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VB/1. Vanaf 2018/6. Modaliteit Metro's/Aanbesteding 2024/1. Calculatie/"/>
    </mc:Choice>
  </mc:AlternateContent>
  <xr:revisionPtr revIDLastSave="20" documentId="8_{102A41C3-D480-4D08-B24D-C27F1F7682CB}" xr6:coauthVersionLast="47" xr6:coauthVersionMax="47" xr10:uidLastSave="{7D772CB8-0F12-4E90-BA7F-2C8006858AD7}"/>
  <bookViews>
    <workbookView xWindow="-108" yWindow="-108" windowWidth="23256" windowHeight="12456" tabRatio="927" activeTab="1" xr2:uid="{00000000-000D-0000-FFFF-FFFF00000000}"/>
  </bookViews>
  <sheets>
    <sheet name="Uitgangspunten" sheetId="62" r:id="rId1"/>
    <sheet name="1-Totaal inschrijfbedrag" sheetId="42" r:id="rId2"/>
    <sheet name="2-Kosten Metro" sheetId="40" r:id="rId3"/>
    <sheet name="3-Kosten gebouwen" sheetId="58" r:id="rId4"/>
    <sheet name="4-Rangeerdiensten" sheetId="41" r:id="rId5"/>
    <sheet name="5-Productie normen" sheetId="54" r:id="rId6"/>
    <sheet name="6-Basis ruimtestaat" sheetId="55" r:id="rId7"/>
    <sheet name="7-Additionele kosten" sheetId="61" r:id="rId8"/>
    <sheet name="8-Sanitaire voorzieningen" sheetId="56" r:id="rId9"/>
    <sheet name="9-Glasbewassing" sheetId="60" r:id="rId10"/>
    <sheet name="10-Afroepprijzen" sheetId="45" r:id="rId11"/>
    <sheet name="11-Premies en opslagen" sheetId="51" r:id="rId12"/>
    <sheet name="12-Opbouw uurtarieven" sheetId="52" r:id="rId13"/>
    <sheet name="12a-Onderbouwing basis uurloon" sheetId="53"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s>
  <definedNames>
    <definedName name="\0">[1]Begroting!#REF!</definedName>
    <definedName name="\1">#REF!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M">[1]Begroting!#REF!</definedName>
    <definedName name="\N">#REF!</definedName>
    <definedName name="\P">[1]Begroting!#REF!</definedName>
    <definedName name="\S">'[2]B-1'!#REF!</definedName>
    <definedName name="\W">[1]Begroting!#REF!</definedName>
    <definedName name="\X">#REF!</definedName>
    <definedName name="_" hidden="1">[3]Blad1!#REF!</definedName>
    <definedName name="______pv2003">[4]prijsopbouw!$O$19</definedName>
    <definedName name="______pv2004">#REF!</definedName>
    <definedName name="_____pv2003">[4]prijsopbouw!$O$19</definedName>
    <definedName name="_____pv2004">#REF!</definedName>
    <definedName name="____DAT1">#REF!</definedName>
    <definedName name="____DAT10">#REF!</definedName>
    <definedName name="____DAT11">#REF!</definedName>
    <definedName name="____DAT12">#REF!</definedName>
    <definedName name="____DAT13">#REF!</definedName>
    <definedName name="____DAT14">#REF!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pv2003">[4]prijsopbouw!$O$19</definedName>
    <definedName name="____pv2004">#REF!</definedName>
    <definedName name="___DAT1">#REF!</definedName>
    <definedName name="___DAT10">#REF!</definedName>
    <definedName name="___DAT11">#REF!</definedName>
    <definedName name="___DAT12">#REF!</definedName>
    <definedName name="___DAT13">#REF!</definedName>
    <definedName name="___DAT14">#REF!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v2003">[4]prijsopbouw!$O$19</definedName>
    <definedName name="___pv2004">#REF!</definedName>
    <definedName name="__123Graph_A" hidden="1">'[5]Offerteformulier 1'!#REF!</definedName>
    <definedName name="__123Graph_B" hidden="1">'[6]Labour Costs'!#REF!</definedName>
    <definedName name="__1F" localSheetId="3" hidden="1">[3]Psychiatrie!#REF!</definedName>
    <definedName name="__1F" localSheetId="7" hidden="1">[3]Psychiatrie!#REF!</definedName>
    <definedName name="__1F" localSheetId="8" hidden="1">[3]Psychiatrie!#REF!</definedName>
    <definedName name="__1F" localSheetId="9" hidden="1">[3]Psychiatrie!#REF!</definedName>
    <definedName name="__1F" localSheetId="0" hidden="1">[3]Psychiatrie!#REF!</definedName>
    <definedName name="__1F" hidden="1">[3]Psychiatrie!#REF!</definedName>
    <definedName name="__2_0_F" localSheetId="3" hidden="1">[3]Psychiatrie!#REF!</definedName>
    <definedName name="__2_0_F" localSheetId="8" hidden="1">[3]Psychiatrie!#REF!</definedName>
    <definedName name="__2_0_F" localSheetId="0" hidden="1">[3]Psychiatrie!#REF!</definedName>
    <definedName name="__2_0_F" hidden="1">[3]Psychiatrie!#REF!</definedName>
    <definedName name="__3F" hidden="1">[3]Psychiatrie!#REF!</definedName>
    <definedName name="__DAT1">#REF!</definedName>
    <definedName name="__DAT10">#REF!</definedName>
    <definedName name="__DAT11">#REF!</definedName>
    <definedName name="__DAT12">#REF!</definedName>
    <definedName name="__DAT13">#REF!</definedName>
    <definedName name="__DAT14">#REF!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pv2003">[4]prijsopbouw!$O$19</definedName>
    <definedName name="__pv2004">#REF!</definedName>
    <definedName name="_1">[1]Begroting!#REF!</definedName>
    <definedName name="_1_________F" localSheetId="3" hidden="1">[3]Psychiatrie!#REF!</definedName>
    <definedName name="_1_________F" localSheetId="8" hidden="1">[3]Psychiatrie!#REF!</definedName>
    <definedName name="_1_________F" localSheetId="0" hidden="1">[3]Psychiatrie!#REF!</definedName>
    <definedName name="_1_________F" hidden="1">[3]Psychiatrie!#REF!</definedName>
    <definedName name="_1_0_F" hidden="1">[3]Blad1!#REF!</definedName>
    <definedName name="_10">[1]Begroting!#REF!</definedName>
    <definedName name="_10_0_F" hidden="1">[3]Psychiatrie!#REF!</definedName>
    <definedName name="_100">[7]Begroting!#REF!</definedName>
    <definedName name="_1011.1">#REF!</definedName>
    <definedName name="_11">[1]Begroting!#REF!</definedName>
    <definedName name="_11_0_F" hidden="1">[3]Blad1!#REF!</definedName>
    <definedName name="_11F" hidden="1">[3]Blad1!#REF!</definedName>
    <definedName name="_12">[1]Begroting!#REF!</definedName>
    <definedName name="_125">[8]Begroting!#REF!</definedName>
    <definedName name="_13">[1]Begroting!#REF!</definedName>
    <definedName name="_13F" hidden="1">[3]Psychiatrie!#REF!</definedName>
    <definedName name="_14">[1]Begroting!#REF!</definedName>
    <definedName name="_14_0_F" hidden="1">[3]Psychiatrie!#REF!</definedName>
    <definedName name="_15">[1]Begroting!#REF!</definedName>
    <definedName name="_15_0_F" hidden="1">[3]Blad1!#REF!</definedName>
    <definedName name="_16">[1]Begroting!#REF!</definedName>
    <definedName name="_16_0_F" hidden="1">[3]Psychiatrie!#REF!</definedName>
    <definedName name="_17">[1]Begroting!#REF!</definedName>
    <definedName name="_18">[1]Begroting!#REF!</definedName>
    <definedName name="_19">[1]Begroting!#REF!</definedName>
    <definedName name="_191">[9]Begroting!#REF!</definedName>
    <definedName name="_1F" localSheetId="3" hidden="1">[3]Blad1!#REF!</definedName>
    <definedName name="_1F" localSheetId="8" hidden="1">[3]Blad1!#REF!</definedName>
    <definedName name="_1F" localSheetId="0" hidden="1">[3]Blad1!#REF!</definedName>
    <definedName name="_1F" hidden="1">[3]Blad1!#REF!</definedName>
    <definedName name="_2">[1]Begroting!#REF!</definedName>
    <definedName name="_2_______0_F" localSheetId="3" hidden="1">[3]Psychiatrie!#REF!</definedName>
    <definedName name="_2_______0_F" localSheetId="8" hidden="1">[3]Psychiatrie!#REF!</definedName>
    <definedName name="_2_______0_F" hidden="1">[3]Psychiatrie!#REF!</definedName>
    <definedName name="_2_0_F" localSheetId="3" hidden="1">[3]Psychiatrie!#REF!</definedName>
    <definedName name="_2_0_F" localSheetId="8" hidden="1">[3]Psychiatrie!#REF!</definedName>
    <definedName name="_2_0_F" hidden="1">[3]Psychiatrie!#REF!</definedName>
    <definedName name="_20">[1]Begroting!#REF!</definedName>
    <definedName name="_20_0_F" hidden="1">[10]Kengetallen!#REF!</definedName>
    <definedName name="_21">[1]Begroting!#REF!</definedName>
    <definedName name="_22">[1]Begroting!#REF!</definedName>
    <definedName name="_23">[1]Begroting!#REF!</definedName>
    <definedName name="_2F" localSheetId="3" hidden="1">[3]Psychiatrie!#REF!</definedName>
    <definedName name="_2F" localSheetId="8" hidden="1">[3]Psychiatrie!#REF!</definedName>
    <definedName name="_2F" hidden="1">[3]Psychiatrie!#REF!</definedName>
    <definedName name="_3">[1]Begroting!#REF!</definedName>
    <definedName name="_3_0_F" localSheetId="3" hidden="1">[3]Psychiatrie!#REF!</definedName>
    <definedName name="_3_0_F" localSheetId="8" hidden="1">[3]Psychiatrie!#REF!</definedName>
    <definedName name="_3_0_F" hidden="1">[3]Psychiatrie!#REF!</definedName>
    <definedName name="_36_0_F" hidden="1">[3]Blad1!#REF!</definedName>
    <definedName name="_37_0_F" hidden="1">[3]Blad1!#REF!</definedName>
    <definedName name="_3F" localSheetId="3" hidden="1">[3]Psychiatrie!#REF!</definedName>
    <definedName name="_3F" localSheetId="8" hidden="1">[3]Psychiatrie!#REF!</definedName>
    <definedName name="_3F" hidden="1">[3]Psychiatrie!#REF!</definedName>
    <definedName name="_4">[1]Begroting!#REF!</definedName>
    <definedName name="_4_0_F" hidden="1">[3]Blad1!#REF!</definedName>
    <definedName name="_4F" localSheetId="3" hidden="1">[3]Blad1!#REF!</definedName>
    <definedName name="_4F" localSheetId="8" hidden="1">[3]Blad1!#REF!</definedName>
    <definedName name="_4F" hidden="1">[3]Blad1!#REF!</definedName>
    <definedName name="_5">[1]Begroting!#REF!</definedName>
    <definedName name="_5_0_F" localSheetId="3" hidden="1">[3]Psychiatrie!#REF!</definedName>
    <definedName name="_5_0_F" localSheetId="8" hidden="1">[3]Psychiatrie!#REF!</definedName>
    <definedName name="_5_0_F" hidden="1">[3]Psychiatrie!#REF!</definedName>
    <definedName name="_5F" hidden="1">[3]Psychiatrie!#REF!</definedName>
    <definedName name="_6">[1]Begroting!#REF!</definedName>
    <definedName name="_6_0_F" hidden="1">[3]Psychiatrie!#REF!</definedName>
    <definedName name="_7">[1]Begroting!#REF!</definedName>
    <definedName name="_7_0_F" hidden="1">[3]Psychiatrie!#REF!</definedName>
    <definedName name="_7F" hidden="1">[3]Psychiatrie!#REF!</definedName>
    <definedName name="_8">[1]Begroting!#REF!</definedName>
    <definedName name="_8_0_F" localSheetId="3" hidden="1">[3]Psychiatrie!#REF!</definedName>
    <definedName name="_8_0_F" localSheetId="8" hidden="1">[3]Psychiatrie!#REF!</definedName>
    <definedName name="_8_0_F" hidden="1">[3]Psychiatrie!#REF!</definedName>
    <definedName name="_8F" hidden="1">[3]Blad1!#REF!</definedName>
    <definedName name="_9">[1]Begroting!#REF!</definedName>
    <definedName name="_9_0_F" hidden="1">[10]Kengetallen!#REF!</definedName>
    <definedName name="_9F" hidden="1">[3]Blad1!#REF!</definedName>
    <definedName name="_BAY1">[11]BudAssum!$C$5</definedName>
    <definedName name="_BAY2">[11]BudAssum!$D$5</definedName>
    <definedName name="_BAY3">[11]BudAssum!$E$5</definedName>
    <definedName name="_BAY4">[11]BudAssum!$F$5</definedName>
    <definedName name="_BAY5">[11]BudAssum!$G$5</definedName>
    <definedName name="_DAT1">#REF!</definedName>
    <definedName name="_DAT10">#REF!</definedName>
    <definedName name="_DAT11">#REF!</definedName>
    <definedName name="_DAT12">#REF!</definedName>
    <definedName name="_DAT13">#REF!</definedName>
    <definedName name="_DAT14">#REF!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ist_Bin" localSheetId="3" hidden="1">#REF!</definedName>
    <definedName name="_Dist_Bin" localSheetId="7" hidden="1">#REF!</definedName>
    <definedName name="_Dist_Bin" localSheetId="8" hidden="1">#REF!</definedName>
    <definedName name="_Dist_Bin" localSheetId="9" hidden="1">#REF!</definedName>
    <definedName name="_Dist_Bin" localSheetId="0" hidden="1">#REF!</definedName>
    <definedName name="_Dist_Bin" hidden="1">#REF!</definedName>
    <definedName name="_Dist_Values" localSheetId="3" hidden="1">#REF!</definedName>
    <definedName name="_Dist_Values" localSheetId="7" hidden="1">#REF!</definedName>
    <definedName name="_Dist_Values" localSheetId="8" hidden="1">#REF!</definedName>
    <definedName name="_Dist_Values" localSheetId="9" hidden="1">#REF!</definedName>
    <definedName name="_Dist_Values" localSheetId="0" hidden="1">#REF!</definedName>
    <definedName name="_Dist_Values" hidden="1">#REF!</definedName>
    <definedName name="_FDY1">'[11]Fin Input'!$C$426</definedName>
    <definedName name="_FDY2">'[11]Fin Input'!$D$426</definedName>
    <definedName name="_FDY3">'[11]Fin Input'!$E$426</definedName>
    <definedName name="_FDY4">'[11]Fin Input'!$F$426</definedName>
    <definedName name="_FDY5">'[11]Fin Input'!$G$426</definedName>
    <definedName name="_Fill" localSheetId="3" hidden="1">'[12]#REF'!#REF!</definedName>
    <definedName name="_Fill" localSheetId="7" hidden="1">'[12]#REF'!#REF!</definedName>
    <definedName name="_Fill" localSheetId="8" hidden="1">'[13]#REF'!#REF!</definedName>
    <definedName name="_Fill" localSheetId="9" hidden="1">'[13]#REF'!#REF!</definedName>
    <definedName name="_Fill" hidden="1">'[12]#REF'!#REF!</definedName>
    <definedName name="_fill2" hidden="1">[3]Blad1!#REF!</definedName>
    <definedName name="_filll" localSheetId="3" hidden="1">'[14]#REF'!#REF!</definedName>
    <definedName name="_filll" localSheetId="7" hidden="1">'[14]#REF'!#REF!</definedName>
    <definedName name="_filll" localSheetId="8" hidden="1">'[14]#REF'!#REF!</definedName>
    <definedName name="_filll" localSheetId="9" hidden="1">'[14]#REF'!#REF!</definedName>
    <definedName name="_filll" hidden="1">'[15]#REF'!#REF!</definedName>
    <definedName name="_xlnm._FilterDatabase" localSheetId="3" hidden="1">'3-Kosten gebouwen'!$A$11:$J$25</definedName>
    <definedName name="_xlnm._FilterDatabase" localSheetId="6" hidden="1">'6-Basis ruimtestaat'!$A$7:$AE$159</definedName>
    <definedName name="_xlnm._FilterDatabase" localSheetId="9" hidden="1">'9-Glasbewassing'!$A$10:$Z$27</definedName>
    <definedName name="_xlnm._FilterDatabase">#REF!</definedName>
    <definedName name="_frq47">[16]Legenda!#REF!</definedName>
    <definedName name="_fte1">[17]data!$B$1:$C$65536</definedName>
    <definedName name="_Hlk39130726" localSheetId="0">Uitgangspunten!$A$16</definedName>
    <definedName name="_IY1">'[11]Fin Input'!$C$5</definedName>
    <definedName name="_IY2">'[11]Fin Input'!$D$5</definedName>
    <definedName name="_IY3">'[11]Fin Input'!$E$5</definedName>
    <definedName name="_IY4">'[11]Fin Input'!$F$5</definedName>
    <definedName name="_IY5">'[11]Fin Input'!$G$5</definedName>
    <definedName name="_Key1" localSheetId="3" hidden="1">'[12]#REF'!#REF!</definedName>
    <definedName name="_Key1" localSheetId="7" hidden="1">'[12]#REF'!#REF!</definedName>
    <definedName name="_Key1" localSheetId="8" hidden="1">'[13]#REF'!#REF!</definedName>
    <definedName name="_Key1" localSheetId="9" hidden="1">'[13]#REF'!#REF!</definedName>
    <definedName name="_Key1" hidden="1">'[12]#REF'!#REF!</definedName>
    <definedName name="_Key2" localSheetId="3" hidden="1">#REF!</definedName>
    <definedName name="_Key2" localSheetId="0" hidden="1">#REF!</definedName>
    <definedName name="_Key2" hidden="1">#REF!</definedName>
    <definedName name="_Key3" hidden="1">#REF!</definedName>
    <definedName name="_Order1" hidden="1">255</definedName>
    <definedName name="_Order2" hidden="1">255</definedName>
    <definedName name="_PAG1">'[2]B-1'!#REF!</definedName>
    <definedName name="_PAG2">'[2]B-1'!#REF!</definedName>
    <definedName name="_PAG3">'[2]B-1'!#REF!</definedName>
    <definedName name="_pv2003">[4]prijsopbouw!$O$19</definedName>
    <definedName name="_pv2004">#REF!</definedName>
    <definedName name="_sch10">#REF!</definedName>
    <definedName name="_sch11">#REF!</definedName>
    <definedName name="_sch20">#REF!</definedName>
    <definedName name="_sch21">#REF!</definedName>
    <definedName name="_sch22">#REF!</definedName>
    <definedName name="_sch23">#REF!</definedName>
    <definedName name="_sch24">#REF!</definedName>
    <definedName name="_sch31">#REF!</definedName>
    <definedName name="_sch32">#REF!</definedName>
    <definedName name="_sch33">#REF!</definedName>
    <definedName name="_sch34">#REF!</definedName>
    <definedName name="_sch35">#REF!</definedName>
    <definedName name="_sch41">#REF!</definedName>
    <definedName name="_sch42">#REF!</definedName>
    <definedName name="_sch43">#REF!</definedName>
    <definedName name="_sch44">#REF!</definedName>
    <definedName name="_sch45">#REF!</definedName>
    <definedName name="_sch51">#REF!</definedName>
    <definedName name="_sch52">#REF!</definedName>
    <definedName name="_sch61">#REF!</definedName>
    <definedName name="_sch62">#REF!</definedName>
    <definedName name="_sch63">#REF!</definedName>
    <definedName name="_sch64">#REF!</definedName>
    <definedName name="_Sort" localSheetId="3" hidden="1">#REF!</definedName>
    <definedName name="_Sort" localSheetId="0" hidden="1">#REF!</definedName>
    <definedName name="_Sort" hidden="1">#REF!</definedName>
    <definedName name="_Sort2" hidden="1">#REF!</definedName>
    <definedName name="_Table1_In1" localSheetId="0" hidden="1">#REF!</definedName>
    <definedName name="_Table1_In1" hidden="1">#REF!</definedName>
    <definedName name="_Table1_Out" localSheetId="0" hidden="1">#REF!</definedName>
    <definedName name="_Table1_Out" hidden="1">#REF!</definedName>
    <definedName name="_Toc106114456" localSheetId="0">Uitgangspunten!$A$2</definedName>
    <definedName name="_Toc106114457" localSheetId="0">Uitgangspunten!$A$5</definedName>
    <definedName name="_Toc106114458" localSheetId="0">Uitgangspunten!$A$9</definedName>
    <definedName name="_Toc106114459" localSheetId="0">Uitgangspunten!$A$13</definedName>
    <definedName name="_Toc518445846" localSheetId="0">Uitgangspunten!$A$17</definedName>
    <definedName name="a">[18]Prijsbladen!$D$444</definedName>
    <definedName name="a_nodig">#REF!</definedName>
    <definedName name="aaa">#REF!</definedName>
    <definedName name="Aanneemsomxyz" hidden="1">[3]Blad1!#REF!</definedName>
    <definedName name="aannemer">'[19]basisgegevens aannemer'!$C$3</definedName>
    <definedName name="AanpassingScriptFAQ">#REF!</definedName>
    <definedName name="AanpassingScriptHIP">#REF!</definedName>
    <definedName name="aantal_niet_gebruikt">[20]Programma_check!$Y$1</definedName>
    <definedName name="AardWerk">[21]Frequnetie!$A$3:$B$27</definedName>
    <definedName name="AccessDatabase" hidden="1">"C:\data\excel\BASISWP.mdb"</definedName>
    <definedName name="Additioneel" localSheetId="3" hidden="1">'[13]#REF'!#REF!</definedName>
    <definedName name="Additioneel" localSheetId="7" hidden="1">'[13]#REF'!#REF!</definedName>
    <definedName name="Additioneel" localSheetId="9" hidden="1">'[13]#REF'!#REF!</definedName>
    <definedName name="Additioneel" localSheetId="0" hidden="1">'[22]#REF'!#REF!</definedName>
    <definedName name="Additioneel" hidden="1">'[22]#REF'!#REF!</definedName>
    <definedName name="Adj_CBIII">'[11]Value of Customer Contracts'!#REF!</definedName>
    <definedName name="Adj_LossRates">'[11]Value of Customer Contracts'!#REF!</definedName>
    <definedName name="Adj_TO">'[11]Value of Customer Contracts'!#REF!</definedName>
    <definedName name="Adjustments">#REF!</definedName>
    <definedName name="AdjWACC">#REF!</definedName>
    <definedName name="adm">[23]Basisgegevens!#REF!</definedName>
    <definedName name="administratie">[24]Basisgegevens!$E$66</definedName>
    <definedName name="adres">'[25]OBJECT '!$B$8</definedName>
    <definedName name="Afdeling_add">#REF!</definedName>
    <definedName name="_xlnm.Print_Area" localSheetId="10">'10-Afroepprijzen'!$A$1:$D$25</definedName>
    <definedName name="_xlnm.Print_Area" localSheetId="11">'11-Premies en opslagen'!$A$3:$E$55</definedName>
    <definedName name="_xlnm.Print_Area" localSheetId="12">'12-Opbouw uurtarieven'!$A$1:$AJ$56</definedName>
    <definedName name="_xlnm.Print_Area" localSheetId="1">'1-Totaal inschrijfbedrag'!$A$1:$E$29</definedName>
    <definedName name="_xlnm.Print_Area" localSheetId="2">'2-Kosten Metro'!$A$1:$E$58</definedName>
    <definedName name="_xlnm.Print_Area" localSheetId="3">'3-Kosten gebouwen'!$A$1:$U$51</definedName>
    <definedName name="_xlnm.Print_Area" localSheetId="4">'4-Rangeerdiensten'!$A$1:$G$16</definedName>
    <definedName name="_xlnm.Print_Area" localSheetId="6">'6-Basis ruimtestaat'!$B$1:$AD$54</definedName>
    <definedName name="_xlnm.Print_Area" localSheetId="9">'9-Glasbewassing'!$A$1:$H$29</definedName>
    <definedName name="_xlnm.Print_Area">#REF!</definedName>
    <definedName name="Afdrukbereik_MI">#REF!</definedName>
    <definedName name="_xlnm.Print_Titles" localSheetId="12">'12-Opbouw uurtarieven'!$A:$C</definedName>
    <definedName name="_xlnm.Print_Titles" localSheetId="3">'3-Kosten gebouwen'!$11:$11</definedName>
    <definedName name="_xlnm.Print_Titles" localSheetId="6">'6-Basis ruimtestaat'!$7:$7</definedName>
    <definedName name="_xlnm.Print_Titles" localSheetId="8">'8-Sanitaire voorzieningen'!$10:$10</definedName>
    <definedName name="_xlnm.Print_Titles" localSheetId="9">'9-Glasbewassing'!$10:$10</definedName>
    <definedName name="_xlnm.Print_Titles">#N/A</definedName>
    <definedName name="AFDRUKTITELS_MI">#REF!</definedName>
    <definedName name="AFRICAcheck">#REF!</definedName>
    <definedName name="AFRICAtrig">#REF!</definedName>
    <definedName name="afschr">[24]Basisgegevens!$E$64</definedName>
    <definedName name="afschrijving">[26]Reductieberekening!$C$3</definedName>
    <definedName name="AfschrijvingenN">[27]Kengetallen!#REF!</definedName>
    <definedName name="AfschrijvingenNmin1">[27]Kengetallen!#REF!</definedName>
    <definedName name="AfschrijvingenNmin2">[27]Kengetallen!#REF!</definedName>
    <definedName name="age">#REF!</definedName>
    <definedName name="Alg">[24]Basisgegevens!$E$70</definedName>
    <definedName name="AMEcheck">#REF!</definedName>
    <definedName name="AMEtrig">#REF!</definedName>
    <definedName name="anak">#REF!</definedName>
    <definedName name="antwoord">#REF!</definedName>
    <definedName name="AOP">#REF!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arbeidsprestatie">[28]Prestatiefactoren!#REF!</definedName>
    <definedName name="arnhem">#REF!</definedName>
    <definedName name="ASIAcheck">#REF!</definedName>
    <definedName name="ASIAtrig">#REF!</definedName>
    <definedName name="Austria">#REF!</definedName>
    <definedName name="Auto">[24]Basisgegevens!$E$69</definedName>
    <definedName name="Avond">[29]Personeel!#REF!</definedName>
    <definedName name="b" hidden="1">[3]Blad1!#REF!</definedName>
    <definedName name="b_nodig">#REF!</definedName>
    <definedName name="balanceinputlocal">'[11]Fin Input'!$B$64:$G$123</definedName>
    <definedName name="ballast">#REF!</definedName>
    <definedName name="basisuurlonen">#REF!</definedName>
    <definedName name="basisuurlonenjeugd">[24]Basisgegevens!$B$6:$C$12</definedName>
    <definedName name="basisuurlonenVakvolwassenen">[24]Basisgegevens!$E$6:$F$12</definedName>
    <definedName name="BAY">[11]BudAssum!$B$5</definedName>
    <definedName name="beheer">'[19]basisgegevens bestek contract'!$A$28</definedName>
    <definedName name="Belgium">#REF!</definedName>
    <definedName name="bench_cat">[30]Sheet1!$E$3:$E$17</definedName>
    <definedName name="berichtok" localSheetId="3">'3-Kosten gebouwen'!berichtok</definedName>
    <definedName name="berichtok" localSheetId="7">#N/A</definedName>
    <definedName name="berichtok" localSheetId="8">#N/A</definedName>
    <definedName name="berichtok" localSheetId="9">#N/A</definedName>
    <definedName name="berichtok" localSheetId="0">#N/A</definedName>
    <definedName name="berichtok">'3-Kosten gebouwen'!berichtok</definedName>
    <definedName name="berichtoke" localSheetId="3">'3-Kosten gebouwen'!berichtoke</definedName>
    <definedName name="berichtoke" localSheetId="7">#N/A</definedName>
    <definedName name="berichtoke" localSheetId="8">#N/A</definedName>
    <definedName name="berichtoke" localSheetId="9">#N/A</definedName>
    <definedName name="berichtoke" localSheetId="0">#N/A</definedName>
    <definedName name="berichtoke">'3-Kosten gebouwen'!berichtoke</definedName>
    <definedName name="berichtoke1" localSheetId="3">'3-Kosten gebouwen'!berichtoke1</definedName>
    <definedName name="berichtoke1" localSheetId="7">#N/A</definedName>
    <definedName name="berichtoke1" localSheetId="8">#N/A</definedName>
    <definedName name="berichtoke1" localSheetId="9">#N/A</definedName>
    <definedName name="berichtoke1" localSheetId="0">#N/A</definedName>
    <definedName name="berichtoke1">'3-Kosten gebouwen'!berichtoke1</definedName>
    <definedName name="Berkt" localSheetId="3">'3-Kosten gebouwen'!Berkt</definedName>
    <definedName name="Berkt" localSheetId="7">#N/A</definedName>
    <definedName name="Berkt" localSheetId="8">#N/A</definedName>
    <definedName name="Berkt" localSheetId="9">#N/A</definedName>
    <definedName name="Berkt" localSheetId="0">#N/A</definedName>
    <definedName name="Berkt">'3-Kosten gebouwen'!Berkt</definedName>
    <definedName name="bestekcontract">[31]verzamelblad!$A$2</definedName>
    <definedName name="besteknr">[31]verzamelblad!$A$3</definedName>
    <definedName name="BijsluitenLeaflet250">#REF!</definedName>
    <definedName name="BijsluitenLeaflet250500">#REF!</definedName>
    <definedName name="BijsluitenLeaflet500">#REF!</definedName>
    <definedName name="bla">#REF!</definedName>
    <definedName name="BoekjaarNmin1">[27]Parameters!#REF!</definedName>
    <definedName name="BoekjaarNmin2">[27]Parameters!#REF!</definedName>
    <definedName name="BonusdagenFT">#REF!</definedName>
    <definedName name="BonusdagenPT">#REF!</definedName>
    <definedName name="BorrowingRate">#REF!</definedName>
    <definedName name="BriefpapierA3">#REF!</definedName>
    <definedName name="BriefpapierA4">#REF!</definedName>
    <definedName name="BriefpapierA5">#REF!</definedName>
    <definedName name="BriefpapierA6">#REF!</definedName>
    <definedName name="bries">#REF!</definedName>
    <definedName name="btypes">[32]Sheet3!$B$10:$B$18</definedName>
    <definedName name="Budget">[11]Valuation!$B$390</definedName>
    <definedName name="Budgetassumptions">[11]BudAssum!$B$2</definedName>
    <definedName name="bupa">#REF!</definedName>
    <definedName name="BurstSeat">#REF!</definedName>
    <definedName name="Capacity">#REF!</definedName>
    <definedName name="CashflowEVGemiddeld">[27]Kengetallen!#REF!</definedName>
    <definedName name="CashflowEVN">[27]Kengetallen!#REF!</definedName>
    <definedName name="CashflowEVNmin1">[27]Kengetallen!#REF!</definedName>
    <definedName name="CashflowEVNmin2">[27]Kengetallen!#REF!</definedName>
    <definedName name="CashflowGemiddeld">[27]Kengetallen!#REF!</definedName>
    <definedName name="CashflowN">[27]Kengetallen!#REF!</definedName>
    <definedName name="CashflowNmin1">[27]Kengetallen!#REF!</definedName>
    <definedName name="CashflowNmin2">[27]Kengetallen!#REF!</definedName>
    <definedName name="cashinputlocal">'[11]Fin Input'!$B$129:$G$179</definedName>
    <definedName name="Checklist_aanbesteding">#REF!</definedName>
    <definedName name="cluster">'[33]3-Basis ruimtestaat'!$B:$B</definedName>
    <definedName name="CodeNorm">#REF!</definedName>
    <definedName name="CodeOfferte">#REF!</definedName>
    <definedName name="Comms_Tech">[30]Comms_Tech!$H$3:$H$4</definedName>
    <definedName name="CompensatieRentabiliteitDoorSolvabiliteit">[27]Parameters!#REF!</definedName>
    <definedName name="cons_prijs">[19]Uitvoergegevens!$E$22</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ountryid">#REF!</definedName>
    <definedName name="CountryList">#REF!</definedName>
    <definedName name="CRBs">[30]Other!$B$22:$B$23</definedName>
    <definedName name="CWS">#REF!</definedName>
    <definedName name="d_gebruikers">#REF!</definedName>
    <definedName name="D_kwal">#REF!</definedName>
    <definedName name="D_open">#REF!</definedName>
    <definedName name="dag">#REF!</definedName>
    <definedName name="Dagelijks">#REF!</definedName>
    <definedName name="dagenperjaar1">[34]Omreken!$B$9</definedName>
    <definedName name="dagsoorttabel1">[34]Omreken!$A$13:$B$28</definedName>
    <definedName name="data">#REF!</definedName>
    <definedName name="Data___Sit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_xlnm.Database">#REF!</definedName>
    <definedName name="DataRange">#REF!</definedName>
    <definedName name="Date" localSheetId="3">#REF!</definedName>
    <definedName name="Date" localSheetId="7">#REF!</definedName>
    <definedName name="Date" localSheetId="9">#REF!</definedName>
    <definedName name="Date">#REF!</definedName>
    <definedName name="DATUM" localSheetId="3">#REF!</definedName>
    <definedName name="DATUM" localSheetId="7">#REF!</definedName>
    <definedName name="DATUM" localSheetId="9">#REF!</definedName>
    <definedName name="DATUM">#REF!</definedName>
    <definedName name="debtall">#REF!</definedName>
    <definedName name="Decision_2011">#REF!</definedName>
    <definedName name="Decision_2012">#REF!</definedName>
    <definedName name="Decision_2013">#REF!</definedName>
    <definedName name="Decision_2014">#REF!</definedName>
    <definedName name="Decision_2015">#REF!</definedName>
    <definedName name="Decision_2016">#REF!</definedName>
    <definedName name="Deeg">#REF!</definedName>
    <definedName name="DefualtStapBandbreedte">#REF!</definedName>
    <definedName name="delivery">'[35]Service Standards'!$G$3:$G$4</definedName>
    <definedName name="Denmark">#REF!</definedName>
    <definedName name="desAccount">#REF!</definedName>
    <definedName name="desCustom1">#REF!</definedName>
    <definedName name="desCustom2">#REF!</definedName>
    <definedName name="desCustom3">#REF!</definedName>
    <definedName name="desCustom4">#REF!</definedName>
    <definedName name="desEntity">#REF!</definedName>
    <definedName name="desParent">#REF!</definedName>
    <definedName name="desPeriod">#REF!</definedName>
    <definedName name="desScenario">#REF!</definedName>
    <definedName name="desValue">#REF!</definedName>
    <definedName name="desView">#REF!</definedName>
    <definedName name="desYear">#REF!</definedName>
    <definedName name="dffdf" localSheetId="3" hidden="1">'[12]#REF'!#REF!</definedName>
    <definedName name="dffdf" localSheetId="7" hidden="1">'[12]#REF'!#REF!</definedName>
    <definedName name="dffdf" localSheetId="8" hidden="1">'[12]#REF'!#REF!</definedName>
    <definedName name="dffdf" localSheetId="9" hidden="1">'[12]#REF'!#REF!</definedName>
    <definedName name="dffdf" localSheetId="0" hidden="1">'[12]#REF'!#REF!</definedName>
    <definedName name="dffdf" hidden="1">'[12]#REF'!#REF!</definedName>
    <definedName name="directtoezicht">[31]uurtariefopbouw!$D$26</definedName>
    <definedName name="Dix">[29]Personeel!#REF!</definedName>
    <definedName name="dk_lk">'[36]dagkracht uurtarief'!$E$16</definedName>
    <definedName name="dk_tarief">'[36]dagkracht uurtarief'!$E$42</definedName>
    <definedName name="dk_tarief_fe">'[36]Uurtarieven matrix'!$J$29</definedName>
    <definedName name="dk_tarief_za">'[36]Uurtarieven matrix'!$H$29</definedName>
    <definedName name="DM_Colour">[30]Other!$F$62:$F$64</definedName>
    <definedName name="DM_Freq">[30]Other!$G$62:$G$64</definedName>
    <definedName name="Documentation">#REF!</definedName>
    <definedName name="DoorverbondenGesprekPerSeconde">#REF!</definedName>
    <definedName name="Drie">[29]Personeel!#REF!</definedName>
    <definedName name="dsa">#REF!</definedName>
    <definedName name="Dust_Mats">[30]Other!$B$62:$B$66</definedName>
    <definedName name="DynamischeHefboomfactorGemiddeld">[27]Kengetallen!#REF!</definedName>
    <definedName name="DynamischeHefboomfactorN">[27]Kengetallen!#REF!</definedName>
    <definedName name="DynamischeHefboomfactorNmin1">[27]Kengetallen!#REF!</definedName>
    <definedName name="DynamischeHefboomfactorNmin2">[27]Kengetallen!#REF!</definedName>
    <definedName name="ed">#REF!</definedName>
    <definedName name="ed_freq">#REF!</definedName>
    <definedName name="ee">[37]vergelijken!#REF!</definedName>
    <definedName name="Een">[29]Personeel!#REF!</definedName>
    <definedName name="EENMAL">#REF!</definedName>
    <definedName name="eg">#REF!</definedName>
    <definedName name="Eindbeurt">#REF!</definedName>
    <definedName name="einde" localSheetId="3">'3-Kosten gebouwen'!einde</definedName>
    <definedName name="einde" localSheetId="7">#N/A</definedName>
    <definedName name="einde" localSheetId="8">#N/A</definedName>
    <definedName name="einde" localSheetId="9">#N/A</definedName>
    <definedName name="einde" localSheetId="0">#N/A</definedName>
    <definedName name="einde">'3-Kosten gebouwen'!einde</definedName>
    <definedName name="Eindejaarstoeslag">#REF!</definedName>
    <definedName name="eindhoven">#REF!</definedName>
    <definedName name="EMEcheck">#REF!</definedName>
    <definedName name="EMEtrig">#REF!</definedName>
    <definedName name="EnvelopA4">#REF!</definedName>
    <definedName name="EnvelopA5">#REF!</definedName>
    <definedName name="eqcc">'[11]Fin Input'!$G$26</definedName>
    <definedName name="eqirr">#REF!</definedName>
    <definedName name="Equip_Type">[30]Equip!$J$3:$J$19</definedName>
    <definedName name="ervaringsjaren">#REF!</definedName>
    <definedName name="Ervaringsjarentoeslag">[24]Basisgegevens!$H$6:$I$12</definedName>
    <definedName name="Erwin">#REF!</definedName>
    <definedName name="euro">[38]Blad3!$C$2</definedName>
    <definedName name="EVA">[11]Valuation!$B$2</definedName>
    <definedName name="ExchangeRate">[11]Intro!$C$15</definedName>
    <definedName name="ExchangeRate1">[11]Intro!$D$12</definedName>
    <definedName name="ExpiryYear">#REF!</definedName>
    <definedName name="Extra_Visitors">[30]Other!$B$100:$B$105</definedName>
    <definedName name="extrawerk">#REF!</definedName>
    <definedName name="ExtraWerkstroom">#REF!</definedName>
    <definedName name="fe">[0]!fe</definedName>
    <definedName name="FeestdagenFT">[24]Basisgegevens!$I$23</definedName>
    <definedName name="FeestdagenPT">[24]Basisgegevens!$F$23</definedName>
    <definedName name="ff" hidden="1">[3]Blad1!#REF!</definedName>
    <definedName name="fff">#REF!</definedName>
    <definedName name="fghf" localSheetId="3" hidden="1">'[12]#REF'!#REF!</definedName>
    <definedName name="fghf" localSheetId="7" hidden="1">'[12]#REF'!#REF!</definedName>
    <definedName name="fghf" localSheetId="8" hidden="1">'[12]#REF'!#REF!</definedName>
    <definedName name="fghf" localSheetId="9" hidden="1">'[12]#REF'!#REF!</definedName>
    <definedName name="fghf" localSheetId="0" hidden="1">'[12]#REF'!#REF!</definedName>
    <definedName name="fghf" hidden="1">'[12]#REF'!#REF!</definedName>
    <definedName name="FinancialData">'[11]Fin Input'!$B$422</definedName>
    <definedName name="Finland">#REF!</definedName>
    <definedName name="fkhwefhl">[29]Personeel!#REF!</definedName>
    <definedName name="Flex_Rates">'[30]Notes &amp; Assumptions'!$D$237:$H$237</definedName>
    <definedName name="France">#REF!</definedName>
    <definedName name="franchisealgemeen">[24]Basisgegevens!$I$50</definedName>
    <definedName name="franchiseww">[24]Basisgegevens!$I$45</definedName>
    <definedName name="Frekwentie_0">'[39]Adm. ruimte 01.0'!#REF!</definedName>
    <definedName name="freq">[28]Werkprogramma!#REF!</definedName>
    <definedName name="freqtabel">'[40]Middag werk 5w'!#REF!</definedName>
    <definedName name="frequentie">[41]Categorieen!$A$1059:$X$1067</definedName>
    <definedName name="FSF">#REF!</definedName>
    <definedName name="funk">#REF!</definedName>
    <definedName name="g">[42]Begroting!#REF!</definedName>
    <definedName name="Gan_R" localSheetId="3">'3-Kosten gebouwen'!Gan_R</definedName>
    <definedName name="Gan_R" localSheetId="7">#N/A</definedName>
    <definedName name="Gan_R" localSheetId="8">#N/A</definedName>
    <definedName name="Gan_R" localSheetId="9">#N/A</definedName>
    <definedName name="Gan_R" localSheetId="0">#N/A</definedName>
    <definedName name="Gan_R">'3-Kosten gebouwen'!Gan_R</definedName>
    <definedName name="gebouw">#REF!</definedName>
    <definedName name="Gebouw_glas">'[43]1A-Glas'!$A:$A</definedName>
    <definedName name="gebruikerscode">[20]Tussenblad!$A$12</definedName>
    <definedName name="gein">#REF!</definedName>
    <definedName name="Germany">#REF!</definedName>
    <definedName name="GET_CLIENT">#REF!</definedName>
    <definedName name="GET_CLIENT96">#REF!</definedName>
    <definedName name="GewichtN">[27]Parameters!#REF!</definedName>
    <definedName name="GewichtNmin1">[27]Parameters!#REF!</definedName>
    <definedName name="GewichtNmin2">[27]Parameters!#REF!</definedName>
    <definedName name="GewichtTotaal">[27]Parameters!#REF!</definedName>
    <definedName name="glas" localSheetId="0">#N/A</definedName>
    <definedName name="glas">Uitgangspunten!glas</definedName>
    <definedName name="glas_excl">[19]Uitvoergegevens!$I$11</definedName>
    <definedName name="glas_incl">[19]Uitvoergegevens!$I$10</definedName>
    <definedName name="Glasbewassing">'[43]1A-Glas'!$K:$K</definedName>
    <definedName name="glasbwas">#REF!</definedName>
    <definedName name="Glassoort" localSheetId="3">#REF!</definedName>
    <definedName name="Glassoort" localSheetId="7">#REF!</definedName>
    <definedName name="Glassoort" localSheetId="9">#REF!</definedName>
    <definedName name="glassoort">'[44]10-Glasstaat'!$I$2:$J$14</definedName>
    <definedName name="Glassoort2" localSheetId="3">#REF!</definedName>
    <definedName name="Glassoort2" localSheetId="7">#REF!</definedName>
    <definedName name="Glassoort2" localSheetId="9">#REF!</definedName>
    <definedName name="Glassoort2">'[45]10-Glasstaat'!$I$2:$J$14</definedName>
    <definedName name="Gls_G">[8]Begroting!#REF!</definedName>
    <definedName name="gron">#REF!</definedName>
    <definedName name="gs" localSheetId="3" hidden="1">'[12]#REF'!#REF!</definedName>
    <definedName name="gs" localSheetId="7" hidden="1">'[12]#REF'!#REF!</definedName>
    <definedName name="gs" localSheetId="8" hidden="1">'[12]#REF'!#REF!</definedName>
    <definedName name="gs" localSheetId="9" hidden="1">'[12]#REF'!#REF!</definedName>
    <definedName name="gs" localSheetId="0" hidden="1">'[12]#REF'!#REF!</definedName>
    <definedName name="gs" hidden="1">'[12]#REF'!#REF!</definedName>
    <definedName name="gs_lk">'[36]garderobe-sanitair uurtarief'!$E$16</definedName>
    <definedName name="gs_tarief">'[36]garderobe-sanitair uurtarief'!$E$42</definedName>
    <definedName name="gs_tarief_fe">'[36]Uurtarieven matrix'!#REF!</definedName>
    <definedName name="GWE_Oud_Nieuw">#REF!</definedName>
    <definedName name="gy" hidden="1">#REF!</definedName>
    <definedName name="hallo">[29]Personeel!#REF!</definedName>
    <definedName name="han" localSheetId="3" hidden="1">'[12]#REF'!#REF!</definedName>
    <definedName name="han" localSheetId="7" hidden="1">'[12]#REF'!#REF!</definedName>
    <definedName name="han" localSheetId="8" hidden="1">'[13]#REF'!#REF!</definedName>
    <definedName name="han" localSheetId="9" hidden="1">'[13]#REF'!#REF!</definedName>
    <definedName name="han" localSheetId="0" hidden="1">'[12]#REF'!#REF!</definedName>
    <definedName name="han" hidden="1">'[12]#REF'!#REF!</definedName>
    <definedName name="Hand_Soap">[30]Materials!$I$3:$I$7</definedName>
    <definedName name="Hand_Towels">[30]Materials!$J$3:$J$13</definedName>
    <definedName name="Handdoekrollen">#REF!</definedName>
    <definedName name="HC_2011">#REF!</definedName>
    <definedName name="HC_2012">#REF!</definedName>
    <definedName name="HC_2013">#REF!</definedName>
    <definedName name="HC_2014">#REF!</definedName>
    <definedName name="HC_2015">#REF!</definedName>
    <definedName name="HC_2016">#REF!</definedName>
    <definedName name="HC_2017">#REF!</definedName>
    <definedName name="HC_2018">#REF!</definedName>
    <definedName name="HC_2019">#REF!</definedName>
    <definedName name="hda">#REF!</definedName>
    <definedName name="headings">[46]!Table_owssvr[#Headers]</definedName>
    <definedName name="heerlen">#REF!</definedName>
    <definedName name="henk">[47]Begroting!#REF!</definedName>
    <definedName name="hfdhd">[48]Begroting!#REF!</definedName>
    <definedName name="hhhhh">[49]Begroting!#REF!</definedName>
    <definedName name="hjkjhkj" localSheetId="3">'[50]2-Kengetal'!$A$10:$L$37</definedName>
    <definedName name="hjkjhkj" localSheetId="7">'[50]2-Kengetal'!$A$10:$L$37</definedName>
    <definedName name="hjkjhkj" localSheetId="9">'[50]2-Kengetal'!$A$10:$L$37</definedName>
    <definedName name="hjkjhkj">[51]Totaaloverzicht!$A$10:$L$37</definedName>
    <definedName name="holendrecht">#REF!</definedName>
    <definedName name="home">[0]!home</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hours">[32]Sheet3!$C$21:$C$26</definedName>
    <definedName name="html" hidden="1">{"'Blad1'!$A$1:$Q$51"}</definedName>
    <definedName name="HTML_CodePage" hidden="1">1252</definedName>
    <definedName name="HTML_Control" localSheetId="3" hidden="1">{"'ma_vr'!$A$1:$AA$42"}</definedName>
    <definedName name="HTML_Control" localSheetId="7" hidden="1">{"'ma_vr'!$A$1:$AA$42"}</definedName>
    <definedName name="HTML_Control" localSheetId="8" hidden="1">{"'ma_vr'!$A$1:$AA$42"}</definedName>
    <definedName name="HTML_Control" localSheetId="9" hidden="1">{"'ma_vr'!$A$1:$AA$42"}</definedName>
    <definedName name="HTML_Control" localSheetId="0"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html2" hidden="1">{"'Blad1'!$A$1:$Q$51"}</definedName>
    <definedName name="html3" hidden="1">{"'Blad1'!$A$1:$Q$51"}</definedName>
    <definedName name="huigenbosch">#REF!</definedName>
    <definedName name="huntum">#REF!</definedName>
    <definedName name="Hyg_Type">[30]Hygiene!$L$3:$L$13</definedName>
    <definedName name="IEfactor">#REF!</definedName>
    <definedName name="INGNORM">#REF!</definedName>
    <definedName name="InitiëleKostenInrichting">#REF!</definedName>
    <definedName name="Input">'[11]Fin Input'!$B$1</definedName>
    <definedName name="Inschrijver">#REF!</definedName>
    <definedName name="inspectie">[19]Uitvoergegevens!$E$24</definedName>
    <definedName name="instantie">#REF!</definedName>
    <definedName name="Introduction">[11]Intro!$B$1</definedName>
    <definedName name="Invulinstructie">#N/A</definedName>
    <definedName name="irr">#REF!</definedName>
    <definedName name="ISSGAAP">[11]Adjust!#REF!</definedName>
    <definedName name="ISSownership">[11]Intro!#REF!</definedName>
    <definedName name="Italy">#REF!</definedName>
    <definedName name="IY">'[11]Fin Input'!$B$5</definedName>
    <definedName name="jaaruren">[19]Uitvoergegevens!$E$11</definedName>
    <definedName name="Jeugd">#REF!</definedName>
    <definedName name="jj" hidden="1">'[52]Offerteformulier 1'!#REF!</definedName>
    <definedName name="k_nodig">#REF!</definedName>
    <definedName name="keesom">#REF!</definedName>
    <definedName name="KengCode" localSheetId="3">'[53]2-Kengetal'!$A$9:$M$56</definedName>
    <definedName name="KengCode" localSheetId="7">'[53]2-Kengetal'!$A$9:$M$56</definedName>
    <definedName name="KengCode" localSheetId="9">'[53]2-Kengetal'!$A$9:$M$56</definedName>
    <definedName name="KengCode">'[54]2-Kengetal'!$A$9:$M$56</definedName>
    <definedName name="Kengetal" localSheetId="3">'[55]4-Kengetal'!$A$12:$T$45</definedName>
    <definedName name="Kengetal" localSheetId="7">'[55]4-Kengetal'!$A$12:$T$45</definedName>
    <definedName name="Kengetal" localSheetId="9">'[55]4-Kengetal'!$A$12:$T$45</definedName>
    <definedName name="Kengetal" localSheetId="0">#REF!</definedName>
    <definedName name="Kengetal">'[44]4-Kengetal'!$A$12:$S$64</definedName>
    <definedName name="kengetallen">#REF!</definedName>
    <definedName name="Kengetallenoverzicht">[56]Kengetallen!$B$5:$J$91</definedName>
    <definedName name="kengetaltabel">#REF!</definedName>
    <definedName name="Kentalnvb" localSheetId="3">[57]Kengetal!$A$10:$H$58</definedName>
    <definedName name="Kentalnvb" localSheetId="7">[57]Kengetal!$A$10:$H$58</definedName>
    <definedName name="Kentalnvb" localSheetId="9">[57]Kengetal!$A$10:$H$58</definedName>
    <definedName name="Kentalnvb">[58]Kengetal!$A$10:$H$58</definedName>
    <definedName name="kjh" localSheetId="3" hidden="1">'[12]#REF'!#REF!</definedName>
    <definedName name="kjh" localSheetId="7" hidden="1">'[12]#REF'!#REF!</definedName>
    <definedName name="kjh" localSheetId="9" hidden="1">'[12]#REF'!#REF!</definedName>
    <definedName name="kjh" localSheetId="0" hidden="1">'[12]#REF'!#REF!</definedName>
    <definedName name="kjh" hidden="1">'[12]#REF'!#REF!</definedName>
    <definedName name="klant">#REF!</definedName>
    <definedName name="klantcode">#REF!</definedName>
    <definedName name="Kleding">[24]Basisgegevens!$E$65</definedName>
    <definedName name="kleihut">#REF!</definedName>
    <definedName name="KLFactor">#REF!</definedName>
    <definedName name="kop">#REF!</definedName>
    <definedName name="KortverzuimFT">#REF!</definedName>
    <definedName name="kortverzuimPT">#REF!</definedName>
    <definedName name="Kosten_addit">#REF!</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kredtall">#REF!</definedName>
    <definedName name="kwartaal">#REF!</definedName>
    <definedName name="kwartaal_prijs">[19]Uitvoergegevens!$E$15</definedName>
    <definedName name="kwartaal_uren">[19]Uitvoergegevens!$E$16</definedName>
    <definedName name="l_gebruikers">#REF!</definedName>
    <definedName name="L_Kwal">#REF!</definedName>
    <definedName name="L_open">#REF!</definedName>
    <definedName name="Laag1">#REF!</definedName>
    <definedName name="Laag2">#REF!</definedName>
    <definedName name="Laag3">#REF!</definedName>
    <definedName name="Laag7">#REF!</definedName>
    <definedName name="Laag8">#REF!</definedName>
    <definedName name="LC">#REF!</definedName>
    <definedName name="LeaseDuration">#REF!</definedName>
    <definedName name="LHK">#REF!</definedName>
    <definedName name="Light_Periodics">[30]Other!$B$95:$B$97</definedName>
    <definedName name="Lijn" localSheetId="3">'[53]3-Basis ruimtestaat'!$C:$C</definedName>
    <definedName name="Lijn" localSheetId="7">'[53]3-Basis ruimtestaat'!$C:$C</definedName>
    <definedName name="Lijn" localSheetId="9">'[53]3-Basis ruimtestaat'!$C:$C</definedName>
    <definedName name="Lijn">'[54]3-Basis ruimtestaat'!$C:$C</definedName>
    <definedName name="lijst_zdg">#REF!</definedName>
    <definedName name="LiquiditeitGemiddeld">[27]Kengetallen!#REF!</definedName>
    <definedName name="LiquiditeitN">[27]Kengetallen!#REF!</definedName>
    <definedName name="LiquiditeitNmin1">[27]Kengetallen!#REF!</definedName>
    <definedName name="LiquiditeitNmin2">[27]Kengetallen!#REF!</definedName>
    <definedName name="LiquidRatioN">[27]Kengetallen!#REF!</definedName>
    <definedName name="LiquidRatioNmin1">[27]Kengetallen!#REF!</definedName>
    <definedName name="LiquidRatioNmin2">[27]Kengetallen!#REF!</definedName>
    <definedName name="listENTITIES">#REF!</definedName>
    <definedName name="listENTITYPARENT">#REF!</definedName>
    <definedName name="listPERIOD">#REF!</definedName>
    <definedName name="LIT">#REF!</definedName>
    <definedName name="lll" localSheetId="3">'[59]3-Basis ruimtestaat'!$O:$O</definedName>
    <definedName name="lll" localSheetId="7">'[59]3-Basis ruimtestaat'!$O:$O</definedName>
    <definedName name="lll" localSheetId="9">'[59]3-Basis ruimtestaat'!$O:$O</definedName>
    <definedName name="lll">'[60]3-Basis ruimtestaat'!$O:$O</definedName>
    <definedName name="lnkstn_divers">[19]uurtariefopbouw!$E$18</definedName>
    <definedName name="lnkstn_speciaal">[19]uurtariefopbouw!$G$18</definedName>
    <definedName name="LocalCurrency">[61]Intro!$C$10</definedName>
    <definedName name="LocalCurrency1">[11]Intro!$D$10</definedName>
    <definedName name="locatie">[19]Uitvoergegevens!$C$6</definedName>
    <definedName name="Locatiecode">#REF!</definedName>
    <definedName name="locationlist">[46]!Table_owssvr[#All]</definedName>
    <definedName name="Lokatieadres">'[62]Lokatie overzicht'!$C$1:$E$96</definedName>
    <definedName name="Loongroepen">'[63]1.5 Opbouw uurtarieven'!$A$12:$A$46</definedName>
    <definedName name="lotus">#REF!</definedName>
    <definedName name="LW">[30]Sheet1!$G$3:$G$4</definedName>
    <definedName name="M_nodig">#REF!</definedName>
    <definedName name="m2jaar">#REF!</definedName>
    <definedName name="maand">#REF!</definedName>
    <definedName name="MaandelijkseFeeCallcenters">#REF!</definedName>
    <definedName name="maandprijs">[19]Uitvoergegevens!$E$10</definedName>
    <definedName name="maanduren">[19]Uitvoergegevens!$E$14</definedName>
    <definedName name="Machines">'[64]Basis ruimtestaat'!$V$11:$V$1507</definedName>
    <definedName name="Macro3">[0]!Macro3</definedName>
    <definedName name="macrop12f2">[0]!macrop12f2</definedName>
    <definedName name="MacroP17">[0]!MacroP17</definedName>
    <definedName name="MacroP17_6">[0]!MacroP17_6</definedName>
    <definedName name="Macrop2">[0]!Macrop2</definedName>
    <definedName name="macroP3f16">[0]!macroP3f16</definedName>
    <definedName name="Macrop6">[0]!Macrop6</definedName>
    <definedName name="Macrop7">[0]!Macrop7</definedName>
    <definedName name="macrox">#N/A</definedName>
    <definedName name="Man_Miles">[30]Other!$B$53:$B$57</definedName>
    <definedName name="Man_Track">[30]Other!$G$52:$G$53</definedName>
    <definedName name="Man_Trans">[30]Other!$C$52:$F$52</definedName>
    <definedName name="management">[24]Basisgegevens!$E$71</definedName>
    <definedName name="ManInput">#REF!</definedName>
    <definedName name="ManIntroduction">#REF!</definedName>
    <definedName name="Manual">#REF!</definedName>
    <definedName name="matmid">[24]Basisgegevens!$E$63</definedName>
    <definedName name="MatrixLiquiditeit">[27]Kengetallen!#REF!</definedName>
    <definedName name="MatrixRentabiliteit">[27]Kengetallen!#REF!</definedName>
    <definedName name="MatrixSolvabiliteit">[27]Kengetallen!#REF!</definedName>
    <definedName name="mavr">'[65]3-Basis ruimtestaat'!$M:$M</definedName>
    <definedName name="MaxLev">#REF!</definedName>
    <definedName name="MaxX">#REF!</definedName>
    <definedName name="Medewerkergegevens">#REF!</definedName>
    <definedName name="medium1">#REF!</definedName>
    <definedName name="medium2">#REF!</definedName>
    <definedName name="mercator">#REF!</definedName>
    <definedName name="Meters">'[63]1.3-Basis ruimtestaat'!$J:$J</definedName>
    <definedName name="MinimaleScore">[27]Parameters!#REF!</definedName>
    <definedName name="MinimumLiquiditeit">[27]Parameters!#REF!</definedName>
    <definedName name="MinimumPuntenPerJaar">[27]Parameters!#REF!</definedName>
    <definedName name="MinimumRentabiliteit">[27]Parameters!#REF!</definedName>
    <definedName name="MinimumScoreLiquiditeit">[27]Parameters!#REF!</definedName>
    <definedName name="MinimumScoreRentabiliteit">[27]Parameters!#REF!</definedName>
    <definedName name="MinimumScoreSolvabiliteit">[27]Parameters!#REF!</definedName>
    <definedName name="MinimumSolvabiliteit">[27]Parameters!#REF!</definedName>
    <definedName name="MinorityInterestInSubsidiariesN">#REF!</definedName>
    <definedName name="MinorityInterestInSubsidiariesNmin1">#REF!</definedName>
    <definedName name="MinorityInterestInSubsidiariesNmin2">#REF!</definedName>
    <definedName name="ml">'[66]Glas 3.3'!$O$3:$P$8</definedName>
    <definedName name="mm" hidden="1">'[52]Offerteformulier 1'!#REF!</definedName>
    <definedName name="Month">[11]Intro!$C$8</definedName>
    <definedName name="Mutatiederdekwartaal" localSheetId="3" hidden="1">{"'ma_vr'!$A$1:$AA$42"}</definedName>
    <definedName name="Mutatiederdekwartaal" localSheetId="7" hidden="1">{"'ma_vr'!$A$1:$AA$42"}</definedName>
    <definedName name="Mutatiederdekwartaal" localSheetId="8" hidden="1">{"'ma_vr'!$A$1:$AA$42"}</definedName>
    <definedName name="Mutatiederdekwartaal" localSheetId="9" hidden="1">{"'ma_vr'!$A$1:$AA$42"}</definedName>
    <definedName name="Mutatiederdekwartaal" localSheetId="0" hidden="1">{"'ma_vr'!$A$1:$AA$42"}</definedName>
    <definedName name="Mutatiederdekwartaal" hidden="1">{"'ma_vr'!$A$1:$AA$42"}</definedName>
    <definedName name="MutatiesVoorzieningenN">[27]Kengetallen!#REF!</definedName>
    <definedName name="MutatiesVoorzieningenNmin1">[27]Kengetallen!#REF!</definedName>
    <definedName name="MutatiesVoorzieningenNmin2">[27]Kengetallen!#REF!</definedName>
    <definedName name="NaamLeverancier">#REF!</definedName>
    <definedName name="NAcht">[29]Personeel!#REF!</definedName>
    <definedName name="naloop">'[65]3-Basis ruimtestaat'!$N:$N</definedName>
    <definedName name="Nat_Acc">#REF!</definedName>
    <definedName name="nieuw">#N/A</definedName>
    <definedName name="nieuw2">#N/A</definedName>
    <definedName name="nieuw3">#N/A</definedName>
    <definedName name="nieuw4">#N/A</definedName>
    <definedName name="nieuw5">#N/A</definedName>
    <definedName name="nieuwegein">#REF!</definedName>
    <definedName name="nm_ma_vr">#REF!</definedName>
    <definedName name="Norm">#REF!</definedName>
    <definedName name="norm_freq">#REF!</definedName>
    <definedName name="norm1">#REF!</definedName>
    <definedName name="normaal">#REF!</definedName>
    <definedName name="normblad">#REF!</definedName>
    <definedName name="NormCurrentRatio1">[27]Parameters!#REF!</definedName>
    <definedName name="NormCurrentRatio2">[27]Parameters!#REF!</definedName>
    <definedName name="NormCurrentRatio3">[27]Parameters!#REF!</definedName>
    <definedName name="Normen">#REF!</definedName>
    <definedName name="NormenBarte">#REF!</definedName>
    <definedName name="NormenCult">#REF!</definedName>
    <definedName name="NormenGym">#REF!</definedName>
    <definedName name="normentabel">[36]Normenblad!$Q$18:$R$89</definedName>
    <definedName name="Normentot">'[67]Invulblad P1'!$A$2:$D$164</definedName>
    <definedName name="normglas">#REF!</definedName>
    <definedName name="normingtotaal">#REF!</definedName>
    <definedName name="NormOmzet">[27]Parameters!#REF!</definedName>
    <definedName name="normpeo">#REF!</definedName>
    <definedName name="NormRentabiliteit1">[27]Parameters!#REF!</definedName>
    <definedName name="NormRentabiliteit2">[27]Parameters!#REF!</definedName>
    <definedName name="NormSolvabiliteit1">[27]Parameters!#REF!</definedName>
    <definedName name="NormSolvabiliteit2">[27]Parameters!#REF!</definedName>
    <definedName name="NormSolvabiliteit3">[27]Parameters!#REF!</definedName>
    <definedName name="NormSolvabiliteit4">[27]Parameters!#REF!</definedName>
    <definedName name="not">#REF!</definedName>
    <definedName name="noti">#REF!</definedName>
    <definedName name="NvB" localSheetId="3" hidden="1">'[14]#REF'!#REF!</definedName>
    <definedName name="NvB" localSheetId="7" hidden="1">'[14]#REF'!#REF!</definedName>
    <definedName name="NvB" localSheetId="9" hidden="1">'[14]#REF'!#REF!</definedName>
    <definedName name="NvB" hidden="1">'[15]#REF'!#REF!</definedName>
    <definedName name="o">#REF!</definedName>
    <definedName name="O_2">[68]BeginMeting!#REF!</definedName>
    <definedName name="O_gebruikers">#REF!</definedName>
    <definedName name="O_kwal">#REF!</definedName>
    <definedName name="O_open">#REF!</definedName>
    <definedName name="objecten">#REF!</definedName>
    <definedName name="Obnaam">'[25]OBJECT '!$B$3</definedName>
    <definedName name="Obnr">'[25]OBJECT '!$B$4</definedName>
    <definedName name="offertetarief">[31]uurtariefopbouw!$E$37</definedName>
    <definedName name="offerteuur">'[69]Offerte uurtarief'!$E$41</definedName>
    <definedName name="offerteuurolga">'[69]Offerte uurtarief OLGA'!$E$42</definedName>
    <definedName name="ol_lk">'[36]objectleiding smo uurtarief'!$E$16</definedName>
    <definedName name="ol_tarief">'[36]objectleiding smo uurtarief'!$E$42</definedName>
    <definedName name="ol_tarief_za">'[36]Uurtarieven matrix'!$H$23</definedName>
    <definedName name="olaa1">[70]Blad2!$A$1:$B$65536</definedName>
    <definedName name="OMSCHRIJVING">[71]Afroepprijzen!#REF!</definedName>
    <definedName name="omzetstaffel">#REF!</definedName>
    <definedName name="Onderaannemer">[21]Frequnetie!$H$3:$J$420</definedName>
    <definedName name="onderhoud">#REF!</definedName>
    <definedName name="oneortwo">[32]Sheet3!$C$30:$C$31</definedName>
    <definedName name="ool_tarief_fe">'[36]Uurtarieven matrix'!$J$23</definedName>
    <definedName name="op">#REF!</definedName>
    <definedName name="OP_NP">#REF!</definedName>
    <definedName name="opdrachtgever">[31]basisgegevens!$B$4</definedName>
    <definedName name="opdrachtnemer">[31]basisgegevens!$B$19</definedName>
    <definedName name="Opleidingskosten">[24]Basisgegevens!$E$68</definedName>
    <definedName name="OpNp">[24]Basisgegevens!$E$50</definedName>
    <definedName name="OpslagLeaflets">#REF!</definedName>
    <definedName name="ORANGE">[68]BeginMeting!#REF!</definedName>
    <definedName name="ORT">[29]Personeel!#REF!</definedName>
    <definedName name="overgang">[24]Basisgegevens!$E$51</definedName>
    <definedName name="Overig">[0]!Overig</definedName>
    <definedName name="ow">[72]ow!$A$6:$K$78</definedName>
    <definedName name="p" hidden="1">[3]Blad1!#REF!</definedName>
    <definedName name="P_KPN">[73]projectsheet!$I$12</definedName>
    <definedName name="P_O2">[73]projectsheet!$C$15</definedName>
    <definedName name="P_ORANGE">[73]projectsheet!$C$14</definedName>
    <definedName name="P_TELE2">[73]projectsheet!$C$17</definedName>
    <definedName name="P_TMOBILE">[73]projectsheet!$C$16</definedName>
    <definedName name="P_VODAFONE">[73]projectsheet!$C$13</definedName>
    <definedName name="P7_1_4">[0]!Macrop7</definedName>
    <definedName name="PAC_AW">#REF!</definedName>
    <definedName name="PAC_BP">#REF!</definedName>
    <definedName name="PAC_FG">#REF!</definedName>
    <definedName name="PAC_NB">#REF!</definedName>
    <definedName name="PAC_PP">#REF!</definedName>
    <definedName name="PAC_RR">#REF!</definedName>
    <definedName name="PAC_SS">#REF!</definedName>
    <definedName name="pandlinputlocal">'[11]Fin Input'!$B$4:$G$58</definedName>
    <definedName name="Papierenhanddoekrollen">#REF!</definedName>
    <definedName name="patrick">#REF!</definedName>
    <definedName name="paysSample">#REF!</definedName>
    <definedName name="pb">[74]CALCULATIONS!$AB$109</definedName>
    <definedName name="PCS_AW">#REF!</definedName>
    <definedName name="PCS_BP">#REF!</definedName>
    <definedName name="PCS_FG">#REF!</definedName>
    <definedName name="PCS_NB">#REF!</definedName>
    <definedName name="PCS_PP">#REF!</definedName>
    <definedName name="PCS_RR">#REF!</definedName>
    <definedName name="PCS_SS">#REF!</definedName>
    <definedName name="PDS_AW">#REF!</definedName>
    <definedName name="PDS_AW_Duo">#REF!</definedName>
    <definedName name="PDS_AW_NT">#REF!</definedName>
    <definedName name="PDS_BP">#REF!</definedName>
    <definedName name="PDS_BP_Duo">#REF!</definedName>
    <definedName name="PDS_BP_NT">#REF!</definedName>
    <definedName name="PDS_FG">#REF!</definedName>
    <definedName name="PDS_FG_Duo">#REF!</definedName>
    <definedName name="PDS_FG_NT">#REF!</definedName>
    <definedName name="PDS_NB">#REF!</definedName>
    <definedName name="PDS_NB_Duo">#REF!</definedName>
    <definedName name="PDS_NB_NT">#REF!</definedName>
    <definedName name="PDS_PP">#REF!</definedName>
    <definedName name="PDS_PP_Duo">#REF!</definedName>
    <definedName name="PDS_PP_NT">#REF!</definedName>
    <definedName name="PDS_RR">#REF!</definedName>
    <definedName name="PDS_RR_Duo">#REF!</definedName>
    <definedName name="PDS_RR_NT">#REF!</definedName>
    <definedName name="PDS_SS">#REF!</definedName>
    <definedName name="PDS_SS_Duo">#REF!</definedName>
    <definedName name="PDS_SS_NT">#REF!</definedName>
    <definedName name="pen">#REF!</definedName>
    <definedName name="PensioenWN">[24]Basisgegevens!$E$36</definedName>
    <definedName name="percent_drop">[30]Other!$B$83:$B$92</definedName>
    <definedName name="Percentage_eindejaars">[75]Uitgangspunten!$B$19</definedName>
    <definedName name="Period_Type">[30]Periodics!$K$3:$K$31</definedName>
    <definedName name="periodiek_prijs">[19]Uitvoergegevens!$E$17</definedName>
    <definedName name="periodiek_uren">[19]Uitvoergegevens!$E$18</definedName>
    <definedName name="petteflet">#REF!</definedName>
    <definedName name="PFS_AW">#REF!</definedName>
    <definedName name="PFS_BP">#REF!</definedName>
    <definedName name="PFS_FG">#REF!</definedName>
    <definedName name="PFS_NB">#REF!</definedName>
    <definedName name="PFS_NT_AW">#REF!</definedName>
    <definedName name="PFS_NT_BP">#REF!</definedName>
    <definedName name="PFS_NT_FG">#REF!</definedName>
    <definedName name="PFS_NT_NB">#REF!</definedName>
    <definedName name="PFS_NT_PP">#REF!</definedName>
    <definedName name="PFS_NT_RR">#REF!</definedName>
    <definedName name="PFS_NT_SS">#REF!</definedName>
    <definedName name="PFS_PP">#REF!</definedName>
    <definedName name="PFS_RR">#REF!</definedName>
    <definedName name="PFS_SS">#REF!</definedName>
    <definedName name="PHS_AW">#REF!</definedName>
    <definedName name="PHS_BP">#REF!</definedName>
    <definedName name="PHS_FG">#REF!</definedName>
    <definedName name="PHS_NB">#REF!</definedName>
    <definedName name="PHS_NT_AW">#REF!</definedName>
    <definedName name="PHS_NT_BP">#REF!</definedName>
    <definedName name="PHS_NT_FG">#REF!</definedName>
    <definedName name="PHS_NT_NB">#REF!</definedName>
    <definedName name="PHS_NT_PP">#REF!</definedName>
    <definedName name="PHS_NT_RR">#REF!</definedName>
    <definedName name="PHS_NT_SS">#REF!</definedName>
    <definedName name="PHS_PP">#REF!</definedName>
    <definedName name="PHS_RR">#REF!</definedName>
    <definedName name="PHS_SS">#REF!</definedName>
    <definedName name="PICT_HAMETROL">INDIRECT(#REF!)</definedName>
    <definedName name="PICT_PAC">INDIRECT('[76]CWS-Productspecs '!#REF!)</definedName>
    <definedName name="PICT_PCS">INDIRECT('[76]CWS-Productspecs '!#REF!)</definedName>
    <definedName name="PICT_PCU">INDIRECT('[76]CWS-Productspecs '!#REF!)</definedName>
    <definedName name="PICT_PDS">INDIRECT('[76]CWS-Productspecs '!#REF!)</definedName>
    <definedName name="PICT_PDS_DUO">INDIRECT('[76]CWS-Productspecs '!#REF!)</definedName>
    <definedName name="PICT_PDS_NT">INDIRECT('[76]CWS-Productspecs '!#REF!)</definedName>
    <definedName name="PICT_PFS">INDIRECT('[76]CWS-Productspecs '!#REF!)</definedName>
    <definedName name="PICT_PFS_NT">INDIRECT('[76]CWS-Productspecs '!#REF!)</definedName>
    <definedName name="PICT_PFU">INDIRECT('[76]CWS-Productspecs '!#REF!)</definedName>
    <definedName name="PICT_PHS">INDIRECT('[76]CWS-Productspecs '!#REF!)</definedName>
    <definedName name="PICT_PHS_NT">INDIRECT('[76]CWS-Productspecs '!#REF!)</definedName>
    <definedName name="PICT_PPR">INDIRECT('[76]CWS-Productspecs '!#REF!)</definedName>
    <definedName name="PICT_PSC">INDIRECT('[76]CWS-Productspecs '!#REF!)</definedName>
    <definedName name="PICT_PTP">INDIRECT('[76]CWS-Productspecs '!#REF!)</definedName>
    <definedName name="plaats_locatie">[19]Uitvoergegevens!$C$7</definedName>
    <definedName name="Poland">#REF!</definedName>
    <definedName name="pollewop">#REF!</definedName>
    <definedName name="polymeren_prijs">[19]Uitvoergegevens!$E$21</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ortugal">#REF!</definedName>
    <definedName name="PPR_AW">#REF!</definedName>
    <definedName name="PPR_BP">#REF!</definedName>
    <definedName name="PPR_FG">#REF!</definedName>
    <definedName name="PPR_NB">#REF!</definedName>
    <definedName name="PPR_PP">#REF!</definedName>
    <definedName name="PPR_RR">#REF!</definedName>
    <definedName name="PPR_SS">#REF!</definedName>
    <definedName name="PPS">INDIRECT('[76]CWS-Productspecs '!#REF!)</definedName>
    <definedName name="PPS_AW">#REF!</definedName>
    <definedName name="PPS_BP">#REF!</definedName>
    <definedName name="PPS_FG">#REF!</definedName>
    <definedName name="PPS_FT">#REF!</definedName>
    <definedName name="PPS_NB">#REF!</definedName>
    <definedName name="PPS_PP">#REF!</definedName>
    <definedName name="PPS_RR">#REF!</definedName>
    <definedName name="PPS_SS">#REF!</definedName>
    <definedName name="prgterug">#REF!</definedName>
    <definedName name="Price">[11]Price!$C$13</definedName>
    <definedName name="prijsjaargegund">#REF!</definedName>
    <definedName name="prijsjaargegund1">#REF!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_Area_MI">#REF!</definedName>
    <definedName name="PRINT_CLIENT">#REF!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DUCTIE_UREN_MAANDAG_T_M_VRIJDAG">#REF!</definedName>
    <definedName name="productiemavr">'[64]Basis ruimtestaat'!$Q$11:$Q$1507</definedName>
    <definedName name="productiezazo">'[64]Basis ruimtestaat'!$U$11:$U$1507</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rogramma">#REF!</definedName>
    <definedName name="ProgrCode">'[77]Productienorm-Kengetal'!#REF!</definedName>
    <definedName name="PSC_AW">#REF!</definedName>
    <definedName name="PSC_BP">#REF!</definedName>
    <definedName name="PSC_FG">#REF!</definedName>
    <definedName name="PSC_NB">#REF!</definedName>
    <definedName name="PSC_PP">#REF!</definedName>
    <definedName name="PSC_RR">#REF!</definedName>
    <definedName name="PSC_SS">#REF!</definedName>
    <definedName name="PSC_SW">#REF!</definedName>
    <definedName name="PTP_AW">#REF!</definedName>
    <definedName name="PTP_BP">#REF!</definedName>
    <definedName name="PTP_FG">#REF!</definedName>
    <definedName name="PTP_GR">#REF!</definedName>
    <definedName name="PTP_NB">#REF!</definedName>
    <definedName name="PTP_PP">#REF!</definedName>
    <definedName name="PTP_RR">#REF!</definedName>
    <definedName name="PTP_SS">#REF!</definedName>
    <definedName name="PuntenCurrentRatio1">[27]Parameters!#REF!</definedName>
    <definedName name="PuntenCurrentRatio2">[27]Parameters!#REF!</definedName>
    <definedName name="PuntenCurrentRatio3">[27]Parameters!#REF!</definedName>
    <definedName name="PuntenCurrentRatio4">[27]Parameters!#REF!</definedName>
    <definedName name="PuntenCurrentRatioGemiddeld">[27]Kengetallen!#REF!</definedName>
    <definedName name="PuntenCurrentRatioN">[27]Kengetallen!#REF!</definedName>
    <definedName name="PuntenCurrentRatioNmin1">[27]Kengetallen!#REF!</definedName>
    <definedName name="PuntenCurrentRatioNmin2">[27]Kengetallen!#REF!</definedName>
    <definedName name="PuntenOmzetGemiddeld">[27]Kengetallen!#REF!</definedName>
    <definedName name="PuntenOmzetN">[27]Kengetallen!#REF!</definedName>
    <definedName name="PuntenOmzetNmin1">[27]Kengetallen!#REF!</definedName>
    <definedName name="PuntenOmzetNmin2">[27]Kengetallen!#REF!</definedName>
    <definedName name="PuntenRentabiliteit1">[27]Parameters!#REF!</definedName>
    <definedName name="PuntenRentabiliteit2">[27]Parameters!#REF!</definedName>
    <definedName name="PuntenRentabiliteit3">[27]Parameters!#REF!</definedName>
    <definedName name="PuntenRentabiliteit4">[27]Parameters!#REF!</definedName>
    <definedName name="PuntenRentabiliteitGemiddeld">[27]Kengetallen!#REF!</definedName>
    <definedName name="PuntenRentabiliteitN">[27]Kengetallen!#REF!</definedName>
    <definedName name="PuntenRentabiliteitNmin1">[27]Kengetallen!#REF!</definedName>
    <definedName name="PuntenRentabiliteitNmin2">[27]Kengetallen!#REF!</definedName>
    <definedName name="PuntenSolvabiliteit1">[27]Parameters!#REF!</definedName>
    <definedName name="PuntenSolvabiliteit2">[27]Parameters!#REF!</definedName>
    <definedName name="PuntenSolvabiliteit3">[27]Parameters!#REF!</definedName>
    <definedName name="PuntenSolvabiliteit4">[27]Parameters!#REF!</definedName>
    <definedName name="PuntenSolvabiliteitGemiddeld">[27]Kengetallen!#REF!</definedName>
    <definedName name="PuntenSolvabiliteitN">[27]Kengetallen!#REF!</definedName>
    <definedName name="PuntenSolvabiliteitNmin1">[27]Kengetallen!#REF!</definedName>
    <definedName name="PuntenSolvabiliteitNmin2">[27]Kengetallen!#REF!</definedName>
    <definedName name="pw">#REF!</definedName>
    <definedName name="q" hidden="1">[3]Blad1!#REF!</definedName>
    <definedName name="qc">'[69]Frequentie kwaliteitsmeting'!$H$7</definedName>
    <definedName name="qcolga">'[69]Frequentie kwaliteitsmeting'!XFB1048559</definedName>
    <definedName name="qry_Tbv_disk">#REF!</definedName>
    <definedName name="Query3a">#REF!</definedName>
    <definedName name="Query3b">#REF!</definedName>
    <definedName name="Quick_Calc">[30]Materials!$L$3:$L$8</definedName>
    <definedName name="R_Code">[28]Prestatiefactoren!#REF!</definedName>
    <definedName name="r_lk">'[36]regie uurtarief'!$E$16</definedName>
    <definedName name="r_tarief">'[36]regie uurtarief'!$E$42</definedName>
    <definedName name="RB">[20]Tussenblad!$B$11</definedName>
    <definedName name="Reconditioneren">#REF!</definedName>
    <definedName name="reegl16">#REF!</definedName>
    <definedName name="Regel1">#REF!</definedName>
    <definedName name="regel100">#REF!</definedName>
    <definedName name="regel102">#REF!</definedName>
    <definedName name="regel103">#REF!</definedName>
    <definedName name="regel105">#REF!</definedName>
    <definedName name="regel106">#REF!</definedName>
    <definedName name="regel11">#REF!</definedName>
    <definedName name="regel12">#REF!</definedName>
    <definedName name="regel15">#REF!</definedName>
    <definedName name="regel18">#REF!</definedName>
    <definedName name="regel19">#REF!</definedName>
    <definedName name="regel22">#REF!</definedName>
    <definedName name="regel23">#REF!</definedName>
    <definedName name="regel26">#REF!</definedName>
    <definedName name="regel27">#REF!</definedName>
    <definedName name="regel28">#REF!</definedName>
    <definedName name="regel31">#REF!</definedName>
    <definedName name="regel32">#REF!</definedName>
    <definedName name="regel39">#REF!</definedName>
    <definedName name="regel4">#REF!</definedName>
    <definedName name="regel42">#REF!</definedName>
    <definedName name="regel43">#REF!</definedName>
    <definedName name="regel44">#REF!</definedName>
    <definedName name="regel45">#REF!</definedName>
    <definedName name="regel51">#REF!</definedName>
    <definedName name="regel53">#REF!</definedName>
    <definedName name="regel56">#REF!</definedName>
    <definedName name="regel58">#REF!</definedName>
    <definedName name="regel59">#REF!</definedName>
    <definedName name="regel61">#REF!</definedName>
    <definedName name="regel63">#REF!</definedName>
    <definedName name="regel66">#REF!</definedName>
    <definedName name="regel7">#REF!</definedName>
    <definedName name="regel72">#REF!</definedName>
    <definedName name="regel73">#REF!</definedName>
    <definedName name="regel75">#REF!</definedName>
    <definedName name="regel78">#REF!</definedName>
    <definedName name="regel8">#REF!</definedName>
    <definedName name="regel83">#REF!</definedName>
    <definedName name="regel84">#REF!</definedName>
    <definedName name="regel87">#REF!</definedName>
    <definedName name="regel9">#REF!</definedName>
    <definedName name="regel90">#REF!</definedName>
    <definedName name="regel91">#REF!</definedName>
    <definedName name="regel94">#REF!</definedName>
    <definedName name="regel95">#REF!</definedName>
    <definedName name="regel97">#REF!</definedName>
    <definedName name="regel99">#REF!</definedName>
    <definedName name="regietarief">[31]uurtariefopbouw!$G$37</definedName>
    <definedName name="Regiewerkzaamheden">#REF!</definedName>
    <definedName name="reigersnest">#REF!</definedName>
    <definedName name="rekenuurtariefHALO">#REF!</definedName>
    <definedName name="rekenuurtariefHHS">#REF!</definedName>
    <definedName name="Reports">#REF!</definedName>
    <definedName name="resultaat">#REF!</definedName>
    <definedName name="rfqer" hidden="1">#REF!</definedName>
    <definedName name="RInput">#REF!</definedName>
    <definedName name="Rol_blauw">#REF!</definedName>
    <definedName name="Rol_wit">#REF!</definedName>
    <definedName name="roofs">[32]Sheet3!$B$21:$B$24</definedName>
    <definedName name="rooftype">[32]Sheet3!$B$21:$B$25</definedName>
    <definedName name="RouwdagenFT">[24]Basisgegevens!$I$24</definedName>
    <definedName name="RouwdagenPT">[24]Basisgegevens!$F$24</definedName>
    <definedName name="rtype">#REF!</definedName>
    <definedName name="ruimte">#REF!</definedName>
    <definedName name="ruimtem2">#REF!</definedName>
    <definedName name="Ruimtesoort">#REF!</definedName>
    <definedName name="Ruimtesoorten">#REF!</definedName>
    <definedName name="ruimtestaten">#REF!</definedName>
    <definedName name="s" hidden="1">[3]Blad1!#REF!</definedName>
    <definedName name="SAVE_NEW_FILE">#REF!</definedName>
    <definedName name="SAVE_OLD_FILE">#REF!</definedName>
    <definedName name="sbhah">[78]!sbhah</definedName>
    <definedName name="schaal">#REF!</definedName>
    <definedName name="Sensitivity">[11]Sensi!$B$2</definedName>
    <definedName name="Servetten">#REF!</definedName>
    <definedName name="SERVICE_CENTER">[23]normentabel!$L$1:$Q$15</definedName>
    <definedName name="Service_list">'[30]Multi Service Details'!$A$5:$A$29</definedName>
    <definedName name="setCLEAR">#REF!</definedName>
    <definedName name="setCOPYNAMES">#REF!</definedName>
    <definedName name="setCOPYVALUES">#REF!</definedName>
    <definedName name="setDATA">#REF!</definedName>
    <definedName name="setFORMULANAMES">#REF!</definedName>
    <definedName name="setFPOV">#REF!</definedName>
    <definedName name="setINPUT">#REF!</definedName>
    <definedName name="setLID">#REF!</definedName>
    <definedName name="setLOCAL">#REF!</definedName>
    <definedName name="setOPE22">#REF!</definedName>
    <definedName name="setOPE31">#REF!</definedName>
    <definedName name="setOPE33">#REF!</definedName>
    <definedName name="setOPE34">#REF!</definedName>
    <definedName name="setOPE35">#REF!</definedName>
    <definedName name="setOPE41">#REF!</definedName>
    <definedName name="setOPE42">#REF!</definedName>
    <definedName name="setOPE43">#REF!</definedName>
    <definedName name="setOPE51">#REF!</definedName>
    <definedName name="setOPE64">#REF!</definedName>
    <definedName name="setPeriod">#REF!</definedName>
    <definedName name="setPeriodName">#REF!</definedName>
    <definedName name="setTEXT">#REF!</definedName>
    <definedName name="Site_Trans">[30]Other!$C$70:$J$70</definedName>
    <definedName name="slingerb">[0]!slingerb</definedName>
    <definedName name="small1">#REF!</definedName>
    <definedName name="small2">#REF!</definedName>
    <definedName name="smo_lk">'[36]medewerker smo uurtarief'!$E$16</definedName>
    <definedName name="SocialelastenexclWwOpNp">[24]Basisgegevens!$E$56</definedName>
    <definedName name="sortering">#REF!</definedName>
    <definedName name="SouthAfrica">#REF!</definedName>
    <definedName name="sp_lk">'[36]Specialistisch uurtarief'!$E$16</definedName>
    <definedName name="sp_tarief">'[36]Specialistisch uurtarief'!$E$42</definedName>
    <definedName name="Spain">#REF!</definedName>
    <definedName name="specifiek">'[64]Basis ruimtestaat'!$W$11:$W$1507</definedName>
    <definedName name="spectarief">[31]uurtariefopbouw!$I$37</definedName>
    <definedName name="spray_meters">[19]Uitvoergegevens!$E$19</definedName>
    <definedName name="spray_prijs">[19]Uitvoergegevens!$E$20</definedName>
    <definedName name="ST_Miles">[30]Other!$B$71:$B$75</definedName>
    <definedName name="stampertjes">#REF!</definedName>
    <definedName name="start">#REF!</definedName>
    <definedName name="startFPOV">#REF!</definedName>
    <definedName name="STARTFTEQ">#REF!</definedName>
    <definedName name="startpoint">#REF!</definedName>
    <definedName name="StarttariefPerCall">#REF!</definedName>
    <definedName name="StarttariefPerDoorverbondenCall">#REF!</definedName>
    <definedName name="status">[79]SSC!$P$2:$P$5</definedName>
    <definedName name="Subcon_Names">'[30]Hard Serv Subcon'!$B$4:$B$78</definedName>
    <definedName name="sur">#REF!</definedName>
    <definedName name="Switzerland">#REF!</definedName>
    <definedName name="Synergies">#REF!</definedName>
    <definedName name="t">#REF!</definedName>
    <definedName name="T003_Totaaloverzicht_ruimtestaat_getotaliseerd">#REF!</definedName>
    <definedName name="TABEL">[77]Ruimtestaat!#REF!</definedName>
    <definedName name="tabelcodes">#REF!</definedName>
    <definedName name="Tabelruimtesoort">[80]Ruimtesoort!$A:$IV</definedName>
    <definedName name="tabeltype">[34]Omreken!$B$5:$B$5</definedName>
    <definedName name="TableName">"Dummy"</definedName>
    <definedName name="Tabruimte">[81]Blad1!$A:$IV</definedName>
    <definedName name="TargetWACC">[11]Intro!$D$26</definedName>
    <definedName name="targroot">#REF!</definedName>
    <definedName name="tarief_2010_2012">#REF!</definedName>
    <definedName name="tariefCSP">'[82]Kostenspecificatie reeel '!$AO$15:$AV$28</definedName>
    <definedName name="tariefopbouw">#REF!</definedName>
    <definedName name="tariefopbouwadd">#REF!</definedName>
    <definedName name="tarieftabel">#REF!</definedName>
    <definedName name="tariefupmavr">#REF!</definedName>
    <definedName name="Tarklein">#REF!</definedName>
    <definedName name="tarmidden">#REF!</definedName>
    <definedName name="Teicocodes">#REF!</definedName>
    <definedName name="TELE2">[68]BeginMeting!#REF!</definedName>
    <definedName name="tesstt" hidden="1">[3]Blad1!#REF!</definedName>
    <definedName name="test">#REF!</definedName>
    <definedName name="TEST0">#REF!</definedName>
    <definedName name="TEST1">#REF!</definedName>
    <definedName name="TEST10">#REF!</definedName>
    <definedName name="TEST11">#REF!</definedName>
    <definedName name="TEST12">#REF!</definedName>
    <definedName name="TEST13">#REF!</definedName>
    <definedName name="TEST2">#REF!</definedName>
    <definedName name="TEST3">#REF!</definedName>
    <definedName name="TEST4">#REF!</definedName>
    <definedName name="TEST5">#REF!</definedName>
    <definedName name="TEST6">#REF!</definedName>
    <definedName name="TEST7">#REF!</definedName>
    <definedName name="TEST8">#REF!</definedName>
    <definedName name="TEST9">#REF!</definedName>
    <definedName name="TESTHKEY">#REF!</definedName>
    <definedName name="TESTKEYS">#REF!</definedName>
    <definedName name="TESTVKEY">#REF!</definedName>
    <definedName name="tien">[29]Personeel!#REF!</definedName>
    <definedName name="TMOBILE">[68]BeginMeting!#REF!</definedName>
    <definedName name="toeslagentabel">#REF!</definedName>
    <definedName name="toezichtmavr">'[64]Basis ruimtestaat'!$R$11:$R$1507</definedName>
    <definedName name="Toilet_Paper">[30]Materials!$K$3:$K$11</definedName>
    <definedName name="Toiletpapier">#REF!</definedName>
    <definedName name="ToolboxstudieFT">[24]Basisgegevens!$I$26</definedName>
    <definedName name="ToolboxstudiePT">[24]Basisgegevens!$F$26</definedName>
    <definedName name="torteltuin">#REF!</definedName>
    <definedName name="totaal">[83]!totaal</definedName>
    <definedName name="Totaal_calculatie">#REF!</definedName>
    <definedName name="totaal_divers">[19]uurtariefopbouw!$E$32</definedName>
    <definedName name="totaal_speciaal">[19]uurtariefopbouw!$G$32</definedName>
    <definedName name="Totaal2">'[63]1.3-Basis ruimtestaat'!$D$10:$S$825</definedName>
    <definedName name="TotaalN">[27]Kengetallen!#REF!</definedName>
    <definedName name="TotaalNmin1">[27]Kengetallen!#REF!</definedName>
    <definedName name="TotaalNmin2">[27]Kengetallen!#REF!</definedName>
    <definedName name="Totaaloverzicht_ruimtestaat_detail">#REF!</definedName>
    <definedName name="TotaalScore">[27]Kengetallen!#REF!</definedName>
    <definedName name="TotaleWaarde">[27]Kengetallen!#REF!</definedName>
    <definedName name="totkol">[69]Parameters!$C$18</definedName>
    <definedName name="tpa">#REF!</definedName>
    <definedName name="tUren">[69]Normenblad!$BW$8</definedName>
    <definedName name="tUrenOlga">[69]Normenblad!A1048558</definedName>
    <definedName name="Turkey">#REF!</definedName>
    <definedName name="Tussenbeurt">#REF!</definedName>
    <definedName name="TypeInschrijver">#REF!</definedName>
    <definedName name="u">#REF!</definedName>
    <definedName name="uitvoerder">[21]Frequnetie!#REF!</definedName>
    <definedName name="UK">#REF!</definedName>
    <definedName name="UKcheck">#REF!</definedName>
    <definedName name="UKtrig">#REF!</definedName>
    <definedName name="UNIFORMS">[30]Other!$B$33:$B$47</definedName>
    <definedName name="union">#REF!</definedName>
    <definedName name="Universal1000">#REF!</definedName>
    <definedName name="Universal500">#REF!</definedName>
    <definedName name="UREMAVR">'[63]1.3-Basis ruimtestaat'!$Q$10:$Q$825</definedName>
    <definedName name="uren_mavr" localSheetId="0">#REF!</definedName>
    <definedName name="uren_mavr">#REF!</definedName>
    <definedName name="Uren_mavrij">'[84]10 OER ma- zzf'!#REF!</definedName>
    <definedName name="Uren_nal">'[84]10 OER ma- zzf'!#REF!</definedName>
    <definedName name="uren_naloop">'[85]3-Basis ruimtestaat'!#REF!</definedName>
    <definedName name="uren_zazo">'[86]6 - Basis ruimtestaat'!$Q$1:$Q$65536</definedName>
    <definedName name="uren_zazofe" localSheetId="3">'[87]4-Basis ruimtestaat'!$O:$O</definedName>
    <definedName name="uren_zazofe" localSheetId="7">'[87]4-Basis ruimtestaat'!$O:$O</definedName>
    <definedName name="uren_zazofe" localSheetId="9">'[87]4-Basis ruimtestaat'!$O:$O</definedName>
    <definedName name="uren_zazofe">'[88]4-Basis ruimtestaat'!$O:$O</definedName>
    <definedName name="uren_zazonaloop">'[86]6 - Basis ruimtestaat'!$R$1:$R$65536</definedName>
    <definedName name="Uren1" localSheetId="3">#REF!</definedName>
    <definedName name="Uren1" localSheetId="7">#REF!</definedName>
    <definedName name="Uren1" localSheetId="9">#REF!</definedName>
    <definedName name="Uren1">#REF!</definedName>
    <definedName name="Uren2" localSheetId="3">#REF!</definedName>
    <definedName name="Uren2" localSheetId="7">#REF!</definedName>
    <definedName name="Uren2" localSheetId="9">#REF!</definedName>
    <definedName name="Uren2">#REF!</definedName>
    <definedName name="urenfeest">'[89]3-ZMC Rmst UB '!$AF$3026</definedName>
    <definedName name="urenma">#REF!</definedName>
    <definedName name="Urenmavr">'[90]3-Basis ruimtestaat'!$N$1:$N$65536</definedName>
    <definedName name="urenna">#REF!</definedName>
    <definedName name="urennaloop">'[90]3-Basis ruimtestaat'!$O$1:$O$65536</definedName>
    <definedName name="urenspec">#REF!</definedName>
    <definedName name="urenza">#REF!</definedName>
    <definedName name="urenzazofd">[91]ruimtestaat!#REF!</definedName>
    <definedName name="urenzo">'[89]3-ZMC Rmst UB '!$AE$3026</definedName>
    <definedName name="uurt" localSheetId="3">[92]Uurtarieven!$F$57</definedName>
    <definedName name="uurt" localSheetId="7">[92]Uurtarieven!$F$57</definedName>
    <definedName name="uurt" localSheetId="9">[92]Uurtarieven!$F$57</definedName>
    <definedName name="uurt">[93]Uurtarieven!$F$57</definedName>
    <definedName name="Uurtarief">#REF!</definedName>
    <definedName name="uurtarief_fe">'[36]Uurtarieven matrix'!$J$11</definedName>
    <definedName name="uurtarief_za">'[36]Uurtarieven matrix'!$H$11</definedName>
    <definedName name="VakantiedagenFT">[24]Basisgegevens!$I$21</definedName>
    <definedName name="vakantiedagenPT">[24]Basisgegevens!$F$21</definedName>
    <definedName name="varPath">#REF!</definedName>
    <definedName name="verbetring">[94]!verbetring</definedName>
    <definedName name="vergader">[95]norm!$C$2:$D$1133</definedName>
    <definedName name="Vergelijking_Verzamelpanden_nieuw">#REF!</definedName>
    <definedName name="Vergelijking_Verzamelpanden_Ter_Controle">#REF!</definedName>
    <definedName name="verise">[0]!verise</definedName>
    <definedName name="versienr">[19]Uitvoergegevens!$C$3</definedName>
    <definedName name="verz">[23]Basisgegevens!#REF!</definedName>
    <definedName name="verzamelblad">[19]verzamelblad!$A$2:$BZ$36</definedName>
    <definedName name="verzuim">[24]Basisgegevens!$E$67</definedName>
    <definedName name="vestigingsplaats">'[19]basisgegevens aannemer'!$C$4</definedName>
    <definedName name="vestigingsplaats_opdr">'[19]basisgegevens opdrachtgever'!$B$3</definedName>
    <definedName name="Vijfendertig">[29]Personeel!#REF!</definedName>
    <definedName name="Vl_Code">[28]Prestatiefactoren!#REF!</definedName>
    <definedName name="vloer">[28]Werkprogramma!#REF!</definedName>
    <definedName name="VloerK">'[96]Basis ruimtestaat'!$W:$W</definedName>
    <definedName name="VloerM" localSheetId="0">#REF!</definedName>
    <definedName name="VloerM">'[96]Basis ruimtestaat'!$K:$V</definedName>
    <definedName name="vloeroppervlak">'[64]Basis ruimtestaat'!$K$11:$K$1507</definedName>
    <definedName name="vloersoort">#REF!</definedName>
    <definedName name="vloersoortkeuze">#REF!</definedName>
    <definedName name="Vloersoortoms">#REF!</definedName>
    <definedName name="vm_lk">'[36]voorman smo uurtarief'!$E$16</definedName>
    <definedName name="vm_tarief">'[36]voorman smo uurtarief'!$E$42</definedName>
    <definedName name="vm_tarief_fe">'[36]Uurtarieven matrix'!$J$17</definedName>
    <definedName name="vm_tarief_za">'[36]Uurtarieven matrix'!$H$17</definedName>
    <definedName name="vnrm">[37]vergelijken!#REF!</definedName>
    <definedName name="VODAFONE">[68]BeginMeting!#REF!</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[27]Kengetallen!#REF!</definedName>
    <definedName name="VoorzieningenNmin1">[27]Kengetallen!#REF!</definedName>
    <definedName name="VoorzieningenNmin2">[27]Kengetallen!#REF!</definedName>
    <definedName name="VorstverletFT">[24]Basisgegevens!$I$25</definedName>
    <definedName name="VorstverletPT">[24]Basisgegevens!$F$25</definedName>
    <definedName name="vtype">#REF!</definedName>
    <definedName name="VUT">#REF!</definedName>
    <definedName name="w">#REF!</definedName>
    <definedName name="WaardenMatrix">[27]Kengetallen!#REF!</definedName>
    <definedName name="wacc">'[11]Fin Input'!$G$27</definedName>
    <definedName name="WACHT">[1]Begroting!#REF!</definedName>
    <definedName name="wachtwoord">[20]Tussenblad!$A$11</definedName>
    <definedName name="WAOBAS">#REF!</definedName>
    <definedName name="WAOGED">#REF!</definedName>
    <definedName name="Was_S">[0]!Was_S</definedName>
    <definedName name="week">[97]Recap!$E$43</definedName>
    <definedName name="wegingjunior">#REF!</definedName>
    <definedName name="wegingmedior">#REF!</definedName>
    <definedName name="wegingsenior">#REF!</definedName>
    <definedName name="wegingtotaal">#REF!</definedName>
    <definedName name="winst">[24]Basisgegevens!$E$72</definedName>
    <definedName name="wk">[28]Werkprogramma!#REF!</definedName>
    <definedName name="Woonplaats">'[25]OBJECT '!$B$12</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w">#REF!</definedName>
    <definedName name="WwWe">[24]Basisgegevens!$E$45</definedName>
    <definedName name="x" hidden="1">[3]Blad1!#REF!</definedName>
    <definedName name="xxx">[8]Begroting!#REF!</definedName>
    <definedName name="xxxxx">[98]Begroting!#REF!</definedName>
    <definedName name="y" hidden="1">#REF!</definedName>
    <definedName name="z" hidden="1">#REF!</definedName>
    <definedName name="zaal">[0]!zaal</definedName>
    <definedName name="Zalen">#REF!</definedName>
    <definedName name="zcvdv">[47]Begroting!#REF!</definedName>
    <definedName name="Zeventig">[29]Personeel!#REF!</definedName>
    <definedName name="ZFW">#REF!</definedName>
    <definedName name="ziektedagen">[24]Basisgegevens!$E$22</definedName>
    <definedName name="ZiektedagenFT">#REF!</definedName>
    <definedName name="ZiektedagenPT">#REF!</definedName>
    <definedName name="zilverlinde">[0]!zilverlinde</definedName>
    <definedName name="Zondag">[29]Personeel!#REF!</definedName>
    <definedName name="zozo1">#REF!</definedName>
    <definedName name="zozo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52" l="1"/>
  <c r="AD51" i="52"/>
  <c r="AD49" i="52"/>
  <c r="AD47" i="52"/>
  <c r="AB51" i="52"/>
  <c r="AB49" i="52"/>
  <c r="AB47" i="52"/>
  <c r="Z51" i="52"/>
  <c r="Z49" i="52"/>
  <c r="Z47" i="52"/>
  <c r="W51" i="52"/>
  <c r="W49" i="52"/>
  <c r="W47" i="52"/>
  <c r="U51" i="52"/>
  <c r="U49" i="52"/>
  <c r="U47" i="52"/>
  <c r="S51" i="52"/>
  <c r="S49" i="52"/>
  <c r="S47" i="52"/>
  <c r="P51" i="52"/>
  <c r="P49" i="52"/>
  <c r="P47" i="52"/>
  <c r="N51" i="52"/>
  <c r="N49" i="52"/>
  <c r="N47" i="52"/>
  <c r="L51" i="52"/>
  <c r="L49" i="52"/>
  <c r="L47" i="52"/>
  <c r="I51" i="52"/>
  <c r="I49" i="52"/>
  <c r="I47" i="52"/>
  <c r="G51" i="52"/>
  <c r="G49" i="52"/>
  <c r="G47" i="52"/>
  <c r="E51" i="52"/>
  <c r="E49" i="52"/>
  <c r="E47" i="52"/>
  <c r="B8" i="60"/>
  <c r="B7" i="60"/>
  <c r="B6" i="60"/>
  <c r="B5" i="60"/>
  <c r="B3" i="60"/>
  <c r="A4" i="60"/>
  <c r="A5" i="60"/>
  <c r="A6" i="60"/>
  <c r="A7" i="60"/>
  <c r="A8" i="60"/>
  <c r="A3" i="60"/>
  <c r="A9" i="58"/>
  <c r="B9" i="58"/>
  <c r="B9" i="41"/>
  <c r="A9" i="41"/>
  <c r="B9" i="40"/>
  <c r="A9" i="40"/>
  <c r="AA109" i="55" l="1"/>
  <c r="W109" i="55"/>
  <c r="J109" i="55"/>
  <c r="AD109" i="55" s="1"/>
  <c r="AA108" i="55"/>
  <c r="W108" i="55"/>
  <c r="Q108" i="55" s="1"/>
  <c r="J108" i="55"/>
  <c r="AD108" i="55" s="1"/>
  <c r="AA107" i="55"/>
  <c r="W107" i="55"/>
  <c r="Q107" i="55" s="1"/>
  <c r="J107" i="55"/>
  <c r="AD107" i="55" s="1"/>
  <c r="AA106" i="55"/>
  <c r="W106" i="55"/>
  <c r="Q106" i="55" s="1"/>
  <c r="J106" i="55"/>
  <c r="AD106" i="55" s="1"/>
  <c r="AA105" i="55"/>
  <c r="W105" i="55"/>
  <c r="J105" i="55"/>
  <c r="AD105" i="55" s="1"/>
  <c r="AD103" i="55"/>
  <c r="AA103" i="55"/>
  <c r="W103" i="55"/>
  <c r="Q103" i="55" s="1"/>
  <c r="J103" i="55"/>
  <c r="AA159" i="55"/>
  <c r="AA158" i="55"/>
  <c r="AA157" i="55"/>
  <c r="AA156" i="55"/>
  <c r="AA155" i="55"/>
  <c r="AA154" i="55"/>
  <c r="AA153" i="55"/>
  <c r="AA152" i="55"/>
  <c r="AA151" i="55"/>
  <c r="AA150" i="55"/>
  <c r="AA149" i="55"/>
  <c r="AA148" i="55"/>
  <c r="AA147" i="55"/>
  <c r="AA146" i="55"/>
  <c r="AA145" i="55"/>
  <c r="AA144" i="55"/>
  <c r="AA143" i="55"/>
  <c r="AA142" i="55"/>
  <c r="AA141" i="55"/>
  <c r="AA140" i="55"/>
  <c r="AA139" i="55"/>
  <c r="AA138" i="55"/>
  <c r="AA137" i="55"/>
  <c r="AA136" i="55"/>
  <c r="AA135" i="55"/>
  <c r="AA134" i="55"/>
  <c r="AA133" i="55"/>
  <c r="AA132" i="55"/>
  <c r="AA131" i="55"/>
  <c r="AA130" i="55"/>
  <c r="AA129" i="55"/>
  <c r="AA128" i="55"/>
  <c r="AA127" i="55"/>
  <c r="AA126" i="55"/>
  <c r="AA125" i="55"/>
  <c r="AA124" i="55"/>
  <c r="AA123" i="55"/>
  <c r="AA122" i="55"/>
  <c r="AA121" i="55"/>
  <c r="AA120" i="55"/>
  <c r="AA119" i="55"/>
  <c r="AA118" i="55"/>
  <c r="AA117" i="55"/>
  <c r="AA116" i="55"/>
  <c r="AA115" i="55"/>
  <c r="AA114" i="55"/>
  <c r="AA113" i="55"/>
  <c r="AA112" i="55"/>
  <c r="AA111" i="55"/>
  <c r="AA110" i="55"/>
  <c r="AA104" i="55"/>
  <c r="AA102" i="55"/>
  <c r="AA101" i="55"/>
  <c r="AA100" i="55"/>
  <c r="AA99" i="55"/>
  <c r="AA98" i="55"/>
  <c r="AA97" i="55"/>
  <c r="AA96" i="55"/>
  <c r="AA95" i="55"/>
  <c r="AA94" i="55"/>
  <c r="AA93" i="55"/>
  <c r="AA92" i="55"/>
  <c r="AA91" i="55"/>
  <c r="AA90" i="55"/>
  <c r="AA89" i="55"/>
  <c r="AA88" i="55"/>
  <c r="AA87" i="55"/>
  <c r="AA86" i="55"/>
  <c r="AA85" i="55"/>
  <c r="AA84" i="55"/>
  <c r="AA83" i="55"/>
  <c r="AA82" i="55"/>
  <c r="AA81" i="55"/>
  <c r="AA80" i="55"/>
  <c r="AA79" i="55"/>
  <c r="AA78" i="55"/>
  <c r="AA77" i="55"/>
  <c r="AA76" i="55"/>
  <c r="AA75" i="55"/>
  <c r="AA74" i="55"/>
  <c r="AA73" i="55"/>
  <c r="AA72" i="55"/>
  <c r="AA71" i="55"/>
  <c r="AA70" i="55"/>
  <c r="AA69" i="55"/>
  <c r="AA68" i="55"/>
  <c r="AA67" i="55"/>
  <c r="AA66" i="55"/>
  <c r="AA65" i="55"/>
  <c r="AA64" i="55"/>
  <c r="AA63" i="55"/>
  <c r="AA62" i="55"/>
  <c r="AA61" i="55"/>
  <c r="AA60" i="55"/>
  <c r="AA59" i="55"/>
  <c r="AA58" i="55"/>
  <c r="AA57" i="55"/>
  <c r="AA56" i="55"/>
  <c r="AA55" i="55"/>
  <c r="AA54" i="55"/>
  <c r="AA53" i="55"/>
  <c r="AA52" i="55"/>
  <c r="AA51" i="55"/>
  <c r="AA50" i="55"/>
  <c r="AA49" i="55"/>
  <c r="AA48" i="55"/>
  <c r="AA47" i="55"/>
  <c r="AA46" i="55"/>
  <c r="AA45" i="55"/>
  <c r="AA44" i="55"/>
  <c r="AA43" i="55"/>
  <c r="AA42" i="55"/>
  <c r="AA41" i="55"/>
  <c r="AA40" i="55"/>
  <c r="AA39" i="55"/>
  <c r="AA38" i="55"/>
  <c r="AA37" i="55"/>
  <c r="AA36" i="55"/>
  <c r="AA35" i="55"/>
  <c r="AA34" i="55"/>
  <c r="AA33" i="55"/>
  <c r="AA32" i="55"/>
  <c r="AA31" i="55"/>
  <c r="AA30" i="55"/>
  <c r="AA29" i="55"/>
  <c r="AA28" i="55"/>
  <c r="AA27" i="55"/>
  <c r="AA26" i="55"/>
  <c r="AA25" i="55"/>
  <c r="AA24" i="55"/>
  <c r="AA23" i="55"/>
  <c r="AA22" i="55"/>
  <c r="AA21" i="55"/>
  <c r="AA20" i="55"/>
  <c r="AA19" i="55"/>
  <c r="AA18" i="55"/>
  <c r="AA17" i="55"/>
  <c r="AA16" i="55"/>
  <c r="AA15" i="55"/>
  <c r="AA14" i="55"/>
  <c r="AA13" i="55"/>
  <c r="AA12" i="55"/>
  <c r="AA11" i="55"/>
  <c r="AA10" i="55"/>
  <c r="AA9" i="55"/>
  <c r="AA8" i="55"/>
  <c r="W9" i="55"/>
  <c r="W10" i="55"/>
  <c r="W11" i="55"/>
  <c r="W12" i="55"/>
  <c r="W13" i="55"/>
  <c r="W14" i="55"/>
  <c r="W15" i="55"/>
  <c r="W16" i="55"/>
  <c r="W17" i="55"/>
  <c r="W18" i="55"/>
  <c r="W19" i="55"/>
  <c r="W20" i="55"/>
  <c r="W21" i="55"/>
  <c r="W22" i="55"/>
  <c r="W23" i="55"/>
  <c r="W24" i="55"/>
  <c r="W25" i="55"/>
  <c r="W26" i="55"/>
  <c r="W27" i="55"/>
  <c r="W28" i="55"/>
  <c r="W29" i="55"/>
  <c r="W30" i="55"/>
  <c r="W31" i="55"/>
  <c r="W32" i="55"/>
  <c r="W33" i="55"/>
  <c r="W34" i="55"/>
  <c r="W35" i="55"/>
  <c r="W36" i="55"/>
  <c r="W37" i="55"/>
  <c r="W38" i="55"/>
  <c r="W39" i="55"/>
  <c r="W40" i="55"/>
  <c r="W41" i="55"/>
  <c r="W42" i="55"/>
  <c r="W43" i="55"/>
  <c r="W44" i="55"/>
  <c r="W45" i="55"/>
  <c r="W46" i="55"/>
  <c r="W47" i="55"/>
  <c r="W48" i="55"/>
  <c r="W49" i="55"/>
  <c r="W50" i="55"/>
  <c r="W51" i="55"/>
  <c r="W52" i="55"/>
  <c r="W53" i="55"/>
  <c r="W54" i="55"/>
  <c r="W55" i="55"/>
  <c r="W56" i="55"/>
  <c r="W57" i="55"/>
  <c r="W58" i="55"/>
  <c r="W59" i="55"/>
  <c r="W60" i="55"/>
  <c r="W61" i="55"/>
  <c r="W62" i="55"/>
  <c r="W63" i="55"/>
  <c r="W64" i="55"/>
  <c r="W65" i="55"/>
  <c r="W66" i="55"/>
  <c r="W67" i="55"/>
  <c r="W68" i="55"/>
  <c r="W69" i="55"/>
  <c r="W70" i="55"/>
  <c r="W71" i="55"/>
  <c r="W72" i="55"/>
  <c r="W73" i="55"/>
  <c r="W74" i="55"/>
  <c r="W75" i="55"/>
  <c r="W76" i="55"/>
  <c r="W77" i="55"/>
  <c r="W78" i="55"/>
  <c r="W79" i="55"/>
  <c r="W80" i="55"/>
  <c r="W81" i="55"/>
  <c r="W82" i="55"/>
  <c r="W83" i="55"/>
  <c r="W84" i="55"/>
  <c r="W85" i="55"/>
  <c r="W86" i="55"/>
  <c r="W87" i="55"/>
  <c r="W88" i="55"/>
  <c r="W89" i="55"/>
  <c r="W90" i="55"/>
  <c r="W91" i="55"/>
  <c r="W92" i="55"/>
  <c r="W93" i="55"/>
  <c r="W94" i="55"/>
  <c r="W95" i="55"/>
  <c r="W96" i="55"/>
  <c r="W97" i="55"/>
  <c r="W98" i="55"/>
  <c r="W99" i="55"/>
  <c r="W100" i="55"/>
  <c r="W101" i="55"/>
  <c r="W102" i="55"/>
  <c r="W104" i="55"/>
  <c r="W110" i="55"/>
  <c r="W111" i="55"/>
  <c r="W112" i="55"/>
  <c r="W113" i="55"/>
  <c r="W114" i="55"/>
  <c r="W115" i="55"/>
  <c r="W116" i="55"/>
  <c r="W117" i="55"/>
  <c r="W118" i="55"/>
  <c r="W119" i="55"/>
  <c r="W120" i="55"/>
  <c r="W121" i="55"/>
  <c r="W122" i="55"/>
  <c r="W123" i="55"/>
  <c r="W124" i="55"/>
  <c r="W125" i="55"/>
  <c r="W126" i="55"/>
  <c r="W127" i="55"/>
  <c r="W128" i="55"/>
  <c r="W129" i="55"/>
  <c r="W130" i="55"/>
  <c r="W131" i="55"/>
  <c r="W132" i="55"/>
  <c r="W133" i="55"/>
  <c r="W134" i="55"/>
  <c r="W135" i="55"/>
  <c r="W136" i="55"/>
  <c r="W137" i="55"/>
  <c r="W138" i="55"/>
  <c r="W139" i="55"/>
  <c r="W140" i="55"/>
  <c r="W141" i="55"/>
  <c r="W142" i="55"/>
  <c r="W143" i="55"/>
  <c r="W144" i="55"/>
  <c r="W145" i="55"/>
  <c r="W146" i="55"/>
  <c r="W147" i="55"/>
  <c r="W148" i="55"/>
  <c r="W149" i="55"/>
  <c r="W150" i="55"/>
  <c r="W151" i="55"/>
  <c r="W152" i="55"/>
  <c r="W153" i="55"/>
  <c r="W154" i="55"/>
  <c r="W155" i="55"/>
  <c r="W156" i="55"/>
  <c r="W157" i="55"/>
  <c r="W158" i="55"/>
  <c r="W159" i="55"/>
  <c r="W8" i="55"/>
  <c r="E13" i="54"/>
  <c r="E16" i="54"/>
  <c r="Q9" i="55"/>
  <c r="Q17" i="55"/>
  <c r="Q45" i="55"/>
  <c r="Q48" i="55"/>
  <c r="Q58" i="55"/>
  <c r="Q63" i="55"/>
  <c r="Q72" i="55"/>
  <c r="Q80" i="55"/>
  <c r="Q82" i="55"/>
  <c r="Q84" i="55"/>
  <c r="Q88" i="55"/>
  <c r="Q89" i="55"/>
  <c r="Q94" i="55"/>
  <c r="Q97" i="55"/>
  <c r="Q98" i="55"/>
  <c r="Q126" i="55"/>
  <c r="Q127" i="55"/>
  <c r="Q128" i="55"/>
  <c r="Q129" i="55"/>
  <c r="R9" i="55"/>
  <c r="S9" i="55"/>
  <c r="T9" i="55"/>
  <c r="U9" i="55"/>
  <c r="V9" i="55"/>
  <c r="R10" i="55"/>
  <c r="S10" i="55"/>
  <c r="T10" i="55"/>
  <c r="U10" i="55"/>
  <c r="V10" i="55"/>
  <c r="R11" i="55"/>
  <c r="S11" i="55"/>
  <c r="T11" i="55"/>
  <c r="U11" i="55"/>
  <c r="V11" i="55"/>
  <c r="R12" i="55"/>
  <c r="S12" i="55"/>
  <c r="T12" i="55"/>
  <c r="U12" i="55"/>
  <c r="V12" i="55"/>
  <c r="R13" i="55"/>
  <c r="S13" i="55"/>
  <c r="T13" i="55"/>
  <c r="U13" i="55"/>
  <c r="V13" i="55"/>
  <c r="R14" i="55"/>
  <c r="S14" i="55"/>
  <c r="T14" i="55"/>
  <c r="U14" i="55"/>
  <c r="V14" i="55"/>
  <c r="S15" i="55"/>
  <c r="T15" i="55"/>
  <c r="U15" i="55"/>
  <c r="V15" i="55"/>
  <c r="S16" i="55"/>
  <c r="T16" i="55"/>
  <c r="U16" i="55"/>
  <c r="V16" i="55"/>
  <c r="R17" i="55"/>
  <c r="S17" i="55"/>
  <c r="T17" i="55"/>
  <c r="U17" i="55"/>
  <c r="V17" i="55"/>
  <c r="R18" i="55"/>
  <c r="S18" i="55"/>
  <c r="T18" i="55"/>
  <c r="U18" i="55"/>
  <c r="V18" i="55"/>
  <c r="R19" i="55"/>
  <c r="S19" i="55"/>
  <c r="T19" i="55"/>
  <c r="U19" i="55"/>
  <c r="V19" i="55"/>
  <c r="R20" i="55"/>
  <c r="S20" i="55"/>
  <c r="T20" i="55"/>
  <c r="U20" i="55"/>
  <c r="V20" i="55"/>
  <c r="R21" i="55"/>
  <c r="S21" i="55"/>
  <c r="T21" i="55"/>
  <c r="U21" i="55"/>
  <c r="V21" i="55"/>
  <c r="R22" i="55"/>
  <c r="S22" i="55"/>
  <c r="T22" i="55"/>
  <c r="U22" i="55"/>
  <c r="V22" i="55"/>
  <c r="R23" i="55"/>
  <c r="S23" i="55"/>
  <c r="T23" i="55"/>
  <c r="U23" i="55"/>
  <c r="V23" i="55"/>
  <c r="R24" i="55"/>
  <c r="S24" i="55"/>
  <c r="T24" i="55"/>
  <c r="U24" i="55"/>
  <c r="V24" i="55"/>
  <c r="S25" i="55"/>
  <c r="T25" i="55"/>
  <c r="U25" i="55"/>
  <c r="V25" i="55"/>
  <c r="S26" i="55"/>
  <c r="T26" i="55"/>
  <c r="U26" i="55"/>
  <c r="V26" i="55"/>
  <c r="R27" i="55"/>
  <c r="S27" i="55"/>
  <c r="T27" i="55"/>
  <c r="U27" i="55"/>
  <c r="V27" i="55"/>
  <c r="R28" i="55"/>
  <c r="S28" i="55"/>
  <c r="T28" i="55"/>
  <c r="U28" i="55"/>
  <c r="V28" i="55"/>
  <c r="R29" i="55"/>
  <c r="S29" i="55"/>
  <c r="T29" i="55"/>
  <c r="U29" i="55"/>
  <c r="V29" i="55"/>
  <c r="R30" i="55"/>
  <c r="S30" i="55"/>
  <c r="T30" i="55"/>
  <c r="U30" i="55"/>
  <c r="V30" i="55"/>
  <c r="S31" i="55"/>
  <c r="T31" i="55"/>
  <c r="U31" i="55"/>
  <c r="V31" i="55"/>
  <c r="S32" i="55"/>
  <c r="T32" i="55"/>
  <c r="U32" i="55"/>
  <c r="V32" i="55"/>
  <c r="R33" i="55"/>
  <c r="S33" i="55"/>
  <c r="T33" i="55"/>
  <c r="U33" i="55"/>
  <c r="V33" i="55"/>
  <c r="R34" i="55"/>
  <c r="S34" i="55"/>
  <c r="T34" i="55"/>
  <c r="U34" i="55"/>
  <c r="V34" i="55"/>
  <c r="R35" i="55"/>
  <c r="S35" i="55"/>
  <c r="T35" i="55"/>
  <c r="U35" i="55"/>
  <c r="V35" i="55"/>
  <c r="R36" i="55"/>
  <c r="S36" i="55"/>
  <c r="T36" i="55"/>
  <c r="U36" i="55"/>
  <c r="V36" i="55"/>
  <c r="R37" i="55"/>
  <c r="S37" i="55"/>
  <c r="T37" i="55"/>
  <c r="U37" i="55"/>
  <c r="V37" i="55"/>
  <c r="R38" i="55"/>
  <c r="S38" i="55"/>
  <c r="T38" i="55"/>
  <c r="U38" i="55"/>
  <c r="V38" i="55"/>
  <c r="R41" i="55"/>
  <c r="S41" i="55"/>
  <c r="T41" i="55"/>
  <c r="U41" i="55"/>
  <c r="V41" i="55"/>
  <c r="R42" i="55"/>
  <c r="S42" i="55"/>
  <c r="T42" i="55"/>
  <c r="U42" i="55"/>
  <c r="V42" i="55"/>
  <c r="R43" i="55"/>
  <c r="S43" i="55"/>
  <c r="T43" i="55"/>
  <c r="U43" i="55"/>
  <c r="V43" i="55"/>
  <c r="R44" i="55"/>
  <c r="S44" i="55"/>
  <c r="T44" i="55"/>
  <c r="U44" i="55"/>
  <c r="V44" i="55"/>
  <c r="R45" i="55"/>
  <c r="S45" i="55"/>
  <c r="T45" i="55"/>
  <c r="U45" i="55"/>
  <c r="V45" i="55"/>
  <c r="R46" i="55"/>
  <c r="S46" i="55"/>
  <c r="T46" i="55"/>
  <c r="U46" i="55"/>
  <c r="V46" i="55"/>
  <c r="R47" i="55"/>
  <c r="S47" i="55"/>
  <c r="T47" i="55"/>
  <c r="U47" i="55"/>
  <c r="V47" i="55"/>
  <c r="R48" i="55"/>
  <c r="S48" i="55"/>
  <c r="T48" i="55"/>
  <c r="U48" i="55"/>
  <c r="V48" i="55"/>
  <c r="R49" i="55"/>
  <c r="S49" i="55"/>
  <c r="T49" i="55"/>
  <c r="U49" i="55"/>
  <c r="V49" i="55"/>
  <c r="R50" i="55"/>
  <c r="S50" i="55"/>
  <c r="T50" i="55"/>
  <c r="U50" i="55"/>
  <c r="V50" i="55"/>
  <c r="R51" i="55"/>
  <c r="S51" i="55"/>
  <c r="T51" i="55"/>
  <c r="U51" i="55"/>
  <c r="V51" i="55"/>
  <c r="R52" i="55"/>
  <c r="S52" i="55"/>
  <c r="T52" i="55"/>
  <c r="U52" i="55"/>
  <c r="V52" i="55"/>
  <c r="R53" i="55"/>
  <c r="S53" i="55"/>
  <c r="T53" i="55"/>
  <c r="U53" i="55"/>
  <c r="V53" i="55"/>
  <c r="R54" i="55"/>
  <c r="S54" i="55"/>
  <c r="T54" i="55"/>
  <c r="U54" i="55"/>
  <c r="V54" i="55"/>
  <c r="R58" i="55"/>
  <c r="S58" i="55"/>
  <c r="T58" i="55"/>
  <c r="U58" i="55"/>
  <c r="V58" i="55"/>
  <c r="R63" i="55"/>
  <c r="S63" i="55"/>
  <c r="T63" i="55"/>
  <c r="U63" i="55"/>
  <c r="V63" i="55"/>
  <c r="R72" i="55"/>
  <c r="S72" i="55"/>
  <c r="T72" i="55"/>
  <c r="U72" i="55"/>
  <c r="V72" i="55"/>
  <c r="R80" i="55"/>
  <c r="S80" i="55"/>
  <c r="T80" i="55"/>
  <c r="U80" i="55"/>
  <c r="V80" i="55"/>
  <c r="R82" i="55"/>
  <c r="S82" i="55"/>
  <c r="T82" i="55"/>
  <c r="U82" i="55"/>
  <c r="V82" i="55"/>
  <c r="R84" i="55"/>
  <c r="S84" i="55"/>
  <c r="T84" i="55"/>
  <c r="U84" i="55"/>
  <c r="V84" i="55"/>
  <c r="R88" i="55"/>
  <c r="S88" i="55"/>
  <c r="T88" i="55"/>
  <c r="U88" i="55"/>
  <c r="V88" i="55"/>
  <c r="R89" i="55"/>
  <c r="S89" i="55"/>
  <c r="T89" i="55"/>
  <c r="U89" i="55"/>
  <c r="V89" i="55"/>
  <c r="R94" i="55"/>
  <c r="S94" i="55"/>
  <c r="T94" i="55"/>
  <c r="U94" i="55"/>
  <c r="V94" i="55"/>
  <c r="R97" i="55"/>
  <c r="S97" i="55"/>
  <c r="T97" i="55"/>
  <c r="U97" i="55"/>
  <c r="V97" i="55"/>
  <c r="R98" i="55"/>
  <c r="S98" i="55"/>
  <c r="T98" i="55"/>
  <c r="U98" i="55"/>
  <c r="V98" i="55"/>
  <c r="R111" i="55"/>
  <c r="T111" i="55"/>
  <c r="V111" i="55"/>
  <c r="R112" i="55"/>
  <c r="T112" i="55"/>
  <c r="V112" i="55"/>
  <c r="R113" i="55"/>
  <c r="T113" i="55"/>
  <c r="V113" i="55"/>
  <c r="R114" i="55"/>
  <c r="T114" i="55"/>
  <c r="V114" i="55"/>
  <c r="R115" i="55"/>
  <c r="T115" i="55"/>
  <c r="V115" i="55"/>
  <c r="R116" i="55"/>
  <c r="T116" i="55"/>
  <c r="V116" i="55"/>
  <c r="R117" i="55"/>
  <c r="T117" i="55"/>
  <c r="V117" i="55"/>
  <c r="R118" i="55"/>
  <c r="T118" i="55"/>
  <c r="V118" i="55"/>
  <c r="R119" i="55"/>
  <c r="T119" i="55"/>
  <c r="V119" i="55"/>
  <c r="R120" i="55"/>
  <c r="T120" i="55"/>
  <c r="V120" i="55"/>
  <c r="R121" i="55"/>
  <c r="T121" i="55"/>
  <c r="V121" i="55"/>
  <c r="R122" i="55"/>
  <c r="T122" i="55"/>
  <c r="V122" i="55"/>
  <c r="R123" i="55"/>
  <c r="T123" i="55"/>
  <c r="V123" i="55"/>
  <c r="R124" i="55"/>
  <c r="T124" i="55"/>
  <c r="V124" i="55"/>
  <c r="R125" i="55"/>
  <c r="T125" i="55"/>
  <c r="V125" i="55"/>
  <c r="R126" i="55"/>
  <c r="S126" i="55"/>
  <c r="T126" i="55"/>
  <c r="U126" i="55"/>
  <c r="V126" i="55"/>
  <c r="R127" i="55"/>
  <c r="S127" i="55"/>
  <c r="T127" i="55"/>
  <c r="U127" i="55"/>
  <c r="V127" i="55"/>
  <c r="R128" i="55"/>
  <c r="S128" i="55"/>
  <c r="T128" i="55"/>
  <c r="U128" i="55"/>
  <c r="V128" i="55"/>
  <c r="R129" i="55"/>
  <c r="S129" i="55"/>
  <c r="T129" i="55"/>
  <c r="U129" i="55"/>
  <c r="V129" i="55"/>
  <c r="R130" i="55"/>
  <c r="T130" i="55"/>
  <c r="V130" i="55"/>
  <c r="R131" i="55"/>
  <c r="T131" i="55"/>
  <c r="V131" i="55"/>
  <c r="R132" i="55"/>
  <c r="T132" i="55"/>
  <c r="V132" i="55"/>
  <c r="R133" i="55"/>
  <c r="T133" i="55"/>
  <c r="V133" i="55"/>
  <c r="R134" i="55"/>
  <c r="T134" i="55"/>
  <c r="V134" i="55"/>
  <c r="R135" i="55"/>
  <c r="T135" i="55"/>
  <c r="V135" i="55"/>
  <c r="R136" i="55"/>
  <c r="T136" i="55"/>
  <c r="V136" i="55"/>
  <c r="R137" i="55"/>
  <c r="T137" i="55"/>
  <c r="V137" i="55"/>
  <c r="R138" i="55"/>
  <c r="T138" i="55"/>
  <c r="V138" i="55"/>
  <c r="R139" i="55"/>
  <c r="T139" i="55"/>
  <c r="V139" i="55"/>
  <c r="R140" i="55"/>
  <c r="T140" i="55"/>
  <c r="V140" i="55"/>
  <c r="R141" i="55"/>
  <c r="T141" i="55"/>
  <c r="V141" i="55"/>
  <c r="R142" i="55"/>
  <c r="T142" i="55"/>
  <c r="V142" i="55"/>
  <c r="R143" i="55"/>
  <c r="T143" i="55"/>
  <c r="V143" i="55"/>
  <c r="R144" i="55"/>
  <c r="T144" i="55"/>
  <c r="V144" i="55"/>
  <c r="R145" i="55"/>
  <c r="T145" i="55"/>
  <c r="V145" i="55"/>
  <c r="R146" i="55"/>
  <c r="T146" i="55"/>
  <c r="V146" i="55"/>
  <c r="R147" i="55"/>
  <c r="T147" i="55"/>
  <c r="V147" i="55"/>
  <c r="R148" i="55"/>
  <c r="T148" i="55"/>
  <c r="V148" i="55"/>
  <c r="R149" i="55"/>
  <c r="T149" i="55"/>
  <c r="V149" i="55"/>
  <c r="R150" i="55"/>
  <c r="T150" i="55"/>
  <c r="V150" i="55"/>
  <c r="R151" i="55"/>
  <c r="T151" i="55"/>
  <c r="V151" i="55"/>
  <c r="R152" i="55"/>
  <c r="T152" i="55"/>
  <c r="V152" i="55"/>
  <c r="R153" i="55"/>
  <c r="T153" i="55"/>
  <c r="V153" i="55"/>
  <c r="R154" i="55"/>
  <c r="T154" i="55"/>
  <c r="V154" i="55"/>
  <c r="R155" i="55"/>
  <c r="T155" i="55"/>
  <c r="V155" i="55"/>
  <c r="R156" i="55"/>
  <c r="T156" i="55"/>
  <c r="V156" i="55"/>
  <c r="R157" i="55"/>
  <c r="T157" i="55"/>
  <c r="V157" i="55"/>
  <c r="R158" i="55"/>
  <c r="T158" i="55"/>
  <c r="V158" i="55"/>
  <c r="R159" i="55"/>
  <c r="T159" i="55"/>
  <c r="V159" i="55"/>
  <c r="V8" i="55"/>
  <c r="U8" i="55"/>
  <c r="T8" i="55"/>
  <c r="S8" i="55"/>
  <c r="R8" i="55"/>
  <c r="E24" i="54"/>
  <c r="E25" i="54"/>
  <c r="E23" i="54"/>
  <c r="E22" i="54"/>
  <c r="E21" i="54"/>
  <c r="E19" i="54"/>
  <c r="E18" i="54"/>
  <c r="E17" i="54"/>
  <c r="E15" i="54"/>
  <c r="E14" i="54"/>
  <c r="J159" i="55"/>
  <c r="AD159" i="55" s="1"/>
  <c r="J158" i="55"/>
  <c r="AD158" i="55" s="1"/>
  <c r="J157" i="55"/>
  <c r="AD157" i="55" s="1"/>
  <c r="J156" i="55"/>
  <c r="AD156" i="55" s="1"/>
  <c r="J155" i="55"/>
  <c r="AD155" i="55" s="1"/>
  <c r="J154" i="55"/>
  <c r="AD154" i="55" s="1"/>
  <c r="J153" i="55"/>
  <c r="AD153" i="55" s="1"/>
  <c r="J152" i="55"/>
  <c r="AD152" i="55" s="1"/>
  <c r="J151" i="55"/>
  <c r="AD151" i="55" s="1"/>
  <c r="J150" i="55"/>
  <c r="AD150" i="55" s="1"/>
  <c r="J149" i="55"/>
  <c r="AD149" i="55" s="1"/>
  <c r="J148" i="55"/>
  <c r="AD148" i="55" s="1"/>
  <c r="J147" i="55"/>
  <c r="AD147" i="55" s="1"/>
  <c r="J146" i="55"/>
  <c r="AD146" i="55" s="1"/>
  <c r="J145" i="55"/>
  <c r="AD145" i="55" s="1"/>
  <c r="J144" i="55"/>
  <c r="AD144" i="55" s="1"/>
  <c r="J143" i="55"/>
  <c r="AD143" i="55" s="1"/>
  <c r="J142" i="55"/>
  <c r="AD142" i="55" s="1"/>
  <c r="J141" i="55"/>
  <c r="AD141" i="55" s="1"/>
  <c r="J140" i="55"/>
  <c r="AD140" i="55" s="1"/>
  <c r="J139" i="55"/>
  <c r="AD139" i="55" s="1"/>
  <c r="J138" i="55"/>
  <c r="AD138" i="55" s="1"/>
  <c r="J137" i="55"/>
  <c r="AD137" i="55" s="1"/>
  <c r="J136" i="55"/>
  <c r="AD136" i="55" s="1"/>
  <c r="J135" i="55"/>
  <c r="AD135" i="55" s="1"/>
  <c r="J134" i="55"/>
  <c r="AD134" i="55" s="1"/>
  <c r="J133" i="55"/>
  <c r="AD133" i="55" s="1"/>
  <c r="J132" i="55"/>
  <c r="AD132" i="55" s="1"/>
  <c r="J131" i="55"/>
  <c r="AD131" i="55" s="1"/>
  <c r="J130" i="55"/>
  <c r="AD130" i="55" s="1"/>
  <c r="J129" i="55"/>
  <c r="AD129" i="55" s="1"/>
  <c r="J128" i="55"/>
  <c r="AD128" i="55" s="1"/>
  <c r="J127" i="55"/>
  <c r="AD127" i="55" s="1"/>
  <c r="J126" i="55"/>
  <c r="AD126" i="55" s="1"/>
  <c r="J125" i="55"/>
  <c r="AD125" i="55" s="1"/>
  <c r="J124" i="55"/>
  <c r="AD124" i="55" s="1"/>
  <c r="J123" i="55"/>
  <c r="AD123" i="55" s="1"/>
  <c r="J122" i="55"/>
  <c r="AD122" i="55" s="1"/>
  <c r="J121" i="55"/>
  <c r="AD121" i="55" s="1"/>
  <c r="J120" i="55"/>
  <c r="AD120" i="55" s="1"/>
  <c r="J119" i="55"/>
  <c r="AD119" i="55" s="1"/>
  <c r="J118" i="55"/>
  <c r="AD118" i="55" s="1"/>
  <c r="J117" i="55"/>
  <c r="AD117" i="55" s="1"/>
  <c r="J116" i="55"/>
  <c r="AD116" i="55" s="1"/>
  <c r="J115" i="55"/>
  <c r="AD115" i="55" s="1"/>
  <c r="J114" i="55"/>
  <c r="AD114" i="55" s="1"/>
  <c r="J113" i="55"/>
  <c r="AD113" i="55" s="1"/>
  <c r="J112" i="55"/>
  <c r="AD112" i="55" s="1"/>
  <c r="Z159" i="55"/>
  <c r="X159" i="55"/>
  <c r="Z158" i="55"/>
  <c r="X158" i="55"/>
  <c r="Z157" i="55"/>
  <c r="X157" i="55"/>
  <c r="Z156" i="55"/>
  <c r="X156" i="55"/>
  <c r="Z155" i="55"/>
  <c r="X155" i="55"/>
  <c r="Z154" i="55"/>
  <c r="X154" i="55"/>
  <c r="Z153" i="55"/>
  <c r="X153" i="55"/>
  <c r="Z152" i="55"/>
  <c r="X152" i="55"/>
  <c r="Z151" i="55"/>
  <c r="X151" i="55"/>
  <c r="Z150" i="55"/>
  <c r="X150" i="55"/>
  <c r="Z149" i="55"/>
  <c r="X149" i="55"/>
  <c r="Z148" i="55"/>
  <c r="X148" i="55"/>
  <c r="Z147" i="55"/>
  <c r="X147" i="55"/>
  <c r="Z146" i="55"/>
  <c r="X146" i="55"/>
  <c r="Z145" i="55"/>
  <c r="X145" i="55"/>
  <c r="Z144" i="55"/>
  <c r="X144" i="55"/>
  <c r="Z143" i="55"/>
  <c r="X143" i="55"/>
  <c r="Z142" i="55"/>
  <c r="X142" i="55"/>
  <c r="Z141" i="55"/>
  <c r="X141" i="55"/>
  <c r="Z140" i="55"/>
  <c r="X140" i="55"/>
  <c r="Z139" i="55"/>
  <c r="X139" i="55"/>
  <c r="Z138" i="55"/>
  <c r="X138" i="55"/>
  <c r="Z137" i="55"/>
  <c r="X137" i="55"/>
  <c r="Z136" i="55"/>
  <c r="X136" i="55"/>
  <c r="Z135" i="55"/>
  <c r="X135" i="55"/>
  <c r="Z134" i="55"/>
  <c r="X134" i="55"/>
  <c r="Z133" i="55"/>
  <c r="X133" i="55"/>
  <c r="Z132" i="55"/>
  <c r="X132" i="55"/>
  <c r="Z131" i="55"/>
  <c r="X131" i="55"/>
  <c r="Z130" i="55"/>
  <c r="X130" i="55"/>
  <c r="Z129" i="55"/>
  <c r="X129" i="55"/>
  <c r="Y129" i="55"/>
  <c r="Z128" i="55"/>
  <c r="X128" i="55"/>
  <c r="Y128" i="55"/>
  <c r="Z127" i="55"/>
  <c r="X127" i="55"/>
  <c r="Y127" i="55"/>
  <c r="Z126" i="55"/>
  <c r="X126" i="55"/>
  <c r="Y126" i="55"/>
  <c r="Z125" i="55"/>
  <c r="X125" i="55"/>
  <c r="Z124" i="55"/>
  <c r="X124" i="55"/>
  <c r="Z123" i="55"/>
  <c r="X123" i="55"/>
  <c r="Z122" i="55"/>
  <c r="X122" i="55"/>
  <c r="Z121" i="55"/>
  <c r="X121" i="55"/>
  <c r="Z120" i="55"/>
  <c r="X120" i="55"/>
  <c r="Z119" i="55"/>
  <c r="X119" i="55"/>
  <c r="Z118" i="55"/>
  <c r="X118" i="55"/>
  <c r="Z117" i="55"/>
  <c r="X117" i="55"/>
  <c r="Z116" i="55"/>
  <c r="X116" i="55"/>
  <c r="Z115" i="55"/>
  <c r="X115" i="55"/>
  <c r="Z114" i="55"/>
  <c r="X114" i="55"/>
  <c r="Z113" i="55"/>
  <c r="X113" i="55"/>
  <c r="Z112" i="55"/>
  <c r="X112" i="55"/>
  <c r="Z111" i="55"/>
  <c r="X111" i="55"/>
  <c r="J111" i="55"/>
  <c r="AD111" i="55" s="1"/>
  <c r="Q109" i="55" l="1"/>
  <c r="Q105" i="55"/>
  <c r="F26" i="61" l="1"/>
  <c r="H26" i="61" s="1"/>
  <c r="F20" i="61"/>
  <c r="H20" i="61" s="1"/>
  <c r="F14" i="61"/>
  <c r="H14" i="61" s="1"/>
  <c r="A29" i="58"/>
  <c r="Q29" i="58" s="1"/>
  <c r="J69" i="55"/>
  <c r="AD69" i="55" s="1"/>
  <c r="J68" i="55"/>
  <c r="AD68" i="55" s="1"/>
  <c r="J67" i="55"/>
  <c r="AD67" i="55" s="1"/>
  <c r="J66" i="55"/>
  <c r="AD66" i="55" s="1"/>
  <c r="J65" i="55"/>
  <c r="AD65" i="55" s="1"/>
  <c r="J64" i="55"/>
  <c r="AD64" i="55" s="1"/>
  <c r="R39" i="58" l="1"/>
  <c r="G25" i="56"/>
  <c r="G26" i="56"/>
  <c r="G27" i="56"/>
  <c r="G28" i="56"/>
  <c r="G29" i="56"/>
  <c r="G30" i="56"/>
  <c r="G31" i="56"/>
  <c r="G24" i="56"/>
  <c r="H11" i="56"/>
  <c r="H12" i="56"/>
  <c r="H13" i="56"/>
  <c r="H14" i="56"/>
  <c r="H15" i="56"/>
  <c r="H16" i="56"/>
  <c r="H17" i="56"/>
  <c r="H18" i="56"/>
  <c r="A33" i="58"/>
  <c r="Q33" i="58" s="1"/>
  <c r="A34" i="58"/>
  <c r="A35" i="58"/>
  <c r="Q35" i="58" s="1"/>
  <c r="J110" i="55"/>
  <c r="AD110" i="55" s="1"/>
  <c r="J104" i="55"/>
  <c r="AD104" i="55" s="1"/>
  <c r="J102" i="55"/>
  <c r="AD102" i="55" s="1"/>
  <c r="H19" i="56" l="1"/>
  <c r="G32" i="56"/>
  <c r="Q34" i="58"/>
  <c r="E51" i="40" l="1"/>
  <c r="B18" i="42" s="1"/>
  <c r="F23" i="61"/>
  <c r="H23" i="61" s="1"/>
  <c r="F17" i="61"/>
  <c r="H17" i="61" s="1"/>
  <c r="F11" i="61"/>
  <c r="H11" i="61" s="1"/>
  <c r="A32" i="58"/>
  <c r="D27" i="60"/>
  <c r="B2" i="62" l="1"/>
  <c r="B4" i="42"/>
  <c r="B4" i="40"/>
  <c r="B4" i="58"/>
  <c r="B4" i="41"/>
  <c r="B4" i="54"/>
  <c r="C2" i="55"/>
  <c r="B4" i="61"/>
  <c r="B4" i="56"/>
  <c r="B4" i="60"/>
  <c r="B4" i="45"/>
  <c r="B4" i="51"/>
  <c r="B4" i="52"/>
  <c r="B4" i="53"/>
  <c r="B4" i="62"/>
  <c r="B3" i="62"/>
  <c r="B1" i="62"/>
  <c r="A2" i="62"/>
  <c r="A3" i="62"/>
  <c r="A4" i="62"/>
  <c r="A1" i="62"/>
  <c r="H14" i="60" l="1"/>
  <c r="A36" i="58" l="1"/>
  <c r="A37" i="58"/>
  <c r="A38" i="58"/>
  <c r="P36" i="58" l="1"/>
  <c r="Q36" i="58"/>
  <c r="P38" i="58"/>
  <c r="Q38" i="58"/>
  <c r="P37" i="58"/>
  <c r="Q37" i="58"/>
  <c r="A28" i="58" l="1"/>
  <c r="A30" i="58"/>
  <c r="A31" i="58"/>
  <c r="B8" i="61"/>
  <c r="A8" i="61"/>
  <c r="B7" i="61"/>
  <c r="A7" i="61"/>
  <c r="B6" i="61"/>
  <c r="A6" i="61"/>
  <c r="B5" i="61"/>
  <c r="A5" i="61"/>
  <c r="A4" i="61"/>
  <c r="B3" i="61"/>
  <c r="A3" i="61"/>
  <c r="F28" i="61"/>
  <c r="F27" i="61"/>
  <c r="F25" i="61"/>
  <c r="F24" i="61"/>
  <c r="F22" i="61"/>
  <c r="F21" i="61"/>
  <c r="F19" i="61"/>
  <c r="F18" i="61"/>
  <c r="H18" i="61" s="1"/>
  <c r="F16" i="61"/>
  <c r="F15" i="61"/>
  <c r="F13" i="61"/>
  <c r="F12" i="61"/>
  <c r="P29" i="58" l="1"/>
  <c r="P34" i="58"/>
  <c r="P33" i="58"/>
  <c r="P35" i="58"/>
  <c r="F30" i="61"/>
  <c r="H22" i="61"/>
  <c r="H27" i="61"/>
  <c r="H24" i="61"/>
  <c r="H15" i="61"/>
  <c r="H19" i="61"/>
  <c r="H12" i="61"/>
  <c r="H16" i="61"/>
  <c r="H28" i="61"/>
  <c r="H13" i="61"/>
  <c r="H25" i="61"/>
  <c r="H21" i="61"/>
  <c r="H30" i="61" l="1"/>
  <c r="E13" i="60"/>
  <c r="F13" i="60" s="1"/>
  <c r="H13" i="60" s="1"/>
  <c r="E12" i="60"/>
  <c r="F12" i="60" s="1"/>
  <c r="H12" i="60" s="1"/>
  <c r="E11" i="60"/>
  <c r="F11" i="60" s="1"/>
  <c r="H11" i="60" s="1"/>
  <c r="E25" i="60"/>
  <c r="F25" i="60" s="1"/>
  <c r="H25" i="60" s="1"/>
  <c r="E24" i="60"/>
  <c r="F24" i="60" s="1"/>
  <c r="H24" i="60" s="1"/>
  <c r="E23" i="60"/>
  <c r="F23" i="60" s="1"/>
  <c r="H23" i="60" s="1"/>
  <c r="E22" i="60"/>
  <c r="F22" i="60" s="1"/>
  <c r="H22" i="60" s="1"/>
  <c r="E21" i="60"/>
  <c r="F21" i="60" s="1"/>
  <c r="H21" i="60" s="1"/>
  <c r="E20" i="60"/>
  <c r="F20" i="60" s="1"/>
  <c r="H20" i="60" s="1"/>
  <c r="E19" i="60"/>
  <c r="F19" i="60" s="1"/>
  <c r="H19" i="60" s="1"/>
  <c r="E18" i="60"/>
  <c r="F18" i="60" s="1"/>
  <c r="H18" i="60" s="1"/>
  <c r="E17" i="60"/>
  <c r="F17" i="60" s="1"/>
  <c r="H17" i="60" s="1"/>
  <c r="E16" i="60"/>
  <c r="F16" i="60" s="1"/>
  <c r="H16" i="60" s="1"/>
  <c r="E15" i="60"/>
  <c r="F15" i="60" s="1"/>
  <c r="H15" i="60" s="1"/>
  <c r="G37" i="45"/>
  <c r="P28" i="58"/>
  <c r="P30" i="58"/>
  <c r="P31" i="58"/>
  <c r="P32" i="58"/>
  <c r="J101" i="55"/>
  <c r="AD101" i="55" s="1"/>
  <c r="J100" i="55"/>
  <c r="AD100" i="55" s="1"/>
  <c r="J99" i="55"/>
  <c r="AD99" i="55" s="1"/>
  <c r="Z98" i="55"/>
  <c r="Y98" i="55"/>
  <c r="X98" i="55"/>
  <c r="J98" i="55"/>
  <c r="AD98" i="55" s="1"/>
  <c r="Z97" i="55"/>
  <c r="Y97" i="55"/>
  <c r="X97" i="55"/>
  <c r="J97" i="55"/>
  <c r="AD97" i="55" s="1"/>
  <c r="J96" i="55"/>
  <c r="AD96" i="55" s="1"/>
  <c r="J95" i="55"/>
  <c r="AD95" i="55" s="1"/>
  <c r="Z94" i="55"/>
  <c r="Y94" i="55"/>
  <c r="X94" i="55"/>
  <c r="J94" i="55"/>
  <c r="AD94" i="55" s="1"/>
  <c r="J93" i="55"/>
  <c r="AD93" i="55" s="1"/>
  <c r="J92" i="55"/>
  <c r="AD92" i="55" s="1"/>
  <c r="J91" i="55"/>
  <c r="AD91" i="55" s="1"/>
  <c r="J90" i="55"/>
  <c r="AD90" i="55" s="1"/>
  <c r="Z89" i="55"/>
  <c r="Y89" i="55"/>
  <c r="X89" i="55"/>
  <c r="J89" i="55"/>
  <c r="AD89" i="55" s="1"/>
  <c r="Z88" i="55"/>
  <c r="Y88" i="55"/>
  <c r="X88" i="55"/>
  <c r="J88" i="55"/>
  <c r="AD88" i="55" s="1"/>
  <c r="J87" i="55"/>
  <c r="AD87" i="55" s="1"/>
  <c r="J86" i="55"/>
  <c r="AD86" i="55" s="1"/>
  <c r="J85" i="55"/>
  <c r="AD85" i="55" s="1"/>
  <c r="Z84" i="55"/>
  <c r="Y84" i="55"/>
  <c r="X84" i="55"/>
  <c r="J84" i="55"/>
  <c r="AD84" i="55" s="1"/>
  <c r="J83" i="55"/>
  <c r="AD83" i="55" s="1"/>
  <c r="Z82" i="55"/>
  <c r="Y82" i="55"/>
  <c r="X82" i="55"/>
  <c r="J82" i="55"/>
  <c r="AD82" i="55" s="1"/>
  <c r="J81" i="55"/>
  <c r="AD81" i="55" s="1"/>
  <c r="Z80" i="55"/>
  <c r="Y80" i="55"/>
  <c r="X80" i="55"/>
  <c r="J80" i="55"/>
  <c r="AD80" i="55" s="1"/>
  <c r="J79" i="55"/>
  <c r="AD79" i="55" s="1"/>
  <c r="J78" i="55"/>
  <c r="AD78" i="55" s="1"/>
  <c r="J77" i="55"/>
  <c r="AD77" i="55" s="1"/>
  <c r="J76" i="55"/>
  <c r="AD76" i="55" s="1"/>
  <c r="J75" i="55"/>
  <c r="AD75" i="55" s="1"/>
  <c r="J74" i="55"/>
  <c r="AD74" i="55" s="1"/>
  <c r="J73" i="55"/>
  <c r="AD73" i="55" s="1"/>
  <c r="Z72" i="55"/>
  <c r="Y72" i="55"/>
  <c r="X72" i="55"/>
  <c r="J72" i="55"/>
  <c r="AD72" i="55" s="1"/>
  <c r="J71" i="55"/>
  <c r="AD71" i="55" s="1"/>
  <c r="J70" i="55"/>
  <c r="AD70" i="55" s="1"/>
  <c r="Z63" i="55"/>
  <c r="Y63" i="55"/>
  <c r="X63" i="55"/>
  <c r="J63" i="55"/>
  <c r="AD63" i="55" s="1"/>
  <c r="J62" i="55"/>
  <c r="I62" i="55"/>
  <c r="E20" i="54" s="1"/>
  <c r="J61" i="55"/>
  <c r="AD61" i="55" s="1"/>
  <c r="J60" i="55"/>
  <c r="AD60" i="55" s="1"/>
  <c r="J59" i="55"/>
  <c r="AD59" i="55" s="1"/>
  <c r="Z58" i="55"/>
  <c r="Y58" i="55"/>
  <c r="X58" i="55"/>
  <c r="J58" i="55"/>
  <c r="AD58" i="55" s="1"/>
  <c r="J57" i="55"/>
  <c r="AD57" i="55" s="1"/>
  <c r="J56" i="55"/>
  <c r="AD56" i="55" s="1"/>
  <c r="J55" i="55"/>
  <c r="AD55" i="55" s="1"/>
  <c r="H27" i="60" l="1"/>
  <c r="AD62" i="55"/>
  <c r="Q32" i="58"/>
  <c r="Q28" i="58"/>
  <c r="Q31" i="58"/>
  <c r="Q30" i="58"/>
  <c r="B8" i="56" l="1"/>
  <c r="A8" i="56"/>
  <c r="B7" i="56"/>
  <c r="A7" i="56"/>
  <c r="B6" i="56"/>
  <c r="A6" i="56"/>
  <c r="B5" i="56"/>
  <c r="A5" i="56"/>
  <c r="A4" i="56"/>
  <c r="B3" i="56"/>
  <c r="A3" i="56"/>
  <c r="C3" i="55"/>
  <c r="C4" i="55"/>
  <c r="C5" i="55"/>
  <c r="C1" i="55"/>
  <c r="B2" i="55"/>
  <c r="B3" i="55"/>
  <c r="B4" i="55"/>
  <c r="B5" i="55"/>
  <c r="B1" i="55"/>
  <c r="E21" i="58" l="1"/>
  <c r="F21" i="58"/>
  <c r="H22" i="58"/>
  <c r="G21" i="58"/>
  <c r="I22" i="58"/>
  <c r="D21" i="58"/>
  <c r="H23" i="58"/>
  <c r="H21" i="58"/>
  <c r="D23" i="58"/>
  <c r="I21" i="58"/>
  <c r="D22" i="58"/>
  <c r="E23" i="58"/>
  <c r="F23" i="58"/>
  <c r="F22" i="58"/>
  <c r="I23" i="58"/>
  <c r="E22" i="58"/>
  <c r="G23" i="58"/>
  <c r="G22" i="58"/>
  <c r="M21" i="58"/>
  <c r="K22" i="58"/>
  <c r="K23" i="58"/>
  <c r="M22" i="58"/>
  <c r="K21" i="58"/>
  <c r="O23" i="58"/>
  <c r="O22" i="58"/>
  <c r="M23" i="58"/>
  <c r="O21" i="58"/>
  <c r="G14" i="58"/>
  <c r="F14" i="58"/>
  <c r="E14" i="58"/>
  <c r="D14" i="58"/>
  <c r="B14" i="58"/>
  <c r="I14" i="58"/>
  <c r="H14" i="58"/>
  <c r="H20" i="58"/>
  <c r="G19" i="58"/>
  <c r="F18" i="58"/>
  <c r="F19" i="58"/>
  <c r="E18" i="58"/>
  <c r="G20" i="58"/>
  <c r="F20" i="58"/>
  <c r="E20" i="58"/>
  <c r="D19" i="58"/>
  <c r="B18" i="58"/>
  <c r="B19" i="58"/>
  <c r="D20" i="58"/>
  <c r="I18" i="58"/>
  <c r="I19" i="58"/>
  <c r="H18" i="58"/>
  <c r="I20" i="58"/>
  <c r="H19" i="58"/>
  <c r="G18" i="58"/>
  <c r="E19" i="58"/>
  <c r="D18" i="58"/>
  <c r="B20" i="58"/>
  <c r="B22" i="58"/>
  <c r="B23" i="58"/>
  <c r="B21" i="58"/>
  <c r="B16" i="58"/>
  <c r="I17" i="58"/>
  <c r="I15" i="58"/>
  <c r="I12" i="58"/>
  <c r="E12" i="58"/>
  <c r="B15" i="58"/>
  <c r="H17" i="58"/>
  <c r="H15" i="58"/>
  <c r="H12" i="58"/>
  <c r="D17" i="58"/>
  <c r="B13" i="58"/>
  <c r="G17" i="58"/>
  <c r="G15" i="58"/>
  <c r="G12" i="58"/>
  <c r="D16" i="58"/>
  <c r="B12" i="58"/>
  <c r="F17" i="58"/>
  <c r="F15" i="58"/>
  <c r="F12" i="58"/>
  <c r="D15" i="58"/>
  <c r="I16" i="58"/>
  <c r="I13" i="58"/>
  <c r="E17" i="58"/>
  <c r="D13" i="58"/>
  <c r="H16" i="58"/>
  <c r="H13" i="58"/>
  <c r="E16" i="58"/>
  <c r="D12" i="58"/>
  <c r="G16" i="58"/>
  <c r="G13" i="58"/>
  <c r="E15" i="58"/>
  <c r="B17" i="58"/>
  <c r="F16" i="58"/>
  <c r="F13" i="58"/>
  <c r="E13" i="58"/>
  <c r="B7" i="54"/>
  <c r="A7" i="54"/>
  <c r="B6" i="54"/>
  <c r="A6" i="54"/>
  <c r="B5" i="54"/>
  <c r="A5" i="54"/>
  <c r="A4" i="54"/>
  <c r="B3" i="54"/>
  <c r="A3" i="54"/>
  <c r="B8" i="58"/>
  <c r="A8" i="58"/>
  <c r="B7" i="58"/>
  <c r="A7" i="58"/>
  <c r="B6" i="58"/>
  <c r="A6" i="58"/>
  <c r="B5" i="58"/>
  <c r="A5" i="58"/>
  <c r="A4" i="58"/>
  <c r="B3" i="58"/>
  <c r="A3" i="58"/>
  <c r="A27" i="58"/>
  <c r="Z54" i="55"/>
  <c r="Y54" i="55"/>
  <c r="X54" i="55"/>
  <c r="J54" i="55"/>
  <c r="AD54" i="55" s="1"/>
  <c r="Z53" i="55"/>
  <c r="Y53" i="55"/>
  <c r="X53" i="55"/>
  <c r="J53" i="55"/>
  <c r="AD53" i="55" s="1"/>
  <c r="Z52" i="55"/>
  <c r="Y52" i="55"/>
  <c r="X52" i="55"/>
  <c r="J52" i="55"/>
  <c r="AD52" i="55" s="1"/>
  <c r="Z51" i="55"/>
  <c r="Y51" i="55"/>
  <c r="X51" i="55"/>
  <c r="J51" i="55"/>
  <c r="AD51" i="55" s="1"/>
  <c r="Z50" i="55"/>
  <c r="Y50" i="55"/>
  <c r="X50" i="55"/>
  <c r="J50" i="55"/>
  <c r="AD50" i="55" s="1"/>
  <c r="Z49" i="55"/>
  <c r="Y49" i="55"/>
  <c r="X49" i="55"/>
  <c r="J49" i="55"/>
  <c r="AD49" i="55" s="1"/>
  <c r="Z48" i="55"/>
  <c r="Y48" i="55"/>
  <c r="X48" i="55"/>
  <c r="J48" i="55"/>
  <c r="AD48" i="55" s="1"/>
  <c r="Z47" i="55"/>
  <c r="Y47" i="55"/>
  <c r="X47" i="55"/>
  <c r="J47" i="55"/>
  <c r="AD47" i="55" s="1"/>
  <c r="Z46" i="55"/>
  <c r="Y46" i="55"/>
  <c r="X46" i="55"/>
  <c r="J46" i="55"/>
  <c r="AD46" i="55" s="1"/>
  <c r="Z45" i="55"/>
  <c r="Y45" i="55"/>
  <c r="X45" i="55"/>
  <c r="J45" i="55"/>
  <c r="AD45" i="55" s="1"/>
  <c r="Z44" i="55"/>
  <c r="Y44" i="55"/>
  <c r="X44" i="55"/>
  <c r="J44" i="55"/>
  <c r="AD44" i="55" s="1"/>
  <c r="Z43" i="55"/>
  <c r="Y43" i="55"/>
  <c r="X43" i="55"/>
  <c r="J43" i="55"/>
  <c r="AD43" i="55" s="1"/>
  <c r="Z42" i="55"/>
  <c r="Y42" i="55"/>
  <c r="X42" i="55"/>
  <c r="J42" i="55"/>
  <c r="AD42" i="55" s="1"/>
  <c r="Z41" i="55"/>
  <c r="Y41" i="55"/>
  <c r="X41" i="55"/>
  <c r="J41" i="55"/>
  <c r="AD41" i="55" s="1"/>
  <c r="J40" i="55"/>
  <c r="AD40" i="55" s="1"/>
  <c r="J39" i="55"/>
  <c r="AD39" i="55" s="1"/>
  <c r="Z38" i="55"/>
  <c r="Y38" i="55"/>
  <c r="X38" i="55"/>
  <c r="J38" i="55"/>
  <c r="AD38" i="55" s="1"/>
  <c r="Z37" i="55"/>
  <c r="Y37" i="55"/>
  <c r="X37" i="55"/>
  <c r="J37" i="55"/>
  <c r="AD37" i="55" s="1"/>
  <c r="Z36" i="55"/>
  <c r="Y36" i="55"/>
  <c r="X36" i="55"/>
  <c r="J36" i="55"/>
  <c r="AD36" i="55" s="1"/>
  <c r="Z35" i="55"/>
  <c r="Y35" i="55"/>
  <c r="X35" i="55"/>
  <c r="J35" i="55"/>
  <c r="AD35" i="55" s="1"/>
  <c r="Z34" i="55"/>
  <c r="Y34" i="55"/>
  <c r="X34" i="55"/>
  <c r="J34" i="55"/>
  <c r="AD34" i="55" s="1"/>
  <c r="Z33" i="55"/>
  <c r="Y33" i="55"/>
  <c r="X33" i="55"/>
  <c r="J33" i="55"/>
  <c r="AD33" i="55" s="1"/>
  <c r="Z32" i="55"/>
  <c r="Y32" i="55"/>
  <c r="J32" i="55"/>
  <c r="AD32" i="55" s="1"/>
  <c r="Z31" i="55"/>
  <c r="Y31" i="55"/>
  <c r="J31" i="55"/>
  <c r="AD31" i="55" s="1"/>
  <c r="Z30" i="55"/>
  <c r="Y30" i="55"/>
  <c r="X30" i="55"/>
  <c r="J30" i="55"/>
  <c r="AD30" i="55" s="1"/>
  <c r="Z29" i="55"/>
  <c r="Y29" i="55"/>
  <c r="X29" i="55"/>
  <c r="J29" i="55"/>
  <c r="AD29" i="55" s="1"/>
  <c r="Z28" i="55"/>
  <c r="Y28" i="55"/>
  <c r="X28" i="55"/>
  <c r="J28" i="55"/>
  <c r="AD28" i="55" s="1"/>
  <c r="Z27" i="55"/>
  <c r="Y27" i="55"/>
  <c r="X27" i="55"/>
  <c r="J27" i="55"/>
  <c r="AD27" i="55" s="1"/>
  <c r="Z26" i="55"/>
  <c r="Y26" i="55"/>
  <c r="J26" i="55"/>
  <c r="AD26" i="55" s="1"/>
  <c r="Z25" i="55"/>
  <c r="Y25" i="55"/>
  <c r="J25" i="55"/>
  <c r="AD25" i="55" s="1"/>
  <c r="Z24" i="55"/>
  <c r="Y24" i="55"/>
  <c r="X24" i="55"/>
  <c r="J24" i="55"/>
  <c r="AD24" i="55" s="1"/>
  <c r="Z23" i="55"/>
  <c r="Y23" i="55"/>
  <c r="X23" i="55"/>
  <c r="J23" i="55"/>
  <c r="AD23" i="55" s="1"/>
  <c r="Z22" i="55"/>
  <c r="Y22" i="55"/>
  <c r="X22" i="55"/>
  <c r="J22" i="55"/>
  <c r="AD22" i="55" s="1"/>
  <c r="Z21" i="55"/>
  <c r="Y21" i="55"/>
  <c r="X21" i="55"/>
  <c r="J21" i="55"/>
  <c r="AD21" i="55" s="1"/>
  <c r="Z20" i="55"/>
  <c r="Y20" i="55"/>
  <c r="X20" i="55"/>
  <c r="J20" i="55"/>
  <c r="AD20" i="55" s="1"/>
  <c r="Z19" i="55"/>
  <c r="Y19" i="55"/>
  <c r="X19" i="55"/>
  <c r="J19" i="55"/>
  <c r="AD19" i="55" s="1"/>
  <c r="Z18" i="55"/>
  <c r="Y18" i="55"/>
  <c r="X18" i="55"/>
  <c r="J18" i="55"/>
  <c r="AD18" i="55" s="1"/>
  <c r="Z17" i="55"/>
  <c r="Y17" i="55"/>
  <c r="X17" i="55"/>
  <c r="J17" i="55"/>
  <c r="AD17" i="55" s="1"/>
  <c r="Z16" i="55"/>
  <c r="Y16" i="55"/>
  <c r="J16" i="55"/>
  <c r="AD16" i="55" s="1"/>
  <c r="Z15" i="55"/>
  <c r="Y15" i="55"/>
  <c r="J15" i="55"/>
  <c r="AD15" i="55" s="1"/>
  <c r="Z14" i="55"/>
  <c r="Y14" i="55"/>
  <c r="X14" i="55"/>
  <c r="J14" i="55"/>
  <c r="AD14" i="55" s="1"/>
  <c r="Z13" i="55"/>
  <c r="Y13" i="55"/>
  <c r="X13" i="55"/>
  <c r="J13" i="55"/>
  <c r="AD13" i="55" s="1"/>
  <c r="Z12" i="55"/>
  <c r="Y12" i="55"/>
  <c r="X12" i="55"/>
  <c r="J12" i="55"/>
  <c r="AD12" i="55" s="1"/>
  <c r="Z11" i="55"/>
  <c r="Y11" i="55"/>
  <c r="X11" i="55"/>
  <c r="J11" i="55"/>
  <c r="AD11" i="55" s="1"/>
  <c r="Z10" i="55"/>
  <c r="Y10" i="55"/>
  <c r="X10" i="55"/>
  <c r="J10" i="55"/>
  <c r="AD10" i="55" s="1"/>
  <c r="Z9" i="55"/>
  <c r="Y9" i="55"/>
  <c r="X9" i="55"/>
  <c r="J9" i="55"/>
  <c r="AD9" i="55" s="1"/>
  <c r="Z8" i="55"/>
  <c r="Y8" i="55"/>
  <c r="X8" i="55"/>
  <c r="J8" i="55"/>
  <c r="AD8" i="55" s="1"/>
  <c r="Z6" i="55"/>
  <c r="Z109" i="55" s="1"/>
  <c r="Y6" i="55"/>
  <c r="Y109" i="55" s="1"/>
  <c r="X6" i="55"/>
  <c r="X109" i="55" s="1"/>
  <c r="R109" i="55" s="1"/>
  <c r="E12" i="54"/>
  <c r="E27" i="54" s="1"/>
  <c r="B24" i="58" l="1"/>
  <c r="S109" i="55"/>
  <c r="U109" i="55"/>
  <c r="T109" i="55"/>
  <c r="V109" i="55"/>
  <c r="X105" i="55"/>
  <c r="R105" i="55" s="1"/>
  <c r="X108" i="55"/>
  <c r="R108" i="55" s="1"/>
  <c r="X107" i="55"/>
  <c r="R107" i="55" s="1"/>
  <c r="X106" i="55"/>
  <c r="R106" i="55" s="1"/>
  <c r="Z105" i="55"/>
  <c r="Z106" i="55"/>
  <c r="Z107" i="55"/>
  <c r="Z108" i="55"/>
  <c r="Y108" i="55"/>
  <c r="Y107" i="55"/>
  <c r="Y106" i="55"/>
  <c r="Y105" i="55"/>
  <c r="C36" i="58"/>
  <c r="Q21" i="58"/>
  <c r="J36" i="58" s="1"/>
  <c r="G38" i="58"/>
  <c r="U23" i="58"/>
  <c r="N38" i="58" s="1"/>
  <c r="S22" i="58"/>
  <c r="L37" i="58" s="1"/>
  <c r="E37" i="58"/>
  <c r="Q23" i="58"/>
  <c r="J38" i="58" s="1"/>
  <c r="C38" i="58"/>
  <c r="Q22" i="58"/>
  <c r="J37" i="58" s="1"/>
  <c r="C37" i="58"/>
  <c r="X103" i="55"/>
  <c r="R103" i="55" s="1"/>
  <c r="Y103" i="55"/>
  <c r="Z103" i="55"/>
  <c r="U21" i="58"/>
  <c r="N36" i="58" s="1"/>
  <c r="G36" i="58"/>
  <c r="S21" i="58"/>
  <c r="L36" i="58" s="1"/>
  <c r="E36" i="58"/>
  <c r="S23" i="58"/>
  <c r="L38" i="58" s="1"/>
  <c r="E38" i="58"/>
  <c r="U22" i="58"/>
  <c r="N37" i="58" s="1"/>
  <c r="G37" i="58"/>
  <c r="Q130" i="55"/>
  <c r="Q117" i="55"/>
  <c r="Q150" i="55"/>
  <c r="Q147" i="55"/>
  <c r="Q122" i="55"/>
  <c r="Q136" i="55"/>
  <c r="Q135" i="55"/>
  <c r="Q134" i="55"/>
  <c r="Q133" i="55"/>
  <c r="Q132" i="55"/>
  <c r="Q131" i="55"/>
  <c r="Q120" i="55"/>
  <c r="Q151" i="55"/>
  <c r="Q148" i="55"/>
  <c r="Q121" i="55"/>
  <c r="Q138" i="55"/>
  <c r="Q137" i="55"/>
  <c r="Q112" i="55"/>
  <c r="Q111" i="55"/>
  <c r="Q119" i="55"/>
  <c r="Q152" i="55"/>
  <c r="Q149" i="55"/>
  <c r="Q144" i="55"/>
  <c r="Q143" i="55"/>
  <c r="Q142" i="55"/>
  <c r="Q141" i="55"/>
  <c r="Q140" i="55"/>
  <c r="Q139" i="55"/>
  <c r="Q114" i="55"/>
  <c r="Q113" i="55"/>
  <c r="Q146" i="55"/>
  <c r="Q145" i="55"/>
  <c r="Q118" i="55"/>
  <c r="Q115" i="55"/>
  <c r="Q154" i="55"/>
  <c r="Q153" i="55"/>
  <c r="Q125" i="55"/>
  <c r="Q124" i="55"/>
  <c r="Q123" i="55"/>
  <c r="Q159" i="55"/>
  <c r="Q158" i="55"/>
  <c r="Q157" i="55"/>
  <c r="Q156" i="55"/>
  <c r="Q155" i="55"/>
  <c r="Q116" i="55"/>
  <c r="Q14" i="55"/>
  <c r="Q15" i="55"/>
  <c r="Q23" i="55"/>
  <c r="Q31" i="55"/>
  <c r="Q39" i="55"/>
  <c r="Q47" i="55"/>
  <c r="Q55" i="55"/>
  <c r="Q71" i="55"/>
  <c r="Q79" i="55"/>
  <c r="Q87" i="55"/>
  <c r="Q95" i="55"/>
  <c r="Z104" i="55"/>
  <c r="Q49" i="55"/>
  <c r="Q81" i="55"/>
  <c r="Q18" i="55"/>
  <c r="Q42" i="55"/>
  <c r="Q66" i="55"/>
  <c r="Q67" i="55"/>
  <c r="Q16" i="55"/>
  <c r="Q24" i="55"/>
  <c r="Q32" i="55"/>
  <c r="Q40" i="55"/>
  <c r="Q56" i="55"/>
  <c r="Q64" i="55"/>
  <c r="Q96" i="55"/>
  <c r="Q41" i="55"/>
  <c r="Q57" i="55"/>
  <c r="Q73" i="55"/>
  <c r="Q26" i="55"/>
  <c r="Q50" i="55"/>
  <c r="Q74" i="55"/>
  <c r="Q75" i="55"/>
  <c r="Q25" i="55"/>
  <c r="Q33" i="55"/>
  <c r="Q65" i="55"/>
  <c r="Q34" i="55"/>
  <c r="Q90" i="55"/>
  <c r="Q10" i="55"/>
  <c r="Q11" i="55"/>
  <c r="Q19" i="55"/>
  <c r="Q27" i="55"/>
  <c r="Q35" i="55"/>
  <c r="Q43" i="55"/>
  <c r="Q51" i="55"/>
  <c r="Q59" i="55"/>
  <c r="Q99" i="55"/>
  <c r="Q12" i="55"/>
  <c r="Q20" i="55"/>
  <c r="Q28" i="55"/>
  <c r="Q36" i="55"/>
  <c r="Q44" i="55"/>
  <c r="Q52" i="55"/>
  <c r="Q60" i="55"/>
  <c r="Q68" i="55"/>
  <c r="Q76" i="55"/>
  <c r="Q92" i="55"/>
  <c r="Q100" i="55"/>
  <c r="Q30" i="55"/>
  <c r="Q54" i="55"/>
  <c r="Q62" i="55"/>
  <c r="Q78" i="55"/>
  <c r="Q83" i="55"/>
  <c r="Q13" i="55"/>
  <c r="Q21" i="55"/>
  <c r="Q29" i="55"/>
  <c r="Q37" i="55"/>
  <c r="Q53" i="55"/>
  <c r="Q61" i="55"/>
  <c r="Q69" i="55"/>
  <c r="Q77" i="55"/>
  <c r="Q85" i="55"/>
  <c r="Q93" i="55"/>
  <c r="Q101" i="55"/>
  <c r="Q22" i="55"/>
  <c r="Q38" i="55"/>
  <c r="Q46" i="55"/>
  <c r="Q70" i="55"/>
  <c r="Q86" i="55"/>
  <c r="Q91" i="55"/>
  <c r="X102" i="55"/>
  <c r="R102" i="55" s="1"/>
  <c r="Y104" i="55"/>
  <c r="Q27" i="58"/>
  <c r="Q39" i="58" s="1"/>
  <c r="P27" i="58"/>
  <c r="Z95" i="55"/>
  <c r="Z92" i="55"/>
  <c r="X95" i="55"/>
  <c r="R95" i="55" s="1"/>
  <c r="X92" i="55"/>
  <c r="R92" i="55" s="1"/>
  <c r="Y95" i="55"/>
  <c r="Y92" i="55"/>
  <c r="Q8" i="55"/>
  <c r="T108" i="55" l="1"/>
  <c r="V108" i="55"/>
  <c r="V107" i="55"/>
  <c r="T107" i="55"/>
  <c r="T106" i="55"/>
  <c r="V106" i="55"/>
  <c r="V105" i="55"/>
  <c r="T105" i="55"/>
  <c r="S105" i="55"/>
  <c r="U105" i="55"/>
  <c r="S106" i="55"/>
  <c r="U106" i="55"/>
  <c r="U107" i="55"/>
  <c r="S107" i="55"/>
  <c r="S108" i="55"/>
  <c r="U108" i="55"/>
  <c r="S103" i="55"/>
  <c r="U103" i="55"/>
  <c r="V103" i="55"/>
  <c r="T103" i="55"/>
  <c r="Z87" i="55"/>
  <c r="T87" i="55" s="1"/>
  <c r="Z73" i="55"/>
  <c r="V73" i="55" s="1"/>
  <c r="Q110" i="55"/>
  <c r="J20" i="58" s="1"/>
  <c r="P20" i="58" s="1"/>
  <c r="I35" i="58" s="1"/>
  <c r="Q104" i="55"/>
  <c r="J19" i="58" s="1"/>
  <c r="P19" i="58" s="1"/>
  <c r="I34" i="58" s="1"/>
  <c r="Q102" i="55"/>
  <c r="J18" i="58" s="1"/>
  <c r="T95" i="55"/>
  <c r="V95" i="55"/>
  <c r="S92" i="55"/>
  <c r="U92" i="55"/>
  <c r="T92" i="55"/>
  <c r="V92" i="55"/>
  <c r="U95" i="55"/>
  <c r="S95" i="55"/>
  <c r="T104" i="55"/>
  <c r="V104" i="55"/>
  <c r="S104" i="55"/>
  <c r="U104" i="55"/>
  <c r="X79" i="55"/>
  <c r="R79" i="55" s="1"/>
  <c r="X96" i="55"/>
  <c r="R96" i="55" s="1"/>
  <c r="Y79" i="55"/>
  <c r="Z99" i="55"/>
  <c r="Z62" i="55"/>
  <c r="Y87" i="55"/>
  <c r="X62" i="55"/>
  <c r="R62" i="55" s="1"/>
  <c r="Y96" i="55"/>
  <c r="Z96" i="55"/>
  <c r="Y62" i="55"/>
  <c r="Y156" i="55"/>
  <c r="Y139" i="55"/>
  <c r="J23" i="58"/>
  <c r="Y137" i="55"/>
  <c r="Y157" i="55"/>
  <c r="Y145" i="55"/>
  <c r="Y114" i="55"/>
  <c r="Y140" i="55"/>
  <c r="Y149" i="55"/>
  <c r="Y138" i="55"/>
  <c r="Y148" i="55"/>
  <c r="Y132" i="55"/>
  <c r="Y147" i="55"/>
  <c r="Y130" i="55"/>
  <c r="Y131" i="55"/>
  <c r="Y116" i="55"/>
  <c r="Y158" i="55"/>
  <c r="Y146" i="55"/>
  <c r="Y141" i="55"/>
  <c r="Y152" i="55"/>
  <c r="Y151" i="55"/>
  <c r="Y133" i="55"/>
  <c r="Y150" i="55"/>
  <c r="Y118" i="55"/>
  <c r="Y121" i="55"/>
  <c r="Y78" i="55"/>
  <c r="Y159" i="55"/>
  <c r="Y142" i="55"/>
  <c r="Y119" i="55"/>
  <c r="Y120" i="55"/>
  <c r="Y134" i="55"/>
  <c r="Y117" i="55"/>
  <c r="Y113" i="55"/>
  <c r="Y122" i="55"/>
  <c r="Y123" i="55"/>
  <c r="Y143" i="55"/>
  <c r="Y111" i="55"/>
  <c r="J21" i="58"/>
  <c r="Y135" i="55"/>
  <c r="Y124" i="55"/>
  <c r="J22" i="58"/>
  <c r="Y153" i="55"/>
  <c r="Y144" i="55"/>
  <c r="Y112" i="55"/>
  <c r="Y136" i="55"/>
  <c r="Y125" i="55"/>
  <c r="Y154" i="55"/>
  <c r="Y155" i="55"/>
  <c r="Y115" i="55"/>
  <c r="Z75" i="55"/>
  <c r="X75" i="55"/>
  <c r="R75" i="55" s="1"/>
  <c r="Z78" i="55"/>
  <c r="X78" i="55"/>
  <c r="R78" i="55" s="1"/>
  <c r="Z57" i="55"/>
  <c r="Y61" i="55"/>
  <c r="Y102" i="55"/>
  <c r="Z61" i="55"/>
  <c r="Z100" i="55"/>
  <c r="X100" i="55"/>
  <c r="R100" i="55" s="1"/>
  <c r="Y100" i="55"/>
  <c r="X57" i="55"/>
  <c r="R57" i="55" s="1"/>
  <c r="Y57" i="55"/>
  <c r="Y70" i="55"/>
  <c r="X110" i="55"/>
  <c r="X104" i="55"/>
  <c r="Z70" i="55"/>
  <c r="X69" i="55"/>
  <c r="R69" i="55" s="1"/>
  <c r="X70" i="55"/>
  <c r="R70" i="55" s="1"/>
  <c r="Z110" i="55"/>
  <c r="Y56" i="55"/>
  <c r="Y110" i="55"/>
  <c r="Y93" i="55"/>
  <c r="X61" i="55"/>
  <c r="R61" i="55" s="1"/>
  <c r="X87" i="55"/>
  <c r="R87" i="55" s="1"/>
  <c r="X76" i="55"/>
  <c r="R76" i="55" s="1"/>
  <c r="Z77" i="55"/>
  <c r="X77" i="55"/>
  <c r="R77" i="55" s="1"/>
  <c r="X67" i="55"/>
  <c r="R67" i="55" s="1"/>
  <c r="Y75" i="55"/>
  <c r="Y76" i="55"/>
  <c r="Z76" i="55"/>
  <c r="Z68" i="55"/>
  <c r="Z67" i="55"/>
  <c r="Y67" i="55"/>
  <c r="Y66" i="55"/>
  <c r="X99" i="55"/>
  <c r="R99" i="55" s="1"/>
  <c r="Y99" i="55"/>
  <c r="Z79" i="55"/>
  <c r="X86" i="55"/>
  <c r="R86" i="55" s="1"/>
  <c r="Z69" i="55"/>
  <c r="X56" i="55"/>
  <c r="R56" i="55" s="1"/>
  <c r="Z56" i="55"/>
  <c r="Y91" i="55"/>
  <c r="Y77" i="55"/>
  <c r="Y83" i="55"/>
  <c r="X55" i="55"/>
  <c r="R55" i="55" s="1"/>
  <c r="Y55" i="55"/>
  <c r="X93" i="55"/>
  <c r="R93" i="55" s="1"/>
  <c r="Z55" i="55"/>
  <c r="X91" i="55"/>
  <c r="R91" i="55" s="1"/>
  <c r="Z93" i="55"/>
  <c r="Z59" i="55"/>
  <c r="Z91" i="55"/>
  <c r="Y59" i="55"/>
  <c r="X71" i="55"/>
  <c r="R71" i="55" s="1"/>
  <c r="Z71" i="55"/>
  <c r="Y73" i="55"/>
  <c r="Y86" i="55"/>
  <c r="Y65" i="55"/>
  <c r="J14" i="58"/>
  <c r="P14" i="58" s="1"/>
  <c r="I29" i="58" s="1"/>
  <c r="Z83" i="55"/>
  <c r="Z81" i="55"/>
  <c r="Z65" i="55"/>
  <c r="X65" i="55"/>
  <c r="R65" i="55" s="1"/>
  <c r="Y81" i="55"/>
  <c r="X83" i="55"/>
  <c r="R83" i="55" s="1"/>
  <c r="X73" i="55"/>
  <c r="R73" i="55" s="1"/>
  <c r="Z86" i="55"/>
  <c r="Y69" i="55"/>
  <c r="J17" i="58"/>
  <c r="P17" i="58" s="1"/>
  <c r="I32" i="58" s="1"/>
  <c r="Y85" i="55"/>
  <c r="Z85" i="55"/>
  <c r="Z66" i="55"/>
  <c r="X66" i="55"/>
  <c r="R66" i="55" s="1"/>
  <c r="Y101" i="55"/>
  <c r="Z102" i="55"/>
  <c r="X81" i="55"/>
  <c r="R81" i="55" s="1"/>
  <c r="X68" i="55"/>
  <c r="R68" i="55" s="1"/>
  <c r="X85" i="55"/>
  <c r="R85" i="55" s="1"/>
  <c r="Y68" i="55"/>
  <c r="Z60" i="55"/>
  <c r="J13" i="58"/>
  <c r="Z90" i="55"/>
  <c r="Y64" i="55"/>
  <c r="J16" i="58"/>
  <c r="Y90" i="55"/>
  <c r="X101" i="55"/>
  <c r="R101" i="55" s="1"/>
  <c r="Z101" i="55"/>
  <c r="Y71" i="55"/>
  <c r="X74" i="55"/>
  <c r="R74" i="55" s="1"/>
  <c r="X90" i="55"/>
  <c r="R90" i="55" s="1"/>
  <c r="X59" i="55"/>
  <c r="R59" i="55" s="1"/>
  <c r="Z64" i="55"/>
  <c r="X64" i="55"/>
  <c r="R64" i="55" s="1"/>
  <c r="X60" i="55"/>
  <c r="R60" i="55" s="1"/>
  <c r="Z74" i="55"/>
  <c r="J15" i="58"/>
  <c r="Y74" i="55"/>
  <c r="Y60" i="55"/>
  <c r="P39" i="58"/>
  <c r="K18" i="58"/>
  <c r="J12" i="58"/>
  <c r="Z39" i="55"/>
  <c r="Y39" i="55"/>
  <c r="X39" i="55"/>
  <c r="R39" i="55" s="1"/>
  <c r="X25" i="55"/>
  <c r="R25" i="55" s="1"/>
  <c r="Z40" i="55"/>
  <c r="Y40" i="55"/>
  <c r="X40" i="55"/>
  <c r="R40" i="55" s="1"/>
  <c r="X32" i="55"/>
  <c r="R32" i="55" s="1"/>
  <c r="X31" i="55"/>
  <c r="R31" i="55" s="1"/>
  <c r="X15" i="55"/>
  <c r="R15" i="55" s="1"/>
  <c r="X26" i="55"/>
  <c r="R26" i="55" s="1"/>
  <c r="X16" i="55"/>
  <c r="R16" i="55" s="1"/>
  <c r="T73" i="55" l="1"/>
  <c r="V87" i="55"/>
  <c r="B33" i="58"/>
  <c r="P18" i="58"/>
  <c r="I33" i="58" s="1"/>
  <c r="B35" i="58"/>
  <c r="B34" i="58"/>
  <c r="V69" i="55"/>
  <c r="T69" i="55"/>
  <c r="S100" i="55"/>
  <c r="U100" i="55"/>
  <c r="U144" i="55"/>
  <c r="S144" i="55"/>
  <c r="U96" i="55"/>
  <c r="S96" i="55"/>
  <c r="U90" i="55"/>
  <c r="S90" i="55"/>
  <c r="U85" i="55"/>
  <c r="S85" i="55"/>
  <c r="T65" i="55"/>
  <c r="V65" i="55"/>
  <c r="S55" i="55"/>
  <c r="U55" i="55"/>
  <c r="T76" i="55"/>
  <c r="V76" i="55"/>
  <c r="T70" i="55"/>
  <c r="V70" i="55"/>
  <c r="U118" i="55"/>
  <c r="S118" i="55"/>
  <c r="U152" i="55"/>
  <c r="S152" i="55"/>
  <c r="S116" i="55"/>
  <c r="U116" i="55"/>
  <c r="S132" i="55"/>
  <c r="U132" i="55"/>
  <c r="S140" i="55"/>
  <c r="U140" i="55"/>
  <c r="S137" i="55"/>
  <c r="U137" i="55"/>
  <c r="T39" i="55"/>
  <c r="V39" i="55"/>
  <c r="T81" i="55"/>
  <c r="V81" i="55"/>
  <c r="S59" i="55"/>
  <c r="U59" i="55"/>
  <c r="T79" i="55"/>
  <c r="V79" i="55"/>
  <c r="S76" i="55"/>
  <c r="U76" i="55"/>
  <c r="R104" i="55"/>
  <c r="K19" i="58" s="1"/>
  <c r="T100" i="55"/>
  <c r="V100" i="55"/>
  <c r="V75" i="55"/>
  <c r="T75" i="55"/>
  <c r="U125" i="55"/>
  <c r="S125" i="55"/>
  <c r="S153" i="55"/>
  <c r="U153" i="55"/>
  <c r="S143" i="55"/>
  <c r="U143" i="55"/>
  <c r="U117" i="55"/>
  <c r="S117" i="55"/>
  <c r="S142" i="55"/>
  <c r="U142" i="55"/>
  <c r="U87" i="55"/>
  <c r="S87" i="55"/>
  <c r="U40" i="55"/>
  <c r="S40" i="55"/>
  <c r="U64" i="55"/>
  <c r="S64" i="55"/>
  <c r="U69" i="55"/>
  <c r="S69" i="55"/>
  <c r="V83" i="55"/>
  <c r="T83" i="55"/>
  <c r="T91" i="55"/>
  <c r="V91" i="55"/>
  <c r="S83" i="55"/>
  <c r="U83" i="55"/>
  <c r="S99" i="55"/>
  <c r="U99" i="55"/>
  <c r="S75" i="55"/>
  <c r="U75" i="55"/>
  <c r="U93" i="55"/>
  <c r="S93" i="55"/>
  <c r="R110" i="55"/>
  <c r="K20" i="58" s="1"/>
  <c r="V61" i="55"/>
  <c r="T61" i="55"/>
  <c r="U150" i="55"/>
  <c r="S150" i="55"/>
  <c r="U141" i="55"/>
  <c r="S141" i="55"/>
  <c r="U131" i="55"/>
  <c r="S131" i="55"/>
  <c r="S148" i="55"/>
  <c r="U148" i="55"/>
  <c r="S114" i="55"/>
  <c r="U114" i="55"/>
  <c r="U139" i="55"/>
  <c r="S139" i="55"/>
  <c r="T62" i="55"/>
  <c r="V62" i="55"/>
  <c r="S68" i="55"/>
  <c r="U68" i="55"/>
  <c r="V85" i="55"/>
  <c r="T85" i="55"/>
  <c r="T71" i="55"/>
  <c r="V71" i="55"/>
  <c r="T68" i="55"/>
  <c r="V68" i="55"/>
  <c r="T78" i="55"/>
  <c r="V78" i="55"/>
  <c r="S154" i="55"/>
  <c r="U154" i="55"/>
  <c r="S111" i="55"/>
  <c r="U111" i="55"/>
  <c r="S113" i="55"/>
  <c r="U113" i="55"/>
  <c r="S119" i="55"/>
  <c r="U119" i="55"/>
  <c r="V64" i="55"/>
  <c r="T64" i="55"/>
  <c r="S60" i="55"/>
  <c r="U60" i="55"/>
  <c r="V90" i="55"/>
  <c r="T90" i="55"/>
  <c r="T102" i="55"/>
  <c r="V102" i="55"/>
  <c r="O18" i="58" s="1"/>
  <c r="T86" i="55"/>
  <c r="V86" i="55"/>
  <c r="V59" i="55"/>
  <c r="T59" i="55"/>
  <c r="U77" i="55"/>
  <c r="S77" i="55"/>
  <c r="U110" i="55"/>
  <c r="N20" i="58" s="1"/>
  <c r="S110" i="55"/>
  <c r="L20" i="58" s="1"/>
  <c r="S70" i="55"/>
  <c r="U70" i="55"/>
  <c r="S102" i="55"/>
  <c r="L18" i="58" s="1"/>
  <c r="U102" i="55"/>
  <c r="N18" i="58" s="1"/>
  <c r="U115" i="55"/>
  <c r="S115" i="55"/>
  <c r="U136" i="55"/>
  <c r="S136" i="55"/>
  <c r="S124" i="55"/>
  <c r="U124" i="55"/>
  <c r="S123" i="55"/>
  <c r="U123" i="55"/>
  <c r="S134" i="55"/>
  <c r="U134" i="55"/>
  <c r="S159" i="55"/>
  <c r="U159" i="55"/>
  <c r="T99" i="55"/>
  <c r="V99" i="55"/>
  <c r="U101" i="55"/>
  <c r="S101" i="55"/>
  <c r="S65" i="55"/>
  <c r="U65" i="55"/>
  <c r="V93" i="55"/>
  <c r="T93" i="55"/>
  <c r="S91" i="55"/>
  <c r="U91" i="55"/>
  <c r="U66" i="55"/>
  <c r="S66" i="55"/>
  <c r="U56" i="55"/>
  <c r="S56" i="55"/>
  <c r="S57" i="55"/>
  <c r="U57" i="55"/>
  <c r="S61" i="55"/>
  <c r="U61" i="55"/>
  <c r="S78" i="55"/>
  <c r="U78" i="55"/>
  <c r="U133" i="55"/>
  <c r="S133" i="55"/>
  <c r="S146" i="55"/>
  <c r="U146" i="55"/>
  <c r="S130" i="55"/>
  <c r="U130" i="55"/>
  <c r="S138" i="55"/>
  <c r="U138" i="55"/>
  <c r="S145" i="55"/>
  <c r="U145" i="55"/>
  <c r="S156" i="55"/>
  <c r="U156" i="55"/>
  <c r="U79" i="55"/>
  <c r="S79" i="55"/>
  <c r="V40" i="55"/>
  <c r="T40" i="55"/>
  <c r="U74" i="55"/>
  <c r="S74" i="55"/>
  <c r="V56" i="55"/>
  <c r="T56" i="55"/>
  <c r="S67" i="55"/>
  <c r="U67" i="55"/>
  <c r="V110" i="55"/>
  <c r="O20" i="58" s="1"/>
  <c r="T110" i="55"/>
  <c r="M20" i="58" s="1"/>
  <c r="T57" i="55"/>
  <c r="V57" i="55"/>
  <c r="U155" i="55"/>
  <c r="S155" i="55"/>
  <c r="U112" i="55"/>
  <c r="S112" i="55"/>
  <c r="S135" i="55"/>
  <c r="U135" i="55"/>
  <c r="S122" i="55"/>
  <c r="U122" i="55"/>
  <c r="U120" i="55"/>
  <c r="S120" i="55"/>
  <c r="U158" i="55"/>
  <c r="S158" i="55"/>
  <c r="S62" i="55"/>
  <c r="U62" i="55"/>
  <c r="U71" i="55"/>
  <c r="S71" i="55"/>
  <c r="S86" i="55"/>
  <c r="U86" i="55"/>
  <c r="U39" i="55"/>
  <c r="S39" i="55"/>
  <c r="V74" i="55"/>
  <c r="T74" i="55"/>
  <c r="V101" i="55"/>
  <c r="T101" i="55"/>
  <c r="T60" i="55"/>
  <c r="V60" i="55"/>
  <c r="V66" i="55"/>
  <c r="T66" i="55"/>
  <c r="S81" i="55"/>
  <c r="U81" i="55"/>
  <c r="S73" i="55"/>
  <c r="U73" i="55"/>
  <c r="T55" i="55"/>
  <c r="V55" i="55"/>
  <c r="V67" i="55"/>
  <c r="T67" i="55"/>
  <c r="V77" i="55"/>
  <c r="T77" i="55"/>
  <c r="S121" i="55"/>
  <c r="U121" i="55"/>
  <c r="S151" i="55"/>
  <c r="U151" i="55"/>
  <c r="U147" i="55"/>
  <c r="S147" i="55"/>
  <c r="U149" i="55"/>
  <c r="S149" i="55"/>
  <c r="U157" i="55"/>
  <c r="S157" i="55"/>
  <c r="V96" i="55"/>
  <c r="T96" i="55"/>
  <c r="B36" i="58"/>
  <c r="P21" i="58"/>
  <c r="I36" i="58" s="1"/>
  <c r="P23" i="58"/>
  <c r="I38" i="58" s="1"/>
  <c r="B38" i="58"/>
  <c r="P22" i="58"/>
  <c r="I37" i="58" s="1"/>
  <c r="B37" i="58"/>
  <c r="K13" i="58"/>
  <c r="Q13" i="58" s="1"/>
  <c r="J28" i="58" s="1"/>
  <c r="K17" i="58"/>
  <c r="Q17" i="58" s="1"/>
  <c r="J32" i="58" s="1"/>
  <c r="B32" i="58"/>
  <c r="K16" i="58"/>
  <c r="Q16" i="58" s="1"/>
  <c r="J31" i="58" s="1"/>
  <c r="K15" i="58"/>
  <c r="Q15" i="58" s="1"/>
  <c r="J30" i="58" s="1"/>
  <c r="M18" i="58"/>
  <c r="B29" i="58"/>
  <c r="J24" i="58"/>
  <c r="K14" i="58"/>
  <c r="C29" i="58" s="1"/>
  <c r="P16" i="58"/>
  <c r="I31" i="58" s="1"/>
  <c r="B31" i="58"/>
  <c r="P15" i="58"/>
  <c r="I30" i="58" s="1"/>
  <c r="B30" i="58"/>
  <c r="B28" i="58"/>
  <c r="P13" i="58"/>
  <c r="I28" i="58" s="1"/>
  <c r="Q18" i="58"/>
  <c r="J33" i="58" s="1"/>
  <c r="C33" i="58"/>
  <c r="O19" i="58"/>
  <c r="L19" i="58"/>
  <c r="N19" i="58"/>
  <c r="M19" i="58"/>
  <c r="K12" i="58"/>
  <c r="B27" i="58"/>
  <c r="P12" i="58"/>
  <c r="L22" i="58" l="1"/>
  <c r="R22" i="58" s="1"/>
  <c r="K37" i="58" s="1"/>
  <c r="N16" i="58"/>
  <c r="T16" i="58" s="1"/>
  <c r="M31" i="58" s="1"/>
  <c r="L23" i="58"/>
  <c r="R23" i="58" s="1"/>
  <c r="K38" i="58" s="1"/>
  <c r="O16" i="58"/>
  <c r="G31" i="58" s="1"/>
  <c r="N23" i="58"/>
  <c r="F38" i="58" s="1"/>
  <c r="N22" i="58"/>
  <c r="T22" i="58" s="1"/>
  <c r="M37" i="58" s="1"/>
  <c r="L21" i="58"/>
  <c r="R21" i="58" s="1"/>
  <c r="K36" i="58" s="1"/>
  <c r="N17" i="58"/>
  <c r="T17" i="58" s="1"/>
  <c r="M32" i="58" s="1"/>
  <c r="Q19" i="58"/>
  <c r="J34" i="58" s="1"/>
  <c r="C34" i="58"/>
  <c r="N21" i="58"/>
  <c r="F36" i="58" s="1"/>
  <c r="L15" i="58"/>
  <c r="R15" i="58" s="1"/>
  <c r="K30" i="58" s="1"/>
  <c r="O14" i="58"/>
  <c r="G29" i="58" s="1"/>
  <c r="Q20" i="58"/>
  <c r="J35" i="58" s="1"/>
  <c r="C35" i="58"/>
  <c r="O13" i="58"/>
  <c r="U13" i="58" s="1"/>
  <c r="N28" i="58" s="1"/>
  <c r="L13" i="58"/>
  <c r="D28" i="58" s="1"/>
  <c r="C28" i="58"/>
  <c r="L16" i="58"/>
  <c r="D31" i="58" s="1"/>
  <c r="L14" i="58"/>
  <c r="D29" i="58" s="1"/>
  <c r="O17" i="58"/>
  <c r="G32" i="58" s="1"/>
  <c r="M15" i="58"/>
  <c r="E30" i="58" s="1"/>
  <c r="M17" i="58"/>
  <c r="S17" i="58" s="1"/>
  <c r="L32" i="58" s="1"/>
  <c r="C32" i="58"/>
  <c r="M13" i="58"/>
  <c r="S13" i="58" s="1"/>
  <c r="L28" i="58" s="1"/>
  <c r="N13" i="58"/>
  <c r="T13" i="58" s="1"/>
  <c r="M28" i="58" s="1"/>
  <c r="O15" i="58"/>
  <c r="U15" i="58" s="1"/>
  <c r="N30" i="58" s="1"/>
  <c r="C31" i="58"/>
  <c r="N14" i="58"/>
  <c r="T14" i="58" s="1"/>
  <c r="M29" i="58" s="1"/>
  <c r="Q14" i="58"/>
  <c r="J29" i="58" s="1"/>
  <c r="L17" i="58"/>
  <c r="D32" i="58" s="1"/>
  <c r="M14" i="58"/>
  <c r="E29" i="58" s="1"/>
  <c r="M16" i="58"/>
  <c r="S16" i="58" s="1"/>
  <c r="L31" i="58" s="1"/>
  <c r="C30" i="58"/>
  <c r="N15" i="58"/>
  <c r="F30" i="58" s="1"/>
  <c r="P24" i="58"/>
  <c r="B39" i="58"/>
  <c r="K24" i="58"/>
  <c r="U20" i="58"/>
  <c r="N35" i="58" s="1"/>
  <c r="G35" i="58"/>
  <c r="T19" i="58"/>
  <c r="M34" i="58" s="1"/>
  <c r="F34" i="58"/>
  <c r="U18" i="58"/>
  <c r="N33" i="58" s="1"/>
  <c r="G33" i="58"/>
  <c r="T18" i="58"/>
  <c r="M33" i="58" s="1"/>
  <c r="F33" i="58"/>
  <c r="R18" i="58"/>
  <c r="K33" i="58" s="1"/>
  <c r="D33" i="58"/>
  <c r="T20" i="58"/>
  <c r="M35" i="58" s="1"/>
  <c r="F35" i="58"/>
  <c r="R19" i="58"/>
  <c r="K34" i="58" s="1"/>
  <c r="D34" i="58"/>
  <c r="S19" i="58"/>
  <c r="L34" i="58" s="1"/>
  <c r="E34" i="58"/>
  <c r="S20" i="58"/>
  <c r="L35" i="58" s="1"/>
  <c r="E35" i="58"/>
  <c r="R20" i="58"/>
  <c r="K35" i="58" s="1"/>
  <c r="D35" i="58"/>
  <c r="S18" i="58"/>
  <c r="L33" i="58" s="1"/>
  <c r="E33" i="58"/>
  <c r="U19" i="58"/>
  <c r="N34" i="58" s="1"/>
  <c r="G34" i="58"/>
  <c r="N12" i="58"/>
  <c r="G8" i="54"/>
  <c r="O12" i="58"/>
  <c r="M12" i="58"/>
  <c r="F31" i="58"/>
  <c r="C27" i="58"/>
  <c r="Q12" i="58"/>
  <c r="L12" i="58"/>
  <c r="I27" i="58"/>
  <c r="I39" i="58" s="1"/>
  <c r="D37" i="58" l="1"/>
  <c r="U16" i="58"/>
  <c r="N31" i="58" s="1"/>
  <c r="D38" i="58"/>
  <c r="H38" i="58" s="1"/>
  <c r="O37" i="58"/>
  <c r="F32" i="58"/>
  <c r="T23" i="58"/>
  <c r="M38" i="58" s="1"/>
  <c r="O38" i="58" s="1"/>
  <c r="F37" i="58"/>
  <c r="R13" i="58"/>
  <c r="K28" i="58" s="1"/>
  <c r="O28" i="58" s="1"/>
  <c r="T21" i="58"/>
  <c r="M36" i="58" s="1"/>
  <c r="O36" i="58" s="1"/>
  <c r="U14" i="58"/>
  <c r="N29" i="58" s="1"/>
  <c r="D36" i="58"/>
  <c r="H36" i="58" s="1"/>
  <c r="R14" i="58"/>
  <c r="K29" i="58" s="1"/>
  <c r="D30" i="58"/>
  <c r="G28" i="58"/>
  <c r="R16" i="58"/>
  <c r="K31" i="58" s="1"/>
  <c r="S15" i="58"/>
  <c r="L30" i="58" s="1"/>
  <c r="U17" i="58"/>
  <c r="N32" i="58" s="1"/>
  <c r="E28" i="58"/>
  <c r="Q24" i="58"/>
  <c r="E32" i="58"/>
  <c r="F28" i="58"/>
  <c r="O24" i="58"/>
  <c r="G30" i="58"/>
  <c r="C39" i="58"/>
  <c r="E31" i="58"/>
  <c r="H31" i="58" s="1"/>
  <c r="S14" i="58"/>
  <c r="L29" i="58" s="1"/>
  <c r="N24" i="58"/>
  <c r="L24" i="58"/>
  <c r="R17" i="58"/>
  <c r="K32" i="58" s="1"/>
  <c r="F29" i="58"/>
  <c r="H29" i="58" s="1"/>
  <c r="T15" i="58"/>
  <c r="M30" i="58" s="1"/>
  <c r="H35" i="58"/>
  <c r="S12" i="58"/>
  <c r="M24" i="58"/>
  <c r="O35" i="58"/>
  <c r="H33" i="58"/>
  <c r="O33" i="58"/>
  <c r="O34" i="58"/>
  <c r="H34" i="58"/>
  <c r="T12" i="58"/>
  <c r="F27" i="58"/>
  <c r="J27" i="58"/>
  <c r="J39" i="58" s="1"/>
  <c r="G27" i="58"/>
  <c r="U12" i="58"/>
  <c r="E27" i="58"/>
  <c r="D27" i="58"/>
  <c r="R12" i="58"/>
  <c r="O31" i="58" l="1"/>
  <c r="S31" i="58" s="1"/>
  <c r="S38" i="58"/>
  <c r="T38" i="58" s="1"/>
  <c r="H37" i="58"/>
  <c r="S37" i="58" s="1"/>
  <c r="T37" i="58" s="1"/>
  <c r="H32" i="58"/>
  <c r="O30" i="58"/>
  <c r="S36" i="58"/>
  <c r="T36" i="58" s="1"/>
  <c r="O29" i="58"/>
  <c r="S29" i="58" s="1"/>
  <c r="T29" i="58" s="1"/>
  <c r="D39" i="58"/>
  <c r="H30" i="58"/>
  <c r="O32" i="58"/>
  <c r="H28" i="58"/>
  <c r="S28" i="58" s="1"/>
  <c r="T28" i="58" s="1"/>
  <c r="U24" i="58"/>
  <c r="G39" i="58"/>
  <c r="R24" i="58"/>
  <c r="E39" i="58"/>
  <c r="S24" i="58"/>
  <c r="F39" i="58"/>
  <c r="T24" i="58"/>
  <c r="S34" i="58"/>
  <c r="T34" i="58" s="1"/>
  <c r="S33" i="58"/>
  <c r="T33" i="58" s="1"/>
  <c r="S35" i="58"/>
  <c r="T35" i="58" s="1"/>
  <c r="L27" i="58"/>
  <c r="L39" i="58" s="1"/>
  <c r="N27" i="58"/>
  <c r="N39" i="58" s="1"/>
  <c r="M27" i="58"/>
  <c r="M39" i="58" s="1"/>
  <c r="H27" i="58"/>
  <c r="K27" i="58"/>
  <c r="K39" i="58" s="1"/>
  <c r="S32" i="58" l="1"/>
  <c r="T32" i="58" s="1"/>
  <c r="S30" i="58"/>
  <c r="T30" i="58" s="1"/>
  <c r="H39" i="58"/>
  <c r="T31" i="58"/>
  <c r="O27" i="58"/>
  <c r="O39" i="58" s="1"/>
  <c r="S27" i="58" l="1"/>
  <c r="S39" i="58" s="1"/>
  <c r="B21" i="42" l="1"/>
  <c r="T27" i="58"/>
  <c r="T39" i="58" s="1"/>
  <c r="B8" i="53" l="1"/>
  <c r="A8" i="53"/>
  <c r="B7" i="53"/>
  <c r="A7" i="53"/>
  <c r="B6" i="53"/>
  <c r="A6" i="53"/>
  <c r="B5" i="53"/>
  <c r="A5" i="53"/>
  <c r="A4" i="53"/>
  <c r="B3" i="53"/>
  <c r="A3" i="53"/>
  <c r="B8" i="52"/>
  <c r="A8" i="52"/>
  <c r="B7" i="52"/>
  <c r="A7" i="52"/>
  <c r="B6" i="52"/>
  <c r="A6" i="52"/>
  <c r="B5" i="52"/>
  <c r="A5" i="52"/>
  <c r="A4" i="52"/>
  <c r="B3" i="52"/>
  <c r="A3" i="52"/>
  <c r="B8" i="51"/>
  <c r="A8" i="51"/>
  <c r="B7" i="51"/>
  <c r="A7" i="51"/>
  <c r="B6" i="51"/>
  <c r="A6" i="51"/>
  <c r="B5" i="51"/>
  <c r="A5" i="51"/>
  <c r="A4" i="51"/>
  <c r="B3" i="51"/>
  <c r="A3" i="51"/>
  <c r="Z14" i="52" l="1"/>
  <c r="Z17" i="52" s="1"/>
  <c r="AD14" i="52"/>
  <c r="AB14" i="52"/>
  <c r="W39" i="53"/>
  <c r="V39" i="53"/>
  <c r="U39" i="53"/>
  <c r="T39" i="53"/>
  <c r="S39" i="53"/>
  <c r="R39" i="53"/>
  <c r="O39" i="53"/>
  <c r="N39" i="53"/>
  <c r="M39" i="53"/>
  <c r="L39" i="53"/>
  <c r="K39" i="53"/>
  <c r="J39" i="53"/>
  <c r="G39" i="53"/>
  <c r="F39" i="53"/>
  <c r="E39" i="53"/>
  <c r="D39" i="53"/>
  <c r="C39" i="53"/>
  <c r="B39" i="53"/>
  <c r="W38" i="53"/>
  <c r="V38" i="53"/>
  <c r="U38" i="53"/>
  <c r="T38" i="53"/>
  <c r="S38" i="53"/>
  <c r="R38" i="53"/>
  <c r="O38" i="53"/>
  <c r="N38" i="53"/>
  <c r="M38" i="53"/>
  <c r="L38" i="53"/>
  <c r="K38" i="53"/>
  <c r="J38" i="53"/>
  <c r="G38" i="53"/>
  <c r="F38" i="53"/>
  <c r="E38" i="53"/>
  <c r="D38" i="53"/>
  <c r="C38" i="53"/>
  <c r="B38" i="53"/>
  <c r="W37" i="53"/>
  <c r="V37" i="53"/>
  <c r="U37" i="53"/>
  <c r="T37" i="53"/>
  <c r="S37" i="53"/>
  <c r="R37" i="53"/>
  <c r="O37" i="53"/>
  <c r="N37" i="53"/>
  <c r="M37" i="53"/>
  <c r="L37" i="53"/>
  <c r="K37" i="53"/>
  <c r="J37" i="53"/>
  <c r="G37" i="53"/>
  <c r="F37" i="53"/>
  <c r="E37" i="53"/>
  <c r="D37" i="53"/>
  <c r="C37" i="53"/>
  <c r="B37" i="53"/>
  <c r="W36" i="53"/>
  <c r="V36" i="53"/>
  <c r="U36" i="53"/>
  <c r="T36" i="53"/>
  <c r="S36" i="53"/>
  <c r="R36" i="53"/>
  <c r="O36" i="53"/>
  <c r="N36" i="53"/>
  <c r="M36" i="53"/>
  <c r="L36" i="53"/>
  <c r="K36" i="53"/>
  <c r="J36" i="53"/>
  <c r="G36" i="53"/>
  <c r="F36" i="53"/>
  <c r="E36" i="53"/>
  <c r="D36" i="53"/>
  <c r="C36" i="53"/>
  <c r="B36" i="53"/>
  <c r="W35" i="53"/>
  <c r="V35" i="53"/>
  <c r="U35" i="53"/>
  <c r="T35" i="53"/>
  <c r="S35" i="53"/>
  <c r="R35" i="53"/>
  <c r="O35" i="53"/>
  <c r="N35" i="53"/>
  <c r="M35" i="53"/>
  <c r="L35" i="53"/>
  <c r="K35" i="53"/>
  <c r="J35" i="53"/>
  <c r="G35" i="53"/>
  <c r="F35" i="53"/>
  <c r="E35" i="53"/>
  <c r="D35" i="53"/>
  <c r="C35" i="53"/>
  <c r="B35" i="53"/>
  <c r="W34" i="53"/>
  <c r="V34" i="53"/>
  <c r="U34" i="53"/>
  <c r="T34" i="53"/>
  <c r="S34" i="53"/>
  <c r="R34" i="53"/>
  <c r="O34" i="53"/>
  <c r="N34" i="53"/>
  <c r="M34" i="53"/>
  <c r="L34" i="53"/>
  <c r="K34" i="53"/>
  <c r="J34" i="53"/>
  <c r="G34" i="53"/>
  <c r="F34" i="53"/>
  <c r="E34" i="53"/>
  <c r="D34" i="53"/>
  <c r="C34" i="53"/>
  <c r="B34" i="53"/>
  <c r="W33" i="53"/>
  <c r="W40" i="53" s="1"/>
  <c r="V33" i="53"/>
  <c r="U33" i="53"/>
  <c r="T33" i="53"/>
  <c r="S33" i="53"/>
  <c r="R33" i="53"/>
  <c r="O33" i="53"/>
  <c r="N33" i="53"/>
  <c r="N40" i="53" s="1"/>
  <c r="M33" i="53"/>
  <c r="M40" i="53" s="1"/>
  <c r="L33" i="53"/>
  <c r="K33" i="53"/>
  <c r="J33" i="53"/>
  <c r="G33" i="53"/>
  <c r="F33" i="53"/>
  <c r="E33" i="53"/>
  <c r="D33" i="53"/>
  <c r="D40" i="53" s="1"/>
  <c r="C33" i="53"/>
  <c r="C40" i="53" s="1"/>
  <c r="B33" i="53"/>
  <c r="W29" i="53"/>
  <c r="V29" i="53"/>
  <c r="U29" i="53"/>
  <c r="T29" i="53"/>
  <c r="S29" i="53"/>
  <c r="R29" i="53"/>
  <c r="O29" i="53"/>
  <c r="N29" i="53"/>
  <c r="M29" i="53"/>
  <c r="L29" i="53"/>
  <c r="K29" i="53"/>
  <c r="J29" i="53"/>
  <c r="G29" i="53"/>
  <c r="F29" i="53"/>
  <c r="E29" i="53"/>
  <c r="D29" i="53"/>
  <c r="C29" i="53"/>
  <c r="B29" i="53"/>
  <c r="S14" i="52"/>
  <c r="S17" i="52" s="1"/>
  <c r="L14" i="52"/>
  <c r="L16" i="52" s="1"/>
  <c r="W14" i="52"/>
  <c r="W17" i="52" s="1"/>
  <c r="U14" i="52"/>
  <c r="P14" i="52"/>
  <c r="N14" i="52"/>
  <c r="B52" i="51"/>
  <c r="B47" i="51"/>
  <c r="B50" i="51" s="1"/>
  <c r="B41" i="51"/>
  <c r="C16" i="51"/>
  <c r="B5" i="45"/>
  <c r="B6" i="45"/>
  <c r="B7" i="45"/>
  <c r="A4" i="45"/>
  <c r="A5" i="45"/>
  <c r="A6" i="45"/>
  <c r="A7" i="45"/>
  <c r="A8" i="45"/>
  <c r="A3" i="45"/>
  <c r="B5" i="41"/>
  <c r="B6" i="41"/>
  <c r="B7" i="41"/>
  <c r="A4" i="41"/>
  <c r="A5" i="41"/>
  <c r="A6" i="41"/>
  <c r="A7" i="41"/>
  <c r="A8" i="41"/>
  <c r="A3" i="41"/>
  <c r="B5" i="40"/>
  <c r="B6" i="40"/>
  <c r="B7" i="40"/>
  <c r="A4" i="40"/>
  <c r="A5" i="40"/>
  <c r="A6" i="40"/>
  <c r="A7" i="40"/>
  <c r="A8" i="40"/>
  <c r="A3" i="40"/>
  <c r="B51" i="51" l="1"/>
  <c r="L17" i="52"/>
  <c r="L18" i="52" s="1"/>
  <c r="U40" i="53"/>
  <c r="S40" i="53"/>
  <c r="T40" i="53"/>
  <c r="W41" i="53" s="1"/>
  <c r="R40" i="53"/>
  <c r="V40" i="53"/>
  <c r="K40" i="53"/>
  <c r="J40" i="53"/>
  <c r="O40" i="53"/>
  <c r="L40" i="53"/>
  <c r="F40" i="53"/>
  <c r="G40" i="53"/>
  <c r="E40" i="53"/>
  <c r="B40" i="53"/>
  <c r="G41" i="53" s="1"/>
  <c r="E12" i="52" s="1"/>
  <c r="AD16" i="52"/>
  <c r="AD17" i="52"/>
  <c r="AB16" i="52"/>
  <c r="AB17" i="52"/>
  <c r="Z16" i="52"/>
  <c r="Z18" i="52" s="1"/>
  <c r="N17" i="52"/>
  <c r="N16" i="52"/>
  <c r="N18" i="52" s="1"/>
  <c r="P17" i="52"/>
  <c r="P16" i="52"/>
  <c r="U16" i="52"/>
  <c r="U17" i="52"/>
  <c r="U18" i="52" s="1"/>
  <c r="B49" i="51"/>
  <c r="W16" i="52"/>
  <c r="W18" i="52" s="1"/>
  <c r="S16" i="52"/>
  <c r="S18" i="52" s="1"/>
  <c r="P18" i="52" l="1"/>
  <c r="P20" i="52" s="1"/>
  <c r="AB18" i="52"/>
  <c r="AB20" i="52" s="1"/>
  <c r="O41" i="53"/>
  <c r="B53" i="51"/>
  <c r="AD18" i="52"/>
  <c r="AD20" i="52" s="1"/>
  <c r="I12" i="52"/>
  <c r="I14" i="52" s="1"/>
  <c r="G12" i="52"/>
  <c r="G14" i="52" s="1"/>
  <c r="E14" i="52"/>
  <c r="Z20" i="52"/>
  <c r="U20" i="52"/>
  <c r="N20" i="52"/>
  <c r="W20" i="52"/>
  <c r="L20" i="52"/>
  <c r="S20" i="52"/>
  <c r="E17" i="52" l="1"/>
  <c r="E16" i="52"/>
  <c r="G17" i="52"/>
  <c r="G16" i="52"/>
  <c r="I17" i="52"/>
  <c r="I16" i="52"/>
  <c r="I18" i="52" l="1"/>
  <c r="I20" i="52" s="1"/>
  <c r="G18" i="52"/>
  <c r="G20" i="52" s="1"/>
  <c r="E18" i="52"/>
  <c r="E20" i="52" s="1"/>
  <c r="C29" i="51" s="1"/>
  <c r="C31" i="51" s="1"/>
  <c r="C34" i="51" s="1"/>
  <c r="C21" i="51" s="1"/>
  <c r="C24" i="51" s="1"/>
  <c r="U21" i="52" s="1"/>
  <c r="U22" i="52" s="1"/>
  <c r="U24" i="52" s="1"/>
  <c r="U25" i="52" s="1"/>
  <c r="AD21" i="52" l="1"/>
  <c r="AD22" i="52" s="1"/>
  <c r="AD24" i="52" s="1"/>
  <c r="AD25" i="52" s="1"/>
  <c r="I21" i="52"/>
  <c r="I22" i="52" s="1"/>
  <c r="I24" i="52" s="1"/>
  <c r="I25" i="52" s="1"/>
  <c r="N21" i="52"/>
  <c r="N22" i="52" s="1"/>
  <c r="N24" i="52" s="1"/>
  <c r="N25" i="52" s="1"/>
  <c r="L21" i="52"/>
  <c r="L22" i="52" s="1"/>
  <c r="L24" i="52" s="1"/>
  <c r="L25" i="52" s="1"/>
  <c r="S21" i="52"/>
  <c r="S22" i="52" s="1"/>
  <c r="S24" i="52" s="1"/>
  <c r="S25" i="52" s="1"/>
  <c r="Z21" i="52"/>
  <c r="Z22" i="52" s="1"/>
  <c r="Z24" i="52" s="1"/>
  <c r="E21" i="52"/>
  <c r="E22" i="52" s="1"/>
  <c r="E24" i="52" s="1"/>
  <c r="E25" i="52" s="1"/>
  <c r="AB21" i="52"/>
  <c r="AB22" i="52" s="1"/>
  <c r="AB24" i="52" s="1"/>
  <c r="AB25" i="52" s="1"/>
  <c r="W21" i="52"/>
  <c r="W22" i="52" s="1"/>
  <c r="W24" i="52" s="1"/>
  <c r="W25" i="52" s="1"/>
  <c r="G21" i="52"/>
  <c r="G22" i="52" s="1"/>
  <c r="P21" i="52"/>
  <c r="P22" i="52" s="1"/>
  <c r="P24" i="52" s="1"/>
  <c r="P25" i="52" s="1"/>
  <c r="U30" i="52"/>
  <c r="G24" i="52"/>
  <c r="G25" i="52" s="1"/>
  <c r="L30" i="52" l="1"/>
  <c r="P30" i="52"/>
  <c r="P41" i="52" s="1"/>
  <c r="AD30" i="52"/>
  <c r="AD41" i="52" s="1"/>
  <c r="AB30" i="52"/>
  <c r="AB41" i="52" s="1"/>
  <c r="S30" i="52"/>
  <c r="S41" i="52" s="1"/>
  <c r="Z25" i="52"/>
  <c r="AB45" i="52"/>
  <c r="AC41" i="52" s="1"/>
  <c r="E30" i="52"/>
  <c r="W30" i="52"/>
  <c r="I30" i="52"/>
  <c r="N30" i="52"/>
  <c r="G30" i="52"/>
  <c r="U41" i="52"/>
  <c r="L41" i="52"/>
  <c r="Z30" i="52" l="1"/>
  <c r="Z41" i="52" s="1"/>
  <c r="Z45" i="52" s="1"/>
  <c r="AC18" i="52"/>
  <c r="AC22" i="52"/>
  <c r="AC25" i="52"/>
  <c r="AC30" i="52"/>
  <c r="AC43" i="52"/>
  <c r="AC45" i="52" s="1"/>
  <c r="AD45" i="52"/>
  <c r="AE43" i="52" s="1"/>
  <c r="N41" i="52"/>
  <c r="I41" i="52"/>
  <c r="W41" i="52"/>
  <c r="L45" i="52"/>
  <c r="G41" i="52"/>
  <c r="E41" i="52"/>
  <c r="AE18" i="52" l="1"/>
  <c r="AE22" i="52"/>
  <c r="AE25" i="52"/>
  <c r="AE30" i="52"/>
  <c r="AE41" i="52"/>
  <c r="AE45" i="52" s="1"/>
  <c r="AA18" i="52"/>
  <c r="AA22" i="52"/>
  <c r="AA25" i="52"/>
  <c r="AA30" i="52"/>
  <c r="AA41" i="52"/>
  <c r="AA43" i="52"/>
  <c r="I45" i="52"/>
  <c r="J41" i="52" s="1"/>
  <c r="M18" i="52"/>
  <c r="M22" i="52"/>
  <c r="M25" i="52"/>
  <c r="M30" i="52"/>
  <c r="E45" i="52"/>
  <c r="U45" i="52"/>
  <c r="W45" i="52"/>
  <c r="P45" i="52"/>
  <c r="Q43" i="52" s="1"/>
  <c r="M41" i="52"/>
  <c r="S45" i="52"/>
  <c r="M43" i="52"/>
  <c r="AE40" i="52" l="1"/>
  <c r="AA38" i="52"/>
  <c r="AC35" i="52"/>
  <c r="AE32" i="52"/>
  <c r="AA33" i="52"/>
  <c r="AC40" i="52"/>
  <c r="AE37" i="52"/>
  <c r="AA35" i="52"/>
  <c r="AC32" i="52"/>
  <c r="AA40" i="52"/>
  <c r="AC37" i="52"/>
  <c r="AE34" i="52"/>
  <c r="AA32" i="52"/>
  <c r="AE39" i="52"/>
  <c r="AA37" i="52"/>
  <c r="AC34" i="52"/>
  <c r="AA39" i="52"/>
  <c r="AC36" i="52"/>
  <c r="AE33" i="52"/>
  <c r="AE38" i="52"/>
  <c r="AA36" i="52"/>
  <c r="AC33" i="52"/>
  <c r="AE35" i="52"/>
  <c r="AC39" i="52"/>
  <c r="AE36" i="52"/>
  <c r="AA34" i="52"/>
  <c r="AC38" i="52"/>
  <c r="F41" i="52"/>
  <c r="AA45" i="52"/>
  <c r="X18" i="52"/>
  <c r="X22" i="52"/>
  <c r="X25" i="52"/>
  <c r="X30" i="52"/>
  <c r="X41" i="52"/>
  <c r="T18" i="52"/>
  <c r="T22" i="52"/>
  <c r="T25" i="52"/>
  <c r="T30" i="52"/>
  <c r="T41" i="52"/>
  <c r="X43" i="52"/>
  <c r="V18" i="52"/>
  <c r="V22" i="52"/>
  <c r="V25" i="52"/>
  <c r="V30" i="52"/>
  <c r="V41" i="52"/>
  <c r="G45" i="52"/>
  <c r="F43" i="52"/>
  <c r="J43" i="52"/>
  <c r="J45" i="52" s="1"/>
  <c r="M45" i="52"/>
  <c r="J18" i="52"/>
  <c r="J22" i="52"/>
  <c r="J25" i="52"/>
  <c r="J30" i="52"/>
  <c r="Q18" i="52"/>
  <c r="Q22" i="52"/>
  <c r="Q25" i="52"/>
  <c r="Q30" i="52"/>
  <c r="Q41" i="52"/>
  <c r="Q45" i="52" s="1"/>
  <c r="V40" i="52"/>
  <c r="X39" i="52"/>
  <c r="F39" i="52"/>
  <c r="H38" i="52"/>
  <c r="J37" i="52"/>
  <c r="M36" i="52"/>
  <c r="O35" i="52"/>
  <c r="Q34" i="52"/>
  <c r="T33" i="52"/>
  <c r="V32" i="52"/>
  <c r="T40" i="52"/>
  <c r="V39" i="52"/>
  <c r="X38" i="52"/>
  <c r="F38" i="52"/>
  <c r="H37" i="52"/>
  <c r="J36" i="52"/>
  <c r="M35" i="52"/>
  <c r="O34" i="52"/>
  <c r="Q33" i="52"/>
  <c r="T32" i="52"/>
  <c r="Q40" i="52"/>
  <c r="T39" i="52"/>
  <c r="V38" i="52"/>
  <c r="X37" i="52"/>
  <c r="F37" i="52"/>
  <c r="H36" i="52"/>
  <c r="J35" i="52"/>
  <c r="M34" i="52"/>
  <c r="O33" i="52"/>
  <c r="Q32" i="52"/>
  <c r="M40" i="52"/>
  <c r="O39" i="52"/>
  <c r="Q38" i="52"/>
  <c r="T37" i="52"/>
  <c r="V36" i="52"/>
  <c r="X35" i="52"/>
  <c r="F35" i="52"/>
  <c r="H34" i="52"/>
  <c r="J33" i="52"/>
  <c r="M32" i="52"/>
  <c r="J40" i="52"/>
  <c r="M39" i="52"/>
  <c r="O38" i="52"/>
  <c r="Q37" i="52"/>
  <c r="T36" i="52"/>
  <c r="V35" i="52"/>
  <c r="X34" i="52"/>
  <c r="F34" i="52"/>
  <c r="H33" i="52"/>
  <c r="J32" i="52"/>
  <c r="H40" i="52"/>
  <c r="J39" i="52"/>
  <c r="M38" i="52"/>
  <c r="O37" i="52"/>
  <c r="Q36" i="52"/>
  <c r="T35" i="52"/>
  <c r="V34" i="52"/>
  <c r="X33" i="52"/>
  <c r="F33" i="52"/>
  <c r="H32" i="52"/>
  <c r="O40" i="52"/>
  <c r="Q39" i="52"/>
  <c r="T38" i="52"/>
  <c r="V37" i="52"/>
  <c r="X36" i="52"/>
  <c r="F36" i="52"/>
  <c r="H35" i="52"/>
  <c r="J34" i="52"/>
  <c r="M33" i="52"/>
  <c r="O32" i="52"/>
  <c r="X40" i="52"/>
  <c r="F40" i="52"/>
  <c r="H39" i="52"/>
  <c r="J38" i="52"/>
  <c r="M37" i="52"/>
  <c r="O36" i="52"/>
  <c r="Q35" i="52"/>
  <c r="T34" i="52"/>
  <c r="V33" i="52"/>
  <c r="X32" i="52"/>
  <c r="F32" i="52"/>
  <c r="F18" i="52"/>
  <c r="F22" i="52"/>
  <c r="F25" i="52"/>
  <c r="F30" i="52"/>
  <c r="V43" i="52"/>
  <c r="N45" i="52"/>
  <c r="O43" i="52" s="1"/>
  <c r="T43" i="52"/>
  <c r="X45" i="52" l="1"/>
  <c r="H18" i="52"/>
  <c r="H22" i="52"/>
  <c r="H25" i="52"/>
  <c r="H30" i="52"/>
  <c r="H41" i="52"/>
  <c r="H45" i="52" s="1"/>
  <c r="O18" i="52"/>
  <c r="O22" i="52"/>
  <c r="O25" i="52"/>
  <c r="O30" i="52"/>
  <c r="O41" i="52"/>
  <c r="O45" i="52" s="1"/>
  <c r="H43" i="52"/>
  <c r="T45" i="52"/>
  <c r="V45" i="52"/>
  <c r="E55" i="40" l="1"/>
  <c r="E54" i="40"/>
  <c r="E56" i="40" l="1"/>
  <c r="B8" i="45" l="1"/>
  <c r="B3" i="45"/>
  <c r="B8" i="41" l="1"/>
  <c r="B3" i="41"/>
  <c r="E12" i="41"/>
  <c r="G12" i="41" s="1"/>
  <c r="E13" i="41"/>
  <c r="G13" i="41" s="1"/>
  <c r="B8" i="40"/>
  <c r="B3" i="40"/>
  <c r="B19" i="42" l="1"/>
  <c r="E45" i="40" l="1"/>
  <c r="E29" i="40"/>
  <c r="E40" i="40"/>
  <c r="E24" i="40"/>
  <c r="E13" i="40"/>
  <c r="E18" i="40"/>
  <c r="E34" i="40"/>
  <c r="E12" i="40"/>
  <c r="E41" i="40"/>
  <c r="E25" i="40"/>
  <c r="E35" i="40" l="1"/>
  <c r="E19" i="40"/>
  <c r="E43" i="40"/>
  <c r="E27" i="40"/>
  <c r="E39" i="40"/>
  <c r="E23" i="40"/>
  <c r="E36" i="40"/>
  <c r="E20" i="40"/>
  <c r="E22" i="40"/>
  <c r="E38" i="40"/>
  <c r="E42" i="40"/>
  <c r="E26" i="40"/>
  <c r="E37" i="40"/>
  <c r="E21" i="40"/>
  <c r="E44" i="40"/>
  <c r="E28" i="40"/>
  <c r="E47" i="40" l="1"/>
  <c r="E15" i="40"/>
  <c r="E31" i="40"/>
  <c r="G14" i="41"/>
  <c r="B20" i="42" s="1"/>
  <c r="B15" i="42" l="1"/>
  <c r="B16" i="42"/>
  <c r="B17" i="42"/>
  <c r="B23" i="42" l="1"/>
  <c r="B24" i="42" l="1"/>
  <c r="B25" i="42" s="1"/>
</calcChain>
</file>

<file path=xl/sharedStrings.xml><?xml version="1.0" encoding="utf-8"?>
<sst xmlns="http://schemas.openxmlformats.org/spreadsheetml/2006/main" count="1622" uniqueCount="488">
  <si>
    <t>Invoervelden</t>
  </si>
  <si>
    <t>Naam opdrachtgever</t>
  </si>
  <si>
    <t>GVB operatie Metro</t>
  </si>
  <si>
    <t>Calculatie onderdeel</t>
  </si>
  <si>
    <t>Gebouw/plaats</t>
  </si>
  <si>
    <t>Amsterdam</t>
  </si>
  <si>
    <t>Referentienummer</t>
  </si>
  <si>
    <t>2024-62</t>
  </si>
  <si>
    <t>Naam dienstverlener</t>
  </si>
  <si>
    <t>Prijspeil</t>
  </si>
  <si>
    <t>1 juli 2025</t>
  </si>
  <si>
    <t>Perceel deel</t>
  </si>
  <si>
    <t>Metro</t>
  </si>
  <si>
    <t>Versie</t>
  </si>
  <si>
    <t>Berekening totaal jaarprijs exclusief BTW</t>
  </si>
  <si>
    <t>Onderdeel</t>
  </si>
  <si>
    <t>Prijs per jaar</t>
  </si>
  <si>
    <t>Keerpuntreiniging</t>
  </si>
  <si>
    <t>Dagelijkse reiniging</t>
  </si>
  <si>
    <t>Periodieke reiniging (2 metro's per dag)</t>
  </si>
  <si>
    <t>Reinigingsproduct washallen</t>
  </si>
  <si>
    <t>Graffiti verwijdering</t>
  </si>
  <si>
    <t>Rangeerdiensten</t>
  </si>
  <si>
    <t>Schoonmaak gebouwen</t>
  </si>
  <si>
    <t>Totaalkosten per jaar</t>
  </si>
  <si>
    <t>B.T.W.  21,00%</t>
  </si>
  <si>
    <t>Totale kosten per jaar inclusief B.T.W.</t>
  </si>
  <si>
    <t>SUPPLETIEKOSTEN OVERNAME PERSONEEL*</t>
  </si>
  <si>
    <t>* Dit is het maximale bedrag dat door de dienstverlener aan suppletiekosten in rekening wordt gebracht. Indien hier niets wordt ingevuld betekent dit voor GVB dat er geen suppletiekosten door de dienstverlener in rekening worden gebracht.</t>
  </si>
  <si>
    <t>Keerpunt reiniging</t>
  </si>
  <si>
    <t>Periode</t>
  </si>
  <si>
    <t>Uren per jaar</t>
  </si>
  <si>
    <t>Gemiddeld tarief</t>
  </si>
  <si>
    <t>Schoonmaak</t>
  </si>
  <si>
    <t>Maandag - Vrijdag 06:00 - 21:30 uur</t>
  </si>
  <si>
    <t>Toezicht</t>
  </si>
  <si>
    <t>Machinekosten</t>
  </si>
  <si>
    <t>Totaalkosten keerpunt reiniging per jaar</t>
  </si>
  <si>
    <t>Maandag - donderdag 21:30 - 06:00 uur</t>
  </si>
  <si>
    <t>Vrijdag 21:30 - 06:00 uur</t>
  </si>
  <si>
    <t>Maandag 00.00 - 06:00 uur</t>
  </si>
  <si>
    <t xml:space="preserve">Zaterdag - zondag  </t>
  </si>
  <si>
    <t xml:space="preserve">Feestdag </t>
  </si>
  <si>
    <t>Periodieke reiniging*</t>
  </si>
  <si>
    <t>Totaalkosten periodieke beurt per jaar</t>
  </si>
  <si>
    <t>* dagelijks worden twee (2) metro's aangeboden voor de uitvoering van een periodieke reiniging.</t>
  </si>
  <si>
    <t>Aantal liters</t>
  </si>
  <si>
    <t>Prijs per liter</t>
  </si>
  <si>
    <t>TRAIN WASH (Mavro), actieve shampoo voor spoorvoertuigen</t>
  </si>
  <si>
    <t>Graffiti *</t>
  </si>
  <si>
    <t>Aantal m2</t>
  </si>
  <si>
    <t>Gemiddelde Prijs per m2</t>
  </si>
  <si>
    <t>Verwijderen</t>
  </si>
  <si>
    <t>Maandag - Vrijdag 21:30 - 06:00 uur</t>
  </si>
  <si>
    <t>Materiaal/middelen/machines</t>
  </si>
  <si>
    <t>Totaalkosten graffiti verwijderingper jaar</t>
  </si>
  <si>
    <t>* Het aantal m2 graffiti is indicatief. Hieraan kunnen geen rechten worden ontleent. Jaarlijks wordt het feitelijke aantal verwijderde m2 graffiti met de dienstverlener verrekend op basis van de opgegeven m2 prijzen.</t>
  </si>
  <si>
    <t>Toezicht percentage</t>
  </si>
  <si>
    <t>per prod. Uur</t>
  </si>
  <si>
    <t>PRODUCTIE UREN PER JAAR</t>
  </si>
  <si>
    <t>TOEZICHTUREN PER JAAR</t>
  </si>
  <si>
    <t>Locatie</t>
  </si>
  <si>
    <t>Totaal m2</t>
  </si>
  <si>
    <t>Locatie factor</t>
  </si>
  <si>
    <t>Hoogste frequentie ma t/m vr</t>
  </si>
  <si>
    <t>Hoogste frequentie ma t/m vr naloop</t>
  </si>
  <si>
    <t>Hoogste frequentie za - zo</t>
  </si>
  <si>
    <t>Hoogste frequentie za - zo naloop</t>
  </si>
  <si>
    <t>Hoogste frequentie feestdag</t>
  </si>
  <si>
    <t>Hoogste frequentie feestdag naloop</t>
  </si>
  <si>
    <t>Productie uren ma t/m vr</t>
  </si>
  <si>
    <t>Productie uren ma t/m vr naloop</t>
  </si>
  <si>
    <t>Productie uren za - zo</t>
  </si>
  <si>
    <t>Productie uren za - zo naloop</t>
  </si>
  <si>
    <t>Productie uren feestdag</t>
  </si>
  <si>
    <t>Productie uren feestdag naloop</t>
  </si>
  <si>
    <t>Toezicht uren per jaar ma t/m vr</t>
  </si>
  <si>
    <t>Toezicht uren per jaar ma t/m vr naloop</t>
  </si>
  <si>
    <t>Toezicht uren per jaar za - zo</t>
  </si>
  <si>
    <t>Toezicht uren per jaar za - zo naloop</t>
  </si>
  <si>
    <t>Toezicht uren per jaar feestdag</t>
  </si>
  <si>
    <t>Toezicht uren per jaar feestdag naloop</t>
  </si>
  <si>
    <t>LCM</t>
  </si>
  <si>
    <t>EPV MetroIijn 50 Isolatorweg</t>
  </si>
  <si>
    <t>EPV Metrolijn 52 Noord</t>
  </si>
  <si>
    <t>EPV MetroIijn 51 Amstelveenseweg</t>
  </si>
  <si>
    <t>EPV MetroIijn 53 Gaasperplas</t>
  </si>
  <si>
    <t>EPV Metrolijn 54 Gein</t>
  </si>
  <si>
    <t>Station Bijlmer</t>
  </si>
  <si>
    <t>Station Zuid</t>
  </si>
  <si>
    <t>Station Noord</t>
  </si>
  <si>
    <t>Washal Isolatorweg</t>
  </si>
  <si>
    <t>Voorzieningengebouw Noord</t>
  </si>
  <si>
    <t>Quick servicehal emplacement en washal Amstel</t>
  </si>
  <si>
    <t>Totaal</t>
  </si>
  <si>
    <t xml:space="preserve">Kosten productie per jaar ma t/m vr </t>
  </si>
  <si>
    <t xml:space="preserve">Kosten productie per jaar ma t/m vr naloop </t>
  </si>
  <si>
    <t xml:space="preserve">Kosten productie per jaar za - zo </t>
  </si>
  <si>
    <t xml:space="preserve">Kosten productie per jaar za / zo / fe naloop </t>
  </si>
  <si>
    <t>Kosten productie per jaar feestdag</t>
  </si>
  <si>
    <t xml:space="preserve">Kosten productie per jaar feestdag naloop </t>
  </si>
  <si>
    <t>Totale kosten productie per jaar</t>
  </si>
  <si>
    <t xml:space="preserve">Kosten toezicht per jaar ma t/m vr </t>
  </si>
  <si>
    <t>Kosten toezicht per jaar ma t/m vr naloop</t>
  </si>
  <si>
    <t>Kosten toezicht per jaar za - zo</t>
  </si>
  <si>
    <t>Kosten toezicht per jaar za / zo / fe naloop</t>
  </si>
  <si>
    <t>Kosten toezicht per jaar feestdag</t>
  </si>
  <si>
    <t>Kosten toezicht per jaar feestdag naloop</t>
  </si>
  <si>
    <t>Totale kosten toezicht per jaar</t>
  </si>
  <si>
    <t>Kosten additioneel per jaar</t>
  </si>
  <si>
    <t>Kosten glasbewassing per jaar</t>
  </si>
  <si>
    <t>Kosten machines per jaar</t>
  </si>
  <si>
    <t>Totaal kosten per jaar excl. btw</t>
  </si>
  <si>
    <t>Totaal kosten per maand excl. btw</t>
  </si>
  <si>
    <t>Tarieven Productie</t>
  </si>
  <si>
    <t>Uurtarief</t>
  </si>
  <si>
    <t>Totaal eindtarief normale werktijden [06.00-21.30 uur]</t>
  </si>
  <si>
    <t>Totaal eindtarief  [incl. 30% toeslag]</t>
  </si>
  <si>
    <t>Totaal eindtarief weekenden [incl. 50% toeslag]</t>
  </si>
  <si>
    <t>Totaal eindtarief feestdagen [incl. 150% toeslag]</t>
  </si>
  <si>
    <t>Tarieven Toezicht</t>
  </si>
  <si>
    <t>Uren per dag</t>
  </si>
  <si>
    <t>Dagen per jaar</t>
  </si>
  <si>
    <t>Schoonmaak 30%, rangeren 70%*</t>
  </si>
  <si>
    <t>Maandag - Vrijdag 07:30 - 16:00 uur</t>
  </si>
  <si>
    <t>Maandag - Vrijdag 18:00 - 02:00 uur</t>
  </si>
  <si>
    <t>Totaalkosten rageerdiensten reiniging per jaar</t>
  </si>
  <si>
    <t xml:space="preserve">* Gemiddeld wordt 70% van de tijd besteedt aan rangeren. De resterende tijd wordt besteedt aan het uitvoeren van schoonmaakwerkzaamheden. </t>
  </si>
  <si>
    <t>Gewogen prestatie</t>
  </si>
  <si>
    <t>m2/uur</t>
  </si>
  <si>
    <t>Frequentie van uitvoering (per jaar):</t>
  </si>
  <si>
    <t>Ruimtecategorie</t>
  </si>
  <si>
    <t>Prestatienorm in aantal m2 per uur</t>
  </si>
  <si>
    <t>M2 Totaal</t>
  </si>
  <si>
    <t>Naloop opslag ma-vr</t>
  </si>
  <si>
    <t>Weekend / feestdag opslag</t>
  </si>
  <si>
    <t>Naloop weekend / feestdag opslag</t>
  </si>
  <si>
    <t>VSR Code</t>
  </si>
  <si>
    <t>Administratieve ruimten</t>
  </si>
  <si>
    <t>B</t>
  </si>
  <si>
    <t>Containerruimte</t>
  </si>
  <si>
    <t>V</t>
  </si>
  <si>
    <t>Entree</t>
  </si>
  <si>
    <t>Gang, hal</t>
  </si>
  <si>
    <t>Kleedruimte</t>
  </si>
  <si>
    <t>Lift</t>
  </si>
  <si>
    <t>Multifunctionele ruimten</t>
  </si>
  <si>
    <t>Pantry/keuken</t>
  </si>
  <si>
    <t>Restauratieve ruimten</t>
  </si>
  <si>
    <t>Sanitaire ruimten</t>
  </si>
  <si>
    <t>S</t>
  </si>
  <si>
    <t>Trappenhuis</t>
  </si>
  <si>
    <t>Vergaderruimten</t>
  </si>
  <si>
    <t>Washal</t>
  </si>
  <si>
    <t>Niet in onderhoud</t>
  </si>
  <si>
    <t>Kolom voor matrix</t>
  </si>
  <si>
    <t>Frequentie verklaring</t>
  </si>
  <si>
    <t>Freq</t>
  </si>
  <si>
    <t>Kolom</t>
  </si>
  <si>
    <t>4 x per jaar</t>
  </si>
  <si>
    <t>5 x per week (52 weken)</t>
  </si>
  <si>
    <t>% van reguliere norm</t>
  </si>
  <si>
    <t>Gebouw</t>
  </si>
  <si>
    <t>Adres</t>
  </si>
  <si>
    <t>Verdieping</t>
  </si>
  <si>
    <t>Ruimte nummer</t>
  </si>
  <si>
    <t>Ruimteomschrijving opdrachtgever</t>
  </si>
  <si>
    <t>Ruimte categorie</t>
  </si>
  <si>
    <t>Vloer soort</t>
  </si>
  <si>
    <t xml:space="preserve">M2 vloer </t>
  </si>
  <si>
    <t>Totaal frequentie</t>
  </si>
  <si>
    <t>Freq. ma-vr</t>
  </si>
  <si>
    <t>Freq. ma-vr naloop</t>
  </si>
  <si>
    <t xml:space="preserve">Freq zat - zon </t>
  </si>
  <si>
    <t>Freq. zat-zon naloop</t>
  </si>
  <si>
    <t xml:space="preserve">Freq  feestdag </t>
  </si>
  <si>
    <t>Freq feestdag naloop</t>
  </si>
  <si>
    <t>Uren p/j ma t/m vrij</t>
  </si>
  <si>
    <t>Uren p/j ma t/m vrij naloop</t>
  </si>
  <si>
    <t>Uren p/j zat - zon</t>
  </si>
  <si>
    <t>Uren p/j zat-zonj naloop</t>
  </si>
  <si>
    <t>Uren p/j feestdag</t>
  </si>
  <si>
    <t>Uren p/j feestdag naloop</t>
  </si>
  <si>
    <t>Norm ma t/m vr</t>
  </si>
  <si>
    <t>VSR code</t>
  </si>
  <si>
    <t>Bijzonderheden / opmerkingen</t>
  </si>
  <si>
    <t>M2 per jaar</t>
  </si>
  <si>
    <t>van Marwijk Kooystraat 1a Amsterdam</t>
  </si>
  <si>
    <t>kantoor</t>
  </si>
  <si>
    <t>PVC</t>
  </si>
  <si>
    <t>noodtrap</t>
  </si>
  <si>
    <t>beton</t>
  </si>
  <si>
    <t>Nio</t>
  </si>
  <si>
    <t>gang</t>
  </si>
  <si>
    <t>trap</t>
  </si>
  <si>
    <t>backup centrale</t>
  </si>
  <si>
    <t>Tapijt</t>
  </si>
  <si>
    <t xml:space="preserve">pantry </t>
  </si>
  <si>
    <t>Linoleum</t>
  </si>
  <si>
    <t>toilet dames</t>
  </si>
  <si>
    <t>Tegels</t>
  </si>
  <si>
    <t>toilet heren</t>
  </si>
  <si>
    <t>werkkast</t>
  </si>
  <si>
    <t>lifthal</t>
  </si>
  <si>
    <t>simulatieruimte/vergaderruimte</t>
  </si>
  <si>
    <t>simulator 1</t>
  </si>
  <si>
    <t>simulator 2</t>
  </si>
  <si>
    <t>simulator 3</t>
  </si>
  <si>
    <t>vergaderruimte</t>
  </si>
  <si>
    <t>BG</t>
  </si>
  <si>
    <t>007/008</t>
  </si>
  <si>
    <t>vergader/leslokaal</t>
  </si>
  <si>
    <t>printer</t>
  </si>
  <si>
    <t>magazijn</t>
  </si>
  <si>
    <t>034b</t>
  </si>
  <si>
    <t>035a</t>
  </si>
  <si>
    <t>035b</t>
  </si>
  <si>
    <t>berging</t>
  </si>
  <si>
    <t>Portierskantoor</t>
  </si>
  <si>
    <t>Gang</t>
  </si>
  <si>
    <t>Kantine</t>
  </si>
  <si>
    <t>Isolatorweg</t>
  </si>
  <si>
    <t>Verkeersruimte</t>
  </si>
  <si>
    <t>Kantoor</t>
  </si>
  <si>
    <t>Technische ruimte</t>
  </si>
  <si>
    <t>Sanitaire ruimte (heren)</t>
  </si>
  <si>
    <t>Sanitaire ruimte (dames)</t>
  </si>
  <si>
    <t>kantine</t>
  </si>
  <si>
    <t>Q1</t>
  </si>
  <si>
    <t>Technische ruimte (m.k.)</t>
  </si>
  <si>
    <t>Vergaderruimte 1</t>
  </si>
  <si>
    <t>Vergaderruimte 2</t>
  </si>
  <si>
    <t>Toilet 4x</t>
  </si>
  <si>
    <t>Amstelveenseweg</t>
  </si>
  <si>
    <t>Verkeer</t>
  </si>
  <si>
    <t>Technisch</t>
  </si>
  <si>
    <t>Sanitair</t>
  </si>
  <si>
    <t>Gaasperpark (station)</t>
  </si>
  <si>
    <t>Tapijt/PVC</t>
  </si>
  <si>
    <t>Verblijfsruimte</t>
  </si>
  <si>
    <t>Rokersruimte</t>
  </si>
  <si>
    <t>Toilet</t>
  </si>
  <si>
    <t>Meterkast</t>
  </si>
  <si>
    <t>Datakast</t>
  </si>
  <si>
    <t>Jan Nautahof</t>
  </si>
  <si>
    <t>Hal</t>
  </si>
  <si>
    <t>verblijfsruimte</t>
  </si>
  <si>
    <t>Toilet Dames</t>
  </si>
  <si>
    <t>Toilet heren</t>
  </si>
  <si>
    <t>Opslag</t>
  </si>
  <si>
    <t>0.63.1</t>
  </si>
  <si>
    <t>Kaartverkoop ticket en info</t>
  </si>
  <si>
    <t>linoleum</t>
  </si>
  <si>
    <t>0.63.2</t>
  </si>
  <si>
    <t>??</t>
  </si>
  <si>
    <t>Pantry</t>
  </si>
  <si>
    <t>Backoffice</t>
  </si>
  <si>
    <t>R-01b</t>
  </si>
  <si>
    <t>Wachtruimte</t>
  </si>
  <si>
    <t>R-01a</t>
  </si>
  <si>
    <t>Tegenover contactweg 80</t>
  </si>
  <si>
    <t>Wasstraat</t>
  </si>
  <si>
    <t>Vloeistofdichte vloer</t>
  </si>
  <si>
    <t>pantry</t>
  </si>
  <si>
    <t>kleedruimte 01</t>
  </si>
  <si>
    <t>kleedruimte 02</t>
  </si>
  <si>
    <t>douche 01</t>
  </si>
  <si>
    <t>douche 02</t>
  </si>
  <si>
    <t>Betonvloer</t>
  </si>
  <si>
    <t>nio</t>
  </si>
  <si>
    <t>Tailtrack Noord</t>
  </si>
  <si>
    <t>0 13.201 (0.06)</t>
  </si>
  <si>
    <t>0 18.201 (0.05)</t>
  </si>
  <si>
    <t>0.3.701(0.10)</t>
  </si>
  <si>
    <t>0 0.601 (0.01)</t>
  </si>
  <si>
    <t>0 10.301 (0.02)</t>
  </si>
  <si>
    <t>0 5.101 (0.08)</t>
  </si>
  <si>
    <t>0 0.202 (0.03)</t>
  </si>
  <si>
    <t>0 0.201 (0.04)</t>
  </si>
  <si>
    <t>Trap</t>
  </si>
  <si>
    <t>staal</t>
  </si>
  <si>
    <t>1 1.902 (1.01)</t>
  </si>
  <si>
    <t>1 07.101 (1.07)</t>
  </si>
  <si>
    <t>1 02.02 (1.02)</t>
  </si>
  <si>
    <t>1 0.901 (1.06)</t>
  </si>
  <si>
    <t>Douche</t>
  </si>
  <si>
    <t>1 0.902 (1.03)</t>
  </si>
  <si>
    <t>toiletten</t>
  </si>
  <si>
    <t>1 1904 (1.08)</t>
  </si>
  <si>
    <t>0 08.101 (0.07)</t>
  </si>
  <si>
    <t>QS-hal</t>
  </si>
  <si>
    <t>QS-hal werkkuil</t>
  </si>
  <si>
    <t xml:space="preserve">trappen </t>
  </si>
  <si>
    <t>Roosters</t>
  </si>
  <si>
    <t>Bordes</t>
  </si>
  <si>
    <t>lift</t>
  </si>
  <si>
    <t>Overslagstation</t>
  </si>
  <si>
    <t>Omschrijving werkzaamheden</t>
  </si>
  <si>
    <t>Aantal of m2</t>
  </si>
  <si>
    <t>frequentie per jaar</t>
  </si>
  <si>
    <t>uren per m2/ beurt</t>
  </si>
  <si>
    <t>uren per jaar</t>
  </si>
  <si>
    <t>uurtarief</t>
  </si>
  <si>
    <t>kosten per jaar</t>
  </si>
  <si>
    <t>Reinigen magnetron</t>
  </si>
  <si>
    <t>Reinigen tostiapparaat</t>
  </si>
  <si>
    <t>Reinigen binnenzijde koelkast</t>
  </si>
  <si>
    <t>Omschrijving automaat /artikel</t>
  </si>
  <si>
    <t>Merk</t>
  </si>
  <si>
    <t>Aanvullende omschrijving</t>
  </si>
  <si>
    <t>Aantal stuks</t>
  </si>
  <si>
    <t>Kosten per week per stuk</t>
  </si>
  <si>
    <t>Aantal weken</t>
  </si>
  <si>
    <t>Kosten per jaar</t>
  </si>
  <si>
    <t>Papieroldispenser</t>
  </si>
  <si>
    <t>CWS</t>
  </si>
  <si>
    <t>paradise paperroll</t>
  </si>
  <si>
    <t>Toiletpapierdispenser</t>
  </si>
  <si>
    <t>Paradise toiletpaper</t>
  </si>
  <si>
    <t>Zeepdispenser</t>
  </si>
  <si>
    <t>Paradise cream</t>
  </si>
  <si>
    <t>Geurdispenser</t>
  </si>
  <si>
    <t>Paradise airbar</t>
  </si>
  <si>
    <t>Oppervlaktereiniger dispenser</t>
  </si>
  <si>
    <t>Paradise seatcleaner</t>
  </si>
  <si>
    <t>Toiletborstelgarnituur</t>
  </si>
  <si>
    <t>verschuifbaar deksel</t>
  </si>
  <si>
    <t>Dameshygienebox</t>
  </si>
  <si>
    <t>standaard</t>
  </si>
  <si>
    <t>Schoonloopmat</t>
  </si>
  <si>
    <t>150x200</t>
  </si>
  <si>
    <t>De weekprijzen zijn inclusief verbruiksartikelen en 4 wekelijks wisselen van DHC en inloopmatten.</t>
  </si>
  <si>
    <t>Inschrijver is vrij een alternatief aan te bieden mist deze vergelijkbaar is en voldoet aan de specificaties.</t>
  </si>
  <si>
    <t>Aantal per jaar</t>
  </si>
  <si>
    <t>Kosten per per stuk</t>
  </si>
  <si>
    <t>Overige locaties</t>
  </si>
  <si>
    <t>Handzeep Katrin 954274 foam</t>
  </si>
  <si>
    <t>Katrin Foamzeep pure natural 1 liter</t>
  </si>
  <si>
    <t>Flacon 1 ltr</t>
  </si>
  <si>
    <t>Toiletbrilrein. Katrin 954311</t>
  </si>
  <si>
    <t>Katrin Toiletbril reiniger 12 x 500 ml</t>
  </si>
  <si>
    <t>Doos a 12 x 500 ml</t>
  </si>
  <si>
    <t>Luchtverfrisser Katrin 954618</t>
  </si>
  <si>
    <t>Green air diverse geuren 6 fles</t>
  </si>
  <si>
    <t>Doos a 6 potjes</t>
  </si>
  <si>
    <t>Handdoekrol Katrin 460102</t>
  </si>
  <si>
    <t>Katrin Handdoekrol Classic M2 - 2 laags</t>
  </si>
  <si>
    <t>Pak a 6 rol</t>
  </si>
  <si>
    <t>Toiletrol Exclusiva 2 lgs dop</t>
  </si>
  <si>
    <t>Toiletpapier+dop recycled wit 36x1304vel</t>
  </si>
  <si>
    <t>Pak a 36 rol</t>
  </si>
  <si>
    <t>Hygienezakjes kunststof</t>
  </si>
  <si>
    <t>Dameshygienezakjes HYGBK 25x30st</t>
  </si>
  <si>
    <t>Doos a 25x30stuks</t>
  </si>
  <si>
    <t>Afwasmiddel</t>
  </si>
  <si>
    <t>Piek afwasmiddel citroen 12x500ml</t>
  </si>
  <si>
    <t>Doos a 12x500ml</t>
  </si>
  <si>
    <t>inloopmat 135 X200</t>
  </si>
  <si>
    <t>Inloopmat 130 cm per strek. Meter</t>
  </si>
  <si>
    <t>Per strekkende meter</t>
  </si>
  <si>
    <t>Aan de opgegeven indicatie eenheden kunnen geen rechten worden ontleent.</t>
  </si>
  <si>
    <t xml:space="preserve">Alle prijzen zijn all-in, inclusief loonkosten, materiaal, reis- en verblijfskosten, sociale lasten, voorrijkosten, parkeerkosten, reserveringskosten, transportkosten, aflever- en (de)montagekosten, verpakkingen, milieubelastingen, administratie, andere belastingen dan btw, verzekeringpremies e.d. </t>
  </si>
  <si>
    <t>Glassoort</t>
  </si>
  <si>
    <t>M² prijs</t>
  </si>
  <si>
    <t>Buitenzijde</t>
  </si>
  <si>
    <t>Binnenzijde</t>
  </si>
  <si>
    <t>Separatieglas dubbelzijdig</t>
  </si>
  <si>
    <r>
      <t>Kosten per m</t>
    </r>
    <r>
      <rPr>
        <b/>
        <vertAlign val="superscript"/>
        <sz val="10"/>
        <color theme="0"/>
        <rFont val="Arial Black"/>
        <family val="2"/>
      </rPr>
      <t>2</t>
    </r>
  </si>
  <si>
    <t>Kosten per beurt</t>
  </si>
  <si>
    <t>Frequentie per jaar</t>
  </si>
  <si>
    <t>Bereikbaarheidsvoorzieningen</t>
  </si>
  <si>
    <t>Excl deel binnen PVR</t>
  </si>
  <si>
    <t>Medewerker</t>
  </si>
  <si>
    <t>Dag van de week</t>
  </si>
  <si>
    <t>Tijdstip tussen</t>
  </si>
  <si>
    <t>Prijs p/uur  excl. btw</t>
  </si>
  <si>
    <t>Medewerker regulier onderhoud</t>
  </si>
  <si>
    <t>Maandag</t>
  </si>
  <si>
    <t>00:00 - 06:00 uur</t>
  </si>
  <si>
    <t>dinsdag t/m vrijdag</t>
  </si>
  <si>
    <t>maandag t/m vrijdag</t>
  </si>
  <si>
    <t>00:06 - 21:30 uur</t>
  </si>
  <si>
    <t>maandag t/m donderdag</t>
  </si>
  <si>
    <t>21:30 - 24:00 uur</t>
  </si>
  <si>
    <t>Vrijdag</t>
  </si>
  <si>
    <t>Medewerker specialistisch onderhoud</t>
  </si>
  <si>
    <t>Veiligheidspersoon / leider lokale veiligheid</t>
  </si>
  <si>
    <t>Prijsvorming Regie werkzaamheden  ( Vloeronderhoud is inclusief uit-/inruimen van het meubilair)</t>
  </si>
  <si>
    <t>Prijs p/m2  excl. btw</t>
  </si>
  <si>
    <t>Activiteit</t>
  </si>
  <si>
    <t>Toelichting</t>
  </si>
  <si>
    <t>0-100m2</t>
  </si>
  <si>
    <t>101-500m2</t>
  </si>
  <si>
    <t>Lino-/marmoleum conserveren</t>
  </si>
  <si>
    <t>2 lagen</t>
  </si>
  <si>
    <t>Lino-/marmoleum sprayen</t>
  </si>
  <si>
    <t>geheel</t>
  </si>
  <si>
    <t>Steen/PVC schrobben</t>
  </si>
  <si>
    <t>Tapijt sproeiextraheren</t>
  </si>
  <si>
    <t>kosten per beurt</t>
  </si>
  <si>
    <t>Gladheidsbestrijding (strooien)</t>
  </si>
  <si>
    <t>afroep</t>
  </si>
  <si>
    <t xml:space="preserve">Sociale verzekeringen </t>
  </si>
  <si>
    <t>Bedrijfsgemiddelde</t>
  </si>
  <si>
    <t>WIA Basispremie</t>
  </si>
  <si>
    <t>WGA</t>
  </si>
  <si>
    <t>ZW-flex</t>
  </si>
  <si>
    <t>WW premie- Algemeen Werkeloosheidsfonds (Awf)</t>
  </si>
  <si>
    <t>Transitievergoeding</t>
  </si>
  <si>
    <t>Zorgverzekeringswet (Zvw)</t>
  </si>
  <si>
    <t>OP/NP</t>
  </si>
  <si>
    <t>Kinderopvang</t>
  </si>
  <si>
    <t>RAS premie</t>
  </si>
  <si>
    <t>Totaal opslag sociale lasten</t>
  </si>
  <si>
    <t xml:space="preserve">Sociale verzekeringen - Ouderdomspensioen (OP/NP) </t>
  </si>
  <si>
    <t>werkgeversdeel</t>
  </si>
  <si>
    <t>SV uurloon inclusief toeslagen</t>
  </si>
  <si>
    <t>Franchise OP-premie per uur</t>
  </si>
  <si>
    <t>Let op -/- bedrag</t>
  </si>
  <si>
    <t>Grondslag loon voor berekening OP premie</t>
  </si>
  <si>
    <t>Premie Ouderdomspensioen (OP)</t>
  </si>
  <si>
    <t>Effectieve OP premie</t>
  </si>
  <si>
    <t>Berekening werkbare dagen</t>
  </si>
  <si>
    <t>Aantal kalenderdagen</t>
  </si>
  <si>
    <t>Weekenddagen</t>
  </si>
  <si>
    <t>Werkdagen per jaar</t>
  </si>
  <si>
    <t>Nat. feestdagen, kort verzuim, bijz. CAO</t>
  </si>
  <si>
    <t>Vakantiedagen</t>
  </si>
  <si>
    <t>Ziektedagen</t>
  </si>
  <si>
    <t>Vorstverlet</t>
  </si>
  <si>
    <t>Werkbare dagen per jaar</t>
  </si>
  <si>
    <t>Nat. feestdagen, kort verzuim, bijz CAO</t>
  </si>
  <si>
    <t>Totaal % opslag werkbare dagen</t>
  </si>
  <si>
    <t xml:space="preserve">Het aantal werkbare dagen per jaar is een gemiddelde over 5 jaar. Er vindt geen periodieke verrekening plaats in verband met schrikkeljaren. </t>
  </si>
  <si>
    <t>Tariefopbouw schoonmaak</t>
  </si>
  <si>
    <t>Tarief medewerker uitvoering 06.00 uur - 21.30 uur</t>
  </si>
  <si>
    <t>Tarief medewerker uitvoering 21.30 uur - 00.00 uur</t>
  </si>
  <si>
    <t>Tarief medewerker uitvoering 00.00 uur - 06.00 uur</t>
  </si>
  <si>
    <t>Tarief medewerker toezicht 06.00 uur - 21.30 uur</t>
  </si>
  <si>
    <t>Tarief medewerker toezicht 21.30 uur - 00.00 uur</t>
  </si>
  <si>
    <t>Tarief medewerker toezicht 00.00 uur - 06.00 uur</t>
  </si>
  <si>
    <t>Tarief veiligheidspersoon 06.00 uur - 21.30 uur</t>
  </si>
  <si>
    <t>Tarief veiligheidspersoon 21.30 uur - 00.00 uur</t>
  </si>
  <si>
    <t>Tarief veiligheidspersoon 00.00 uur - 06.00 uur</t>
  </si>
  <si>
    <t>Tarief rangeerdiensten 06.00 uur - 21.30 uur</t>
  </si>
  <si>
    <t>Tarief rangeerdiensten 21.30 uur - 00.00 uur</t>
  </si>
  <si>
    <t>Tarief rangeerdiensten 00.00 uur - 06.00 uur</t>
  </si>
  <si>
    <t xml:space="preserve"> </t>
  </si>
  <si>
    <t>Basisuurloon</t>
  </si>
  <si>
    <t>CAO gebonden kosten</t>
  </si>
  <si>
    <t>Specialistentoeslag</t>
  </si>
  <si>
    <t>Bruto uurloon</t>
  </si>
  <si>
    <t xml:space="preserve">Vakantietoeslag </t>
  </si>
  <si>
    <t xml:space="preserve">Structurele eindejaarsuitkering </t>
  </si>
  <si>
    <t>Bruto uurloon inclusief toeslagen</t>
  </si>
  <si>
    <t>SV-loon grondslag voor berekening sociale verzekeringen</t>
  </si>
  <si>
    <t>Premies Sociale Verzekeringen</t>
  </si>
  <si>
    <t>[zie premies en opslagen]</t>
  </si>
  <si>
    <t>Subtotaal loonkosten per uur inclusief sociale verzekeringen</t>
  </si>
  <si>
    <t>Opslag niet werkbare dagen</t>
  </si>
  <si>
    <t>Totaal loonkosten per uur</t>
  </si>
  <si>
    <t>Materiaal/- en middelen</t>
  </si>
  <si>
    <t>Projectgebonden!</t>
  </si>
  <si>
    <t>Werkkleding en uitrusting</t>
  </si>
  <si>
    <t>Totaal directe kosten</t>
  </si>
  <si>
    <t>Indirect toezicht</t>
  </si>
  <si>
    <t>Managementkosten</t>
  </si>
  <si>
    <t>P.Z. kosten</t>
  </si>
  <si>
    <t>Opleiding</t>
  </si>
  <si>
    <t>Administratiekosten</t>
  </si>
  <si>
    <t>Huisvestingskosten</t>
  </si>
  <si>
    <t>Reiskosten/autokosten</t>
  </si>
  <si>
    <t>Kosten verzuimbegeleiding</t>
  </si>
  <si>
    <t>Totaal indirecte kosten</t>
  </si>
  <si>
    <t>Risico en winst</t>
  </si>
  <si>
    <t>Uurlonen 1 januari 2025</t>
  </si>
  <si>
    <t>17 jaar en jonger</t>
  </si>
  <si>
    <t>18 jaar</t>
  </si>
  <si>
    <t>19 jaar</t>
  </si>
  <si>
    <t>Vakvolwassen 1 dienstjaar</t>
  </si>
  <si>
    <t>Vakvolwassen 2 dienstjaren</t>
  </si>
  <si>
    <t>Vakvolwassen 3 dienstjaren</t>
  </si>
  <si>
    <t>Vakvolwassen 4 dienstjaren</t>
  </si>
  <si>
    <t>Percentage per loongroep voor gemiddeld tarief</t>
  </si>
  <si>
    <t>Totaal per loongroepen</t>
  </si>
  <si>
    <t>Opbouw gemiddeld tarief</t>
  </si>
  <si>
    <t>Gemiddeld uurtarief</t>
  </si>
  <si>
    <t>NVI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</si>
</sst>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4" formatCode="_ &quot;€&quot;\ * #,##0.00_ ;_ &quot;€&quot;\ * \-#,##0.00_ ;_ &quot;€&quot;\ * &quot;-&quot;??_ ;_ @_ "/>
    <numFmt numFmtId="43" formatCode="_ * #,##0.00_ ;_ * \-#,##0.00_ ;_ * &quot;-&quot;??_ ;_ @_ "/>
    <numFmt numFmtId="164" formatCode="_-&quot;€&quot;\ * #,##0.00_-;\-&quot;€&quot;\ * #,##0.00_-;_-&quot;€&quot;\ * &quot;-&quot;??_-;_-@_-"/>
    <numFmt numFmtId="165" formatCode="_-* #,##0.00_-;\-* #,##0.00_-;_-* &quot;-&quot;??_-;_-@_-"/>
    <numFmt numFmtId="166" formatCode="_(* #,##0_);_(* \(#,##0\);_(* &quot;-&quot;_);_(@_)"/>
    <numFmt numFmtId="167" formatCode="_(* #,##0.00_);_(* \(#,##0.00\);_(* &quot;-&quot;??_);_(@_)"/>
    <numFmt numFmtId="168" formatCode="_-&quot;€&quot;\ * #,##0.00_-;_-&quot;€&quot;\ * #,##0.00\-;_-&quot;€&quot;\ * &quot;-&quot;??_-;_-@_-"/>
    <numFmt numFmtId="169" formatCode="_-* #,##0.00_-;_-* #,##0.00\-;_-* &quot;-&quot;??_-;_-@_-"/>
    <numFmt numFmtId="170" formatCode="&quot;Fl.&quot;#,##0.00_);[Red]\(&quot;Fl.&quot;#,##0.00\)"/>
    <numFmt numFmtId="171" formatCode="_(&quot;Fl.&quot;* #,##0.00_);_(&quot;Fl.&quot;* \(#,##0.00\);_(&quot;Fl.&quot;* &quot;-&quot;??_);_(@_)"/>
    <numFmt numFmtId="172" formatCode="_([$€-2]\ * #,##0.00_);_([$€-2]\ * \(#,##0.00\);_([$€-2]\ * &quot;-&quot;??_);_(@_)"/>
    <numFmt numFmtId="173" formatCode="_-* #,##0_-;_-* #,##0\-;_-* &quot;-&quot;_-;_-@_-"/>
    <numFmt numFmtId="174" formatCode="_-[$€]\ * #,##0.00_-;_-[$€]\ * #,##0.00\-;_-[$€]\ * &quot;-&quot;??_-;_-@_-"/>
    <numFmt numFmtId="175" formatCode="_-&quot;€&quot;* #,##0.00_-;\-&quot;€&quot;* #,##0.00_-;_-&quot;€&quot;* &quot;-&quot;??_-;_-@_-"/>
    <numFmt numFmtId="176" formatCode="_-[$€-2]\ * #,##0.00_-;_-[$€-2]\ * #,##0.00\-;_-[$€-2]\ * &quot;-&quot;??_-;_-@_-"/>
    <numFmt numFmtId="177" formatCode="_-&quot;ƒ&quot;\ * #,##0.00_-;_-&quot;ƒ&quot;\ * #,##0.00\-;_-&quot;ƒ&quot;\ * &quot;-&quot;??_-;_-@_-"/>
    <numFmt numFmtId="178" formatCode="&quot;Fl.&quot;#,##0.00;[Red]\-&quot;Fl.&quot;#,##0.00"/>
    <numFmt numFmtId="179" formatCode="&quot;Fl.&quot;#,##0_);[Red]\(&quot;Fl.&quot;#,##0\)"/>
    <numFmt numFmtId="180" formatCode="_-\F* #,##0.00_-;\-\F* #,##0.00_-;_-\F* &quot;-&quot;??_-;_-@_-"/>
    <numFmt numFmtId="181" formatCode="&quot;fl&quot;\ #,##0_-;[Red]&quot;fl&quot;\ #,##0\-"/>
    <numFmt numFmtId="182" formatCode="_-\€\ * #,##0.00"/>
    <numFmt numFmtId="183" formatCode="0\ &quot;m2&quot;"/>
    <numFmt numFmtId="184" formatCode="_-&quot;F&quot;\ * #,##0.00_-;_-&quot;F&quot;\ * #,##0.00\-;_-&quot;F&quot;\ * &quot;-&quot;??_-;_-@_-"/>
    <numFmt numFmtId="185" formatCode="0.000%"/>
    <numFmt numFmtId="186" formatCode="0.0000000"/>
    <numFmt numFmtId="187" formatCode="0.0"/>
    <numFmt numFmtId="188" formatCode="_ [$€-413]\ * #,##0.00_ ;_ [$€-413]\ * \-#,##0.00_ ;_ [$€-413]\ * &quot;-&quot;??_ ;_ @_ "/>
    <numFmt numFmtId="189" formatCode="0.0%"/>
    <numFmt numFmtId="190" formatCode="_(&quot;ƒ&quot;* #,##0.00_);_(&quot;ƒ&quot;* \(#,##0.00\);_(&quot;ƒ&quot;* &quot;-&quot;??_);_(@_)"/>
    <numFmt numFmtId="191" formatCode="_-* #,##0_-;_-* #,##0\-;_-* &quot;-&quot;??_-;_-@_-"/>
    <numFmt numFmtId="192" formatCode="[$-409]d/mmm/yy;@"/>
    <numFmt numFmtId="193" formatCode="0.000"/>
    <numFmt numFmtId="194" formatCode="_-* #,##0.0_-;_-* #,##0.0\-;_-* &quot;-&quot;??_-;_-@_-"/>
    <numFmt numFmtId="195" formatCode="000"/>
    <numFmt numFmtId="196" formatCode="[$-413]d\ mmmm\ yyyy;@"/>
  </numFmts>
  <fonts count="148">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sz val="10"/>
      <color indexed="10"/>
      <name val="Century Gothic"/>
      <family val="2"/>
    </font>
    <font>
      <b/>
      <sz val="10"/>
      <name val="Century Gothic"/>
      <family val="2"/>
    </font>
    <font>
      <b/>
      <sz val="10"/>
      <color indexed="20"/>
      <name val="Century Gothic"/>
      <family val="2"/>
    </font>
    <font>
      <sz val="10"/>
      <name val="Times"/>
    </font>
    <font>
      <b/>
      <sz val="10"/>
      <color indexed="18"/>
      <name val="Century Gothic"/>
      <family val="2"/>
    </font>
    <font>
      <sz val="10"/>
      <color indexed="8"/>
      <name val="Century Gothic"/>
      <family val="2"/>
    </font>
    <font>
      <sz val="10"/>
      <color rgb="FFFF0000"/>
      <name val="Century Gothic"/>
      <family val="2"/>
    </font>
    <font>
      <sz val="10"/>
      <color indexed="18"/>
      <name val="Century Gothic"/>
      <family val="2"/>
    </font>
    <font>
      <b/>
      <sz val="10"/>
      <color rgb="FFFF0000"/>
      <name val="Century Gothic"/>
      <family val="2"/>
    </font>
    <font>
      <b/>
      <sz val="10"/>
      <color theme="0"/>
      <name val="Georgia"/>
      <family val="1"/>
    </font>
    <font>
      <sz val="10"/>
      <color indexed="10"/>
      <name val="Georgia"/>
      <family val="1"/>
    </font>
    <font>
      <b/>
      <sz val="10"/>
      <color indexed="10"/>
      <name val="Georgia"/>
      <family val="1"/>
    </font>
    <font>
      <sz val="10"/>
      <name val="Georgia"/>
      <family val="1"/>
    </font>
    <font>
      <sz val="10"/>
      <color indexed="62"/>
      <name val="Georgia"/>
      <family val="1"/>
    </font>
    <font>
      <b/>
      <sz val="12"/>
      <name val="Georgia"/>
      <family val="1"/>
    </font>
    <font>
      <sz val="12"/>
      <name val="Georgia"/>
      <family val="1"/>
    </font>
    <font>
      <sz val="12"/>
      <color indexed="18"/>
      <name val="Georgia"/>
      <family val="1"/>
    </font>
    <font>
      <sz val="12"/>
      <color rgb="FFFF0000"/>
      <name val="Georgia"/>
      <family val="1"/>
    </font>
    <font>
      <sz val="9"/>
      <name val="Georgia"/>
      <family val="1"/>
    </font>
    <font>
      <b/>
      <sz val="10"/>
      <name val="Georgia"/>
      <family val="1"/>
    </font>
    <font>
      <b/>
      <sz val="9"/>
      <name val="Georgia"/>
      <family val="1"/>
    </font>
    <font>
      <sz val="10"/>
      <color rgb="FFFF0000"/>
      <name val="Georgia"/>
      <family val="1"/>
    </font>
    <font>
      <sz val="9"/>
      <name val="Times New Roman"/>
      <family val="1"/>
    </font>
    <font>
      <b/>
      <sz val="10"/>
      <name val="Times New Roman"/>
      <family val="1"/>
    </font>
    <font>
      <sz val="9"/>
      <color indexed="10"/>
      <name val="Georgia"/>
      <family val="1"/>
    </font>
    <font>
      <sz val="8"/>
      <name val="MS Sans Serif"/>
    </font>
    <font>
      <b/>
      <sz val="10"/>
      <color rgb="FFFF0000"/>
      <name val="Georgia"/>
      <family val="1"/>
    </font>
    <font>
      <b/>
      <sz val="12"/>
      <color theme="0"/>
      <name val="Georgia"/>
      <family val="1"/>
    </font>
    <font>
      <b/>
      <sz val="12"/>
      <color indexed="10"/>
      <name val="Georgia"/>
      <family val="1"/>
    </font>
    <font>
      <sz val="10"/>
      <name val="Arial Black"/>
      <family val="2"/>
    </font>
    <font>
      <b/>
      <sz val="12"/>
      <name val="Arial Black"/>
      <family val="2"/>
    </font>
    <font>
      <b/>
      <sz val="12"/>
      <color rgb="FFFF0000"/>
      <name val="Georgia"/>
      <family val="1"/>
    </font>
    <font>
      <b/>
      <sz val="12"/>
      <color indexed="18"/>
      <name val="Arial Black"/>
      <family val="2"/>
    </font>
    <font>
      <b/>
      <sz val="14"/>
      <color theme="0"/>
      <name val="Arial Black"/>
      <family val="2"/>
    </font>
    <font>
      <sz val="10"/>
      <color theme="0"/>
      <name val="Georgia"/>
      <family val="1"/>
    </font>
    <font>
      <b/>
      <sz val="10"/>
      <color indexed="18"/>
      <name val="Georgia"/>
      <family val="1"/>
    </font>
    <font>
      <sz val="10"/>
      <color indexed="8"/>
      <name val="Times New Roman"/>
      <family val="1"/>
    </font>
    <font>
      <b/>
      <sz val="12"/>
      <color theme="0"/>
      <name val="Arial Black"/>
      <family val="2"/>
    </font>
    <font>
      <sz val="10"/>
      <color theme="0"/>
      <name val="Arial Black"/>
      <family val="2"/>
    </font>
    <font>
      <b/>
      <sz val="10"/>
      <color theme="0"/>
      <name val="Arial Black"/>
      <family val="2"/>
    </font>
    <font>
      <sz val="10"/>
      <color indexed="8"/>
      <name val="Georgia"/>
      <family val="1"/>
    </font>
    <font>
      <b/>
      <sz val="10"/>
      <color indexed="8"/>
      <name val="Georgia"/>
      <family val="1"/>
    </font>
    <font>
      <sz val="11"/>
      <name val="Georgia"/>
      <family val="1"/>
    </font>
    <font>
      <b/>
      <sz val="9"/>
      <color indexed="20"/>
      <name val="Georgia"/>
      <family val="1"/>
    </font>
    <font>
      <b/>
      <sz val="9"/>
      <color indexed="20"/>
      <name val="Arial Black"/>
      <family val="2"/>
    </font>
    <font>
      <sz val="14"/>
      <name val="Georgia"/>
      <family val="1"/>
    </font>
    <font>
      <b/>
      <sz val="9"/>
      <color indexed="18"/>
      <name val="Georgia"/>
      <family val="1"/>
    </font>
    <font>
      <b/>
      <sz val="12"/>
      <color indexed="18"/>
      <name val="Georgia"/>
      <family val="1"/>
    </font>
    <font>
      <sz val="10"/>
      <color indexed="18"/>
      <name val="Georgia"/>
      <family val="1"/>
    </font>
    <font>
      <b/>
      <sz val="9"/>
      <color theme="0"/>
      <name val="Arial Black"/>
      <family val="2"/>
    </font>
    <font>
      <b/>
      <sz val="9"/>
      <color indexed="18"/>
      <name val="Arial Black"/>
      <family val="2"/>
    </font>
    <font>
      <b/>
      <sz val="8"/>
      <color indexed="18"/>
      <name val="Georgia"/>
      <family val="1"/>
    </font>
    <font>
      <sz val="10"/>
      <color indexed="18"/>
      <name val="Times New Roman"/>
      <family val="1"/>
    </font>
    <font>
      <sz val="9"/>
      <color rgb="FFFF0000"/>
      <name val="Georgia"/>
      <family val="1"/>
    </font>
    <font>
      <sz val="9"/>
      <color indexed="8"/>
      <name val="Georgia"/>
      <family val="1"/>
    </font>
    <font>
      <sz val="9"/>
      <color indexed="8"/>
      <name val="Times New Roman"/>
      <family val="1"/>
    </font>
    <font>
      <sz val="9"/>
      <color indexed="23"/>
      <name val="Times New Roman"/>
      <family val="1"/>
    </font>
    <font>
      <b/>
      <sz val="9"/>
      <color indexed="10"/>
      <name val="Georgia"/>
      <family val="1"/>
    </font>
    <font>
      <i/>
      <sz val="10"/>
      <color indexed="10"/>
      <name val="Times New Roman"/>
      <family val="1"/>
    </font>
    <font>
      <sz val="10"/>
      <color indexed="10"/>
      <name val="Times New Roman"/>
      <family val="1"/>
    </font>
    <font>
      <sz val="9"/>
      <color rgb="FF0AAAFF"/>
      <name val="Georgia"/>
      <family val="1"/>
    </font>
    <font>
      <sz val="10"/>
      <color theme="0" tint="-0.499984740745262"/>
      <name val="Times New Roman"/>
      <family val="1"/>
    </font>
    <font>
      <sz val="12"/>
      <color theme="1"/>
      <name val="Georgia"/>
      <family val="1"/>
    </font>
    <font>
      <b/>
      <sz val="10"/>
      <color theme="1" tint="0.34998626667073579"/>
      <name val="Georgia"/>
      <family val="1"/>
    </font>
    <font>
      <b/>
      <sz val="10"/>
      <color theme="1" tint="0.34998626667073579"/>
      <name val="Times New Roman"/>
      <family val="1"/>
    </font>
    <font>
      <b/>
      <sz val="10"/>
      <color theme="1"/>
      <name val="Times New Roman"/>
      <family val="1"/>
    </font>
    <font>
      <sz val="10"/>
      <color indexed="8"/>
      <name val="Arial Black"/>
      <family val="2"/>
    </font>
    <font>
      <b/>
      <sz val="10"/>
      <name val="Arial Black"/>
      <family val="2"/>
    </font>
    <font>
      <b/>
      <sz val="10"/>
      <color rgb="FF0AAAFF"/>
      <name val="Times New Roman"/>
      <family val="1"/>
    </font>
    <font>
      <b/>
      <sz val="10"/>
      <color theme="1"/>
      <name val="Georgia"/>
      <family val="1"/>
    </font>
    <font>
      <b/>
      <sz val="12"/>
      <name val="Times New Roman"/>
      <family val="1"/>
    </font>
    <font>
      <b/>
      <sz val="10"/>
      <color rgb="FFFF0000"/>
      <name val="Arial Black"/>
      <family val="2"/>
    </font>
    <font>
      <b/>
      <sz val="10"/>
      <color rgb="FFFF0000"/>
      <name val="Times New Roman"/>
      <family val="1"/>
    </font>
    <font>
      <sz val="10"/>
      <color rgb="FFFF0000"/>
      <name val="Times New Roman"/>
      <family val="1"/>
    </font>
    <font>
      <sz val="10"/>
      <color theme="1"/>
      <name val="Times New Roman"/>
      <family val="1"/>
    </font>
    <font>
      <sz val="10"/>
      <color theme="1"/>
      <name val="Georgia"/>
      <family val="1"/>
    </font>
    <font>
      <sz val="10"/>
      <color indexed="10"/>
      <name val="Arial Black"/>
      <family val="2"/>
    </font>
    <font>
      <b/>
      <sz val="10"/>
      <color indexed="20"/>
      <name val="Arial Black"/>
      <family val="2"/>
    </font>
    <font>
      <sz val="12"/>
      <name val="Times New Roman"/>
      <family val="1"/>
    </font>
    <font>
      <b/>
      <sz val="10"/>
      <color indexed="20"/>
      <name val="Georgia"/>
      <family val="1"/>
    </font>
    <font>
      <b/>
      <vertAlign val="superscript"/>
      <sz val="10"/>
      <color theme="0"/>
      <name val="Arial Black"/>
      <family val="2"/>
    </font>
    <font>
      <b/>
      <sz val="10"/>
      <color rgb="FFFF0000"/>
      <name val="MS Sans Serif"/>
    </font>
    <font>
      <b/>
      <sz val="9"/>
      <color rgb="FFFF0000"/>
      <name val="Georgia"/>
      <family val="1"/>
    </font>
    <font>
      <b/>
      <sz val="12"/>
      <color rgb="FFFF0000"/>
      <name val="Times New Roman"/>
      <family val="1"/>
    </font>
    <font>
      <sz val="12"/>
      <color theme="1"/>
      <name val="Times New Roman"/>
      <family val="1"/>
    </font>
    <font>
      <b/>
      <sz val="10"/>
      <color indexed="10"/>
      <name val="Times New Roman"/>
      <family val="1"/>
    </font>
  </fonts>
  <fills count="6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4983"/>
        <bgColor indexed="64"/>
      </patternFill>
    </fill>
    <fill>
      <patternFill patternType="solid">
        <fgColor theme="2" tint="-9.9978637043366805E-2"/>
        <bgColor indexed="64"/>
      </patternFill>
    </fill>
    <fill>
      <patternFill patternType="solid">
        <fgColor rgb="FFE8E2D3"/>
        <bgColor indexed="64"/>
      </patternFill>
    </fill>
    <fill>
      <patternFill patternType="solid">
        <fgColor theme="1" tint="0.34998626667073579"/>
        <bgColor indexed="64"/>
      </patternFill>
    </fill>
    <fill>
      <patternFill patternType="solid">
        <fgColor rgb="FFE8E2D3"/>
        <bgColor indexed="24"/>
      </patternFill>
    </fill>
    <fill>
      <patternFill patternType="solid">
        <fgColor theme="1"/>
        <bgColor indexed="24"/>
      </patternFill>
    </fill>
    <fill>
      <patternFill patternType="solid">
        <fgColor theme="0" tint="-0.499984740745262"/>
        <bgColor indexed="64"/>
      </patternFill>
    </fill>
    <fill>
      <patternFill patternType="solid">
        <fgColor theme="1" tint="0.249977111117893"/>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64"/>
      </top>
      <bottom style="thin">
        <color indexed="64"/>
      </bottom>
      <diagonal/>
    </border>
    <border>
      <left style="thin">
        <color indexed="9"/>
      </left>
      <right/>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52889">
    <xf numFmtId="0" fontId="0" fillId="0" borderId="0"/>
    <xf numFmtId="166" fontId="4" fillId="0" borderId="0" applyFont="0" applyFill="0" applyBorder="0" applyAlignment="0" applyProtection="0"/>
    <xf numFmtId="167" fontId="4" fillId="0" borderId="0" applyFont="0" applyFill="0" applyBorder="0" applyAlignment="0" applyProtection="0"/>
    <xf numFmtId="171" fontId="4" fillId="0" borderId="0" applyFont="0" applyFill="0" applyBorder="0" applyAlignment="0" applyProtection="0"/>
    <xf numFmtId="0" fontId="9" fillId="0" borderId="0" applyNumberFormat="0" applyFill="0" applyBorder="0" applyAlignment="0" applyProtection="0">
      <alignment vertical="top"/>
      <protection locked="0"/>
    </xf>
    <xf numFmtId="169" fontId="3" fillId="0" borderId="0" applyFont="0" applyFill="0" applyBorder="0" applyAlignment="0" applyProtection="0"/>
    <xf numFmtId="0" fontId="4" fillId="0" borderId="0"/>
    <xf numFmtId="0" fontId="8" fillId="0" borderId="0"/>
    <xf numFmtId="0" fontId="7" fillId="0" borderId="0"/>
    <xf numFmtId="9" fontId="3" fillId="0" borderId="0" applyFont="0" applyFill="0" applyBorder="0" applyAlignment="0" applyProtection="0"/>
    <xf numFmtId="168" fontId="3" fillId="0" borderId="0" applyFont="0" applyFill="0" applyBorder="0" applyAlignment="0" applyProtection="0"/>
    <xf numFmtId="0" fontId="11" fillId="0" borderId="0" applyNumberFormat="0" applyFill="0" applyBorder="0" applyAlignment="0" applyProtection="0"/>
    <xf numFmtId="0" fontId="12" fillId="0" borderId="5"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0" applyNumberFormat="0" applyBorder="0" applyAlignment="0" applyProtection="0"/>
    <xf numFmtId="0" fontId="18" fillId="6" borderId="8" applyNumberFormat="0" applyAlignment="0" applyProtection="0"/>
    <xf numFmtId="0" fontId="19" fillId="7" borderId="9" applyNumberFormat="0" applyAlignment="0" applyProtection="0"/>
    <xf numFmtId="0" fontId="20" fillId="7" borderId="8" applyNumberFormat="0" applyAlignment="0" applyProtection="0"/>
    <xf numFmtId="0" fontId="21" fillId="0" borderId="10" applyNumberFormat="0" applyFill="0" applyAlignment="0" applyProtection="0"/>
    <xf numFmtId="0" fontId="22" fillId="8" borderId="11"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3" applyNumberFormat="0" applyFill="0" applyAlignment="0" applyProtection="0"/>
    <xf numFmtId="0" fontId="26"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6" fillId="17" borderId="0" applyNumberFormat="0" applyBorder="0" applyAlignment="0" applyProtection="0"/>
    <xf numFmtId="0" fontId="26"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6" fillId="25" borderId="0" applyNumberFormat="0" applyBorder="0" applyAlignment="0" applyProtection="0"/>
    <xf numFmtId="0" fontId="26"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6" fillId="33" borderId="0" applyNumberFormat="0" applyBorder="0" applyAlignment="0" applyProtection="0"/>
    <xf numFmtId="0" fontId="2" fillId="0" borderId="0"/>
    <xf numFmtId="0" fontId="2" fillId="9" borderId="12" applyNumberFormat="0" applyFont="0" applyAlignment="0" applyProtection="0"/>
    <xf numFmtId="0" fontId="27" fillId="0" borderId="0"/>
    <xf numFmtId="0" fontId="27"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73" fontId="3"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4" fontId="28" fillId="0" borderId="0" applyFont="0" applyFill="0" applyBorder="0" applyAlignment="0" applyProtection="0"/>
    <xf numFmtId="174" fontId="28" fillId="0" borderId="0" applyFont="0" applyFill="0" applyBorder="0" applyAlignment="0" applyProtection="0"/>
    <xf numFmtId="175" fontId="6" fillId="0" borderId="0" applyFont="0" applyFill="0" applyBorder="0" applyAlignment="0" applyProtection="0"/>
    <xf numFmtId="173"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169" fontId="3" fillId="0" borderId="0" applyFont="0" applyFill="0" applyBorder="0" applyAlignment="0" applyProtection="0"/>
    <xf numFmtId="43" fontId="1" fillId="0" borderId="0" applyFont="0" applyFill="0" applyBorder="0" applyAlignment="0" applyProtection="0"/>
    <xf numFmtId="0" fontId="29" fillId="34" borderId="0"/>
    <xf numFmtId="176" fontId="3" fillId="0" borderId="0"/>
    <xf numFmtId="0" fontId="8" fillId="0" borderId="0"/>
    <xf numFmtId="0" fontId="7" fillId="0" borderId="0"/>
    <xf numFmtId="9" fontId="3"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0" fillId="0" borderId="0"/>
    <xf numFmtId="0" fontId="6" fillId="0" borderId="0"/>
    <xf numFmtId="0" fontId="1" fillId="0" borderId="0"/>
    <xf numFmtId="0" fontId="3" fillId="0" borderId="0"/>
    <xf numFmtId="0" fontId="31" fillId="0" borderId="0"/>
    <xf numFmtId="0" fontId="31" fillId="0" borderId="0"/>
    <xf numFmtId="0" fontId="3" fillId="0" borderId="0"/>
    <xf numFmtId="0" fontId="3" fillId="0" borderId="0"/>
    <xf numFmtId="0" fontId="31" fillId="0" borderId="0"/>
    <xf numFmtId="0" fontId="31" fillId="0" borderId="0"/>
    <xf numFmtId="0" fontId="6" fillId="0" borderId="0"/>
    <xf numFmtId="0" fontId="3" fillId="0" borderId="0"/>
    <xf numFmtId="0" fontId="10" fillId="0" borderId="0"/>
    <xf numFmtId="0" fontId="5" fillId="0" borderId="0"/>
    <xf numFmtId="177" fontId="3" fillId="0" borderId="0" applyFont="0" applyFill="0" applyBorder="0" applyAlignment="0" applyProtection="0"/>
    <xf numFmtId="44" fontId="3" fillId="0" borderId="0" applyFont="0" applyFill="0" applyBorder="0" applyAlignment="0" applyProtection="0"/>
    <xf numFmtId="168" fontId="3" fillId="0" borderId="0" applyFont="0" applyFill="0" applyBorder="0" applyAlignment="0" applyProtection="0"/>
    <xf numFmtId="0" fontId="6" fillId="0" borderId="0"/>
    <xf numFmtId="168" fontId="6" fillId="0" borderId="0" applyFont="0" applyFill="0" applyBorder="0" applyAlignment="0" applyProtection="0"/>
    <xf numFmtId="169" fontId="6" fillId="0" borderId="0" applyFont="0" applyFill="0" applyBorder="0" applyAlignment="0" applyProtection="0"/>
    <xf numFmtId="0" fontId="3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1" fillId="36" borderId="0" applyNumberFormat="0" applyBorder="0" applyAlignment="0" applyProtection="0"/>
    <xf numFmtId="0" fontId="31" fillId="36" borderId="0" applyNumberFormat="0" applyBorder="0" applyAlignment="0" applyProtection="0"/>
    <xf numFmtId="0" fontId="31" fillId="37" borderId="0" applyNumberFormat="0" applyBorder="0" applyAlignment="0" applyProtection="0"/>
    <xf numFmtId="0" fontId="31" fillId="37"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31" fillId="39" borderId="0" applyNumberFormat="0" applyBorder="0" applyAlignment="0" applyProtection="0"/>
    <xf numFmtId="0" fontId="31" fillId="40" borderId="0" applyNumberFormat="0" applyBorder="0" applyAlignment="0" applyProtection="0"/>
    <xf numFmtId="0" fontId="31" fillId="40"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2" borderId="0" applyNumberFormat="0" applyBorder="0" applyAlignment="0" applyProtection="0"/>
    <xf numFmtId="0" fontId="31" fillId="42" borderId="0" applyNumberFormat="0" applyBorder="0" applyAlignment="0" applyProtection="0"/>
    <xf numFmtId="0" fontId="31" fillId="43" borderId="0" applyNumberFormat="0" applyBorder="0" applyAlignment="0" applyProtection="0"/>
    <xf numFmtId="0" fontId="31" fillId="43" borderId="0" applyNumberFormat="0" applyBorder="0" applyAlignment="0" applyProtection="0"/>
    <xf numFmtId="0" fontId="31" fillId="38" borderId="0" applyNumberFormat="0" applyBorder="0" applyAlignment="0" applyProtection="0"/>
    <xf numFmtId="0" fontId="31" fillId="38" borderId="0" applyNumberFormat="0" applyBorder="0" applyAlignment="0" applyProtection="0"/>
    <xf numFmtId="0" fontId="31" fillId="41" borderId="0" applyNumberFormat="0" applyBorder="0" applyAlignment="0" applyProtection="0"/>
    <xf numFmtId="0" fontId="31" fillId="41" borderId="0" applyNumberFormat="0" applyBorder="0" applyAlignment="0" applyProtection="0"/>
    <xf numFmtId="0" fontId="31" fillId="44" borderId="0" applyNumberFormat="0" applyBorder="0" applyAlignment="0" applyProtection="0"/>
    <xf numFmtId="0" fontId="31" fillId="44" borderId="0" applyNumberFormat="0" applyBorder="0" applyAlignment="0" applyProtection="0"/>
    <xf numFmtId="0" fontId="33" fillId="45" borderId="0" applyNumberFormat="0" applyBorder="0" applyAlignment="0" applyProtection="0"/>
    <xf numFmtId="0" fontId="33" fillId="42" borderId="0" applyNumberFormat="0" applyBorder="0" applyAlignment="0" applyProtection="0"/>
    <xf numFmtId="0" fontId="33" fillId="43"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48" borderId="0" applyNumberFormat="0" applyBorder="0" applyAlignment="0" applyProtection="0"/>
    <xf numFmtId="0" fontId="33" fillId="49" borderId="0" applyNumberFormat="0" applyBorder="0" applyAlignment="0" applyProtection="0"/>
    <xf numFmtId="0" fontId="33" fillId="50" borderId="0" applyNumberFormat="0" applyBorder="0" applyAlignment="0" applyProtection="0"/>
    <xf numFmtId="0" fontId="33" fillId="51" borderId="0" applyNumberFormat="0" applyBorder="0" applyAlignment="0" applyProtection="0"/>
    <xf numFmtId="0" fontId="33" fillId="46" borderId="0" applyNumberFormat="0" applyBorder="0" applyAlignment="0" applyProtection="0"/>
    <xf numFmtId="0" fontId="33" fillId="47" borderId="0" applyNumberFormat="0" applyBorder="0" applyAlignment="0" applyProtection="0"/>
    <xf numFmtId="0" fontId="33" fillId="52" borderId="0" applyNumberFormat="0" applyBorder="0" applyAlignment="0" applyProtection="0"/>
    <xf numFmtId="0" fontId="34" fillId="38" borderId="0" applyNumberFormat="0" applyBorder="0" applyAlignment="0" applyProtection="0"/>
    <xf numFmtId="0" fontId="35" fillId="4" borderId="0" applyNumberFormat="0" applyBorder="0" applyAlignment="0" applyProtection="0"/>
    <xf numFmtId="0" fontId="36" fillId="53" borderId="14" applyNumberFormat="0" applyAlignment="0" applyProtection="0"/>
    <xf numFmtId="0" fontId="6" fillId="0" borderId="0"/>
    <xf numFmtId="0" fontId="37" fillId="54" borderId="14" applyNumberFormat="0" applyAlignment="0" applyProtection="0"/>
    <xf numFmtId="0" fontId="38" fillId="55" borderId="15" applyNumberFormat="0" applyAlignment="0" applyProtection="0"/>
    <xf numFmtId="0" fontId="38" fillId="55" borderId="15" applyNumberFormat="0" applyAlignment="0" applyProtection="0"/>
    <xf numFmtId="0" fontId="39" fillId="0" borderId="0" applyNumberFormat="0" applyFill="0" applyBorder="0" applyAlignment="0" applyProtection="0"/>
    <xf numFmtId="0" fontId="40" fillId="0" borderId="16" applyNumberFormat="0" applyFill="0" applyAlignment="0" applyProtection="0"/>
    <xf numFmtId="0" fontId="41" fillId="3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2" fillId="0" borderId="17" applyNumberFormat="0" applyFill="0" applyAlignment="0" applyProtection="0"/>
    <xf numFmtId="0" fontId="43" fillId="0" borderId="18" applyNumberFormat="0" applyFill="0" applyAlignment="0" applyProtection="0"/>
    <xf numFmtId="0" fontId="44" fillId="0" borderId="19" applyNumberFormat="0" applyFill="0" applyAlignment="0" applyProtection="0"/>
    <xf numFmtId="0" fontId="44" fillId="0" borderId="0" applyNumberFormat="0" applyFill="0" applyBorder="0" applyAlignment="0" applyProtection="0"/>
    <xf numFmtId="0" fontId="45" fillId="56" borderId="14" applyNumberFormat="0" applyAlignment="0" applyProtection="0"/>
    <xf numFmtId="0" fontId="32" fillId="57" borderId="1"/>
    <xf numFmtId="0" fontId="46" fillId="0" borderId="20" applyNumberFormat="0" applyFill="0" applyAlignment="0" applyProtection="0"/>
    <xf numFmtId="0" fontId="47" fillId="0" borderId="21" applyNumberFormat="0" applyFill="0" applyAlignment="0" applyProtection="0"/>
    <xf numFmtId="0" fontId="48" fillId="0" borderId="22" applyNumberFormat="0" applyFill="0" applyAlignment="0" applyProtection="0"/>
    <xf numFmtId="0" fontId="48" fillId="0" borderId="0" applyNumberFormat="0" applyFill="0" applyBorder="0" applyAlignment="0" applyProtection="0"/>
    <xf numFmtId="169" fontId="49" fillId="0" borderId="0">
      <alignment horizontal="center" vertical="center" textRotation="90" wrapText="1"/>
    </xf>
    <xf numFmtId="0" fontId="50" fillId="57" borderId="23"/>
    <xf numFmtId="0" fontId="51" fillId="0" borderId="24" applyNumberFormat="0" applyFill="0" applyAlignment="0" applyProtection="0"/>
    <xf numFmtId="178" fontId="3" fillId="0" borderId="0"/>
    <xf numFmtId="0" fontId="52" fillId="56" borderId="0" applyNumberFormat="0" applyBorder="0" applyAlignment="0" applyProtection="0"/>
    <xf numFmtId="0" fontId="52" fillId="56" borderId="0" applyNumberFormat="0" applyBorder="0" applyAlignment="0" applyProtection="0"/>
    <xf numFmtId="0" fontId="30" fillId="0" borderId="0"/>
    <xf numFmtId="0" fontId="3" fillId="58" borderId="25" applyNumberFormat="0" applyFont="0" applyAlignment="0" applyProtection="0"/>
    <xf numFmtId="0" fontId="31" fillId="58" borderId="25" applyNumberFormat="0" applyFont="0" applyAlignment="0" applyProtection="0"/>
    <xf numFmtId="0" fontId="53" fillId="36" borderId="0" applyNumberFormat="0" applyBorder="0" applyAlignment="0" applyProtection="0"/>
    <xf numFmtId="0" fontId="54" fillId="54" borderId="26" applyNumberFormat="0" applyAlignment="0" applyProtection="0"/>
    <xf numFmtId="0" fontId="50" fillId="59" borderId="27" applyNumberFormat="0" applyFont="0" applyBorder="0">
      <alignment horizontal="center"/>
    </xf>
    <xf numFmtId="0" fontId="55" fillId="0" borderId="0" applyNumberFormat="0" applyFill="0" applyBorder="0" applyAlignment="0" applyProtection="0"/>
    <xf numFmtId="0" fontId="56" fillId="0" borderId="0" applyNumberFormat="0" applyFill="0" applyBorder="0" applyAlignment="0" applyProtection="0"/>
    <xf numFmtId="0" fontId="57" fillId="0" borderId="28" applyNumberFormat="0" applyFill="0" applyAlignment="0" applyProtection="0"/>
    <xf numFmtId="0" fontId="57" fillId="0" borderId="29" applyNumberFormat="0" applyFill="0" applyAlignment="0" applyProtection="0"/>
    <xf numFmtId="0" fontId="54" fillId="53" borderId="26" applyNumberFormat="0" applyAlignment="0" applyProtection="0"/>
    <xf numFmtId="179" fontId="3" fillId="0" borderId="0"/>
    <xf numFmtId="180" fontId="6" fillId="0" borderId="0" applyFont="0" applyFill="0" applyBorder="0" applyAlignment="0" applyProtection="0"/>
    <xf numFmtId="170" fontId="3" fillId="0" borderId="0"/>
    <xf numFmtId="0" fontId="39"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81" fontId="5" fillId="0" borderId="0" applyFont="0" applyFill="0" applyBorder="0" applyAlignment="0" applyProtection="0"/>
    <xf numFmtId="174" fontId="6" fillId="0" borderId="0" applyFont="0" applyFill="0" applyBorder="0" applyAlignment="0" applyProtection="0"/>
    <xf numFmtId="174" fontId="6" fillId="0" borderId="0" applyFont="0" applyFill="0" applyBorder="0" applyAlignment="0" applyProtection="0"/>
    <xf numFmtId="182" fontId="32" fillId="0" borderId="0"/>
    <xf numFmtId="182" fontId="32" fillId="0" borderId="0"/>
    <xf numFmtId="0" fontId="59" fillId="0" borderId="0" applyNumberFormat="0" applyFill="0" applyBorder="0" applyAlignment="0" applyProtection="0"/>
    <xf numFmtId="169" fontId="6" fillId="0" borderId="0" applyFont="0" applyFill="0" applyBorder="0" applyAlignment="0" applyProtection="0"/>
    <xf numFmtId="43" fontId="1"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0" fontId="50" fillId="57" borderId="23"/>
    <xf numFmtId="183" fontId="50" fillId="0" borderId="0"/>
    <xf numFmtId="9" fontId="31" fillId="0" borderId="0" applyFont="0" applyFill="0" applyBorder="0" applyAlignment="0" applyProtection="0"/>
    <xf numFmtId="0" fontId="1" fillId="0" borderId="0"/>
    <xf numFmtId="0" fontId="6" fillId="0" borderId="0"/>
    <xf numFmtId="0" fontId="3" fillId="0" borderId="0"/>
    <xf numFmtId="0" fontId="6" fillId="0" borderId="0"/>
    <xf numFmtId="0" fontId="60" fillId="0" borderId="0"/>
    <xf numFmtId="0" fontId="6" fillId="0" borderId="0"/>
    <xf numFmtId="0" fontId="3" fillId="0" borderId="0"/>
    <xf numFmtId="0" fontId="1" fillId="0" borderId="0"/>
    <xf numFmtId="0" fontId="1" fillId="0" borderId="0"/>
    <xf numFmtId="0" fontId="6" fillId="0" borderId="0"/>
    <xf numFmtId="0" fontId="3" fillId="0" borderId="0"/>
    <xf numFmtId="168" fontId="6" fillId="0" borderId="0" applyFont="0" applyFill="0" applyBorder="0" applyAlignment="0" applyProtection="0"/>
    <xf numFmtId="168" fontId="31" fillId="0" borderId="0" applyFont="0" applyFill="0" applyBorder="0" applyAlignment="0" applyProtection="0"/>
    <xf numFmtId="168" fontId="6" fillId="0" borderId="0" applyFont="0" applyFill="0" applyBorder="0" applyAlignment="0" applyProtection="0"/>
    <xf numFmtId="184" fontId="6" fillId="0" borderId="0" applyFont="0" applyFill="0" applyBorder="0" applyAlignment="0" applyProtection="0"/>
    <xf numFmtId="0" fontId="4" fillId="0" borderId="0"/>
    <xf numFmtId="0" fontId="4" fillId="0" borderId="0"/>
    <xf numFmtId="0" fontId="65" fillId="0" borderId="0"/>
    <xf numFmtId="165" fontId="4" fillId="0" borderId="0" applyFont="0" applyFill="0" applyBorder="0" applyAlignment="0" applyProtection="0"/>
    <xf numFmtId="190" fontId="65" fillId="0" borderId="0" applyFont="0" applyFill="0" applyBorder="0" applyAlignment="0" applyProtection="0"/>
    <xf numFmtId="0" fontId="27" fillId="0" borderId="0"/>
    <xf numFmtId="0" fontId="4" fillId="0" borderId="0"/>
    <xf numFmtId="0" fontId="4" fillId="0" borderId="0"/>
    <xf numFmtId="0" fontId="4" fillId="0" borderId="0"/>
    <xf numFmtId="0" fontId="6" fillId="0" borderId="0"/>
    <xf numFmtId="0" fontId="1" fillId="0" borderId="0"/>
    <xf numFmtId="0" fontId="1" fillId="0" borderId="0"/>
  </cellStyleXfs>
  <cellXfs count="546">
    <xf numFmtId="0" fontId="0" fillId="0" borderId="0" xfId="0"/>
    <xf numFmtId="0" fontId="61" fillId="0" borderId="0" xfId="0" applyFont="1"/>
    <xf numFmtId="0" fontId="63" fillId="0" borderId="0" xfId="0" applyFont="1"/>
    <xf numFmtId="0" fontId="61" fillId="0" borderId="0" xfId="0" applyFont="1" applyAlignment="1">
      <alignment vertical="center"/>
    </xf>
    <xf numFmtId="2" fontId="61" fillId="0" borderId="0" xfId="0" applyNumberFormat="1" applyFont="1" applyAlignment="1">
      <alignment vertical="center"/>
    </xf>
    <xf numFmtId="2" fontId="61" fillId="0" borderId="0" xfId="52879" applyNumberFormat="1" applyFont="1" applyProtection="1">
      <protection hidden="1"/>
    </xf>
    <xf numFmtId="185" fontId="61" fillId="2" borderId="0" xfId="52879" applyNumberFormat="1" applyFont="1" applyFill="1" applyAlignment="1" applyProtection="1">
      <alignment vertical="center"/>
      <protection hidden="1"/>
    </xf>
    <xf numFmtId="0" fontId="61" fillId="0" borderId="0" xfId="0" applyFont="1" applyAlignment="1">
      <alignment horizontal="center" wrapText="1"/>
    </xf>
    <xf numFmtId="0" fontId="62" fillId="0" borderId="0" xfId="0" applyFont="1"/>
    <xf numFmtId="2" fontId="71" fillId="60" borderId="1" xfId="80" applyNumberFormat="1" applyFont="1" applyFill="1" applyBorder="1" applyAlignment="1">
      <alignment vertical="top" wrapText="1"/>
    </xf>
    <xf numFmtId="2" fontId="71" fillId="60" borderId="1" xfId="80" applyNumberFormat="1" applyFont="1" applyFill="1" applyBorder="1" applyAlignment="1">
      <alignment horizontal="left" vertical="top" wrapText="1"/>
    </xf>
    <xf numFmtId="0" fontId="73" fillId="0" borderId="0" xfId="54" applyFont="1"/>
    <xf numFmtId="0" fontId="74" fillId="0" borderId="0" xfId="54" applyFont="1"/>
    <xf numFmtId="10" fontId="74" fillId="0" borderId="0" xfId="9" applyNumberFormat="1" applyFont="1"/>
    <xf numFmtId="49" fontId="75" fillId="0" borderId="0" xfId="53" applyNumberFormat="1" applyFont="1" applyAlignment="1" applyProtection="1">
      <alignment horizontal="left" vertical="top"/>
      <protection hidden="1"/>
    </xf>
    <xf numFmtId="49" fontId="76" fillId="0" borderId="0" xfId="54" applyNumberFormat="1" applyFont="1"/>
    <xf numFmtId="2" fontId="77" fillId="0" borderId="0" xfId="54" applyNumberFormat="1" applyFont="1"/>
    <xf numFmtId="2" fontId="78" fillId="0" borderId="0" xfId="54" applyNumberFormat="1" applyFont="1"/>
    <xf numFmtId="2" fontId="78" fillId="0" borderId="0" xfId="54" applyNumberFormat="1" applyFont="1" applyAlignment="1">
      <alignment horizontal="left"/>
    </xf>
    <xf numFmtId="0" fontId="78" fillId="0" borderId="0" xfId="54" applyFont="1"/>
    <xf numFmtId="0" fontId="74" fillId="0" borderId="0" xfId="0" applyFont="1"/>
    <xf numFmtId="0" fontId="74" fillId="0" borderId="1" xfId="7" applyFont="1" applyBorder="1"/>
    <xf numFmtId="0" fontId="74" fillId="0" borderId="2" xfId="7" applyFont="1" applyBorder="1"/>
    <xf numFmtId="0" fontId="74" fillId="0" borderId="3" xfId="7" applyFont="1" applyBorder="1"/>
    <xf numFmtId="0" fontId="74" fillId="0" borderId="30" xfId="0" applyFont="1" applyBorder="1"/>
    <xf numFmtId="0" fontId="74" fillId="0" borderId="4" xfId="0" applyFont="1" applyBorder="1"/>
    <xf numFmtId="0" fontId="81" fillId="0" borderId="3" xfId="7" applyFont="1" applyBorder="1"/>
    <xf numFmtId="0" fontId="81" fillId="0" borderId="30" xfId="0" applyFont="1" applyBorder="1"/>
    <xf numFmtId="0" fontId="81" fillId="0" borderId="0" xfId="0" applyFont="1"/>
    <xf numFmtId="0" fontId="74" fillId="0" borderId="0" xfId="7" applyFont="1"/>
    <xf numFmtId="0" fontId="81" fillId="0" borderId="0" xfId="7" applyFont="1"/>
    <xf numFmtId="0" fontId="74" fillId="0" borderId="0" xfId="0" applyFont="1" applyAlignment="1">
      <alignment vertical="center"/>
    </xf>
    <xf numFmtId="44" fontId="32" fillId="61" borderId="1" xfId="92" applyFont="1" applyFill="1" applyBorder="1" applyAlignment="1">
      <alignment horizontal="right"/>
    </xf>
    <xf numFmtId="169" fontId="32" fillId="61" borderId="1" xfId="5" applyFont="1" applyFill="1" applyBorder="1" applyAlignment="1">
      <alignment horizontal="right"/>
    </xf>
    <xf numFmtId="172" fontId="84" fillId="2" borderId="1" xfId="7" applyNumberFormat="1" applyFont="1" applyFill="1" applyBorder="1"/>
    <xf numFmtId="169" fontId="32" fillId="2" borderId="1" xfId="5" applyFont="1" applyFill="1" applyBorder="1" applyAlignment="1"/>
    <xf numFmtId="0" fontId="32" fillId="0" borderId="30" xfId="0" applyFont="1" applyBorder="1"/>
    <xf numFmtId="0" fontId="32" fillId="0" borderId="4" xfId="0" applyFont="1" applyBorder="1"/>
    <xf numFmtId="0" fontId="85" fillId="0" borderId="30" xfId="0" applyFont="1" applyBorder="1"/>
    <xf numFmtId="191" fontId="32" fillId="2" borderId="1" xfId="5" applyNumberFormat="1" applyFont="1" applyFill="1" applyBorder="1" applyAlignment="1"/>
    <xf numFmtId="0" fontId="86" fillId="61" borderId="1" xfId="7" applyFont="1" applyFill="1" applyBorder="1"/>
    <xf numFmtId="164" fontId="74" fillId="0" borderId="0" xfId="54" applyNumberFormat="1" applyFont="1"/>
    <xf numFmtId="17" fontId="74" fillId="0" borderId="0" xfId="0" applyNumberFormat="1" applyFont="1"/>
    <xf numFmtId="0" fontId="74" fillId="2" borderId="0" xfId="0" applyFont="1" applyFill="1"/>
    <xf numFmtId="49" fontId="81" fillId="0" borderId="3" xfId="54" applyNumberFormat="1" applyFont="1" applyBorder="1"/>
    <xf numFmtId="168" fontId="32" fillId="0" borderId="0" xfId="10" applyFont="1"/>
    <xf numFmtId="0" fontId="32" fillId="0" borderId="0" xfId="0" applyFont="1"/>
    <xf numFmtId="168" fontId="85" fillId="0" borderId="4" xfId="0" applyNumberFormat="1" applyFont="1" applyBorder="1"/>
    <xf numFmtId="172" fontId="32" fillId="2" borderId="1" xfId="7" applyNumberFormat="1" applyFont="1" applyFill="1" applyBorder="1"/>
    <xf numFmtId="168" fontId="85" fillId="2" borderId="1" xfId="10" applyFont="1" applyFill="1" applyBorder="1"/>
    <xf numFmtId="168" fontId="81" fillId="2" borderId="0" xfId="10" applyFont="1" applyFill="1" applyBorder="1"/>
    <xf numFmtId="0" fontId="32" fillId="2" borderId="1" xfId="5" applyNumberFormat="1" applyFont="1" applyFill="1" applyBorder="1" applyAlignment="1">
      <alignment horizontal="center"/>
    </xf>
    <xf numFmtId="172" fontId="85" fillId="0" borderId="1" xfId="0" applyNumberFormat="1" applyFont="1" applyBorder="1"/>
    <xf numFmtId="49" fontId="76" fillId="0" borderId="0" xfId="52882" applyNumberFormat="1" applyFont="1"/>
    <xf numFmtId="1" fontId="90" fillId="0" borderId="0" xfId="54" applyNumberFormat="1" applyFont="1" applyAlignment="1">
      <alignment horizontal="left"/>
    </xf>
    <xf numFmtId="192" fontId="90" fillId="0" borderId="0" xfId="54" quotePrefix="1" applyNumberFormat="1" applyFont="1" applyAlignment="1">
      <alignment horizontal="left"/>
    </xf>
    <xf numFmtId="0" fontId="71" fillId="60" borderId="1" xfId="53" applyFont="1" applyFill="1" applyBorder="1" applyAlignment="1" applyProtection="1">
      <alignment horizontal="left"/>
      <protection hidden="1"/>
    </xf>
    <xf numFmtId="2" fontId="71" fillId="60" borderId="36" xfId="0" applyNumberFormat="1" applyFont="1" applyFill="1" applyBorder="1" applyAlignment="1">
      <alignment horizontal="center" vertical="top" wrapText="1"/>
    </xf>
    <xf numFmtId="0" fontId="71" fillId="60" borderId="1" xfId="53" applyFont="1" applyFill="1" applyBorder="1" applyProtection="1">
      <protection hidden="1"/>
    </xf>
    <xf numFmtId="49" fontId="74" fillId="0" borderId="1" xfId="53" applyNumberFormat="1" applyFont="1" applyBorder="1" applyAlignment="1" applyProtection="1">
      <alignment horizontal="left"/>
      <protection hidden="1"/>
    </xf>
    <xf numFmtId="172" fontId="84" fillId="61" borderId="1" xfId="7" applyNumberFormat="1" applyFont="1" applyFill="1" applyBorder="1"/>
    <xf numFmtId="0" fontId="91" fillId="62" borderId="1" xfId="52883" applyFont="1" applyFill="1" applyBorder="1" applyProtection="1">
      <protection hidden="1"/>
    </xf>
    <xf numFmtId="0" fontId="72" fillId="0" borderId="0" xfId="52883" applyFont="1" applyProtection="1">
      <protection hidden="1"/>
    </xf>
    <xf numFmtId="0" fontId="74" fillId="0" borderId="0" xfId="52883" applyFont="1" applyProtection="1">
      <protection hidden="1"/>
    </xf>
    <xf numFmtId="0" fontId="61" fillId="0" borderId="0" xfId="52883" applyFont="1" applyProtection="1">
      <protection hidden="1"/>
    </xf>
    <xf numFmtId="2" fontId="92" fillId="0" borderId="0" xfId="52884" applyNumberFormat="1" applyFont="1"/>
    <xf numFmtId="2" fontId="77" fillId="0" borderId="0" xfId="52884" applyNumberFormat="1" applyFont="1"/>
    <xf numFmtId="0" fontId="70" fillId="0" borderId="0" xfId="52883" applyFont="1" applyProtection="1">
      <protection hidden="1"/>
    </xf>
    <xf numFmtId="0" fontId="81" fillId="0" borderId="0" xfId="0" applyFont="1" applyAlignment="1">
      <alignment horizontal="center"/>
    </xf>
    <xf numFmtId="0" fontId="61" fillId="0" borderId="0" xfId="52883" applyFont="1" applyAlignment="1" applyProtection="1">
      <alignment vertical="center"/>
      <protection hidden="1"/>
    </xf>
    <xf numFmtId="2" fontId="76" fillId="0" borderId="0" xfId="52884" applyNumberFormat="1" applyFont="1"/>
    <xf numFmtId="2" fontId="61" fillId="0" borderId="0" xfId="52883" applyNumberFormat="1" applyFont="1" applyAlignment="1" applyProtection="1">
      <alignment vertical="center"/>
      <protection hidden="1"/>
    </xf>
    <xf numFmtId="0" fontId="64" fillId="0" borderId="0" xfId="52883" applyFont="1" applyAlignment="1" applyProtection="1">
      <alignment horizontal="right" vertical="center"/>
      <protection hidden="1"/>
    </xf>
    <xf numFmtId="2" fontId="81" fillId="0" borderId="0" xfId="0" applyNumberFormat="1" applyFont="1" applyAlignment="1">
      <alignment horizontal="center"/>
    </xf>
    <xf numFmtId="2" fontId="70" fillId="0" borderId="0" xfId="52883" applyNumberFormat="1" applyFont="1" applyAlignment="1" applyProtection="1">
      <alignment vertical="center"/>
      <protection hidden="1"/>
    </xf>
    <xf numFmtId="0" fontId="70" fillId="0" borderId="0" xfId="52883" applyFont="1" applyAlignment="1" applyProtection="1">
      <alignment horizontal="right" vertical="center"/>
      <protection hidden="1"/>
    </xf>
    <xf numFmtId="0" fontId="70" fillId="0" borderId="0" xfId="52883" applyFont="1" applyAlignment="1" applyProtection="1">
      <alignment vertical="center"/>
      <protection hidden="1"/>
    </xf>
    <xf numFmtId="0" fontId="70" fillId="0" borderId="0" xfId="0" applyFont="1"/>
    <xf numFmtId="2" fontId="93" fillId="0" borderId="0" xfId="52884" applyNumberFormat="1" applyFont="1"/>
    <xf numFmtId="2" fontId="74" fillId="0" borderId="0" xfId="52883" applyNumberFormat="1" applyFont="1" applyAlignment="1" applyProtection="1">
      <alignment vertical="center"/>
      <protection hidden="1"/>
    </xf>
    <xf numFmtId="2" fontId="94" fillId="0" borderId="0" xfId="52883" applyNumberFormat="1" applyFont="1" applyAlignment="1" applyProtection="1">
      <alignment vertical="center"/>
      <protection locked="0"/>
    </xf>
    <xf numFmtId="2" fontId="95" fillId="60" borderId="3" xfId="52883" applyNumberFormat="1" applyFont="1" applyFill="1" applyBorder="1" applyAlignment="1" applyProtection="1">
      <alignment horizontal="left" vertical="center"/>
      <protection hidden="1"/>
    </xf>
    <xf numFmtId="2" fontId="96" fillId="60" borderId="30" xfId="52879" applyNumberFormat="1" applyFont="1" applyFill="1" applyBorder="1" applyProtection="1">
      <protection hidden="1"/>
    </xf>
    <xf numFmtId="2" fontId="96" fillId="60" borderId="4" xfId="52879" applyNumberFormat="1" applyFont="1" applyFill="1" applyBorder="1" applyProtection="1">
      <protection hidden="1"/>
    </xf>
    <xf numFmtId="2" fontId="74" fillId="0" borderId="31" xfId="52879" applyNumberFormat="1" applyFont="1" applyBorder="1" applyProtection="1">
      <protection hidden="1"/>
    </xf>
    <xf numFmtId="2" fontId="74" fillId="0" borderId="0" xfId="52879" applyNumberFormat="1" applyFont="1" applyProtection="1">
      <protection hidden="1"/>
    </xf>
    <xf numFmtId="2" fontId="74" fillId="0" borderId="3" xfId="52879" applyNumberFormat="1" applyFont="1" applyBorder="1" applyProtection="1">
      <protection hidden="1"/>
    </xf>
    <xf numFmtId="2" fontId="74" fillId="0" borderId="4" xfId="52879" applyNumberFormat="1" applyFont="1" applyBorder="1" applyProtection="1">
      <protection hidden="1"/>
    </xf>
    <xf numFmtId="0" fontId="74" fillId="0" borderId="3" xfId="0" applyFont="1" applyBorder="1"/>
    <xf numFmtId="185" fontId="32" fillId="62" borderId="1" xfId="52879" applyNumberFormat="1" applyFont="1" applyFill="1" applyBorder="1" applyAlignment="1" applyProtection="1">
      <alignment vertical="center"/>
      <protection hidden="1"/>
    </xf>
    <xf numFmtId="0" fontId="81" fillId="0" borderId="3" xfId="0" applyFont="1" applyBorder="1"/>
    <xf numFmtId="0" fontId="81" fillId="0" borderId="4" xfId="0" applyFont="1" applyBorder="1"/>
    <xf numFmtId="185" fontId="85" fillId="0" borderId="1" xfId="52879" applyNumberFormat="1" applyFont="1" applyBorder="1" applyAlignment="1" applyProtection="1">
      <alignment vertical="center"/>
      <protection hidden="1"/>
    </xf>
    <xf numFmtId="0" fontId="74" fillId="0" borderId="4" xfId="0" applyFont="1" applyBorder="1" applyAlignment="1">
      <alignment horizontal="left"/>
    </xf>
    <xf numFmtId="185" fontId="32" fillId="0" borderId="1" xfId="52879" applyNumberFormat="1" applyFont="1" applyBorder="1" applyAlignment="1" applyProtection="1">
      <alignment vertical="center"/>
      <protection hidden="1"/>
    </xf>
    <xf numFmtId="10" fontId="85" fillId="0" borderId="4" xfId="0" applyNumberFormat="1" applyFont="1" applyBorder="1"/>
    <xf numFmtId="0" fontId="97" fillId="0" borderId="31" xfId="52883" applyFont="1" applyBorder="1" applyAlignment="1" applyProtection="1">
      <alignment horizontal="left" vertical="center"/>
      <protection hidden="1"/>
    </xf>
    <xf numFmtId="0" fontId="97" fillId="0" borderId="0" xfId="52883" applyFont="1" applyAlignment="1" applyProtection="1">
      <alignment horizontal="left" vertical="center"/>
      <protection hidden="1"/>
    </xf>
    <xf numFmtId="0" fontId="67" fillId="0" borderId="0" xfId="52883" applyFont="1" applyAlignment="1" applyProtection="1">
      <alignment vertical="center"/>
      <protection hidden="1"/>
    </xf>
    <xf numFmtId="2" fontId="81" fillId="0" borderId="1" xfId="52879" applyNumberFormat="1" applyFont="1" applyBorder="1" applyAlignment="1" applyProtection="1">
      <alignment horizontal="center"/>
      <protection hidden="1"/>
    </xf>
    <xf numFmtId="172" fontId="98" fillId="0" borderId="1" xfId="52883" applyNumberFormat="1" applyFont="1" applyBorder="1" applyAlignment="1" applyProtection="1">
      <alignment horizontal="left" vertical="center"/>
      <protection hidden="1"/>
    </xf>
    <xf numFmtId="0" fontId="83" fillId="0" borderId="4" xfId="0" applyFont="1" applyBorder="1"/>
    <xf numFmtId="168" fontId="98" fillId="62" borderId="1" xfId="93" applyFont="1" applyFill="1" applyBorder="1" applyAlignment="1" applyProtection="1">
      <alignment horizontal="right" vertical="center"/>
      <protection hidden="1"/>
    </xf>
    <xf numFmtId="172" fontId="98" fillId="0" borderId="32" xfId="52883" applyNumberFormat="1" applyFont="1" applyBorder="1" applyAlignment="1" applyProtection="1">
      <alignment horizontal="left" vertical="center"/>
      <protection hidden="1"/>
    </xf>
    <xf numFmtId="0" fontId="74" fillId="0" borderId="3" xfId="52879" applyFont="1" applyBorder="1" applyAlignment="1" applyProtection="1">
      <alignment vertical="center"/>
      <protection hidden="1"/>
    </xf>
    <xf numFmtId="0" fontId="74" fillId="0" borderId="2" xfId="0" applyFont="1" applyBorder="1"/>
    <xf numFmtId="10" fontId="32" fillId="62" borderId="1" xfId="52879" applyNumberFormat="1" applyFont="1" applyFill="1" applyBorder="1" applyAlignment="1" applyProtection="1">
      <alignment vertical="center"/>
      <protection hidden="1"/>
    </xf>
    <xf numFmtId="10" fontId="67" fillId="0" borderId="0" xfId="56" applyNumberFormat="1" applyFont="1" applyFill="1" applyBorder="1" applyAlignment="1" applyProtection="1">
      <alignment horizontal="right" vertical="center"/>
      <protection hidden="1"/>
    </xf>
    <xf numFmtId="186" fontId="32" fillId="0" borderId="0" xfId="52879" applyNumberFormat="1" applyFont="1" applyProtection="1">
      <protection hidden="1"/>
    </xf>
    <xf numFmtId="0" fontId="81" fillId="0" borderId="3" xfId="52883" applyFont="1" applyBorder="1" applyAlignment="1" applyProtection="1">
      <alignment vertical="center"/>
      <protection hidden="1"/>
    </xf>
    <xf numFmtId="10" fontId="85" fillId="0" borderId="1" xfId="56" applyNumberFormat="1" applyFont="1" applyFill="1" applyBorder="1" applyAlignment="1"/>
    <xf numFmtId="10" fontId="66" fillId="0" borderId="0" xfId="56" applyNumberFormat="1" applyFont="1" applyFill="1" applyBorder="1" applyAlignment="1"/>
    <xf numFmtId="172" fontId="61" fillId="0" borderId="0" xfId="52883" applyNumberFormat="1" applyFont="1" applyAlignment="1" applyProtection="1">
      <alignment vertical="center"/>
      <protection hidden="1"/>
    </xf>
    <xf numFmtId="0" fontId="95" fillId="60" borderId="3" xfId="52883" applyFont="1" applyFill="1" applyBorder="1" applyAlignment="1" applyProtection="1">
      <alignment horizontal="left" vertical="center"/>
      <protection hidden="1"/>
    </xf>
    <xf numFmtId="0" fontId="99" fillId="60" borderId="30" xfId="52883" applyFont="1" applyFill="1" applyBorder="1" applyAlignment="1" applyProtection="1">
      <alignment horizontal="left" vertical="center"/>
      <protection hidden="1"/>
    </xf>
    <xf numFmtId="9" fontId="100" fillId="60" borderId="4" xfId="52883" applyNumberFormat="1" applyFont="1" applyFill="1" applyBorder="1" applyAlignment="1" applyProtection="1">
      <alignment vertical="center"/>
      <protection hidden="1"/>
    </xf>
    <xf numFmtId="0" fontId="101" fillId="60" borderId="1" xfId="52883" applyFont="1" applyFill="1" applyBorder="1" applyAlignment="1" applyProtection="1">
      <alignment horizontal="left" vertical="center"/>
      <protection hidden="1"/>
    </xf>
    <xf numFmtId="0" fontId="102" fillId="0" borderId="1" xfId="52883" applyFont="1" applyBorder="1" applyAlignment="1" applyProtection="1">
      <alignment horizontal="left" vertical="center"/>
      <protection hidden="1"/>
    </xf>
    <xf numFmtId="2" fontId="98" fillId="2" borderId="1" xfId="52883" applyNumberFormat="1" applyFont="1" applyFill="1" applyBorder="1" applyAlignment="1" applyProtection="1">
      <alignment horizontal="right" vertical="center"/>
      <protection hidden="1"/>
    </xf>
    <xf numFmtId="187" fontId="69" fillId="0" borderId="0" xfId="52883" applyNumberFormat="1" applyFont="1" applyAlignment="1" applyProtection="1">
      <alignment vertical="center"/>
      <protection hidden="1"/>
    </xf>
    <xf numFmtId="0" fontId="81" fillId="0" borderId="1" xfId="52883" applyFont="1" applyBorder="1" applyAlignment="1" applyProtection="1">
      <alignment vertical="center"/>
      <protection hidden="1"/>
    </xf>
    <xf numFmtId="2" fontId="85" fillId="0" borderId="1" xfId="52883" applyNumberFormat="1" applyFont="1" applyBorder="1" applyAlignment="1" applyProtection="1">
      <alignment vertical="center"/>
      <protection hidden="1"/>
    </xf>
    <xf numFmtId="187" fontId="61" fillId="0" borderId="0" xfId="52883" applyNumberFormat="1" applyFont="1" applyAlignment="1" applyProtection="1">
      <alignment vertical="center"/>
      <protection hidden="1"/>
    </xf>
    <xf numFmtId="0" fontId="97" fillId="0" borderId="1" xfId="52883" applyFont="1" applyBorder="1" applyAlignment="1" applyProtection="1">
      <alignment vertical="center"/>
      <protection hidden="1"/>
    </xf>
    <xf numFmtId="0" fontId="32" fillId="0" borderId="1" xfId="0" applyFont="1" applyBorder="1" applyAlignment="1">
      <alignment vertical="center"/>
    </xf>
    <xf numFmtId="2" fontId="98" fillId="62" borderId="1" xfId="52883" applyNumberFormat="1" applyFont="1" applyFill="1" applyBorder="1" applyAlignment="1" applyProtection="1">
      <alignment horizontal="right" vertical="center"/>
      <protection hidden="1"/>
    </xf>
    <xf numFmtId="0" fontId="103" fillId="0" borderId="1" xfId="52883" applyFont="1" applyBorder="1" applyAlignment="1" applyProtection="1">
      <alignment vertical="center"/>
      <protection hidden="1"/>
    </xf>
    <xf numFmtId="0" fontId="74" fillId="0" borderId="1" xfId="52883" applyFont="1" applyBorder="1" applyAlignment="1" applyProtection="1">
      <alignment vertical="center"/>
      <protection hidden="1"/>
    </xf>
    <xf numFmtId="10" fontId="98" fillId="0" borderId="1" xfId="56" applyNumberFormat="1" applyFont="1" applyFill="1" applyBorder="1" applyAlignment="1" applyProtection="1">
      <alignment vertical="center"/>
      <protection hidden="1"/>
    </xf>
    <xf numFmtId="185" fontId="61" fillId="0" borderId="0" xfId="52883" applyNumberFormat="1" applyFont="1" applyAlignment="1" applyProtection="1">
      <alignment horizontal="right" vertical="center"/>
      <protection hidden="1"/>
    </xf>
    <xf numFmtId="10" fontId="85" fillId="0" borderId="1" xfId="56" applyNumberFormat="1" applyFont="1" applyFill="1" applyBorder="1" applyAlignment="1" applyProtection="1">
      <alignment vertical="center"/>
      <protection hidden="1"/>
    </xf>
    <xf numFmtId="0" fontId="61" fillId="0" borderId="0" xfId="52883" applyFont="1" applyAlignment="1" applyProtection="1">
      <alignment horizontal="right" vertical="center"/>
      <protection hidden="1"/>
    </xf>
    <xf numFmtId="0" fontId="73" fillId="0" borderId="0" xfId="52883" applyFont="1" applyProtection="1">
      <protection hidden="1"/>
    </xf>
    <xf numFmtId="0" fontId="104" fillId="0" borderId="0" xfId="0" applyFont="1" applyAlignment="1">
      <alignment horizontal="left" indent="3"/>
    </xf>
    <xf numFmtId="0" fontId="104" fillId="0" borderId="0" xfId="0" applyFont="1"/>
    <xf numFmtId="0" fontId="104" fillId="0" borderId="0" xfId="0" applyFont="1" applyAlignment="1">
      <alignment horizontal="left" indent="1"/>
    </xf>
    <xf numFmtId="188" fontId="104" fillId="0" borderId="0" xfId="0" applyNumberFormat="1" applyFont="1"/>
    <xf numFmtId="172" fontId="104" fillId="0" borderId="0" xfId="0" applyNumberFormat="1" applyFont="1"/>
    <xf numFmtId="189" fontId="105" fillId="0" borderId="0" xfId="52880" applyNumberFormat="1" applyFont="1" applyFill="1" applyBorder="1" applyAlignment="1" applyProtection="1">
      <alignment horizontal="center"/>
      <protection hidden="1"/>
    </xf>
    <xf numFmtId="0" fontId="106" fillId="0" borderId="0" xfId="52883" applyFont="1" applyProtection="1">
      <protection hidden="1"/>
    </xf>
    <xf numFmtId="0" fontId="105" fillId="0" borderId="0" xfId="52883" applyFont="1" applyAlignment="1" applyProtection="1">
      <alignment horizontal="center"/>
      <protection hidden="1"/>
    </xf>
    <xf numFmtId="0" fontId="105" fillId="0" borderId="0" xfId="52883" applyFont="1" applyAlignment="1" applyProtection="1">
      <alignment horizontal="right"/>
      <protection hidden="1"/>
    </xf>
    <xf numFmtId="165" fontId="105" fillId="0" borderId="0" xfId="52880" applyFont="1" applyFill="1" applyBorder="1" applyAlignment="1" applyProtection="1">
      <alignment horizontal="center"/>
      <protection hidden="1"/>
    </xf>
    <xf numFmtId="189" fontId="107" fillId="0" borderId="0" xfId="0" applyNumberFormat="1" applyFont="1" applyAlignment="1">
      <alignment horizontal="center" vertical="center"/>
    </xf>
    <xf numFmtId="0" fontId="82" fillId="0" borderId="0" xfId="52883" applyFont="1" applyAlignment="1" applyProtection="1">
      <alignment horizontal="right"/>
      <protection hidden="1"/>
    </xf>
    <xf numFmtId="0" fontId="107" fillId="0" borderId="0" xfId="0" applyFont="1" applyAlignment="1">
      <alignment horizontal="center" vertical="center"/>
    </xf>
    <xf numFmtId="2" fontId="82" fillId="0" borderId="0" xfId="52883" applyNumberFormat="1" applyFont="1" applyAlignment="1" applyProtection="1">
      <alignment horizontal="right"/>
      <protection hidden="1"/>
    </xf>
    <xf numFmtId="2" fontId="108" fillId="0" borderId="0" xfId="52883" applyNumberFormat="1" applyFont="1" applyAlignment="1" applyProtection="1">
      <alignment horizontal="center"/>
      <protection hidden="1"/>
    </xf>
    <xf numFmtId="0" fontId="74" fillId="0" borderId="0" xfId="0" applyFont="1" applyAlignment="1">
      <alignment vertical="top" wrapText="1"/>
    </xf>
    <xf numFmtId="0" fontId="74" fillId="0" borderId="0" xfId="0" applyFont="1" applyAlignment="1">
      <alignment horizontal="center" wrapText="1"/>
    </xf>
    <xf numFmtId="2" fontId="109" fillId="0" borderId="0" xfId="0" applyNumberFormat="1" applyFont="1"/>
    <xf numFmtId="1" fontId="78" fillId="0" borderId="0" xfId="0" applyNumberFormat="1" applyFont="1" applyAlignment="1">
      <alignment horizontal="left"/>
    </xf>
    <xf numFmtId="2" fontId="108" fillId="0" borderId="0" xfId="52883" applyNumberFormat="1" applyFont="1" applyAlignment="1" applyProtection="1">
      <alignment horizontal="right"/>
      <protection hidden="1"/>
    </xf>
    <xf numFmtId="2" fontId="110" fillId="0" borderId="0" xfId="0" applyNumberFormat="1" applyFont="1" applyAlignment="1">
      <alignment horizontal="center" vertical="center"/>
    </xf>
    <xf numFmtId="189" fontId="110" fillId="0" borderId="0" xfId="0" applyNumberFormat="1" applyFont="1" applyAlignment="1">
      <alignment horizontal="center" vertical="center"/>
    </xf>
    <xf numFmtId="2" fontId="111" fillId="60" borderId="3" xfId="52883" applyNumberFormat="1" applyFont="1" applyFill="1" applyBorder="1" applyAlignment="1" applyProtection="1">
      <alignment horizontal="left" vertical="center" wrapText="1"/>
      <protection hidden="1"/>
    </xf>
    <xf numFmtId="2" fontId="111" fillId="60" borderId="30" xfId="52883" applyNumberFormat="1" applyFont="1" applyFill="1" applyBorder="1" applyAlignment="1" applyProtection="1">
      <alignment horizontal="center" wrapText="1"/>
      <protection hidden="1"/>
    </xf>
    <xf numFmtId="2" fontId="111" fillId="60" borderId="4" xfId="52883" applyNumberFormat="1" applyFont="1" applyFill="1" applyBorder="1" applyAlignment="1" applyProtection="1">
      <alignment horizontal="right" wrapText="1"/>
      <protection hidden="1"/>
    </xf>
    <xf numFmtId="2" fontId="112" fillId="0" borderId="0" xfId="52883" applyNumberFormat="1" applyFont="1" applyAlignment="1" applyProtection="1">
      <alignment horizontal="center" wrapText="1"/>
      <protection hidden="1"/>
    </xf>
    <xf numFmtId="0" fontId="91" fillId="0" borderId="0" xfId="0" applyFont="1" applyAlignment="1">
      <alignment horizontal="center" wrapText="1"/>
    </xf>
    <xf numFmtId="2" fontId="74" fillId="0" borderId="3" xfId="52883" applyNumberFormat="1" applyFont="1" applyBorder="1" applyProtection="1">
      <protection hidden="1"/>
    </xf>
    <xf numFmtId="2" fontId="113" fillId="0" borderId="30" xfId="52880" applyNumberFormat="1" applyFont="1" applyFill="1" applyBorder="1" applyAlignment="1" applyProtection="1">
      <alignment horizontal="center" vertical="center"/>
      <protection hidden="1"/>
    </xf>
    <xf numFmtId="2" fontId="113" fillId="0" borderId="4" xfId="52880" applyNumberFormat="1" applyFont="1" applyFill="1" applyBorder="1" applyAlignment="1" applyProtection="1">
      <alignment horizontal="right" vertical="center"/>
      <protection hidden="1"/>
    </xf>
    <xf numFmtId="2" fontId="98" fillId="0" borderId="1" xfId="52880" applyNumberFormat="1" applyFont="1" applyFill="1" applyBorder="1" applyAlignment="1" applyProtection="1">
      <protection hidden="1"/>
    </xf>
    <xf numFmtId="189" fontId="114" fillId="0" borderId="33" xfId="0" applyNumberFormat="1" applyFont="1" applyBorder="1" applyAlignment="1">
      <alignment horizontal="center" vertical="center"/>
    </xf>
    <xf numFmtId="189" fontId="114" fillId="0" borderId="37" xfId="0" applyNumberFormat="1" applyFont="1" applyBorder="1" applyAlignment="1">
      <alignment horizontal="center" vertical="center"/>
    </xf>
    <xf numFmtId="2" fontId="115" fillId="0" borderId="30" xfId="52880" applyNumberFormat="1" applyFont="1" applyFill="1" applyBorder="1" applyAlignment="1" applyProtection="1">
      <alignment horizontal="left" vertical="center"/>
      <protection hidden="1"/>
    </xf>
    <xf numFmtId="2" fontId="105" fillId="0" borderId="4" xfId="52880" applyNumberFormat="1" applyFont="1" applyFill="1" applyBorder="1" applyAlignment="1" applyProtection="1">
      <alignment horizontal="right" vertical="center"/>
      <protection hidden="1"/>
    </xf>
    <xf numFmtId="168" fontId="98" fillId="64" borderId="1" xfId="93" applyFont="1" applyFill="1" applyBorder="1" applyAlignment="1" applyProtection="1">
      <protection locked="0"/>
    </xf>
    <xf numFmtId="189" fontId="114" fillId="0" borderId="34" xfId="0" applyNumberFormat="1" applyFont="1" applyBorder="1" applyAlignment="1">
      <alignment horizontal="center" vertical="center"/>
    </xf>
    <xf numFmtId="168" fontId="32" fillId="62" borderId="1" xfId="93" applyFont="1" applyFill="1" applyBorder="1"/>
    <xf numFmtId="189" fontId="114" fillId="0" borderId="0" xfId="0" applyNumberFormat="1" applyFont="1" applyAlignment="1">
      <alignment horizontal="center" vertical="center"/>
    </xf>
    <xf numFmtId="10" fontId="86" fillId="0" borderId="4" xfId="56" applyNumberFormat="1" applyFont="1" applyFill="1" applyBorder="1" applyAlignment="1" applyProtection="1">
      <alignment horizontal="right"/>
      <protection hidden="1"/>
    </xf>
    <xf numFmtId="168" fontId="98" fillId="65" borderId="1" xfId="93" applyFont="1" applyFill="1" applyBorder="1" applyAlignment="1" applyProtection="1">
      <protection locked="0"/>
    </xf>
    <xf numFmtId="0" fontId="81" fillId="0" borderId="3" xfId="52883" applyFont="1" applyBorder="1" applyProtection="1">
      <protection hidden="1"/>
    </xf>
    <xf numFmtId="0" fontId="80" fillId="0" borderId="30" xfId="52883" applyFont="1" applyBorder="1" applyProtection="1">
      <protection hidden="1"/>
    </xf>
    <xf numFmtId="0" fontId="80" fillId="0" borderId="4" xfId="52883" applyFont="1" applyBorder="1" applyAlignment="1" applyProtection="1">
      <alignment horizontal="right"/>
      <protection hidden="1"/>
    </xf>
    <xf numFmtId="2" fontId="82" fillId="0" borderId="0" xfId="52883" applyNumberFormat="1" applyFont="1" applyAlignment="1" applyProtection="1">
      <alignment horizontal="center"/>
      <protection hidden="1"/>
    </xf>
    <xf numFmtId="172" fontId="85" fillId="0" borderId="1" xfId="52880" applyNumberFormat="1" applyFont="1" applyFill="1" applyBorder="1" applyAlignment="1" applyProtection="1">
      <protection hidden="1"/>
    </xf>
    <xf numFmtId="0" fontId="74" fillId="0" borderId="3" xfId="52883" applyFont="1" applyBorder="1" applyProtection="1">
      <protection hidden="1"/>
    </xf>
    <xf numFmtId="0" fontId="86" fillId="0" borderId="30" xfId="52883" applyFont="1" applyBorder="1" applyAlignment="1" applyProtection="1">
      <alignment horizontal="right"/>
      <protection hidden="1"/>
    </xf>
    <xf numFmtId="0" fontId="86" fillId="0" borderId="4" xfId="52883" applyFont="1" applyBorder="1" applyAlignment="1" applyProtection="1">
      <alignment horizontal="right"/>
      <protection hidden="1"/>
    </xf>
    <xf numFmtId="165" fontId="98" fillId="0" borderId="1" xfId="52880" applyFont="1" applyFill="1" applyBorder="1" applyAlignment="1" applyProtection="1">
      <protection hidden="1"/>
    </xf>
    <xf numFmtId="0" fontId="102" fillId="0" borderId="3" xfId="52883" applyFont="1" applyBorder="1" applyProtection="1">
      <protection hidden="1"/>
    </xf>
    <xf numFmtId="10" fontId="117" fillId="62" borderId="1" xfId="56" applyNumberFormat="1" applyFont="1" applyFill="1" applyBorder="1" applyAlignment="1" applyProtection="1">
      <alignment horizontal="right"/>
      <protection hidden="1"/>
    </xf>
    <xf numFmtId="168" fontId="98" fillId="0" borderId="1" xfId="93" applyFont="1" applyFill="1" applyBorder="1" applyAlignment="1" applyProtection="1">
      <protection locked="0"/>
    </xf>
    <xf numFmtId="165" fontId="98" fillId="0" borderId="1" xfId="52880" applyFont="1" applyFill="1" applyBorder="1" applyAlignment="1" applyProtection="1">
      <protection locked="0"/>
    </xf>
    <xf numFmtId="0" fontId="116" fillId="0" borderId="30" xfId="52883" applyFont="1" applyBorder="1" applyAlignment="1" applyProtection="1">
      <alignment horizontal="center"/>
      <protection hidden="1"/>
    </xf>
    <xf numFmtId="0" fontId="116" fillId="0" borderId="4" xfId="52883" applyFont="1" applyBorder="1" applyAlignment="1" applyProtection="1">
      <alignment horizontal="right"/>
      <protection hidden="1"/>
    </xf>
    <xf numFmtId="189" fontId="118" fillId="0" borderId="1" xfId="56" applyNumberFormat="1" applyFont="1" applyFill="1" applyBorder="1" applyAlignment="1" applyProtection="1">
      <alignment horizontal="center"/>
      <protection hidden="1"/>
    </xf>
    <xf numFmtId="189" fontId="118" fillId="0" borderId="0" xfId="56" applyNumberFormat="1" applyFont="1" applyFill="1" applyBorder="1" applyAlignment="1" applyProtection="1">
      <alignment horizontal="center"/>
      <protection hidden="1"/>
    </xf>
    <xf numFmtId="0" fontId="72" fillId="0" borderId="3" xfId="52883" applyFont="1" applyBorder="1" applyProtection="1">
      <protection hidden="1"/>
    </xf>
    <xf numFmtId="10" fontId="86" fillId="0" borderId="30" xfId="52883" applyNumberFormat="1" applyFont="1" applyBorder="1" applyAlignment="1" applyProtection="1">
      <alignment horizontal="right"/>
      <protection hidden="1"/>
    </xf>
    <xf numFmtId="2" fontId="119" fillId="0" borderId="0" xfId="52883" applyNumberFormat="1" applyFont="1" applyAlignment="1" applyProtection="1">
      <alignment horizontal="center"/>
      <protection hidden="1"/>
    </xf>
    <xf numFmtId="168" fontId="120" fillId="2" borderId="1" xfId="93" applyFont="1" applyFill="1" applyBorder="1" applyAlignment="1" applyProtection="1">
      <alignment horizontal="right"/>
      <protection locked="0"/>
    </xf>
    <xf numFmtId="189" fontId="121" fillId="0" borderId="34" xfId="0" applyNumberFormat="1" applyFont="1" applyBorder="1" applyAlignment="1">
      <alignment horizontal="center" vertical="center"/>
    </xf>
    <xf numFmtId="0" fontId="72" fillId="0" borderId="0" xfId="0" applyFont="1"/>
    <xf numFmtId="189" fontId="121" fillId="0" borderId="0" xfId="0" applyNumberFormat="1" applyFont="1" applyAlignment="1">
      <alignment horizontal="center" vertical="center"/>
    </xf>
    <xf numFmtId="189" fontId="116" fillId="0" borderId="4" xfId="56" applyNumberFormat="1" applyFont="1" applyFill="1" applyBorder="1" applyAlignment="1" applyProtection="1">
      <alignment horizontal="right"/>
      <protection hidden="1"/>
    </xf>
    <xf numFmtId="0" fontId="122" fillId="0" borderId="30" xfId="52883" applyFont="1" applyBorder="1" applyAlignment="1" applyProtection="1">
      <alignment horizontal="center"/>
      <protection hidden="1"/>
    </xf>
    <xf numFmtId="165" fontId="116" fillId="0" borderId="30" xfId="52883" applyNumberFormat="1" applyFont="1" applyBorder="1" applyAlignment="1" applyProtection="1">
      <alignment horizontal="center"/>
      <protection hidden="1"/>
    </xf>
    <xf numFmtId="167" fontId="116" fillId="0" borderId="30" xfId="52883" applyNumberFormat="1" applyFont="1" applyBorder="1" applyAlignment="1" applyProtection="1">
      <alignment horizontal="center"/>
      <protection hidden="1"/>
    </xf>
    <xf numFmtId="0" fontId="74" fillId="62" borderId="3" xfId="52883" applyFont="1" applyFill="1" applyBorder="1" applyProtection="1">
      <protection hidden="1"/>
    </xf>
    <xf numFmtId="0" fontId="116" fillId="62" borderId="30" xfId="52883" applyFont="1" applyFill="1" applyBorder="1" applyAlignment="1" applyProtection="1">
      <alignment horizontal="center"/>
      <protection hidden="1"/>
    </xf>
    <xf numFmtId="0" fontId="116" fillId="62" borderId="4" xfId="52883" applyFont="1" applyFill="1" applyBorder="1" applyAlignment="1" applyProtection="1">
      <alignment horizontal="right"/>
      <protection hidden="1"/>
    </xf>
    <xf numFmtId="169" fontId="116" fillId="0" borderId="4" xfId="5" applyFont="1" applyFill="1" applyBorder="1" applyAlignment="1" applyProtection="1">
      <alignment horizontal="right"/>
      <protection hidden="1"/>
    </xf>
    <xf numFmtId="189" fontId="123" fillId="0" borderId="34" xfId="0" applyNumberFormat="1" applyFont="1" applyBorder="1" applyAlignment="1">
      <alignment horizontal="center" vertical="center"/>
    </xf>
    <xf numFmtId="189" fontId="123" fillId="0" borderId="0" xfId="0" applyNumberFormat="1" applyFont="1" applyAlignment="1">
      <alignment horizontal="center" vertical="center"/>
    </xf>
    <xf numFmtId="10" fontId="116" fillId="0" borderId="4" xfId="56" applyNumberFormat="1" applyFont="1" applyFill="1" applyBorder="1" applyAlignment="1" applyProtection="1">
      <alignment horizontal="right"/>
      <protection hidden="1"/>
    </xf>
    <xf numFmtId="10" fontId="116" fillId="62" borderId="4" xfId="56" applyNumberFormat="1" applyFont="1" applyFill="1" applyBorder="1" applyAlignment="1" applyProtection="1">
      <alignment horizontal="right"/>
      <protection hidden="1"/>
    </xf>
    <xf numFmtId="189" fontId="32" fillId="0" borderId="34" xfId="0" applyNumberFormat="1" applyFont="1" applyBorder="1"/>
    <xf numFmtId="189" fontId="32" fillId="0" borderId="0" xfId="0" applyNumberFormat="1" applyFont="1"/>
    <xf numFmtId="0" fontId="116" fillId="0" borderId="30" xfId="52883" applyFont="1" applyBorder="1" applyProtection="1">
      <protection hidden="1"/>
    </xf>
    <xf numFmtId="165" fontId="80" fillId="0" borderId="30" xfId="52883" applyNumberFormat="1" applyFont="1" applyBorder="1" applyProtection="1">
      <protection hidden="1"/>
    </xf>
    <xf numFmtId="165" fontId="116" fillId="0" borderId="4" xfId="52883" applyNumberFormat="1" applyFont="1" applyBorder="1" applyAlignment="1" applyProtection="1">
      <alignment horizontal="right"/>
      <protection hidden="1"/>
    </xf>
    <xf numFmtId="172" fontId="85" fillId="0" borderId="35" xfId="52881" applyNumberFormat="1" applyFont="1" applyFill="1" applyBorder="1" applyAlignment="1" applyProtection="1">
      <protection hidden="1"/>
    </xf>
    <xf numFmtId="189" fontId="32" fillId="0" borderId="32" xfId="0" applyNumberFormat="1" applyFont="1" applyBorder="1" applyAlignment="1">
      <alignment horizontal="center" vertical="center"/>
    </xf>
    <xf numFmtId="189" fontId="32" fillId="0" borderId="0" xfId="0" applyNumberFormat="1" applyFont="1" applyAlignment="1">
      <alignment horizontal="center" vertical="center"/>
    </xf>
    <xf numFmtId="0" fontId="80" fillId="0" borderId="0" xfId="0" applyFont="1"/>
    <xf numFmtId="0" fontId="80" fillId="0" borderId="33" xfId="0" applyFont="1" applyBorder="1" applyAlignment="1">
      <alignment horizontal="right"/>
    </xf>
    <xf numFmtId="0" fontId="86" fillId="0" borderId="0" xfId="0" applyFont="1"/>
    <xf numFmtId="189" fontId="72" fillId="0" borderId="0" xfId="0" applyNumberFormat="1" applyFont="1"/>
    <xf numFmtId="0" fontId="72" fillId="0" borderId="0" xfId="0" applyFont="1" applyAlignment="1">
      <alignment horizontal="right"/>
    </xf>
    <xf numFmtId="1" fontId="85" fillId="0" borderId="1" xfId="52883" applyNumberFormat="1" applyFont="1" applyBorder="1" applyAlignment="1" applyProtection="1">
      <alignment horizontal="center"/>
      <protection hidden="1"/>
    </xf>
    <xf numFmtId="9" fontId="98" fillId="62" borderId="1" xfId="56" applyFont="1" applyFill="1" applyBorder="1" applyAlignment="1" applyProtection="1">
      <alignment horizontal="center"/>
      <protection hidden="1"/>
    </xf>
    <xf numFmtId="0" fontId="81" fillId="0" borderId="1" xfId="0" applyFont="1" applyBorder="1"/>
    <xf numFmtId="9" fontId="85" fillId="0" borderId="1" xfId="0" applyNumberFormat="1" applyFont="1" applyBorder="1" applyAlignment="1">
      <alignment horizontal="center"/>
    </xf>
    <xf numFmtId="168" fontId="32" fillId="0" borderId="3" xfId="93" applyFont="1" applyFill="1" applyBorder="1" applyAlignment="1" applyProtection="1">
      <protection hidden="1"/>
    </xf>
    <xf numFmtId="168" fontId="32" fillId="0" borderId="1" xfId="93" applyFont="1" applyFill="1" applyBorder="1" applyAlignment="1" applyProtection="1">
      <protection hidden="1"/>
    </xf>
    <xf numFmtId="168" fontId="85" fillId="0" borderId="1" xfId="93" applyFont="1" applyBorder="1"/>
    <xf numFmtId="168" fontId="85" fillId="0" borderId="1" xfId="0" applyNumberFormat="1" applyFont="1" applyBorder="1"/>
    <xf numFmtId="0" fontId="74" fillId="0" borderId="0" xfId="0" applyFont="1" applyAlignment="1">
      <alignment horizontal="center" vertical="center"/>
    </xf>
    <xf numFmtId="0" fontId="91" fillId="0" borderId="0" xfId="0" applyFont="1"/>
    <xf numFmtId="2" fontId="77" fillId="0" borderId="0" xfId="52878" applyNumberFormat="1" applyFont="1"/>
    <xf numFmtId="2" fontId="124" fillId="0" borderId="0" xfId="52878" applyNumberFormat="1" applyFont="1"/>
    <xf numFmtId="0" fontId="74" fillId="0" borderId="0" xfId="52885" applyFont="1" applyAlignment="1">
      <alignment horizontal="center"/>
    </xf>
    <xf numFmtId="2" fontId="74" fillId="0" borderId="0" xfId="5" applyNumberFormat="1" applyFont="1" applyAlignment="1">
      <alignment horizontal="left"/>
    </xf>
    <xf numFmtId="193" fontId="74" fillId="0" borderId="0" xfId="52885" applyNumberFormat="1" applyFont="1" applyAlignment="1">
      <alignment horizontal="center"/>
    </xf>
    <xf numFmtId="193" fontId="110" fillId="0" borderId="0" xfId="52878" applyNumberFormat="1" applyFont="1"/>
    <xf numFmtId="3" fontId="110" fillId="0" borderId="0" xfId="52878" applyNumberFormat="1" applyFont="1" applyAlignment="1">
      <alignment horizontal="right"/>
    </xf>
    <xf numFmtId="3" fontId="74" fillId="0" borderId="0" xfId="5" applyNumberFormat="1" applyFont="1" applyAlignment="1">
      <alignment horizontal="right"/>
    </xf>
    <xf numFmtId="0" fontId="74" fillId="0" borderId="0" xfId="52885" applyFont="1"/>
    <xf numFmtId="169" fontId="74" fillId="0" borderId="0" xfId="5" applyFont="1" applyAlignment="1">
      <alignment horizontal="right"/>
    </xf>
    <xf numFmtId="2" fontId="101" fillId="60" borderId="1" xfId="0" applyNumberFormat="1" applyFont="1" applyFill="1" applyBorder="1" applyAlignment="1">
      <alignment horizontal="left" vertical="center" wrapText="1"/>
    </xf>
    <xf numFmtId="1" fontId="101" fillId="60" borderId="1" xfId="0" applyNumberFormat="1" applyFont="1" applyFill="1" applyBorder="1" applyAlignment="1">
      <alignment horizontal="center" vertical="center" wrapText="1"/>
    </xf>
    <xf numFmtId="0" fontId="91" fillId="0" borderId="0" xfId="0" applyFont="1" applyAlignment="1">
      <alignment horizontal="center" vertical="center"/>
    </xf>
    <xf numFmtId="9" fontId="127" fillId="62" borderId="1" xfId="52886" applyNumberFormat="1" applyFont="1" applyFill="1" applyBorder="1" applyAlignment="1">
      <alignment horizontal="center" vertical="center"/>
    </xf>
    <xf numFmtId="0" fontId="128" fillId="0" borderId="0" xfId="52885" applyFont="1"/>
    <xf numFmtId="0" fontId="101" fillId="60" borderId="1" xfId="0" applyFont="1" applyFill="1" applyBorder="1" applyAlignment="1">
      <alignment horizontal="left" vertical="center" wrapText="1"/>
    </xf>
    <xf numFmtId="2" fontId="101" fillId="60" borderId="1" xfId="0" applyNumberFormat="1" applyFont="1" applyFill="1" applyBorder="1" applyAlignment="1">
      <alignment horizontal="center" vertical="center" wrapText="1"/>
    </xf>
    <xf numFmtId="1" fontId="129" fillId="0" borderId="1" xfId="0" applyNumberFormat="1" applyFont="1" applyBorder="1" applyAlignment="1">
      <alignment horizontal="center" vertical="center" wrapText="1"/>
    </xf>
    <xf numFmtId="0" fontId="74" fillId="2" borderId="1" xfId="0" applyFont="1" applyFill="1" applyBorder="1" applyAlignment="1">
      <alignment vertical="center"/>
    </xf>
    <xf numFmtId="191" fontId="85" fillId="62" borderId="1" xfId="5" applyNumberFormat="1" applyFont="1" applyFill="1" applyBorder="1" applyAlignment="1">
      <alignment horizontal="center"/>
    </xf>
    <xf numFmtId="0" fontId="32" fillId="0" borderId="0" xfId="52885" applyFont="1"/>
    <xf numFmtId="169" fontId="32" fillId="0" borderId="1" xfId="5" applyFont="1" applyFill="1" applyBorder="1" applyAlignment="1">
      <alignment horizontal="center" vertical="center"/>
    </xf>
    <xf numFmtId="191" fontId="74" fillId="0" borderId="0" xfId="0" applyNumberFormat="1" applyFont="1"/>
    <xf numFmtId="0" fontId="74" fillId="0" borderId="1" xfId="0" applyFont="1" applyBorder="1" applyAlignment="1">
      <alignment horizontal="center" vertical="center"/>
    </xf>
    <xf numFmtId="0" fontId="74" fillId="0" borderId="1" xfId="0" applyFont="1" applyBorder="1"/>
    <xf numFmtId="0" fontId="74" fillId="0" borderId="1" xfId="0" applyFont="1" applyBorder="1" applyAlignment="1">
      <alignment vertical="center"/>
    </xf>
    <xf numFmtId="0" fontId="81" fillId="0" borderId="1" xfId="0" applyFont="1" applyBorder="1" applyAlignment="1">
      <alignment vertical="center"/>
    </xf>
    <xf numFmtId="0" fontId="130" fillId="0" borderId="1" xfId="52885" applyFont="1" applyBorder="1" applyAlignment="1">
      <alignment horizontal="left"/>
    </xf>
    <xf numFmtId="0" fontId="85" fillId="0" borderId="0" xfId="52885" applyFont="1"/>
    <xf numFmtId="169" fontId="85" fillId="0" borderId="1" xfId="5" applyFont="1" applyFill="1" applyBorder="1" applyAlignment="1">
      <alignment horizontal="center" vertical="center"/>
    </xf>
    <xf numFmtId="0" fontId="74" fillId="2" borderId="0" xfId="52885" applyFont="1" applyFill="1"/>
    <xf numFmtId="1" fontId="101" fillId="60" borderId="1" xfId="0" applyNumberFormat="1" applyFont="1" applyFill="1" applyBorder="1" applyAlignment="1">
      <alignment horizontal="left"/>
    </xf>
    <xf numFmtId="1" fontId="101" fillId="60" borderId="1" xfId="0" applyNumberFormat="1" applyFont="1" applyFill="1" applyBorder="1" applyAlignment="1">
      <alignment horizontal="center"/>
    </xf>
    <xf numFmtId="0" fontId="71" fillId="60" borderId="1" xfId="0" applyFont="1" applyFill="1" applyBorder="1" applyAlignment="1">
      <alignment wrapText="1"/>
    </xf>
    <xf numFmtId="0" fontId="71" fillId="60" borderId="1" xfId="0" applyFont="1" applyFill="1" applyBorder="1"/>
    <xf numFmtId="1" fontId="81" fillId="0" borderId="1" xfId="52886" applyNumberFormat="1" applyFont="1" applyBorder="1" applyAlignment="1">
      <alignment horizontal="center"/>
    </xf>
    <xf numFmtId="0" fontId="102" fillId="0" borderId="0" xfId="52885" applyFont="1"/>
    <xf numFmtId="0" fontId="32" fillId="0" borderId="0" xfId="0" applyFont="1" applyAlignment="1">
      <alignment horizontal="center"/>
    </xf>
    <xf numFmtId="0" fontId="83" fillId="0" borderId="0" xfId="0" applyFont="1"/>
    <xf numFmtId="0" fontId="72" fillId="0" borderId="0" xfId="0" applyFont="1" applyAlignment="1">
      <alignment horizontal="center"/>
    </xf>
    <xf numFmtId="2" fontId="85" fillId="0" borderId="0" xfId="0" applyNumberFormat="1" applyFont="1" applyAlignment="1">
      <alignment horizontal="center"/>
    </xf>
    <xf numFmtId="2" fontId="81" fillId="0" borderId="0" xfId="0" applyNumberFormat="1" applyFont="1"/>
    <xf numFmtId="1" fontId="81" fillId="0" borderId="0" xfId="0" applyNumberFormat="1" applyFont="1" applyAlignment="1">
      <alignment horizontal="center"/>
    </xf>
    <xf numFmtId="0" fontId="88" fillId="0" borderId="0" xfId="0" applyFont="1"/>
    <xf numFmtId="0" fontId="131" fillId="0" borderId="0" xfId="0" applyFont="1"/>
    <xf numFmtId="169" fontId="81" fillId="0" borderId="0" xfId="5" applyFont="1"/>
    <xf numFmtId="2" fontId="132" fillId="0" borderId="0" xfId="0" applyNumberFormat="1" applyFont="1" applyAlignment="1">
      <alignment horizontal="center"/>
    </xf>
    <xf numFmtId="9" fontId="134" fillId="60" borderId="36" xfId="9" applyFont="1" applyFill="1" applyBorder="1" applyAlignment="1">
      <alignment horizontal="center" vertical="top" wrapText="1"/>
    </xf>
    <xf numFmtId="2" fontId="101" fillId="60" borderId="36" xfId="0" applyNumberFormat="1" applyFont="1" applyFill="1" applyBorder="1" applyAlignment="1">
      <alignment horizontal="left" vertical="top" wrapText="1"/>
    </xf>
    <xf numFmtId="0" fontId="101" fillId="60" borderId="36" xfId="0" applyFont="1" applyFill="1" applyBorder="1" applyAlignment="1">
      <alignment horizontal="left" vertical="top" wrapText="1"/>
    </xf>
    <xf numFmtId="194" fontId="101" fillId="60" borderId="36" xfId="5" applyNumberFormat="1" applyFont="1" applyFill="1" applyBorder="1" applyAlignment="1">
      <alignment horizontal="left" vertical="top" wrapText="1"/>
    </xf>
    <xf numFmtId="169" fontId="133" fillId="60" borderId="36" xfId="5" applyFont="1" applyFill="1" applyBorder="1" applyAlignment="1">
      <alignment horizontal="center" vertical="top" wrapText="1"/>
    </xf>
    <xf numFmtId="169" fontId="101" fillId="60" borderId="36" xfId="5" applyFont="1" applyFill="1" applyBorder="1" applyAlignment="1">
      <alignment horizontal="center" vertical="top" wrapText="1"/>
    </xf>
    <xf numFmtId="2" fontId="133" fillId="60" borderId="36" xfId="0" applyNumberFormat="1" applyFont="1" applyFill="1" applyBorder="1" applyAlignment="1">
      <alignment horizontal="center" vertical="top" wrapText="1"/>
    </xf>
    <xf numFmtId="0" fontId="91" fillId="0" borderId="0" xfId="0" applyFont="1" applyAlignment="1">
      <alignment horizontal="center"/>
    </xf>
    <xf numFmtId="2" fontId="74" fillId="0" borderId="1" xfId="0" applyNumberFormat="1" applyFont="1" applyBorder="1"/>
    <xf numFmtId="1" fontId="74" fillId="0" borderId="1" xfId="0" applyNumberFormat="1" applyFont="1" applyBorder="1" applyAlignment="1">
      <alignment horizontal="center"/>
    </xf>
    <xf numFmtId="195" fontId="32" fillId="0" borderId="1" xfId="0" applyNumberFormat="1" applyFont="1" applyBorder="1" applyAlignment="1">
      <alignment horizontal="center"/>
    </xf>
    <xf numFmtId="2" fontId="32" fillId="0" borderId="1" xfId="0" applyNumberFormat="1" applyFont="1" applyBorder="1" applyAlignment="1">
      <alignment horizontal="right"/>
    </xf>
    <xf numFmtId="1" fontId="135" fillId="0" borderId="1" xfId="0" applyNumberFormat="1" applyFont="1" applyBorder="1" applyAlignment="1">
      <alignment horizontal="center"/>
    </xf>
    <xf numFmtId="1" fontId="136" fillId="0" borderId="1" xfId="0" applyNumberFormat="1" applyFont="1" applyBorder="1" applyAlignment="1">
      <alignment horizontal="center"/>
    </xf>
    <xf numFmtId="43" fontId="121" fillId="0" borderId="1" xfId="5" applyNumberFormat="1" applyFont="1" applyFill="1" applyBorder="1" applyAlignment="1">
      <alignment horizontal="center"/>
    </xf>
    <xf numFmtId="1" fontId="121" fillId="0" borderId="1" xfId="5" applyNumberFormat="1" applyFont="1" applyFill="1" applyBorder="1" applyAlignment="1">
      <alignment horizontal="center"/>
    </xf>
    <xf numFmtId="2" fontId="72" fillId="0" borderId="1" xfId="5" applyNumberFormat="1" applyFont="1" applyFill="1" applyBorder="1" applyAlignment="1">
      <alignment horizontal="center"/>
    </xf>
    <xf numFmtId="191" fontId="121" fillId="0" borderId="1" xfId="5" applyNumberFormat="1" applyFont="1" applyFill="1" applyBorder="1" applyAlignment="1">
      <alignment horizontal="center"/>
    </xf>
    <xf numFmtId="195" fontId="32" fillId="0" borderId="35" xfId="0" applyNumberFormat="1" applyFont="1" applyBorder="1" applyAlignment="1">
      <alignment horizontal="center"/>
    </xf>
    <xf numFmtId="0" fontId="74" fillId="0" borderId="35" xfId="0" applyFont="1" applyBorder="1"/>
    <xf numFmtId="1" fontId="32" fillId="0" borderId="1" xfId="0" applyNumberFormat="1" applyFont="1" applyBorder="1" applyAlignment="1">
      <alignment horizontal="right"/>
    </xf>
    <xf numFmtId="1" fontId="74" fillId="0" borderId="35" xfId="0" applyNumberFormat="1" applyFont="1" applyBorder="1" applyAlignment="1">
      <alignment horizontal="center"/>
    </xf>
    <xf numFmtId="169" fontId="72" fillId="0" borderId="0" xfId="5" applyFont="1" applyFill="1" applyBorder="1" applyAlignment="1">
      <alignment horizontal="center"/>
    </xf>
    <xf numFmtId="2" fontId="72" fillId="0" borderId="0" xfId="5" applyNumberFormat="1" applyFont="1" applyFill="1" applyBorder="1" applyAlignment="1">
      <alignment horizontal="center"/>
    </xf>
    <xf numFmtId="2" fontId="62" fillId="0" borderId="0" xfId="5" applyNumberFormat="1" applyFont="1" applyFill="1" applyBorder="1" applyAlignment="1">
      <alignment horizontal="center"/>
    </xf>
    <xf numFmtId="2" fontId="74" fillId="0" borderId="0" xfId="0" applyNumberFormat="1" applyFont="1"/>
    <xf numFmtId="1" fontId="74" fillId="0" borderId="0" xfId="0" applyNumberFormat="1" applyFont="1" applyAlignment="1">
      <alignment horizontal="center"/>
    </xf>
    <xf numFmtId="195" fontId="32" fillId="0" borderId="0" xfId="0" applyNumberFormat="1" applyFont="1" applyAlignment="1">
      <alignment horizontal="center"/>
    </xf>
    <xf numFmtId="0" fontId="74" fillId="0" borderId="0" xfId="5" applyNumberFormat="1" applyFont="1" applyFill="1" applyBorder="1" applyAlignment="1"/>
    <xf numFmtId="2" fontId="74" fillId="0" borderId="0" xfId="0" applyNumberFormat="1" applyFont="1" applyAlignment="1">
      <alignment horizontal="right"/>
    </xf>
    <xf numFmtId="1" fontId="83" fillId="0" borderId="0" xfId="0" applyNumberFormat="1" applyFont="1" applyAlignment="1">
      <alignment horizontal="center"/>
    </xf>
    <xf numFmtId="1" fontId="137" fillId="0" borderId="0" xfId="0" applyNumberFormat="1" applyFont="1" applyAlignment="1">
      <alignment horizontal="center"/>
    </xf>
    <xf numFmtId="43" fontId="72" fillId="0" borderId="0" xfId="5" applyNumberFormat="1" applyFont="1" applyFill="1" applyBorder="1" applyAlignment="1">
      <alignment horizontal="center"/>
    </xf>
    <xf numFmtId="0" fontId="137" fillId="0" borderId="0" xfId="0" applyFont="1"/>
    <xf numFmtId="0" fontId="138" fillId="62" borderId="1" xfId="52877" applyFont="1" applyFill="1" applyBorder="1" applyProtection="1">
      <protection hidden="1"/>
    </xf>
    <xf numFmtId="0" fontId="72" fillId="0" borderId="0" xfId="52877" applyFont="1" applyAlignment="1" applyProtection="1">
      <alignment horizontal="center"/>
      <protection hidden="1"/>
    </xf>
    <xf numFmtId="0" fontId="74" fillId="0" borderId="0" xfId="52877" applyFont="1" applyProtection="1">
      <protection hidden="1"/>
    </xf>
    <xf numFmtId="191" fontId="74" fillId="0" borderId="0" xfId="5" applyNumberFormat="1" applyFont="1" applyFill="1" applyAlignment="1" applyProtection="1">
      <protection hidden="1"/>
    </xf>
    <xf numFmtId="0" fontId="74" fillId="0" borderId="0" xfId="75" applyFont="1"/>
    <xf numFmtId="0" fontId="61" fillId="0" borderId="0" xfId="75" applyFont="1"/>
    <xf numFmtId="0" fontId="139" fillId="0" borderId="0" xfId="52877" applyFont="1" applyProtection="1">
      <protection hidden="1"/>
    </xf>
    <xf numFmtId="165" fontId="64" fillId="0" borderId="0" xfId="52880" applyFont="1" applyFill="1" applyBorder="1" applyAlignment="1" applyProtection="1">
      <alignment horizontal="center"/>
      <protection hidden="1"/>
    </xf>
    <xf numFmtId="189" fontId="64" fillId="0" borderId="0" xfId="52880" applyNumberFormat="1" applyFont="1" applyFill="1" applyBorder="1" applyAlignment="1" applyProtection="1">
      <alignment horizontal="center"/>
      <protection hidden="1"/>
    </xf>
    <xf numFmtId="0" fontId="61" fillId="0" borderId="0" xfId="75" applyFont="1" applyAlignment="1">
      <alignment horizontal="center" vertical="center"/>
    </xf>
    <xf numFmtId="189" fontId="61" fillId="0" borderId="0" xfId="75" applyNumberFormat="1" applyFont="1" applyAlignment="1">
      <alignment horizontal="center" vertical="center"/>
    </xf>
    <xf numFmtId="2" fontId="77" fillId="0" borderId="0" xfId="0" applyNumberFormat="1" applyFont="1"/>
    <xf numFmtId="14" fontId="140" fillId="0" borderId="0" xfId="54" applyNumberFormat="1" applyFont="1" applyAlignment="1">
      <alignment horizontal="left"/>
    </xf>
    <xf numFmtId="196" fontId="93" fillId="0" borderId="0" xfId="54" applyNumberFormat="1" applyFont="1" applyAlignment="1">
      <alignment horizontal="left"/>
    </xf>
    <xf numFmtId="2" fontId="101" fillId="60" borderId="36" xfId="75" applyNumberFormat="1" applyFont="1" applyFill="1" applyBorder="1" applyAlignment="1">
      <alignment horizontal="left" vertical="top" wrapText="1"/>
    </xf>
    <xf numFmtId="2" fontId="101" fillId="60" borderId="36" xfId="75" applyNumberFormat="1" applyFont="1" applyFill="1" applyBorder="1" applyAlignment="1">
      <alignment vertical="top" wrapText="1"/>
    </xf>
    <xf numFmtId="191" fontId="101" fillId="60" borderId="36" xfId="5" applyNumberFormat="1" applyFont="1" applyFill="1" applyBorder="1" applyAlignment="1">
      <alignment vertical="top" wrapText="1"/>
    </xf>
    <xf numFmtId="172" fontId="101" fillId="60" borderId="1" xfId="80" applyNumberFormat="1" applyFont="1" applyFill="1" applyBorder="1" applyAlignment="1" applyProtection="1">
      <alignment horizontal="center" vertical="top" wrapText="1"/>
      <protection hidden="1"/>
    </xf>
    <xf numFmtId="2" fontId="101" fillId="60" borderId="1" xfId="80" applyNumberFormat="1" applyFont="1" applyFill="1" applyBorder="1" applyAlignment="1" applyProtection="1">
      <alignment horizontal="center" vertical="top" wrapText="1"/>
      <protection hidden="1"/>
    </xf>
    <xf numFmtId="0" fontId="129" fillId="0" borderId="0" xfId="94" applyFont="1"/>
    <xf numFmtId="0" fontId="63" fillId="0" borderId="0" xfId="94" applyFont="1"/>
    <xf numFmtId="0" fontId="74" fillId="0" borderId="1" xfId="80" applyFont="1" applyBorder="1"/>
    <xf numFmtId="0" fontId="74" fillId="0" borderId="1" xfId="94" applyFont="1" applyBorder="1" applyAlignment="1">
      <alignment vertical="top" wrapText="1"/>
    </xf>
    <xf numFmtId="3" fontId="32" fillId="0" borderId="1" xfId="5" applyNumberFormat="1" applyFont="1" applyFill="1" applyBorder="1" applyAlignment="1">
      <alignment horizontal="center" vertical="top" wrapText="1"/>
    </xf>
    <xf numFmtId="168" fontId="32" fillId="0" borderId="1" xfId="10" applyFont="1" applyBorder="1" applyAlignment="1">
      <alignment vertical="top" wrapText="1"/>
    </xf>
    <xf numFmtId="0" fontId="74" fillId="0" borderId="0" xfId="94" applyFont="1"/>
    <xf numFmtId="0" fontId="61" fillId="0" borderId="0" xfId="94" applyFont="1"/>
    <xf numFmtId="9" fontId="61" fillId="0" borderId="0" xfId="94" applyNumberFormat="1" applyFont="1"/>
    <xf numFmtId="44" fontId="61" fillId="0" borderId="0" xfId="94" applyNumberFormat="1" applyFont="1"/>
    <xf numFmtId="2" fontId="74" fillId="0" borderId="1" xfId="54" applyNumberFormat="1" applyFont="1" applyBorder="1"/>
    <xf numFmtId="0" fontId="74" fillId="0" borderId="1" xfId="75" applyFont="1" applyBorder="1"/>
    <xf numFmtId="0" fontId="74" fillId="0" borderId="1" xfId="94" applyFont="1" applyBorder="1" applyAlignment="1">
      <alignment vertical="top"/>
    </xf>
    <xf numFmtId="196" fontId="74" fillId="0" borderId="1" xfId="54" applyNumberFormat="1" applyFont="1" applyBorder="1"/>
    <xf numFmtId="2" fontId="81" fillId="2" borderId="3" xfId="75" applyNumberFormat="1" applyFont="1" applyFill="1" applyBorder="1" applyAlignment="1">
      <alignment vertical="top" wrapText="1"/>
    </xf>
    <xf numFmtId="2" fontId="81" fillId="2" borderId="4" xfId="75" applyNumberFormat="1" applyFont="1" applyFill="1" applyBorder="1" applyAlignment="1">
      <alignment vertical="top" wrapText="1"/>
    </xf>
    <xf numFmtId="2" fontId="81" fillId="2" borderId="30" xfId="75" applyNumberFormat="1" applyFont="1" applyFill="1" applyBorder="1" applyAlignment="1">
      <alignment vertical="top" wrapText="1"/>
    </xf>
    <xf numFmtId="3" fontId="81" fillId="2" borderId="30" xfId="5" applyNumberFormat="1" applyFont="1" applyFill="1" applyBorder="1" applyAlignment="1">
      <alignment horizontal="center" vertical="top" wrapText="1"/>
    </xf>
    <xf numFmtId="2" fontId="81" fillId="2" borderId="1" xfId="75" applyNumberFormat="1" applyFont="1" applyFill="1" applyBorder="1" applyAlignment="1">
      <alignment vertical="top" wrapText="1"/>
    </xf>
    <xf numFmtId="0" fontId="74" fillId="0" borderId="0" xfId="94" applyFont="1" applyAlignment="1">
      <alignment horizontal="center"/>
    </xf>
    <xf numFmtId="169" fontId="74" fillId="0" borderId="0" xfId="96" applyFont="1"/>
    <xf numFmtId="191" fontId="74" fillId="0" borderId="0" xfId="5" applyNumberFormat="1" applyFont="1"/>
    <xf numFmtId="0" fontId="101" fillId="60" borderId="1" xfId="52888" applyFont="1" applyFill="1" applyBorder="1" applyAlignment="1">
      <alignment horizontal="left" vertical="top" wrapText="1"/>
    </xf>
    <xf numFmtId="0" fontId="32" fillId="0" borderId="1" xfId="0" applyFont="1" applyBorder="1" applyAlignment="1">
      <alignment horizontal="center"/>
    </xf>
    <xf numFmtId="3" fontId="98" fillId="62" borderId="1" xfId="53" applyNumberFormat="1" applyFont="1" applyFill="1" applyBorder="1" applyAlignment="1" applyProtection="1">
      <alignment horizontal="center"/>
      <protection hidden="1"/>
    </xf>
    <xf numFmtId="44" fontId="98" fillId="64" borderId="1" xfId="57" applyFont="1" applyFill="1" applyBorder="1" applyAlignment="1" applyProtection="1">
      <protection locked="0"/>
    </xf>
    <xf numFmtId="168" fontId="32" fillId="0" borderId="1" xfId="10" applyFont="1" applyBorder="1"/>
    <xf numFmtId="0" fontId="1" fillId="0" borderId="1" xfId="52887" applyBorder="1"/>
    <xf numFmtId="0" fontId="74" fillId="0" borderId="0" xfId="80" applyFont="1"/>
    <xf numFmtId="169" fontId="74" fillId="0" borderId="0" xfId="5" applyFont="1"/>
    <xf numFmtId="191" fontId="81" fillId="0" borderId="0" xfId="5" applyNumberFormat="1" applyFont="1" applyAlignment="1">
      <alignment horizontal="center"/>
    </xf>
    <xf numFmtId="2" fontId="77" fillId="2" borderId="0" xfId="52878" applyNumberFormat="1" applyFont="1" applyFill="1"/>
    <xf numFmtId="2" fontId="76" fillId="2" borderId="0" xfId="52878" applyNumberFormat="1" applyFont="1" applyFill="1"/>
    <xf numFmtId="191" fontId="71" fillId="60" borderId="3" xfId="5" applyNumberFormat="1" applyFont="1" applyFill="1" applyBorder="1" applyAlignment="1">
      <alignment horizontal="left"/>
    </xf>
    <xf numFmtId="169" fontId="71" fillId="60" borderId="4" xfId="5" applyFont="1" applyFill="1" applyBorder="1"/>
    <xf numFmtId="9" fontId="32" fillId="62" borderId="1" xfId="9" applyFont="1" applyFill="1" applyBorder="1" applyAlignment="1">
      <alignment horizontal="center"/>
    </xf>
    <xf numFmtId="169" fontId="74" fillId="0" borderId="4" xfId="5" applyFont="1" applyBorder="1"/>
    <xf numFmtId="169" fontId="81" fillId="0" borderId="0" xfId="5" applyFont="1" applyAlignment="1">
      <alignment horizontal="center"/>
    </xf>
    <xf numFmtId="2" fontId="81" fillId="0" borderId="0" xfId="80" applyNumberFormat="1" applyFont="1"/>
    <xf numFmtId="191" fontId="71" fillId="60" borderId="1" xfId="5" applyNumberFormat="1" applyFont="1" applyFill="1" applyBorder="1" applyAlignment="1">
      <alignment vertical="top" wrapText="1"/>
    </xf>
    <xf numFmtId="191" fontId="71" fillId="60" borderId="1" xfId="5" applyNumberFormat="1" applyFont="1" applyFill="1" applyBorder="1" applyAlignment="1">
      <alignment horizontal="center" vertical="top" wrapText="1"/>
    </xf>
    <xf numFmtId="169" fontId="71" fillId="60" borderId="1" xfId="5" applyFont="1" applyFill="1" applyBorder="1" applyAlignment="1">
      <alignment horizontal="center" vertical="top" wrapText="1"/>
    </xf>
    <xf numFmtId="1" fontId="32" fillId="2" borderId="1" xfId="5" applyNumberFormat="1" applyFont="1" applyFill="1" applyBorder="1" applyAlignment="1">
      <alignment horizontal="center"/>
    </xf>
    <xf numFmtId="2" fontId="32" fillId="62" borderId="1" xfId="5" applyNumberFormat="1" applyFont="1" applyFill="1" applyBorder="1" applyAlignment="1">
      <alignment horizontal="center"/>
    </xf>
    <xf numFmtId="1" fontId="85" fillId="2" borderId="1" xfId="5" applyNumberFormat="1" applyFont="1" applyFill="1" applyBorder="1" applyAlignment="1">
      <alignment horizontal="center"/>
    </xf>
    <xf numFmtId="2" fontId="32" fillId="2" borderId="1" xfId="5" applyNumberFormat="1" applyFont="1" applyFill="1" applyBorder="1" applyAlignment="1">
      <alignment horizontal="center"/>
    </xf>
    <xf numFmtId="0" fontId="72" fillId="0" borderId="0" xfId="80" applyFont="1"/>
    <xf numFmtId="0" fontId="81" fillId="0" borderId="1" xfId="80" applyFont="1" applyBorder="1"/>
    <xf numFmtId="191" fontId="85" fillId="2" borderId="1" xfId="5" applyNumberFormat="1" applyFont="1" applyFill="1" applyBorder="1"/>
    <xf numFmtId="169" fontId="85" fillId="2" borderId="1" xfId="5" applyFont="1" applyFill="1" applyBorder="1"/>
    <xf numFmtId="2" fontId="85" fillId="2" borderId="1" xfId="5" applyNumberFormat="1" applyFont="1" applyFill="1" applyBorder="1" applyAlignment="1">
      <alignment horizontal="center"/>
    </xf>
    <xf numFmtId="0" fontId="81" fillId="0" borderId="0" xfId="80" applyFont="1"/>
    <xf numFmtId="2" fontId="71" fillId="60" borderId="36" xfId="80" applyNumberFormat="1" applyFont="1" applyFill="1" applyBorder="1" applyAlignment="1">
      <alignment vertical="top" wrapText="1"/>
    </xf>
    <xf numFmtId="169" fontId="71" fillId="60" borderId="36" xfId="5" applyFont="1" applyFill="1" applyBorder="1" applyAlignment="1">
      <alignment horizontal="center" vertical="top" wrapText="1"/>
    </xf>
    <xf numFmtId="2" fontId="74" fillId="0" borderId="1" xfId="80" applyNumberFormat="1" applyFont="1" applyBorder="1"/>
    <xf numFmtId="168" fontId="32" fillId="2" borderId="1" xfId="10" applyFont="1" applyFill="1" applyBorder="1" applyAlignment="1">
      <alignment horizontal="center"/>
    </xf>
    <xf numFmtId="168" fontId="85" fillId="0" borderId="1" xfId="80" applyNumberFormat="1" applyFont="1" applyBorder="1"/>
    <xf numFmtId="169" fontId="74" fillId="0" borderId="0" xfId="5" applyFont="1" applyFill="1" applyBorder="1"/>
    <xf numFmtId="169" fontId="74" fillId="0" borderId="0" xfId="5" applyFont="1" applyBorder="1"/>
    <xf numFmtId="169" fontId="81" fillId="0" borderId="0" xfId="5" applyFont="1" applyBorder="1"/>
    <xf numFmtId="169" fontId="81" fillId="0" borderId="0" xfId="5" applyFont="1" applyFill="1" applyBorder="1"/>
    <xf numFmtId="168" fontId="74" fillId="0" borderId="0" xfId="10" applyFont="1" applyBorder="1"/>
    <xf numFmtId="169" fontId="81" fillId="0" borderId="0" xfId="5" applyFont="1" applyFill="1" applyBorder="1" applyAlignment="1">
      <alignment horizontal="right"/>
    </xf>
    <xf numFmtId="169" fontId="74" fillId="0" borderId="0" xfId="5" applyFont="1" applyBorder="1" applyAlignment="1">
      <alignment horizontal="right"/>
    </xf>
    <xf numFmtId="169" fontId="74" fillId="0" borderId="0" xfId="5" applyFont="1" applyFill="1" applyBorder="1" applyAlignment="1">
      <alignment horizontal="right"/>
    </xf>
    <xf numFmtId="1" fontId="125" fillId="0" borderId="0" xfId="0" applyNumberFormat="1" applyFont="1" applyAlignment="1">
      <alignment horizontal="left" vertical="center"/>
    </xf>
    <xf numFmtId="1" fontId="126" fillId="0" borderId="0" xfId="0" applyNumberFormat="1" applyFont="1" applyAlignment="1">
      <alignment horizontal="center" vertical="center" wrapText="1"/>
    </xf>
    <xf numFmtId="1" fontId="125" fillId="0" borderId="0" xfId="0" applyNumberFormat="1" applyFont="1" applyAlignment="1">
      <alignment horizontal="center" vertical="center" wrapText="1"/>
    </xf>
    <xf numFmtId="1" fontId="85" fillId="0" borderId="30" xfId="0" applyNumberFormat="1" applyFont="1" applyBorder="1" applyAlignment="1">
      <alignment horizontal="center" vertical="center" wrapText="1"/>
    </xf>
    <xf numFmtId="1" fontId="81" fillId="0" borderId="3" xfId="0" applyNumberFormat="1" applyFont="1" applyBorder="1" applyAlignment="1">
      <alignment horizontal="left" vertical="center"/>
    </xf>
    <xf numFmtId="1" fontId="81" fillId="0" borderId="4" xfId="0" applyNumberFormat="1" applyFont="1" applyBorder="1" applyAlignment="1">
      <alignment horizontal="center" vertical="center" wrapText="1"/>
    </xf>
    <xf numFmtId="2" fontId="79" fillId="0" borderId="0" xfId="54" applyNumberFormat="1" applyFont="1"/>
    <xf numFmtId="0" fontId="74" fillId="0" borderId="36" xfId="0" applyFont="1" applyBorder="1"/>
    <xf numFmtId="2" fontId="74" fillId="0" borderId="1" xfId="0" applyNumberFormat="1" applyFont="1" applyBorder="1" applyAlignment="1">
      <alignment vertical="center"/>
    </xf>
    <xf numFmtId="2" fontId="74" fillId="0" borderId="1" xfId="54" applyNumberFormat="1" applyFont="1" applyBorder="1" applyAlignment="1">
      <alignment vertical="center"/>
    </xf>
    <xf numFmtId="3" fontId="32" fillId="0" borderId="1" xfId="5" applyNumberFormat="1" applyFont="1" applyFill="1" applyBorder="1" applyAlignment="1">
      <alignment horizontal="center" vertical="center" wrapText="1"/>
    </xf>
    <xf numFmtId="0" fontId="61" fillId="0" borderId="0" xfId="94" applyFont="1" applyAlignment="1">
      <alignment vertical="center"/>
    </xf>
    <xf numFmtId="0" fontId="61" fillId="0" borderId="0" xfId="75" applyFont="1" applyAlignment="1">
      <alignment vertical="center"/>
    </xf>
    <xf numFmtId="168" fontId="32" fillId="0" borderId="1" xfId="10" applyFont="1" applyBorder="1" applyAlignment="1">
      <alignment vertical="center" wrapText="1"/>
    </xf>
    <xf numFmtId="44" fontId="32" fillId="61" borderId="1" xfId="92" applyFont="1" applyFill="1" applyBorder="1" applyAlignment="1">
      <alignment horizontal="right" vertical="center"/>
    </xf>
    <xf numFmtId="0" fontId="74" fillId="61" borderId="1" xfId="94" applyFont="1" applyFill="1" applyBorder="1" applyAlignment="1">
      <alignment vertical="center" wrapText="1"/>
    </xf>
    <xf numFmtId="0" fontId="137" fillId="0" borderId="1" xfId="0" applyFont="1" applyBorder="1"/>
    <xf numFmtId="44" fontId="32" fillId="64" borderId="1" xfId="57" applyFont="1" applyFill="1" applyBorder="1" applyAlignment="1" applyProtection="1">
      <protection locked="0"/>
    </xf>
    <xf numFmtId="189" fontId="141" fillId="0" borderId="0" xfId="52880" applyNumberFormat="1" applyFont="1" applyFill="1" applyBorder="1" applyAlignment="1" applyProtection="1">
      <alignment horizontal="center"/>
      <protection hidden="1"/>
    </xf>
    <xf numFmtId="0" fontId="64" fillId="0" borderId="0" xfId="52877" applyFont="1" applyAlignment="1" applyProtection="1">
      <alignment horizontal="center"/>
      <protection hidden="1"/>
    </xf>
    <xf numFmtId="2" fontId="74" fillId="0" borderId="1" xfId="75" applyNumberFormat="1" applyFont="1" applyBorder="1"/>
    <xf numFmtId="4" fontId="32" fillId="0" borderId="1" xfId="5" applyNumberFormat="1" applyFont="1" applyFill="1" applyBorder="1" applyAlignment="1">
      <alignment horizontal="center" vertical="top" wrapText="1"/>
    </xf>
    <xf numFmtId="168" fontId="32" fillId="0" borderId="1" xfId="10" applyFont="1" applyBorder="1" applyAlignment="1">
      <alignment horizontal="center" vertical="top" wrapText="1"/>
    </xf>
    <xf numFmtId="44" fontId="32" fillId="0" borderId="1" xfId="57" applyFont="1" applyBorder="1" applyAlignment="1">
      <alignment vertical="top" wrapText="1"/>
    </xf>
    <xf numFmtId="0" fontId="32" fillId="0" borderId="1" xfId="94" applyFont="1" applyBorder="1" applyAlignment="1">
      <alignment horizontal="center" vertical="top" wrapText="1"/>
    </xf>
    <xf numFmtId="0" fontId="74" fillId="2" borderId="1" xfId="75" applyFont="1" applyFill="1" applyBorder="1"/>
    <xf numFmtId="0" fontId="74" fillId="2" borderId="1" xfId="94" applyFont="1" applyFill="1" applyBorder="1" applyAlignment="1">
      <alignment vertical="top" wrapText="1"/>
    </xf>
    <xf numFmtId="4" fontId="32" fillId="2" borderId="1" xfId="5" applyNumberFormat="1" applyFont="1" applyFill="1" applyBorder="1" applyAlignment="1">
      <alignment horizontal="center" vertical="top" wrapText="1"/>
    </xf>
    <xf numFmtId="0" fontId="32" fillId="0" borderId="0" xfId="94" applyFont="1"/>
    <xf numFmtId="3" fontId="85" fillId="2" borderId="30" xfId="5" applyNumberFormat="1" applyFont="1" applyFill="1" applyBorder="1" applyAlignment="1">
      <alignment horizontal="center" vertical="top" wrapText="1"/>
    </xf>
    <xf numFmtId="2" fontId="85" fillId="2" borderId="4" xfId="75" applyNumberFormat="1" applyFont="1" applyFill="1" applyBorder="1" applyAlignment="1">
      <alignment vertical="top" wrapText="1"/>
    </xf>
    <xf numFmtId="188" fontId="85" fillId="2" borderId="3" xfId="75" applyNumberFormat="1" applyFont="1" applyFill="1" applyBorder="1" applyAlignment="1">
      <alignment vertical="top" wrapText="1"/>
    </xf>
    <xf numFmtId="2" fontId="85" fillId="2" borderId="30" xfId="75" applyNumberFormat="1" applyFont="1" applyFill="1" applyBorder="1" applyAlignment="1">
      <alignment vertical="top" wrapText="1"/>
    </xf>
    <xf numFmtId="188" fontId="85" fillId="2" borderId="4" xfId="75" applyNumberFormat="1" applyFont="1" applyFill="1" applyBorder="1" applyAlignment="1">
      <alignment vertical="top" wrapText="1"/>
    </xf>
    <xf numFmtId="169" fontId="74" fillId="0" borderId="0" xfId="96" applyFont="1" applyFill="1"/>
    <xf numFmtId="191" fontId="74" fillId="0" borderId="0" xfId="5" applyNumberFormat="1" applyFont="1" applyFill="1"/>
    <xf numFmtId="2" fontId="124" fillId="0" borderId="0" xfId="54" applyNumberFormat="1" applyFont="1"/>
    <xf numFmtId="1" fontId="98" fillId="0" borderId="1" xfId="52886" applyNumberFormat="1" applyFont="1" applyBorder="1" applyAlignment="1">
      <alignment horizontal="center"/>
    </xf>
    <xf numFmtId="0" fontId="91" fillId="62" borderId="1" xfId="7" applyFont="1" applyFill="1" applyBorder="1"/>
    <xf numFmtId="0" fontId="68" fillId="0" borderId="0" xfId="0" applyFont="1" applyAlignment="1">
      <alignment wrapText="1"/>
    </xf>
    <xf numFmtId="4" fontId="98" fillId="62" borderId="1" xfId="53" applyNumberFormat="1" applyFont="1" applyFill="1" applyBorder="1" applyAlignment="1" applyProtection="1">
      <alignment horizontal="center"/>
      <protection hidden="1"/>
    </xf>
    <xf numFmtId="169" fontId="32" fillId="0" borderId="1" xfId="5" applyFont="1" applyBorder="1"/>
    <xf numFmtId="169" fontId="85" fillId="0" borderId="1" xfId="5" applyFont="1" applyBorder="1"/>
    <xf numFmtId="168" fontId="85" fillId="0" borderId="1" xfId="10" applyFont="1" applyBorder="1"/>
    <xf numFmtId="0" fontId="69" fillId="0" borderId="3" xfId="53" applyFont="1" applyBorder="1" applyAlignment="1" applyProtection="1">
      <alignment horizontal="left"/>
      <protection hidden="1"/>
    </xf>
    <xf numFmtId="0" fontId="69" fillId="0" borderId="4" xfId="53" applyFont="1" applyBorder="1" applyAlignment="1" applyProtection="1">
      <alignment horizontal="left"/>
      <protection hidden="1"/>
    </xf>
    <xf numFmtId="0" fontId="71" fillId="60" borderId="1" xfId="53" applyFont="1" applyFill="1" applyBorder="1" applyAlignment="1" applyProtection="1">
      <alignment horizontal="left" vertical="top" wrapText="1"/>
      <protection hidden="1"/>
    </xf>
    <xf numFmtId="0" fontId="102" fillId="0" borderId="1" xfId="53" applyFont="1" applyBorder="1" applyAlignment="1" applyProtection="1">
      <alignment horizontal="left"/>
      <protection hidden="1"/>
    </xf>
    <xf numFmtId="168" fontId="32" fillId="66" borderId="1" xfId="10" applyFont="1" applyFill="1" applyBorder="1" applyAlignment="1">
      <alignment horizontal="center"/>
    </xf>
    <xf numFmtId="0" fontId="74" fillId="2" borderId="1" xfId="94" applyFont="1" applyFill="1" applyBorder="1" applyAlignment="1">
      <alignment vertical="top"/>
    </xf>
    <xf numFmtId="168" fontId="32" fillId="67" borderId="1" xfId="10" applyFont="1" applyFill="1" applyBorder="1" applyAlignment="1">
      <alignment horizontal="center" vertical="top" wrapText="1"/>
    </xf>
    <xf numFmtId="44" fontId="32" fillId="62" borderId="1" xfId="57" applyFont="1" applyFill="1" applyBorder="1" applyAlignment="1">
      <alignment vertical="top" wrapText="1"/>
    </xf>
    <xf numFmtId="0" fontId="143" fillId="0" borderId="0" xfId="0" applyFont="1"/>
    <xf numFmtId="168" fontId="32" fillId="61" borderId="1" xfId="10" applyFont="1" applyFill="1" applyBorder="1" applyAlignment="1">
      <alignment horizontal="center"/>
    </xf>
    <xf numFmtId="191" fontId="85" fillId="0" borderId="1" xfId="5" applyNumberFormat="1" applyFont="1" applyFill="1" applyBorder="1" applyAlignment="1">
      <alignment horizontal="center"/>
    </xf>
    <xf numFmtId="44" fontId="32" fillId="2" borderId="1" xfId="92" applyFont="1" applyFill="1" applyBorder="1" applyAlignment="1">
      <alignment horizontal="right"/>
    </xf>
    <xf numFmtId="0" fontId="32" fillId="2" borderId="1" xfId="0" applyFont="1" applyFill="1" applyBorder="1"/>
    <xf numFmtId="44" fontId="74" fillId="0" borderId="0" xfId="0" applyNumberFormat="1" applyFont="1"/>
    <xf numFmtId="49" fontId="74" fillId="0" borderId="0" xfId="54" applyNumberFormat="1" applyFont="1"/>
    <xf numFmtId="44" fontId="32" fillId="0" borderId="0" xfId="54" applyNumberFormat="1" applyFont="1"/>
    <xf numFmtId="0" fontId="32" fillId="0" borderId="0" xfId="54" applyFont="1"/>
    <xf numFmtId="168" fontId="32" fillId="0" borderId="30" xfId="0" applyNumberFormat="1" applyFont="1" applyBorder="1"/>
    <xf numFmtId="168" fontId="32" fillId="2" borderId="1" xfId="10" applyFont="1" applyFill="1" applyBorder="1" applyAlignment="1">
      <alignment horizontal="right"/>
    </xf>
    <xf numFmtId="168" fontId="85" fillId="2" borderId="1" xfId="10" applyFont="1" applyFill="1" applyBorder="1" applyAlignment="1">
      <alignment horizontal="center"/>
    </xf>
    <xf numFmtId="0" fontId="32" fillId="2" borderId="1" xfId="92" applyNumberFormat="1" applyFont="1" applyFill="1" applyBorder="1" applyAlignment="1">
      <alignment horizontal="center"/>
    </xf>
    <xf numFmtId="0" fontId="88" fillId="0" borderId="0" xfId="75" applyFont="1"/>
    <xf numFmtId="168" fontId="85" fillId="0" borderId="4" xfId="10" applyFont="1" applyBorder="1" applyAlignment="1">
      <alignment vertical="top" wrapText="1"/>
    </xf>
    <xf numFmtId="0" fontId="74" fillId="0" borderId="36" xfId="75" applyFont="1" applyBorder="1"/>
    <xf numFmtId="0" fontId="74" fillId="0" borderId="36" xfId="94" applyFont="1" applyBorder="1" applyAlignment="1">
      <alignment vertical="top" wrapText="1"/>
    </xf>
    <xf numFmtId="3" fontId="32" fillId="0" borderId="36" xfId="5" applyNumberFormat="1" applyFont="1" applyFill="1" applyBorder="1" applyAlignment="1">
      <alignment horizontal="center" vertical="top" wrapText="1"/>
    </xf>
    <xf numFmtId="44" fontId="32" fillId="61" borderId="36" xfId="92" applyFont="1" applyFill="1" applyBorder="1" applyAlignment="1">
      <alignment horizontal="right"/>
    </xf>
    <xf numFmtId="0" fontId="32" fillId="2" borderId="36" xfId="92" applyNumberFormat="1" applyFont="1" applyFill="1" applyBorder="1" applyAlignment="1">
      <alignment horizontal="center"/>
    </xf>
    <xf numFmtId="0" fontId="74" fillId="0" borderId="30" xfId="94" applyFont="1" applyBorder="1" applyAlignment="1">
      <alignment vertical="top" wrapText="1"/>
    </xf>
    <xf numFmtId="3" fontId="32" fillId="0" borderId="30" xfId="5" applyNumberFormat="1" applyFont="1" applyFill="1" applyBorder="1" applyAlignment="1">
      <alignment horizontal="center" vertical="top" wrapText="1"/>
    </xf>
    <xf numFmtId="0" fontId="85" fillId="2" borderId="4" xfId="92" applyNumberFormat="1" applyFont="1" applyFill="1" applyBorder="1" applyAlignment="1">
      <alignment horizontal="left"/>
    </xf>
    <xf numFmtId="0" fontId="81" fillId="0" borderId="3" xfId="75" applyFont="1" applyBorder="1"/>
    <xf numFmtId="49" fontId="81" fillId="0" borderId="0" xfId="54" applyNumberFormat="1" applyFont="1"/>
    <xf numFmtId="44" fontId="84" fillId="61" borderId="1" xfId="92" applyFont="1" applyFill="1" applyBorder="1" applyAlignment="1">
      <alignment horizontal="right"/>
    </xf>
    <xf numFmtId="0" fontId="83" fillId="0" borderId="0" xfId="0" applyFont="1" applyAlignment="1">
      <alignment vertical="top" wrapText="1"/>
    </xf>
    <xf numFmtId="2" fontId="32" fillId="2" borderId="1" xfId="0" applyNumberFormat="1" applyFont="1" applyFill="1" applyBorder="1" applyAlignment="1">
      <alignment horizontal="right"/>
    </xf>
    <xf numFmtId="2" fontId="77" fillId="2" borderId="0" xfId="54" applyNumberFormat="1" applyFont="1" applyFill="1"/>
    <xf numFmtId="0" fontId="86" fillId="61" borderId="0" xfId="7" applyFont="1" applyFill="1"/>
    <xf numFmtId="195" fontId="32" fillId="2" borderId="1" xfId="0" applyNumberFormat="1" applyFont="1" applyFill="1" applyBorder="1" applyAlignment="1">
      <alignment horizontal="center"/>
    </xf>
    <xf numFmtId="0" fontId="74" fillId="2" borderId="1" xfId="0" applyFont="1" applyFill="1" applyBorder="1"/>
    <xf numFmtId="2" fontId="74" fillId="2" borderId="1" xfId="0" applyNumberFormat="1" applyFont="1" applyFill="1" applyBorder="1"/>
    <xf numFmtId="1" fontId="74" fillId="2" borderId="1" xfId="0" applyNumberFormat="1" applyFont="1" applyFill="1" applyBorder="1" applyAlignment="1">
      <alignment horizontal="center"/>
    </xf>
    <xf numFmtId="0" fontId="144" fillId="0" borderId="0" xfId="7" applyFont="1"/>
    <xf numFmtId="0" fontId="80" fillId="0" borderId="0" xfId="7" applyFont="1" applyAlignment="1">
      <alignment horizontal="center"/>
    </xf>
    <xf numFmtId="0" fontId="80" fillId="0" borderId="0" xfId="7" applyFont="1"/>
    <xf numFmtId="172" fontId="82" fillId="0" borderId="0" xfId="7" applyNumberFormat="1" applyFont="1"/>
    <xf numFmtId="0" fontId="82" fillId="0" borderId="0" xfId="7" applyFont="1"/>
    <xf numFmtId="168" fontId="85" fillId="2" borderId="1" xfId="10" applyFont="1" applyFill="1" applyBorder="1" applyAlignment="1">
      <alignment vertical="top" wrapText="1"/>
    </xf>
    <xf numFmtId="49" fontId="93" fillId="0" borderId="0" xfId="54" applyNumberFormat="1" applyFont="1"/>
    <xf numFmtId="192" fontId="124" fillId="0" borderId="0" xfId="54" quotePrefix="1" applyNumberFormat="1" applyFont="1" applyAlignment="1">
      <alignment horizontal="left"/>
    </xf>
    <xf numFmtId="2" fontId="76" fillId="0" borderId="0" xfId="52878" applyNumberFormat="1" applyFont="1"/>
    <xf numFmtId="14" fontId="145" fillId="0" borderId="0" xfId="54" applyNumberFormat="1" applyFont="1" applyAlignment="1">
      <alignment horizontal="left"/>
    </xf>
    <xf numFmtId="14" fontId="146" fillId="0" borderId="0" xfId="54" applyNumberFormat="1" applyFont="1" applyAlignment="1">
      <alignment horizontal="left"/>
    </xf>
    <xf numFmtId="14" fontId="124" fillId="0" borderId="0" xfId="54" applyNumberFormat="1" applyFont="1" applyAlignment="1">
      <alignment horizontal="left"/>
    </xf>
    <xf numFmtId="14" fontId="93" fillId="0" borderId="0" xfId="54" applyNumberFormat="1" applyFont="1" applyAlignment="1">
      <alignment horizontal="left"/>
    </xf>
    <xf numFmtId="2" fontId="76" fillId="0" borderId="0" xfId="54" applyNumberFormat="1" applyFont="1"/>
    <xf numFmtId="2" fontId="93" fillId="2" borderId="0" xfId="52878" applyNumberFormat="1" applyFont="1" applyFill="1"/>
    <xf numFmtId="2" fontId="93" fillId="0" borderId="0" xfId="54" applyNumberFormat="1" applyFont="1"/>
    <xf numFmtId="0" fontId="73" fillId="0" borderId="3" xfId="52877" applyFont="1" applyBorder="1" applyProtection="1">
      <protection hidden="1"/>
    </xf>
    <xf numFmtId="165" fontId="86" fillId="0" borderId="30" xfId="52877" applyNumberFormat="1" applyFont="1" applyBorder="1" applyProtection="1">
      <protection hidden="1"/>
    </xf>
    <xf numFmtId="165" fontId="86" fillId="0" borderId="4" xfId="52877" applyNumberFormat="1" applyFont="1" applyBorder="1" applyAlignment="1" applyProtection="1">
      <alignment horizontal="right"/>
      <protection hidden="1"/>
    </xf>
    <xf numFmtId="0" fontId="86" fillId="0" borderId="34" xfId="0" applyFont="1" applyBorder="1" applyAlignment="1">
      <alignment horizontal="right"/>
    </xf>
    <xf numFmtId="0" fontId="121" fillId="0" borderId="0" xfId="0" applyFont="1"/>
    <xf numFmtId="0" fontId="147" fillId="0" borderId="1" xfId="52881" applyNumberFormat="1" applyFont="1" applyFill="1" applyBorder="1" applyAlignment="1" applyProtection="1">
      <protection hidden="1"/>
    </xf>
    <xf numFmtId="2" fontId="77" fillId="61" borderId="0" xfId="54" applyNumberFormat="1" applyFont="1" applyFill="1"/>
    <xf numFmtId="0" fontId="74" fillId="61" borderId="0" xfId="55" applyFont="1" applyFill="1"/>
    <xf numFmtId="0" fontId="89" fillId="60" borderId="3" xfId="54" applyFont="1" applyFill="1" applyBorder="1" applyAlignment="1">
      <alignment horizontal="center"/>
    </xf>
    <xf numFmtId="0" fontId="89" fillId="60" borderId="30" xfId="54" applyFont="1" applyFill="1" applyBorder="1" applyAlignment="1">
      <alignment horizontal="center"/>
    </xf>
    <xf numFmtId="0" fontId="83" fillId="0" borderId="0" xfId="0" applyFont="1" applyAlignment="1">
      <alignment horizontal="left" vertical="top" wrapText="1"/>
    </xf>
    <xf numFmtId="191" fontId="71" fillId="60" borderId="3" xfId="5" applyNumberFormat="1" applyFont="1" applyFill="1" applyBorder="1" applyAlignment="1">
      <alignment horizontal="center" vertical="top"/>
    </xf>
    <xf numFmtId="191" fontId="71" fillId="63" borderId="30" xfId="5" applyNumberFormat="1" applyFont="1" applyFill="1" applyBorder="1" applyAlignment="1">
      <alignment horizontal="center" vertical="top"/>
    </xf>
    <xf numFmtId="191" fontId="71" fillId="63" borderId="4" xfId="5" applyNumberFormat="1" applyFont="1" applyFill="1" applyBorder="1" applyAlignment="1">
      <alignment horizontal="center" vertical="top"/>
    </xf>
    <xf numFmtId="191" fontId="71" fillId="60" borderId="3" xfId="5" applyNumberFormat="1" applyFont="1" applyFill="1" applyBorder="1" applyAlignment="1">
      <alignment horizontal="center"/>
    </xf>
    <xf numFmtId="191" fontId="71" fillId="63" borderId="30" xfId="5" applyNumberFormat="1" applyFont="1" applyFill="1" applyBorder="1" applyAlignment="1">
      <alignment horizontal="center"/>
    </xf>
    <xf numFmtId="191" fontId="71" fillId="63" borderId="4" xfId="5" applyNumberFormat="1" applyFont="1" applyFill="1" applyBorder="1" applyAlignment="1">
      <alignment horizontal="center"/>
    </xf>
    <xf numFmtId="2" fontId="101" fillId="60" borderId="3" xfId="0" applyNumberFormat="1" applyFont="1" applyFill="1" applyBorder="1" applyAlignment="1">
      <alignment horizontal="center" vertical="center" wrapText="1"/>
    </xf>
    <xf numFmtId="2" fontId="101" fillId="60" borderId="30" xfId="0" applyNumberFormat="1" applyFont="1" applyFill="1" applyBorder="1" applyAlignment="1">
      <alignment horizontal="center" vertical="center" wrapText="1"/>
    </xf>
    <xf numFmtId="169" fontId="133" fillId="60" borderId="38" xfId="5" applyFont="1" applyFill="1" applyBorder="1" applyAlignment="1">
      <alignment horizontal="center" vertical="top" wrapText="1"/>
    </xf>
    <xf numFmtId="169" fontId="133" fillId="63" borderId="37" xfId="5" applyFont="1" applyFill="1" applyBorder="1" applyAlignment="1">
      <alignment horizontal="center" vertical="top" wrapText="1"/>
    </xf>
    <xf numFmtId="169" fontId="133" fillId="63" borderId="33" xfId="5" applyFont="1" applyFill="1" applyBorder="1" applyAlignment="1">
      <alignment horizontal="center" vertical="top" wrapText="1"/>
    </xf>
    <xf numFmtId="169" fontId="133" fillId="63" borderId="39" xfId="5" applyFont="1" applyFill="1" applyBorder="1" applyAlignment="1">
      <alignment horizontal="center" vertical="top" wrapText="1"/>
    </xf>
    <xf numFmtId="169" fontId="133" fillId="63" borderId="2" xfId="5" applyFont="1" applyFill="1" applyBorder="1" applyAlignment="1">
      <alignment horizontal="center" vertical="top" wrapText="1"/>
    </xf>
    <xf numFmtId="169" fontId="133" fillId="63" borderId="32" xfId="5" applyFont="1" applyFill="1" applyBorder="1" applyAlignment="1">
      <alignment horizontal="center" vertical="top" wrapText="1"/>
    </xf>
    <xf numFmtId="0" fontId="144" fillId="0" borderId="0" xfId="80" applyFont="1" applyAlignment="1">
      <alignment horizontal="left" vertical="top" wrapText="1"/>
    </xf>
    <xf numFmtId="0" fontId="71" fillId="60" borderId="3" xfId="53" applyFont="1" applyFill="1" applyBorder="1" applyAlignment="1" applyProtection="1">
      <alignment horizontal="left" vertical="top" wrapText="1"/>
      <protection hidden="1"/>
    </xf>
    <xf numFmtId="0" fontId="71" fillId="60" borderId="30" xfId="53" applyFont="1" applyFill="1" applyBorder="1" applyAlignment="1" applyProtection="1">
      <alignment horizontal="left" vertical="top" wrapText="1"/>
      <protection hidden="1"/>
    </xf>
    <xf numFmtId="0" fontId="71" fillId="60" borderId="4" xfId="53" applyFont="1" applyFill="1" applyBorder="1" applyAlignment="1" applyProtection="1">
      <alignment horizontal="left" vertical="top" wrapText="1"/>
      <protection hidden="1"/>
    </xf>
    <xf numFmtId="0" fontId="71" fillId="60" borderId="3" xfId="53" applyFont="1" applyFill="1" applyBorder="1" applyAlignment="1" applyProtection="1">
      <alignment horizontal="center" vertical="top" wrapText="1"/>
      <protection hidden="1"/>
    </xf>
    <xf numFmtId="0" fontId="71" fillId="60" borderId="4" xfId="53" applyFont="1" applyFill="1" applyBorder="1" applyAlignment="1" applyProtection="1">
      <alignment horizontal="center" vertical="top" wrapText="1"/>
      <protection hidden="1"/>
    </xf>
    <xf numFmtId="49" fontId="101" fillId="60" borderId="3" xfId="54" applyNumberFormat="1" applyFont="1" applyFill="1" applyBorder="1" applyAlignment="1">
      <alignment horizontal="left" vertical="top" wrapText="1"/>
    </xf>
    <xf numFmtId="49" fontId="101" fillId="63" borderId="30" xfId="54" applyNumberFormat="1" applyFont="1" applyFill="1" applyBorder="1" applyAlignment="1">
      <alignment horizontal="left" vertical="top" wrapText="1"/>
    </xf>
    <xf numFmtId="49" fontId="101" fillId="63" borderId="4" xfId="54" applyNumberFormat="1" applyFont="1" applyFill="1" applyBorder="1" applyAlignment="1">
      <alignment horizontal="left" vertical="top" wrapText="1"/>
    </xf>
    <xf numFmtId="0" fontId="74" fillId="0" borderId="3" xfId="0" applyFont="1" applyBorder="1" applyAlignment="1">
      <alignment horizontal="left"/>
    </xf>
    <xf numFmtId="0" fontId="74" fillId="0" borderId="4" xfId="0" applyFont="1" applyBorder="1" applyAlignment="1">
      <alignment horizontal="left"/>
    </xf>
    <xf numFmtId="0" fontId="81" fillId="0" borderId="3" xfId="52883" applyFont="1" applyBorder="1" applyAlignment="1" applyProtection="1">
      <alignment horizontal="left" vertical="center"/>
      <protection hidden="1"/>
    </xf>
    <xf numFmtId="0" fontId="81" fillId="0" borderId="4" xfId="52883" applyFont="1" applyBorder="1" applyAlignment="1" applyProtection="1">
      <alignment horizontal="left" vertical="center"/>
      <protection hidden="1"/>
    </xf>
    <xf numFmtId="0" fontId="74" fillId="0" borderId="0" xfId="0" applyFont="1" applyAlignment="1">
      <alignment horizontal="left" vertical="top" wrapText="1"/>
    </xf>
    <xf numFmtId="2" fontId="111" fillId="60" borderId="3" xfId="52880" applyNumberFormat="1" applyFont="1" applyFill="1" applyBorder="1" applyAlignment="1" applyProtection="1">
      <alignment horizontal="center" vertical="center" wrapText="1"/>
      <protection hidden="1"/>
    </xf>
    <xf numFmtId="0" fontId="101" fillId="63" borderId="4" xfId="0" applyFont="1" applyFill="1" applyBorder="1" applyAlignment="1">
      <alignment horizontal="center" vertical="center" wrapText="1"/>
    </xf>
    <xf numFmtId="2" fontId="111" fillId="60" borderId="3" xfId="52883" applyNumberFormat="1" applyFont="1" applyFill="1" applyBorder="1" applyAlignment="1" applyProtection="1">
      <alignment horizontal="center" vertical="center" wrapText="1"/>
      <protection hidden="1"/>
    </xf>
    <xf numFmtId="2" fontId="111" fillId="63" borderId="30" xfId="52883" applyNumberFormat="1" applyFont="1" applyFill="1" applyBorder="1" applyAlignment="1" applyProtection="1">
      <alignment horizontal="center" vertical="center" wrapText="1"/>
      <protection hidden="1"/>
    </xf>
    <xf numFmtId="2" fontId="111" fillId="63" borderId="4" xfId="52883" applyNumberFormat="1" applyFont="1" applyFill="1" applyBorder="1" applyAlignment="1" applyProtection="1">
      <alignment horizontal="center" vertical="center" wrapText="1"/>
      <protection hidden="1"/>
    </xf>
    <xf numFmtId="2" fontId="111" fillId="60" borderId="1" xfId="52883" applyNumberFormat="1" applyFont="1" applyFill="1" applyBorder="1" applyAlignment="1" applyProtection="1">
      <alignment horizontal="center" vertical="center" wrapText="1"/>
      <protection hidden="1"/>
    </xf>
    <xf numFmtId="2" fontId="111" fillId="63" borderId="1" xfId="52883" applyNumberFormat="1" applyFont="1" applyFill="1" applyBorder="1" applyAlignment="1" applyProtection="1">
      <alignment horizontal="center" vertical="center" wrapText="1"/>
      <protection hidden="1"/>
    </xf>
  </cellXfs>
  <cellStyles count="52889">
    <cellStyle name="20% - Accent1" xfId="28" builtinId="30" customBuiltin="1"/>
    <cellStyle name="20% - Accent1 10" xfId="190" xr:uid="{00000000-0005-0000-0000-000001000000}"/>
    <cellStyle name="20% - Accent1 10 10" xfId="191" xr:uid="{00000000-0005-0000-0000-000002000000}"/>
    <cellStyle name="20% - Accent1 10 10 2" xfId="192" xr:uid="{00000000-0005-0000-0000-000003000000}"/>
    <cellStyle name="20% - Accent1 10 11" xfId="193" xr:uid="{00000000-0005-0000-0000-000004000000}"/>
    <cellStyle name="20% - Accent1 10 11 2" xfId="194" xr:uid="{00000000-0005-0000-0000-000005000000}"/>
    <cellStyle name="20% - Accent1 10 12" xfId="195" xr:uid="{00000000-0005-0000-0000-000006000000}"/>
    <cellStyle name="20% - Accent1 10 2" xfId="196" xr:uid="{00000000-0005-0000-0000-000007000000}"/>
    <cellStyle name="20% - Accent1 10 2 10" xfId="197" xr:uid="{00000000-0005-0000-0000-000008000000}"/>
    <cellStyle name="20% - Accent1 10 2 10 2" xfId="198" xr:uid="{00000000-0005-0000-0000-000009000000}"/>
    <cellStyle name="20% - Accent1 10 2 11" xfId="199" xr:uid="{00000000-0005-0000-0000-00000A000000}"/>
    <cellStyle name="20% - Accent1 10 2 2" xfId="200" xr:uid="{00000000-0005-0000-0000-00000B000000}"/>
    <cellStyle name="20% - Accent1 10 2 2 2" xfId="201" xr:uid="{00000000-0005-0000-0000-00000C000000}"/>
    <cellStyle name="20% - Accent1 10 2 2 2 2" xfId="202" xr:uid="{00000000-0005-0000-0000-00000D000000}"/>
    <cellStyle name="20% - Accent1 10 2 2 2 2 2" xfId="203" xr:uid="{00000000-0005-0000-0000-00000E000000}"/>
    <cellStyle name="20% - Accent1 10 2 2 2 2 2 2" xfId="204" xr:uid="{00000000-0005-0000-0000-00000F000000}"/>
    <cellStyle name="20% - Accent1 10 2 2 2 2 3" xfId="205" xr:uid="{00000000-0005-0000-0000-000010000000}"/>
    <cellStyle name="20% - Accent1 10 2 2 2 3" xfId="206" xr:uid="{00000000-0005-0000-0000-000011000000}"/>
    <cellStyle name="20% - Accent1 10 2 2 2 3 2" xfId="207" xr:uid="{00000000-0005-0000-0000-000012000000}"/>
    <cellStyle name="20% - Accent1 10 2 2 2 4" xfId="208" xr:uid="{00000000-0005-0000-0000-000013000000}"/>
    <cellStyle name="20% - Accent1 10 2 2 3" xfId="209" xr:uid="{00000000-0005-0000-0000-000014000000}"/>
    <cellStyle name="20% - Accent1 10 2 2 3 2" xfId="210" xr:uid="{00000000-0005-0000-0000-000015000000}"/>
    <cellStyle name="20% - Accent1 10 2 2 3 2 2" xfId="211" xr:uid="{00000000-0005-0000-0000-000016000000}"/>
    <cellStyle name="20% - Accent1 10 2 2 3 2 2 2" xfId="212" xr:uid="{00000000-0005-0000-0000-000017000000}"/>
    <cellStyle name="20% - Accent1 10 2 2 3 2 3" xfId="213" xr:uid="{00000000-0005-0000-0000-000018000000}"/>
    <cellStyle name="20% - Accent1 10 2 2 3 3" xfId="214" xr:uid="{00000000-0005-0000-0000-000019000000}"/>
    <cellStyle name="20% - Accent1 10 2 2 3 3 2" xfId="215" xr:uid="{00000000-0005-0000-0000-00001A000000}"/>
    <cellStyle name="20% - Accent1 10 2 2 3 4" xfId="216" xr:uid="{00000000-0005-0000-0000-00001B000000}"/>
    <cellStyle name="20% - Accent1 10 2 2 4" xfId="217" xr:uid="{00000000-0005-0000-0000-00001C000000}"/>
    <cellStyle name="20% - Accent1 10 2 2 4 2" xfId="218" xr:uid="{00000000-0005-0000-0000-00001D000000}"/>
    <cellStyle name="20% - Accent1 10 2 2 4 2 2" xfId="219" xr:uid="{00000000-0005-0000-0000-00001E000000}"/>
    <cellStyle name="20% - Accent1 10 2 2 4 2 2 2" xfId="220" xr:uid="{00000000-0005-0000-0000-00001F000000}"/>
    <cellStyle name="20% - Accent1 10 2 2 4 2 3" xfId="221" xr:uid="{00000000-0005-0000-0000-000020000000}"/>
    <cellStyle name="20% - Accent1 10 2 2 4 3" xfId="222" xr:uid="{00000000-0005-0000-0000-000021000000}"/>
    <cellStyle name="20% - Accent1 10 2 2 4 3 2" xfId="223" xr:uid="{00000000-0005-0000-0000-000022000000}"/>
    <cellStyle name="20% - Accent1 10 2 2 4 4" xfId="224" xr:uid="{00000000-0005-0000-0000-000023000000}"/>
    <cellStyle name="20% - Accent1 10 2 2 5" xfId="225" xr:uid="{00000000-0005-0000-0000-000024000000}"/>
    <cellStyle name="20% - Accent1 10 2 2 5 2" xfId="226" xr:uid="{00000000-0005-0000-0000-000025000000}"/>
    <cellStyle name="20% - Accent1 10 2 2 5 2 2" xfId="227" xr:uid="{00000000-0005-0000-0000-000026000000}"/>
    <cellStyle name="20% - Accent1 10 2 2 5 3" xfId="228" xr:uid="{00000000-0005-0000-0000-000027000000}"/>
    <cellStyle name="20% - Accent1 10 2 2 6" xfId="229" xr:uid="{00000000-0005-0000-0000-000028000000}"/>
    <cellStyle name="20% - Accent1 10 2 2 6 2" xfId="230" xr:uid="{00000000-0005-0000-0000-000029000000}"/>
    <cellStyle name="20% - Accent1 10 2 2 6 2 2" xfId="231" xr:uid="{00000000-0005-0000-0000-00002A000000}"/>
    <cellStyle name="20% - Accent1 10 2 2 6 3" xfId="232" xr:uid="{00000000-0005-0000-0000-00002B000000}"/>
    <cellStyle name="20% - Accent1 10 2 2 7" xfId="233" xr:uid="{00000000-0005-0000-0000-00002C000000}"/>
    <cellStyle name="20% - Accent1 10 2 2 7 2" xfId="234" xr:uid="{00000000-0005-0000-0000-00002D000000}"/>
    <cellStyle name="20% - Accent1 10 2 2 8" xfId="235" xr:uid="{00000000-0005-0000-0000-00002E000000}"/>
    <cellStyle name="20% - Accent1 10 2 2 8 2" xfId="236" xr:uid="{00000000-0005-0000-0000-00002F000000}"/>
    <cellStyle name="20% - Accent1 10 2 2 9" xfId="237" xr:uid="{00000000-0005-0000-0000-000030000000}"/>
    <cellStyle name="20% - Accent1 10 2 3" xfId="238" xr:uid="{00000000-0005-0000-0000-000031000000}"/>
    <cellStyle name="20% - Accent1 10 2 3 2" xfId="239" xr:uid="{00000000-0005-0000-0000-000032000000}"/>
    <cellStyle name="20% - Accent1 10 2 3 2 2" xfId="240" xr:uid="{00000000-0005-0000-0000-000033000000}"/>
    <cellStyle name="20% - Accent1 10 2 3 2 2 2" xfId="241" xr:uid="{00000000-0005-0000-0000-000034000000}"/>
    <cellStyle name="20% - Accent1 10 2 3 2 2 2 2" xfId="242" xr:uid="{00000000-0005-0000-0000-000035000000}"/>
    <cellStyle name="20% - Accent1 10 2 3 2 2 3" xfId="243" xr:uid="{00000000-0005-0000-0000-000036000000}"/>
    <cellStyle name="20% - Accent1 10 2 3 2 3" xfId="244" xr:uid="{00000000-0005-0000-0000-000037000000}"/>
    <cellStyle name="20% - Accent1 10 2 3 2 3 2" xfId="245" xr:uid="{00000000-0005-0000-0000-000038000000}"/>
    <cellStyle name="20% - Accent1 10 2 3 2 4" xfId="246" xr:uid="{00000000-0005-0000-0000-000039000000}"/>
    <cellStyle name="20% - Accent1 10 2 3 3" xfId="247" xr:uid="{00000000-0005-0000-0000-00003A000000}"/>
    <cellStyle name="20% - Accent1 10 2 3 3 2" xfId="248" xr:uid="{00000000-0005-0000-0000-00003B000000}"/>
    <cellStyle name="20% - Accent1 10 2 3 3 2 2" xfId="249" xr:uid="{00000000-0005-0000-0000-00003C000000}"/>
    <cellStyle name="20% - Accent1 10 2 3 3 2 2 2" xfId="250" xr:uid="{00000000-0005-0000-0000-00003D000000}"/>
    <cellStyle name="20% - Accent1 10 2 3 3 2 3" xfId="251" xr:uid="{00000000-0005-0000-0000-00003E000000}"/>
    <cellStyle name="20% - Accent1 10 2 3 3 3" xfId="252" xr:uid="{00000000-0005-0000-0000-00003F000000}"/>
    <cellStyle name="20% - Accent1 10 2 3 3 3 2" xfId="253" xr:uid="{00000000-0005-0000-0000-000040000000}"/>
    <cellStyle name="20% - Accent1 10 2 3 3 4" xfId="254" xr:uid="{00000000-0005-0000-0000-000041000000}"/>
    <cellStyle name="20% - Accent1 10 2 3 4" xfId="255" xr:uid="{00000000-0005-0000-0000-000042000000}"/>
    <cellStyle name="20% - Accent1 10 2 3 4 2" xfId="256" xr:uid="{00000000-0005-0000-0000-000043000000}"/>
    <cellStyle name="20% - Accent1 10 2 3 4 2 2" xfId="257" xr:uid="{00000000-0005-0000-0000-000044000000}"/>
    <cellStyle name="20% - Accent1 10 2 3 4 2 2 2" xfId="258" xr:uid="{00000000-0005-0000-0000-000045000000}"/>
    <cellStyle name="20% - Accent1 10 2 3 4 2 3" xfId="259" xr:uid="{00000000-0005-0000-0000-000046000000}"/>
    <cellStyle name="20% - Accent1 10 2 3 4 3" xfId="260" xr:uid="{00000000-0005-0000-0000-000047000000}"/>
    <cellStyle name="20% - Accent1 10 2 3 4 3 2" xfId="261" xr:uid="{00000000-0005-0000-0000-000048000000}"/>
    <cellStyle name="20% - Accent1 10 2 3 4 4" xfId="262" xr:uid="{00000000-0005-0000-0000-000049000000}"/>
    <cellStyle name="20% - Accent1 10 2 3 5" xfId="263" xr:uid="{00000000-0005-0000-0000-00004A000000}"/>
    <cellStyle name="20% - Accent1 10 2 3 5 2" xfId="264" xr:uid="{00000000-0005-0000-0000-00004B000000}"/>
    <cellStyle name="20% - Accent1 10 2 3 5 2 2" xfId="265" xr:uid="{00000000-0005-0000-0000-00004C000000}"/>
    <cellStyle name="20% - Accent1 10 2 3 5 3" xfId="266" xr:uid="{00000000-0005-0000-0000-00004D000000}"/>
    <cellStyle name="20% - Accent1 10 2 3 6" xfId="267" xr:uid="{00000000-0005-0000-0000-00004E000000}"/>
    <cellStyle name="20% - Accent1 10 2 3 6 2" xfId="268" xr:uid="{00000000-0005-0000-0000-00004F000000}"/>
    <cellStyle name="20% - Accent1 10 2 3 6 2 2" xfId="269" xr:uid="{00000000-0005-0000-0000-000050000000}"/>
    <cellStyle name="20% - Accent1 10 2 3 6 3" xfId="270" xr:uid="{00000000-0005-0000-0000-000051000000}"/>
    <cellStyle name="20% - Accent1 10 2 3 7" xfId="271" xr:uid="{00000000-0005-0000-0000-000052000000}"/>
    <cellStyle name="20% - Accent1 10 2 3 7 2" xfId="272" xr:uid="{00000000-0005-0000-0000-000053000000}"/>
    <cellStyle name="20% - Accent1 10 2 3 8" xfId="273" xr:uid="{00000000-0005-0000-0000-000054000000}"/>
    <cellStyle name="20% - Accent1 10 2 3 8 2" xfId="274" xr:uid="{00000000-0005-0000-0000-000055000000}"/>
    <cellStyle name="20% - Accent1 10 2 3 9" xfId="275" xr:uid="{00000000-0005-0000-0000-000056000000}"/>
    <cellStyle name="20% - Accent1 10 2 4" xfId="276" xr:uid="{00000000-0005-0000-0000-000057000000}"/>
    <cellStyle name="20% - Accent1 10 2 4 2" xfId="277" xr:uid="{00000000-0005-0000-0000-000058000000}"/>
    <cellStyle name="20% - Accent1 10 2 4 2 2" xfId="278" xr:uid="{00000000-0005-0000-0000-000059000000}"/>
    <cellStyle name="20% - Accent1 10 2 4 2 2 2" xfId="279" xr:uid="{00000000-0005-0000-0000-00005A000000}"/>
    <cellStyle name="20% - Accent1 10 2 4 2 3" xfId="280" xr:uid="{00000000-0005-0000-0000-00005B000000}"/>
    <cellStyle name="20% - Accent1 10 2 4 3" xfId="281" xr:uid="{00000000-0005-0000-0000-00005C000000}"/>
    <cellStyle name="20% - Accent1 10 2 4 3 2" xfId="282" xr:uid="{00000000-0005-0000-0000-00005D000000}"/>
    <cellStyle name="20% - Accent1 10 2 4 4" xfId="283" xr:uid="{00000000-0005-0000-0000-00005E000000}"/>
    <cellStyle name="20% - Accent1 10 2 5" xfId="284" xr:uid="{00000000-0005-0000-0000-00005F000000}"/>
    <cellStyle name="20% - Accent1 10 2 5 2" xfId="285" xr:uid="{00000000-0005-0000-0000-000060000000}"/>
    <cellStyle name="20% - Accent1 10 2 5 2 2" xfId="286" xr:uid="{00000000-0005-0000-0000-000061000000}"/>
    <cellStyle name="20% - Accent1 10 2 5 2 2 2" xfId="287" xr:uid="{00000000-0005-0000-0000-000062000000}"/>
    <cellStyle name="20% - Accent1 10 2 5 2 3" xfId="288" xr:uid="{00000000-0005-0000-0000-000063000000}"/>
    <cellStyle name="20% - Accent1 10 2 5 3" xfId="289" xr:uid="{00000000-0005-0000-0000-000064000000}"/>
    <cellStyle name="20% - Accent1 10 2 5 3 2" xfId="290" xr:uid="{00000000-0005-0000-0000-000065000000}"/>
    <cellStyle name="20% - Accent1 10 2 5 4" xfId="291" xr:uid="{00000000-0005-0000-0000-000066000000}"/>
    <cellStyle name="20% - Accent1 10 2 6" xfId="292" xr:uid="{00000000-0005-0000-0000-000067000000}"/>
    <cellStyle name="20% - Accent1 10 2 6 2" xfId="293" xr:uid="{00000000-0005-0000-0000-000068000000}"/>
    <cellStyle name="20% - Accent1 10 2 6 2 2" xfId="294" xr:uid="{00000000-0005-0000-0000-000069000000}"/>
    <cellStyle name="20% - Accent1 10 2 6 2 2 2" xfId="295" xr:uid="{00000000-0005-0000-0000-00006A000000}"/>
    <cellStyle name="20% - Accent1 10 2 6 2 3" xfId="296" xr:uid="{00000000-0005-0000-0000-00006B000000}"/>
    <cellStyle name="20% - Accent1 10 2 6 3" xfId="297" xr:uid="{00000000-0005-0000-0000-00006C000000}"/>
    <cellStyle name="20% - Accent1 10 2 6 3 2" xfId="298" xr:uid="{00000000-0005-0000-0000-00006D000000}"/>
    <cellStyle name="20% - Accent1 10 2 6 4" xfId="299" xr:uid="{00000000-0005-0000-0000-00006E000000}"/>
    <cellStyle name="20% - Accent1 10 2 7" xfId="300" xr:uid="{00000000-0005-0000-0000-00006F000000}"/>
    <cellStyle name="20% - Accent1 10 2 7 2" xfId="301" xr:uid="{00000000-0005-0000-0000-000070000000}"/>
    <cellStyle name="20% - Accent1 10 2 7 2 2" xfId="302" xr:uid="{00000000-0005-0000-0000-000071000000}"/>
    <cellStyle name="20% - Accent1 10 2 7 3" xfId="303" xr:uid="{00000000-0005-0000-0000-000072000000}"/>
    <cellStyle name="20% - Accent1 10 2 8" xfId="304" xr:uid="{00000000-0005-0000-0000-000073000000}"/>
    <cellStyle name="20% - Accent1 10 2 8 2" xfId="305" xr:uid="{00000000-0005-0000-0000-000074000000}"/>
    <cellStyle name="20% - Accent1 10 2 8 2 2" xfId="306" xr:uid="{00000000-0005-0000-0000-000075000000}"/>
    <cellStyle name="20% - Accent1 10 2 8 3" xfId="307" xr:uid="{00000000-0005-0000-0000-000076000000}"/>
    <cellStyle name="20% - Accent1 10 2 9" xfId="308" xr:uid="{00000000-0005-0000-0000-000077000000}"/>
    <cellStyle name="20% - Accent1 10 2 9 2" xfId="309" xr:uid="{00000000-0005-0000-0000-000078000000}"/>
    <cellStyle name="20% - Accent1 10 3" xfId="310" xr:uid="{00000000-0005-0000-0000-000079000000}"/>
    <cellStyle name="20% - Accent1 10 3 2" xfId="311" xr:uid="{00000000-0005-0000-0000-00007A000000}"/>
    <cellStyle name="20% - Accent1 10 3 2 2" xfId="312" xr:uid="{00000000-0005-0000-0000-00007B000000}"/>
    <cellStyle name="20% - Accent1 10 3 2 2 2" xfId="313" xr:uid="{00000000-0005-0000-0000-00007C000000}"/>
    <cellStyle name="20% - Accent1 10 3 2 2 2 2" xfId="314" xr:uid="{00000000-0005-0000-0000-00007D000000}"/>
    <cellStyle name="20% - Accent1 10 3 2 2 3" xfId="315" xr:uid="{00000000-0005-0000-0000-00007E000000}"/>
    <cellStyle name="20% - Accent1 10 3 2 3" xfId="316" xr:uid="{00000000-0005-0000-0000-00007F000000}"/>
    <cellStyle name="20% - Accent1 10 3 2 3 2" xfId="317" xr:uid="{00000000-0005-0000-0000-000080000000}"/>
    <cellStyle name="20% - Accent1 10 3 2 4" xfId="318" xr:uid="{00000000-0005-0000-0000-000081000000}"/>
    <cellStyle name="20% - Accent1 10 3 3" xfId="319" xr:uid="{00000000-0005-0000-0000-000082000000}"/>
    <cellStyle name="20% - Accent1 10 3 3 2" xfId="320" xr:uid="{00000000-0005-0000-0000-000083000000}"/>
    <cellStyle name="20% - Accent1 10 3 3 2 2" xfId="321" xr:uid="{00000000-0005-0000-0000-000084000000}"/>
    <cellStyle name="20% - Accent1 10 3 3 2 2 2" xfId="322" xr:uid="{00000000-0005-0000-0000-000085000000}"/>
    <cellStyle name="20% - Accent1 10 3 3 2 3" xfId="323" xr:uid="{00000000-0005-0000-0000-000086000000}"/>
    <cellStyle name="20% - Accent1 10 3 3 3" xfId="324" xr:uid="{00000000-0005-0000-0000-000087000000}"/>
    <cellStyle name="20% - Accent1 10 3 3 3 2" xfId="325" xr:uid="{00000000-0005-0000-0000-000088000000}"/>
    <cellStyle name="20% - Accent1 10 3 3 4" xfId="326" xr:uid="{00000000-0005-0000-0000-000089000000}"/>
    <cellStyle name="20% - Accent1 10 3 4" xfId="327" xr:uid="{00000000-0005-0000-0000-00008A000000}"/>
    <cellStyle name="20% - Accent1 10 3 4 2" xfId="328" xr:uid="{00000000-0005-0000-0000-00008B000000}"/>
    <cellStyle name="20% - Accent1 10 3 4 2 2" xfId="329" xr:uid="{00000000-0005-0000-0000-00008C000000}"/>
    <cellStyle name="20% - Accent1 10 3 4 2 2 2" xfId="330" xr:uid="{00000000-0005-0000-0000-00008D000000}"/>
    <cellStyle name="20% - Accent1 10 3 4 2 3" xfId="331" xr:uid="{00000000-0005-0000-0000-00008E000000}"/>
    <cellStyle name="20% - Accent1 10 3 4 3" xfId="332" xr:uid="{00000000-0005-0000-0000-00008F000000}"/>
    <cellStyle name="20% - Accent1 10 3 4 3 2" xfId="333" xr:uid="{00000000-0005-0000-0000-000090000000}"/>
    <cellStyle name="20% - Accent1 10 3 4 4" xfId="334" xr:uid="{00000000-0005-0000-0000-000091000000}"/>
    <cellStyle name="20% - Accent1 10 3 5" xfId="335" xr:uid="{00000000-0005-0000-0000-000092000000}"/>
    <cellStyle name="20% - Accent1 10 3 5 2" xfId="336" xr:uid="{00000000-0005-0000-0000-000093000000}"/>
    <cellStyle name="20% - Accent1 10 3 5 2 2" xfId="337" xr:uid="{00000000-0005-0000-0000-000094000000}"/>
    <cellStyle name="20% - Accent1 10 3 5 3" xfId="338" xr:uid="{00000000-0005-0000-0000-000095000000}"/>
    <cellStyle name="20% - Accent1 10 3 6" xfId="339" xr:uid="{00000000-0005-0000-0000-000096000000}"/>
    <cellStyle name="20% - Accent1 10 3 6 2" xfId="340" xr:uid="{00000000-0005-0000-0000-000097000000}"/>
    <cellStyle name="20% - Accent1 10 3 6 2 2" xfId="341" xr:uid="{00000000-0005-0000-0000-000098000000}"/>
    <cellStyle name="20% - Accent1 10 3 6 3" xfId="342" xr:uid="{00000000-0005-0000-0000-000099000000}"/>
    <cellStyle name="20% - Accent1 10 3 7" xfId="343" xr:uid="{00000000-0005-0000-0000-00009A000000}"/>
    <cellStyle name="20% - Accent1 10 3 7 2" xfId="344" xr:uid="{00000000-0005-0000-0000-00009B000000}"/>
    <cellStyle name="20% - Accent1 10 3 8" xfId="345" xr:uid="{00000000-0005-0000-0000-00009C000000}"/>
    <cellStyle name="20% - Accent1 10 3 8 2" xfId="346" xr:uid="{00000000-0005-0000-0000-00009D000000}"/>
    <cellStyle name="20% - Accent1 10 3 9" xfId="347" xr:uid="{00000000-0005-0000-0000-00009E000000}"/>
    <cellStyle name="20% - Accent1 10 4" xfId="348" xr:uid="{00000000-0005-0000-0000-00009F000000}"/>
    <cellStyle name="20% - Accent1 10 4 2" xfId="349" xr:uid="{00000000-0005-0000-0000-0000A0000000}"/>
    <cellStyle name="20% - Accent1 10 4 2 2" xfId="350" xr:uid="{00000000-0005-0000-0000-0000A1000000}"/>
    <cellStyle name="20% - Accent1 10 4 2 2 2" xfId="351" xr:uid="{00000000-0005-0000-0000-0000A2000000}"/>
    <cellStyle name="20% - Accent1 10 4 2 2 2 2" xfId="352" xr:uid="{00000000-0005-0000-0000-0000A3000000}"/>
    <cellStyle name="20% - Accent1 10 4 2 2 3" xfId="353" xr:uid="{00000000-0005-0000-0000-0000A4000000}"/>
    <cellStyle name="20% - Accent1 10 4 2 3" xfId="354" xr:uid="{00000000-0005-0000-0000-0000A5000000}"/>
    <cellStyle name="20% - Accent1 10 4 2 3 2" xfId="355" xr:uid="{00000000-0005-0000-0000-0000A6000000}"/>
    <cellStyle name="20% - Accent1 10 4 2 4" xfId="356" xr:uid="{00000000-0005-0000-0000-0000A7000000}"/>
    <cellStyle name="20% - Accent1 10 4 3" xfId="357" xr:uid="{00000000-0005-0000-0000-0000A8000000}"/>
    <cellStyle name="20% - Accent1 10 4 3 2" xfId="358" xr:uid="{00000000-0005-0000-0000-0000A9000000}"/>
    <cellStyle name="20% - Accent1 10 4 3 2 2" xfId="359" xr:uid="{00000000-0005-0000-0000-0000AA000000}"/>
    <cellStyle name="20% - Accent1 10 4 3 2 2 2" xfId="360" xr:uid="{00000000-0005-0000-0000-0000AB000000}"/>
    <cellStyle name="20% - Accent1 10 4 3 2 3" xfId="361" xr:uid="{00000000-0005-0000-0000-0000AC000000}"/>
    <cellStyle name="20% - Accent1 10 4 3 3" xfId="362" xr:uid="{00000000-0005-0000-0000-0000AD000000}"/>
    <cellStyle name="20% - Accent1 10 4 3 3 2" xfId="363" xr:uid="{00000000-0005-0000-0000-0000AE000000}"/>
    <cellStyle name="20% - Accent1 10 4 3 4" xfId="364" xr:uid="{00000000-0005-0000-0000-0000AF000000}"/>
    <cellStyle name="20% - Accent1 10 4 4" xfId="365" xr:uid="{00000000-0005-0000-0000-0000B0000000}"/>
    <cellStyle name="20% - Accent1 10 4 4 2" xfId="366" xr:uid="{00000000-0005-0000-0000-0000B1000000}"/>
    <cellStyle name="20% - Accent1 10 4 4 2 2" xfId="367" xr:uid="{00000000-0005-0000-0000-0000B2000000}"/>
    <cellStyle name="20% - Accent1 10 4 4 2 2 2" xfId="368" xr:uid="{00000000-0005-0000-0000-0000B3000000}"/>
    <cellStyle name="20% - Accent1 10 4 4 2 3" xfId="369" xr:uid="{00000000-0005-0000-0000-0000B4000000}"/>
    <cellStyle name="20% - Accent1 10 4 4 3" xfId="370" xr:uid="{00000000-0005-0000-0000-0000B5000000}"/>
    <cellStyle name="20% - Accent1 10 4 4 3 2" xfId="371" xr:uid="{00000000-0005-0000-0000-0000B6000000}"/>
    <cellStyle name="20% - Accent1 10 4 4 4" xfId="372" xr:uid="{00000000-0005-0000-0000-0000B7000000}"/>
    <cellStyle name="20% - Accent1 10 4 5" xfId="373" xr:uid="{00000000-0005-0000-0000-0000B8000000}"/>
    <cellStyle name="20% - Accent1 10 4 5 2" xfId="374" xr:uid="{00000000-0005-0000-0000-0000B9000000}"/>
    <cellStyle name="20% - Accent1 10 4 5 2 2" xfId="375" xr:uid="{00000000-0005-0000-0000-0000BA000000}"/>
    <cellStyle name="20% - Accent1 10 4 5 3" xfId="376" xr:uid="{00000000-0005-0000-0000-0000BB000000}"/>
    <cellStyle name="20% - Accent1 10 4 6" xfId="377" xr:uid="{00000000-0005-0000-0000-0000BC000000}"/>
    <cellStyle name="20% - Accent1 10 4 6 2" xfId="378" xr:uid="{00000000-0005-0000-0000-0000BD000000}"/>
    <cellStyle name="20% - Accent1 10 4 6 2 2" xfId="379" xr:uid="{00000000-0005-0000-0000-0000BE000000}"/>
    <cellStyle name="20% - Accent1 10 4 6 3" xfId="380" xr:uid="{00000000-0005-0000-0000-0000BF000000}"/>
    <cellStyle name="20% - Accent1 10 4 7" xfId="381" xr:uid="{00000000-0005-0000-0000-0000C0000000}"/>
    <cellStyle name="20% - Accent1 10 4 7 2" xfId="382" xr:uid="{00000000-0005-0000-0000-0000C1000000}"/>
    <cellStyle name="20% - Accent1 10 4 8" xfId="383" xr:uid="{00000000-0005-0000-0000-0000C2000000}"/>
    <cellStyle name="20% - Accent1 10 4 8 2" xfId="384" xr:uid="{00000000-0005-0000-0000-0000C3000000}"/>
    <cellStyle name="20% - Accent1 10 4 9" xfId="385" xr:uid="{00000000-0005-0000-0000-0000C4000000}"/>
    <cellStyle name="20% - Accent1 10 5" xfId="386" xr:uid="{00000000-0005-0000-0000-0000C5000000}"/>
    <cellStyle name="20% - Accent1 10 5 2" xfId="387" xr:uid="{00000000-0005-0000-0000-0000C6000000}"/>
    <cellStyle name="20% - Accent1 10 5 2 2" xfId="388" xr:uid="{00000000-0005-0000-0000-0000C7000000}"/>
    <cellStyle name="20% - Accent1 10 5 2 2 2" xfId="389" xr:uid="{00000000-0005-0000-0000-0000C8000000}"/>
    <cellStyle name="20% - Accent1 10 5 2 3" xfId="390" xr:uid="{00000000-0005-0000-0000-0000C9000000}"/>
    <cellStyle name="20% - Accent1 10 5 3" xfId="391" xr:uid="{00000000-0005-0000-0000-0000CA000000}"/>
    <cellStyle name="20% - Accent1 10 5 3 2" xfId="392" xr:uid="{00000000-0005-0000-0000-0000CB000000}"/>
    <cellStyle name="20% - Accent1 10 5 4" xfId="393" xr:uid="{00000000-0005-0000-0000-0000CC000000}"/>
    <cellStyle name="20% - Accent1 10 6" xfId="394" xr:uid="{00000000-0005-0000-0000-0000CD000000}"/>
    <cellStyle name="20% - Accent1 10 6 2" xfId="395" xr:uid="{00000000-0005-0000-0000-0000CE000000}"/>
    <cellStyle name="20% - Accent1 10 6 2 2" xfId="396" xr:uid="{00000000-0005-0000-0000-0000CF000000}"/>
    <cellStyle name="20% - Accent1 10 6 2 2 2" xfId="397" xr:uid="{00000000-0005-0000-0000-0000D0000000}"/>
    <cellStyle name="20% - Accent1 10 6 2 3" xfId="398" xr:uid="{00000000-0005-0000-0000-0000D1000000}"/>
    <cellStyle name="20% - Accent1 10 6 3" xfId="399" xr:uid="{00000000-0005-0000-0000-0000D2000000}"/>
    <cellStyle name="20% - Accent1 10 6 3 2" xfId="400" xr:uid="{00000000-0005-0000-0000-0000D3000000}"/>
    <cellStyle name="20% - Accent1 10 6 4" xfId="401" xr:uid="{00000000-0005-0000-0000-0000D4000000}"/>
    <cellStyle name="20% - Accent1 10 7" xfId="402" xr:uid="{00000000-0005-0000-0000-0000D5000000}"/>
    <cellStyle name="20% - Accent1 10 7 2" xfId="403" xr:uid="{00000000-0005-0000-0000-0000D6000000}"/>
    <cellStyle name="20% - Accent1 10 7 2 2" xfId="404" xr:uid="{00000000-0005-0000-0000-0000D7000000}"/>
    <cellStyle name="20% - Accent1 10 7 2 2 2" xfId="405" xr:uid="{00000000-0005-0000-0000-0000D8000000}"/>
    <cellStyle name="20% - Accent1 10 7 2 3" xfId="406" xr:uid="{00000000-0005-0000-0000-0000D9000000}"/>
    <cellStyle name="20% - Accent1 10 7 3" xfId="407" xr:uid="{00000000-0005-0000-0000-0000DA000000}"/>
    <cellStyle name="20% - Accent1 10 7 3 2" xfId="408" xr:uid="{00000000-0005-0000-0000-0000DB000000}"/>
    <cellStyle name="20% - Accent1 10 7 4" xfId="409" xr:uid="{00000000-0005-0000-0000-0000DC000000}"/>
    <cellStyle name="20% - Accent1 10 8" xfId="410" xr:uid="{00000000-0005-0000-0000-0000DD000000}"/>
    <cellStyle name="20% - Accent1 10 8 2" xfId="411" xr:uid="{00000000-0005-0000-0000-0000DE000000}"/>
    <cellStyle name="20% - Accent1 10 8 2 2" xfId="412" xr:uid="{00000000-0005-0000-0000-0000DF000000}"/>
    <cellStyle name="20% - Accent1 10 8 3" xfId="413" xr:uid="{00000000-0005-0000-0000-0000E0000000}"/>
    <cellStyle name="20% - Accent1 10 9" xfId="414" xr:uid="{00000000-0005-0000-0000-0000E1000000}"/>
    <cellStyle name="20% - Accent1 10 9 2" xfId="415" xr:uid="{00000000-0005-0000-0000-0000E2000000}"/>
    <cellStyle name="20% - Accent1 10 9 2 2" xfId="416" xr:uid="{00000000-0005-0000-0000-0000E3000000}"/>
    <cellStyle name="20% - Accent1 10 9 3" xfId="417" xr:uid="{00000000-0005-0000-0000-0000E4000000}"/>
    <cellStyle name="20% - Accent1 11" xfId="418" xr:uid="{00000000-0005-0000-0000-0000E5000000}"/>
    <cellStyle name="20% - Accent1 11 10" xfId="419" xr:uid="{00000000-0005-0000-0000-0000E6000000}"/>
    <cellStyle name="20% - Accent1 11 10 2" xfId="420" xr:uid="{00000000-0005-0000-0000-0000E7000000}"/>
    <cellStyle name="20% - Accent1 11 11" xfId="421" xr:uid="{00000000-0005-0000-0000-0000E8000000}"/>
    <cellStyle name="20% - Accent1 11 2" xfId="422" xr:uid="{00000000-0005-0000-0000-0000E9000000}"/>
    <cellStyle name="20% - Accent1 11 2 2" xfId="423" xr:uid="{00000000-0005-0000-0000-0000EA000000}"/>
    <cellStyle name="20% - Accent1 11 2 2 2" xfId="424" xr:uid="{00000000-0005-0000-0000-0000EB000000}"/>
    <cellStyle name="20% - Accent1 11 2 2 2 2" xfId="425" xr:uid="{00000000-0005-0000-0000-0000EC000000}"/>
    <cellStyle name="20% - Accent1 11 2 2 2 2 2" xfId="426" xr:uid="{00000000-0005-0000-0000-0000ED000000}"/>
    <cellStyle name="20% - Accent1 11 2 2 2 3" xfId="427" xr:uid="{00000000-0005-0000-0000-0000EE000000}"/>
    <cellStyle name="20% - Accent1 11 2 2 3" xfId="428" xr:uid="{00000000-0005-0000-0000-0000EF000000}"/>
    <cellStyle name="20% - Accent1 11 2 2 3 2" xfId="429" xr:uid="{00000000-0005-0000-0000-0000F0000000}"/>
    <cellStyle name="20% - Accent1 11 2 2 4" xfId="430" xr:uid="{00000000-0005-0000-0000-0000F1000000}"/>
    <cellStyle name="20% - Accent1 11 2 3" xfId="431" xr:uid="{00000000-0005-0000-0000-0000F2000000}"/>
    <cellStyle name="20% - Accent1 11 2 3 2" xfId="432" xr:uid="{00000000-0005-0000-0000-0000F3000000}"/>
    <cellStyle name="20% - Accent1 11 2 3 2 2" xfId="433" xr:uid="{00000000-0005-0000-0000-0000F4000000}"/>
    <cellStyle name="20% - Accent1 11 2 3 2 2 2" xfId="434" xr:uid="{00000000-0005-0000-0000-0000F5000000}"/>
    <cellStyle name="20% - Accent1 11 2 3 2 3" xfId="435" xr:uid="{00000000-0005-0000-0000-0000F6000000}"/>
    <cellStyle name="20% - Accent1 11 2 3 3" xfId="436" xr:uid="{00000000-0005-0000-0000-0000F7000000}"/>
    <cellStyle name="20% - Accent1 11 2 3 3 2" xfId="437" xr:uid="{00000000-0005-0000-0000-0000F8000000}"/>
    <cellStyle name="20% - Accent1 11 2 3 4" xfId="438" xr:uid="{00000000-0005-0000-0000-0000F9000000}"/>
    <cellStyle name="20% - Accent1 11 2 4" xfId="439" xr:uid="{00000000-0005-0000-0000-0000FA000000}"/>
    <cellStyle name="20% - Accent1 11 2 4 2" xfId="440" xr:uid="{00000000-0005-0000-0000-0000FB000000}"/>
    <cellStyle name="20% - Accent1 11 2 4 2 2" xfId="441" xr:uid="{00000000-0005-0000-0000-0000FC000000}"/>
    <cellStyle name="20% - Accent1 11 2 4 2 2 2" xfId="442" xr:uid="{00000000-0005-0000-0000-0000FD000000}"/>
    <cellStyle name="20% - Accent1 11 2 4 2 3" xfId="443" xr:uid="{00000000-0005-0000-0000-0000FE000000}"/>
    <cellStyle name="20% - Accent1 11 2 4 3" xfId="444" xr:uid="{00000000-0005-0000-0000-0000FF000000}"/>
    <cellStyle name="20% - Accent1 11 2 4 3 2" xfId="445" xr:uid="{00000000-0005-0000-0000-000000010000}"/>
    <cellStyle name="20% - Accent1 11 2 4 4" xfId="446" xr:uid="{00000000-0005-0000-0000-000001010000}"/>
    <cellStyle name="20% - Accent1 11 2 5" xfId="447" xr:uid="{00000000-0005-0000-0000-000002010000}"/>
    <cellStyle name="20% - Accent1 11 2 5 2" xfId="448" xr:uid="{00000000-0005-0000-0000-000003010000}"/>
    <cellStyle name="20% - Accent1 11 2 5 2 2" xfId="449" xr:uid="{00000000-0005-0000-0000-000004010000}"/>
    <cellStyle name="20% - Accent1 11 2 5 3" xfId="450" xr:uid="{00000000-0005-0000-0000-000005010000}"/>
    <cellStyle name="20% - Accent1 11 2 6" xfId="451" xr:uid="{00000000-0005-0000-0000-000006010000}"/>
    <cellStyle name="20% - Accent1 11 2 6 2" xfId="452" xr:uid="{00000000-0005-0000-0000-000007010000}"/>
    <cellStyle name="20% - Accent1 11 2 6 2 2" xfId="453" xr:uid="{00000000-0005-0000-0000-000008010000}"/>
    <cellStyle name="20% - Accent1 11 2 6 3" xfId="454" xr:uid="{00000000-0005-0000-0000-000009010000}"/>
    <cellStyle name="20% - Accent1 11 2 7" xfId="455" xr:uid="{00000000-0005-0000-0000-00000A010000}"/>
    <cellStyle name="20% - Accent1 11 2 7 2" xfId="456" xr:uid="{00000000-0005-0000-0000-00000B010000}"/>
    <cellStyle name="20% - Accent1 11 2 8" xfId="457" xr:uid="{00000000-0005-0000-0000-00000C010000}"/>
    <cellStyle name="20% - Accent1 11 2 8 2" xfId="458" xr:uid="{00000000-0005-0000-0000-00000D010000}"/>
    <cellStyle name="20% - Accent1 11 2 9" xfId="459" xr:uid="{00000000-0005-0000-0000-00000E010000}"/>
    <cellStyle name="20% - Accent1 11 3" xfId="460" xr:uid="{00000000-0005-0000-0000-00000F010000}"/>
    <cellStyle name="20% - Accent1 11 3 2" xfId="461" xr:uid="{00000000-0005-0000-0000-000010010000}"/>
    <cellStyle name="20% - Accent1 11 3 2 2" xfId="462" xr:uid="{00000000-0005-0000-0000-000011010000}"/>
    <cellStyle name="20% - Accent1 11 3 2 2 2" xfId="463" xr:uid="{00000000-0005-0000-0000-000012010000}"/>
    <cellStyle name="20% - Accent1 11 3 2 2 2 2" xfId="464" xr:uid="{00000000-0005-0000-0000-000013010000}"/>
    <cellStyle name="20% - Accent1 11 3 2 2 3" xfId="465" xr:uid="{00000000-0005-0000-0000-000014010000}"/>
    <cellStyle name="20% - Accent1 11 3 2 3" xfId="466" xr:uid="{00000000-0005-0000-0000-000015010000}"/>
    <cellStyle name="20% - Accent1 11 3 2 3 2" xfId="467" xr:uid="{00000000-0005-0000-0000-000016010000}"/>
    <cellStyle name="20% - Accent1 11 3 2 4" xfId="468" xr:uid="{00000000-0005-0000-0000-000017010000}"/>
    <cellStyle name="20% - Accent1 11 3 3" xfId="469" xr:uid="{00000000-0005-0000-0000-000018010000}"/>
    <cellStyle name="20% - Accent1 11 3 3 2" xfId="470" xr:uid="{00000000-0005-0000-0000-000019010000}"/>
    <cellStyle name="20% - Accent1 11 3 3 2 2" xfId="471" xr:uid="{00000000-0005-0000-0000-00001A010000}"/>
    <cellStyle name="20% - Accent1 11 3 3 2 2 2" xfId="472" xr:uid="{00000000-0005-0000-0000-00001B010000}"/>
    <cellStyle name="20% - Accent1 11 3 3 2 3" xfId="473" xr:uid="{00000000-0005-0000-0000-00001C010000}"/>
    <cellStyle name="20% - Accent1 11 3 3 3" xfId="474" xr:uid="{00000000-0005-0000-0000-00001D010000}"/>
    <cellStyle name="20% - Accent1 11 3 3 3 2" xfId="475" xr:uid="{00000000-0005-0000-0000-00001E010000}"/>
    <cellStyle name="20% - Accent1 11 3 3 4" xfId="476" xr:uid="{00000000-0005-0000-0000-00001F010000}"/>
    <cellStyle name="20% - Accent1 11 3 4" xfId="477" xr:uid="{00000000-0005-0000-0000-000020010000}"/>
    <cellStyle name="20% - Accent1 11 3 4 2" xfId="478" xr:uid="{00000000-0005-0000-0000-000021010000}"/>
    <cellStyle name="20% - Accent1 11 3 4 2 2" xfId="479" xr:uid="{00000000-0005-0000-0000-000022010000}"/>
    <cellStyle name="20% - Accent1 11 3 4 2 2 2" xfId="480" xr:uid="{00000000-0005-0000-0000-000023010000}"/>
    <cellStyle name="20% - Accent1 11 3 4 2 3" xfId="481" xr:uid="{00000000-0005-0000-0000-000024010000}"/>
    <cellStyle name="20% - Accent1 11 3 4 3" xfId="482" xr:uid="{00000000-0005-0000-0000-000025010000}"/>
    <cellStyle name="20% - Accent1 11 3 4 3 2" xfId="483" xr:uid="{00000000-0005-0000-0000-000026010000}"/>
    <cellStyle name="20% - Accent1 11 3 4 4" xfId="484" xr:uid="{00000000-0005-0000-0000-000027010000}"/>
    <cellStyle name="20% - Accent1 11 3 5" xfId="485" xr:uid="{00000000-0005-0000-0000-000028010000}"/>
    <cellStyle name="20% - Accent1 11 3 5 2" xfId="486" xr:uid="{00000000-0005-0000-0000-000029010000}"/>
    <cellStyle name="20% - Accent1 11 3 5 2 2" xfId="487" xr:uid="{00000000-0005-0000-0000-00002A010000}"/>
    <cellStyle name="20% - Accent1 11 3 5 3" xfId="488" xr:uid="{00000000-0005-0000-0000-00002B010000}"/>
    <cellStyle name="20% - Accent1 11 3 6" xfId="489" xr:uid="{00000000-0005-0000-0000-00002C010000}"/>
    <cellStyle name="20% - Accent1 11 3 6 2" xfId="490" xr:uid="{00000000-0005-0000-0000-00002D010000}"/>
    <cellStyle name="20% - Accent1 11 3 6 2 2" xfId="491" xr:uid="{00000000-0005-0000-0000-00002E010000}"/>
    <cellStyle name="20% - Accent1 11 3 6 3" xfId="492" xr:uid="{00000000-0005-0000-0000-00002F010000}"/>
    <cellStyle name="20% - Accent1 11 3 7" xfId="493" xr:uid="{00000000-0005-0000-0000-000030010000}"/>
    <cellStyle name="20% - Accent1 11 3 7 2" xfId="494" xr:uid="{00000000-0005-0000-0000-000031010000}"/>
    <cellStyle name="20% - Accent1 11 3 8" xfId="495" xr:uid="{00000000-0005-0000-0000-000032010000}"/>
    <cellStyle name="20% - Accent1 11 3 8 2" xfId="496" xr:uid="{00000000-0005-0000-0000-000033010000}"/>
    <cellStyle name="20% - Accent1 11 3 9" xfId="497" xr:uid="{00000000-0005-0000-0000-000034010000}"/>
    <cellStyle name="20% - Accent1 11 4" xfId="498" xr:uid="{00000000-0005-0000-0000-000035010000}"/>
    <cellStyle name="20% - Accent1 11 4 2" xfId="499" xr:uid="{00000000-0005-0000-0000-000036010000}"/>
    <cellStyle name="20% - Accent1 11 4 2 2" xfId="500" xr:uid="{00000000-0005-0000-0000-000037010000}"/>
    <cellStyle name="20% - Accent1 11 4 2 2 2" xfId="501" xr:uid="{00000000-0005-0000-0000-000038010000}"/>
    <cellStyle name="20% - Accent1 11 4 2 3" xfId="502" xr:uid="{00000000-0005-0000-0000-000039010000}"/>
    <cellStyle name="20% - Accent1 11 4 3" xfId="503" xr:uid="{00000000-0005-0000-0000-00003A010000}"/>
    <cellStyle name="20% - Accent1 11 4 3 2" xfId="504" xr:uid="{00000000-0005-0000-0000-00003B010000}"/>
    <cellStyle name="20% - Accent1 11 4 4" xfId="505" xr:uid="{00000000-0005-0000-0000-00003C010000}"/>
    <cellStyle name="20% - Accent1 11 5" xfId="506" xr:uid="{00000000-0005-0000-0000-00003D010000}"/>
    <cellStyle name="20% - Accent1 11 5 2" xfId="507" xr:uid="{00000000-0005-0000-0000-00003E010000}"/>
    <cellStyle name="20% - Accent1 11 5 2 2" xfId="508" xr:uid="{00000000-0005-0000-0000-00003F010000}"/>
    <cellStyle name="20% - Accent1 11 5 2 2 2" xfId="509" xr:uid="{00000000-0005-0000-0000-000040010000}"/>
    <cellStyle name="20% - Accent1 11 5 2 3" xfId="510" xr:uid="{00000000-0005-0000-0000-000041010000}"/>
    <cellStyle name="20% - Accent1 11 5 3" xfId="511" xr:uid="{00000000-0005-0000-0000-000042010000}"/>
    <cellStyle name="20% - Accent1 11 5 3 2" xfId="512" xr:uid="{00000000-0005-0000-0000-000043010000}"/>
    <cellStyle name="20% - Accent1 11 5 4" xfId="513" xr:uid="{00000000-0005-0000-0000-000044010000}"/>
    <cellStyle name="20% - Accent1 11 6" xfId="514" xr:uid="{00000000-0005-0000-0000-000045010000}"/>
    <cellStyle name="20% - Accent1 11 6 2" xfId="515" xr:uid="{00000000-0005-0000-0000-000046010000}"/>
    <cellStyle name="20% - Accent1 11 6 2 2" xfId="516" xr:uid="{00000000-0005-0000-0000-000047010000}"/>
    <cellStyle name="20% - Accent1 11 6 2 2 2" xfId="517" xr:uid="{00000000-0005-0000-0000-000048010000}"/>
    <cellStyle name="20% - Accent1 11 6 2 3" xfId="518" xr:uid="{00000000-0005-0000-0000-000049010000}"/>
    <cellStyle name="20% - Accent1 11 6 3" xfId="519" xr:uid="{00000000-0005-0000-0000-00004A010000}"/>
    <cellStyle name="20% - Accent1 11 6 3 2" xfId="520" xr:uid="{00000000-0005-0000-0000-00004B010000}"/>
    <cellStyle name="20% - Accent1 11 6 4" xfId="521" xr:uid="{00000000-0005-0000-0000-00004C010000}"/>
    <cellStyle name="20% - Accent1 11 7" xfId="522" xr:uid="{00000000-0005-0000-0000-00004D010000}"/>
    <cellStyle name="20% - Accent1 11 7 2" xfId="523" xr:uid="{00000000-0005-0000-0000-00004E010000}"/>
    <cellStyle name="20% - Accent1 11 7 2 2" xfId="524" xr:uid="{00000000-0005-0000-0000-00004F010000}"/>
    <cellStyle name="20% - Accent1 11 7 3" xfId="525" xr:uid="{00000000-0005-0000-0000-000050010000}"/>
    <cellStyle name="20% - Accent1 11 8" xfId="526" xr:uid="{00000000-0005-0000-0000-000051010000}"/>
    <cellStyle name="20% - Accent1 11 8 2" xfId="527" xr:uid="{00000000-0005-0000-0000-000052010000}"/>
    <cellStyle name="20% - Accent1 11 8 2 2" xfId="528" xr:uid="{00000000-0005-0000-0000-000053010000}"/>
    <cellStyle name="20% - Accent1 11 8 3" xfId="529" xr:uid="{00000000-0005-0000-0000-000054010000}"/>
    <cellStyle name="20% - Accent1 11 9" xfId="530" xr:uid="{00000000-0005-0000-0000-000055010000}"/>
    <cellStyle name="20% - Accent1 11 9 2" xfId="531" xr:uid="{00000000-0005-0000-0000-000056010000}"/>
    <cellStyle name="20% - Accent1 12" xfId="532" xr:uid="{00000000-0005-0000-0000-000057010000}"/>
    <cellStyle name="20% - Accent1 12 10" xfId="533" xr:uid="{00000000-0005-0000-0000-000058010000}"/>
    <cellStyle name="20% - Accent1 12 10 2" xfId="534" xr:uid="{00000000-0005-0000-0000-000059010000}"/>
    <cellStyle name="20% - Accent1 12 11" xfId="535" xr:uid="{00000000-0005-0000-0000-00005A010000}"/>
    <cellStyle name="20% - Accent1 12 2" xfId="536" xr:uid="{00000000-0005-0000-0000-00005B010000}"/>
    <cellStyle name="20% - Accent1 12 2 2" xfId="537" xr:uid="{00000000-0005-0000-0000-00005C010000}"/>
    <cellStyle name="20% - Accent1 12 2 2 2" xfId="538" xr:uid="{00000000-0005-0000-0000-00005D010000}"/>
    <cellStyle name="20% - Accent1 12 2 2 2 2" xfId="539" xr:uid="{00000000-0005-0000-0000-00005E010000}"/>
    <cellStyle name="20% - Accent1 12 2 2 2 2 2" xfId="540" xr:uid="{00000000-0005-0000-0000-00005F010000}"/>
    <cellStyle name="20% - Accent1 12 2 2 2 3" xfId="541" xr:uid="{00000000-0005-0000-0000-000060010000}"/>
    <cellStyle name="20% - Accent1 12 2 2 3" xfId="542" xr:uid="{00000000-0005-0000-0000-000061010000}"/>
    <cellStyle name="20% - Accent1 12 2 2 3 2" xfId="543" xr:uid="{00000000-0005-0000-0000-000062010000}"/>
    <cellStyle name="20% - Accent1 12 2 2 4" xfId="544" xr:uid="{00000000-0005-0000-0000-000063010000}"/>
    <cellStyle name="20% - Accent1 12 2 3" xfId="545" xr:uid="{00000000-0005-0000-0000-000064010000}"/>
    <cellStyle name="20% - Accent1 12 2 3 2" xfId="546" xr:uid="{00000000-0005-0000-0000-000065010000}"/>
    <cellStyle name="20% - Accent1 12 2 3 2 2" xfId="547" xr:uid="{00000000-0005-0000-0000-000066010000}"/>
    <cellStyle name="20% - Accent1 12 2 3 2 2 2" xfId="548" xr:uid="{00000000-0005-0000-0000-000067010000}"/>
    <cellStyle name="20% - Accent1 12 2 3 2 3" xfId="549" xr:uid="{00000000-0005-0000-0000-000068010000}"/>
    <cellStyle name="20% - Accent1 12 2 3 3" xfId="550" xr:uid="{00000000-0005-0000-0000-000069010000}"/>
    <cellStyle name="20% - Accent1 12 2 3 3 2" xfId="551" xr:uid="{00000000-0005-0000-0000-00006A010000}"/>
    <cellStyle name="20% - Accent1 12 2 3 4" xfId="552" xr:uid="{00000000-0005-0000-0000-00006B010000}"/>
    <cellStyle name="20% - Accent1 12 2 4" xfId="553" xr:uid="{00000000-0005-0000-0000-00006C010000}"/>
    <cellStyle name="20% - Accent1 12 2 4 2" xfId="554" xr:uid="{00000000-0005-0000-0000-00006D010000}"/>
    <cellStyle name="20% - Accent1 12 2 4 2 2" xfId="555" xr:uid="{00000000-0005-0000-0000-00006E010000}"/>
    <cellStyle name="20% - Accent1 12 2 4 2 2 2" xfId="556" xr:uid="{00000000-0005-0000-0000-00006F010000}"/>
    <cellStyle name="20% - Accent1 12 2 4 2 3" xfId="557" xr:uid="{00000000-0005-0000-0000-000070010000}"/>
    <cellStyle name="20% - Accent1 12 2 4 3" xfId="558" xr:uid="{00000000-0005-0000-0000-000071010000}"/>
    <cellStyle name="20% - Accent1 12 2 4 3 2" xfId="559" xr:uid="{00000000-0005-0000-0000-000072010000}"/>
    <cellStyle name="20% - Accent1 12 2 4 4" xfId="560" xr:uid="{00000000-0005-0000-0000-000073010000}"/>
    <cellStyle name="20% - Accent1 12 2 5" xfId="561" xr:uid="{00000000-0005-0000-0000-000074010000}"/>
    <cellStyle name="20% - Accent1 12 2 5 2" xfId="562" xr:uid="{00000000-0005-0000-0000-000075010000}"/>
    <cellStyle name="20% - Accent1 12 2 5 2 2" xfId="563" xr:uid="{00000000-0005-0000-0000-000076010000}"/>
    <cellStyle name="20% - Accent1 12 2 5 3" xfId="564" xr:uid="{00000000-0005-0000-0000-000077010000}"/>
    <cellStyle name="20% - Accent1 12 2 6" xfId="565" xr:uid="{00000000-0005-0000-0000-000078010000}"/>
    <cellStyle name="20% - Accent1 12 2 6 2" xfId="566" xr:uid="{00000000-0005-0000-0000-000079010000}"/>
    <cellStyle name="20% - Accent1 12 2 6 2 2" xfId="567" xr:uid="{00000000-0005-0000-0000-00007A010000}"/>
    <cellStyle name="20% - Accent1 12 2 6 3" xfId="568" xr:uid="{00000000-0005-0000-0000-00007B010000}"/>
    <cellStyle name="20% - Accent1 12 2 7" xfId="569" xr:uid="{00000000-0005-0000-0000-00007C010000}"/>
    <cellStyle name="20% - Accent1 12 2 7 2" xfId="570" xr:uid="{00000000-0005-0000-0000-00007D010000}"/>
    <cellStyle name="20% - Accent1 12 2 8" xfId="571" xr:uid="{00000000-0005-0000-0000-00007E010000}"/>
    <cellStyle name="20% - Accent1 12 2 8 2" xfId="572" xr:uid="{00000000-0005-0000-0000-00007F010000}"/>
    <cellStyle name="20% - Accent1 12 2 9" xfId="573" xr:uid="{00000000-0005-0000-0000-000080010000}"/>
    <cellStyle name="20% - Accent1 12 3" xfId="574" xr:uid="{00000000-0005-0000-0000-000081010000}"/>
    <cellStyle name="20% - Accent1 12 3 2" xfId="575" xr:uid="{00000000-0005-0000-0000-000082010000}"/>
    <cellStyle name="20% - Accent1 12 3 2 2" xfId="576" xr:uid="{00000000-0005-0000-0000-000083010000}"/>
    <cellStyle name="20% - Accent1 12 3 2 2 2" xfId="577" xr:uid="{00000000-0005-0000-0000-000084010000}"/>
    <cellStyle name="20% - Accent1 12 3 2 2 2 2" xfId="578" xr:uid="{00000000-0005-0000-0000-000085010000}"/>
    <cellStyle name="20% - Accent1 12 3 2 2 3" xfId="579" xr:uid="{00000000-0005-0000-0000-000086010000}"/>
    <cellStyle name="20% - Accent1 12 3 2 3" xfId="580" xr:uid="{00000000-0005-0000-0000-000087010000}"/>
    <cellStyle name="20% - Accent1 12 3 2 3 2" xfId="581" xr:uid="{00000000-0005-0000-0000-000088010000}"/>
    <cellStyle name="20% - Accent1 12 3 2 4" xfId="582" xr:uid="{00000000-0005-0000-0000-000089010000}"/>
    <cellStyle name="20% - Accent1 12 3 3" xfId="583" xr:uid="{00000000-0005-0000-0000-00008A010000}"/>
    <cellStyle name="20% - Accent1 12 3 3 2" xfId="584" xr:uid="{00000000-0005-0000-0000-00008B010000}"/>
    <cellStyle name="20% - Accent1 12 3 3 2 2" xfId="585" xr:uid="{00000000-0005-0000-0000-00008C010000}"/>
    <cellStyle name="20% - Accent1 12 3 3 2 2 2" xfId="586" xr:uid="{00000000-0005-0000-0000-00008D010000}"/>
    <cellStyle name="20% - Accent1 12 3 3 2 3" xfId="587" xr:uid="{00000000-0005-0000-0000-00008E010000}"/>
    <cellStyle name="20% - Accent1 12 3 3 3" xfId="588" xr:uid="{00000000-0005-0000-0000-00008F010000}"/>
    <cellStyle name="20% - Accent1 12 3 3 3 2" xfId="589" xr:uid="{00000000-0005-0000-0000-000090010000}"/>
    <cellStyle name="20% - Accent1 12 3 3 4" xfId="590" xr:uid="{00000000-0005-0000-0000-000091010000}"/>
    <cellStyle name="20% - Accent1 12 3 4" xfId="591" xr:uid="{00000000-0005-0000-0000-000092010000}"/>
    <cellStyle name="20% - Accent1 12 3 4 2" xfId="592" xr:uid="{00000000-0005-0000-0000-000093010000}"/>
    <cellStyle name="20% - Accent1 12 3 4 2 2" xfId="593" xr:uid="{00000000-0005-0000-0000-000094010000}"/>
    <cellStyle name="20% - Accent1 12 3 4 2 2 2" xfId="594" xr:uid="{00000000-0005-0000-0000-000095010000}"/>
    <cellStyle name="20% - Accent1 12 3 4 2 3" xfId="595" xr:uid="{00000000-0005-0000-0000-000096010000}"/>
    <cellStyle name="20% - Accent1 12 3 4 3" xfId="596" xr:uid="{00000000-0005-0000-0000-000097010000}"/>
    <cellStyle name="20% - Accent1 12 3 4 3 2" xfId="597" xr:uid="{00000000-0005-0000-0000-000098010000}"/>
    <cellStyle name="20% - Accent1 12 3 4 4" xfId="598" xr:uid="{00000000-0005-0000-0000-000099010000}"/>
    <cellStyle name="20% - Accent1 12 3 5" xfId="599" xr:uid="{00000000-0005-0000-0000-00009A010000}"/>
    <cellStyle name="20% - Accent1 12 3 5 2" xfId="600" xr:uid="{00000000-0005-0000-0000-00009B010000}"/>
    <cellStyle name="20% - Accent1 12 3 5 2 2" xfId="601" xr:uid="{00000000-0005-0000-0000-00009C010000}"/>
    <cellStyle name="20% - Accent1 12 3 5 3" xfId="602" xr:uid="{00000000-0005-0000-0000-00009D010000}"/>
    <cellStyle name="20% - Accent1 12 3 6" xfId="603" xr:uid="{00000000-0005-0000-0000-00009E010000}"/>
    <cellStyle name="20% - Accent1 12 3 6 2" xfId="604" xr:uid="{00000000-0005-0000-0000-00009F010000}"/>
    <cellStyle name="20% - Accent1 12 3 6 2 2" xfId="605" xr:uid="{00000000-0005-0000-0000-0000A0010000}"/>
    <cellStyle name="20% - Accent1 12 3 6 3" xfId="606" xr:uid="{00000000-0005-0000-0000-0000A1010000}"/>
    <cellStyle name="20% - Accent1 12 3 7" xfId="607" xr:uid="{00000000-0005-0000-0000-0000A2010000}"/>
    <cellStyle name="20% - Accent1 12 3 7 2" xfId="608" xr:uid="{00000000-0005-0000-0000-0000A3010000}"/>
    <cellStyle name="20% - Accent1 12 3 8" xfId="609" xr:uid="{00000000-0005-0000-0000-0000A4010000}"/>
    <cellStyle name="20% - Accent1 12 3 8 2" xfId="610" xr:uid="{00000000-0005-0000-0000-0000A5010000}"/>
    <cellStyle name="20% - Accent1 12 3 9" xfId="611" xr:uid="{00000000-0005-0000-0000-0000A6010000}"/>
    <cellStyle name="20% - Accent1 12 4" xfId="612" xr:uid="{00000000-0005-0000-0000-0000A7010000}"/>
    <cellStyle name="20% - Accent1 12 4 2" xfId="613" xr:uid="{00000000-0005-0000-0000-0000A8010000}"/>
    <cellStyle name="20% - Accent1 12 4 2 2" xfId="614" xr:uid="{00000000-0005-0000-0000-0000A9010000}"/>
    <cellStyle name="20% - Accent1 12 4 2 2 2" xfId="615" xr:uid="{00000000-0005-0000-0000-0000AA010000}"/>
    <cellStyle name="20% - Accent1 12 4 2 3" xfId="616" xr:uid="{00000000-0005-0000-0000-0000AB010000}"/>
    <cellStyle name="20% - Accent1 12 4 3" xfId="617" xr:uid="{00000000-0005-0000-0000-0000AC010000}"/>
    <cellStyle name="20% - Accent1 12 4 3 2" xfId="618" xr:uid="{00000000-0005-0000-0000-0000AD010000}"/>
    <cellStyle name="20% - Accent1 12 4 4" xfId="619" xr:uid="{00000000-0005-0000-0000-0000AE010000}"/>
    <cellStyle name="20% - Accent1 12 5" xfId="620" xr:uid="{00000000-0005-0000-0000-0000AF010000}"/>
    <cellStyle name="20% - Accent1 12 5 2" xfId="621" xr:uid="{00000000-0005-0000-0000-0000B0010000}"/>
    <cellStyle name="20% - Accent1 12 5 2 2" xfId="622" xr:uid="{00000000-0005-0000-0000-0000B1010000}"/>
    <cellStyle name="20% - Accent1 12 5 2 2 2" xfId="623" xr:uid="{00000000-0005-0000-0000-0000B2010000}"/>
    <cellStyle name="20% - Accent1 12 5 2 3" xfId="624" xr:uid="{00000000-0005-0000-0000-0000B3010000}"/>
    <cellStyle name="20% - Accent1 12 5 3" xfId="625" xr:uid="{00000000-0005-0000-0000-0000B4010000}"/>
    <cellStyle name="20% - Accent1 12 5 3 2" xfId="626" xr:uid="{00000000-0005-0000-0000-0000B5010000}"/>
    <cellStyle name="20% - Accent1 12 5 4" xfId="627" xr:uid="{00000000-0005-0000-0000-0000B6010000}"/>
    <cellStyle name="20% - Accent1 12 6" xfId="628" xr:uid="{00000000-0005-0000-0000-0000B7010000}"/>
    <cellStyle name="20% - Accent1 12 6 2" xfId="629" xr:uid="{00000000-0005-0000-0000-0000B8010000}"/>
    <cellStyle name="20% - Accent1 12 6 2 2" xfId="630" xr:uid="{00000000-0005-0000-0000-0000B9010000}"/>
    <cellStyle name="20% - Accent1 12 6 2 2 2" xfId="631" xr:uid="{00000000-0005-0000-0000-0000BA010000}"/>
    <cellStyle name="20% - Accent1 12 6 2 3" xfId="632" xr:uid="{00000000-0005-0000-0000-0000BB010000}"/>
    <cellStyle name="20% - Accent1 12 6 3" xfId="633" xr:uid="{00000000-0005-0000-0000-0000BC010000}"/>
    <cellStyle name="20% - Accent1 12 6 3 2" xfId="634" xr:uid="{00000000-0005-0000-0000-0000BD010000}"/>
    <cellStyle name="20% - Accent1 12 6 4" xfId="635" xr:uid="{00000000-0005-0000-0000-0000BE010000}"/>
    <cellStyle name="20% - Accent1 12 7" xfId="636" xr:uid="{00000000-0005-0000-0000-0000BF010000}"/>
    <cellStyle name="20% - Accent1 12 7 2" xfId="637" xr:uid="{00000000-0005-0000-0000-0000C0010000}"/>
    <cellStyle name="20% - Accent1 12 7 2 2" xfId="638" xr:uid="{00000000-0005-0000-0000-0000C1010000}"/>
    <cellStyle name="20% - Accent1 12 7 3" xfId="639" xr:uid="{00000000-0005-0000-0000-0000C2010000}"/>
    <cellStyle name="20% - Accent1 12 8" xfId="640" xr:uid="{00000000-0005-0000-0000-0000C3010000}"/>
    <cellStyle name="20% - Accent1 12 8 2" xfId="641" xr:uid="{00000000-0005-0000-0000-0000C4010000}"/>
    <cellStyle name="20% - Accent1 12 8 2 2" xfId="642" xr:uid="{00000000-0005-0000-0000-0000C5010000}"/>
    <cellStyle name="20% - Accent1 12 8 3" xfId="643" xr:uid="{00000000-0005-0000-0000-0000C6010000}"/>
    <cellStyle name="20% - Accent1 12 9" xfId="644" xr:uid="{00000000-0005-0000-0000-0000C7010000}"/>
    <cellStyle name="20% - Accent1 12 9 2" xfId="645" xr:uid="{00000000-0005-0000-0000-0000C8010000}"/>
    <cellStyle name="20% - Accent1 13" xfId="646" xr:uid="{00000000-0005-0000-0000-0000C9010000}"/>
    <cellStyle name="20% - Accent1 13 10" xfId="647" xr:uid="{00000000-0005-0000-0000-0000CA010000}"/>
    <cellStyle name="20% - Accent1 13 10 2" xfId="648" xr:uid="{00000000-0005-0000-0000-0000CB010000}"/>
    <cellStyle name="20% - Accent1 13 11" xfId="649" xr:uid="{00000000-0005-0000-0000-0000CC010000}"/>
    <cellStyle name="20% - Accent1 13 2" xfId="650" xr:uid="{00000000-0005-0000-0000-0000CD010000}"/>
    <cellStyle name="20% - Accent1 13 2 2" xfId="651" xr:uid="{00000000-0005-0000-0000-0000CE010000}"/>
    <cellStyle name="20% - Accent1 13 2 2 2" xfId="652" xr:uid="{00000000-0005-0000-0000-0000CF010000}"/>
    <cellStyle name="20% - Accent1 13 2 2 2 2" xfId="653" xr:uid="{00000000-0005-0000-0000-0000D0010000}"/>
    <cellStyle name="20% - Accent1 13 2 2 2 2 2" xfId="654" xr:uid="{00000000-0005-0000-0000-0000D1010000}"/>
    <cellStyle name="20% - Accent1 13 2 2 2 3" xfId="655" xr:uid="{00000000-0005-0000-0000-0000D2010000}"/>
    <cellStyle name="20% - Accent1 13 2 2 3" xfId="656" xr:uid="{00000000-0005-0000-0000-0000D3010000}"/>
    <cellStyle name="20% - Accent1 13 2 2 3 2" xfId="657" xr:uid="{00000000-0005-0000-0000-0000D4010000}"/>
    <cellStyle name="20% - Accent1 13 2 2 4" xfId="658" xr:uid="{00000000-0005-0000-0000-0000D5010000}"/>
    <cellStyle name="20% - Accent1 13 2 3" xfId="659" xr:uid="{00000000-0005-0000-0000-0000D6010000}"/>
    <cellStyle name="20% - Accent1 13 2 3 2" xfId="660" xr:uid="{00000000-0005-0000-0000-0000D7010000}"/>
    <cellStyle name="20% - Accent1 13 2 3 2 2" xfId="661" xr:uid="{00000000-0005-0000-0000-0000D8010000}"/>
    <cellStyle name="20% - Accent1 13 2 3 2 2 2" xfId="662" xr:uid="{00000000-0005-0000-0000-0000D9010000}"/>
    <cellStyle name="20% - Accent1 13 2 3 2 3" xfId="663" xr:uid="{00000000-0005-0000-0000-0000DA010000}"/>
    <cellStyle name="20% - Accent1 13 2 3 3" xfId="664" xr:uid="{00000000-0005-0000-0000-0000DB010000}"/>
    <cellStyle name="20% - Accent1 13 2 3 3 2" xfId="665" xr:uid="{00000000-0005-0000-0000-0000DC010000}"/>
    <cellStyle name="20% - Accent1 13 2 3 4" xfId="666" xr:uid="{00000000-0005-0000-0000-0000DD010000}"/>
    <cellStyle name="20% - Accent1 13 2 4" xfId="667" xr:uid="{00000000-0005-0000-0000-0000DE010000}"/>
    <cellStyle name="20% - Accent1 13 2 4 2" xfId="668" xr:uid="{00000000-0005-0000-0000-0000DF010000}"/>
    <cellStyle name="20% - Accent1 13 2 4 2 2" xfId="669" xr:uid="{00000000-0005-0000-0000-0000E0010000}"/>
    <cellStyle name="20% - Accent1 13 2 4 2 2 2" xfId="670" xr:uid="{00000000-0005-0000-0000-0000E1010000}"/>
    <cellStyle name="20% - Accent1 13 2 4 2 3" xfId="671" xr:uid="{00000000-0005-0000-0000-0000E2010000}"/>
    <cellStyle name="20% - Accent1 13 2 4 3" xfId="672" xr:uid="{00000000-0005-0000-0000-0000E3010000}"/>
    <cellStyle name="20% - Accent1 13 2 4 3 2" xfId="673" xr:uid="{00000000-0005-0000-0000-0000E4010000}"/>
    <cellStyle name="20% - Accent1 13 2 4 4" xfId="674" xr:uid="{00000000-0005-0000-0000-0000E5010000}"/>
    <cellStyle name="20% - Accent1 13 2 5" xfId="675" xr:uid="{00000000-0005-0000-0000-0000E6010000}"/>
    <cellStyle name="20% - Accent1 13 2 5 2" xfId="676" xr:uid="{00000000-0005-0000-0000-0000E7010000}"/>
    <cellStyle name="20% - Accent1 13 2 5 2 2" xfId="677" xr:uid="{00000000-0005-0000-0000-0000E8010000}"/>
    <cellStyle name="20% - Accent1 13 2 5 3" xfId="678" xr:uid="{00000000-0005-0000-0000-0000E9010000}"/>
    <cellStyle name="20% - Accent1 13 2 6" xfId="679" xr:uid="{00000000-0005-0000-0000-0000EA010000}"/>
    <cellStyle name="20% - Accent1 13 2 6 2" xfId="680" xr:uid="{00000000-0005-0000-0000-0000EB010000}"/>
    <cellStyle name="20% - Accent1 13 2 6 2 2" xfId="681" xr:uid="{00000000-0005-0000-0000-0000EC010000}"/>
    <cellStyle name="20% - Accent1 13 2 6 3" xfId="682" xr:uid="{00000000-0005-0000-0000-0000ED010000}"/>
    <cellStyle name="20% - Accent1 13 2 7" xfId="683" xr:uid="{00000000-0005-0000-0000-0000EE010000}"/>
    <cellStyle name="20% - Accent1 13 2 7 2" xfId="684" xr:uid="{00000000-0005-0000-0000-0000EF010000}"/>
    <cellStyle name="20% - Accent1 13 2 8" xfId="685" xr:uid="{00000000-0005-0000-0000-0000F0010000}"/>
    <cellStyle name="20% - Accent1 13 2 8 2" xfId="686" xr:uid="{00000000-0005-0000-0000-0000F1010000}"/>
    <cellStyle name="20% - Accent1 13 2 9" xfId="687" xr:uid="{00000000-0005-0000-0000-0000F2010000}"/>
    <cellStyle name="20% - Accent1 13 3" xfId="688" xr:uid="{00000000-0005-0000-0000-0000F3010000}"/>
    <cellStyle name="20% - Accent1 13 3 2" xfId="689" xr:uid="{00000000-0005-0000-0000-0000F4010000}"/>
    <cellStyle name="20% - Accent1 13 3 2 2" xfId="690" xr:uid="{00000000-0005-0000-0000-0000F5010000}"/>
    <cellStyle name="20% - Accent1 13 3 2 2 2" xfId="691" xr:uid="{00000000-0005-0000-0000-0000F6010000}"/>
    <cellStyle name="20% - Accent1 13 3 2 2 2 2" xfId="692" xr:uid="{00000000-0005-0000-0000-0000F7010000}"/>
    <cellStyle name="20% - Accent1 13 3 2 2 3" xfId="693" xr:uid="{00000000-0005-0000-0000-0000F8010000}"/>
    <cellStyle name="20% - Accent1 13 3 2 3" xfId="694" xr:uid="{00000000-0005-0000-0000-0000F9010000}"/>
    <cellStyle name="20% - Accent1 13 3 2 3 2" xfId="695" xr:uid="{00000000-0005-0000-0000-0000FA010000}"/>
    <cellStyle name="20% - Accent1 13 3 2 4" xfId="696" xr:uid="{00000000-0005-0000-0000-0000FB010000}"/>
    <cellStyle name="20% - Accent1 13 3 3" xfId="697" xr:uid="{00000000-0005-0000-0000-0000FC010000}"/>
    <cellStyle name="20% - Accent1 13 3 3 2" xfId="698" xr:uid="{00000000-0005-0000-0000-0000FD010000}"/>
    <cellStyle name="20% - Accent1 13 3 3 2 2" xfId="699" xr:uid="{00000000-0005-0000-0000-0000FE010000}"/>
    <cellStyle name="20% - Accent1 13 3 3 2 2 2" xfId="700" xr:uid="{00000000-0005-0000-0000-0000FF010000}"/>
    <cellStyle name="20% - Accent1 13 3 3 2 3" xfId="701" xr:uid="{00000000-0005-0000-0000-000000020000}"/>
    <cellStyle name="20% - Accent1 13 3 3 3" xfId="702" xr:uid="{00000000-0005-0000-0000-000001020000}"/>
    <cellStyle name="20% - Accent1 13 3 3 3 2" xfId="703" xr:uid="{00000000-0005-0000-0000-000002020000}"/>
    <cellStyle name="20% - Accent1 13 3 3 4" xfId="704" xr:uid="{00000000-0005-0000-0000-000003020000}"/>
    <cellStyle name="20% - Accent1 13 3 4" xfId="705" xr:uid="{00000000-0005-0000-0000-000004020000}"/>
    <cellStyle name="20% - Accent1 13 3 4 2" xfId="706" xr:uid="{00000000-0005-0000-0000-000005020000}"/>
    <cellStyle name="20% - Accent1 13 3 4 2 2" xfId="707" xr:uid="{00000000-0005-0000-0000-000006020000}"/>
    <cellStyle name="20% - Accent1 13 3 4 2 2 2" xfId="708" xr:uid="{00000000-0005-0000-0000-000007020000}"/>
    <cellStyle name="20% - Accent1 13 3 4 2 3" xfId="709" xr:uid="{00000000-0005-0000-0000-000008020000}"/>
    <cellStyle name="20% - Accent1 13 3 4 3" xfId="710" xr:uid="{00000000-0005-0000-0000-000009020000}"/>
    <cellStyle name="20% - Accent1 13 3 4 3 2" xfId="711" xr:uid="{00000000-0005-0000-0000-00000A020000}"/>
    <cellStyle name="20% - Accent1 13 3 4 4" xfId="712" xr:uid="{00000000-0005-0000-0000-00000B020000}"/>
    <cellStyle name="20% - Accent1 13 3 5" xfId="713" xr:uid="{00000000-0005-0000-0000-00000C020000}"/>
    <cellStyle name="20% - Accent1 13 3 5 2" xfId="714" xr:uid="{00000000-0005-0000-0000-00000D020000}"/>
    <cellStyle name="20% - Accent1 13 3 5 2 2" xfId="715" xr:uid="{00000000-0005-0000-0000-00000E020000}"/>
    <cellStyle name="20% - Accent1 13 3 5 3" xfId="716" xr:uid="{00000000-0005-0000-0000-00000F020000}"/>
    <cellStyle name="20% - Accent1 13 3 6" xfId="717" xr:uid="{00000000-0005-0000-0000-000010020000}"/>
    <cellStyle name="20% - Accent1 13 3 6 2" xfId="718" xr:uid="{00000000-0005-0000-0000-000011020000}"/>
    <cellStyle name="20% - Accent1 13 3 6 2 2" xfId="719" xr:uid="{00000000-0005-0000-0000-000012020000}"/>
    <cellStyle name="20% - Accent1 13 3 6 3" xfId="720" xr:uid="{00000000-0005-0000-0000-000013020000}"/>
    <cellStyle name="20% - Accent1 13 3 7" xfId="721" xr:uid="{00000000-0005-0000-0000-000014020000}"/>
    <cellStyle name="20% - Accent1 13 3 7 2" xfId="722" xr:uid="{00000000-0005-0000-0000-000015020000}"/>
    <cellStyle name="20% - Accent1 13 3 8" xfId="723" xr:uid="{00000000-0005-0000-0000-000016020000}"/>
    <cellStyle name="20% - Accent1 13 3 8 2" xfId="724" xr:uid="{00000000-0005-0000-0000-000017020000}"/>
    <cellStyle name="20% - Accent1 13 3 9" xfId="725" xr:uid="{00000000-0005-0000-0000-000018020000}"/>
    <cellStyle name="20% - Accent1 13 4" xfId="726" xr:uid="{00000000-0005-0000-0000-000019020000}"/>
    <cellStyle name="20% - Accent1 13 4 2" xfId="727" xr:uid="{00000000-0005-0000-0000-00001A020000}"/>
    <cellStyle name="20% - Accent1 13 4 2 2" xfId="728" xr:uid="{00000000-0005-0000-0000-00001B020000}"/>
    <cellStyle name="20% - Accent1 13 4 2 2 2" xfId="729" xr:uid="{00000000-0005-0000-0000-00001C020000}"/>
    <cellStyle name="20% - Accent1 13 4 2 3" xfId="730" xr:uid="{00000000-0005-0000-0000-00001D020000}"/>
    <cellStyle name="20% - Accent1 13 4 3" xfId="731" xr:uid="{00000000-0005-0000-0000-00001E020000}"/>
    <cellStyle name="20% - Accent1 13 4 3 2" xfId="732" xr:uid="{00000000-0005-0000-0000-00001F020000}"/>
    <cellStyle name="20% - Accent1 13 4 4" xfId="733" xr:uid="{00000000-0005-0000-0000-000020020000}"/>
    <cellStyle name="20% - Accent1 13 5" xfId="734" xr:uid="{00000000-0005-0000-0000-000021020000}"/>
    <cellStyle name="20% - Accent1 13 5 2" xfId="735" xr:uid="{00000000-0005-0000-0000-000022020000}"/>
    <cellStyle name="20% - Accent1 13 5 2 2" xfId="736" xr:uid="{00000000-0005-0000-0000-000023020000}"/>
    <cellStyle name="20% - Accent1 13 5 2 2 2" xfId="737" xr:uid="{00000000-0005-0000-0000-000024020000}"/>
    <cellStyle name="20% - Accent1 13 5 2 3" xfId="738" xr:uid="{00000000-0005-0000-0000-000025020000}"/>
    <cellStyle name="20% - Accent1 13 5 3" xfId="739" xr:uid="{00000000-0005-0000-0000-000026020000}"/>
    <cellStyle name="20% - Accent1 13 5 3 2" xfId="740" xr:uid="{00000000-0005-0000-0000-000027020000}"/>
    <cellStyle name="20% - Accent1 13 5 4" xfId="741" xr:uid="{00000000-0005-0000-0000-000028020000}"/>
    <cellStyle name="20% - Accent1 13 6" xfId="742" xr:uid="{00000000-0005-0000-0000-000029020000}"/>
    <cellStyle name="20% - Accent1 13 6 2" xfId="743" xr:uid="{00000000-0005-0000-0000-00002A020000}"/>
    <cellStyle name="20% - Accent1 13 6 2 2" xfId="744" xr:uid="{00000000-0005-0000-0000-00002B020000}"/>
    <cellStyle name="20% - Accent1 13 6 2 2 2" xfId="745" xr:uid="{00000000-0005-0000-0000-00002C020000}"/>
    <cellStyle name="20% - Accent1 13 6 2 3" xfId="746" xr:uid="{00000000-0005-0000-0000-00002D020000}"/>
    <cellStyle name="20% - Accent1 13 6 3" xfId="747" xr:uid="{00000000-0005-0000-0000-00002E020000}"/>
    <cellStyle name="20% - Accent1 13 6 3 2" xfId="748" xr:uid="{00000000-0005-0000-0000-00002F020000}"/>
    <cellStyle name="20% - Accent1 13 6 4" xfId="749" xr:uid="{00000000-0005-0000-0000-000030020000}"/>
    <cellStyle name="20% - Accent1 13 7" xfId="750" xr:uid="{00000000-0005-0000-0000-000031020000}"/>
    <cellStyle name="20% - Accent1 13 7 2" xfId="751" xr:uid="{00000000-0005-0000-0000-000032020000}"/>
    <cellStyle name="20% - Accent1 13 7 2 2" xfId="752" xr:uid="{00000000-0005-0000-0000-000033020000}"/>
    <cellStyle name="20% - Accent1 13 7 3" xfId="753" xr:uid="{00000000-0005-0000-0000-000034020000}"/>
    <cellStyle name="20% - Accent1 13 8" xfId="754" xr:uid="{00000000-0005-0000-0000-000035020000}"/>
    <cellStyle name="20% - Accent1 13 8 2" xfId="755" xr:uid="{00000000-0005-0000-0000-000036020000}"/>
    <cellStyle name="20% - Accent1 13 8 2 2" xfId="756" xr:uid="{00000000-0005-0000-0000-000037020000}"/>
    <cellStyle name="20% - Accent1 13 8 3" xfId="757" xr:uid="{00000000-0005-0000-0000-000038020000}"/>
    <cellStyle name="20% - Accent1 13 9" xfId="758" xr:uid="{00000000-0005-0000-0000-000039020000}"/>
    <cellStyle name="20% - Accent1 13 9 2" xfId="759" xr:uid="{00000000-0005-0000-0000-00003A020000}"/>
    <cellStyle name="20% - Accent1 14" xfId="760" xr:uid="{00000000-0005-0000-0000-00003B020000}"/>
    <cellStyle name="20% - Accent1 14 2" xfId="761" xr:uid="{00000000-0005-0000-0000-00003C020000}"/>
    <cellStyle name="20% - Accent1 14 2 2" xfId="762" xr:uid="{00000000-0005-0000-0000-00003D020000}"/>
    <cellStyle name="20% - Accent1 14 2 2 2" xfId="763" xr:uid="{00000000-0005-0000-0000-00003E020000}"/>
    <cellStyle name="20% - Accent1 14 2 2 2 2" xfId="764" xr:uid="{00000000-0005-0000-0000-00003F020000}"/>
    <cellStyle name="20% - Accent1 14 2 2 3" xfId="765" xr:uid="{00000000-0005-0000-0000-000040020000}"/>
    <cellStyle name="20% - Accent1 14 2 3" xfId="766" xr:uid="{00000000-0005-0000-0000-000041020000}"/>
    <cellStyle name="20% - Accent1 14 2 3 2" xfId="767" xr:uid="{00000000-0005-0000-0000-000042020000}"/>
    <cellStyle name="20% - Accent1 14 2 4" xfId="768" xr:uid="{00000000-0005-0000-0000-000043020000}"/>
    <cellStyle name="20% - Accent1 14 3" xfId="769" xr:uid="{00000000-0005-0000-0000-000044020000}"/>
    <cellStyle name="20% - Accent1 14 3 2" xfId="770" xr:uid="{00000000-0005-0000-0000-000045020000}"/>
    <cellStyle name="20% - Accent1 14 3 2 2" xfId="771" xr:uid="{00000000-0005-0000-0000-000046020000}"/>
    <cellStyle name="20% - Accent1 14 3 2 2 2" xfId="772" xr:uid="{00000000-0005-0000-0000-000047020000}"/>
    <cellStyle name="20% - Accent1 14 3 2 3" xfId="773" xr:uid="{00000000-0005-0000-0000-000048020000}"/>
    <cellStyle name="20% - Accent1 14 3 3" xfId="774" xr:uid="{00000000-0005-0000-0000-000049020000}"/>
    <cellStyle name="20% - Accent1 14 3 3 2" xfId="775" xr:uid="{00000000-0005-0000-0000-00004A020000}"/>
    <cellStyle name="20% - Accent1 14 3 4" xfId="776" xr:uid="{00000000-0005-0000-0000-00004B020000}"/>
    <cellStyle name="20% - Accent1 14 4" xfId="777" xr:uid="{00000000-0005-0000-0000-00004C020000}"/>
    <cellStyle name="20% - Accent1 14 4 2" xfId="778" xr:uid="{00000000-0005-0000-0000-00004D020000}"/>
    <cellStyle name="20% - Accent1 14 4 2 2" xfId="779" xr:uid="{00000000-0005-0000-0000-00004E020000}"/>
    <cellStyle name="20% - Accent1 14 4 2 2 2" xfId="780" xr:uid="{00000000-0005-0000-0000-00004F020000}"/>
    <cellStyle name="20% - Accent1 14 4 2 3" xfId="781" xr:uid="{00000000-0005-0000-0000-000050020000}"/>
    <cellStyle name="20% - Accent1 14 4 3" xfId="782" xr:uid="{00000000-0005-0000-0000-000051020000}"/>
    <cellStyle name="20% - Accent1 14 4 3 2" xfId="783" xr:uid="{00000000-0005-0000-0000-000052020000}"/>
    <cellStyle name="20% - Accent1 14 4 4" xfId="784" xr:uid="{00000000-0005-0000-0000-000053020000}"/>
    <cellStyle name="20% - Accent1 14 5" xfId="785" xr:uid="{00000000-0005-0000-0000-000054020000}"/>
    <cellStyle name="20% - Accent1 14 5 2" xfId="786" xr:uid="{00000000-0005-0000-0000-000055020000}"/>
    <cellStyle name="20% - Accent1 14 5 2 2" xfId="787" xr:uid="{00000000-0005-0000-0000-000056020000}"/>
    <cellStyle name="20% - Accent1 14 5 3" xfId="788" xr:uid="{00000000-0005-0000-0000-000057020000}"/>
    <cellStyle name="20% - Accent1 14 6" xfId="789" xr:uid="{00000000-0005-0000-0000-000058020000}"/>
    <cellStyle name="20% - Accent1 14 6 2" xfId="790" xr:uid="{00000000-0005-0000-0000-000059020000}"/>
    <cellStyle name="20% - Accent1 14 6 2 2" xfId="791" xr:uid="{00000000-0005-0000-0000-00005A020000}"/>
    <cellStyle name="20% - Accent1 14 6 3" xfId="792" xr:uid="{00000000-0005-0000-0000-00005B020000}"/>
    <cellStyle name="20% - Accent1 14 7" xfId="793" xr:uid="{00000000-0005-0000-0000-00005C020000}"/>
    <cellStyle name="20% - Accent1 14 7 2" xfId="794" xr:uid="{00000000-0005-0000-0000-00005D020000}"/>
    <cellStyle name="20% - Accent1 14 8" xfId="795" xr:uid="{00000000-0005-0000-0000-00005E020000}"/>
    <cellStyle name="20% - Accent1 14 8 2" xfId="796" xr:uid="{00000000-0005-0000-0000-00005F020000}"/>
    <cellStyle name="20% - Accent1 14 9" xfId="797" xr:uid="{00000000-0005-0000-0000-000060020000}"/>
    <cellStyle name="20% - Accent1 15" xfId="798" xr:uid="{00000000-0005-0000-0000-000061020000}"/>
    <cellStyle name="20% - Accent1 15 2" xfId="799" xr:uid="{00000000-0005-0000-0000-000062020000}"/>
    <cellStyle name="20% - Accent1 15 2 2" xfId="800" xr:uid="{00000000-0005-0000-0000-000063020000}"/>
    <cellStyle name="20% - Accent1 15 2 2 2" xfId="801" xr:uid="{00000000-0005-0000-0000-000064020000}"/>
    <cellStyle name="20% - Accent1 15 2 2 2 2" xfId="802" xr:uid="{00000000-0005-0000-0000-000065020000}"/>
    <cellStyle name="20% - Accent1 15 2 2 3" xfId="803" xr:uid="{00000000-0005-0000-0000-000066020000}"/>
    <cellStyle name="20% - Accent1 15 2 3" xfId="804" xr:uid="{00000000-0005-0000-0000-000067020000}"/>
    <cellStyle name="20% - Accent1 15 2 3 2" xfId="805" xr:uid="{00000000-0005-0000-0000-000068020000}"/>
    <cellStyle name="20% - Accent1 15 2 4" xfId="806" xr:uid="{00000000-0005-0000-0000-000069020000}"/>
    <cellStyle name="20% - Accent1 15 3" xfId="807" xr:uid="{00000000-0005-0000-0000-00006A020000}"/>
    <cellStyle name="20% - Accent1 15 3 2" xfId="808" xr:uid="{00000000-0005-0000-0000-00006B020000}"/>
    <cellStyle name="20% - Accent1 15 3 2 2" xfId="809" xr:uid="{00000000-0005-0000-0000-00006C020000}"/>
    <cellStyle name="20% - Accent1 15 3 2 2 2" xfId="810" xr:uid="{00000000-0005-0000-0000-00006D020000}"/>
    <cellStyle name="20% - Accent1 15 3 2 3" xfId="811" xr:uid="{00000000-0005-0000-0000-00006E020000}"/>
    <cellStyle name="20% - Accent1 15 3 3" xfId="812" xr:uid="{00000000-0005-0000-0000-00006F020000}"/>
    <cellStyle name="20% - Accent1 15 3 3 2" xfId="813" xr:uid="{00000000-0005-0000-0000-000070020000}"/>
    <cellStyle name="20% - Accent1 15 3 4" xfId="814" xr:uid="{00000000-0005-0000-0000-000071020000}"/>
    <cellStyle name="20% - Accent1 15 4" xfId="815" xr:uid="{00000000-0005-0000-0000-000072020000}"/>
    <cellStyle name="20% - Accent1 15 4 2" xfId="816" xr:uid="{00000000-0005-0000-0000-000073020000}"/>
    <cellStyle name="20% - Accent1 15 4 2 2" xfId="817" xr:uid="{00000000-0005-0000-0000-000074020000}"/>
    <cellStyle name="20% - Accent1 15 4 2 2 2" xfId="818" xr:uid="{00000000-0005-0000-0000-000075020000}"/>
    <cellStyle name="20% - Accent1 15 4 2 3" xfId="819" xr:uid="{00000000-0005-0000-0000-000076020000}"/>
    <cellStyle name="20% - Accent1 15 4 3" xfId="820" xr:uid="{00000000-0005-0000-0000-000077020000}"/>
    <cellStyle name="20% - Accent1 15 4 3 2" xfId="821" xr:uid="{00000000-0005-0000-0000-000078020000}"/>
    <cellStyle name="20% - Accent1 15 4 4" xfId="822" xr:uid="{00000000-0005-0000-0000-000079020000}"/>
    <cellStyle name="20% - Accent1 15 5" xfId="823" xr:uid="{00000000-0005-0000-0000-00007A020000}"/>
    <cellStyle name="20% - Accent1 15 5 2" xfId="824" xr:uid="{00000000-0005-0000-0000-00007B020000}"/>
    <cellStyle name="20% - Accent1 15 5 2 2" xfId="825" xr:uid="{00000000-0005-0000-0000-00007C020000}"/>
    <cellStyle name="20% - Accent1 15 5 3" xfId="826" xr:uid="{00000000-0005-0000-0000-00007D020000}"/>
    <cellStyle name="20% - Accent1 15 6" xfId="827" xr:uid="{00000000-0005-0000-0000-00007E020000}"/>
    <cellStyle name="20% - Accent1 15 6 2" xfId="828" xr:uid="{00000000-0005-0000-0000-00007F020000}"/>
    <cellStyle name="20% - Accent1 15 6 2 2" xfId="829" xr:uid="{00000000-0005-0000-0000-000080020000}"/>
    <cellStyle name="20% - Accent1 15 6 3" xfId="830" xr:uid="{00000000-0005-0000-0000-000081020000}"/>
    <cellStyle name="20% - Accent1 15 7" xfId="831" xr:uid="{00000000-0005-0000-0000-000082020000}"/>
    <cellStyle name="20% - Accent1 15 7 2" xfId="832" xr:uid="{00000000-0005-0000-0000-000083020000}"/>
    <cellStyle name="20% - Accent1 15 8" xfId="833" xr:uid="{00000000-0005-0000-0000-000084020000}"/>
    <cellStyle name="20% - Accent1 15 8 2" xfId="834" xr:uid="{00000000-0005-0000-0000-000085020000}"/>
    <cellStyle name="20% - Accent1 15 9" xfId="835" xr:uid="{00000000-0005-0000-0000-000086020000}"/>
    <cellStyle name="20% - Accent1 16" xfId="836" xr:uid="{00000000-0005-0000-0000-000087020000}"/>
    <cellStyle name="20% - Accent1 16 2" xfId="837" xr:uid="{00000000-0005-0000-0000-000088020000}"/>
    <cellStyle name="20% - Accent1 16 2 2" xfId="838" xr:uid="{00000000-0005-0000-0000-000089020000}"/>
    <cellStyle name="20% - Accent1 16 2 2 2" xfId="839" xr:uid="{00000000-0005-0000-0000-00008A020000}"/>
    <cellStyle name="20% - Accent1 16 2 3" xfId="840" xr:uid="{00000000-0005-0000-0000-00008B020000}"/>
    <cellStyle name="20% - Accent1 16 3" xfId="841" xr:uid="{00000000-0005-0000-0000-00008C020000}"/>
    <cellStyle name="20% - Accent1 16 3 2" xfId="842" xr:uid="{00000000-0005-0000-0000-00008D020000}"/>
    <cellStyle name="20% - Accent1 16 4" xfId="843" xr:uid="{00000000-0005-0000-0000-00008E020000}"/>
    <cellStyle name="20% - Accent1 17" xfId="844" xr:uid="{00000000-0005-0000-0000-00008F020000}"/>
    <cellStyle name="20% - Accent1 17 2" xfId="845" xr:uid="{00000000-0005-0000-0000-000090020000}"/>
    <cellStyle name="20% - Accent1 17 2 2" xfId="846" xr:uid="{00000000-0005-0000-0000-000091020000}"/>
    <cellStyle name="20% - Accent1 17 2 2 2" xfId="847" xr:uid="{00000000-0005-0000-0000-000092020000}"/>
    <cellStyle name="20% - Accent1 17 2 3" xfId="848" xr:uid="{00000000-0005-0000-0000-000093020000}"/>
    <cellStyle name="20% - Accent1 17 3" xfId="849" xr:uid="{00000000-0005-0000-0000-000094020000}"/>
    <cellStyle name="20% - Accent1 17 3 2" xfId="850" xr:uid="{00000000-0005-0000-0000-000095020000}"/>
    <cellStyle name="20% - Accent1 17 4" xfId="851" xr:uid="{00000000-0005-0000-0000-000096020000}"/>
    <cellStyle name="20% - Accent1 18" xfId="852" xr:uid="{00000000-0005-0000-0000-000097020000}"/>
    <cellStyle name="20% - Accent1 18 2" xfId="853" xr:uid="{00000000-0005-0000-0000-000098020000}"/>
    <cellStyle name="20% - Accent1 18 2 2" xfId="854" xr:uid="{00000000-0005-0000-0000-000099020000}"/>
    <cellStyle name="20% - Accent1 18 2 2 2" xfId="855" xr:uid="{00000000-0005-0000-0000-00009A020000}"/>
    <cellStyle name="20% - Accent1 18 2 3" xfId="856" xr:uid="{00000000-0005-0000-0000-00009B020000}"/>
    <cellStyle name="20% - Accent1 18 3" xfId="857" xr:uid="{00000000-0005-0000-0000-00009C020000}"/>
    <cellStyle name="20% - Accent1 18 3 2" xfId="858" xr:uid="{00000000-0005-0000-0000-00009D020000}"/>
    <cellStyle name="20% - Accent1 18 4" xfId="859" xr:uid="{00000000-0005-0000-0000-00009E020000}"/>
    <cellStyle name="20% - Accent1 19" xfId="860" xr:uid="{00000000-0005-0000-0000-00009F020000}"/>
    <cellStyle name="20% - Accent1 19 2" xfId="861" xr:uid="{00000000-0005-0000-0000-0000A0020000}"/>
    <cellStyle name="20% - Accent1 19 2 2" xfId="862" xr:uid="{00000000-0005-0000-0000-0000A1020000}"/>
    <cellStyle name="20% - Accent1 19 3" xfId="863" xr:uid="{00000000-0005-0000-0000-0000A2020000}"/>
    <cellStyle name="20% - Accent1 2" xfId="97" xr:uid="{00000000-0005-0000-0000-0000A3020000}"/>
    <cellStyle name="20% - Accent1 2 10" xfId="864" xr:uid="{00000000-0005-0000-0000-0000A4020000}"/>
    <cellStyle name="20% - Accent1 2 10 10" xfId="865" xr:uid="{00000000-0005-0000-0000-0000A5020000}"/>
    <cellStyle name="20% - Accent1 2 10 10 2" xfId="866" xr:uid="{00000000-0005-0000-0000-0000A6020000}"/>
    <cellStyle name="20% - Accent1 2 10 11" xfId="867" xr:uid="{00000000-0005-0000-0000-0000A7020000}"/>
    <cellStyle name="20% - Accent1 2 10 2" xfId="868" xr:uid="{00000000-0005-0000-0000-0000A8020000}"/>
    <cellStyle name="20% - Accent1 2 10 2 2" xfId="869" xr:uid="{00000000-0005-0000-0000-0000A9020000}"/>
    <cellStyle name="20% - Accent1 2 10 2 2 2" xfId="870" xr:uid="{00000000-0005-0000-0000-0000AA020000}"/>
    <cellStyle name="20% - Accent1 2 10 2 2 2 2" xfId="871" xr:uid="{00000000-0005-0000-0000-0000AB020000}"/>
    <cellStyle name="20% - Accent1 2 10 2 2 2 2 2" xfId="872" xr:uid="{00000000-0005-0000-0000-0000AC020000}"/>
    <cellStyle name="20% - Accent1 2 10 2 2 2 3" xfId="873" xr:uid="{00000000-0005-0000-0000-0000AD020000}"/>
    <cellStyle name="20% - Accent1 2 10 2 2 3" xfId="874" xr:uid="{00000000-0005-0000-0000-0000AE020000}"/>
    <cellStyle name="20% - Accent1 2 10 2 2 3 2" xfId="875" xr:uid="{00000000-0005-0000-0000-0000AF020000}"/>
    <cellStyle name="20% - Accent1 2 10 2 2 4" xfId="876" xr:uid="{00000000-0005-0000-0000-0000B0020000}"/>
    <cellStyle name="20% - Accent1 2 10 2 3" xfId="877" xr:uid="{00000000-0005-0000-0000-0000B1020000}"/>
    <cellStyle name="20% - Accent1 2 10 2 3 2" xfId="878" xr:uid="{00000000-0005-0000-0000-0000B2020000}"/>
    <cellStyle name="20% - Accent1 2 10 2 3 2 2" xfId="879" xr:uid="{00000000-0005-0000-0000-0000B3020000}"/>
    <cellStyle name="20% - Accent1 2 10 2 3 2 2 2" xfId="880" xr:uid="{00000000-0005-0000-0000-0000B4020000}"/>
    <cellStyle name="20% - Accent1 2 10 2 3 2 3" xfId="881" xr:uid="{00000000-0005-0000-0000-0000B5020000}"/>
    <cellStyle name="20% - Accent1 2 10 2 3 3" xfId="882" xr:uid="{00000000-0005-0000-0000-0000B6020000}"/>
    <cellStyle name="20% - Accent1 2 10 2 3 3 2" xfId="883" xr:uid="{00000000-0005-0000-0000-0000B7020000}"/>
    <cellStyle name="20% - Accent1 2 10 2 3 4" xfId="884" xr:uid="{00000000-0005-0000-0000-0000B8020000}"/>
    <cellStyle name="20% - Accent1 2 10 2 4" xfId="885" xr:uid="{00000000-0005-0000-0000-0000B9020000}"/>
    <cellStyle name="20% - Accent1 2 10 2 4 2" xfId="886" xr:uid="{00000000-0005-0000-0000-0000BA020000}"/>
    <cellStyle name="20% - Accent1 2 10 2 4 2 2" xfId="887" xr:uid="{00000000-0005-0000-0000-0000BB020000}"/>
    <cellStyle name="20% - Accent1 2 10 2 4 2 2 2" xfId="888" xr:uid="{00000000-0005-0000-0000-0000BC020000}"/>
    <cellStyle name="20% - Accent1 2 10 2 4 2 3" xfId="889" xr:uid="{00000000-0005-0000-0000-0000BD020000}"/>
    <cellStyle name="20% - Accent1 2 10 2 4 3" xfId="890" xr:uid="{00000000-0005-0000-0000-0000BE020000}"/>
    <cellStyle name="20% - Accent1 2 10 2 4 3 2" xfId="891" xr:uid="{00000000-0005-0000-0000-0000BF020000}"/>
    <cellStyle name="20% - Accent1 2 10 2 4 4" xfId="892" xr:uid="{00000000-0005-0000-0000-0000C0020000}"/>
    <cellStyle name="20% - Accent1 2 10 2 5" xfId="893" xr:uid="{00000000-0005-0000-0000-0000C1020000}"/>
    <cellStyle name="20% - Accent1 2 10 2 5 2" xfId="894" xr:uid="{00000000-0005-0000-0000-0000C2020000}"/>
    <cellStyle name="20% - Accent1 2 10 2 5 2 2" xfId="895" xr:uid="{00000000-0005-0000-0000-0000C3020000}"/>
    <cellStyle name="20% - Accent1 2 10 2 5 3" xfId="896" xr:uid="{00000000-0005-0000-0000-0000C4020000}"/>
    <cellStyle name="20% - Accent1 2 10 2 6" xfId="98" xr:uid="{00000000-0005-0000-0000-0000C5020000}"/>
    <cellStyle name="20% - Accent1 2 10 2 6 2" xfId="99" xr:uid="{00000000-0005-0000-0000-0000C6020000}"/>
    <cellStyle name="20% - Accent1 2 10 2 6 2 2" xfId="897" xr:uid="{00000000-0005-0000-0000-0000C7020000}"/>
    <cellStyle name="20% - Accent1 2 10 2 6 3" xfId="100" xr:uid="{00000000-0005-0000-0000-0000C8020000}"/>
    <cellStyle name="20% - Accent1 2 10 2 6 4" xfId="898" xr:uid="{00000000-0005-0000-0000-0000C9020000}"/>
    <cellStyle name="20% - Accent1 2 10 2 7" xfId="101" xr:uid="{00000000-0005-0000-0000-0000CA020000}"/>
    <cellStyle name="20% - Accent1 2 10 2 7 2" xfId="102" xr:uid="{00000000-0005-0000-0000-0000CB020000}"/>
    <cellStyle name="20% - Accent1 2 10 2 7 3" xfId="103" xr:uid="{00000000-0005-0000-0000-0000CC020000}"/>
    <cellStyle name="20% - Accent1 2 10 2 8" xfId="899" xr:uid="{00000000-0005-0000-0000-0000CD020000}"/>
    <cellStyle name="20% - Accent1 2 10 2 8 2" xfId="900" xr:uid="{00000000-0005-0000-0000-0000CE020000}"/>
    <cellStyle name="20% - Accent1 2 10 2 9" xfId="901" xr:uid="{00000000-0005-0000-0000-0000CF020000}"/>
    <cellStyle name="20% - Accent1 2 10 3" xfId="902" xr:uid="{00000000-0005-0000-0000-0000D0020000}"/>
    <cellStyle name="20% - Accent1 2 10 3 2" xfId="903" xr:uid="{00000000-0005-0000-0000-0000D1020000}"/>
    <cellStyle name="20% - Accent1 2 10 3 2 2" xfId="904" xr:uid="{00000000-0005-0000-0000-0000D2020000}"/>
    <cellStyle name="20% - Accent1 2 10 3 2 2 2" xfId="905" xr:uid="{00000000-0005-0000-0000-0000D3020000}"/>
    <cellStyle name="20% - Accent1 2 10 3 2 2 2 2" xfId="906" xr:uid="{00000000-0005-0000-0000-0000D4020000}"/>
    <cellStyle name="20% - Accent1 2 10 3 2 2 3" xfId="907" xr:uid="{00000000-0005-0000-0000-0000D5020000}"/>
    <cellStyle name="20% - Accent1 2 10 3 2 3" xfId="908" xr:uid="{00000000-0005-0000-0000-0000D6020000}"/>
    <cellStyle name="20% - Accent1 2 10 3 2 3 2" xfId="909" xr:uid="{00000000-0005-0000-0000-0000D7020000}"/>
    <cellStyle name="20% - Accent1 2 10 3 2 4" xfId="910" xr:uid="{00000000-0005-0000-0000-0000D8020000}"/>
    <cellStyle name="20% - Accent1 2 10 3 3" xfId="911" xr:uid="{00000000-0005-0000-0000-0000D9020000}"/>
    <cellStyle name="20% - Accent1 2 10 3 3 2" xfId="912" xr:uid="{00000000-0005-0000-0000-0000DA020000}"/>
    <cellStyle name="20% - Accent1 2 10 3 3 2 2" xfId="913" xr:uid="{00000000-0005-0000-0000-0000DB020000}"/>
    <cellStyle name="20% - Accent1 2 10 3 3 2 2 2" xfId="914" xr:uid="{00000000-0005-0000-0000-0000DC020000}"/>
    <cellStyle name="20% - Accent1 2 10 3 3 2 3" xfId="915" xr:uid="{00000000-0005-0000-0000-0000DD020000}"/>
    <cellStyle name="20% - Accent1 2 10 3 3 3" xfId="916" xr:uid="{00000000-0005-0000-0000-0000DE020000}"/>
    <cellStyle name="20% - Accent1 2 10 3 3 3 2" xfId="917" xr:uid="{00000000-0005-0000-0000-0000DF020000}"/>
    <cellStyle name="20% - Accent1 2 10 3 3 4" xfId="918" xr:uid="{00000000-0005-0000-0000-0000E0020000}"/>
    <cellStyle name="20% - Accent1 2 10 3 4" xfId="919" xr:uid="{00000000-0005-0000-0000-0000E1020000}"/>
    <cellStyle name="20% - Accent1 2 10 3 4 2" xfId="920" xr:uid="{00000000-0005-0000-0000-0000E2020000}"/>
    <cellStyle name="20% - Accent1 2 10 3 4 2 2" xfId="921" xr:uid="{00000000-0005-0000-0000-0000E3020000}"/>
    <cellStyle name="20% - Accent1 2 10 3 4 2 2 2" xfId="922" xr:uid="{00000000-0005-0000-0000-0000E4020000}"/>
    <cellStyle name="20% - Accent1 2 10 3 4 2 3" xfId="923" xr:uid="{00000000-0005-0000-0000-0000E5020000}"/>
    <cellStyle name="20% - Accent1 2 10 3 4 3" xfId="924" xr:uid="{00000000-0005-0000-0000-0000E6020000}"/>
    <cellStyle name="20% - Accent1 2 10 3 4 3 2" xfId="925" xr:uid="{00000000-0005-0000-0000-0000E7020000}"/>
    <cellStyle name="20% - Accent1 2 10 3 4 4" xfId="926" xr:uid="{00000000-0005-0000-0000-0000E8020000}"/>
    <cellStyle name="20% - Accent1 2 10 3 5" xfId="927" xr:uid="{00000000-0005-0000-0000-0000E9020000}"/>
    <cellStyle name="20% - Accent1 2 10 3 5 2" xfId="928" xr:uid="{00000000-0005-0000-0000-0000EA020000}"/>
    <cellStyle name="20% - Accent1 2 10 3 5 2 2" xfId="929" xr:uid="{00000000-0005-0000-0000-0000EB020000}"/>
    <cellStyle name="20% - Accent1 2 10 3 5 3" xfId="930" xr:uid="{00000000-0005-0000-0000-0000EC020000}"/>
    <cellStyle name="20% - Accent1 2 10 3 6" xfId="931" xr:uid="{00000000-0005-0000-0000-0000ED020000}"/>
    <cellStyle name="20% - Accent1 2 10 3 6 2" xfId="932" xr:uid="{00000000-0005-0000-0000-0000EE020000}"/>
    <cellStyle name="20% - Accent1 2 10 3 6 2 2" xfId="933" xr:uid="{00000000-0005-0000-0000-0000EF020000}"/>
    <cellStyle name="20% - Accent1 2 10 3 6 3" xfId="934" xr:uid="{00000000-0005-0000-0000-0000F0020000}"/>
    <cellStyle name="20% - Accent1 2 10 3 7" xfId="935" xr:uid="{00000000-0005-0000-0000-0000F1020000}"/>
    <cellStyle name="20% - Accent1 2 10 3 7 2" xfId="936" xr:uid="{00000000-0005-0000-0000-0000F2020000}"/>
    <cellStyle name="20% - Accent1 2 10 3 8" xfId="937" xr:uid="{00000000-0005-0000-0000-0000F3020000}"/>
    <cellStyle name="20% - Accent1 2 10 3 8 2" xfId="938" xr:uid="{00000000-0005-0000-0000-0000F4020000}"/>
    <cellStyle name="20% - Accent1 2 10 3 9" xfId="939" xr:uid="{00000000-0005-0000-0000-0000F5020000}"/>
    <cellStyle name="20% - Accent1 2 10 4" xfId="940" xr:uid="{00000000-0005-0000-0000-0000F6020000}"/>
    <cellStyle name="20% - Accent1 2 10 4 2" xfId="941" xr:uid="{00000000-0005-0000-0000-0000F7020000}"/>
    <cellStyle name="20% - Accent1 2 10 4 2 2" xfId="942" xr:uid="{00000000-0005-0000-0000-0000F8020000}"/>
    <cellStyle name="20% - Accent1 2 10 4 2 2 2" xfId="943" xr:uid="{00000000-0005-0000-0000-0000F9020000}"/>
    <cellStyle name="20% - Accent1 2 10 4 2 3" xfId="944" xr:uid="{00000000-0005-0000-0000-0000FA020000}"/>
    <cellStyle name="20% - Accent1 2 10 4 3" xfId="945" xr:uid="{00000000-0005-0000-0000-0000FB020000}"/>
    <cellStyle name="20% - Accent1 2 10 4 3 2" xfId="946" xr:uid="{00000000-0005-0000-0000-0000FC020000}"/>
    <cellStyle name="20% - Accent1 2 10 4 4" xfId="947" xr:uid="{00000000-0005-0000-0000-0000FD020000}"/>
    <cellStyle name="20% - Accent1 2 10 5" xfId="948" xr:uid="{00000000-0005-0000-0000-0000FE020000}"/>
    <cellStyle name="20% - Accent1 2 10 5 2" xfId="949" xr:uid="{00000000-0005-0000-0000-0000FF020000}"/>
    <cellStyle name="20% - Accent1 2 10 5 2 2" xfId="950" xr:uid="{00000000-0005-0000-0000-000000030000}"/>
    <cellStyle name="20% - Accent1 2 10 5 2 2 2" xfId="951" xr:uid="{00000000-0005-0000-0000-000001030000}"/>
    <cellStyle name="20% - Accent1 2 10 5 2 3" xfId="952" xr:uid="{00000000-0005-0000-0000-000002030000}"/>
    <cellStyle name="20% - Accent1 2 10 5 3" xfId="953" xr:uid="{00000000-0005-0000-0000-000003030000}"/>
    <cellStyle name="20% - Accent1 2 10 5 3 2" xfId="954" xr:uid="{00000000-0005-0000-0000-000004030000}"/>
    <cellStyle name="20% - Accent1 2 10 5 4" xfId="955" xr:uid="{00000000-0005-0000-0000-000005030000}"/>
    <cellStyle name="20% - Accent1 2 10 6" xfId="956" xr:uid="{00000000-0005-0000-0000-000006030000}"/>
    <cellStyle name="20% - Accent1 2 10 6 2" xfId="957" xr:uid="{00000000-0005-0000-0000-000007030000}"/>
    <cellStyle name="20% - Accent1 2 10 6 2 2" xfId="958" xr:uid="{00000000-0005-0000-0000-000008030000}"/>
    <cellStyle name="20% - Accent1 2 10 6 2 2 2" xfId="959" xr:uid="{00000000-0005-0000-0000-000009030000}"/>
    <cellStyle name="20% - Accent1 2 10 6 2 3" xfId="960" xr:uid="{00000000-0005-0000-0000-00000A030000}"/>
    <cellStyle name="20% - Accent1 2 10 6 3" xfId="961" xr:uid="{00000000-0005-0000-0000-00000B030000}"/>
    <cellStyle name="20% - Accent1 2 10 6 3 2" xfId="962" xr:uid="{00000000-0005-0000-0000-00000C030000}"/>
    <cellStyle name="20% - Accent1 2 10 6 4" xfId="963" xr:uid="{00000000-0005-0000-0000-00000D030000}"/>
    <cellStyle name="20% - Accent1 2 10 7" xfId="964" xr:uid="{00000000-0005-0000-0000-00000E030000}"/>
    <cellStyle name="20% - Accent1 2 10 7 2" xfId="965" xr:uid="{00000000-0005-0000-0000-00000F030000}"/>
    <cellStyle name="20% - Accent1 2 10 7 2 2" xfId="966" xr:uid="{00000000-0005-0000-0000-000010030000}"/>
    <cellStyle name="20% - Accent1 2 10 7 3" xfId="967" xr:uid="{00000000-0005-0000-0000-000011030000}"/>
    <cellStyle name="20% - Accent1 2 10 8" xfId="968" xr:uid="{00000000-0005-0000-0000-000012030000}"/>
    <cellStyle name="20% - Accent1 2 10 8 2" xfId="969" xr:uid="{00000000-0005-0000-0000-000013030000}"/>
    <cellStyle name="20% - Accent1 2 10 8 2 2" xfId="970" xr:uid="{00000000-0005-0000-0000-000014030000}"/>
    <cellStyle name="20% - Accent1 2 10 8 3" xfId="971" xr:uid="{00000000-0005-0000-0000-000015030000}"/>
    <cellStyle name="20% - Accent1 2 10 9" xfId="972" xr:uid="{00000000-0005-0000-0000-000016030000}"/>
    <cellStyle name="20% - Accent1 2 10 9 2" xfId="973" xr:uid="{00000000-0005-0000-0000-000017030000}"/>
    <cellStyle name="20% - Accent1 2 11" xfId="974" xr:uid="{00000000-0005-0000-0000-000018030000}"/>
    <cellStyle name="20% - Accent1 2 11 10" xfId="975" xr:uid="{00000000-0005-0000-0000-000019030000}"/>
    <cellStyle name="20% - Accent1 2 11 10 2" xfId="976" xr:uid="{00000000-0005-0000-0000-00001A030000}"/>
    <cellStyle name="20% - Accent1 2 11 11" xfId="977" xr:uid="{00000000-0005-0000-0000-00001B030000}"/>
    <cellStyle name="20% - Accent1 2 11 2" xfId="978" xr:uid="{00000000-0005-0000-0000-00001C030000}"/>
    <cellStyle name="20% - Accent1 2 11 2 2" xfId="979" xr:uid="{00000000-0005-0000-0000-00001D030000}"/>
    <cellStyle name="20% - Accent1 2 11 2 2 2" xfId="980" xr:uid="{00000000-0005-0000-0000-00001E030000}"/>
    <cellStyle name="20% - Accent1 2 11 2 2 2 2" xfId="981" xr:uid="{00000000-0005-0000-0000-00001F030000}"/>
    <cellStyle name="20% - Accent1 2 11 2 2 2 2 2" xfId="982" xr:uid="{00000000-0005-0000-0000-000020030000}"/>
    <cellStyle name="20% - Accent1 2 11 2 2 2 3" xfId="983" xr:uid="{00000000-0005-0000-0000-000021030000}"/>
    <cellStyle name="20% - Accent1 2 11 2 2 3" xfId="984" xr:uid="{00000000-0005-0000-0000-000022030000}"/>
    <cellStyle name="20% - Accent1 2 11 2 2 3 2" xfId="985" xr:uid="{00000000-0005-0000-0000-000023030000}"/>
    <cellStyle name="20% - Accent1 2 11 2 2 4" xfId="986" xr:uid="{00000000-0005-0000-0000-000024030000}"/>
    <cellStyle name="20% - Accent1 2 11 2 3" xfId="987" xr:uid="{00000000-0005-0000-0000-000025030000}"/>
    <cellStyle name="20% - Accent1 2 11 2 3 2" xfId="988" xr:uid="{00000000-0005-0000-0000-000026030000}"/>
    <cellStyle name="20% - Accent1 2 11 2 3 2 2" xfId="989" xr:uid="{00000000-0005-0000-0000-000027030000}"/>
    <cellStyle name="20% - Accent1 2 11 2 3 2 2 2" xfId="990" xr:uid="{00000000-0005-0000-0000-000028030000}"/>
    <cellStyle name="20% - Accent1 2 11 2 3 2 3" xfId="991" xr:uid="{00000000-0005-0000-0000-000029030000}"/>
    <cellStyle name="20% - Accent1 2 11 2 3 3" xfId="992" xr:uid="{00000000-0005-0000-0000-00002A030000}"/>
    <cellStyle name="20% - Accent1 2 11 2 3 3 2" xfId="993" xr:uid="{00000000-0005-0000-0000-00002B030000}"/>
    <cellStyle name="20% - Accent1 2 11 2 3 4" xfId="994" xr:uid="{00000000-0005-0000-0000-00002C030000}"/>
    <cellStyle name="20% - Accent1 2 11 2 4" xfId="995" xr:uid="{00000000-0005-0000-0000-00002D030000}"/>
    <cellStyle name="20% - Accent1 2 11 2 4 2" xfId="996" xr:uid="{00000000-0005-0000-0000-00002E030000}"/>
    <cellStyle name="20% - Accent1 2 11 2 4 2 2" xfId="997" xr:uid="{00000000-0005-0000-0000-00002F030000}"/>
    <cellStyle name="20% - Accent1 2 11 2 4 2 2 2" xfId="998" xr:uid="{00000000-0005-0000-0000-000030030000}"/>
    <cellStyle name="20% - Accent1 2 11 2 4 2 3" xfId="999" xr:uid="{00000000-0005-0000-0000-000031030000}"/>
    <cellStyle name="20% - Accent1 2 11 2 4 3" xfId="1000" xr:uid="{00000000-0005-0000-0000-000032030000}"/>
    <cellStyle name="20% - Accent1 2 11 2 4 3 2" xfId="1001" xr:uid="{00000000-0005-0000-0000-000033030000}"/>
    <cellStyle name="20% - Accent1 2 11 2 4 4" xfId="1002" xr:uid="{00000000-0005-0000-0000-000034030000}"/>
    <cellStyle name="20% - Accent1 2 11 2 5" xfId="1003" xr:uid="{00000000-0005-0000-0000-000035030000}"/>
    <cellStyle name="20% - Accent1 2 11 2 5 2" xfId="1004" xr:uid="{00000000-0005-0000-0000-000036030000}"/>
    <cellStyle name="20% - Accent1 2 11 2 5 2 2" xfId="1005" xr:uid="{00000000-0005-0000-0000-000037030000}"/>
    <cellStyle name="20% - Accent1 2 11 2 5 3" xfId="1006" xr:uid="{00000000-0005-0000-0000-000038030000}"/>
    <cellStyle name="20% - Accent1 2 11 2 6" xfId="1007" xr:uid="{00000000-0005-0000-0000-000039030000}"/>
    <cellStyle name="20% - Accent1 2 11 2 6 2" xfId="1008" xr:uid="{00000000-0005-0000-0000-00003A030000}"/>
    <cellStyle name="20% - Accent1 2 11 2 6 2 2" xfId="1009" xr:uid="{00000000-0005-0000-0000-00003B030000}"/>
    <cellStyle name="20% - Accent1 2 11 2 6 3" xfId="1010" xr:uid="{00000000-0005-0000-0000-00003C030000}"/>
    <cellStyle name="20% - Accent1 2 11 2 7" xfId="1011" xr:uid="{00000000-0005-0000-0000-00003D030000}"/>
    <cellStyle name="20% - Accent1 2 11 2 7 2" xfId="1012" xr:uid="{00000000-0005-0000-0000-00003E030000}"/>
    <cellStyle name="20% - Accent1 2 11 2 8" xfId="1013" xr:uid="{00000000-0005-0000-0000-00003F030000}"/>
    <cellStyle name="20% - Accent1 2 11 2 8 2" xfId="1014" xr:uid="{00000000-0005-0000-0000-000040030000}"/>
    <cellStyle name="20% - Accent1 2 11 2 9" xfId="1015" xr:uid="{00000000-0005-0000-0000-000041030000}"/>
    <cellStyle name="20% - Accent1 2 11 3" xfId="1016" xr:uid="{00000000-0005-0000-0000-000042030000}"/>
    <cellStyle name="20% - Accent1 2 11 3 2" xfId="1017" xr:uid="{00000000-0005-0000-0000-000043030000}"/>
    <cellStyle name="20% - Accent1 2 11 3 2 2" xfId="1018" xr:uid="{00000000-0005-0000-0000-000044030000}"/>
    <cellStyle name="20% - Accent1 2 11 3 2 2 2" xfId="1019" xr:uid="{00000000-0005-0000-0000-000045030000}"/>
    <cellStyle name="20% - Accent1 2 11 3 2 2 2 2" xfId="1020" xr:uid="{00000000-0005-0000-0000-000046030000}"/>
    <cellStyle name="20% - Accent1 2 11 3 2 2 3" xfId="1021" xr:uid="{00000000-0005-0000-0000-000047030000}"/>
    <cellStyle name="20% - Accent1 2 11 3 2 3" xfId="1022" xr:uid="{00000000-0005-0000-0000-000048030000}"/>
    <cellStyle name="20% - Accent1 2 11 3 2 3 2" xfId="1023" xr:uid="{00000000-0005-0000-0000-000049030000}"/>
    <cellStyle name="20% - Accent1 2 11 3 2 4" xfId="1024" xr:uid="{00000000-0005-0000-0000-00004A030000}"/>
    <cellStyle name="20% - Accent1 2 11 3 3" xfId="1025" xr:uid="{00000000-0005-0000-0000-00004B030000}"/>
    <cellStyle name="20% - Accent1 2 11 3 3 2" xfId="1026" xr:uid="{00000000-0005-0000-0000-00004C030000}"/>
    <cellStyle name="20% - Accent1 2 11 3 3 2 2" xfId="1027" xr:uid="{00000000-0005-0000-0000-00004D030000}"/>
    <cellStyle name="20% - Accent1 2 11 3 3 2 2 2" xfId="1028" xr:uid="{00000000-0005-0000-0000-00004E030000}"/>
    <cellStyle name="20% - Accent1 2 11 3 3 2 3" xfId="1029" xr:uid="{00000000-0005-0000-0000-00004F030000}"/>
    <cellStyle name="20% - Accent1 2 11 3 3 3" xfId="1030" xr:uid="{00000000-0005-0000-0000-000050030000}"/>
    <cellStyle name="20% - Accent1 2 11 3 3 3 2" xfId="1031" xr:uid="{00000000-0005-0000-0000-000051030000}"/>
    <cellStyle name="20% - Accent1 2 11 3 3 4" xfId="1032" xr:uid="{00000000-0005-0000-0000-000052030000}"/>
    <cellStyle name="20% - Accent1 2 11 3 4" xfId="1033" xr:uid="{00000000-0005-0000-0000-000053030000}"/>
    <cellStyle name="20% - Accent1 2 11 3 4 2" xfId="1034" xr:uid="{00000000-0005-0000-0000-000054030000}"/>
    <cellStyle name="20% - Accent1 2 11 3 4 2 2" xfId="1035" xr:uid="{00000000-0005-0000-0000-000055030000}"/>
    <cellStyle name="20% - Accent1 2 11 3 4 2 2 2" xfId="1036" xr:uid="{00000000-0005-0000-0000-000056030000}"/>
    <cellStyle name="20% - Accent1 2 11 3 4 2 3" xfId="1037" xr:uid="{00000000-0005-0000-0000-000057030000}"/>
    <cellStyle name="20% - Accent1 2 11 3 4 3" xfId="1038" xr:uid="{00000000-0005-0000-0000-000058030000}"/>
    <cellStyle name="20% - Accent1 2 11 3 4 3 2" xfId="1039" xr:uid="{00000000-0005-0000-0000-000059030000}"/>
    <cellStyle name="20% - Accent1 2 11 3 4 4" xfId="1040" xr:uid="{00000000-0005-0000-0000-00005A030000}"/>
    <cellStyle name="20% - Accent1 2 11 3 5" xfId="1041" xr:uid="{00000000-0005-0000-0000-00005B030000}"/>
    <cellStyle name="20% - Accent1 2 11 3 5 2" xfId="1042" xr:uid="{00000000-0005-0000-0000-00005C030000}"/>
    <cellStyle name="20% - Accent1 2 11 3 5 2 2" xfId="1043" xr:uid="{00000000-0005-0000-0000-00005D030000}"/>
    <cellStyle name="20% - Accent1 2 11 3 5 3" xfId="1044" xr:uid="{00000000-0005-0000-0000-00005E030000}"/>
    <cellStyle name="20% - Accent1 2 11 3 6" xfId="1045" xr:uid="{00000000-0005-0000-0000-00005F030000}"/>
    <cellStyle name="20% - Accent1 2 11 3 6 2" xfId="1046" xr:uid="{00000000-0005-0000-0000-000060030000}"/>
    <cellStyle name="20% - Accent1 2 11 3 6 2 2" xfId="1047" xr:uid="{00000000-0005-0000-0000-000061030000}"/>
    <cellStyle name="20% - Accent1 2 11 3 6 3" xfId="1048" xr:uid="{00000000-0005-0000-0000-000062030000}"/>
    <cellStyle name="20% - Accent1 2 11 3 7" xfId="1049" xr:uid="{00000000-0005-0000-0000-000063030000}"/>
    <cellStyle name="20% - Accent1 2 11 3 7 2" xfId="1050" xr:uid="{00000000-0005-0000-0000-000064030000}"/>
    <cellStyle name="20% - Accent1 2 11 3 8" xfId="1051" xr:uid="{00000000-0005-0000-0000-000065030000}"/>
    <cellStyle name="20% - Accent1 2 11 3 8 2" xfId="1052" xr:uid="{00000000-0005-0000-0000-000066030000}"/>
    <cellStyle name="20% - Accent1 2 11 3 9" xfId="1053" xr:uid="{00000000-0005-0000-0000-000067030000}"/>
    <cellStyle name="20% - Accent1 2 11 4" xfId="1054" xr:uid="{00000000-0005-0000-0000-000068030000}"/>
    <cellStyle name="20% - Accent1 2 11 4 2" xfId="1055" xr:uid="{00000000-0005-0000-0000-000069030000}"/>
    <cellStyle name="20% - Accent1 2 11 4 2 2" xfId="1056" xr:uid="{00000000-0005-0000-0000-00006A030000}"/>
    <cellStyle name="20% - Accent1 2 11 4 2 2 2" xfId="1057" xr:uid="{00000000-0005-0000-0000-00006B030000}"/>
    <cellStyle name="20% - Accent1 2 11 4 2 3" xfId="1058" xr:uid="{00000000-0005-0000-0000-00006C030000}"/>
    <cellStyle name="20% - Accent1 2 11 4 3" xfId="1059" xr:uid="{00000000-0005-0000-0000-00006D030000}"/>
    <cellStyle name="20% - Accent1 2 11 4 3 2" xfId="1060" xr:uid="{00000000-0005-0000-0000-00006E030000}"/>
    <cellStyle name="20% - Accent1 2 11 4 4" xfId="1061" xr:uid="{00000000-0005-0000-0000-00006F030000}"/>
    <cellStyle name="20% - Accent1 2 11 5" xfId="1062" xr:uid="{00000000-0005-0000-0000-000070030000}"/>
    <cellStyle name="20% - Accent1 2 11 5 2" xfId="1063" xr:uid="{00000000-0005-0000-0000-000071030000}"/>
    <cellStyle name="20% - Accent1 2 11 5 2 2" xfId="1064" xr:uid="{00000000-0005-0000-0000-000072030000}"/>
    <cellStyle name="20% - Accent1 2 11 5 2 2 2" xfId="1065" xr:uid="{00000000-0005-0000-0000-000073030000}"/>
    <cellStyle name="20% - Accent1 2 11 5 2 3" xfId="1066" xr:uid="{00000000-0005-0000-0000-000074030000}"/>
    <cellStyle name="20% - Accent1 2 11 5 3" xfId="1067" xr:uid="{00000000-0005-0000-0000-000075030000}"/>
    <cellStyle name="20% - Accent1 2 11 5 3 2" xfId="1068" xr:uid="{00000000-0005-0000-0000-000076030000}"/>
    <cellStyle name="20% - Accent1 2 11 5 4" xfId="1069" xr:uid="{00000000-0005-0000-0000-000077030000}"/>
    <cellStyle name="20% - Accent1 2 11 6" xfId="1070" xr:uid="{00000000-0005-0000-0000-000078030000}"/>
    <cellStyle name="20% - Accent1 2 11 6 2" xfId="1071" xr:uid="{00000000-0005-0000-0000-000079030000}"/>
    <cellStyle name="20% - Accent1 2 11 6 2 2" xfId="1072" xr:uid="{00000000-0005-0000-0000-00007A030000}"/>
    <cellStyle name="20% - Accent1 2 11 6 2 2 2" xfId="1073" xr:uid="{00000000-0005-0000-0000-00007B030000}"/>
    <cellStyle name="20% - Accent1 2 11 6 2 3" xfId="1074" xr:uid="{00000000-0005-0000-0000-00007C030000}"/>
    <cellStyle name="20% - Accent1 2 11 6 3" xfId="1075" xr:uid="{00000000-0005-0000-0000-00007D030000}"/>
    <cellStyle name="20% - Accent1 2 11 6 3 2" xfId="1076" xr:uid="{00000000-0005-0000-0000-00007E030000}"/>
    <cellStyle name="20% - Accent1 2 11 6 4" xfId="1077" xr:uid="{00000000-0005-0000-0000-00007F030000}"/>
    <cellStyle name="20% - Accent1 2 11 7" xfId="1078" xr:uid="{00000000-0005-0000-0000-000080030000}"/>
    <cellStyle name="20% - Accent1 2 11 7 2" xfId="1079" xr:uid="{00000000-0005-0000-0000-000081030000}"/>
    <cellStyle name="20% - Accent1 2 11 7 2 2" xfId="1080" xr:uid="{00000000-0005-0000-0000-000082030000}"/>
    <cellStyle name="20% - Accent1 2 11 7 3" xfId="1081" xr:uid="{00000000-0005-0000-0000-000083030000}"/>
    <cellStyle name="20% - Accent1 2 11 8" xfId="1082" xr:uid="{00000000-0005-0000-0000-000084030000}"/>
    <cellStyle name="20% - Accent1 2 11 8 2" xfId="1083" xr:uid="{00000000-0005-0000-0000-000085030000}"/>
    <cellStyle name="20% - Accent1 2 11 8 2 2" xfId="1084" xr:uid="{00000000-0005-0000-0000-000086030000}"/>
    <cellStyle name="20% - Accent1 2 11 8 3" xfId="1085" xr:uid="{00000000-0005-0000-0000-000087030000}"/>
    <cellStyle name="20% - Accent1 2 11 9" xfId="1086" xr:uid="{00000000-0005-0000-0000-000088030000}"/>
    <cellStyle name="20% - Accent1 2 11 9 2" xfId="1087" xr:uid="{00000000-0005-0000-0000-000089030000}"/>
    <cellStyle name="20% - Accent1 2 12" xfId="1088" xr:uid="{00000000-0005-0000-0000-00008A030000}"/>
    <cellStyle name="20% - Accent1 2 12 2" xfId="1089" xr:uid="{00000000-0005-0000-0000-00008B030000}"/>
    <cellStyle name="20% - Accent1 2 12 2 2" xfId="1090" xr:uid="{00000000-0005-0000-0000-00008C030000}"/>
    <cellStyle name="20% - Accent1 2 12 2 2 2" xfId="1091" xr:uid="{00000000-0005-0000-0000-00008D030000}"/>
    <cellStyle name="20% - Accent1 2 12 2 2 2 2" xfId="1092" xr:uid="{00000000-0005-0000-0000-00008E030000}"/>
    <cellStyle name="20% - Accent1 2 12 2 2 3" xfId="1093" xr:uid="{00000000-0005-0000-0000-00008F030000}"/>
    <cellStyle name="20% - Accent1 2 12 2 3" xfId="1094" xr:uid="{00000000-0005-0000-0000-000090030000}"/>
    <cellStyle name="20% - Accent1 2 12 2 3 2" xfId="1095" xr:uid="{00000000-0005-0000-0000-000091030000}"/>
    <cellStyle name="20% - Accent1 2 12 2 4" xfId="1096" xr:uid="{00000000-0005-0000-0000-000092030000}"/>
    <cellStyle name="20% - Accent1 2 12 3" xfId="1097" xr:uid="{00000000-0005-0000-0000-000093030000}"/>
    <cellStyle name="20% - Accent1 2 12 3 2" xfId="1098" xr:uid="{00000000-0005-0000-0000-000094030000}"/>
    <cellStyle name="20% - Accent1 2 12 3 2 2" xfId="1099" xr:uid="{00000000-0005-0000-0000-000095030000}"/>
    <cellStyle name="20% - Accent1 2 12 3 2 2 2" xfId="1100" xr:uid="{00000000-0005-0000-0000-000096030000}"/>
    <cellStyle name="20% - Accent1 2 12 3 2 3" xfId="1101" xr:uid="{00000000-0005-0000-0000-000097030000}"/>
    <cellStyle name="20% - Accent1 2 12 3 3" xfId="1102" xr:uid="{00000000-0005-0000-0000-000098030000}"/>
    <cellStyle name="20% - Accent1 2 12 3 3 2" xfId="1103" xr:uid="{00000000-0005-0000-0000-000099030000}"/>
    <cellStyle name="20% - Accent1 2 12 3 4" xfId="1104" xr:uid="{00000000-0005-0000-0000-00009A030000}"/>
    <cellStyle name="20% - Accent1 2 12 4" xfId="1105" xr:uid="{00000000-0005-0000-0000-00009B030000}"/>
    <cellStyle name="20% - Accent1 2 12 4 2" xfId="1106" xr:uid="{00000000-0005-0000-0000-00009C030000}"/>
    <cellStyle name="20% - Accent1 2 12 4 2 2" xfId="1107" xr:uid="{00000000-0005-0000-0000-00009D030000}"/>
    <cellStyle name="20% - Accent1 2 12 4 2 2 2" xfId="1108" xr:uid="{00000000-0005-0000-0000-00009E030000}"/>
    <cellStyle name="20% - Accent1 2 12 4 2 3" xfId="1109" xr:uid="{00000000-0005-0000-0000-00009F030000}"/>
    <cellStyle name="20% - Accent1 2 12 4 3" xfId="1110" xr:uid="{00000000-0005-0000-0000-0000A0030000}"/>
    <cellStyle name="20% - Accent1 2 12 4 3 2" xfId="1111" xr:uid="{00000000-0005-0000-0000-0000A1030000}"/>
    <cellStyle name="20% - Accent1 2 12 4 4" xfId="1112" xr:uid="{00000000-0005-0000-0000-0000A2030000}"/>
    <cellStyle name="20% - Accent1 2 12 5" xfId="1113" xr:uid="{00000000-0005-0000-0000-0000A3030000}"/>
    <cellStyle name="20% - Accent1 2 12 5 2" xfId="1114" xr:uid="{00000000-0005-0000-0000-0000A4030000}"/>
    <cellStyle name="20% - Accent1 2 12 5 2 2" xfId="1115" xr:uid="{00000000-0005-0000-0000-0000A5030000}"/>
    <cellStyle name="20% - Accent1 2 12 5 3" xfId="1116" xr:uid="{00000000-0005-0000-0000-0000A6030000}"/>
    <cellStyle name="20% - Accent1 2 12 6" xfId="1117" xr:uid="{00000000-0005-0000-0000-0000A7030000}"/>
    <cellStyle name="20% - Accent1 2 12 6 2" xfId="1118" xr:uid="{00000000-0005-0000-0000-0000A8030000}"/>
    <cellStyle name="20% - Accent1 2 12 6 2 2" xfId="1119" xr:uid="{00000000-0005-0000-0000-0000A9030000}"/>
    <cellStyle name="20% - Accent1 2 12 6 3" xfId="1120" xr:uid="{00000000-0005-0000-0000-0000AA030000}"/>
    <cellStyle name="20% - Accent1 2 12 7" xfId="1121" xr:uid="{00000000-0005-0000-0000-0000AB030000}"/>
    <cellStyle name="20% - Accent1 2 12 7 2" xfId="1122" xr:uid="{00000000-0005-0000-0000-0000AC030000}"/>
    <cellStyle name="20% - Accent1 2 12 8" xfId="1123" xr:uid="{00000000-0005-0000-0000-0000AD030000}"/>
    <cellStyle name="20% - Accent1 2 12 8 2" xfId="1124" xr:uid="{00000000-0005-0000-0000-0000AE030000}"/>
    <cellStyle name="20% - Accent1 2 12 9" xfId="1125" xr:uid="{00000000-0005-0000-0000-0000AF030000}"/>
    <cellStyle name="20% - Accent1 2 13" xfId="1126" xr:uid="{00000000-0005-0000-0000-0000B0030000}"/>
    <cellStyle name="20% - Accent1 2 13 2" xfId="1127" xr:uid="{00000000-0005-0000-0000-0000B1030000}"/>
    <cellStyle name="20% - Accent1 2 13 2 2" xfId="1128" xr:uid="{00000000-0005-0000-0000-0000B2030000}"/>
    <cellStyle name="20% - Accent1 2 13 2 2 2" xfId="1129" xr:uid="{00000000-0005-0000-0000-0000B3030000}"/>
    <cellStyle name="20% - Accent1 2 13 2 2 2 2" xfId="1130" xr:uid="{00000000-0005-0000-0000-0000B4030000}"/>
    <cellStyle name="20% - Accent1 2 13 2 2 3" xfId="1131" xr:uid="{00000000-0005-0000-0000-0000B5030000}"/>
    <cellStyle name="20% - Accent1 2 13 2 3" xfId="1132" xr:uid="{00000000-0005-0000-0000-0000B6030000}"/>
    <cellStyle name="20% - Accent1 2 13 2 3 2" xfId="1133" xr:uid="{00000000-0005-0000-0000-0000B7030000}"/>
    <cellStyle name="20% - Accent1 2 13 2 4" xfId="1134" xr:uid="{00000000-0005-0000-0000-0000B8030000}"/>
    <cellStyle name="20% - Accent1 2 13 3" xfId="1135" xr:uid="{00000000-0005-0000-0000-0000B9030000}"/>
    <cellStyle name="20% - Accent1 2 13 3 2" xfId="1136" xr:uid="{00000000-0005-0000-0000-0000BA030000}"/>
    <cellStyle name="20% - Accent1 2 13 3 2 2" xfId="1137" xr:uid="{00000000-0005-0000-0000-0000BB030000}"/>
    <cellStyle name="20% - Accent1 2 13 3 2 2 2" xfId="1138" xr:uid="{00000000-0005-0000-0000-0000BC030000}"/>
    <cellStyle name="20% - Accent1 2 13 3 2 3" xfId="1139" xr:uid="{00000000-0005-0000-0000-0000BD030000}"/>
    <cellStyle name="20% - Accent1 2 13 3 3" xfId="1140" xr:uid="{00000000-0005-0000-0000-0000BE030000}"/>
    <cellStyle name="20% - Accent1 2 13 3 3 2" xfId="1141" xr:uid="{00000000-0005-0000-0000-0000BF030000}"/>
    <cellStyle name="20% - Accent1 2 13 3 4" xfId="1142" xr:uid="{00000000-0005-0000-0000-0000C0030000}"/>
    <cellStyle name="20% - Accent1 2 13 4" xfId="1143" xr:uid="{00000000-0005-0000-0000-0000C1030000}"/>
    <cellStyle name="20% - Accent1 2 13 4 2" xfId="1144" xr:uid="{00000000-0005-0000-0000-0000C2030000}"/>
    <cellStyle name="20% - Accent1 2 13 4 2 2" xfId="1145" xr:uid="{00000000-0005-0000-0000-0000C3030000}"/>
    <cellStyle name="20% - Accent1 2 13 4 2 2 2" xfId="1146" xr:uid="{00000000-0005-0000-0000-0000C4030000}"/>
    <cellStyle name="20% - Accent1 2 13 4 2 3" xfId="1147" xr:uid="{00000000-0005-0000-0000-0000C5030000}"/>
    <cellStyle name="20% - Accent1 2 13 4 3" xfId="1148" xr:uid="{00000000-0005-0000-0000-0000C6030000}"/>
    <cellStyle name="20% - Accent1 2 13 4 3 2" xfId="1149" xr:uid="{00000000-0005-0000-0000-0000C7030000}"/>
    <cellStyle name="20% - Accent1 2 13 4 4" xfId="1150" xr:uid="{00000000-0005-0000-0000-0000C8030000}"/>
    <cellStyle name="20% - Accent1 2 13 5" xfId="1151" xr:uid="{00000000-0005-0000-0000-0000C9030000}"/>
    <cellStyle name="20% - Accent1 2 13 5 2" xfId="1152" xr:uid="{00000000-0005-0000-0000-0000CA030000}"/>
    <cellStyle name="20% - Accent1 2 13 5 2 2" xfId="1153" xr:uid="{00000000-0005-0000-0000-0000CB030000}"/>
    <cellStyle name="20% - Accent1 2 13 5 3" xfId="1154" xr:uid="{00000000-0005-0000-0000-0000CC030000}"/>
    <cellStyle name="20% - Accent1 2 13 6" xfId="1155" xr:uid="{00000000-0005-0000-0000-0000CD030000}"/>
    <cellStyle name="20% - Accent1 2 13 6 2" xfId="1156" xr:uid="{00000000-0005-0000-0000-0000CE030000}"/>
    <cellStyle name="20% - Accent1 2 13 6 2 2" xfId="1157" xr:uid="{00000000-0005-0000-0000-0000CF030000}"/>
    <cellStyle name="20% - Accent1 2 13 6 3" xfId="1158" xr:uid="{00000000-0005-0000-0000-0000D0030000}"/>
    <cellStyle name="20% - Accent1 2 13 7" xfId="1159" xr:uid="{00000000-0005-0000-0000-0000D1030000}"/>
    <cellStyle name="20% - Accent1 2 13 7 2" xfId="1160" xr:uid="{00000000-0005-0000-0000-0000D2030000}"/>
    <cellStyle name="20% - Accent1 2 13 8" xfId="1161" xr:uid="{00000000-0005-0000-0000-0000D3030000}"/>
    <cellStyle name="20% - Accent1 2 13 8 2" xfId="1162" xr:uid="{00000000-0005-0000-0000-0000D4030000}"/>
    <cellStyle name="20% - Accent1 2 13 9" xfId="1163" xr:uid="{00000000-0005-0000-0000-0000D5030000}"/>
    <cellStyle name="20% - Accent1 2 14" xfId="1164" xr:uid="{00000000-0005-0000-0000-0000D6030000}"/>
    <cellStyle name="20% - Accent1 2 14 2" xfId="1165" xr:uid="{00000000-0005-0000-0000-0000D7030000}"/>
    <cellStyle name="20% - Accent1 2 14 2 2" xfId="1166" xr:uid="{00000000-0005-0000-0000-0000D8030000}"/>
    <cellStyle name="20% - Accent1 2 14 2 2 2" xfId="1167" xr:uid="{00000000-0005-0000-0000-0000D9030000}"/>
    <cellStyle name="20% - Accent1 2 14 2 3" xfId="1168" xr:uid="{00000000-0005-0000-0000-0000DA030000}"/>
    <cellStyle name="20% - Accent1 2 14 3" xfId="1169" xr:uid="{00000000-0005-0000-0000-0000DB030000}"/>
    <cellStyle name="20% - Accent1 2 14 3 2" xfId="1170" xr:uid="{00000000-0005-0000-0000-0000DC030000}"/>
    <cellStyle name="20% - Accent1 2 14 4" xfId="1171" xr:uid="{00000000-0005-0000-0000-0000DD030000}"/>
    <cellStyle name="20% - Accent1 2 15" xfId="1172" xr:uid="{00000000-0005-0000-0000-0000DE030000}"/>
    <cellStyle name="20% - Accent1 2 15 2" xfId="1173" xr:uid="{00000000-0005-0000-0000-0000DF030000}"/>
    <cellStyle name="20% - Accent1 2 15 2 2" xfId="1174" xr:uid="{00000000-0005-0000-0000-0000E0030000}"/>
    <cellStyle name="20% - Accent1 2 15 2 2 2" xfId="1175" xr:uid="{00000000-0005-0000-0000-0000E1030000}"/>
    <cellStyle name="20% - Accent1 2 15 2 3" xfId="1176" xr:uid="{00000000-0005-0000-0000-0000E2030000}"/>
    <cellStyle name="20% - Accent1 2 15 3" xfId="1177" xr:uid="{00000000-0005-0000-0000-0000E3030000}"/>
    <cellStyle name="20% - Accent1 2 15 3 2" xfId="1178" xr:uid="{00000000-0005-0000-0000-0000E4030000}"/>
    <cellStyle name="20% - Accent1 2 15 4" xfId="1179" xr:uid="{00000000-0005-0000-0000-0000E5030000}"/>
    <cellStyle name="20% - Accent1 2 16" xfId="1180" xr:uid="{00000000-0005-0000-0000-0000E6030000}"/>
    <cellStyle name="20% - Accent1 2 16 2" xfId="1181" xr:uid="{00000000-0005-0000-0000-0000E7030000}"/>
    <cellStyle name="20% - Accent1 2 16 2 2" xfId="1182" xr:uid="{00000000-0005-0000-0000-0000E8030000}"/>
    <cellStyle name="20% - Accent1 2 16 2 2 2" xfId="1183" xr:uid="{00000000-0005-0000-0000-0000E9030000}"/>
    <cellStyle name="20% - Accent1 2 16 2 3" xfId="1184" xr:uid="{00000000-0005-0000-0000-0000EA030000}"/>
    <cellStyle name="20% - Accent1 2 16 3" xfId="1185" xr:uid="{00000000-0005-0000-0000-0000EB030000}"/>
    <cellStyle name="20% - Accent1 2 16 3 2" xfId="1186" xr:uid="{00000000-0005-0000-0000-0000EC030000}"/>
    <cellStyle name="20% - Accent1 2 16 4" xfId="1187" xr:uid="{00000000-0005-0000-0000-0000ED030000}"/>
    <cellStyle name="20% - Accent1 2 17" xfId="1188" xr:uid="{00000000-0005-0000-0000-0000EE030000}"/>
    <cellStyle name="20% - Accent1 2 17 2" xfId="1189" xr:uid="{00000000-0005-0000-0000-0000EF030000}"/>
    <cellStyle name="20% - Accent1 2 17 2 2" xfId="1190" xr:uid="{00000000-0005-0000-0000-0000F0030000}"/>
    <cellStyle name="20% - Accent1 2 17 3" xfId="1191" xr:uid="{00000000-0005-0000-0000-0000F1030000}"/>
    <cellStyle name="20% - Accent1 2 18" xfId="104" xr:uid="{00000000-0005-0000-0000-0000F2030000}"/>
    <cellStyle name="20% - Accent1 2 18 2" xfId="105" xr:uid="{00000000-0005-0000-0000-0000F3030000}"/>
    <cellStyle name="20% - Accent1 2 18 2 2" xfId="1192" xr:uid="{00000000-0005-0000-0000-0000F4030000}"/>
    <cellStyle name="20% - Accent1 2 18 3" xfId="106" xr:uid="{00000000-0005-0000-0000-0000F5030000}"/>
    <cellStyle name="20% - Accent1 2 18 4" xfId="1193" xr:uid="{00000000-0005-0000-0000-0000F6030000}"/>
    <cellStyle name="20% - Accent1 2 19" xfId="1194" xr:uid="{00000000-0005-0000-0000-0000F7030000}"/>
    <cellStyle name="20% - Accent1 2 19 2" xfId="1195" xr:uid="{00000000-0005-0000-0000-0000F8030000}"/>
    <cellStyle name="20% - Accent1 2 2" xfId="1196" xr:uid="{00000000-0005-0000-0000-0000F9030000}"/>
    <cellStyle name="20% - Accent1 2 2 10" xfId="1197" xr:uid="{00000000-0005-0000-0000-0000FA030000}"/>
    <cellStyle name="20% - Accent1 2 2 10 10" xfId="1198" xr:uid="{00000000-0005-0000-0000-0000FB030000}"/>
    <cellStyle name="20% - Accent1 2 2 10 10 2" xfId="1199" xr:uid="{00000000-0005-0000-0000-0000FC030000}"/>
    <cellStyle name="20% - Accent1 2 2 10 11" xfId="1200" xr:uid="{00000000-0005-0000-0000-0000FD030000}"/>
    <cellStyle name="20% - Accent1 2 2 10 2" xfId="1201" xr:uid="{00000000-0005-0000-0000-0000FE030000}"/>
    <cellStyle name="20% - Accent1 2 2 10 2 2" xfId="1202" xr:uid="{00000000-0005-0000-0000-0000FF030000}"/>
    <cellStyle name="20% - Accent1 2 2 10 2 2 2" xfId="1203" xr:uid="{00000000-0005-0000-0000-000000040000}"/>
    <cellStyle name="20% - Accent1 2 2 10 2 2 2 2" xfId="1204" xr:uid="{00000000-0005-0000-0000-000001040000}"/>
    <cellStyle name="20% - Accent1 2 2 10 2 2 2 2 2" xfId="1205" xr:uid="{00000000-0005-0000-0000-000002040000}"/>
    <cellStyle name="20% - Accent1 2 2 10 2 2 2 3" xfId="1206" xr:uid="{00000000-0005-0000-0000-000003040000}"/>
    <cellStyle name="20% - Accent1 2 2 10 2 2 3" xfId="1207" xr:uid="{00000000-0005-0000-0000-000004040000}"/>
    <cellStyle name="20% - Accent1 2 2 10 2 2 3 2" xfId="1208" xr:uid="{00000000-0005-0000-0000-000005040000}"/>
    <cellStyle name="20% - Accent1 2 2 10 2 2 4" xfId="1209" xr:uid="{00000000-0005-0000-0000-000006040000}"/>
    <cellStyle name="20% - Accent1 2 2 10 2 3" xfId="1210" xr:uid="{00000000-0005-0000-0000-000007040000}"/>
    <cellStyle name="20% - Accent1 2 2 10 2 3 2" xfId="1211" xr:uid="{00000000-0005-0000-0000-000008040000}"/>
    <cellStyle name="20% - Accent1 2 2 10 2 3 2 2" xfId="1212" xr:uid="{00000000-0005-0000-0000-000009040000}"/>
    <cellStyle name="20% - Accent1 2 2 10 2 3 2 2 2" xfId="1213" xr:uid="{00000000-0005-0000-0000-00000A040000}"/>
    <cellStyle name="20% - Accent1 2 2 10 2 3 2 3" xfId="1214" xr:uid="{00000000-0005-0000-0000-00000B040000}"/>
    <cellStyle name="20% - Accent1 2 2 10 2 3 3" xfId="1215" xr:uid="{00000000-0005-0000-0000-00000C040000}"/>
    <cellStyle name="20% - Accent1 2 2 10 2 3 3 2" xfId="1216" xr:uid="{00000000-0005-0000-0000-00000D040000}"/>
    <cellStyle name="20% - Accent1 2 2 10 2 3 4" xfId="1217" xr:uid="{00000000-0005-0000-0000-00000E040000}"/>
    <cellStyle name="20% - Accent1 2 2 10 2 4" xfId="1218" xr:uid="{00000000-0005-0000-0000-00000F040000}"/>
    <cellStyle name="20% - Accent1 2 2 10 2 4 2" xfId="1219" xr:uid="{00000000-0005-0000-0000-000010040000}"/>
    <cellStyle name="20% - Accent1 2 2 10 2 4 2 2" xfId="1220" xr:uid="{00000000-0005-0000-0000-000011040000}"/>
    <cellStyle name="20% - Accent1 2 2 10 2 4 2 2 2" xfId="1221" xr:uid="{00000000-0005-0000-0000-000012040000}"/>
    <cellStyle name="20% - Accent1 2 2 10 2 4 2 3" xfId="1222" xr:uid="{00000000-0005-0000-0000-000013040000}"/>
    <cellStyle name="20% - Accent1 2 2 10 2 4 3" xfId="1223" xr:uid="{00000000-0005-0000-0000-000014040000}"/>
    <cellStyle name="20% - Accent1 2 2 10 2 4 3 2" xfId="1224" xr:uid="{00000000-0005-0000-0000-000015040000}"/>
    <cellStyle name="20% - Accent1 2 2 10 2 4 4" xfId="1225" xr:uid="{00000000-0005-0000-0000-000016040000}"/>
    <cellStyle name="20% - Accent1 2 2 10 2 5" xfId="1226" xr:uid="{00000000-0005-0000-0000-000017040000}"/>
    <cellStyle name="20% - Accent1 2 2 10 2 5 2" xfId="1227" xr:uid="{00000000-0005-0000-0000-000018040000}"/>
    <cellStyle name="20% - Accent1 2 2 10 2 5 2 2" xfId="1228" xr:uid="{00000000-0005-0000-0000-000019040000}"/>
    <cellStyle name="20% - Accent1 2 2 10 2 5 3" xfId="1229" xr:uid="{00000000-0005-0000-0000-00001A040000}"/>
    <cellStyle name="20% - Accent1 2 2 10 2 6" xfId="1230" xr:uid="{00000000-0005-0000-0000-00001B040000}"/>
    <cellStyle name="20% - Accent1 2 2 10 2 6 2" xfId="1231" xr:uid="{00000000-0005-0000-0000-00001C040000}"/>
    <cellStyle name="20% - Accent1 2 2 10 2 6 2 2" xfId="1232" xr:uid="{00000000-0005-0000-0000-00001D040000}"/>
    <cellStyle name="20% - Accent1 2 2 10 2 6 3" xfId="1233" xr:uid="{00000000-0005-0000-0000-00001E040000}"/>
    <cellStyle name="20% - Accent1 2 2 10 2 7" xfId="1234" xr:uid="{00000000-0005-0000-0000-00001F040000}"/>
    <cellStyle name="20% - Accent1 2 2 10 2 7 2" xfId="1235" xr:uid="{00000000-0005-0000-0000-000020040000}"/>
    <cellStyle name="20% - Accent1 2 2 10 2 8" xfId="1236" xr:uid="{00000000-0005-0000-0000-000021040000}"/>
    <cellStyle name="20% - Accent1 2 2 10 2 8 2" xfId="1237" xr:uid="{00000000-0005-0000-0000-000022040000}"/>
    <cellStyle name="20% - Accent1 2 2 10 2 9" xfId="1238" xr:uid="{00000000-0005-0000-0000-000023040000}"/>
    <cellStyle name="20% - Accent1 2 2 10 3" xfId="1239" xr:uid="{00000000-0005-0000-0000-000024040000}"/>
    <cellStyle name="20% - Accent1 2 2 10 3 2" xfId="1240" xr:uid="{00000000-0005-0000-0000-000025040000}"/>
    <cellStyle name="20% - Accent1 2 2 10 3 2 2" xfId="1241" xr:uid="{00000000-0005-0000-0000-000026040000}"/>
    <cellStyle name="20% - Accent1 2 2 10 3 2 2 2" xfId="1242" xr:uid="{00000000-0005-0000-0000-000027040000}"/>
    <cellStyle name="20% - Accent1 2 2 10 3 2 2 2 2" xfId="1243" xr:uid="{00000000-0005-0000-0000-000028040000}"/>
    <cellStyle name="20% - Accent1 2 2 10 3 2 2 3" xfId="1244" xr:uid="{00000000-0005-0000-0000-000029040000}"/>
    <cellStyle name="20% - Accent1 2 2 10 3 2 3" xfId="1245" xr:uid="{00000000-0005-0000-0000-00002A040000}"/>
    <cellStyle name="20% - Accent1 2 2 10 3 2 3 2" xfId="1246" xr:uid="{00000000-0005-0000-0000-00002B040000}"/>
    <cellStyle name="20% - Accent1 2 2 10 3 2 4" xfId="1247" xr:uid="{00000000-0005-0000-0000-00002C040000}"/>
    <cellStyle name="20% - Accent1 2 2 10 3 3" xfId="1248" xr:uid="{00000000-0005-0000-0000-00002D040000}"/>
    <cellStyle name="20% - Accent1 2 2 10 3 3 2" xfId="1249" xr:uid="{00000000-0005-0000-0000-00002E040000}"/>
    <cellStyle name="20% - Accent1 2 2 10 3 3 2 2" xfId="1250" xr:uid="{00000000-0005-0000-0000-00002F040000}"/>
    <cellStyle name="20% - Accent1 2 2 10 3 3 2 2 2" xfId="1251" xr:uid="{00000000-0005-0000-0000-000030040000}"/>
    <cellStyle name="20% - Accent1 2 2 10 3 3 2 3" xfId="1252" xr:uid="{00000000-0005-0000-0000-000031040000}"/>
    <cellStyle name="20% - Accent1 2 2 10 3 3 3" xfId="1253" xr:uid="{00000000-0005-0000-0000-000032040000}"/>
    <cellStyle name="20% - Accent1 2 2 10 3 3 3 2" xfId="1254" xr:uid="{00000000-0005-0000-0000-000033040000}"/>
    <cellStyle name="20% - Accent1 2 2 10 3 3 4" xfId="1255" xr:uid="{00000000-0005-0000-0000-000034040000}"/>
    <cellStyle name="20% - Accent1 2 2 10 3 4" xfId="1256" xr:uid="{00000000-0005-0000-0000-000035040000}"/>
    <cellStyle name="20% - Accent1 2 2 10 3 4 2" xfId="1257" xr:uid="{00000000-0005-0000-0000-000036040000}"/>
    <cellStyle name="20% - Accent1 2 2 10 3 4 2 2" xfId="1258" xr:uid="{00000000-0005-0000-0000-000037040000}"/>
    <cellStyle name="20% - Accent1 2 2 10 3 4 2 2 2" xfId="1259" xr:uid="{00000000-0005-0000-0000-000038040000}"/>
    <cellStyle name="20% - Accent1 2 2 10 3 4 2 3" xfId="1260" xr:uid="{00000000-0005-0000-0000-000039040000}"/>
    <cellStyle name="20% - Accent1 2 2 10 3 4 3" xfId="1261" xr:uid="{00000000-0005-0000-0000-00003A040000}"/>
    <cellStyle name="20% - Accent1 2 2 10 3 4 3 2" xfId="1262" xr:uid="{00000000-0005-0000-0000-00003B040000}"/>
    <cellStyle name="20% - Accent1 2 2 10 3 4 4" xfId="1263" xr:uid="{00000000-0005-0000-0000-00003C040000}"/>
    <cellStyle name="20% - Accent1 2 2 10 3 5" xfId="1264" xr:uid="{00000000-0005-0000-0000-00003D040000}"/>
    <cellStyle name="20% - Accent1 2 2 10 3 5 2" xfId="1265" xr:uid="{00000000-0005-0000-0000-00003E040000}"/>
    <cellStyle name="20% - Accent1 2 2 10 3 5 2 2" xfId="1266" xr:uid="{00000000-0005-0000-0000-00003F040000}"/>
    <cellStyle name="20% - Accent1 2 2 10 3 5 3" xfId="1267" xr:uid="{00000000-0005-0000-0000-000040040000}"/>
    <cellStyle name="20% - Accent1 2 2 10 3 6" xfId="1268" xr:uid="{00000000-0005-0000-0000-000041040000}"/>
    <cellStyle name="20% - Accent1 2 2 10 3 6 2" xfId="1269" xr:uid="{00000000-0005-0000-0000-000042040000}"/>
    <cellStyle name="20% - Accent1 2 2 10 3 6 2 2" xfId="1270" xr:uid="{00000000-0005-0000-0000-000043040000}"/>
    <cellStyle name="20% - Accent1 2 2 10 3 6 3" xfId="1271" xr:uid="{00000000-0005-0000-0000-000044040000}"/>
    <cellStyle name="20% - Accent1 2 2 10 3 7" xfId="1272" xr:uid="{00000000-0005-0000-0000-000045040000}"/>
    <cellStyle name="20% - Accent1 2 2 10 3 7 2" xfId="1273" xr:uid="{00000000-0005-0000-0000-000046040000}"/>
    <cellStyle name="20% - Accent1 2 2 10 3 8" xfId="1274" xr:uid="{00000000-0005-0000-0000-000047040000}"/>
    <cellStyle name="20% - Accent1 2 2 10 3 8 2" xfId="1275" xr:uid="{00000000-0005-0000-0000-000048040000}"/>
    <cellStyle name="20% - Accent1 2 2 10 3 9" xfId="1276" xr:uid="{00000000-0005-0000-0000-000049040000}"/>
    <cellStyle name="20% - Accent1 2 2 10 4" xfId="1277" xr:uid="{00000000-0005-0000-0000-00004A040000}"/>
    <cellStyle name="20% - Accent1 2 2 10 4 2" xfId="1278" xr:uid="{00000000-0005-0000-0000-00004B040000}"/>
    <cellStyle name="20% - Accent1 2 2 10 4 2 2" xfId="1279" xr:uid="{00000000-0005-0000-0000-00004C040000}"/>
    <cellStyle name="20% - Accent1 2 2 10 4 2 2 2" xfId="1280" xr:uid="{00000000-0005-0000-0000-00004D040000}"/>
    <cellStyle name="20% - Accent1 2 2 10 4 2 3" xfId="1281" xr:uid="{00000000-0005-0000-0000-00004E040000}"/>
    <cellStyle name="20% - Accent1 2 2 10 4 3" xfId="1282" xr:uid="{00000000-0005-0000-0000-00004F040000}"/>
    <cellStyle name="20% - Accent1 2 2 10 4 3 2" xfId="1283" xr:uid="{00000000-0005-0000-0000-000050040000}"/>
    <cellStyle name="20% - Accent1 2 2 10 4 4" xfId="1284" xr:uid="{00000000-0005-0000-0000-000051040000}"/>
    <cellStyle name="20% - Accent1 2 2 10 5" xfId="1285" xr:uid="{00000000-0005-0000-0000-000052040000}"/>
    <cellStyle name="20% - Accent1 2 2 10 5 2" xfId="1286" xr:uid="{00000000-0005-0000-0000-000053040000}"/>
    <cellStyle name="20% - Accent1 2 2 10 5 2 2" xfId="1287" xr:uid="{00000000-0005-0000-0000-000054040000}"/>
    <cellStyle name="20% - Accent1 2 2 10 5 2 2 2" xfId="1288" xr:uid="{00000000-0005-0000-0000-000055040000}"/>
    <cellStyle name="20% - Accent1 2 2 10 5 2 3" xfId="1289" xr:uid="{00000000-0005-0000-0000-000056040000}"/>
    <cellStyle name="20% - Accent1 2 2 10 5 3" xfId="1290" xr:uid="{00000000-0005-0000-0000-000057040000}"/>
    <cellStyle name="20% - Accent1 2 2 10 5 3 2" xfId="1291" xr:uid="{00000000-0005-0000-0000-000058040000}"/>
    <cellStyle name="20% - Accent1 2 2 10 5 4" xfId="1292" xr:uid="{00000000-0005-0000-0000-000059040000}"/>
    <cellStyle name="20% - Accent1 2 2 10 6" xfId="1293" xr:uid="{00000000-0005-0000-0000-00005A040000}"/>
    <cellStyle name="20% - Accent1 2 2 10 6 2" xfId="1294" xr:uid="{00000000-0005-0000-0000-00005B040000}"/>
    <cellStyle name="20% - Accent1 2 2 10 6 2 2" xfId="1295" xr:uid="{00000000-0005-0000-0000-00005C040000}"/>
    <cellStyle name="20% - Accent1 2 2 10 6 2 2 2" xfId="1296" xr:uid="{00000000-0005-0000-0000-00005D040000}"/>
    <cellStyle name="20% - Accent1 2 2 10 6 2 3" xfId="1297" xr:uid="{00000000-0005-0000-0000-00005E040000}"/>
    <cellStyle name="20% - Accent1 2 2 10 6 3" xfId="1298" xr:uid="{00000000-0005-0000-0000-00005F040000}"/>
    <cellStyle name="20% - Accent1 2 2 10 6 3 2" xfId="1299" xr:uid="{00000000-0005-0000-0000-000060040000}"/>
    <cellStyle name="20% - Accent1 2 2 10 6 4" xfId="1300" xr:uid="{00000000-0005-0000-0000-000061040000}"/>
    <cellStyle name="20% - Accent1 2 2 10 7" xfId="1301" xr:uid="{00000000-0005-0000-0000-000062040000}"/>
    <cellStyle name="20% - Accent1 2 2 10 7 2" xfId="1302" xr:uid="{00000000-0005-0000-0000-000063040000}"/>
    <cellStyle name="20% - Accent1 2 2 10 7 2 2" xfId="1303" xr:uid="{00000000-0005-0000-0000-000064040000}"/>
    <cellStyle name="20% - Accent1 2 2 10 7 3" xfId="1304" xr:uid="{00000000-0005-0000-0000-000065040000}"/>
    <cellStyle name="20% - Accent1 2 2 10 8" xfId="1305" xr:uid="{00000000-0005-0000-0000-000066040000}"/>
    <cellStyle name="20% - Accent1 2 2 10 8 2" xfId="1306" xr:uid="{00000000-0005-0000-0000-000067040000}"/>
    <cellStyle name="20% - Accent1 2 2 10 8 2 2" xfId="1307" xr:uid="{00000000-0005-0000-0000-000068040000}"/>
    <cellStyle name="20% - Accent1 2 2 10 8 3" xfId="1308" xr:uid="{00000000-0005-0000-0000-000069040000}"/>
    <cellStyle name="20% - Accent1 2 2 10 9" xfId="1309" xr:uid="{00000000-0005-0000-0000-00006A040000}"/>
    <cellStyle name="20% - Accent1 2 2 10 9 2" xfId="1310" xr:uid="{00000000-0005-0000-0000-00006B040000}"/>
    <cellStyle name="20% - Accent1 2 2 11" xfId="1311" xr:uid="{00000000-0005-0000-0000-00006C040000}"/>
    <cellStyle name="20% - Accent1 2 2 11 2" xfId="1312" xr:uid="{00000000-0005-0000-0000-00006D040000}"/>
    <cellStyle name="20% - Accent1 2 2 11 2 2" xfId="1313" xr:uid="{00000000-0005-0000-0000-00006E040000}"/>
    <cellStyle name="20% - Accent1 2 2 11 2 2 2" xfId="1314" xr:uid="{00000000-0005-0000-0000-00006F040000}"/>
    <cellStyle name="20% - Accent1 2 2 11 2 2 2 2" xfId="1315" xr:uid="{00000000-0005-0000-0000-000070040000}"/>
    <cellStyle name="20% - Accent1 2 2 11 2 2 3" xfId="1316" xr:uid="{00000000-0005-0000-0000-000071040000}"/>
    <cellStyle name="20% - Accent1 2 2 11 2 3" xfId="1317" xr:uid="{00000000-0005-0000-0000-000072040000}"/>
    <cellStyle name="20% - Accent1 2 2 11 2 3 2" xfId="1318" xr:uid="{00000000-0005-0000-0000-000073040000}"/>
    <cellStyle name="20% - Accent1 2 2 11 2 4" xfId="1319" xr:uid="{00000000-0005-0000-0000-000074040000}"/>
    <cellStyle name="20% - Accent1 2 2 11 3" xfId="1320" xr:uid="{00000000-0005-0000-0000-000075040000}"/>
    <cellStyle name="20% - Accent1 2 2 11 3 2" xfId="1321" xr:uid="{00000000-0005-0000-0000-000076040000}"/>
    <cellStyle name="20% - Accent1 2 2 11 3 2 2" xfId="1322" xr:uid="{00000000-0005-0000-0000-000077040000}"/>
    <cellStyle name="20% - Accent1 2 2 11 3 2 2 2" xfId="1323" xr:uid="{00000000-0005-0000-0000-000078040000}"/>
    <cellStyle name="20% - Accent1 2 2 11 3 2 3" xfId="1324" xr:uid="{00000000-0005-0000-0000-000079040000}"/>
    <cellStyle name="20% - Accent1 2 2 11 3 3" xfId="1325" xr:uid="{00000000-0005-0000-0000-00007A040000}"/>
    <cellStyle name="20% - Accent1 2 2 11 3 3 2" xfId="1326" xr:uid="{00000000-0005-0000-0000-00007B040000}"/>
    <cellStyle name="20% - Accent1 2 2 11 3 4" xfId="1327" xr:uid="{00000000-0005-0000-0000-00007C040000}"/>
    <cellStyle name="20% - Accent1 2 2 11 4" xfId="1328" xr:uid="{00000000-0005-0000-0000-00007D040000}"/>
    <cellStyle name="20% - Accent1 2 2 11 4 2" xfId="1329" xr:uid="{00000000-0005-0000-0000-00007E040000}"/>
    <cellStyle name="20% - Accent1 2 2 11 4 2 2" xfId="1330" xr:uid="{00000000-0005-0000-0000-00007F040000}"/>
    <cellStyle name="20% - Accent1 2 2 11 4 2 2 2" xfId="1331" xr:uid="{00000000-0005-0000-0000-000080040000}"/>
    <cellStyle name="20% - Accent1 2 2 11 4 2 3" xfId="1332" xr:uid="{00000000-0005-0000-0000-000081040000}"/>
    <cellStyle name="20% - Accent1 2 2 11 4 3" xfId="1333" xr:uid="{00000000-0005-0000-0000-000082040000}"/>
    <cellStyle name="20% - Accent1 2 2 11 4 3 2" xfId="1334" xr:uid="{00000000-0005-0000-0000-000083040000}"/>
    <cellStyle name="20% - Accent1 2 2 11 4 4" xfId="1335" xr:uid="{00000000-0005-0000-0000-000084040000}"/>
    <cellStyle name="20% - Accent1 2 2 11 5" xfId="1336" xr:uid="{00000000-0005-0000-0000-000085040000}"/>
    <cellStyle name="20% - Accent1 2 2 11 5 2" xfId="1337" xr:uid="{00000000-0005-0000-0000-000086040000}"/>
    <cellStyle name="20% - Accent1 2 2 11 5 2 2" xfId="1338" xr:uid="{00000000-0005-0000-0000-000087040000}"/>
    <cellStyle name="20% - Accent1 2 2 11 5 3" xfId="1339" xr:uid="{00000000-0005-0000-0000-000088040000}"/>
    <cellStyle name="20% - Accent1 2 2 11 6" xfId="1340" xr:uid="{00000000-0005-0000-0000-000089040000}"/>
    <cellStyle name="20% - Accent1 2 2 11 6 2" xfId="1341" xr:uid="{00000000-0005-0000-0000-00008A040000}"/>
    <cellStyle name="20% - Accent1 2 2 11 6 2 2" xfId="1342" xr:uid="{00000000-0005-0000-0000-00008B040000}"/>
    <cellStyle name="20% - Accent1 2 2 11 6 3" xfId="1343" xr:uid="{00000000-0005-0000-0000-00008C040000}"/>
    <cellStyle name="20% - Accent1 2 2 11 7" xfId="1344" xr:uid="{00000000-0005-0000-0000-00008D040000}"/>
    <cellStyle name="20% - Accent1 2 2 11 7 2" xfId="1345" xr:uid="{00000000-0005-0000-0000-00008E040000}"/>
    <cellStyle name="20% - Accent1 2 2 11 8" xfId="1346" xr:uid="{00000000-0005-0000-0000-00008F040000}"/>
    <cellStyle name="20% - Accent1 2 2 11 8 2" xfId="1347" xr:uid="{00000000-0005-0000-0000-000090040000}"/>
    <cellStyle name="20% - Accent1 2 2 11 9" xfId="1348" xr:uid="{00000000-0005-0000-0000-000091040000}"/>
    <cellStyle name="20% - Accent1 2 2 12" xfId="1349" xr:uid="{00000000-0005-0000-0000-000092040000}"/>
    <cellStyle name="20% - Accent1 2 2 12 2" xfId="1350" xr:uid="{00000000-0005-0000-0000-000093040000}"/>
    <cellStyle name="20% - Accent1 2 2 12 2 2" xfId="1351" xr:uid="{00000000-0005-0000-0000-000094040000}"/>
    <cellStyle name="20% - Accent1 2 2 12 2 2 2" xfId="1352" xr:uid="{00000000-0005-0000-0000-000095040000}"/>
    <cellStyle name="20% - Accent1 2 2 12 2 2 2 2" xfId="1353" xr:uid="{00000000-0005-0000-0000-000096040000}"/>
    <cellStyle name="20% - Accent1 2 2 12 2 2 3" xfId="1354" xr:uid="{00000000-0005-0000-0000-000097040000}"/>
    <cellStyle name="20% - Accent1 2 2 12 2 3" xfId="1355" xr:uid="{00000000-0005-0000-0000-000098040000}"/>
    <cellStyle name="20% - Accent1 2 2 12 2 3 2" xfId="1356" xr:uid="{00000000-0005-0000-0000-000099040000}"/>
    <cellStyle name="20% - Accent1 2 2 12 2 4" xfId="1357" xr:uid="{00000000-0005-0000-0000-00009A040000}"/>
    <cellStyle name="20% - Accent1 2 2 12 3" xfId="1358" xr:uid="{00000000-0005-0000-0000-00009B040000}"/>
    <cellStyle name="20% - Accent1 2 2 12 3 2" xfId="1359" xr:uid="{00000000-0005-0000-0000-00009C040000}"/>
    <cellStyle name="20% - Accent1 2 2 12 3 2 2" xfId="1360" xr:uid="{00000000-0005-0000-0000-00009D040000}"/>
    <cellStyle name="20% - Accent1 2 2 12 3 2 2 2" xfId="1361" xr:uid="{00000000-0005-0000-0000-00009E040000}"/>
    <cellStyle name="20% - Accent1 2 2 12 3 2 3" xfId="1362" xr:uid="{00000000-0005-0000-0000-00009F040000}"/>
    <cellStyle name="20% - Accent1 2 2 12 3 3" xfId="1363" xr:uid="{00000000-0005-0000-0000-0000A0040000}"/>
    <cellStyle name="20% - Accent1 2 2 12 3 3 2" xfId="1364" xr:uid="{00000000-0005-0000-0000-0000A1040000}"/>
    <cellStyle name="20% - Accent1 2 2 12 3 4" xfId="1365" xr:uid="{00000000-0005-0000-0000-0000A2040000}"/>
    <cellStyle name="20% - Accent1 2 2 12 4" xfId="1366" xr:uid="{00000000-0005-0000-0000-0000A3040000}"/>
    <cellStyle name="20% - Accent1 2 2 12 4 2" xfId="1367" xr:uid="{00000000-0005-0000-0000-0000A4040000}"/>
    <cellStyle name="20% - Accent1 2 2 12 4 2 2" xfId="1368" xr:uid="{00000000-0005-0000-0000-0000A5040000}"/>
    <cellStyle name="20% - Accent1 2 2 12 4 2 2 2" xfId="1369" xr:uid="{00000000-0005-0000-0000-0000A6040000}"/>
    <cellStyle name="20% - Accent1 2 2 12 4 2 3" xfId="1370" xr:uid="{00000000-0005-0000-0000-0000A7040000}"/>
    <cellStyle name="20% - Accent1 2 2 12 4 3" xfId="1371" xr:uid="{00000000-0005-0000-0000-0000A8040000}"/>
    <cellStyle name="20% - Accent1 2 2 12 4 3 2" xfId="1372" xr:uid="{00000000-0005-0000-0000-0000A9040000}"/>
    <cellStyle name="20% - Accent1 2 2 12 4 4" xfId="1373" xr:uid="{00000000-0005-0000-0000-0000AA040000}"/>
    <cellStyle name="20% - Accent1 2 2 12 5" xfId="1374" xr:uid="{00000000-0005-0000-0000-0000AB040000}"/>
    <cellStyle name="20% - Accent1 2 2 12 5 2" xfId="1375" xr:uid="{00000000-0005-0000-0000-0000AC040000}"/>
    <cellStyle name="20% - Accent1 2 2 12 5 2 2" xfId="1376" xr:uid="{00000000-0005-0000-0000-0000AD040000}"/>
    <cellStyle name="20% - Accent1 2 2 12 5 3" xfId="1377" xr:uid="{00000000-0005-0000-0000-0000AE040000}"/>
    <cellStyle name="20% - Accent1 2 2 12 6" xfId="1378" xr:uid="{00000000-0005-0000-0000-0000AF040000}"/>
    <cellStyle name="20% - Accent1 2 2 12 6 2" xfId="1379" xr:uid="{00000000-0005-0000-0000-0000B0040000}"/>
    <cellStyle name="20% - Accent1 2 2 12 6 2 2" xfId="1380" xr:uid="{00000000-0005-0000-0000-0000B1040000}"/>
    <cellStyle name="20% - Accent1 2 2 12 6 3" xfId="1381" xr:uid="{00000000-0005-0000-0000-0000B2040000}"/>
    <cellStyle name="20% - Accent1 2 2 12 7" xfId="1382" xr:uid="{00000000-0005-0000-0000-0000B3040000}"/>
    <cellStyle name="20% - Accent1 2 2 12 7 2" xfId="1383" xr:uid="{00000000-0005-0000-0000-0000B4040000}"/>
    <cellStyle name="20% - Accent1 2 2 12 8" xfId="1384" xr:uid="{00000000-0005-0000-0000-0000B5040000}"/>
    <cellStyle name="20% - Accent1 2 2 12 8 2" xfId="1385" xr:uid="{00000000-0005-0000-0000-0000B6040000}"/>
    <cellStyle name="20% - Accent1 2 2 12 9" xfId="1386" xr:uid="{00000000-0005-0000-0000-0000B7040000}"/>
    <cellStyle name="20% - Accent1 2 2 13" xfId="1387" xr:uid="{00000000-0005-0000-0000-0000B8040000}"/>
    <cellStyle name="20% - Accent1 2 2 13 2" xfId="1388" xr:uid="{00000000-0005-0000-0000-0000B9040000}"/>
    <cellStyle name="20% - Accent1 2 2 13 2 2" xfId="1389" xr:uid="{00000000-0005-0000-0000-0000BA040000}"/>
    <cellStyle name="20% - Accent1 2 2 13 2 2 2" xfId="1390" xr:uid="{00000000-0005-0000-0000-0000BB040000}"/>
    <cellStyle name="20% - Accent1 2 2 13 2 3" xfId="1391" xr:uid="{00000000-0005-0000-0000-0000BC040000}"/>
    <cellStyle name="20% - Accent1 2 2 13 3" xfId="1392" xr:uid="{00000000-0005-0000-0000-0000BD040000}"/>
    <cellStyle name="20% - Accent1 2 2 13 3 2" xfId="1393" xr:uid="{00000000-0005-0000-0000-0000BE040000}"/>
    <cellStyle name="20% - Accent1 2 2 13 4" xfId="1394" xr:uid="{00000000-0005-0000-0000-0000BF040000}"/>
    <cellStyle name="20% - Accent1 2 2 14" xfId="1395" xr:uid="{00000000-0005-0000-0000-0000C0040000}"/>
    <cellStyle name="20% - Accent1 2 2 14 2" xfId="1396" xr:uid="{00000000-0005-0000-0000-0000C1040000}"/>
    <cellStyle name="20% - Accent1 2 2 14 2 2" xfId="1397" xr:uid="{00000000-0005-0000-0000-0000C2040000}"/>
    <cellStyle name="20% - Accent1 2 2 14 2 2 2" xfId="1398" xr:uid="{00000000-0005-0000-0000-0000C3040000}"/>
    <cellStyle name="20% - Accent1 2 2 14 2 3" xfId="1399" xr:uid="{00000000-0005-0000-0000-0000C4040000}"/>
    <cellStyle name="20% - Accent1 2 2 14 3" xfId="1400" xr:uid="{00000000-0005-0000-0000-0000C5040000}"/>
    <cellStyle name="20% - Accent1 2 2 14 3 2" xfId="1401" xr:uid="{00000000-0005-0000-0000-0000C6040000}"/>
    <cellStyle name="20% - Accent1 2 2 14 4" xfId="1402" xr:uid="{00000000-0005-0000-0000-0000C7040000}"/>
    <cellStyle name="20% - Accent1 2 2 15" xfId="1403" xr:uid="{00000000-0005-0000-0000-0000C8040000}"/>
    <cellStyle name="20% - Accent1 2 2 15 2" xfId="1404" xr:uid="{00000000-0005-0000-0000-0000C9040000}"/>
    <cellStyle name="20% - Accent1 2 2 15 2 2" xfId="1405" xr:uid="{00000000-0005-0000-0000-0000CA040000}"/>
    <cellStyle name="20% - Accent1 2 2 15 2 2 2" xfId="1406" xr:uid="{00000000-0005-0000-0000-0000CB040000}"/>
    <cellStyle name="20% - Accent1 2 2 15 2 3" xfId="1407" xr:uid="{00000000-0005-0000-0000-0000CC040000}"/>
    <cellStyle name="20% - Accent1 2 2 15 3" xfId="1408" xr:uid="{00000000-0005-0000-0000-0000CD040000}"/>
    <cellStyle name="20% - Accent1 2 2 15 3 2" xfId="1409" xr:uid="{00000000-0005-0000-0000-0000CE040000}"/>
    <cellStyle name="20% - Accent1 2 2 15 4" xfId="1410" xr:uid="{00000000-0005-0000-0000-0000CF040000}"/>
    <cellStyle name="20% - Accent1 2 2 16" xfId="1411" xr:uid="{00000000-0005-0000-0000-0000D0040000}"/>
    <cellStyle name="20% - Accent1 2 2 16 2" xfId="1412" xr:uid="{00000000-0005-0000-0000-0000D1040000}"/>
    <cellStyle name="20% - Accent1 2 2 16 2 2" xfId="1413" xr:uid="{00000000-0005-0000-0000-0000D2040000}"/>
    <cellStyle name="20% - Accent1 2 2 16 3" xfId="1414" xr:uid="{00000000-0005-0000-0000-0000D3040000}"/>
    <cellStyle name="20% - Accent1 2 2 17" xfId="1415" xr:uid="{00000000-0005-0000-0000-0000D4040000}"/>
    <cellStyle name="20% - Accent1 2 2 17 2" xfId="1416" xr:uid="{00000000-0005-0000-0000-0000D5040000}"/>
    <cellStyle name="20% - Accent1 2 2 17 2 2" xfId="1417" xr:uid="{00000000-0005-0000-0000-0000D6040000}"/>
    <cellStyle name="20% - Accent1 2 2 17 3" xfId="1418" xr:uid="{00000000-0005-0000-0000-0000D7040000}"/>
    <cellStyle name="20% - Accent1 2 2 18" xfId="1419" xr:uid="{00000000-0005-0000-0000-0000D8040000}"/>
    <cellStyle name="20% - Accent1 2 2 18 2" xfId="1420" xr:uid="{00000000-0005-0000-0000-0000D9040000}"/>
    <cellStyle name="20% - Accent1 2 2 19" xfId="1421" xr:uid="{00000000-0005-0000-0000-0000DA040000}"/>
    <cellStyle name="20% - Accent1 2 2 19 2" xfId="1422" xr:uid="{00000000-0005-0000-0000-0000DB040000}"/>
    <cellStyle name="20% - Accent1 2 2 2" xfId="1423" xr:uid="{00000000-0005-0000-0000-0000DC040000}"/>
    <cellStyle name="20% - Accent1 2 2 2 10" xfId="1424" xr:uid="{00000000-0005-0000-0000-0000DD040000}"/>
    <cellStyle name="20% - Accent1 2 2 2 10 2" xfId="1425" xr:uid="{00000000-0005-0000-0000-0000DE040000}"/>
    <cellStyle name="20% - Accent1 2 2 2 10 2 2" xfId="1426" xr:uid="{00000000-0005-0000-0000-0000DF040000}"/>
    <cellStyle name="20% - Accent1 2 2 2 10 2 2 2" xfId="1427" xr:uid="{00000000-0005-0000-0000-0000E0040000}"/>
    <cellStyle name="20% - Accent1 2 2 2 10 2 3" xfId="1428" xr:uid="{00000000-0005-0000-0000-0000E1040000}"/>
    <cellStyle name="20% - Accent1 2 2 2 10 3" xfId="1429" xr:uid="{00000000-0005-0000-0000-0000E2040000}"/>
    <cellStyle name="20% - Accent1 2 2 2 10 3 2" xfId="1430" xr:uid="{00000000-0005-0000-0000-0000E3040000}"/>
    <cellStyle name="20% - Accent1 2 2 2 10 4" xfId="1431" xr:uid="{00000000-0005-0000-0000-0000E4040000}"/>
    <cellStyle name="20% - Accent1 2 2 2 11" xfId="1432" xr:uid="{00000000-0005-0000-0000-0000E5040000}"/>
    <cellStyle name="20% - Accent1 2 2 2 11 2" xfId="1433" xr:uid="{00000000-0005-0000-0000-0000E6040000}"/>
    <cellStyle name="20% - Accent1 2 2 2 11 2 2" xfId="1434" xr:uid="{00000000-0005-0000-0000-0000E7040000}"/>
    <cellStyle name="20% - Accent1 2 2 2 11 2 2 2" xfId="1435" xr:uid="{00000000-0005-0000-0000-0000E8040000}"/>
    <cellStyle name="20% - Accent1 2 2 2 11 2 3" xfId="1436" xr:uid="{00000000-0005-0000-0000-0000E9040000}"/>
    <cellStyle name="20% - Accent1 2 2 2 11 3" xfId="1437" xr:uid="{00000000-0005-0000-0000-0000EA040000}"/>
    <cellStyle name="20% - Accent1 2 2 2 11 3 2" xfId="1438" xr:uid="{00000000-0005-0000-0000-0000EB040000}"/>
    <cellStyle name="20% - Accent1 2 2 2 11 4" xfId="1439" xr:uid="{00000000-0005-0000-0000-0000EC040000}"/>
    <cellStyle name="20% - Accent1 2 2 2 12" xfId="1440" xr:uid="{00000000-0005-0000-0000-0000ED040000}"/>
    <cellStyle name="20% - Accent1 2 2 2 12 2" xfId="1441" xr:uid="{00000000-0005-0000-0000-0000EE040000}"/>
    <cellStyle name="20% - Accent1 2 2 2 12 2 2" xfId="1442" xr:uid="{00000000-0005-0000-0000-0000EF040000}"/>
    <cellStyle name="20% - Accent1 2 2 2 12 3" xfId="1443" xr:uid="{00000000-0005-0000-0000-0000F0040000}"/>
    <cellStyle name="20% - Accent1 2 2 2 13" xfId="1444" xr:uid="{00000000-0005-0000-0000-0000F1040000}"/>
    <cellStyle name="20% - Accent1 2 2 2 13 2" xfId="1445" xr:uid="{00000000-0005-0000-0000-0000F2040000}"/>
    <cellStyle name="20% - Accent1 2 2 2 13 2 2" xfId="1446" xr:uid="{00000000-0005-0000-0000-0000F3040000}"/>
    <cellStyle name="20% - Accent1 2 2 2 13 3" xfId="1447" xr:uid="{00000000-0005-0000-0000-0000F4040000}"/>
    <cellStyle name="20% - Accent1 2 2 2 14" xfId="1448" xr:uid="{00000000-0005-0000-0000-0000F5040000}"/>
    <cellStyle name="20% - Accent1 2 2 2 14 2" xfId="1449" xr:uid="{00000000-0005-0000-0000-0000F6040000}"/>
    <cellStyle name="20% - Accent1 2 2 2 15" xfId="1450" xr:uid="{00000000-0005-0000-0000-0000F7040000}"/>
    <cellStyle name="20% - Accent1 2 2 2 15 2" xfId="1451" xr:uid="{00000000-0005-0000-0000-0000F8040000}"/>
    <cellStyle name="20% - Accent1 2 2 2 16" xfId="1452" xr:uid="{00000000-0005-0000-0000-0000F9040000}"/>
    <cellStyle name="20% - Accent1 2 2 2 2" xfId="1453" xr:uid="{00000000-0005-0000-0000-0000FA040000}"/>
    <cellStyle name="20% - Accent1 2 2 2 2 10" xfId="1454" xr:uid="{00000000-0005-0000-0000-0000FB040000}"/>
    <cellStyle name="20% - Accent1 2 2 2 2 10 2" xfId="1455" xr:uid="{00000000-0005-0000-0000-0000FC040000}"/>
    <cellStyle name="20% - Accent1 2 2 2 2 10 2 2" xfId="1456" xr:uid="{00000000-0005-0000-0000-0000FD040000}"/>
    <cellStyle name="20% - Accent1 2 2 2 2 10 2 2 2" xfId="1457" xr:uid="{00000000-0005-0000-0000-0000FE040000}"/>
    <cellStyle name="20% - Accent1 2 2 2 2 10 2 3" xfId="1458" xr:uid="{00000000-0005-0000-0000-0000FF040000}"/>
    <cellStyle name="20% - Accent1 2 2 2 2 10 3" xfId="1459" xr:uid="{00000000-0005-0000-0000-000000050000}"/>
    <cellStyle name="20% - Accent1 2 2 2 2 10 3 2" xfId="1460" xr:uid="{00000000-0005-0000-0000-000001050000}"/>
    <cellStyle name="20% - Accent1 2 2 2 2 10 4" xfId="1461" xr:uid="{00000000-0005-0000-0000-000002050000}"/>
    <cellStyle name="20% - Accent1 2 2 2 2 11" xfId="1462" xr:uid="{00000000-0005-0000-0000-000003050000}"/>
    <cellStyle name="20% - Accent1 2 2 2 2 11 2" xfId="1463" xr:uid="{00000000-0005-0000-0000-000004050000}"/>
    <cellStyle name="20% - Accent1 2 2 2 2 11 2 2" xfId="1464" xr:uid="{00000000-0005-0000-0000-000005050000}"/>
    <cellStyle name="20% - Accent1 2 2 2 2 11 3" xfId="1465" xr:uid="{00000000-0005-0000-0000-000006050000}"/>
    <cellStyle name="20% - Accent1 2 2 2 2 12" xfId="1466" xr:uid="{00000000-0005-0000-0000-000007050000}"/>
    <cellStyle name="20% - Accent1 2 2 2 2 12 2" xfId="1467" xr:uid="{00000000-0005-0000-0000-000008050000}"/>
    <cellStyle name="20% - Accent1 2 2 2 2 12 2 2" xfId="1468" xr:uid="{00000000-0005-0000-0000-000009050000}"/>
    <cellStyle name="20% - Accent1 2 2 2 2 12 3" xfId="1469" xr:uid="{00000000-0005-0000-0000-00000A050000}"/>
    <cellStyle name="20% - Accent1 2 2 2 2 13" xfId="1470" xr:uid="{00000000-0005-0000-0000-00000B050000}"/>
    <cellStyle name="20% - Accent1 2 2 2 2 13 2" xfId="1471" xr:uid="{00000000-0005-0000-0000-00000C050000}"/>
    <cellStyle name="20% - Accent1 2 2 2 2 14" xfId="1472" xr:uid="{00000000-0005-0000-0000-00000D050000}"/>
    <cellStyle name="20% - Accent1 2 2 2 2 14 2" xfId="1473" xr:uid="{00000000-0005-0000-0000-00000E050000}"/>
    <cellStyle name="20% - Accent1 2 2 2 2 15" xfId="1474" xr:uid="{00000000-0005-0000-0000-00000F050000}"/>
    <cellStyle name="20% - Accent1 2 2 2 2 2" xfId="1475" xr:uid="{00000000-0005-0000-0000-000010050000}"/>
    <cellStyle name="20% - Accent1 2 2 2 2 2 10" xfId="1476" xr:uid="{00000000-0005-0000-0000-000011050000}"/>
    <cellStyle name="20% - Accent1 2 2 2 2 2 10 2" xfId="1477" xr:uid="{00000000-0005-0000-0000-000012050000}"/>
    <cellStyle name="20% - Accent1 2 2 2 2 2 10 2 2" xfId="1478" xr:uid="{00000000-0005-0000-0000-000013050000}"/>
    <cellStyle name="20% - Accent1 2 2 2 2 2 10 3" xfId="1479" xr:uid="{00000000-0005-0000-0000-000014050000}"/>
    <cellStyle name="20% - Accent1 2 2 2 2 2 11" xfId="1480" xr:uid="{00000000-0005-0000-0000-000015050000}"/>
    <cellStyle name="20% - Accent1 2 2 2 2 2 11 2" xfId="1481" xr:uid="{00000000-0005-0000-0000-000016050000}"/>
    <cellStyle name="20% - Accent1 2 2 2 2 2 11 2 2" xfId="1482" xr:uid="{00000000-0005-0000-0000-000017050000}"/>
    <cellStyle name="20% - Accent1 2 2 2 2 2 11 3" xfId="1483" xr:uid="{00000000-0005-0000-0000-000018050000}"/>
    <cellStyle name="20% - Accent1 2 2 2 2 2 12" xfId="1484" xr:uid="{00000000-0005-0000-0000-000019050000}"/>
    <cellStyle name="20% - Accent1 2 2 2 2 2 12 2" xfId="1485" xr:uid="{00000000-0005-0000-0000-00001A050000}"/>
    <cellStyle name="20% - Accent1 2 2 2 2 2 13" xfId="1486" xr:uid="{00000000-0005-0000-0000-00001B050000}"/>
    <cellStyle name="20% - Accent1 2 2 2 2 2 13 2" xfId="1487" xr:uid="{00000000-0005-0000-0000-00001C050000}"/>
    <cellStyle name="20% - Accent1 2 2 2 2 2 14" xfId="1488" xr:uid="{00000000-0005-0000-0000-00001D050000}"/>
    <cellStyle name="20% - Accent1 2 2 2 2 2 2" xfId="1489" xr:uid="{00000000-0005-0000-0000-00001E050000}"/>
    <cellStyle name="20% - Accent1 2 2 2 2 2 2 10" xfId="1490" xr:uid="{00000000-0005-0000-0000-00001F050000}"/>
    <cellStyle name="20% - Accent1 2 2 2 2 2 2 10 2" xfId="1491" xr:uid="{00000000-0005-0000-0000-000020050000}"/>
    <cellStyle name="20% - Accent1 2 2 2 2 2 2 11" xfId="1492" xr:uid="{00000000-0005-0000-0000-000021050000}"/>
    <cellStyle name="20% - Accent1 2 2 2 2 2 2 2" xfId="1493" xr:uid="{00000000-0005-0000-0000-000022050000}"/>
    <cellStyle name="20% - Accent1 2 2 2 2 2 2 2 2" xfId="1494" xr:uid="{00000000-0005-0000-0000-000023050000}"/>
    <cellStyle name="20% - Accent1 2 2 2 2 2 2 2 2 2" xfId="1495" xr:uid="{00000000-0005-0000-0000-000024050000}"/>
    <cellStyle name="20% - Accent1 2 2 2 2 2 2 2 2 2 2" xfId="1496" xr:uid="{00000000-0005-0000-0000-000025050000}"/>
    <cellStyle name="20% - Accent1 2 2 2 2 2 2 2 2 2 2 2" xfId="1497" xr:uid="{00000000-0005-0000-0000-000026050000}"/>
    <cellStyle name="20% - Accent1 2 2 2 2 2 2 2 2 2 3" xfId="1498" xr:uid="{00000000-0005-0000-0000-000027050000}"/>
    <cellStyle name="20% - Accent1 2 2 2 2 2 2 2 2 3" xfId="1499" xr:uid="{00000000-0005-0000-0000-000028050000}"/>
    <cellStyle name="20% - Accent1 2 2 2 2 2 2 2 2 3 2" xfId="1500" xr:uid="{00000000-0005-0000-0000-000029050000}"/>
    <cellStyle name="20% - Accent1 2 2 2 2 2 2 2 2 4" xfId="1501" xr:uid="{00000000-0005-0000-0000-00002A050000}"/>
    <cellStyle name="20% - Accent1 2 2 2 2 2 2 2 3" xfId="1502" xr:uid="{00000000-0005-0000-0000-00002B050000}"/>
    <cellStyle name="20% - Accent1 2 2 2 2 2 2 2 3 2" xfId="1503" xr:uid="{00000000-0005-0000-0000-00002C050000}"/>
    <cellStyle name="20% - Accent1 2 2 2 2 2 2 2 3 2 2" xfId="1504" xr:uid="{00000000-0005-0000-0000-00002D050000}"/>
    <cellStyle name="20% - Accent1 2 2 2 2 2 2 2 3 2 2 2" xfId="1505" xr:uid="{00000000-0005-0000-0000-00002E050000}"/>
    <cellStyle name="20% - Accent1 2 2 2 2 2 2 2 3 2 3" xfId="1506" xr:uid="{00000000-0005-0000-0000-00002F050000}"/>
    <cellStyle name="20% - Accent1 2 2 2 2 2 2 2 3 3" xfId="1507" xr:uid="{00000000-0005-0000-0000-000030050000}"/>
    <cellStyle name="20% - Accent1 2 2 2 2 2 2 2 3 3 2" xfId="1508" xr:uid="{00000000-0005-0000-0000-000031050000}"/>
    <cellStyle name="20% - Accent1 2 2 2 2 2 2 2 3 4" xfId="1509" xr:uid="{00000000-0005-0000-0000-000032050000}"/>
    <cellStyle name="20% - Accent1 2 2 2 2 2 2 2 4" xfId="1510" xr:uid="{00000000-0005-0000-0000-000033050000}"/>
    <cellStyle name="20% - Accent1 2 2 2 2 2 2 2 4 2" xfId="1511" xr:uid="{00000000-0005-0000-0000-000034050000}"/>
    <cellStyle name="20% - Accent1 2 2 2 2 2 2 2 4 2 2" xfId="1512" xr:uid="{00000000-0005-0000-0000-000035050000}"/>
    <cellStyle name="20% - Accent1 2 2 2 2 2 2 2 4 2 2 2" xfId="1513" xr:uid="{00000000-0005-0000-0000-000036050000}"/>
    <cellStyle name="20% - Accent1 2 2 2 2 2 2 2 4 2 3" xfId="1514" xr:uid="{00000000-0005-0000-0000-000037050000}"/>
    <cellStyle name="20% - Accent1 2 2 2 2 2 2 2 4 3" xfId="1515" xr:uid="{00000000-0005-0000-0000-000038050000}"/>
    <cellStyle name="20% - Accent1 2 2 2 2 2 2 2 4 3 2" xfId="1516" xr:uid="{00000000-0005-0000-0000-000039050000}"/>
    <cellStyle name="20% - Accent1 2 2 2 2 2 2 2 4 4" xfId="1517" xr:uid="{00000000-0005-0000-0000-00003A050000}"/>
    <cellStyle name="20% - Accent1 2 2 2 2 2 2 2 5" xfId="1518" xr:uid="{00000000-0005-0000-0000-00003B050000}"/>
    <cellStyle name="20% - Accent1 2 2 2 2 2 2 2 5 2" xfId="1519" xr:uid="{00000000-0005-0000-0000-00003C050000}"/>
    <cellStyle name="20% - Accent1 2 2 2 2 2 2 2 5 2 2" xfId="1520" xr:uid="{00000000-0005-0000-0000-00003D050000}"/>
    <cellStyle name="20% - Accent1 2 2 2 2 2 2 2 5 3" xfId="1521" xr:uid="{00000000-0005-0000-0000-00003E050000}"/>
    <cellStyle name="20% - Accent1 2 2 2 2 2 2 2 6" xfId="1522" xr:uid="{00000000-0005-0000-0000-00003F050000}"/>
    <cellStyle name="20% - Accent1 2 2 2 2 2 2 2 6 2" xfId="1523" xr:uid="{00000000-0005-0000-0000-000040050000}"/>
    <cellStyle name="20% - Accent1 2 2 2 2 2 2 2 6 2 2" xfId="1524" xr:uid="{00000000-0005-0000-0000-000041050000}"/>
    <cellStyle name="20% - Accent1 2 2 2 2 2 2 2 6 3" xfId="1525" xr:uid="{00000000-0005-0000-0000-000042050000}"/>
    <cellStyle name="20% - Accent1 2 2 2 2 2 2 2 7" xfId="1526" xr:uid="{00000000-0005-0000-0000-000043050000}"/>
    <cellStyle name="20% - Accent1 2 2 2 2 2 2 2 7 2" xfId="1527" xr:uid="{00000000-0005-0000-0000-000044050000}"/>
    <cellStyle name="20% - Accent1 2 2 2 2 2 2 2 8" xfId="1528" xr:uid="{00000000-0005-0000-0000-000045050000}"/>
    <cellStyle name="20% - Accent1 2 2 2 2 2 2 2 8 2" xfId="1529" xr:uid="{00000000-0005-0000-0000-000046050000}"/>
    <cellStyle name="20% - Accent1 2 2 2 2 2 2 2 9" xfId="1530" xr:uid="{00000000-0005-0000-0000-000047050000}"/>
    <cellStyle name="20% - Accent1 2 2 2 2 2 2 3" xfId="1531" xr:uid="{00000000-0005-0000-0000-000048050000}"/>
    <cellStyle name="20% - Accent1 2 2 2 2 2 2 3 2" xfId="1532" xr:uid="{00000000-0005-0000-0000-000049050000}"/>
    <cellStyle name="20% - Accent1 2 2 2 2 2 2 3 2 2" xfId="1533" xr:uid="{00000000-0005-0000-0000-00004A050000}"/>
    <cellStyle name="20% - Accent1 2 2 2 2 2 2 3 2 2 2" xfId="1534" xr:uid="{00000000-0005-0000-0000-00004B050000}"/>
    <cellStyle name="20% - Accent1 2 2 2 2 2 2 3 2 2 2 2" xfId="1535" xr:uid="{00000000-0005-0000-0000-00004C050000}"/>
    <cellStyle name="20% - Accent1 2 2 2 2 2 2 3 2 2 3" xfId="1536" xr:uid="{00000000-0005-0000-0000-00004D050000}"/>
    <cellStyle name="20% - Accent1 2 2 2 2 2 2 3 2 3" xfId="1537" xr:uid="{00000000-0005-0000-0000-00004E050000}"/>
    <cellStyle name="20% - Accent1 2 2 2 2 2 2 3 2 3 2" xfId="1538" xr:uid="{00000000-0005-0000-0000-00004F050000}"/>
    <cellStyle name="20% - Accent1 2 2 2 2 2 2 3 2 4" xfId="1539" xr:uid="{00000000-0005-0000-0000-000050050000}"/>
    <cellStyle name="20% - Accent1 2 2 2 2 2 2 3 3" xfId="1540" xr:uid="{00000000-0005-0000-0000-000051050000}"/>
    <cellStyle name="20% - Accent1 2 2 2 2 2 2 3 3 2" xfId="1541" xr:uid="{00000000-0005-0000-0000-000052050000}"/>
    <cellStyle name="20% - Accent1 2 2 2 2 2 2 3 3 2 2" xfId="1542" xr:uid="{00000000-0005-0000-0000-000053050000}"/>
    <cellStyle name="20% - Accent1 2 2 2 2 2 2 3 3 2 2 2" xfId="1543" xr:uid="{00000000-0005-0000-0000-000054050000}"/>
    <cellStyle name="20% - Accent1 2 2 2 2 2 2 3 3 2 3" xfId="1544" xr:uid="{00000000-0005-0000-0000-000055050000}"/>
    <cellStyle name="20% - Accent1 2 2 2 2 2 2 3 3 3" xfId="1545" xr:uid="{00000000-0005-0000-0000-000056050000}"/>
    <cellStyle name="20% - Accent1 2 2 2 2 2 2 3 3 3 2" xfId="1546" xr:uid="{00000000-0005-0000-0000-000057050000}"/>
    <cellStyle name="20% - Accent1 2 2 2 2 2 2 3 3 4" xfId="1547" xr:uid="{00000000-0005-0000-0000-000058050000}"/>
    <cellStyle name="20% - Accent1 2 2 2 2 2 2 3 4" xfId="1548" xr:uid="{00000000-0005-0000-0000-000059050000}"/>
    <cellStyle name="20% - Accent1 2 2 2 2 2 2 3 4 2" xfId="1549" xr:uid="{00000000-0005-0000-0000-00005A050000}"/>
    <cellStyle name="20% - Accent1 2 2 2 2 2 2 3 4 2 2" xfId="1550" xr:uid="{00000000-0005-0000-0000-00005B050000}"/>
    <cellStyle name="20% - Accent1 2 2 2 2 2 2 3 4 2 2 2" xfId="1551" xr:uid="{00000000-0005-0000-0000-00005C050000}"/>
    <cellStyle name="20% - Accent1 2 2 2 2 2 2 3 4 2 3" xfId="1552" xr:uid="{00000000-0005-0000-0000-00005D050000}"/>
    <cellStyle name="20% - Accent1 2 2 2 2 2 2 3 4 3" xfId="1553" xr:uid="{00000000-0005-0000-0000-00005E050000}"/>
    <cellStyle name="20% - Accent1 2 2 2 2 2 2 3 4 3 2" xfId="1554" xr:uid="{00000000-0005-0000-0000-00005F050000}"/>
    <cellStyle name="20% - Accent1 2 2 2 2 2 2 3 4 4" xfId="1555" xr:uid="{00000000-0005-0000-0000-000060050000}"/>
    <cellStyle name="20% - Accent1 2 2 2 2 2 2 3 5" xfId="1556" xr:uid="{00000000-0005-0000-0000-000061050000}"/>
    <cellStyle name="20% - Accent1 2 2 2 2 2 2 3 5 2" xfId="1557" xr:uid="{00000000-0005-0000-0000-000062050000}"/>
    <cellStyle name="20% - Accent1 2 2 2 2 2 2 3 5 2 2" xfId="1558" xr:uid="{00000000-0005-0000-0000-000063050000}"/>
    <cellStyle name="20% - Accent1 2 2 2 2 2 2 3 5 3" xfId="1559" xr:uid="{00000000-0005-0000-0000-000064050000}"/>
    <cellStyle name="20% - Accent1 2 2 2 2 2 2 3 6" xfId="1560" xr:uid="{00000000-0005-0000-0000-000065050000}"/>
    <cellStyle name="20% - Accent1 2 2 2 2 2 2 3 6 2" xfId="1561" xr:uid="{00000000-0005-0000-0000-000066050000}"/>
    <cellStyle name="20% - Accent1 2 2 2 2 2 2 3 6 2 2" xfId="1562" xr:uid="{00000000-0005-0000-0000-000067050000}"/>
    <cellStyle name="20% - Accent1 2 2 2 2 2 2 3 6 3" xfId="1563" xr:uid="{00000000-0005-0000-0000-000068050000}"/>
    <cellStyle name="20% - Accent1 2 2 2 2 2 2 3 7" xfId="1564" xr:uid="{00000000-0005-0000-0000-000069050000}"/>
    <cellStyle name="20% - Accent1 2 2 2 2 2 2 3 7 2" xfId="1565" xr:uid="{00000000-0005-0000-0000-00006A050000}"/>
    <cellStyle name="20% - Accent1 2 2 2 2 2 2 3 8" xfId="1566" xr:uid="{00000000-0005-0000-0000-00006B050000}"/>
    <cellStyle name="20% - Accent1 2 2 2 2 2 2 3 8 2" xfId="1567" xr:uid="{00000000-0005-0000-0000-00006C050000}"/>
    <cellStyle name="20% - Accent1 2 2 2 2 2 2 3 9" xfId="1568" xr:uid="{00000000-0005-0000-0000-00006D050000}"/>
    <cellStyle name="20% - Accent1 2 2 2 2 2 2 4" xfId="1569" xr:uid="{00000000-0005-0000-0000-00006E050000}"/>
    <cellStyle name="20% - Accent1 2 2 2 2 2 2 4 2" xfId="1570" xr:uid="{00000000-0005-0000-0000-00006F050000}"/>
    <cellStyle name="20% - Accent1 2 2 2 2 2 2 4 2 2" xfId="1571" xr:uid="{00000000-0005-0000-0000-000070050000}"/>
    <cellStyle name="20% - Accent1 2 2 2 2 2 2 4 2 2 2" xfId="1572" xr:uid="{00000000-0005-0000-0000-000071050000}"/>
    <cellStyle name="20% - Accent1 2 2 2 2 2 2 4 2 3" xfId="1573" xr:uid="{00000000-0005-0000-0000-000072050000}"/>
    <cellStyle name="20% - Accent1 2 2 2 2 2 2 4 3" xfId="1574" xr:uid="{00000000-0005-0000-0000-000073050000}"/>
    <cellStyle name="20% - Accent1 2 2 2 2 2 2 4 3 2" xfId="1575" xr:uid="{00000000-0005-0000-0000-000074050000}"/>
    <cellStyle name="20% - Accent1 2 2 2 2 2 2 4 4" xfId="1576" xr:uid="{00000000-0005-0000-0000-000075050000}"/>
    <cellStyle name="20% - Accent1 2 2 2 2 2 2 5" xfId="1577" xr:uid="{00000000-0005-0000-0000-000076050000}"/>
    <cellStyle name="20% - Accent1 2 2 2 2 2 2 5 2" xfId="1578" xr:uid="{00000000-0005-0000-0000-000077050000}"/>
    <cellStyle name="20% - Accent1 2 2 2 2 2 2 5 2 2" xfId="1579" xr:uid="{00000000-0005-0000-0000-000078050000}"/>
    <cellStyle name="20% - Accent1 2 2 2 2 2 2 5 2 2 2" xfId="1580" xr:uid="{00000000-0005-0000-0000-000079050000}"/>
    <cellStyle name="20% - Accent1 2 2 2 2 2 2 5 2 3" xfId="1581" xr:uid="{00000000-0005-0000-0000-00007A050000}"/>
    <cellStyle name="20% - Accent1 2 2 2 2 2 2 5 3" xfId="1582" xr:uid="{00000000-0005-0000-0000-00007B050000}"/>
    <cellStyle name="20% - Accent1 2 2 2 2 2 2 5 3 2" xfId="1583" xr:uid="{00000000-0005-0000-0000-00007C050000}"/>
    <cellStyle name="20% - Accent1 2 2 2 2 2 2 5 4" xfId="1584" xr:uid="{00000000-0005-0000-0000-00007D050000}"/>
    <cellStyle name="20% - Accent1 2 2 2 2 2 2 6" xfId="1585" xr:uid="{00000000-0005-0000-0000-00007E050000}"/>
    <cellStyle name="20% - Accent1 2 2 2 2 2 2 6 2" xfId="1586" xr:uid="{00000000-0005-0000-0000-00007F050000}"/>
    <cellStyle name="20% - Accent1 2 2 2 2 2 2 6 2 2" xfId="1587" xr:uid="{00000000-0005-0000-0000-000080050000}"/>
    <cellStyle name="20% - Accent1 2 2 2 2 2 2 6 2 2 2" xfId="1588" xr:uid="{00000000-0005-0000-0000-000081050000}"/>
    <cellStyle name="20% - Accent1 2 2 2 2 2 2 6 2 3" xfId="1589" xr:uid="{00000000-0005-0000-0000-000082050000}"/>
    <cellStyle name="20% - Accent1 2 2 2 2 2 2 6 3" xfId="1590" xr:uid="{00000000-0005-0000-0000-000083050000}"/>
    <cellStyle name="20% - Accent1 2 2 2 2 2 2 6 3 2" xfId="1591" xr:uid="{00000000-0005-0000-0000-000084050000}"/>
    <cellStyle name="20% - Accent1 2 2 2 2 2 2 6 4" xfId="1592" xr:uid="{00000000-0005-0000-0000-000085050000}"/>
    <cellStyle name="20% - Accent1 2 2 2 2 2 2 7" xfId="1593" xr:uid="{00000000-0005-0000-0000-000086050000}"/>
    <cellStyle name="20% - Accent1 2 2 2 2 2 2 7 2" xfId="1594" xr:uid="{00000000-0005-0000-0000-000087050000}"/>
    <cellStyle name="20% - Accent1 2 2 2 2 2 2 7 2 2" xfId="1595" xr:uid="{00000000-0005-0000-0000-000088050000}"/>
    <cellStyle name="20% - Accent1 2 2 2 2 2 2 7 3" xfId="1596" xr:uid="{00000000-0005-0000-0000-000089050000}"/>
    <cellStyle name="20% - Accent1 2 2 2 2 2 2 8" xfId="1597" xr:uid="{00000000-0005-0000-0000-00008A050000}"/>
    <cellStyle name="20% - Accent1 2 2 2 2 2 2 8 2" xfId="1598" xr:uid="{00000000-0005-0000-0000-00008B050000}"/>
    <cellStyle name="20% - Accent1 2 2 2 2 2 2 8 2 2" xfId="1599" xr:uid="{00000000-0005-0000-0000-00008C050000}"/>
    <cellStyle name="20% - Accent1 2 2 2 2 2 2 8 3" xfId="1600" xr:uid="{00000000-0005-0000-0000-00008D050000}"/>
    <cellStyle name="20% - Accent1 2 2 2 2 2 2 9" xfId="1601" xr:uid="{00000000-0005-0000-0000-00008E050000}"/>
    <cellStyle name="20% - Accent1 2 2 2 2 2 2 9 2" xfId="1602" xr:uid="{00000000-0005-0000-0000-00008F050000}"/>
    <cellStyle name="20% - Accent1 2 2 2 2 2 3" xfId="1603" xr:uid="{00000000-0005-0000-0000-000090050000}"/>
    <cellStyle name="20% - Accent1 2 2 2 2 2 3 10" xfId="1604" xr:uid="{00000000-0005-0000-0000-000091050000}"/>
    <cellStyle name="20% - Accent1 2 2 2 2 2 3 10 2" xfId="1605" xr:uid="{00000000-0005-0000-0000-000092050000}"/>
    <cellStyle name="20% - Accent1 2 2 2 2 2 3 11" xfId="1606" xr:uid="{00000000-0005-0000-0000-000093050000}"/>
    <cellStyle name="20% - Accent1 2 2 2 2 2 3 2" xfId="1607" xr:uid="{00000000-0005-0000-0000-000094050000}"/>
    <cellStyle name="20% - Accent1 2 2 2 2 2 3 2 2" xfId="1608" xr:uid="{00000000-0005-0000-0000-000095050000}"/>
    <cellStyle name="20% - Accent1 2 2 2 2 2 3 2 2 2" xfId="1609" xr:uid="{00000000-0005-0000-0000-000096050000}"/>
    <cellStyle name="20% - Accent1 2 2 2 2 2 3 2 2 2 2" xfId="1610" xr:uid="{00000000-0005-0000-0000-000097050000}"/>
    <cellStyle name="20% - Accent1 2 2 2 2 2 3 2 2 2 2 2" xfId="1611" xr:uid="{00000000-0005-0000-0000-000098050000}"/>
    <cellStyle name="20% - Accent1 2 2 2 2 2 3 2 2 2 3" xfId="1612" xr:uid="{00000000-0005-0000-0000-000099050000}"/>
    <cellStyle name="20% - Accent1 2 2 2 2 2 3 2 2 3" xfId="1613" xr:uid="{00000000-0005-0000-0000-00009A050000}"/>
    <cellStyle name="20% - Accent1 2 2 2 2 2 3 2 2 3 2" xfId="1614" xr:uid="{00000000-0005-0000-0000-00009B050000}"/>
    <cellStyle name="20% - Accent1 2 2 2 2 2 3 2 2 4" xfId="1615" xr:uid="{00000000-0005-0000-0000-00009C050000}"/>
    <cellStyle name="20% - Accent1 2 2 2 2 2 3 2 3" xfId="1616" xr:uid="{00000000-0005-0000-0000-00009D050000}"/>
    <cellStyle name="20% - Accent1 2 2 2 2 2 3 2 3 2" xfId="1617" xr:uid="{00000000-0005-0000-0000-00009E050000}"/>
    <cellStyle name="20% - Accent1 2 2 2 2 2 3 2 3 2 2" xfId="1618" xr:uid="{00000000-0005-0000-0000-00009F050000}"/>
    <cellStyle name="20% - Accent1 2 2 2 2 2 3 2 3 2 2 2" xfId="1619" xr:uid="{00000000-0005-0000-0000-0000A0050000}"/>
    <cellStyle name="20% - Accent1 2 2 2 2 2 3 2 3 2 3" xfId="1620" xr:uid="{00000000-0005-0000-0000-0000A1050000}"/>
    <cellStyle name="20% - Accent1 2 2 2 2 2 3 2 3 3" xfId="1621" xr:uid="{00000000-0005-0000-0000-0000A2050000}"/>
    <cellStyle name="20% - Accent1 2 2 2 2 2 3 2 3 3 2" xfId="1622" xr:uid="{00000000-0005-0000-0000-0000A3050000}"/>
    <cellStyle name="20% - Accent1 2 2 2 2 2 3 2 3 4" xfId="1623" xr:uid="{00000000-0005-0000-0000-0000A4050000}"/>
    <cellStyle name="20% - Accent1 2 2 2 2 2 3 2 4" xfId="1624" xr:uid="{00000000-0005-0000-0000-0000A5050000}"/>
    <cellStyle name="20% - Accent1 2 2 2 2 2 3 2 4 2" xfId="1625" xr:uid="{00000000-0005-0000-0000-0000A6050000}"/>
    <cellStyle name="20% - Accent1 2 2 2 2 2 3 2 4 2 2" xfId="1626" xr:uid="{00000000-0005-0000-0000-0000A7050000}"/>
    <cellStyle name="20% - Accent1 2 2 2 2 2 3 2 4 2 2 2" xfId="1627" xr:uid="{00000000-0005-0000-0000-0000A8050000}"/>
    <cellStyle name="20% - Accent1 2 2 2 2 2 3 2 4 2 3" xfId="1628" xr:uid="{00000000-0005-0000-0000-0000A9050000}"/>
    <cellStyle name="20% - Accent1 2 2 2 2 2 3 2 4 3" xfId="1629" xr:uid="{00000000-0005-0000-0000-0000AA050000}"/>
    <cellStyle name="20% - Accent1 2 2 2 2 2 3 2 4 3 2" xfId="1630" xr:uid="{00000000-0005-0000-0000-0000AB050000}"/>
    <cellStyle name="20% - Accent1 2 2 2 2 2 3 2 4 4" xfId="1631" xr:uid="{00000000-0005-0000-0000-0000AC050000}"/>
    <cellStyle name="20% - Accent1 2 2 2 2 2 3 2 5" xfId="1632" xr:uid="{00000000-0005-0000-0000-0000AD050000}"/>
    <cellStyle name="20% - Accent1 2 2 2 2 2 3 2 5 2" xfId="1633" xr:uid="{00000000-0005-0000-0000-0000AE050000}"/>
    <cellStyle name="20% - Accent1 2 2 2 2 2 3 2 5 2 2" xfId="1634" xr:uid="{00000000-0005-0000-0000-0000AF050000}"/>
    <cellStyle name="20% - Accent1 2 2 2 2 2 3 2 5 3" xfId="1635" xr:uid="{00000000-0005-0000-0000-0000B0050000}"/>
    <cellStyle name="20% - Accent1 2 2 2 2 2 3 2 6" xfId="1636" xr:uid="{00000000-0005-0000-0000-0000B1050000}"/>
    <cellStyle name="20% - Accent1 2 2 2 2 2 3 2 6 2" xfId="1637" xr:uid="{00000000-0005-0000-0000-0000B2050000}"/>
    <cellStyle name="20% - Accent1 2 2 2 2 2 3 2 6 2 2" xfId="1638" xr:uid="{00000000-0005-0000-0000-0000B3050000}"/>
    <cellStyle name="20% - Accent1 2 2 2 2 2 3 2 6 3" xfId="1639" xr:uid="{00000000-0005-0000-0000-0000B4050000}"/>
    <cellStyle name="20% - Accent1 2 2 2 2 2 3 2 7" xfId="1640" xr:uid="{00000000-0005-0000-0000-0000B5050000}"/>
    <cellStyle name="20% - Accent1 2 2 2 2 2 3 2 7 2" xfId="1641" xr:uid="{00000000-0005-0000-0000-0000B6050000}"/>
    <cellStyle name="20% - Accent1 2 2 2 2 2 3 2 8" xfId="1642" xr:uid="{00000000-0005-0000-0000-0000B7050000}"/>
    <cellStyle name="20% - Accent1 2 2 2 2 2 3 2 8 2" xfId="1643" xr:uid="{00000000-0005-0000-0000-0000B8050000}"/>
    <cellStyle name="20% - Accent1 2 2 2 2 2 3 2 9" xfId="1644" xr:uid="{00000000-0005-0000-0000-0000B9050000}"/>
    <cellStyle name="20% - Accent1 2 2 2 2 2 3 3" xfId="1645" xr:uid="{00000000-0005-0000-0000-0000BA050000}"/>
    <cellStyle name="20% - Accent1 2 2 2 2 2 3 3 2" xfId="1646" xr:uid="{00000000-0005-0000-0000-0000BB050000}"/>
    <cellStyle name="20% - Accent1 2 2 2 2 2 3 3 2 2" xfId="1647" xr:uid="{00000000-0005-0000-0000-0000BC050000}"/>
    <cellStyle name="20% - Accent1 2 2 2 2 2 3 3 2 2 2" xfId="1648" xr:uid="{00000000-0005-0000-0000-0000BD050000}"/>
    <cellStyle name="20% - Accent1 2 2 2 2 2 3 3 2 2 2 2" xfId="1649" xr:uid="{00000000-0005-0000-0000-0000BE050000}"/>
    <cellStyle name="20% - Accent1 2 2 2 2 2 3 3 2 2 3" xfId="1650" xr:uid="{00000000-0005-0000-0000-0000BF050000}"/>
    <cellStyle name="20% - Accent1 2 2 2 2 2 3 3 2 3" xfId="1651" xr:uid="{00000000-0005-0000-0000-0000C0050000}"/>
    <cellStyle name="20% - Accent1 2 2 2 2 2 3 3 2 3 2" xfId="1652" xr:uid="{00000000-0005-0000-0000-0000C1050000}"/>
    <cellStyle name="20% - Accent1 2 2 2 2 2 3 3 2 4" xfId="1653" xr:uid="{00000000-0005-0000-0000-0000C2050000}"/>
    <cellStyle name="20% - Accent1 2 2 2 2 2 3 3 3" xfId="1654" xr:uid="{00000000-0005-0000-0000-0000C3050000}"/>
    <cellStyle name="20% - Accent1 2 2 2 2 2 3 3 3 2" xfId="1655" xr:uid="{00000000-0005-0000-0000-0000C4050000}"/>
    <cellStyle name="20% - Accent1 2 2 2 2 2 3 3 3 2 2" xfId="1656" xr:uid="{00000000-0005-0000-0000-0000C5050000}"/>
    <cellStyle name="20% - Accent1 2 2 2 2 2 3 3 3 2 2 2" xfId="1657" xr:uid="{00000000-0005-0000-0000-0000C6050000}"/>
    <cellStyle name="20% - Accent1 2 2 2 2 2 3 3 3 2 3" xfId="1658" xr:uid="{00000000-0005-0000-0000-0000C7050000}"/>
    <cellStyle name="20% - Accent1 2 2 2 2 2 3 3 3 3" xfId="1659" xr:uid="{00000000-0005-0000-0000-0000C8050000}"/>
    <cellStyle name="20% - Accent1 2 2 2 2 2 3 3 3 3 2" xfId="1660" xr:uid="{00000000-0005-0000-0000-0000C9050000}"/>
    <cellStyle name="20% - Accent1 2 2 2 2 2 3 3 3 4" xfId="1661" xr:uid="{00000000-0005-0000-0000-0000CA050000}"/>
    <cellStyle name="20% - Accent1 2 2 2 2 2 3 3 4" xfId="1662" xr:uid="{00000000-0005-0000-0000-0000CB050000}"/>
    <cellStyle name="20% - Accent1 2 2 2 2 2 3 3 4 2" xfId="1663" xr:uid="{00000000-0005-0000-0000-0000CC050000}"/>
    <cellStyle name="20% - Accent1 2 2 2 2 2 3 3 4 2 2" xfId="1664" xr:uid="{00000000-0005-0000-0000-0000CD050000}"/>
    <cellStyle name="20% - Accent1 2 2 2 2 2 3 3 4 2 2 2" xfId="1665" xr:uid="{00000000-0005-0000-0000-0000CE050000}"/>
    <cellStyle name="20% - Accent1 2 2 2 2 2 3 3 4 2 3" xfId="1666" xr:uid="{00000000-0005-0000-0000-0000CF050000}"/>
    <cellStyle name="20% - Accent1 2 2 2 2 2 3 3 4 3" xfId="1667" xr:uid="{00000000-0005-0000-0000-0000D0050000}"/>
    <cellStyle name="20% - Accent1 2 2 2 2 2 3 3 4 3 2" xfId="1668" xr:uid="{00000000-0005-0000-0000-0000D1050000}"/>
    <cellStyle name="20% - Accent1 2 2 2 2 2 3 3 4 4" xfId="1669" xr:uid="{00000000-0005-0000-0000-0000D2050000}"/>
    <cellStyle name="20% - Accent1 2 2 2 2 2 3 3 5" xfId="1670" xr:uid="{00000000-0005-0000-0000-0000D3050000}"/>
    <cellStyle name="20% - Accent1 2 2 2 2 2 3 3 5 2" xfId="1671" xr:uid="{00000000-0005-0000-0000-0000D4050000}"/>
    <cellStyle name="20% - Accent1 2 2 2 2 2 3 3 5 2 2" xfId="1672" xr:uid="{00000000-0005-0000-0000-0000D5050000}"/>
    <cellStyle name="20% - Accent1 2 2 2 2 2 3 3 5 3" xfId="1673" xr:uid="{00000000-0005-0000-0000-0000D6050000}"/>
    <cellStyle name="20% - Accent1 2 2 2 2 2 3 3 6" xfId="1674" xr:uid="{00000000-0005-0000-0000-0000D7050000}"/>
    <cellStyle name="20% - Accent1 2 2 2 2 2 3 3 6 2" xfId="1675" xr:uid="{00000000-0005-0000-0000-0000D8050000}"/>
    <cellStyle name="20% - Accent1 2 2 2 2 2 3 3 6 2 2" xfId="1676" xr:uid="{00000000-0005-0000-0000-0000D9050000}"/>
    <cellStyle name="20% - Accent1 2 2 2 2 2 3 3 6 3" xfId="1677" xr:uid="{00000000-0005-0000-0000-0000DA050000}"/>
    <cellStyle name="20% - Accent1 2 2 2 2 2 3 3 7" xfId="1678" xr:uid="{00000000-0005-0000-0000-0000DB050000}"/>
    <cellStyle name="20% - Accent1 2 2 2 2 2 3 3 7 2" xfId="1679" xr:uid="{00000000-0005-0000-0000-0000DC050000}"/>
    <cellStyle name="20% - Accent1 2 2 2 2 2 3 3 8" xfId="1680" xr:uid="{00000000-0005-0000-0000-0000DD050000}"/>
    <cellStyle name="20% - Accent1 2 2 2 2 2 3 3 8 2" xfId="1681" xr:uid="{00000000-0005-0000-0000-0000DE050000}"/>
    <cellStyle name="20% - Accent1 2 2 2 2 2 3 3 9" xfId="1682" xr:uid="{00000000-0005-0000-0000-0000DF050000}"/>
    <cellStyle name="20% - Accent1 2 2 2 2 2 3 4" xfId="1683" xr:uid="{00000000-0005-0000-0000-0000E0050000}"/>
    <cellStyle name="20% - Accent1 2 2 2 2 2 3 4 2" xfId="1684" xr:uid="{00000000-0005-0000-0000-0000E1050000}"/>
    <cellStyle name="20% - Accent1 2 2 2 2 2 3 4 2 2" xfId="1685" xr:uid="{00000000-0005-0000-0000-0000E2050000}"/>
    <cellStyle name="20% - Accent1 2 2 2 2 2 3 4 2 2 2" xfId="1686" xr:uid="{00000000-0005-0000-0000-0000E3050000}"/>
    <cellStyle name="20% - Accent1 2 2 2 2 2 3 4 2 3" xfId="1687" xr:uid="{00000000-0005-0000-0000-0000E4050000}"/>
    <cellStyle name="20% - Accent1 2 2 2 2 2 3 4 3" xfId="1688" xr:uid="{00000000-0005-0000-0000-0000E5050000}"/>
    <cellStyle name="20% - Accent1 2 2 2 2 2 3 4 3 2" xfId="1689" xr:uid="{00000000-0005-0000-0000-0000E6050000}"/>
    <cellStyle name="20% - Accent1 2 2 2 2 2 3 4 4" xfId="1690" xr:uid="{00000000-0005-0000-0000-0000E7050000}"/>
    <cellStyle name="20% - Accent1 2 2 2 2 2 3 5" xfId="1691" xr:uid="{00000000-0005-0000-0000-0000E8050000}"/>
    <cellStyle name="20% - Accent1 2 2 2 2 2 3 5 2" xfId="1692" xr:uid="{00000000-0005-0000-0000-0000E9050000}"/>
    <cellStyle name="20% - Accent1 2 2 2 2 2 3 5 2 2" xfId="1693" xr:uid="{00000000-0005-0000-0000-0000EA050000}"/>
    <cellStyle name="20% - Accent1 2 2 2 2 2 3 5 2 2 2" xfId="1694" xr:uid="{00000000-0005-0000-0000-0000EB050000}"/>
    <cellStyle name="20% - Accent1 2 2 2 2 2 3 5 2 3" xfId="1695" xr:uid="{00000000-0005-0000-0000-0000EC050000}"/>
    <cellStyle name="20% - Accent1 2 2 2 2 2 3 5 3" xfId="1696" xr:uid="{00000000-0005-0000-0000-0000ED050000}"/>
    <cellStyle name="20% - Accent1 2 2 2 2 2 3 5 3 2" xfId="1697" xr:uid="{00000000-0005-0000-0000-0000EE050000}"/>
    <cellStyle name="20% - Accent1 2 2 2 2 2 3 5 4" xfId="1698" xr:uid="{00000000-0005-0000-0000-0000EF050000}"/>
    <cellStyle name="20% - Accent1 2 2 2 2 2 3 6" xfId="1699" xr:uid="{00000000-0005-0000-0000-0000F0050000}"/>
    <cellStyle name="20% - Accent1 2 2 2 2 2 3 6 2" xfId="1700" xr:uid="{00000000-0005-0000-0000-0000F1050000}"/>
    <cellStyle name="20% - Accent1 2 2 2 2 2 3 6 2 2" xfId="1701" xr:uid="{00000000-0005-0000-0000-0000F2050000}"/>
    <cellStyle name="20% - Accent1 2 2 2 2 2 3 6 2 2 2" xfId="1702" xr:uid="{00000000-0005-0000-0000-0000F3050000}"/>
    <cellStyle name="20% - Accent1 2 2 2 2 2 3 6 2 3" xfId="1703" xr:uid="{00000000-0005-0000-0000-0000F4050000}"/>
    <cellStyle name="20% - Accent1 2 2 2 2 2 3 6 3" xfId="1704" xr:uid="{00000000-0005-0000-0000-0000F5050000}"/>
    <cellStyle name="20% - Accent1 2 2 2 2 2 3 6 3 2" xfId="1705" xr:uid="{00000000-0005-0000-0000-0000F6050000}"/>
    <cellStyle name="20% - Accent1 2 2 2 2 2 3 6 4" xfId="1706" xr:uid="{00000000-0005-0000-0000-0000F7050000}"/>
    <cellStyle name="20% - Accent1 2 2 2 2 2 3 7" xfId="1707" xr:uid="{00000000-0005-0000-0000-0000F8050000}"/>
    <cellStyle name="20% - Accent1 2 2 2 2 2 3 7 2" xfId="1708" xr:uid="{00000000-0005-0000-0000-0000F9050000}"/>
    <cellStyle name="20% - Accent1 2 2 2 2 2 3 7 2 2" xfId="1709" xr:uid="{00000000-0005-0000-0000-0000FA050000}"/>
    <cellStyle name="20% - Accent1 2 2 2 2 2 3 7 3" xfId="1710" xr:uid="{00000000-0005-0000-0000-0000FB050000}"/>
    <cellStyle name="20% - Accent1 2 2 2 2 2 3 8" xfId="1711" xr:uid="{00000000-0005-0000-0000-0000FC050000}"/>
    <cellStyle name="20% - Accent1 2 2 2 2 2 3 8 2" xfId="1712" xr:uid="{00000000-0005-0000-0000-0000FD050000}"/>
    <cellStyle name="20% - Accent1 2 2 2 2 2 3 8 2 2" xfId="1713" xr:uid="{00000000-0005-0000-0000-0000FE050000}"/>
    <cellStyle name="20% - Accent1 2 2 2 2 2 3 8 3" xfId="1714" xr:uid="{00000000-0005-0000-0000-0000FF050000}"/>
    <cellStyle name="20% - Accent1 2 2 2 2 2 3 9" xfId="1715" xr:uid="{00000000-0005-0000-0000-000000060000}"/>
    <cellStyle name="20% - Accent1 2 2 2 2 2 3 9 2" xfId="1716" xr:uid="{00000000-0005-0000-0000-000001060000}"/>
    <cellStyle name="20% - Accent1 2 2 2 2 2 4" xfId="1717" xr:uid="{00000000-0005-0000-0000-000002060000}"/>
    <cellStyle name="20% - Accent1 2 2 2 2 2 4 10" xfId="1718" xr:uid="{00000000-0005-0000-0000-000003060000}"/>
    <cellStyle name="20% - Accent1 2 2 2 2 2 4 10 2" xfId="1719" xr:uid="{00000000-0005-0000-0000-000004060000}"/>
    <cellStyle name="20% - Accent1 2 2 2 2 2 4 11" xfId="1720" xr:uid="{00000000-0005-0000-0000-000005060000}"/>
    <cellStyle name="20% - Accent1 2 2 2 2 2 4 2" xfId="1721" xr:uid="{00000000-0005-0000-0000-000006060000}"/>
    <cellStyle name="20% - Accent1 2 2 2 2 2 4 2 2" xfId="1722" xr:uid="{00000000-0005-0000-0000-000007060000}"/>
    <cellStyle name="20% - Accent1 2 2 2 2 2 4 2 2 2" xfId="1723" xr:uid="{00000000-0005-0000-0000-000008060000}"/>
    <cellStyle name="20% - Accent1 2 2 2 2 2 4 2 2 2 2" xfId="1724" xr:uid="{00000000-0005-0000-0000-000009060000}"/>
    <cellStyle name="20% - Accent1 2 2 2 2 2 4 2 2 2 2 2" xfId="1725" xr:uid="{00000000-0005-0000-0000-00000A060000}"/>
    <cellStyle name="20% - Accent1 2 2 2 2 2 4 2 2 2 3" xfId="1726" xr:uid="{00000000-0005-0000-0000-00000B060000}"/>
    <cellStyle name="20% - Accent1 2 2 2 2 2 4 2 2 3" xfId="1727" xr:uid="{00000000-0005-0000-0000-00000C060000}"/>
    <cellStyle name="20% - Accent1 2 2 2 2 2 4 2 2 3 2" xfId="1728" xr:uid="{00000000-0005-0000-0000-00000D060000}"/>
    <cellStyle name="20% - Accent1 2 2 2 2 2 4 2 2 4" xfId="1729" xr:uid="{00000000-0005-0000-0000-00000E060000}"/>
    <cellStyle name="20% - Accent1 2 2 2 2 2 4 2 3" xfId="1730" xr:uid="{00000000-0005-0000-0000-00000F060000}"/>
    <cellStyle name="20% - Accent1 2 2 2 2 2 4 2 3 2" xfId="1731" xr:uid="{00000000-0005-0000-0000-000010060000}"/>
    <cellStyle name="20% - Accent1 2 2 2 2 2 4 2 3 2 2" xfId="1732" xr:uid="{00000000-0005-0000-0000-000011060000}"/>
    <cellStyle name="20% - Accent1 2 2 2 2 2 4 2 3 2 2 2" xfId="1733" xr:uid="{00000000-0005-0000-0000-000012060000}"/>
    <cellStyle name="20% - Accent1 2 2 2 2 2 4 2 3 2 3" xfId="1734" xr:uid="{00000000-0005-0000-0000-000013060000}"/>
    <cellStyle name="20% - Accent1 2 2 2 2 2 4 2 3 3" xfId="1735" xr:uid="{00000000-0005-0000-0000-000014060000}"/>
    <cellStyle name="20% - Accent1 2 2 2 2 2 4 2 3 3 2" xfId="1736" xr:uid="{00000000-0005-0000-0000-000015060000}"/>
    <cellStyle name="20% - Accent1 2 2 2 2 2 4 2 3 4" xfId="1737" xr:uid="{00000000-0005-0000-0000-000016060000}"/>
    <cellStyle name="20% - Accent1 2 2 2 2 2 4 2 4" xfId="1738" xr:uid="{00000000-0005-0000-0000-000017060000}"/>
    <cellStyle name="20% - Accent1 2 2 2 2 2 4 2 4 2" xfId="1739" xr:uid="{00000000-0005-0000-0000-000018060000}"/>
    <cellStyle name="20% - Accent1 2 2 2 2 2 4 2 4 2 2" xfId="1740" xr:uid="{00000000-0005-0000-0000-000019060000}"/>
    <cellStyle name="20% - Accent1 2 2 2 2 2 4 2 4 2 2 2" xfId="1741" xr:uid="{00000000-0005-0000-0000-00001A060000}"/>
    <cellStyle name="20% - Accent1 2 2 2 2 2 4 2 4 2 3" xfId="1742" xr:uid="{00000000-0005-0000-0000-00001B060000}"/>
    <cellStyle name="20% - Accent1 2 2 2 2 2 4 2 4 3" xfId="1743" xr:uid="{00000000-0005-0000-0000-00001C060000}"/>
    <cellStyle name="20% - Accent1 2 2 2 2 2 4 2 4 3 2" xfId="1744" xr:uid="{00000000-0005-0000-0000-00001D060000}"/>
    <cellStyle name="20% - Accent1 2 2 2 2 2 4 2 4 4" xfId="1745" xr:uid="{00000000-0005-0000-0000-00001E060000}"/>
    <cellStyle name="20% - Accent1 2 2 2 2 2 4 2 5" xfId="1746" xr:uid="{00000000-0005-0000-0000-00001F060000}"/>
    <cellStyle name="20% - Accent1 2 2 2 2 2 4 2 5 2" xfId="1747" xr:uid="{00000000-0005-0000-0000-000020060000}"/>
    <cellStyle name="20% - Accent1 2 2 2 2 2 4 2 5 2 2" xfId="1748" xr:uid="{00000000-0005-0000-0000-000021060000}"/>
    <cellStyle name="20% - Accent1 2 2 2 2 2 4 2 5 3" xfId="1749" xr:uid="{00000000-0005-0000-0000-000022060000}"/>
    <cellStyle name="20% - Accent1 2 2 2 2 2 4 2 6" xfId="1750" xr:uid="{00000000-0005-0000-0000-000023060000}"/>
    <cellStyle name="20% - Accent1 2 2 2 2 2 4 2 6 2" xfId="1751" xr:uid="{00000000-0005-0000-0000-000024060000}"/>
    <cellStyle name="20% - Accent1 2 2 2 2 2 4 2 6 2 2" xfId="1752" xr:uid="{00000000-0005-0000-0000-000025060000}"/>
    <cellStyle name="20% - Accent1 2 2 2 2 2 4 2 6 3" xfId="1753" xr:uid="{00000000-0005-0000-0000-000026060000}"/>
    <cellStyle name="20% - Accent1 2 2 2 2 2 4 2 7" xfId="1754" xr:uid="{00000000-0005-0000-0000-000027060000}"/>
    <cellStyle name="20% - Accent1 2 2 2 2 2 4 2 7 2" xfId="1755" xr:uid="{00000000-0005-0000-0000-000028060000}"/>
    <cellStyle name="20% - Accent1 2 2 2 2 2 4 2 8" xfId="1756" xr:uid="{00000000-0005-0000-0000-000029060000}"/>
    <cellStyle name="20% - Accent1 2 2 2 2 2 4 2 8 2" xfId="1757" xr:uid="{00000000-0005-0000-0000-00002A060000}"/>
    <cellStyle name="20% - Accent1 2 2 2 2 2 4 2 9" xfId="1758" xr:uid="{00000000-0005-0000-0000-00002B060000}"/>
    <cellStyle name="20% - Accent1 2 2 2 2 2 4 3" xfId="1759" xr:uid="{00000000-0005-0000-0000-00002C060000}"/>
    <cellStyle name="20% - Accent1 2 2 2 2 2 4 3 2" xfId="1760" xr:uid="{00000000-0005-0000-0000-00002D060000}"/>
    <cellStyle name="20% - Accent1 2 2 2 2 2 4 3 2 2" xfId="1761" xr:uid="{00000000-0005-0000-0000-00002E060000}"/>
    <cellStyle name="20% - Accent1 2 2 2 2 2 4 3 2 2 2" xfId="1762" xr:uid="{00000000-0005-0000-0000-00002F060000}"/>
    <cellStyle name="20% - Accent1 2 2 2 2 2 4 3 2 2 2 2" xfId="1763" xr:uid="{00000000-0005-0000-0000-000030060000}"/>
    <cellStyle name="20% - Accent1 2 2 2 2 2 4 3 2 2 3" xfId="1764" xr:uid="{00000000-0005-0000-0000-000031060000}"/>
    <cellStyle name="20% - Accent1 2 2 2 2 2 4 3 2 3" xfId="1765" xr:uid="{00000000-0005-0000-0000-000032060000}"/>
    <cellStyle name="20% - Accent1 2 2 2 2 2 4 3 2 3 2" xfId="1766" xr:uid="{00000000-0005-0000-0000-000033060000}"/>
    <cellStyle name="20% - Accent1 2 2 2 2 2 4 3 2 4" xfId="1767" xr:uid="{00000000-0005-0000-0000-000034060000}"/>
    <cellStyle name="20% - Accent1 2 2 2 2 2 4 3 3" xfId="1768" xr:uid="{00000000-0005-0000-0000-000035060000}"/>
    <cellStyle name="20% - Accent1 2 2 2 2 2 4 3 3 2" xfId="1769" xr:uid="{00000000-0005-0000-0000-000036060000}"/>
    <cellStyle name="20% - Accent1 2 2 2 2 2 4 3 3 2 2" xfId="1770" xr:uid="{00000000-0005-0000-0000-000037060000}"/>
    <cellStyle name="20% - Accent1 2 2 2 2 2 4 3 3 2 2 2" xfId="1771" xr:uid="{00000000-0005-0000-0000-000038060000}"/>
    <cellStyle name="20% - Accent1 2 2 2 2 2 4 3 3 2 3" xfId="1772" xr:uid="{00000000-0005-0000-0000-000039060000}"/>
    <cellStyle name="20% - Accent1 2 2 2 2 2 4 3 3 3" xfId="1773" xr:uid="{00000000-0005-0000-0000-00003A060000}"/>
    <cellStyle name="20% - Accent1 2 2 2 2 2 4 3 3 3 2" xfId="1774" xr:uid="{00000000-0005-0000-0000-00003B060000}"/>
    <cellStyle name="20% - Accent1 2 2 2 2 2 4 3 3 4" xfId="1775" xr:uid="{00000000-0005-0000-0000-00003C060000}"/>
    <cellStyle name="20% - Accent1 2 2 2 2 2 4 3 4" xfId="1776" xr:uid="{00000000-0005-0000-0000-00003D060000}"/>
    <cellStyle name="20% - Accent1 2 2 2 2 2 4 3 4 2" xfId="1777" xr:uid="{00000000-0005-0000-0000-00003E060000}"/>
    <cellStyle name="20% - Accent1 2 2 2 2 2 4 3 4 2 2" xfId="1778" xr:uid="{00000000-0005-0000-0000-00003F060000}"/>
    <cellStyle name="20% - Accent1 2 2 2 2 2 4 3 4 2 2 2" xfId="1779" xr:uid="{00000000-0005-0000-0000-000040060000}"/>
    <cellStyle name="20% - Accent1 2 2 2 2 2 4 3 4 2 3" xfId="1780" xr:uid="{00000000-0005-0000-0000-000041060000}"/>
    <cellStyle name="20% - Accent1 2 2 2 2 2 4 3 4 3" xfId="1781" xr:uid="{00000000-0005-0000-0000-000042060000}"/>
    <cellStyle name="20% - Accent1 2 2 2 2 2 4 3 4 3 2" xfId="1782" xr:uid="{00000000-0005-0000-0000-000043060000}"/>
    <cellStyle name="20% - Accent1 2 2 2 2 2 4 3 4 4" xfId="1783" xr:uid="{00000000-0005-0000-0000-000044060000}"/>
    <cellStyle name="20% - Accent1 2 2 2 2 2 4 3 5" xfId="1784" xr:uid="{00000000-0005-0000-0000-000045060000}"/>
    <cellStyle name="20% - Accent1 2 2 2 2 2 4 3 5 2" xfId="1785" xr:uid="{00000000-0005-0000-0000-000046060000}"/>
    <cellStyle name="20% - Accent1 2 2 2 2 2 4 3 5 2 2" xfId="1786" xr:uid="{00000000-0005-0000-0000-000047060000}"/>
    <cellStyle name="20% - Accent1 2 2 2 2 2 4 3 5 3" xfId="1787" xr:uid="{00000000-0005-0000-0000-000048060000}"/>
    <cellStyle name="20% - Accent1 2 2 2 2 2 4 3 6" xfId="1788" xr:uid="{00000000-0005-0000-0000-000049060000}"/>
    <cellStyle name="20% - Accent1 2 2 2 2 2 4 3 6 2" xfId="1789" xr:uid="{00000000-0005-0000-0000-00004A060000}"/>
    <cellStyle name="20% - Accent1 2 2 2 2 2 4 3 6 2 2" xfId="1790" xr:uid="{00000000-0005-0000-0000-00004B060000}"/>
    <cellStyle name="20% - Accent1 2 2 2 2 2 4 3 6 3" xfId="1791" xr:uid="{00000000-0005-0000-0000-00004C060000}"/>
    <cellStyle name="20% - Accent1 2 2 2 2 2 4 3 7" xfId="1792" xr:uid="{00000000-0005-0000-0000-00004D060000}"/>
    <cellStyle name="20% - Accent1 2 2 2 2 2 4 3 7 2" xfId="1793" xr:uid="{00000000-0005-0000-0000-00004E060000}"/>
    <cellStyle name="20% - Accent1 2 2 2 2 2 4 3 8" xfId="1794" xr:uid="{00000000-0005-0000-0000-00004F060000}"/>
    <cellStyle name="20% - Accent1 2 2 2 2 2 4 3 8 2" xfId="1795" xr:uid="{00000000-0005-0000-0000-000050060000}"/>
    <cellStyle name="20% - Accent1 2 2 2 2 2 4 3 9" xfId="1796" xr:uid="{00000000-0005-0000-0000-000051060000}"/>
    <cellStyle name="20% - Accent1 2 2 2 2 2 4 4" xfId="1797" xr:uid="{00000000-0005-0000-0000-000052060000}"/>
    <cellStyle name="20% - Accent1 2 2 2 2 2 4 4 2" xfId="1798" xr:uid="{00000000-0005-0000-0000-000053060000}"/>
    <cellStyle name="20% - Accent1 2 2 2 2 2 4 4 2 2" xfId="1799" xr:uid="{00000000-0005-0000-0000-000054060000}"/>
    <cellStyle name="20% - Accent1 2 2 2 2 2 4 4 2 2 2" xfId="1800" xr:uid="{00000000-0005-0000-0000-000055060000}"/>
    <cellStyle name="20% - Accent1 2 2 2 2 2 4 4 2 3" xfId="1801" xr:uid="{00000000-0005-0000-0000-000056060000}"/>
    <cellStyle name="20% - Accent1 2 2 2 2 2 4 4 3" xfId="1802" xr:uid="{00000000-0005-0000-0000-000057060000}"/>
    <cellStyle name="20% - Accent1 2 2 2 2 2 4 4 3 2" xfId="1803" xr:uid="{00000000-0005-0000-0000-000058060000}"/>
    <cellStyle name="20% - Accent1 2 2 2 2 2 4 4 4" xfId="1804" xr:uid="{00000000-0005-0000-0000-000059060000}"/>
    <cellStyle name="20% - Accent1 2 2 2 2 2 4 5" xfId="1805" xr:uid="{00000000-0005-0000-0000-00005A060000}"/>
    <cellStyle name="20% - Accent1 2 2 2 2 2 4 5 2" xfId="1806" xr:uid="{00000000-0005-0000-0000-00005B060000}"/>
    <cellStyle name="20% - Accent1 2 2 2 2 2 4 5 2 2" xfId="1807" xr:uid="{00000000-0005-0000-0000-00005C060000}"/>
    <cellStyle name="20% - Accent1 2 2 2 2 2 4 5 2 2 2" xfId="1808" xr:uid="{00000000-0005-0000-0000-00005D060000}"/>
    <cellStyle name="20% - Accent1 2 2 2 2 2 4 5 2 3" xfId="1809" xr:uid="{00000000-0005-0000-0000-00005E060000}"/>
    <cellStyle name="20% - Accent1 2 2 2 2 2 4 5 3" xfId="1810" xr:uid="{00000000-0005-0000-0000-00005F060000}"/>
    <cellStyle name="20% - Accent1 2 2 2 2 2 4 5 3 2" xfId="1811" xr:uid="{00000000-0005-0000-0000-000060060000}"/>
    <cellStyle name="20% - Accent1 2 2 2 2 2 4 5 4" xfId="1812" xr:uid="{00000000-0005-0000-0000-000061060000}"/>
    <cellStyle name="20% - Accent1 2 2 2 2 2 4 6" xfId="1813" xr:uid="{00000000-0005-0000-0000-000062060000}"/>
    <cellStyle name="20% - Accent1 2 2 2 2 2 4 6 2" xfId="1814" xr:uid="{00000000-0005-0000-0000-000063060000}"/>
    <cellStyle name="20% - Accent1 2 2 2 2 2 4 6 2 2" xfId="1815" xr:uid="{00000000-0005-0000-0000-000064060000}"/>
    <cellStyle name="20% - Accent1 2 2 2 2 2 4 6 2 2 2" xfId="1816" xr:uid="{00000000-0005-0000-0000-000065060000}"/>
    <cellStyle name="20% - Accent1 2 2 2 2 2 4 6 2 3" xfId="1817" xr:uid="{00000000-0005-0000-0000-000066060000}"/>
    <cellStyle name="20% - Accent1 2 2 2 2 2 4 6 3" xfId="1818" xr:uid="{00000000-0005-0000-0000-000067060000}"/>
    <cellStyle name="20% - Accent1 2 2 2 2 2 4 6 3 2" xfId="1819" xr:uid="{00000000-0005-0000-0000-000068060000}"/>
    <cellStyle name="20% - Accent1 2 2 2 2 2 4 6 4" xfId="1820" xr:uid="{00000000-0005-0000-0000-000069060000}"/>
    <cellStyle name="20% - Accent1 2 2 2 2 2 4 7" xfId="1821" xr:uid="{00000000-0005-0000-0000-00006A060000}"/>
    <cellStyle name="20% - Accent1 2 2 2 2 2 4 7 2" xfId="1822" xr:uid="{00000000-0005-0000-0000-00006B060000}"/>
    <cellStyle name="20% - Accent1 2 2 2 2 2 4 7 2 2" xfId="1823" xr:uid="{00000000-0005-0000-0000-00006C060000}"/>
    <cellStyle name="20% - Accent1 2 2 2 2 2 4 7 3" xfId="1824" xr:uid="{00000000-0005-0000-0000-00006D060000}"/>
    <cellStyle name="20% - Accent1 2 2 2 2 2 4 8" xfId="1825" xr:uid="{00000000-0005-0000-0000-00006E060000}"/>
    <cellStyle name="20% - Accent1 2 2 2 2 2 4 8 2" xfId="1826" xr:uid="{00000000-0005-0000-0000-00006F060000}"/>
    <cellStyle name="20% - Accent1 2 2 2 2 2 4 8 2 2" xfId="1827" xr:uid="{00000000-0005-0000-0000-000070060000}"/>
    <cellStyle name="20% - Accent1 2 2 2 2 2 4 8 3" xfId="1828" xr:uid="{00000000-0005-0000-0000-000071060000}"/>
    <cellStyle name="20% - Accent1 2 2 2 2 2 4 9" xfId="1829" xr:uid="{00000000-0005-0000-0000-000072060000}"/>
    <cellStyle name="20% - Accent1 2 2 2 2 2 4 9 2" xfId="1830" xr:uid="{00000000-0005-0000-0000-000073060000}"/>
    <cellStyle name="20% - Accent1 2 2 2 2 2 5" xfId="1831" xr:uid="{00000000-0005-0000-0000-000074060000}"/>
    <cellStyle name="20% - Accent1 2 2 2 2 2 5 2" xfId="1832" xr:uid="{00000000-0005-0000-0000-000075060000}"/>
    <cellStyle name="20% - Accent1 2 2 2 2 2 5 2 2" xfId="1833" xr:uid="{00000000-0005-0000-0000-000076060000}"/>
    <cellStyle name="20% - Accent1 2 2 2 2 2 5 2 2 2" xfId="1834" xr:uid="{00000000-0005-0000-0000-000077060000}"/>
    <cellStyle name="20% - Accent1 2 2 2 2 2 5 2 2 2 2" xfId="1835" xr:uid="{00000000-0005-0000-0000-000078060000}"/>
    <cellStyle name="20% - Accent1 2 2 2 2 2 5 2 2 3" xfId="1836" xr:uid="{00000000-0005-0000-0000-000079060000}"/>
    <cellStyle name="20% - Accent1 2 2 2 2 2 5 2 3" xfId="1837" xr:uid="{00000000-0005-0000-0000-00007A060000}"/>
    <cellStyle name="20% - Accent1 2 2 2 2 2 5 2 3 2" xfId="1838" xr:uid="{00000000-0005-0000-0000-00007B060000}"/>
    <cellStyle name="20% - Accent1 2 2 2 2 2 5 2 4" xfId="1839" xr:uid="{00000000-0005-0000-0000-00007C060000}"/>
    <cellStyle name="20% - Accent1 2 2 2 2 2 5 3" xfId="1840" xr:uid="{00000000-0005-0000-0000-00007D060000}"/>
    <cellStyle name="20% - Accent1 2 2 2 2 2 5 3 2" xfId="1841" xr:uid="{00000000-0005-0000-0000-00007E060000}"/>
    <cellStyle name="20% - Accent1 2 2 2 2 2 5 3 2 2" xfId="1842" xr:uid="{00000000-0005-0000-0000-00007F060000}"/>
    <cellStyle name="20% - Accent1 2 2 2 2 2 5 3 2 2 2" xfId="1843" xr:uid="{00000000-0005-0000-0000-000080060000}"/>
    <cellStyle name="20% - Accent1 2 2 2 2 2 5 3 2 3" xfId="1844" xr:uid="{00000000-0005-0000-0000-000081060000}"/>
    <cellStyle name="20% - Accent1 2 2 2 2 2 5 3 3" xfId="1845" xr:uid="{00000000-0005-0000-0000-000082060000}"/>
    <cellStyle name="20% - Accent1 2 2 2 2 2 5 3 3 2" xfId="1846" xr:uid="{00000000-0005-0000-0000-000083060000}"/>
    <cellStyle name="20% - Accent1 2 2 2 2 2 5 3 4" xfId="1847" xr:uid="{00000000-0005-0000-0000-000084060000}"/>
    <cellStyle name="20% - Accent1 2 2 2 2 2 5 4" xfId="1848" xr:uid="{00000000-0005-0000-0000-000085060000}"/>
    <cellStyle name="20% - Accent1 2 2 2 2 2 5 4 2" xfId="1849" xr:uid="{00000000-0005-0000-0000-000086060000}"/>
    <cellStyle name="20% - Accent1 2 2 2 2 2 5 4 2 2" xfId="1850" xr:uid="{00000000-0005-0000-0000-000087060000}"/>
    <cellStyle name="20% - Accent1 2 2 2 2 2 5 4 2 2 2" xfId="1851" xr:uid="{00000000-0005-0000-0000-000088060000}"/>
    <cellStyle name="20% - Accent1 2 2 2 2 2 5 4 2 3" xfId="1852" xr:uid="{00000000-0005-0000-0000-000089060000}"/>
    <cellStyle name="20% - Accent1 2 2 2 2 2 5 4 3" xfId="1853" xr:uid="{00000000-0005-0000-0000-00008A060000}"/>
    <cellStyle name="20% - Accent1 2 2 2 2 2 5 4 3 2" xfId="1854" xr:uid="{00000000-0005-0000-0000-00008B060000}"/>
    <cellStyle name="20% - Accent1 2 2 2 2 2 5 4 4" xfId="1855" xr:uid="{00000000-0005-0000-0000-00008C060000}"/>
    <cellStyle name="20% - Accent1 2 2 2 2 2 5 5" xfId="1856" xr:uid="{00000000-0005-0000-0000-00008D060000}"/>
    <cellStyle name="20% - Accent1 2 2 2 2 2 5 5 2" xfId="1857" xr:uid="{00000000-0005-0000-0000-00008E060000}"/>
    <cellStyle name="20% - Accent1 2 2 2 2 2 5 5 2 2" xfId="1858" xr:uid="{00000000-0005-0000-0000-00008F060000}"/>
    <cellStyle name="20% - Accent1 2 2 2 2 2 5 5 3" xfId="1859" xr:uid="{00000000-0005-0000-0000-000090060000}"/>
    <cellStyle name="20% - Accent1 2 2 2 2 2 5 6" xfId="1860" xr:uid="{00000000-0005-0000-0000-000091060000}"/>
    <cellStyle name="20% - Accent1 2 2 2 2 2 5 6 2" xfId="1861" xr:uid="{00000000-0005-0000-0000-000092060000}"/>
    <cellStyle name="20% - Accent1 2 2 2 2 2 5 6 2 2" xfId="1862" xr:uid="{00000000-0005-0000-0000-000093060000}"/>
    <cellStyle name="20% - Accent1 2 2 2 2 2 5 6 3" xfId="1863" xr:uid="{00000000-0005-0000-0000-000094060000}"/>
    <cellStyle name="20% - Accent1 2 2 2 2 2 5 7" xfId="1864" xr:uid="{00000000-0005-0000-0000-000095060000}"/>
    <cellStyle name="20% - Accent1 2 2 2 2 2 5 7 2" xfId="1865" xr:uid="{00000000-0005-0000-0000-000096060000}"/>
    <cellStyle name="20% - Accent1 2 2 2 2 2 5 8" xfId="1866" xr:uid="{00000000-0005-0000-0000-000097060000}"/>
    <cellStyle name="20% - Accent1 2 2 2 2 2 5 8 2" xfId="1867" xr:uid="{00000000-0005-0000-0000-000098060000}"/>
    <cellStyle name="20% - Accent1 2 2 2 2 2 5 9" xfId="1868" xr:uid="{00000000-0005-0000-0000-000099060000}"/>
    <cellStyle name="20% - Accent1 2 2 2 2 2 6" xfId="1869" xr:uid="{00000000-0005-0000-0000-00009A060000}"/>
    <cellStyle name="20% - Accent1 2 2 2 2 2 6 2" xfId="1870" xr:uid="{00000000-0005-0000-0000-00009B060000}"/>
    <cellStyle name="20% - Accent1 2 2 2 2 2 6 2 2" xfId="1871" xr:uid="{00000000-0005-0000-0000-00009C060000}"/>
    <cellStyle name="20% - Accent1 2 2 2 2 2 6 2 2 2" xfId="1872" xr:uid="{00000000-0005-0000-0000-00009D060000}"/>
    <cellStyle name="20% - Accent1 2 2 2 2 2 6 2 2 2 2" xfId="1873" xr:uid="{00000000-0005-0000-0000-00009E060000}"/>
    <cellStyle name="20% - Accent1 2 2 2 2 2 6 2 2 3" xfId="1874" xr:uid="{00000000-0005-0000-0000-00009F060000}"/>
    <cellStyle name="20% - Accent1 2 2 2 2 2 6 2 3" xfId="1875" xr:uid="{00000000-0005-0000-0000-0000A0060000}"/>
    <cellStyle name="20% - Accent1 2 2 2 2 2 6 2 3 2" xfId="1876" xr:uid="{00000000-0005-0000-0000-0000A1060000}"/>
    <cellStyle name="20% - Accent1 2 2 2 2 2 6 2 4" xfId="1877" xr:uid="{00000000-0005-0000-0000-0000A2060000}"/>
    <cellStyle name="20% - Accent1 2 2 2 2 2 6 3" xfId="1878" xr:uid="{00000000-0005-0000-0000-0000A3060000}"/>
    <cellStyle name="20% - Accent1 2 2 2 2 2 6 3 2" xfId="1879" xr:uid="{00000000-0005-0000-0000-0000A4060000}"/>
    <cellStyle name="20% - Accent1 2 2 2 2 2 6 3 2 2" xfId="1880" xr:uid="{00000000-0005-0000-0000-0000A5060000}"/>
    <cellStyle name="20% - Accent1 2 2 2 2 2 6 3 2 2 2" xfId="1881" xr:uid="{00000000-0005-0000-0000-0000A6060000}"/>
    <cellStyle name="20% - Accent1 2 2 2 2 2 6 3 2 3" xfId="1882" xr:uid="{00000000-0005-0000-0000-0000A7060000}"/>
    <cellStyle name="20% - Accent1 2 2 2 2 2 6 3 3" xfId="1883" xr:uid="{00000000-0005-0000-0000-0000A8060000}"/>
    <cellStyle name="20% - Accent1 2 2 2 2 2 6 3 3 2" xfId="1884" xr:uid="{00000000-0005-0000-0000-0000A9060000}"/>
    <cellStyle name="20% - Accent1 2 2 2 2 2 6 3 4" xfId="1885" xr:uid="{00000000-0005-0000-0000-0000AA060000}"/>
    <cellStyle name="20% - Accent1 2 2 2 2 2 6 4" xfId="1886" xr:uid="{00000000-0005-0000-0000-0000AB060000}"/>
    <cellStyle name="20% - Accent1 2 2 2 2 2 6 4 2" xfId="1887" xr:uid="{00000000-0005-0000-0000-0000AC060000}"/>
    <cellStyle name="20% - Accent1 2 2 2 2 2 6 4 2 2" xfId="1888" xr:uid="{00000000-0005-0000-0000-0000AD060000}"/>
    <cellStyle name="20% - Accent1 2 2 2 2 2 6 4 2 2 2" xfId="1889" xr:uid="{00000000-0005-0000-0000-0000AE060000}"/>
    <cellStyle name="20% - Accent1 2 2 2 2 2 6 4 2 3" xfId="1890" xr:uid="{00000000-0005-0000-0000-0000AF060000}"/>
    <cellStyle name="20% - Accent1 2 2 2 2 2 6 4 3" xfId="1891" xr:uid="{00000000-0005-0000-0000-0000B0060000}"/>
    <cellStyle name="20% - Accent1 2 2 2 2 2 6 4 3 2" xfId="1892" xr:uid="{00000000-0005-0000-0000-0000B1060000}"/>
    <cellStyle name="20% - Accent1 2 2 2 2 2 6 4 4" xfId="1893" xr:uid="{00000000-0005-0000-0000-0000B2060000}"/>
    <cellStyle name="20% - Accent1 2 2 2 2 2 6 5" xfId="1894" xr:uid="{00000000-0005-0000-0000-0000B3060000}"/>
    <cellStyle name="20% - Accent1 2 2 2 2 2 6 5 2" xfId="1895" xr:uid="{00000000-0005-0000-0000-0000B4060000}"/>
    <cellStyle name="20% - Accent1 2 2 2 2 2 6 5 2 2" xfId="1896" xr:uid="{00000000-0005-0000-0000-0000B5060000}"/>
    <cellStyle name="20% - Accent1 2 2 2 2 2 6 5 3" xfId="1897" xr:uid="{00000000-0005-0000-0000-0000B6060000}"/>
    <cellStyle name="20% - Accent1 2 2 2 2 2 6 6" xfId="1898" xr:uid="{00000000-0005-0000-0000-0000B7060000}"/>
    <cellStyle name="20% - Accent1 2 2 2 2 2 6 6 2" xfId="1899" xr:uid="{00000000-0005-0000-0000-0000B8060000}"/>
    <cellStyle name="20% - Accent1 2 2 2 2 2 6 6 2 2" xfId="1900" xr:uid="{00000000-0005-0000-0000-0000B9060000}"/>
    <cellStyle name="20% - Accent1 2 2 2 2 2 6 6 3" xfId="1901" xr:uid="{00000000-0005-0000-0000-0000BA060000}"/>
    <cellStyle name="20% - Accent1 2 2 2 2 2 6 7" xfId="1902" xr:uid="{00000000-0005-0000-0000-0000BB060000}"/>
    <cellStyle name="20% - Accent1 2 2 2 2 2 6 7 2" xfId="1903" xr:uid="{00000000-0005-0000-0000-0000BC060000}"/>
    <cellStyle name="20% - Accent1 2 2 2 2 2 6 8" xfId="1904" xr:uid="{00000000-0005-0000-0000-0000BD060000}"/>
    <cellStyle name="20% - Accent1 2 2 2 2 2 6 8 2" xfId="1905" xr:uid="{00000000-0005-0000-0000-0000BE060000}"/>
    <cellStyle name="20% - Accent1 2 2 2 2 2 6 9" xfId="1906" xr:uid="{00000000-0005-0000-0000-0000BF060000}"/>
    <cellStyle name="20% - Accent1 2 2 2 2 2 7" xfId="1907" xr:uid="{00000000-0005-0000-0000-0000C0060000}"/>
    <cellStyle name="20% - Accent1 2 2 2 2 2 7 2" xfId="1908" xr:uid="{00000000-0005-0000-0000-0000C1060000}"/>
    <cellStyle name="20% - Accent1 2 2 2 2 2 7 2 2" xfId="1909" xr:uid="{00000000-0005-0000-0000-0000C2060000}"/>
    <cellStyle name="20% - Accent1 2 2 2 2 2 7 2 2 2" xfId="1910" xr:uid="{00000000-0005-0000-0000-0000C3060000}"/>
    <cellStyle name="20% - Accent1 2 2 2 2 2 7 2 3" xfId="1911" xr:uid="{00000000-0005-0000-0000-0000C4060000}"/>
    <cellStyle name="20% - Accent1 2 2 2 2 2 7 3" xfId="1912" xr:uid="{00000000-0005-0000-0000-0000C5060000}"/>
    <cellStyle name="20% - Accent1 2 2 2 2 2 7 3 2" xfId="1913" xr:uid="{00000000-0005-0000-0000-0000C6060000}"/>
    <cellStyle name="20% - Accent1 2 2 2 2 2 7 4" xfId="1914" xr:uid="{00000000-0005-0000-0000-0000C7060000}"/>
    <cellStyle name="20% - Accent1 2 2 2 2 2 8" xfId="1915" xr:uid="{00000000-0005-0000-0000-0000C8060000}"/>
    <cellStyle name="20% - Accent1 2 2 2 2 2 8 2" xfId="1916" xr:uid="{00000000-0005-0000-0000-0000C9060000}"/>
    <cellStyle name="20% - Accent1 2 2 2 2 2 8 2 2" xfId="1917" xr:uid="{00000000-0005-0000-0000-0000CA060000}"/>
    <cellStyle name="20% - Accent1 2 2 2 2 2 8 2 2 2" xfId="1918" xr:uid="{00000000-0005-0000-0000-0000CB060000}"/>
    <cellStyle name="20% - Accent1 2 2 2 2 2 8 2 3" xfId="1919" xr:uid="{00000000-0005-0000-0000-0000CC060000}"/>
    <cellStyle name="20% - Accent1 2 2 2 2 2 8 3" xfId="1920" xr:uid="{00000000-0005-0000-0000-0000CD060000}"/>
    <cellStyle name="20% - Accent1 2 2 2 2 2 8 3 2" xfId="1921" xr:uid="{00000000-0005-0000-0000-0000CE060000}"/>
    <cellStyle name="20% - Accent1 2 2 2 2 2 8 4" xfId="1922" xr:uid="{00000000-0005-0000-0000-0000CF060000}"/>
    <cellStyle name="20% - Accent1 2 2 2 2 2 9" xfId="1923" xr:uid="{00000000-0005-0000-0000-0000D0060000}"/>
    <cellStyle name="20% - Accent1 2 2 2 2 2 9 2" xfId="1924" xr:uid="{00000000-0005-0000-0000-0000D1060000}"/>
    <cellStyle name="20% - Accent1 2 2 2 2 2 9 2 2" xfId="1925" xr:uid="{00000000-0005-0000-0000-0000D2060000}"/>
    <cellStyle name="20% - Accent1 2 2 2 2 2 9 2 2 2" xfId="1926" xr:uid="{00000000-0005-0000-0000-0000D3060000}"/>
    <cellStyle name="20% - Accent1 2 2 2 2 2 9 2 3" xfId="1927" xr:uid="{00000000-0005-0000-0000-0000D4060000}"/>
    <cellStyle name="20% - Accent1 2 2 2 2 2 9 3" xfId="1928" xr:uid="{00000000-0005-0000-0000-0000D5060000}"/>
    <cellStyle name="20% - Accent1 2 2 2 2 2 9 3 2" xfId="1929" xr:uid="{00000000-0005-0000-0000-0000D6060000}"/>
    <cellStyle name="20% - Accent1 2 2 2 2 2 9 4" xfId="1930" xr:uid="{00000000-0005-0000-0000-0000D7060000}"/>
    <cellStyle name="20% - Accent1 2 2 2 2 3" xfId="1931" xr:uid="{00000000-0005-0000-0000-0000D8060000}"/>
    <cellStyle name="20% - Accent1 2 2 2 2 3 10" xfId="1932" xr:uid="{00000000-0005-0000-0000-0000D9060000}"/>
    <cellStyle name="20% - Accent1 2 2 2 2 3 10 2" xfId="1933" xr:uid="{00000000-0005-0000-0000-0000DA060000}"/>
    <cellStyle name="20% - Accent1 2 2 2 2 3 11" xfId="1934" xr:uid="{00000000-0005-0000-0000-0000DB060000}"/>
    <cellStyle name="20% - Accent1 2 2 2 2 3 2" xfId="1935" xr:uid="{00000000-0005-0000-0000-0000DC060000}"/>
    <cellStyle name="20% - Accent1 2 2 2 2 3 2 2" xfId="1936" xr:uid="{00000000-0005-0000-0000-0000DD060000}"/>
    <cellStyle name="20% - Accent1 2 2 2 2 3 2 2 2" xfId="1937" xr:uid="{00000000-0005-0000-0000-0000DE060000}"/>
    <cellStyle name="20% - Accent1 2 2 2 2 3 2 2 2 2" xfId="1938" xr:uid="{00000000-0005-0000-0000-0000DF060000}"/>
    <cellStyle name="20% - Accent1 2 2 2 2 3 2 2 2 2 2" xfId="1939" xr:uid="{00000000-0005-0000-0000-0000E0060000}"/>
    <cellStyle name="20% - Accent1 2 2 2 2 3 2 2 2 3" xfId="1940" xr:uid="{00000000-0005-0000-0000-0000E1060000}"/>
    <cellStyle name="20% - Accent1 2 2 2 2 3 2 2 3" xfId="1941" xr:uid="{00000000-0005-0000-0000-0000E2060000}"/>
    <cellStyle name="20% - Accent1 2 2 2 2 3 2 2 3 2" xfId="1942" xr:uid="{00000000-0005-0000-0000-0000E3060000}"/>
    <cellStyle name="20% - Accent1 2 2 2 2 3 2 2 4" xfId="1943" xr:uid="{00000000-0005-0000-0000-0000E4060000}"/>
    <cellStyle name="20% - Accent1 2 2 2 2 3 2 3" xfId="1944" xr:uid="{00000000-0005-0000-0000-0000E5060000}"/>
    <cellStyle name="20% - Accent1 2 2 2 2 3 2 3 2" xfId="1945" xr:uid="{00000000-0005-0000-0000-0000E6060000}"/>
    <cellStyle name="20% - Accent1 2 2 2 2 3 2 3 2 2" xfId="1946" xr:uid="{00000000-0005-0000-0000-0000E7060000}"/>
    <cellStyle name="20% - Accent1 2 2 2 2 3 2 3 2 2 2" xfId="1947" xr:uid="{00000000-0005-0000-0000-0000E8060000}"/>
    <cellStyle name="20% - Accent1 2 2 2 2 3 2 3 2 3" xfId="1948" xr:uid="{00000000-0005-0000-0000-0000E9060000}"/>
    <cellStyle name="20% - Accent1 2 2 2 2 3 2 3 3" xfId="1949" xr:uid="{00000000-0005-0000-0000-0000EA060000}"/>
    <cellStyle name="20% - Accent1 2 2 2 2 3 2 3 3 2" xfId="1950" xr:uid="{00000000-0005-0000-0000-0000EB060000}"/>
    <cellStyle name="20% - Accent1 2 2 2 2 3 2 3 4" xfId="1951" xr:uid="{00000000-0005-0000-0000-0000EC060000}"/>
    <cellStyle name="20% - Accent1 2 2 2 2 3 2 4" xfId="1952" xr:uid="{00000000-0005-0000-0000-0000ED060000}"/>
    <cellStyle name="20% - Accent1 2 2 2 2 3 2 4 2" xfId="1953" xr:uid="{00000000-0005-0000-0000-0000EE060000}"/>
    <cellStyle name="20% - Accent1 2 2 2 2 3 2 4 2 2" xfId="1954" xr:uid="{00000000-0005-0000-0000-0000EF060000}"/>
    <cellStyle name="20% - Accent1 2 2 2 2 3 2 4 2 2 2" xfId="1955" xr:uid="{00000000-0005-0000-0000-0000F0060000}"/>
    <cellStyle name="20% - Accent1 2 2 2 2 3 2 4 2 3" xfId="1956" xr:uid="{00000000-0005-0000-0000-0000F1060000}"/>
    <cellStyle name="20% - Accent1 2 2 2 2 3 2 4 3" xfId="1957" xr:uid="{00000000-0005-0000-0000-0000F2060000}"/>
    <cellStyle name="20% - Accent1 2 2 2 2 3 2 4 3 2" xfId="1958" xr:uid="{00000000-0005-0000-0000-0000F3060000}"/>
    <cellStyle name="20% - Accent1 2 2 2 2 3 2 4 4" xfId="1959" xr:uid="{00000000-0005-0000-0000-0000F4060000}"/>
    <cellStyle name="20% - Accent1 2 2 2 2 3 2 5" xfId="1960" xr:uid="{00000000-0005-0000-0000-0000F5060000}"/>
    <cellStyle name="20% - Accent1 2 2 2 2 3 2 5 2" xfId="1961" xr:uid="{00000000-0005-0000-0000-0000F6060000}"/>
    <cellStyle name="20% - Accent1 2 2 2 2 3 2 5 2 2" xfId="1962" xr:uid="{00000000-0005-0000-0000-0000F7060000}"/>
    <cellStyle name="20% - Accent1 2 2 2 2 3 2 5 3" xfId="1963" xr:uid="{00000000-0005-0000-0000-0000F8060000}"/>
    <cellStyle name="20% - Accent1 2 2 2 2 3 2 6" xfId="1964" xr:uid="{00000000-0005-0000-0000-0000F9060000}"/>
    <cellStyle name="20% - Accent1 2 2 2 2 3 2 6 2" xfId="1965" xr:uid="{00000000-0005-0000-0000-0000FA060000}"/>
    <cellStyle name="20% - Accent1 2 2 2 2 3 2 6 2 2" xfId="1966" xr:uid="{00000000-0005-0000-0000-0000FB060000}"/>
    <cellStyle name="20% - Accent1 2 2 2 2 3 2 6 3" xfId="1967" xr:uid="{00000000-0005-0000-0000-0000FC060000}"/>
    <cellStyle name="20% - Accent1 2 2 2 2 3 2 7" xfId="1968" xr:uid="{00000000-0005-0000-0000-0000FD060000}"/>
    <cellStyle name="20% - Accent1 2 2 2 2 3 2 7 2" xfId="1969" xr:uid="{00000000-0005-0000-0000-0000FE060000}"/>
    <cellStyle name="20% - Accent1 2 2 2 2 3 2 8" xfId="1970" xr:uid="{00000000-0005-0000-0000-0000FF060000}"/>
    <cellStyle name="20% - Accent1 2 2 2 2 3 2 8 2" xfId="1971" xr:uid="{00000000-0005-0000-0000-000000070000}"/>
    <cellStyle name="20% - Accent1 2 2 2 2 3 2 9" xfId="1972" xr:uid="{00000000-0005-0000-0000-000001070000}"/>
    <cellStyle name="20% - Accent1 2 2 2 2 3 3" xfId="1973" xr:uid="{00000000-0005-0000-0000-000002070000}"/>
    <cellStyle name="20% - Accent1 2 2 2 2 3 3 2" xfId="1974" xr:uid="{00000000-0005-0000-0000-000003070000}"/>
    <cellStyle name="20% - Accent1 2 2 2 2 3 3 2 2" xfId="1975" xr:uid="{00000000-0005-0000-0000-000004070000}"/>
    <cellStyle name="20% - Accent1 2 2 2 2 3 3 2 2 2" xfId="1976" xr:uid="{00000000-0005-0000-0000-000005070000}"/>
    <cellStyle name="20% - Accent1 2 2 2 2 3 3 2 2 2 2" xfId="1977" xr:uid="{00000000-0005-0000-0000-000006070000}"/>
    <cellStyle name="20% - Accent1 2 2 2 2 3 3 2 2 3" xfId="1978" xr:uid="{00000000-0005-0000-0000-000007070000}"/>
    <cellStyle name="20% - Accent1 2 2 2 2 3 3 2 3" xfId="1979" xr:uid="{00000000-0005-0000-0000-000008070000}"/>
    <cellStyle name="20% - Accent1 2 2 2 2 3 3 2 3 2" xfId="1980" xr:uid="{00000000-0005-0000-0000-000009070000}"/>
    <cellStyle name="20% - Accent1 2 2 2 2 3 3 2 4" xfId="1981" xr:uid="{00000000-0005-0000-0000-00000A070000}"/>
    <cellStyle name="20% - Accent1 2 2 2 2 3 3 3" xfId="1982" xr:uid="{00000000-0005-0000-0000-00000B070000}"/>
    <cellStyle name="20% - Accent1 2 2 2 2 3 3 3 2" xfId="1983" xr:uid="{00000000-0005-0000-0000-00000C070000}"/>
    <cellStyle name="20% - Accent1 2 2 2 2 3 3 3 2 2" xfId="1984" xr:uid="{00000000-0005-0000-0000-00000D070000}"/>
    <cellStyle name="20% - Accent1 2 2 2 2 3 3 3 2 2 2" xfId="1985" xr:uid="{00000000-0005-0000-0000-00000E070000}"/>
    <cellStyle name="20% - Accent1 2 2 2 2 3 3 3 2 3" xfId="1986" xr:uid="{00000000-0005-0000-0000-00000F070000}"/>
    <cellStyle name="20% - Accent1 2 2 2 2 3 3 3 3" xfId="1987" xr:uid="{00000000-0005-0000-0000-000010070000}"/>
    <cellStyle name="20% - Accent1 2 2 2 2 3 3 3 3 2" xfId="1988" xr:uid="{00000000-0005-0000-0000-000011070000}"/>
    <cellStyle name="20% - Accent1 2 2 2 2 3 3 3 4" xfId="1989" xr:uid="{00000000-0005-0000-0000-000012070000}"/>
    <cellStyle name="20% - Accent1 2 2 2 2 3 3 4" xfId="1990" xr:uid="{00000000-0005-0000-0000-000013070000}"/>
    <cellStyle name="20% - Accent1 2 2 2 2 3 3 4 2" xfId="1991" xr:uid="{00000000-0005-0000-0000-000014070000}"/>
    <cellStyle name="20% - Accent1 2 2 2 2 3 3 4 2 2" xfId="1992" xr:uid="{00000000-0005-0000-0000-000015070000}"/>
    <cellStyle name="20% - Accent1 2 2 2 2 3 3 4 2 2 2" xfId="1993" xr:uid="{00000000-0005-0000-0000-000016070000}"/>
    <cellStyle name="20% - Accent1 2 2 2 2 3 3 4 2 3" xfId="1994" xr:uid="{00000000-0005-0000-0000-000017070000}"/>
    <cellStyle name="20% - Accent1 2 2 2 2 3 3 4 3" xfId="1995" xr:uid="{00000000-0005-0000-0000-000018070000}"/>
    <cellStyle name="20% - Accent1 2 2 2 2 3 3 4 3 2" xfId="1996" xr:uid="{00000000-0005-0000-0000-000019070000}"/>
    <cellStyle name="20% - Accent1 2 2 2 2 3 3 4 4" xfId="1997" xr:uid="{00000000-0005-0000-0000-00001A070000}"/>
    <cellStyle name="20% - Accent1 2 2 2 2 3 3 5" xfId="1998" xr:uid="{00000000-0005-0000-0000-00001B070000}"/>
    <cellStyle name="20% - Accent1 2 2 2 2 3 3 5 2" xfId="1999" xr:uid="{00000000-0005-0000-0000-00001C070000}"/>
    <cellStyle name="20% - Accent1 2 2 2 2 3 3 5 2 2" xfId="2000" xr:uid="{00000000-0005-0000-0000-00001D070000}"/>
    <cellStyle name="20% - Accent1 2 2 2 2 3 3 5 3" xfId="2001" xr:uid="{00000000-0005-0000-0000-00001E070000}"/>
    <cellStyle name="20% - Accent1 2 2 2 2 3 3 6" xfId="2002" xr:uid="{00000000-0005-0000-0000-00001F070000}"/>
    <cellStyle name="20% - Accent1 2 2 2 2 3 3 6 2" xfId="2003" xr:uid="{00000000-0005-0000-0000-000020070000}"/>
    <cellStyle name="20% - Accent1 2 2 2 2 3 3 6 2 2" xfId="2004" xr:uid="{00000000-0005-0000-0000-000021070000}"/>
    <cellStyle name="20% - Accent1 2 2 2 2 3 3 6 3" xfId="2005" xr:uid="{00000000-0005-0000-0000-000022070000}"/>
    <cellStyle name="20% - Accent1 2 2 2 2 3 3 7" xfId="2006" xr:uid="{00000000-0005-0000-0000-000023070000}"/>
    <cellStyle name="20% - Accent1 2 2 2 2 3 3 7 2" xfId="2007" xr:uid="{00000000-0005-0000-0000-000024070000}"/>
    <cellStyle name="20% - Accent1 2 2 2 2 3 3 8" xfId="2008" xr:uid="{00000000-0005-0000-0000-000025070000}"/>
    <cellStyle name="20% - Accent1 2 2 2 2 3 3 8 2" xfId="2009" xr:uid="{00000000-0005-0000-0000-000026070000}"/>
    <cellStyle name="20% - Accent1 2 2 2 2 3 3 9" xfId="2010" xr:uid="{00000000-0005-0000-0000-000027070000}"/>
    <cellStyle name="20% - Accent1 2 2 2 2 3 4" xfId="2011" xr:uid="{00000000-0005-0000-0000-000028070000}"/>
    <cellStyle name="20% - Accent1 2 2 2 2 3 4 2" xfId="2012" xr:uid="{00000000-0005-0000-0000-000029070000}"/>
    <cellStyle name="20% - Accent1 2 2 2 2 3 4 2 2" xfId="2013" xr:uid="{00000000-0005-0000-0000-00002A070000}"/>
    <cellStyle name="20% - Accent1 2 2 2 2 3 4 2 2 2" xfId="2014" xr:uid="{00000000-0005-0000-0000-00002B070000}"/>
    <cellStyle name="20% - Accent1 2 2 2 2 3 4 2 3" xfId="2015" xr:uid="{00000000-0005-0000-0000-00002C070000}"/>
    <cellStyle name="20% - Accent1 2 2 2 2 3 4 3" xfId="2016" xr:uid="{00000000-0005-0000-0000-00002D070000}"/>
    <cellStyle name="20% - Accent1 2 2 2 2 3 4 3 2" xfId="2017" xr:uid="{00000000-0005-0000-0000-00002E070000}"/>
    <cellStyle name="20% - Accent1 2 2 2 2 3 4 4" xfId="2018" xr:uid="{00000000-0005-0000-0000-00002F070000}"/>
    <cellStyle name="20% - Accent1 2 2 2 2 3 5" xfId="2019" xr:uid="{00000000-0005-0000-0000-000030070000}"/>
    <cellStyle name="20% - Accent1 2 2 2 2 3 5 2" xfId="2020" xr:uid="{00000000-0005-0000-0000-000031070000}"/>
    <cellStyle name="20% - Accent1 2 2 2 2 3 5 2 2" xfId="2021" xr:uid="{00000000-0005-0000-0000-000032070000}"/>
    <cellStyle name="20% - Accent1 2 2 2 2 3 5 2 2 2" xfId="2022" xr:uid="{00000000-0005-0000-0000-000033070000}"/>
    <cellStyle name="20% - Accent1 2 2 2 2 3 5 2 3" xfId="2023" xr:uid="{00000000-0005-0000-0000-000034070000}"/>
    <cellStyle name="20% - Accent1 2 2 2 2 3 5 3" xfId="2024" xr:uid="{00000000-0005-0000-0000-000035070000}"/>
    <cellStyle name="20% - Accent1 2 2 2 2 3 5 3 2" xfId="2025" xr:uid="{00000000-0005-0000-0000-000036070000}"/>
    <cellStyle name="20% - Accent1 2 2 2 2 3 5 4" xfId="2026" xr:uid="{00000000-0005-0000-0000-000037070000}"/>
    <cellStyle name="20% - Accent1 2 2 2 2 3 6" xfId="2027" xr:uid="{00000000-0005-0000-0000-000038070000}"/>
    <cellStyle name="20% - Accent1 2 2 2 2 3 6 2" xfId="2028" xr:uid="{00000000-0005-0000-0000-000039070000}"/>
    <cellStyle name="20% - Accent1 2 2 2 2 3 6 2 2" xfId="2029" xr:uid="{00000000-0005-0000-0000-00003A070000}"/>
    <cellStyle name="20% - Accent1 2 2 2 2 3 6 2 2 2" xfId="2030" xr:uid="{00000000-0005-0000-0000-00003B070000}"/>
    <cellStyle name="20% - Accent1 2 2 2 2 3 6 2 3" xfId="2031" xr:uid="{00000000-0005-0000-0000-00003C070000}"/>
    <cellStyle name="20% - Accent1 2 2 2 2 3 6 3" xfId="2032" xr:uid="{00000000-0005-0000-0000-00003D070000}"/>
    <cellStyle name="20% - Accent1 2 2 2 2 3 6 3 2" xfId="2033" xr:uid="{00000000-0005-0000-0000-00003E070000}"/>
    <cellStyle name="20% - Accent1 2 2 2 2 3 6 4" xfId="2034" xr:uid="{00000000-0005-0000-0000-00003F070000}"/>
    <cellStyle name="20% - Accent1 2 2 2 2 3 7" xfId="2035" xr:uid="{00000000-0005-0000-0000-000040070000}"/>
    <cellStyle name="20% - Accent1 2 2 2 2 3 7 2" xfId="2036" xr:uid="{00000000-0005-0000-0000-000041070000}"/>
    <cellStyle name="20% - Accent1 2 2 2 2 3 7 2 2" xfId="2037" xr:uid="{00000000-0005-0000-0000-000042070000}"/>
    <cellStyle name="20% - Accent1 2 2 2 2 3 7 3" xfId="2038" xr:uid="{00000000-0005-0000-0000-000043070000}"/>
    <cellStyle name="20% - Accent1 2 2 2 2 3 8" xfId="2039" xr:uid="{00000000-0005-0000-0000-000044070000}"/>
    <cellStyle name="20% - Accent1 2 2 2 2 3 8 2" xfId="2040" xr:uid="{00000000-0005-0000-0000-000045070000}"/>
    <cellStyle name="20% - Accent1 2 2 2 2 3 8 2 2" xfId="2041" xr:uid="{00000000-0005-0000-0000-000046070000}"/>
    <cellStyle name="20% - Accent1 2 2 2 2 3 8 3" xfId="2042" xr:uid="{00000000-0005-0000-0000-000047070000}"/>
    <cellStyle name="20% - Accent1 2 2 2 2 3 9" xfId="2043" xr:uid="{00000000-0005-0000-0000-000048070000}"/>
    <cellStyle name="20% - Accent1 2 2 2 2 3 9 2" xfId="2044" xr:uid="{00000000-0005-0000-0000-000049070000}"/>
    <cellStyle name="20% - Accent1 2 2 2 2 4" xfId="2045" xr:uid="{00000000-0005-0000-0000-00004A070000}"/>
    <cellStyle name="20% - Accent1 2 2 2 2 4 10" xfId="2046" xr:uid="{00000000-0005-0000-0000-00004B070000}"/>
    <cellStyle name="20% - Accent1 2 2 2 2 4 10 2" xfId="2047" xr:uid="{00000000-0005-0000-0000-00004C070000}"/>
    <cellStyle name="20% - Accent1 2 2 2 2 4 11" xfId="2048" xr:uid="{00000000-0005-0000-0000-00004D070000}"/>
    <cellStyle name="20% - Accent1 2 2 2 2 4 2" xfId="2049" xr:uid="{00000000-0005-0000-0000-00004E070000}"/>
    <cellStyle name="20% - Accent1 2 2 2 2 4 2 2" xfId="2050" xr:uid="{00000000-0005-0000-0000-00004F070000}"/>
    <cellStyle name="20% - Accent1 2 2 2 2 4 2 2 2" xfId="2051" xr:uid="{00000000-0005-0000-0000-000050070000}"/>
    <cellStyle name="20% - Accent1 2 2 2 2 4 2 2 2 2" xfId="2052" xr:uid="{00000000-0005-0000-0000-000051070000}"/>
    <cellStyle name="20% - Accent1 2 2 2 2 4 2 2 2 2 2" xfId="2053" xr:uid="{00000000-0005-0000-0000-000052070000}"/>
    <cellStyle name="20% - Accent1 2 2 2 2 4 2 2 2 3" xfId="2054" xr:uid="{00000000-0005-0000-0000-000053070000}"/>
    <cellStyle name="20% - Accent1 2 2 2 2 4 2 2 3" xfId="2055" xr:uid="{00000000-0005-0000-0000-000054070000}"/>
    <cellStyle name="20% - Accent1 2 2 2 2 4 2 2 3 2" xfId="2056" xr:uid="{00000000-0005-0000-0000-000055070000}"/>
    <cellStyle name="20% - Accent1 2 2 2 2 4 2 2 4" xfId="2057" xr:uid="{00000000-0005-0000-0000-000056070000}"/>
    <cellStyle name="20% - Accent1 2 2 2 2 4 2 3" xfId="2058" xr:uid="{00000000-0005-0000-0000-000057070000}"/>
    <cellStyle name="20% - Accent1 2 2 2 2 4 2 3 2" xfId="2059" xr:uid="{00000000-0005-0000-0000-000058070000}"/>
    <cellStyle name="20% - Accent1 2 2 2 2 4 2 3 2 2" xfId="2060" xr:uid="{00000000-0005-0000-0000-000059070000}"/>
    <cellStyle name="20% - Accent1 2 2 2 2 4 2 3 2 2 2" xfId="2061" xr:uid="{00000000-0005-0000-0000-00005A070000}"/>
    <cellStyle name="20% - Accent1 2 2 2 2 4 2 3 2 3" xfId="2062" xr:uid="{00000000-0005-0000-0000-00005B070000}"/>
    <cellStyle name="20% - Accent1 2 2 2 2 4 2 3 3" xfId="2063" xr:uid="{00000000-0005-0000-0000-00005C070000}"/>
    <cellStyle name="20% - Accent1 2 2 2 2 4 2 3 3 2" xfId="2064" xr:uid="{00000000-0005-0000-0000-00005D070000}"/>
    <cellStyle name="20% - Accent1 2 2 2 2 4 2 3 4" xfId="2065" xr:uid="{00000000-0005-0000-0000-00005E070000}"/>
    <cellStyle name="20% - Accent1 2 2 2 2 4 2 4" xfId="2066" xr:uid="{00000000-0005-0000-0000-00005F070000}"/>
    <cellStyle name="20% - Accent1 2 2 2 2 4 2 4 2" xfId="2067" xr:uid="{00000000-0005-0000-0000-000060070000}"/>
    <cellStyle name="20% - Accent1 2 2 2 2 4 2 4 2 2" xfId="2068" xr:uid="{00000000-0005-0000-0000-000061070000}"/>
    <cellStyle name="20% - Accent1 2 2 2 2 4 2 4 2 2 2" xfId="2069" xr:uid="{00000000-0005-0000-0000-000062070000}"/>
    <cellStyle name="20% - Accent1 2 2 2 2 4 2 4 2 3" xfId="2070" xr:uid="{00000000-0005-0000-0000-000063070000}"/>
    <cellStyle name="20% - Accent1 2 2 2 2 4 2 4 3" xfId="2071" xr:uid="{00000000-0005-0000-0000-000064070000}"/>
    <cellStyle name="20% - Accent1 2 2 2 2 4 2 4 3 2" xfId="2072" xr:uid="{00000000-0005-0000-0000-000065070000}"/>
    <cellStyle name="20% - Accent1 2 2 2 2 4 2 4 4" xfId="2073" xr:uid="{00000000-0005-0000-0000-000066070000}"/>
    <cellStyle name="20% - Accent1 2 2 2 2 4 2 5" xfId="2074" xr:uid="{00000000-0005-0000-0000-000067070000}"/>
    <cellStyle name="20% - Accent1 2 2 2 2 4 2 5 2" xfId="2075" xr:uid="{00000000-0005-0000-0000-000068070000}"/>
    <cellStyle name="20% - Accent1 2 2 2 2 4 2 5 2 2" xfId="2076" xr:uid="{00000000-0005-0000-0000-000069070000}"/>
    <cellStyle name="20% - Accent1 2 2 2 2 4 2 5 3" xfId="2077" xr:uid="{00000000-0005-0000-0000-00006A070000}"/>
    <cellStyle name="20% - Accent1 2 2 2 2 4 2 6" xfId="2078" xr:uid="{00000000-0005-0000-0000-00006B070000}"/>
    <cellStyle name="20% - Accent1 2 2 2 2 4 2 6 2" xfId="2079" xr:uid="{00000000-0005-0000-0000-00006C070000}"/>
    <cellStyle name="20% - Accent1 2 2 2 2 4 2 6 2 2" xfId="2080" xr:uid="{00000000-0005-0000-0000-00006D070000}"/>
    <cellStyle name="20% - Accent1 2 2 2 2 4 2 6 3" xfId="2081" xr:uid="{00000000-0005-0000-0000-00006E070000}"/>
    <cellStyle name="20% - Accent1 2 2 2 2 4 2 7" xfId="2082" xr:uid="{00000000-0005-0000-0000-00006F070000}"/>
    <cellStyle name="20% - Accent1 2 2 2 2 4 2 7 2" xfId="2083" xr:uid="{00000000-0005-0000-0000-000070070000}"/>
    <cellStyle name="20% - Accent1 2 2 2 2 4 2 8" xfId="2084" xr:uid="{00000000-0005-0000-0000-000071070000}"/>
    <cellStyle name="20% - Accent1 2 2 2 2 4 2 8 2" xfId="2085" xr:uid="{00000000-0005-0000-0000-000072070000}"/>
    <cellStyle name="20% - Accent1 2 2 2 2 4 2 9" xfId="2086" xr:uid="{00000000-0005-0000-0000-000073070000}"/>
    <cellStyle name="20% - Accent1 2 2 2 2 4 3" xfId="2087" xr:uid="{00000000-0005-0000-0000-000074070000}"/>
    <cellStyle name="20% - Accent1 2 2 2 2 4 3 2" xfId="2088" xr:uid="{00000000-0005-0000-0000-000075070000}"/>
    <cellStyle name="20% - Accent1 2 2 2 2 4 3 2 2" xfId="2089" xr:uid="{00000000-0005-0000-0000-000076070000}"/>
    <cellStyle name="20% - Accent1 2 2 2 2 4 3 2 2 2" xfId="2090" xr:uid="{00000000-0005-0000-0000-000077070000}"/>
    <cellStyle name="20% - Accent1 2 2 2 2 4 3 2 2 2 2" xfId="2091" xr:uid="{00000000-0005-0000-0000-000078070000}"/>
    <cellStyle name="20% - Accent1 2 2 2 2 4 3 2 2 3" xfId="2092" xr:uid="{00000000-0005-0000-0000-000079070000}"/>
    <cellStyle name="20% - Accent1 2 2 2 2 4 3 2 3" xfId="2093" xr:uid="{00000000-0005-0000-0000-00007A070000}"/>
    <cellStyle name="20% - Accent1 2 2 2 2 4 3 2 3 2" xfId="2094" xr:uid="{00000000-0005-0000-0000-00007B070000}"/>
    <cellStyle name="20% - Accent1 2 2 2 2 4 3 2 4" xfId="2095" xr:uid="{00000000-0005-0000-0000-00007C070000}"/>
    <cellStyle name="20% - Accent1 2 2 2 2 4 3 3" xfId="2096" xr:uid="{00000000-0005-0000-0000-00007D070000}"/>
    <cellStyle name="20% - Accent1 2 2 2 2 4 3 3 2" xfId="2097" xr:uid="{00000000-0005-0000-0000-00007E070000}"/>
    <cellStyle name="20% - Accent1 2 2 2 2 4 3 3 2 2" xfId="2098" xr:uid="{00000000-0005-0000-0000-00007F070000}"/>
    <cellStyle name="20% - Accent1 2 2 2 2 4 3 3 2 2 2" xfId="2099" xr:uid="{00000000-0005-0000-0000-000080070000}"/>
    <cellStyle name="20% - Accent1 2 2 2 2 4 3 3 2 3" xfId="2100" xr:uid="{00000000-0005-0000-0000-000081070000}"/>
    <cellStyle name="20% - Accent1 2 2 2 2 4 3 3 3" xfId="2101" xr:uid="{00000000-0005-0000-0000-000082070000}"/>
    <cellStyle name="20% - Accent1 2 2 2 2 4 3 3 3 2" xfId="2102" xr:uid="{00000000-0005-0000-0000-000083070000}"/>
    <cellStyle name="20% - Accent1 2 2 2 2 4 3 3 4" xfId="2103" xr:uid="{00000000-0005-0000-0000-000084070000}"/>
    <cellStyle name="20% - Accent1 2 2 2 2 4 3 4" xfId="2104" xr:uid="{00000000-0005-0000-0000-000085070000}"/>
    <cellStyle name="20% - Accent1 2 2 2 2 4 3 4 2" xfId="2105" xr:uid="{00000000-0005-0000-0000-000086070000}"/>
    <cellStyle name="20% - Accent1 2 2 2 2 4 3 4 2 2" xfId="2106" xr:uid="{00000000-0005-0000-0000-000087070000}"/>
    <cellStyle name="20% - Accent1 2 2 2 2 4 3 4 2 2 2" xfId="2107" xr:uid="{00000000-0005-0000-0000-000088070000}"/>
    <cellStyle name="20% - Accent1 2 2 2 2 4 3 4 2 3" xfId="2108" xr:uid="{00000000-0005-0000-0000-000089070000}"/>
    <cellStyle name="20% - Accent1 2 2 2 2 4 3 4 3" xfId="2109" xr:uid="{00000000-0005-0000-0000-00008A070000}"/>
    <cellStyle name="20% - Accent1 2 2 2 2 4 3 4 3 2" xfId="2110" xr:uid="{00000000-0005-0000-0000-00008B070000}"/>
    <cellStyle name="20% - Accent1 2 2 2 2 4 3 4 4" xfId="2111" xr:uid="{00000000-0005-0000-0000-00008C070000}"/>
    <cellStyle name="20% - Accent1 2 2 2 2 4 3 5" xfId="2112" xr:uid="{00000000-0005-0000-0000-00008D070000}"/>
    <cellStyle name="20% - Accent1 2 2 2 2 4 3 5 2" xfId="2113" xr:uid="{00000000-0005-0000-0000-00008E070000}"/>
    <cellStyle name="20% - Accent1 2 2 2 2 4 3 5 2 2" xfId="2114" xr:uid="{00000000-0005-0000-0000-00008F070000}"/>
    <cellStyle name="20% - Accent1 2 2 2 2 4 3 5 3" xfId="2115" xr:uid="{00000000-0005-0000-0000-000090070000}"/>
    <cellStyle name="20% - Accent1 2 2 2 2 4 3 6" xfId="2116" xr:uid="{00000000-0005-0000-0000-000091070000}"/>
    <cellStyle name="20% - Accent1 2 2 2 2 4 3 6 2" xfId="2117" xr:uid="{00000000-0005-0000-0000-000092070000}"/>
    <cellStyle name="20% - Accent1 2 2 2 2 4 3 6 2 2" xfId="2118" xr:uid="{00000000-0005-0000-0000-000093070000}"/>
    <cellStyle name="20% - Accent1 2 2 2 2 4 3 6 3" xfId="2119" xr:uid="{00000000-0005-0000-0000-000094070000}"/>
    <cellStyle name="20% - Accent1 2 2 2 2 4 3 7" xfId="2120" xr:uid="{00000000-0005-0000-0000-000095070000}"/>
    <cellStyle name="20% - Accent1 2 2 2 2 4 3 7 2" xfId="2121" xr:uid="{00000000-0005-0000-0000-000096070000}"/>
    <cellStyle name="20% - Accent1 2 2 2 2 4 3 8" xfId="2122" xr:uid="{00000000-0005-0000-0000-000097070000}"/>
    <cellStyle name="20% - Accent1 2 2 2 2 4 3 8 2" xfId="2123" xr:uid="{00000000-0005-0000-0000-000098070000}"/>
    <cellStyle name="20% - Accent1 2 2 2 2 4 3 9" xfId="2124" xr:uid="{00000000-0005-0000-0000-000099070000}"/>
    <cellStyle name="20% - Accent1 2 2 2 2 4 4" xfId="2125" xr:uid="{00000000-0005-0000-0000-00009A070000}"/>
    <cellStyle name="20% - Accent1 2 2 2 2 4 4 2" xfId="2126" xr:uid="{00000000-0005-0000-0000-00009B070000}"/>
    <cellStyle name="20% - Accent1 2 2 2 2 4 4 2 2" xfId="2127" xr:uid="{00000000-0005-0000-0000-00009C070000}"/>
    <cellStyle name="20% - Accent1 2 2 2 2 4 4 2 2 2" xfId="2128" xr:uid="{00000000-0005-0000-0000-00009D070000}"/>
    <cellStyle name="20% - Accent1 2 2 2 2 4 4 2 3" xfId="2129" xr:uid="{00000000-0005-0000-0000-00009E070000}"/>
    <cellStyle name="20% - Accent1 2 2 2 2 4 4 3" xfId="2130" xr:uid="{00000000-0005-0000-0000-00009F070000}"/>
    <cellStyle name="20% - Accent1 2 2 2 2 4 4 3 2" xfId="2131" xr:uid="{00000000-0005-0000-0000-0000A0070000}"/>
    <cellStyle name="20% - Accent1 2 2 2 2 4 4 4" xfId="2132" xr:uid="{00000000-0005-0000-0000-0000A1070000}"/>
    <cellStyle name="20% - Accent1 2 2 2 2 4 5" xfId="2133" xr:uid="{00000000-0005-0000-0000-0000A2070000}"/>
    <cellStyle name="20% - Accent1 2 2 2 2 4 5 2" xfId="2134" xr:uid="{00000000-0005-0000-0000-0000A3070000}"/>
    <cellStyle name="20% - Accent1 2 2 2 2 4 5 2 2" xfId="2135" xr:uid="{00000000-0005-0000-0000-0000A4070000}"/>
    <cellStyle name="20% - Accent1 2 2 2 2 4 5 2 2 2" xfId="2136" xr:uid="{00000000-0005-0000-0000-0000A5070000}"/>
    <cellStyle name="20% - Accent1 2 2 2 2 4 5 2 3" xfId="2137" xr:uid="{00000000-0005-0000-0000-0000A6070000}"/>
    <cellStyle name="20% - Accent1 2 2 2 2 4 5 3" xfId="2138" xr:uid="{00000000-0005-0000-0000-0000A7070000}"/>
    <cellStyle name="20% - Accent1 2 2 2 2 4 5 3 2" xfId="2139" xr:uid="{00000000-0005-0000-0000-0000A8070000}"/>
    <cellStyle name="20% - Accent1 2 2 2 2 4 5 4" xfId="2140" xr:uid="{00000000-0005-0000-0000-0000A9070000}"/>
    <cellStyle name="20% - Accent1 2 2 2 2 4 6" xfId="2141" xr:uid="{00000000-0005-0000-0000-0000AA070000}"/>
    <cellStyle name="20% - Accent1 2 2 2 2 4 6 2" xfId="2142" xr:uid="{00000000-0005-0000-0000-0000AB070000}"/>
    <cellStyle name="20% - Accent1 2 2 2 2 4 6 2 2" xfId="2143" xr:uid="{00000000-0005-0000-0000-0000AC070000}"/>
    <cellStyle name="20% - Accent1 2 2 2 2 4 6 2 2 2" xfId="2144" xr:uid="{00000000-0005-0000-0000-0000AD070000}"/>
    <cellStyle name="20% - Accent1 2 2 2 2 4 6 2 3" xfId="2145" xr:uid="{00000000-0005-0000-0000-0000AE070000}"/>
    <cellStyle name="20% - Accent1 2 2 2 2 4 6 3" xfId="2146" xr:uid="{00000000-0005-0000-0000-0000AF070000}"/>
    <cellStyle name="20% - Accent1 2 2 2 2 4 6 3 2" xfId="2147" xr:uid="{00000000-0005-0000-0000-0000B0070000}"/>
    <cellStyle name="20% - Accent1 2 2 2 2 4 6 4" xfId="2148" xr:uid="{00000000-0005-0000-0000-0000B1070000}"/>
    <cellStyle name="20% - Accent1 2 2 2 2 4 7" xfId="2149" xr:uid="{00000000-0005-0000-0000-0000B2070000}"/>
    <cellStyle name="20% - Accent1 2 2 2 2 4 7 2" xfId="2150" xr:uid="{00000000-0005-0000-0000-0000B3070000}"/>
    <cellStyle name="20% - Accent1 2 2 2 2 4 7 2 2" xfId="2151" xr:uid="{00000000-0005-0000-0000-0000B4070000}"/>
    <cellStyle name="20% - Accent1 2 2 2 2 4 7 3" xfId="2152" xr:uid="{00000000-0005-0000-0000-0000B5070000}"/>
    <cellStyle name="20% - Accent1 2 2 2 2 4 8" xfId="2153" xr:uid="{00000000-0005-0000-0000-0000B6070000}"/>
    <cellStyle name="20% - Accent1 2 2 2 2 4 8 2" xfId="2154" xr:uid="{00000000-0005-0000-0000-0000B7070000}"/>
    <cellStyle name="20% - Accent1 2 2 2 2 4 8 2 2" xfId="2155" xr:uid="{00000000-0005-0000-0000-0000B8070000}"/>
    <cellStyle name="20% - Accent1 2 2 2 2 4 8 3" xfId="2156" xr:uid="{00000000-0005-0000-0000-0000B9070000}"/>
    <cellStyle name="20% - Accent1 2 2 2 2 4 9" xfId="2157" xr:uid="{00000000-0005-0000-0000-0000BA070000}"/>
    <cellStyle name="20% - Accent1 2 2 2 2 4 9 2" xfId="2158" xr:uid="{00000000-0005-0000-0000-0000BB070000}"/>
    <cellStyle name="20% - Accent1 2 2 2 2 5" xfId="2159" xr:uid="{00000000-0005-0000-0000-0000BC070000}"/>
    <cellStyle name="20% - Accent1 2 2 2 2 5 10" xfId="2160" xr:uid="{00000000-0005-0000-0000-0000BD070000}"/>
    <cellStyle name="20% - Accent1 2 2 2 2 5 10 2" xfId="2161" xr:uid="{00000000-0005-0000-0000-0000BE070000}"/>
    <cellStyle name="20% - Accent1 2 2 2 2 5 11" xfId="2162" xr:uid="{00000000-0005-0000-0000-0000BF070000}"/>
    <cellStyle name="20% - Accent1 2 2 2 2 5 2" xfId="2163" xr:uid="{00000000-0005-0000-0000-0000C0070000}"/>
    <cellStyle name="20% - Accent1 2 2 2 2 5 2 2" xfId="2164" xr:uid="{00000000-0005-0000-0000-0000C1070000}"/>
    <cellStyle name="20% - Accent1 2 2 2 2 5 2 2 2" xfId="2165" xr:uid="{00000000-0005-0000-0000-0000C2070000}"/>
    <cellStyle name="20% - Accent1 2 2 2 2 5 2 2 2 2" xfId="2166" xr:uid="{00000000-0005-0000-0000-0000C3070000}"/>
    <cellStyle name="20% - Accent1 2 2 2 2 5 2 2 2 2 2" xfId="2167" xr:uid="{00000000-0005-0000-0000-0000C4070000}"/>
    <cellStyle name="20% - Accent1 2 2 2 2 5 2 2 2 3" xfId="2168" xr:uid="{00000000-0005-0000-0000-0000C5070000}"/>
    <cellStyle name="20% - Accent1 2 2 2 2 5 2 2 3" xfId="2169" xr:uid="{00000000-0005-0000-0000-0000C6070000}"/>
    <cellStyle name="20% - Accent1 2 2 2 2 5 2 2 3 2" xfId="2170" xr:uid="{00000000-0005-0000-0000-0000C7070000}"/>
    <cellStyle name="20% - Accent1 2 2 2 2 5 2 2 4" xfId="2171" xr:uid="{00000000-0005-0000-0000-0000C8070000}"/>
    <cellStyle name="20% - Accent1 2 2 2 2 5 2 3" xfId="2172" xr:uid="{00000000-0005-0000-0000-0000C9070000}"/>
    <cellStyle name="20% - Accent1 2 2 2 2 5 2 3 2" xfId="2173" xr:uid="{00000000-0005-0000-0000-0000CA070000}"/>
    <cellStyle name="20% - Accent1 2 2 2 2 5 2 3 2 2" xfId="2174" xr:uid="{00000000-0005-0000-0000-0000CB070000}"/>
    <cellStyle name="20% - Accent1 2 2 2 2 5 2 3 2 2 2" xfId="2175" xr:uid="{00000000-0005-0000-0000-0000CC070000}"/>
    <cellStyle name="20% - Accent1 2 2 2 2 5 2 3 2 3" xfId="2176" xr:uid="{00000000-0005-0000-0000-0000CD070000}"/>
    <cellStyle name="20% - Accent1 2 2 2 2 5 2 3 3" xfId="2177" xr:uid="{00000000-0005-0000-0000-0000CE070000}"/>
    <cellStyle name="20% - Accent1 2 2 2 2 5 2 3 3 2" xfId="2178" xr:uid="{00000000-0005-0000-0000-0000CF070000}"/>
    <cellStyle name="20% - Accent1 2 2 2 2 5 2 3 4" xfId="2179" xr:uid="{00000000-0005-0000-0000-0000D0070000}"/>
    <cellStyle name="20% - Accent1 2 2 2 2 5 2 4" xfId="2180" xr:uid="{00000000-0005-0000-0000-0000D1070000}"/>
    <cellStyle name="20% - Accent1 2 2 2 2 5 2 4 2" xfId="2181" xr:uid="{00000000-0005-0000-0000-0000D2070000}"/>
    <cellStyle name="20% - Accent1 2 2 2 2 5 2 4 2 2" xfId="2182" xr:uid="{00000000-0005-0000-0000-0000D3070000}"/>
    <cellStyle name="20% - Accent1 2 2 2 2 5 2 4 2 2 2" xfId="2183" xr:uid="{00000000-0005-0000-0000-0000D4070000}"/>
    <cellStyle name="20% - Accent1 2 2 2 2 5 2 4 2 3" xfId="2184" xr:uid="{00000000-0005-0000-0000-0000D5070000}"/>
    <cellStyle name="20% - Accent1 2 2 2 2 5 2 4 3" xfId="2185" xr:uid="{00000000-0005-0000-0000-0000D6070000}"/>
    <cellStyle name="20% - Accent1 2 2 2 2 5 2 4 3 2" xfId="2186" xr:uid="{00000000-0005-0000-0000-0000D7070000}"/>
    <cellStyle name="20% - Accent1 2 2 2 2 5 2 4 4" xfId="2187" xr:uid="{00000000-0005-0000-0000-0000D8070000}"/>
    <cellStyle name="20% - Accent1 2 2 2 2 5 2 5" xfId="2188" xr:uid="{00000000-0005-0000-0000-0000D9070000}"/>
    <cellStyle name="20% - Accent1 2 2 2 2 5 2 5 2" xfId="2189" xr:uid="{00000000-0005-0000-0000-0000DA070000}"/>
    <cellStyle name="20% - Accent1 2 2 2 2 5 2 5 2 2" xfId="2190" xr:uid="{00000000-0005-0000-0000-0000DB070000}"/>
    <cellStyle name="20% - Accent1 2 2 2 2 5 2 5 3" xfId="2191" xr:uid="{00000000-0005-0000-0000-0000DC070000}"/>
    <cellStyle name="20% - Accent1 2 2 2 2 5 2 6" xfId="2192" xr:uid="{00000000-0005-0000-0000-0000DD070000}"/>
    <cellStyle name="20% - Accent1 2 2 2 2 5 2 6 2" xfId="2193" xr:uid="{00000000-0005-0000-0000-0000DE070000}"/>
    <cellStyle name="20% - Accent1 2 2 2 2 5 2 6 2 2" xfId="2194" xr:uid="{00000000-0005-0000-0000-0000DF070000}"/>
    <cellStyle name="20% - Accent1 2 2 2 2 5 2 6 3" xfId="2195" xr:uid="{00000000-0005-0000-0000-0000E0070000}"/>
    <cellStyle name="20% - Accent1 2 2 2 2 5 2 7" xfId="2196" xr:uid="{00000000-0005-0000-0000-0000E1070000}"/>
    <cellStyle name="20% - Accent1 2 2 2 2 5 2 7 2" xfId="2197" xr:uid="{00000000-0005-0000-0000-0000E2070000}"/>
    <cellStyle name="20% - Accent1 2 2 2 2 5 2 8" xfId="2198" xr:uid="{00000000-0005-0000-0000-0000E3070000}"/>
    <cellStyle name="20% - Accent1 2 2 2 2 5 2 8 2" xfId="2199" xr:uid="{00000000-0005-0000-0000-0000E4070000}"/>
    <cellStyle name="20% - Accent1 2 2 2 2 5 2 9" xfId="2200" xr:uid="{00000000-0005-0000-0000-0000E5070000}"/>
    <cellStyle name="20% - Accent1 2 2 2 2 5 3" xfId="2201" xr:uid="{00000000-0005-0000-0000-0000E6070000}"/>
    <cellStyle name="20% - Accent1 2 2 2 2 5 3 2" xfId="2202" xr:uid="{00000000-0005-0000-0000-0000E7070000}"/>
    <cellStyle name="20% - Accent1 2 2 2 2 5 3 2 2" xfId="2203" xr:uid="{00000000-0005-0000-0000-0000E8070000}"/>
    <cellStyle name="20% - Accent1 2 2 2 2 5 3 2 2 2" xfId="2204" xr:uid="{00000000-0005-0000-0000-0000E9070000}"/>
    <cellStyle name="20% - Accent1 2 2 2 2 5 3 2 2 2 2" xfId="2205" xr:uid="{00000000-0005-0000-0000-0000EA070000}"/>
    <cellStyle name="20% - Accent1 2 2 2 2 5 3 2 2 3" xfId="2206" xr:uid="{00000000-0005-0000-0000-0000EB070000}"/>
    <cellStyle name="20% - Accent1 2 2 2 2 5 3 2 3" xfId="2207" xr:uid="{00000000-0005-0000-0000-0000EC070000}"/>
    <cellStyle name="20% - Accent1 2 2 2 2 5 3 2 3 2" xfId="2208" xr:uid="{00000000-0005-0000-0000-0000ED070000}"/>
    <cellStyle name="20% - Accent1 2 2 2 2 5 3 2 4" xfId="2209" xr:uid="{00000000-0005-0000-0000-0000EE070000}"/>
    <cellStyle name="20% - Accent1 2 2 2 2 5 3 3" xfId="2210" xr:uid="{00000000-0005-0000-0000-0000EF070000}"/>
    <cellStyle name="20% - Accent1 2 2 2 2 5 3 3 2" xfId="2211" xr:uid="{00000000-0005-0000-0000-0000F0070000}"/>
    <cellStyle name="20% - Accent1 2 2 2 2 5 3 3 2 2" xfId="2212" xr:uid="{00000000-0005-0000-0000-0000F1070000}"/>
    <cellStyle name="20% - Accent1 2 2 2 2 5 3 3 2 2 2" xfId="2213" xr:uid="{00000000-0005-0000-0000-0000F2070000}"/>
    <cellStyle name="20% - Accent1 2 2 2 2 5 3 3 2 3" xfId="2214" xr:uid="{00000000-0005-0000-0000-0000F3070000}"/>
    <cellStyle name="20% - Accent1 2 2 2 2 5 3 3 3" xfId="2215" xr:uid="{00000000-0005-0000-0000-0000F4070000}"/>
    <cellStyle name="20% - Accent1 2 2 2 2 5 3 3 3 2" xfId="2216" xr:uid="{00000000-0005-0000-0000-0000F5070000}"/>
    <cellStyle name="20% - Accent1 2 2 2 2 5 3 3 4" xfId="2217" xr:uid="{00000000-0005-0000-0000-0000F6070000}"/>
    <cellStyle name="20% - Accent1 2 2 2 2 5 3 4" xfId="2218" xr:uid="{00000000-0005-0000-0000-0000F7070000}"/>
    <cellStyle name="20% - Accent1 2 2 2 2 5 3 4 2" xfId="2219" xr:uid="{00000000-0005-0000-0000-0000F8070000}"/>
    <cellStyle name="20% - Accent1 2 2 2 2 5 3 4 2 2" xfId="2220" xr:uid="{00000000-0005-0000-0000-0000F9070000}"/>
    <cellStyle name="20% - Accent1 2 2 2 2 5 3 4 2 2 2" xfId="2221" xr:uid="{00000000-0005-0000-0000-0000FA070000}"/>
    <cellStyle name="20% - Accent1 2 2 2 2 5 3 4 2 3" xfId="2222" xr:uid="{00000000-0005-0000-0000-0000FB070000}"/>
    <cellStyle name="20% - Accent1 2 2 2 2 5 3 4 3" xfId="2223" xr:uid="{00000000-0005-0000-0000-0000FC070000}"/>
    <cellStyle name="20% - Accent1 2 2 2 2 5 3 4 3 2" xfId="2224" xr:uid="{00000000-0005-0000-0000-0000FD070000}"/>
    <cellStyle name="20% - Accent1 2 2 2 2 5 3 4 4" xfId="2225" xr:uid="{00000000-0005-0000-0000-0000FE070000}"/>
    <cellStyle name="20% - Accent1 2 2 2 2 5 3 5" xfId="2226" xr:uid="{00000000-0005-0000-0000-0000FF070000}"/>
    <cellStyle name="20% - Accent1 2 2 2 2 5 3 5 2" xfId="2227" xr:uid="{00000000-0005-0000-0000-000000080000}"/>
    <cellStyle name="20% - Accent1 2 2 2 2 5 3 5 2 2" xfId="2228" xr:uid="{00000000-0005-0000-0000-000001080000}"/>
    <cellStyle name="20% - Accent1 2 2 2 2 5 3 5 3" xfId="2229" xr:uid="{00000000-0005-0000-0000-000002080000}"/>
    <cellStyle name="20% - Accent1 2 2 2 2 5 3 6" xfId="2230" xr:uid="{00000000-0005-0000-0000-000003080000}"/>
    <cellStyle name="20% - Accent1 2 2 2 2 5 3 6 2" xfId="2231" xr:uid="{00000000-0005-0000-0000-000004080000}"/>
    <cellStyle name="20% - Accent1 2 2 2 2 5 3 6 2 2" xfId="2232" xr:uid="{00000000-0005-0000-0000-000005080000}"/>
    <cellStyle name="20% - Accent1 2 2 2 2 5 3 6 3" xfId="2233" xr:uid="{00000000-0005-0000-0000-000006080000}"/>
    <cellStyle name="20% - Accent1 2 2 2 2 5 3 7" xfId="2234" xr:uid="{00000000-0005-0000-0000-000007080000}"/>
    <cellStyle name="20% - Accent1 2 2 2 2 5 3 7 2" xfId="2235" xr:uid="{00000000-0005-0000-0000-000008080000}"/>
    <cellStyle name="20% - Accent1 2 2 2 2 5 3 8" xfId="2236" xr:uid="{00000000-0005-0000-0000-000009080000}"/>
    <cellStyle name="20% - Accent1 2 2 2 2 5 3 8 2" xfId="2237" xr:uid="{00000000-0005-0000-0000-00000A080000}"/>
    <cellStyle name="20% - Accent1 2 2 2 2 5 3 9" xfId="2238" xr:uid="{00000000-0005-0000-0000-00000B080000}"/>
    <cellStyle name="20% - Accent1 2 2 2 2 5 4" xfId="2239" xr:uid="{00000000-0005-0000-0000-00000C080000}"/>
    <cellStyle name="20% - Accent1 2 2 2 2 5 4 2" xfId="2240" xr:uid="{00000000-0005-0000-0000-00000D080000}"/>
    <cellStyle name="20% - Accent1 2 2 2 2 5 4 2 2" xfId="2241" xr:uid="{00000000-0005-0000-0000-00000E080000}"/>
    <cellStyle name="20% - Accent1 2 2 2 2 5 4 2 2 2" xfId="2242" xr:uid="{00000000-0005-0000-0000-00000F080000}"/>
    <cellStyle name="20% - Accent1 2 2 2 2 5 4 2 3" xfId="2243" xr:uid="{00000000-0005-0000-0000-000010080000}"/>
    <cellStyle name="20% - Accent1 2 2 2 2 5 4 3" xfId="2244" xr:uid="{00000000-0005-0000-0000-000011080000}"/>
    <cellStyle name="20% - Accent1 2 2 2 2 5 4 3 2" xfId="2245" xr:uid="{00000000-0005-0000-0000-000012080000}"/>
    <cellStyle name="20% - Accent1 2 2 2 2 5 4 4" xfId="2246" xr:uid="{00000000-0005-0000-0000-000013080000}"/>
    <cellStyle name="20% - Accent1 2 2 2 2 5 5" xfId="2247" xr:uid="{00000000-0005-0000-0000-000014080000}"/>
    <cellStyle name="20% - Accent1 2 2 2 2 5 5 2" xfId="2248" xr:uid="{00000000-0005-0000-0000-000015080000}"/>
    <cellStyle name="20% - Accent1 2 2 2 2 5 5 2 2" xfId="2249" xr:uid="{00000000-0005-0000-0000-000016080000}"/>
    <cellStyle name="20% - Accent1 2 2 2 2 5 5 2 2 2" xfId="2250" xr:uid="{00000000-0005-0000-0000-000017080000}"/>
    <cellStyle name="20% - Accent1 2 2 2 2 5 5 2 3" xfId="2251" xr:uid="{00000000-0005-0000-0000-000018080000}"/>
    <cellStyle name="20% - Accent1 2 2 2 2 5 5 3" xfId="2252" xr:uid="{00000000-0005-0000-0000-000019080000}"/>
    <cellStyle name="20% - Accent1 2 2 2 2 5 5 3 2" xfId="2253" xr:uid="{00000000-0005-0000-0000-00001A080000}"/>
    <cellStyle name="20% - Accent1 2 2 2 2 5 5 4" xfId="2254" xr:uid="{00000000-0005-0000-0000-00001B080000}"/>
    <cellStyle name="20% - Accent1 2 2 2 2 5 6" xfId="2255" xr:uid="{00000000-0005-0000-0000-00001C080000}"/>
    <cellStyle name="20% - Accent1 2 2 2 2 5 6 2" xfId="2256" xr:uid="{00000000-0005-0000-0000-00001D080000}"/>
    <cellStyle name="20% - Accent1 2 2 2 2 5 6 2 2" xfId="2257" xr:uid="{00000000-0005-0000-0000-00001E080000}"/>
    <cellStyle name="20% - Accent1 2 2 2 2 5 6 2 2 2" xfId="2258" xr:uid="{00000000-0005-0000-0000-00001F080000}"/>
    <cellStyle name="20% - Accent1 2 2 2 2 5 6 2 3" xfId="2259" xr:uid="{00000000-0005-0000-0000-000020080000}"/>
    <cellStyle name="20% - Accent1 2 2 2 2 5 6 3" xfId="2260" xr:uid="{00000000-0005-0000-0000-000021080000}"/>
    <cellStyle name="20% - Accent1 2 2 2 2 5 6 3 2" xfId="2261" xr:uid="{00000000-0005-0000-0000-000022080000}"/>
    <cellStyle name="20% - Accent1 2 2 2 2 5 6 4" xfId="2262" xr:uid="{00000000-0005-0000-0000-000023080000}"/>
    <cellStyle name="20% - Accent1 2 2 2 2 5 7" xfId="2263" xr:uid="{00000000-0005-0000-0000-000024080000}"/>
    <cellStyle name="20% - Accent1 2 2 2 2 5 7 2" xfId="2264" xr:uid="{00000000-0005-0000-0000-000025080000}"/>
    <cellStyle name="20% - Accent1 2 2 2 2 5 7 2 2" xfId="2265" xr:uid="{00000000-0005-0000-0000-000026080000}"/>
    <cellStyle name="20% - Accent1 2 2 2 2 5 7 3" xfId="2266" xr:uid="{00000000-0005-0000-0000-000027080000}"/>
    <cellStyle name="20% - Accent1 2 2 2 2 5 8" xfId="2267" xr:uid="{00000000-0005-0000-0000-000028080000}"/>
    <cellStyle name="20% - Accent1 2 2 2 2 5 8 2" xfId="2268" xr:uid="{00000000-0005-0000-0000-000029080000}"/>
    <cellStyle name="20% - Accent1 2 2 2 2 5 8 2 2" xfId="2269" xr:uid="{00000000-0005-0000-0000-00002A080000}"/>
    <cellStyle name="20% - Accent1 2 2 2 2 5 8 3" xfId="2270" xr:uid="{00000000-0005-0000-0000-00002B080000}"/>
    <cellStyle name="20% - Accent1 2 2 2 2 5 9" xfId="2271" xr:uid="{00000000-0005-0000-0000-00002C080000}"/>
    <cellStyle name="20% - Accent1 2 2 2 2 5 9 2" xfId="2272" xr:uid="{00000000-0005-0000-0000-00002D080000}"/>
    <cellStyle name="20% - Accent1 2 2 2 2 6" xfId="2273" xr:uid="{00000000-0005-0000-0000-00002E080000}"/>
    <cellStyle name="20% - Accent1 2 2 2 2 6 2" xfId="2274" xr:uid="{00000000-0005-0000-0000-00002F080000}"/>
    <cellStyle name="20% - Accent1 2 2 2 2 6 2 2" xfId="2275" xr:uid="{00000000-0005-0000-0000-000030080000}"/>
    <cellStyle name="20% - Accent1 2 2 2 2 6 2 2 2" xfId="2276" xr:uid="{00000000-0005-0000-0000-000031080000}"/>
    <cellStyle name="20% - Accent1 2 2 2 2 6 2 2 2 2" xfId="2277" xr:uid="{00000000-0005-0000-0000-000032080000}"/>
    <cellStyle name="20% - Accent1 2 2 2 2 6 2 2 3" xfId="2278" xr:uid="{00000000-0005-0000-0000-000033080000}"/>
    <cellStyle name="20% - Accent1 2 2 2 2 6 2 3" xfId="2279" xr:uid="{00000000-0005-0000-0000-000034080000}"/>
    <cellStyle name="20% - Accent1 2 2 2 2 6 2 3 2" xfId="2280" xr:uid="{00000000-0005-0000-0000-000035080000}"/>
    <cellStyle name="20% - Accent1 2 2 2 2 6 2 4" xfId="2281" xr:uid="{00000000-0005-0000-0000-000036080000}"/>
    <cellStyle name="20% - Accent1 2 2 2 2 6 3" xfId="2282" xr:uid="{00000000-0005-0000-0000-000037080000}"/>
    <cellStyle name="20% - Accent1 2 2 2 2 6 3 2" xfId="2283" xr:uid="{00000000-0005-0000-0000-000038080000}"/>
    <cellStyle name="20% - Accent1 2 2 2 2 6 3 2 2" xfId="2284" xr:uid="{00000000-0005-0000-0000-000039080000}"/>
    <cellStyle name="20% - Accent1 2 2 2 2 6 3 2 2 2" xfId="2285" xr:uid="{00000000-0005-0000-0000-00003A080000}"/>
    <cellStyle name="20% - Accent1 2 2 2 2 6 3 2 3" xfId="2286" xr:uid="{00000000-0005-0000-0000-00003B080000}"/>
    <cellStyle name="20% - Accent1 2 2 2 2 6 3 3" xfId="2287" xr:uid="{00000000-0005-0000-0000-00003C080000}"/>
    <cellStyle name="20% - Accent1 2 2 2 2 6 3 3 2" xfId="2288" xr:uid="{00000000-0005-0000-0000-00003D080000}"/>
    <cellStyle name="20% - Accent1 2 2 2 2 6 3 4" xfId="2289" xr:uid="{00000000-0005-0000-0000-00003E080000}"/>
    <cellStyle name="20% - Accent1 2 2 2 2 6 4" xfId="2290" xr:uid="{00000000-0005-0000-0000-00003F080000}"/>
    <cellStyle name="20% - Accent1 2 2 2 2 6 4 2" xfId="2291" xr:uid="{00000000-0005-0000-0000-000040080000}"/>
    <cellStyle name="20% - Accent1 2 2 2 2 6 4 2 2" xfId="2292" xr:uid="{00000000-0005-0000-0000-000041080000}"/>
    <cellStyle name="20% - Accent1 2 2 2 2 6 4 2 2 2" xfId="2293" xr:uid="{00000000-0005-0000-0000-000042080000}"/>
    <cellStyle name="20% - Accent1 2 2 2 2 6 4 2 3" xfId="2294" xr:uid="{00000000-0005-0000-0000-000043080000}"/>
    <cellStyle name="20% - Accent1 2 2 2 2 6 4 3" xfId="2295" xr:uid="{00000000-0005-0000-0000-000044080000}"/>
    <cellStyle name="20% - Accent1 2 2 2 2 6 4 3 2" xfId="2296" xr:uid="{00000000-0005-0000-0000-000045080000}"/>
    <cellStyle name="20% - Accent1 2 2 2 2 6 4 4" xfId="2297" xr:uid="{00000000-0005-0000-0000-000046080000}"/>
    <cellStyle name="20% - Accent1 2 2 2 2 6 5" xfId="2298" xr:uid="{00000000-0005-0000-0000-000047080000}"/>
    <cellStyle name="20% - Accent1 2 2 2 2 6 5 2" xfId="2299" xr:uid="{00000000-0005-0000-0000-000048080000}"/>
    <cellStyle name="20% - Accent1 2 2 2 2 6 5 2 2" xfId="2300" xr:uid="{00000000-0005-0000-0000-000049080000}"/>
    <cellStyle name="20% - Accent1 2 2 2 2 6 5 3" xfId="2301" xr:uid="{00000000-0005-0000-0000-00004A080000}"/>
    <cellStyle name="20% - Accent1 2 2 2 2 6 6" xfId="2302" xr:uid="{00000000-0005-0000-0000-00004B080000}"/>
    <cellStyle name="20% - Accent1 2 2 2 2 6 6 2" xfId="2303" xr:uid="{00000000-0005-0000-0000-00004C080000}"/>
    <cellStyle name="20% - Accent1 2 2 2 2 6 6 2 2" xfId="2304" xr:uid="{00000000-0005-0000-0000-00004D080000}"/>
    <cellStyle name="20% - Accent1 2 2 2 2 6 6 3" xfId="2305" xr:uid="{00000000-0005-0000-0000-00004E080000}"/>
    <cellStyle name="20% - Accent1 2 2 2 2 6 7" xfId="2306" xr:uid="{00000000-0005-0000-0000-00004F080000}"/>
    <cellStyle name="20% - Accent1 2 2 2 2 6 7 2" xfId="2307" xr:uid="{00000000-0005-0000-0000-000050080000}"/>
    <cellStyle name="20% - Accent1 2 2 2 2 6 8" xfId="2308" xr:uid="{00000000-0005-0000-0000-000051080000}"/>
    <cellStyle name="20% - Accent1 2 2 2 2 6 8 2" xfId="2309" xr:uid="{00000000-0005-0000-0000-000052080000}"/>
    <cellStyle name="20% - Accent1 2 2 2 2 6 9" xfId="2310" xr:uid="{00000000-0005-0000-0000-000053080000}"/>
    <cellStyle name="20% - Accent1 2 2 2 2 7" xfId="2311" xr:uid="{00000000-0005-0000-0000-000054080000}"/>
    <cellStyle name="20% - Accent1 2 2 2 2 7 2" xfId="2312" xr:uid="{00000000-0005-0000-0000-000055080000}"/>
    <cellStyle name="20% - Accent1 2 2 2 2 7 2 2" xfId="2313" xr:uid="{00000000-0005-0000-0000-000056080000}"/>
    <cellStyle name="20% - Accent1 2 2 2 2 7 2 2 2" xfId="2314" xr:uid="{00000000-0005-0000-0000-000057080000}"/>
    <cellStyle name="20% - Accent1 2 2 2 2 7 2 2 2 2" xfId="2315" xr:uid="{00000000-0005-0000-0000-000058080000}"/>
    <cellStyle name="20% - Accent1 2 2 2 2 7 2 2 3" xfId="2316" xr:uid="{00000000-0005-0000-0000-000059080000}"/>
    <cellStyle name="20% - Accent1 2 2 2 2 7 2 3" xfId="2317" xr:uid="{00000000-0005-0000-0000-00005A080000}"/>
    <cellStyle name="20% - Accent1 2 2 2 2 7 2 3 2" xfId="2318" xr:uid="{00000000-0005-0000-0000-00005B080000}"/>
    <cellStyle name="20% - Accent1 2 2 2 2 7 2 4" xfId="2319" xr:uid="{00000000-0005-0000-0000-00005C080000}"/>
    <cellStyle name="20% - Accent1 2 2 2 2 7 3" xfId="2320" xr:uid="{00000000-0005-0000-0000-00005D080000}"/>
    <cellStyle name="20% - Accent1 2 2 2 2 7 3 2" xfId="2321" xr:uid="{00000000-0005-0000-0000-00005E080000}"/>
    <cellStyle name="20% - Accent1 2 2 2 2 7 3 2 2" xfId="2322" xr:uid="{00000000-0005-0000-0000-00005F080000}"/>
    <cellStyle name="20% - Accent1 2 2 2 2 7 3 2 2 2" xfId="2323" xr:uid="{00000000-0005-0000-0000-000060080000}"/>
    <cellStyle name="20% - Accent1 2 2 2 2 7 3 2 3" xfId="2324" xr:uid="{00000000-0005-0000-0000-000061080000}"/>
    <cellStyle name="20% - Accent1 2 2 2 2 7 3 3" xfId="2325" xr:uid="{00000000-0005-0000-0000-000062080000}"/>
    <cellStyle name="20% - Accent1 2 2 2 2 7 3 3 2" xfId="2326" xr:uid="{00000000-0005-0000-0000-000063080000}"/>
    <cellStyle name="20% - Accent1 2 2 2 2 7 3 4" xfId="2327" xr:uid="{00000000-0005-0000-0000-000064080000}"/>
    <cellStyle name="20% - Accent1 2 2 2 2 7 4" xfId="2328" xr:uid="{00000000-0005-0000-0000-000065080000}"/>
    <cellStyle name="20% - Accent1 2 2 2 2 7 4 2" xfId="2329" xr:uid="{00000000-0005-0000-0000-000066080000}"/>
    <cellStyle name="20% - Accent1 2 2 2 2 7 4 2 2" xfId="2330" xr:uid="{00000000-0005-0000-0000-000067080000}"/>
    <cellStyle name="20% - Accent1 2 2 2 2 7 4 2 2 2" xfId="2331" xr:uid="{00000000-0005-0000-0000-000068080000}"/>
    <cellStyle name="20% - Accent1 2 2 2 2 7 4 2 3" xfId="2332" xr:uid="{00000000-0005-0000-0000-000069080000}"/>
    <cellStyle name="20% - Accent1 2 2 2 2 7 4 3" xfId="2333" xr:uid="{00000000-0005-0000-0000-00006A080000}"/>
    <cellStyle name="20% - Accent1 2 2 2 2 7 4 3 2" xfId="2334" xr:uid="{00000000-0005-0000-0000-00006B080000}"/>
    <cellStyle name="20% - Accent1 2 2 2 2 7 4 4" xfId="2335" xr:uid="{00000000-0005-0000-0000-00006C080000}"/>
    <cellStyle name="20% - Accent1 2 2 2 2 7 5" xfId="2336" xr:uid="{00000000-0005-0000-0000-00006D080000}"/>
    <cellStyle name="20% - Accent1 2 2 2 2 7 5 2" xfId="2337" xr:uid="{00000000-0005-0000-0000-00006E080000}"/>
    <cellStyle name="20% - Accent1 2 2 2 2 7 5 2 2" xfId="2338" xr:uid="{00000000-0005-0000-0000-00006F080000}"/>
    <cellStyle name="20% - Accent1 2 2 2 2 7 5 3" xfId="2339" xr:uid="{00000000-0005-0000-0000-000070080000}"/>
    <cellStyle name="20% - Accent1 2 2 2 2 7 6" xfId="2340" xr:uid="{00000000-0005-0000-0000-000071080000}"/>
    <cellStyle name="20% - Accent1 2 2 2 2 7 6 2" xfId="2341" xr:uid="{00000000-0005-0000-0000-000072080000}"/>
    <cellStyle name="20% - Accent1 2 2 2 2 7 6 2 2" xfId="2342" xr:uid="{00000000-0005-0000-0000-000073080000}"/>
    <cellStyle name="20% - Accent1 2 2 2 2 7 6 3" xfId="2343" xr:uid="{00000000-0005-0000-0000-000074080000}"/>
    <cellStyle name="20% - Accent1 2 2 2 2 7 7" xfId="2344" xr:uid="{00000000-0005-0000-0000-000075080000}"/>
    <cellStyle name="20% - Accent1 2 2 2 2 7 7 2" xfId="2345" xr:uid="{00000000-0005-0000-0000-000076080000}"/>
    <cellStyle name="20% - Accent1 2 2 2 2 7 8" xfId="2346" xr:uid="{00000000-0005-0000-0000-000077080000}"/>
    <cellStyle name="20% - Accent1 2 2 2 2 7 8 2" xfId="2347" xr:uid="{00000000-0005-0000-0000-000078080000}"/>
    <cellStyle name="20% - Accent1 2 2 2 2 7 9" xfId="2348" xr:uid="{00000000-0005-0000-0000-000079080000}"/>
    <cellStyle name="20% - Accent1 2 2 2 2 8" xfId="2349" xr:uid="{00000000-0005-0000-0000-00007A080000}"/>
    <cellStyle name="20% - Accent1 2 2 2 2 8 2" xfId="2350" xr:uid="{00000000-0005-0000-0000-00007B080000}"/>
    <cellStyle name="20% - Accent1 2 2 2 2 8 2 2" xfId="2351" xr:uid="{00000000-0005-0000-0000-00007C080000}"/>
    <cellStyle name="20% - Accent1 2 2 2 2 8 2 2 2" xfId="2352" xr:uid="{00000000-0005-0000-0000-00007D080000}"/>
    <cellStyle name="20% - Accent1 2 2 2 2 8 2 3" xfId="2353" xr:uid="{00000000-0005-0000-0000-00007E080000}"/>
    <cellStyle name="20% - Accent1 2 2 2 2 8 3" xfId="2354" xr:uid="{00000000-0005-0000-0000-00007F080000}"/>
    <cellStyle name="20% - Accent1 2 2 2 2 8 3 2" xfId="2355" xr:uid="{00000000-0005-0000-0000-000080080000}"/>
    <cellStyle name="20% - Accent1 2 2 2 2 8 4" xfId="2356" xr:uid="{00000000-0005-0000-0000-000081080000}"/>
    <cellStyle name="20% - Accent1 2 2 2 2 9" xfId="2357" xr:uid="{00000000-0005-0000-0000-000082080000}"/>
    <cellStyle name="20% - Accent1 2 2 2 2 9 2" xfId="2358" xr:uid="{00000000-0005-0000-0000-000083080000}"/>
    <cellStyle name="20% - Accent1 2 2 2 2 9 2 2" xfId="2359" xr:uid="{00000000-0005-0000-0000-000084080000}"/>
    <cellStyle name="20% - Accent1 2 2 2 2 9 2 2 2" xfId="2360" xr:uid="{00000000-0005-0000-0000-000085080000}"/>
    <cellStyle name="20% - Accent1 2 2 2 2 9 2 3" xfId="2361" xr:uid="{00000000-0005-0000-0000-000086080000}"/>
    <cellStyle name="20% - Accent1 2 2 2 2 9 3" xfId="2362" xr:uid="{00000000-0005-0000-0000-000087080000}"/>
    <cellStyle name="20% - Accent1 2 2 2 2 9 3 2" xfId="2363" xr:uid="{00000000-0005-0000-0000-000088080000}"/>
    <cellStyle name="20% - Accent1 2 2 2 2 9 4" xfId="2364" xr:uid="{00000000-0005-0000-0000-000089080000}"/>
    <cellStyle name="20% - Accent1 2 2 2 3" xfId="2365" xr:uid="{00000000-0005-0000-0000-00008A080000}"/>
    <cellStyle name="20% - Accent1 2 2 2 3 10" xfId="2366" xr:uid="{00000000-0005-0000-0000-00008B080000}"/>
    <cellStyle name="20% - Accent1 2 2 2 3 10 2" xfId="2367" xr:uid="{00000000-0005-0000-0000-00008C080000}"/>
    <cellStyle name="20% - Accent1 2 2 2 3 10 2 2" xfId="2368" xr:uid="{00000000-0005-0000-0000-00008D080000}"/>
    <cellStyle name="20% - Accent1 2 2 2 3 10 3" xfId="2369" xr:uid="{00000000-0005-0000-0000-00008E080000}"/>
    <cellStyle name="20% - Accent1 2 2 2 3 11" xfId="2370" xr:uid="{00000000-0005-0000-0000-00008F080000}"/>
    <cellStyle name="20% - Accent1 2 2 2 3 11 2" xfId="2371" xr:uid="{00000000-0005-0000-0000-000090080000}"/>
    <cellStyle name="20% - Accent1 2 2 2 3 11 2 2" xfId="2372" xr:uid="{00000000-0005-0000-0000-000091080000}"/>
    <cellStyle name="20% - Accent1 2 2 2 3 11 3" xfId="2373" xr:uid="{00000000-0005-0000-0000-000092080000}"/>
    <cellStyle name="20% - Accent1 2 2 2 3 12" xfId="2374" xr:uid="{00000000-0005-0000-0000-000093080000}"/>
    <cellStyle name="20% - Accent1 2 2 2 3 12 2" xfId="2375" xr:uid="{00000000-0005-0000-0000-000094080000}"/>
    <cellStyle name="20% - Accent1 2 2 2 3 13" xfId="2376" xr:uid="{00000000-0005-0000-0000-000095080000}"/>
    <cellStyle name="20% - Accent1 2 2 2 3 13 2" xfId="2377" xr:uid="{00000000-0005-0000-0000-000096080000}"/>
    <cellStyle name="20% - Accent1 2 2 2 3 14" xfId="2378" xr:uid="{00000000-0005-0000-0000-000097080000}"/>
    <cellStyle name="20% - Accent1 2 2 2 3 2" xfId="2379" xr:uid="{00000000-0005-0000-0000-000098080000}"/>
    <cellStyle name="20% - Accent1 2 2 2 3 2 10" xfId="2380" xr:uid="{00000000-0005-0000-0000-000099080000}"/>
    <cellStyle name="20% - Accent1 2 2 2 3 2 10 2" xfId="2381" xr:uid="{00000000-0005-0000-0000-00009A080000}"/>
    <cellStyle name="20% - Accent1 2 2 2 3 2 11" xfId="2382" xr:uid="{00000000-0005-0000-0000-00009B080000}"/>
    <cellStyle name="20% - Accent1 2 2 2 3 2 2" xfId="2383" xr:uid="{00000000-0005-0000-0000-00009C080000}"/>
    <cellStyle name="20% - Accent1 2 2 2 3 2 2 2" xfId="2384" xr:uid="{00000000-0005-0000-0000-00009D080000}"/>
    <cellStyle name="20% - Accent1 2 2 2 3 2 2 2 2" xfId="2385" xr:uid="{00000000-0005-0000-0000-00009E080000}"/>
    <cellStyle name="20% - Accent1 2 2 2 3 2 2 2 2 2" xfId="2386" xr:uid="{00000000-0005-0000-0000-00009F080000}"/>
    <cellStyle name="20% - Accent1 2 2 2 3 2 2 2 2 2 2" xfId="2387" xr:uid="{00000000-0005-0000-0000-0000A0080000}"/>
    <cellStyle name="20% - Accent1 2 2 2 3 2 2 2 2 3" xfId="2388" xr:uid="{00000000-0005-0000-0000-0000A1080000}"/>
    <cellStyle name="20% - Accent1 2 2 2 3 2 2 2 3" xfId="2389" xr:uid="{00000000-0005-0000-0000-0000A2080000}"/>
    <cellStyle name="20% - Accent1 2 2 2 3 2 2 2 3 2" xfId="2390" xr:uid="{00000000-0005-0000-0000-0000A3080000}"/>
    <cellStyle name="20% - Accent1 2 2 2 3 2 2 2 4" xfId="2391" xr:uid="{00000000-0005-0000-0000-0000A4080000}"/>
    <cellStyle name="20% - Accent1 2 2 2 3 2 2 3" xfId="2392" xr:uid="{00000000-0005-0000-0000-0000A5080000}"/>
    <cellStyle name="20% - Accent1 2 2 2 3 2 2 3 2" xfId="2393" xr:uid="{00000000-0005-0000-0000-0000A6080000}"/>
    <cellStyle name="20% - Accent1 2 2 2 3 2 2 3 2 2" xfId="2394" xr:uid="{00000000-0005-0000-0000-0000A7080000}"/>
    <cellStyle name="20% - Accent1 2 2 2 3 2 2 3 2 2 2" xfId="2395" xr:uid="{00000000-0005-0000-0000-0000A8080000}"/>
    <cellStyle name="20% - Accent1 2 2 2 3 2 2 3 2 3" xfId="2396" xr:uid="{00000000-0005-0000-0000-0000A9080000}"/>
    <cellStyle name="20% - Accent1 2 2 2 3 2 2 3 3" xfId="2397" xr:uid="{00000000-0005-0000-0000-0000AA080000}"/>
    <cellStyle name="20% - Accent1 2 2 2 3 2 2 3 3 2" xfId="2398" xr:uid="{00000000-0005-0000-0000-0000AB080000}"/>
    <cellStyle name="20% - Accent1 2 2 2 3 2 2 3 4" xfId="2399" xr:uid="{00000000-0005-0000-0000-0000AC080000}"/>
    <cellStyle name="20% - Accent1 2 2 2 3 2 2 4" xfId="2400" xr:uid="{00000000-0005-0000-0000-0000AD080000}"/>
    <cellStyle name="20% - Accent1 2 2 2 3 2 2 4 2" xfId="2401" xr:uid="{00000000-0005-0000-0000-0000AE080000}"/>
    <cellStyle name="20% - Accent1 2 2 2 3 2 2 4 2 2" xfId="2402" xr:uid="{00000000-0005-0000-0000-0000AF080000}"/>
    <cellStyle name="20% - Accent1 2 2 2 3 2 2 4 2 2 2" xfId="2403" xr:uid="{00000000-0005-0000-0000-0000B0080000}"/>
    <cellStyle name="20% - Accent1 2 2 2 3 2 2 4 2 3" xfId="2404" xr:uid="{00000000-0005-0000-0000-0000B1080000}"/>
    <cellStyle name="20% - Accent1 2 2 2 3 2 2 4 3" xfId="2405" xr:uid="{00000000-0005-0000-0000-0000B2080000}"/>
    <cellStyle name="20% - Accent1 2 2 2 3 2 2 4 3 2" xfId="2406" xr:uid="{00000000-0005-0000-0000-0000B3080000}"/>
    <cellStyle name="20% - Accent1 2 2 2 3 2 2 4 4" xfId="2407" xr:uid="{00000000-0005-0000-0000-0000B4080000}"/>
    <cellStyle name="20% - Accent1 2 2 2 3 2 2 5" xfId="2408" xr:uid="{00000000-0005-0000-0000-0000B5080000}"/>
    <cellStyle name="20% - Accent1 2 2 2 3 2 2 5 2" xfId="2409" xr:uid="{00000000-0005-0000-0000-0000B6080000}"/>
    <cellStyle name="20% - Accent1 2 2 2 3 2 2 5 2 2" xfId="2410" xr:uid="{00000000-0005-0000-0000-0000B7080000}"/>
    <cellStyle name="20% - Accent1 2 2 2 3 2 2 5 3" xfId="2411" xr:uid="{00000000-0005-0000-0000-0000B8080000}"/>
    <cellStyle name="20% - Accent1 2 2 2 3 2 2 6" xfId="2412" xr:uid="{00000000-0005-0000-0000-0000B9080000}"/>
    <cellStyle name="20% - Accent1 2 2 2 3 2 2 6 2" xfId="2413" xr:uid="{00000000-0005-0000-0000-0000BA080000}"/>
    <cellStyle name="20% - Accent1 2 2 2 3 2 2 6 2 2" xfId="2414" xr:uid="{00000000-0005-0000-0000-0000BB080000}"/>
    <cellStyle name="20% - Accent1 2 2 2 3 2 2 6 3" xfId="2415" xr:uid="{00000000-0005-0000-0000-0000BC080000}"/>
    <cellStyle name="20% - Accent1 2 2 2 3 2 2 7" xfId="2416" xr:uid="{00000000-0005-0000-0000-0000BD080000}"/>
    <cellStyle name="20% - Accent1 2 2 2 3 2 2 7 2" xfId="2417" xr:uid="{00000000-0005-0000-0000-0000BE080000}"/>
    <cellStyle name="20% - Accent1 2 2 2 3 2 2 8" xfId="2418" xr:uid="{00000000-0005-0000-0000-0000BF080000}"/>
    <cellStyle name="20% - Accent1 2 2 2 3 2 2 8 2" xfId="2419" xr:uid="{00000000-0005-0000-0000-0000C0080000}"/>
    <cellStyle name="20% - Accent1 2 2 2 3 2 2 9" xfId="2420" xr:uid="{00000000-0005-0000-0000-0000C1080000}"/>
    <cellStyle name="20% - Accent1 2 2 2 3 2 3" xfId="2421" xr:uid="{00000000-0005-0000-0000-0000C2080000}"/>
    <cellStyle name="20% - Accent1 2 2 2 3 2 3 2" xfId="2422" xr:uid="{00000000-0005-0000-0000-0000C3080000}"/>
    <cellStyle name="20% - Accent1 2 2 2 3 2 3 2 2" xfId="2423" xr:uid="{00000000-0005-0000-0000-0000C4080000}"/>
    <cellStyle name="20% - Accent1 2 2 2 3 2 3 2 2 2" xfId="2424" xr:uid="{00000000-0005-0000-0000-0000C5080000}"/>
    <cellStyle name="20% - Accent1 2 2 2 3 2 3 2 2 2 2" xfId="2425" xr:uid="{00000000-0005-0000-0000-0000C6080000}"/>
    <cellStyle name="20% - Accent1 2 2 2 3 2 3 2 2 3" xfId="2426" xr:uid="{00000000-0005-0000-0000-0000C7080000}"/>
    <cellStyle name="20% - Accent1 2 2 2 3 2 3 2 3" xfId="2427" xr:uid="{00000000-0005-0000-0000-0000C8080000}"/>
    <cellStyle name="20% - Accent1 2 2 2 3 2 3 2 3 2" xfId="2428" xr:uid="{00000000-0005-0000-0000-0000C9080000}"/>
    <cellStyle name="20% - Accent1 2 2 2 3 2 3 2 4" xfId="2429" xr:uid="{00000000-0005-0000-0000-0000CA080000}"/>
    <cellStyle name="20% - Accent1 2 2 2 3 2 3 3" xfId="2430" xr:uid="{00000000-0005-0000-0000-0000CB080000}"/>
    <cellStyle name="20% - Accent1 2 2 2 3 2 3 3 2" xfId="2431" xr:uid="{00000000-0005-0000-0000-0000CC080000}"/>
    <cellStyle name="20% - Accent1 2 2 2 3 2 3 3 2 2" xfId="2432" xr:uid="{00000000-0005-0000-0000-0000CD080000}"/>
    <cellStyle name="20% - Accent1 2 2 2 3 2 3 3 2 2 2" xfId="2433" xr:uid="{00000000-0005-0000-0000-0000CE080000}"/>
    <cellStyle name="20% - Accent1 2 2 2 3 2 3 3 2 3" xfId="2434" xr:uid="{00000000-0005-0000-0000-0000CF080000}"/>
    <cellStyle name="20% - Accent1 2 2 2 3 2 3 3 3" xfId="2435" xr:uid="{00000000-0005-0000-0000-0000D0080000}"/>
    <cellStyle name="20% - Accent1 2 2 2 3 2 3 3 3 2" xfId="2436" xr:uid="{00000000-0005-0000-0000-0000D1080000}"/>
    <cellStyle name="20% - Accent1 2 2 2 3 2 3 3 4" xfId="2437" xr:uid="{00000000-0005-0000-0000-0000D2080000}"/>
    <cellStyle name="20% - Accent1 2 2 2 3 2 3 4" xfId="2438" xr:uid="{00000000-0005-0000-0000-0000D3080000}"/>
    <cellStyle name="20% - Accent1 2 2 2 3 2 3 4 2" xfId="2439" xr:uid="{00000000-0005-0000-0000-0000D4080000}"/>
    <cellStyle name="20% - Accent1 2 2 2 3 2 3 4 2 2" xfId="2440" xr:uid="{00000000-0005-0000-0000-0000D5080000}"/>
    <cellStyle name="20% - Accent1 2 2 2 3 2 3 4 2 2 2" xfId="2441" xr:uid="{00000000-0005-0000-0000-0000D6080000}"/>
    <cellStyle name="20% - Accent1 2 2 2 3 2 3 4 2 3" xfId="2442" xr:uid="{00000000-0005-0000-0000-0000D7080000}"/>
    <cellStyle name="20% - Accent1 2 2 2 3 2 3 4 3" xfId="2443" xr:uid="{00000000-0005-0000-0000-0000D8080000}"/>
    <cellStyle name="20% - Accent1 2 2 2 3 2 3 4 3 2" xfId="2444" xr:uid="{00000000-0005-0000-0000-0000D9080000}"/>
    <cellStyle name="20% - Accent1 2 2 2 3 2 3 4 4" xfId="2445" xr:uid="{00000000-0005-0000-0000-0000DA080000}"/>
    <cellStyle name="20% - Accent1 2 2 2 3 2 3 5" xfId="2446" xr:uid="{00000000-0005-0000-0000-0000DB080000}"/>
    <cellStyle name="20% - Accent1 2 2 2 3 2 3 5 2" xfId="2447" xr:uid="{00000000-0005-0000-0000-0000DC080000}"/>
    <cellStyle name="20% - Accent1 2 2 2 3 2 3 5 2 2" xfId="2448" xr:uid="{00000000-0005-0000-0000-0000DD080000}"/>
    <cellStyle name="20% - Accent1 2 2 2 3 2 3 5 3" xfId="2449" xr:uid="{00000000-0005-0000-0000-0000DE080000}"/>
    <cellStyle name="20% - Accent1 2 2 2 3 2 3 6" xfId="2450" xr:uid="{00000000-0005-0000-0000-0000DF080000}"/>
    <cellStyle name="20% - Accent1 2 2 2 3 2 3 6 2" xfId="2451" xr:uid="{00000000-0005-0000-0000-0000E0080000}"/>
    <cellStyle name="20% - Accent1 2 2 2 3 2 3 6 2 2" xfId="2452" xr:uid="{00000000-0005-0000-0000-0000E1080000}"/>
    <cellStyle name="20% - Accent1 2 2 2 3 2 3 6 3" xfId="2453" xr:uid="{00000000-0005-0000-0000-0000E2080000}"/>
    <cellStyle name="20% - Accent1 2 2 2 3 2 3 7" xfId="2454" xr:uid="{00000000-0005-0000-0000-0000E3080000}"/>
    <cellStyle name="20% - Accent1 2 2 2 3 2 3 7 2" xfId="2455" xr:uid="{00000000-0005-0000-0000-0000E4080000}"/>
    <cellStyle name="20% - Accent1 2 2 2 3 2 3 8" xfId="2456" xr:uid="{00000000-0005-0000-0000-0000E5080000}"/>
    <cellStyle name="20% - Accent1 2 2 2 3 2 3 8 2" xfId="2457" xr:uid="{00000000-0005-0000-0000-0000E6080000}"/>
    <cellStyle name="20% - Accent1 2 2 2 3 2 3 9" xfId="2458" xr:uid="{00000000-0005-0000-0000-0000E7080000}"/>
    <cellStyle name="20% - Accent1 2 2 2 3 2 4" xfId="2459" xr:uid="{00000000-0005-0000-0000-0000E8080000}"/>
    <cellStyle name="20% - Accent1 2 2 2 3 2 4 2" xfId="2460" xr:uid="{00000000-0005-0000-0000-0000E9080000}"/>
    <cellStyle name="20% - Accent1 2 2 2 3 2 4 2 2" xfId="2461" xr:uid="{00000000-0005-0000-0000-0000EA080000}"/>
    <cellStyle name="20% - Accent1 2 2 2 3 2 4 2 2 2" xfId="2462" xr:uid="{00000000-0005-0000-0000-0000EB080000}"/>
    <cellStyle name="20% - Accent1 2 2 2 3 2 4 2 3" xfId="2463" xr:uid="{00000000-0005-0000-0000-0000EC080000}"/>
    <cellStyle name="20% - Accent1 2 2 2 3 2 4 3" xfId="2464" xr:uid="{00000000-0005-0000-0000-0000ED080000}"/>
    <cellStyle name="20% - Accent1 2 2 2 3 2 4 3 2" xfId="2465" xr:uid="{00000000-0005-0000-0000-0000EE080000}"/>
    <cellStyle name="20% - Accent1 2 2 2 3 2 4 4" xfId="2466" xr:uid="{00000000-0005-0000-0000-0000EF080000}"/>
    <cellStyle name="20% - Accent1 2 2 2 3 2 5" xfId="2467" xr:uid="{00000000-0005-0000-0000-0000F0080000}"/>
    <cellStyle name="20% - Accent1 2 2 2 3 2 5 2" xfId="2468" xr:uid="{00000000-0005-0000-0000-0000F1080000}"/>
    <cellStyle name="20% - Accent1 2 2 2 3 2 5 2 2" xfId="2469" xr:uid="{00000000-0005-0000-0000-0000F2080000}"/>
    <cellStyle name="20% - Accent1 2 2 2 3 2 5 2 2 2" xfId="2470" xr:uid="{00000000-0005-0000-0000-0000F3080000}"/>
    <cellStyle name="20% - Accent1 2 2 2 3 2 5 2 3" xfId="2471" xr:uid="{00000000-0005-0000-0000-0000F4080000}"/>
    <cellStyle name="20% - Accent1 2 2 2 3 2 5 3" xfId="2472" xr:uid="{00000000-0005-0000-0000-0000F5080000}"/>
    <cellStyle name="20% - Accent1 2 2 2 3 2 5 3 2" xfId="2473" xr:uid="{00000000-0005-0000-0000-0000F6080000}"/>
    <cellStyle name="20% - Accent1 2 2 2 3 2 5 4" xfId="2474" xr:uid="{00000000-0005-0000-0000-0000F7080000}"/>
    <cellStyle name="20% - Accent1 2 2 2 3 2 6" xfId="2475" xr:uid="{00000000-0005-0000-0000-0000F8080000}"/>
    <cellStyle name="20% - Accent1 2 2 2 3 2 6 2" xfId="2476" xr:uid="{00000000-0005-0000-0000-0000F9080000}"/>
    <cellStyle name="20% - Accent1 2 2 2 3 2 6 2 2" xfId="2477" xr:uid="{00000000-0005-0000-0000-0000FA080000}"/>
    <cellStyle name="20% - Accent1 2 2 2 3 2 6 2 2 2" xfId="2478" xr:uid="{00000000-0005-0000-0000-0000FB080000}"/>
    <cellStyle name="20% - Accent1 2 2 2 3 2 6 2 3" xfId="2479" xr:uid="{00000000-0005-0000-0000-0000FC080000}"/>
    <cellStyle name="20% - Accent1 2 2 2 3 2 6 3" xfId="2480" xr:uid="{00000000-0005-0000-0000-0000FD080000}"/>
    <cellStyle name="20% - Accent1 2 2 2 3 2 6 3 2" xfId="2481" xr:uid="{00000000-0005-0000-0000-0000FE080000}"/>
    <cellStyle name="20% - Accent1 2 2 2 3 2 6 4" xfId="2482" xr:uid="{00000000-0005-0000-0000-0000FF080000}"/>
    <cellStyle name="20% - Accent1 2 2 2 3 2 7" xfId="2483" xr:uid="{00000000-0005-0000-0000-000000090000}"/>
    <cellStyle name="20% - Accent1 2 2 2 3 2 7 2" xfId="2484" xr:uid="{00000000-0005-0000-0000-000001090000}"/>
    <cellStyle name="20% - Accent1 2 2 2 3 2 7 2 2" xfId="2485" xr:uid="{00000000-0005-0000-0000-000002090000}"/>
    <cellStyle name="20% - Accent1 2 2 2 3 2 7 3" xfId="2486" xr:uid="{00000000-0005-0000-0000-000003090000}"/>
    <cellStyle name="20% - Accent1 2 2 2 3 2 8" xfId="2487" xr:uid="{00000000-0005-0000-0000-000004090000}"/>
    <cellStyle name="20% - Accent1 2 2 2 3 2 8 2" xfId="2488" xr:uid="{00000000-0005-0000-0000-000005090000}"/>
    <cellStyle name="20% - Accent1 2 2 2 3 2 8 2 2" xfId="2489" xr:uid="{00000000-0005-0000-0000-000006090000}"/>
    <cellStyle name="20% - Accent1 2 2 2 3 2 8 3" xfId="2490" xr:uid="{00000000-0005-0000-0000-000007090000}"/>
    <cellStyle name="20% - Accent1 2 2 2 3 2 9" xfId="2491" xr:uid="{00000000-0005-0000-0000-000008090000}"/>
    <cellStyle name="20% - Accent1 2 2 2 3 2 9 2" xfId="2492" xr:uid="{00000000-0005-0000-0000-000009090000}"/>
    <cellStyle name="20% - Accent1 2 2 2 3 3" xfId="2493" xr:uid="{00000000-0005-0000-0000-00000A090000}"/>
    <cellStyle name="20% - Accent1 2 2 2 3 3 10" xfId="2494" xr:uid="{00000000-0005-0000-0000-00000B090000}"/>
    <cellStyle name="20% - Accent1 2 2 2 3 3 10 2" xfId="2495" xr:uid="{00000000-0005-0000-0000-00000C090000}"/>
    <cellStyle name="20% - Accent1 2 2 2 3 3 11" xfId="2496" xr:uid="{00000000-0005-0000-0000-00000D090000}"/>
    <cellStyle name="20% - Accent1 2 2 2 3 3 2" xfId="2497" xr:uid="{00000000-0005-0000-0000-00000E090000}"/>
    <cellStyle name="20% - Accent1 2 2 2 3 3 2 2" xfId="2498" xr:uid="{00000000-0005-0000-0000-00000F090000}"/>
    <cellStyle name="20% - Accent1 2 2 2 3 3 2 2 2" xfId="2499" xr:uid="{00000000-0005-0000-0000-000010090000}"/>
    <cellStyle name="20% - Accent1 2 2 2 3 3 2 2 2 2" xfId="2500" xr:uid="{00000000-0005-0000-0000-000011090000}"/>
    <cellStyle name="20% - Accent1 2 2 2 3 3 2 2 2 2 2" xfId="2501" xr:uid="{00000000-0005-0000-0000-000012090000}"/>
    <cellStyle name="20% - Accent1 2 2 2 3 3 2 2 2 3" xfId="2502" xr:uid="{00000000-0005-0000-0000-000013090000}"/>
    <cellStyle name="20% - Accent1 2 2 2 3 3 2 2 3" xfId="2503" xr:uid="{00000000-0005-0000-0000-000014090000}"/>
    <cellStyle name="20% - Accent1 2 2 2 3 3 2 2 3 2" xfId="2504" xr:uid="{00000000-0005-0000-0000-000015090000}"/>
    <cellStyle name="20% - Accent1 2 2 2 3 3 2 2 4" xfId="2505" xr:uid="{00000000-0005-0000-0000-000016090000}"/>
    <cellStyle name="20% - Accent1 2 2 2 3 3 2 3" xfId="2506" xr:uid="{00000000-0005-0000-0000-000017090000}"/>
    <cellStyle name="20% - Accent1 2 2 2 3 3 2 3 2" xfId="2507" xr:uid="{00000000-0005-0000-0000-000018090000}"/>
    <cellStyle name="20% - Accent1 2 2 2 3 3 2 3 2 2" xfId="2508" xr:uid="{00000000-0005-0000-0000-000019090000}"/>
    <cellStyle name="20% - Accent1 2 2 2 3 3 2 3 2 2 2" xfId="2509" xr:uid="{00000000-0005-0000-0000-00001A090000}"/>
    <cellStyle name="20% - Accent1 2 2 2 3 3 2 3 2 3" xfId="2510" xr:uid="{00000000-0005-0000-0000-00001B090000}"/>
    <cellStyle name="20% - Accent1 2 2 2 3 3 2 3 3" xfId="2511" xr:uid="{00000000-0005-0000-0000-00001C090000}"/>
    <cellStyle name="20% - Accent1 2 2 2 3 3 2 3 3 2" xfId="2512" xr:uid="{00000000-0005-0000-0000-00001D090000}"/>
    <cellStyle name="20% - Accent1 2 2 2 3 3 2 3 4" xfId="2513" xr:uid="{00000000-0005-0000-0000-00001E090000}"/>
    <cellStyle name="20% - Accent1 2 2 2 3 3 2 4" xfId="2514" xr:uid="{00000000-0005-0000-0000-00001F090000}"/>
    <cellStyle name="20% - Accent1 2 2 2 3 3 2 4 2" xfId="2515" xr:uid="{00000000-0005-0000-0000-000020090000}"/>
    <cellStyle name="20% - Accent1 2 2 2 3 3 2 4 2 2" xfId="2516" xr:uid="{00000000-0005-0000-0000-000021090000}"/>
    <cellStyle name="20% - Accent1 2 2 2 3 3 2 4 2 2 2" xfId="2517" xr:uid="{00000000-0005-0000-0000-000022090000}"/>
    <cellStyle name="20% - Accent1 2 2 2 3 3 2 4 2 3" xfId="2518" xr:uid="{00000000-0005-0000-0000-000023090000}"/>
    <cellStyle name="20% - Accent1 2 2 2 3 3 2 4 3" xfId="2519" xr:uid="{00000000-0005-0000-0000-000024090000}"/>
    <cellStyle name="20% - Accent1 2 2 2 3 3 2 4 3 2" xfId="2520" xr:uid="{00000000-0005-0000-0000-000025090000}"/>
    <cellStyle name="20% - Accent1 2 2 2 3 3 2 4 4" xfId="2521" xr:uid="{00000000-0005-0000-0000-000026090000}"/>
    <cellStyle name="20% - Accent1 2 2 2 3 3 2 5" xfId="2522" xr:uid="{00000000-0005-0000-0000-000027090000}"/>
    <cellStyle name="20% - Accent1 2 2 2 3 3 2 5 2" xfId="2523" xr:uid="{00000000-0005-0000-0000-000028090000}"/>
    <cellStyle name="20% - Accent1 2 2 2 3 3 2 5 2 2" xfId="2524" xr:uid="{00000000-0005-0000-0000-000029090000}"/>
    <cellStyle name="20% - Accent1 2 2 2 3 3 2 5 3" xfId="2525" xr:uid="{00000000-0005-0000-0000-00002A090000}"/>
    <cellStyle name="20% - Accent1 2 2 2 3 3 2 6" xfId="2526" xr:uid="{00000000-0005-0000-0000-00002B090000}"/>
    <cellStyle name="20% - Accent1 2 2 2 3 3 2 6 2" xfId="2527" xr:uid="{00000000-0005-0000-0000-00002C090000}"/>
    <cellStyle name="20% - Accent1 2 2 2 3 3 2 6 2 2" xfId="2528" xr:uid="{00000000-0005-0000-0000-00002D090000}"/>
    <cellStyle name="20% - Accent1 2 2 2 3 3 2 6 3" xfId="2529" xr:uid="{00000000-0005-0000-0000-00002E090000}"/>
    <cellStyle name="20% - Accent1 2 2 2 3 3 2 7" xfId="2530" xr:uid="{00000000-0005-0000-0000-00002F090000}"/>
    <cellStyle name="20% - Accent1 2 2 2 3 3 2 7 2" xfId="2531" xr:uid="{00000000-0005-0000-0000-000030090000}"/>
    <cellStyle name="20% - Accent1 2 2 2 3 3 2 8" xfId="2532" xr:uid="{00000000-0005-0000-0000-000031090000}"/>
    <cellStyle name="20% - Accent1 2 2 2 3 3 2 8 2" xfId="2533" xr:uid="{00000000-0005-0000-0000-000032090000}"/>
    <cellStyle name="20% - Accent1 2 2 2 3 3 2 9" xfId="2534" xr:uid="{00000000-0005-0000-0000-000033090000}"/>
    <cellStyle name="20% - Accent1 2 2 2 3 3 3" xfId="2535" xr:uid="{00000000-0005-0000-0000-000034090000}"/>
    <cellStyle name="20% - Accent1 2 2 2 3 3 3 2" xfId="2536" xr:uid="{00000000-0005-0000-0000-000035090000}"/>
    <cellStyle name="20% - Accent1 2 2 2 3 3 3 2 2" xfId="2537" xr:uid="{00000000-0005-0000-0000-000036090000}"/>
    <cellStyle name="20% - Accent1 2 2 2 3 3 3 2 2 2" xfId="2538" xr:uid="{00000000-0005-0000-0000-000037090000}"/>
    <cellStyle name="20% - Accent1 2 2 2 3 3 3 2 2 2 2" xfId="2539" xr:uid="{00000000-0005-0000-0000-000038090000}"/>
    <cellStyle name="20% - Accent1 2 2 2 3 3 3 2 2 3" xfId="2540" xr:uid="{00000000-0005-0000-0000-000039090000}"/>
    <cellStyle name="20% - Accent1 2 2 2 3 3 3 2 3" xfId="2541" xr:uid="{00000000-0005-0000-0000-00003A090000}"/>
    <cellStyle name="20% - Accent1 2 2 2 3 3 3 2 3 2" xfId="2542" xr:uid="{00000000-0005-0000-0000-00003B090000}"/>
    <cellStyle name="20% - Accent1 2 2 2 3 3 3 2 4" xfId="2543" xr:uid="{00000000-0005-0000-0000-00003C090000}"/>
    <cellStyle name="20% - Accent1 2 2 2 3 3 3 3" xfId="2544" xr:uid="{00000000-0005-0000-0000-00003D090000}"/>
    <cellStyle name="20% - Accent1 2 2 2 3 3 3 3 2" xfId="2545" xr:uid="{00000000-0005-0000-0000-00003E090000}"/>
    <cellStyle name="20% - Accent1 2 2 2 3 3 3 3 2 2" xfId="2546" xr:uid="{00000000-0005-0000-0000-00003F090000}"/>
    <cellStyle name="20% - Accent1 2 2 2 3 3 3 3 2 2 2" xfId="2547" xr:uid="{00000000-0005-0000-0000-000040090000}"/>
    <cellStyle name="20% - Accent1 2 2 2 3 3 3 3 2 3" xfId="2548" xr:uid="{00000000-0005-0000-0000-000041090000}"/>
    <cellStyle name="20% - Accent1 2 2 2 3 3 3 3 3" xfId="2549" xr:uid="{00000000-0005-0000-0000-000042090000}"/>
    <cellStyle name="20% - Accent1 2 2 2 3 3 3 3 3 2" xfId="2550" xr:uid="{00000000-0005-0000-0000-000043090000}"/>
    <cellStyle name="20% - Accent1 2 2 2 3 3 3 3 4" xfId="2551" xr:uid="{00000000-0005-0000-0000-000044090000}"/>
    <cellStyle name="20% - Accent1 2 2 2 3 3 3 4" xfId="2552" xr:uid="{00000000-0005-0000-0000-000045090000}"/>
    <cellStyle name="20% - Accent1 2 2 2 3 3 3 4 2" xfId="2553" xr:uid="{00000000-0005-0000-0000-000046090000}"/>
    <cellStyle name="20% - Accent1 2 2 2 3 3 3 4 2 2" xfId="2554" xr:uid="{00000000-0005-0000-0000-000047090000}"/>
    <cellStyle name="20% - Accent1 2 2 2 3 3 3 4 2 2 2" xfId="2555" xr:uid="{00000000-0005-0000-0000-000048090000}"/>
    <cellStyle name="20% - Accent1 2 2 2 3 3 3 4 2 3" xfId="2556" xr:uid="{00000000-0005-0000-0000-000049090000}"/>
    <cellStyle name="20% - Accent1 2 2 2 3 3 3 4 3" xfId="2557" xr:uid="{00000000-0005-0000-0000-00004A090000}"/>
    <cellStyle name="20% - Accent1 2 2 2 3 3 3 4 3 2" xfId="2558" xr:uid="{00000000-0005-0000-0000-00004B090000}"/>
    <cellStyle name="20% - Accent1 2 2 2 3 3 3 4 4" xfId="2559" xr:uid="{00000000-0005-0000-0000-00004C090000}"/>
    <cellStyle name="20% - Accent1 2 2 2 3 3 3 5" xfId="2560" xr:uid="{00000000-0005-0000-0000-00004D090000}"/>
    <cellStyle name="20% - Accent1 2 2 2 3 3 3 5 2" xfId="2561" xr:uid="{00000000-0005-0000-0000-00004E090000}"/>
    <cellStyle name="20% - Accent1 2 2 2 3 3 3 5 2 2" xfId="2562" xr:uid="{00000000-0005-0000-0000-00004F090000}"/>
    <cellStyle name="20% - Accent1 2 2 2 3 3 3 5 3" xfId="2563" xr:uid="{00000000-0005-0000-0000-000050090000}"/>
    <cellStyle name="20% - Accent1 2 2 2 3 3 3 6" xfId="2564" xr:uid="{00000000-0005-0000-0000-000051090000}"/>
    <cellStyle name="20% - Accent1 2 2 2 3 3 3 6 2" xfId="2565" xr:uid="{00000000-0005-0000-0000-000052090000}"/>
    <cellStyle name="20% - Accent1 2 2 2 3 3 3 6 2 2" xfId="2566" xr:uid="{00000000-0005-0000-0000-000053090000}"/>
    <cellStyle name="20% - Accent1 2 2 2 3 3 3 6 3" xfId="2567" xr:uid="{00000000-0005-0000-0000-000054090000}"/>
    <cellStyle name="20% - Accent1 2 2 2 3 3 3 7" xfId="2568" xr:uid="{00000000-0005-0000-0000-000055090000}"/>
    <cellStyle name="20% - Accent1 2 2 2 3 3 3 7 2" xfId="2569" xr:uid="{00000000-0005-0000-0000-000056090000}"/>
    <cellStyle name="20% - Accent1 2 2 2 3 3 3 8" xfId="2570" xr:uid="{00000000-0005-0000-0000-000057090000}"/>
    <cellStyle name="20% - Accent1 2 2 2 3 3 3 8 2" xfId="2571" xr:uid="{00000000-0005-0000-0000-000058090000}"/>
    <cellStyle name="20% - Accent1 2 2 2 3 3 3 9" xfId="2572" xr:uid="{00000000-0005-0000-0000-000059090000}"/>
    <cellStyle name="20% - Accent1 2 2 2 3 3 4" xfId="2573" xr:uid="{00000000-0005-0000-0000-00005A090000}"/>
    <cellStyle name="20% - Accent1 2 2 2 3 3 4 2" xfId="2574" xr:uid="{00000000-0005-0000-0000-00005B090000}"/>
    <cellStyle name="20% - Accent1 2 2 2 3 3 4 2 2" xfId="2575" xr:uid="{00000000-0005-0000-0000-00005C090000}"/>
    <cellStyle name="20% - Accent1 2 2 2 3 3 4 2 2 2" xfId="2576" xr:uid="{00000000-0005-0000-0000-00005D090000}"/>
    <cellStyle name="20% - Accent1 2 2 2 3 3 4 2 3" xfId="2577" xr:uid="{00000000-0005-0000-0000-00005E090000}"/>
    <cellStyle name="20% - Accent1 2 2 2 3 3 4 3" xfId="2578" xr:uid="{00000000-0005-0000-0000-00005F090000}"/>
    <cellStyle name="20% - Accent1 2 2 2 3 3 4 3 2" xfId="2579" xr:uid="{00000000-0005-0000-0000-000060090000}"/>
    <cellStyle name="20% - Accent1 2 2 2 3 3 4 4" xfId="2580" xr:uid="{00000000-0005-0000-0000-000061090000}"/>
    <cellStyle name="20% - Accent1 2 2 2 3 3 5" xfId="2581" xr:uid="{00000000-0005-0000-0000-000062090000}"/>
    <cellStyle name="20% - Accent1 2 2 2 3 3 5 2" xfId="2582" xr:uid="{00000000-0005-0000-0000-000063090000}"/>
    <cellStyle name="20% - Accent1 2 2 2 3 3 5 2 2" xfId="2583" xr:uid="{00000000-0005-0000-0000-000064090000}"/>
    <cellStyle name="20% - Accent1 2 2 2 3 3 5 2 2 2" xfId="2584" xr:uid="{00000000-0005-0000-0000-000065090000}"/>
    <cellStyle name="20% - Accent1 2 2 2 3 3 5 2 3" xfId="2585" xr:uid="{00000000-0005-0000-0000-000066090000}"/>
    <cellStyle name="20% - Accent1 2 2 2 3 3 5 3" xfId="2586" xr:uid="{00000000-0005-0000-0000-000067090000}"/>
    <cellStyle name="20% - Accent1 2 2 2 3 3 5 3 2" xfId="2587" xr:uid="{00000000-0005-0000-0000-000068090000}"/>
    <cellStyle name="20% - Accent1 2 2 2 3 3 5 4" xfId="2588" xr:uid="{00000000-0005-0000-0000-000069090000}"/>
    <cellStyle name="20% - Accent1 2 2 2 3 3 6" xfId="2589" xr:uid="{00000000-0005-0000-0000-00006A090000}"/>
    <cellStyle name="20% - Accent1 2 2 2 3 3 6 2" xfId="2590" xr:uid="{00000000-0005-0000-0000-00006B090000}"/>
    <cellStyle name="20% - Accent1 2 2 2 3 3 6 2 2" xfId="2591" xr:uid="{00000000-0005-0000-0000-00006C090000}"/>
    <cellStyle name="20% - Accent1 2 2 2 3 3 6 2 2 2" xfId="2592" xr:uid="{00000000-0005-0000-0000-00006D090000}"/>
    <cellStyle name="20% - Accent1 2 2 2 3 3 6 2 3" xfId="2593" xr:uid="{00000000-0005-0000-0000-00006E090000}"/>
    <cellStyle name="20% - Accent1 2 2 2 3 3 6 3" xfId="2594" xr:uid="{00000000-0005-0000-0000-00006F090000}"/>
    <cellStyle name="20% - Accent1 2 2 2 3 3 6 3 2" xfId="2595" xr:uid="{00000000-0005-0000-0000-000070090000}"/>
    <cellStyle name="20% - Accent1 2 2 2 3 3 6 4" xfId="2596" xr:uid="{00000000-0005-0000-0000-000071090000}"/>
    <cellStyle name="20% - Accent1 2 2 2 3 3 7" xfId="2597" xr:uid="{00000000-0005-0000-0000-000072090000}"/>
    <cellStyle name="20% - Accent1 2 2 2 3 3 7 2" xfId="2598" xr:uid="{00000000-0005-0000-0000-000073090000}"/>
    <cellStyle name="20% - Accent1 2 2 2 3 3 7 2 2" xfId="2599" xr:uid="{00000000-0005-0000-0000-000074090000}"/>
    <cellStyle name="20% - Accent1 2 2 2 3 3 7 3" xfId="2600" xr:uid="{00000000-0005-0000-0000-000075090000}"/>
    <cellStyle name="20% - Accent1 2 2 2 3 3 8" xfId="2601" xr:uid="{00000000-0005-0000-0000-000076090000}"/>
    <cellStyle name="20% - Accent1 2 2 2 3 3 8 2" xfId="2602" xr:uid="{00000000-0005-0000-0000-000077090000}"/>
    <cellStyle name="20% - Accent1 2 2 2 3 3 8 2 2" xfId="2603" xr:uid="{00000000-0005-0000-0000-000078090000}"/>
    <cellStyle name="20% - Accent1 2 2 2 3 3 8 3" xfId="2604" xr:uid="{00000000-0005-0000-0000-000079090000}"/>
    <cellStyle name="20% - Accent1 2 2 2 3 3 9" xfId="2605" xr:uid="{00000000-0005-0000-0000-00007A090000}"/>
    <cellStyle name="20% - Accent1 2 2 2 3 3 9 2" xfId="2606" xr:uid="{00000000-0005-0000-0000-00007B090000}"/>
    <cellStyle name="20% - Accent1 2 2 2 3 4" xfId="2607" xr:uid="{00000000-0005-0000-0000-00007C090000}"/>
    <cellStyle name="20% - Accent1 2 2 2 3 4 10" xfId="2608" xr:uid="{00000000-0005-0000-0000-00007D090000}"/>
    <cellStyle name="20% - Accent1 2 2 2 3 4 10 2" xfId="2609" xr:uid="{00000000-0005-0000-0000-00007E090000}"/>
    <cellStyle name="20% - Accent1 2 2 2 3 4 11" xfId="2610" xr:uid="{00000000-0005-0000-0000-00007F090000}"/>
    <cellStyle name="20% - Accent1 2 2 2 3 4 2" xfId="2611" xr:uid="{00000000-0005-0000-0000-000080090000}"/>
    <cellStyle name="20% - Accent1 2 2 2 3 4 2 2" xfId="2612" xr:uid="{00000000-0005-0000-0000-000081090000}"/>
    <cellStyle name="20% - Accent1 2 2 2 3 4 2 2 2" xfId="2613" xr:uid="{00000000-0005-0000-0000-000082090000}"/>
    <cellStyle name="20% - Accent1 2 2 2 3 4 2 2 2 2" xfId="2614" xr:uid="{00000000-0005-0000-0000-000083090000}"/>
    <cellStyle name="20% - Accent1 2 2 2 3 4 2 2 2 2 2" xfId="2615" xr:uid="{00000000-0005-0000-0000-000084090000}"/>
    <cellStyle name="20% - Accent1 2 2 2 3 4 2 2 2 3" xfId="2616" xr:uid="{00000000-0005-0000-0000-000085090000}"/>
    <cellStyle name="20% - Accent1 2 2 2 3 4 2 2 3" xfId="2617" xr:uid="{00000000-0005-0000-0000-000086090000}"/>
    <cellStyle name="20% - Accent1 2 2 2 3 4 2 2 3 2" xfId="2618" xr:uid="{00000000-0005-0000-0000-000087090000}"/>
    <cellStyle name="20% - Accent1 2 2 2 3 4 2 2 4" xfId="2619" xr:uid="{00000000-0005-0000-0000-000088090000}"/>
    <cellStyle name="20% - Accent1 2 2 2 3 4 2 3" xfId="2620" xr:uid="{00000000-0005-0000-0000-000089090000}"/>
    <cellStyle name="20% - Accent1 2 2 2 3 4 2 3 2" xfId="2621" xr:uid="{00000000-0005-0000-0000-00008A090000}"/>
    <cellStyle name="20% - Accent1 2 2 2 3 4 2 3 2 2" xfId="2622" xr:uid="{00000000-0005-0000-0000-00008B090000}"/>
    <cellStyle name="20% - Accent1 2 2 2 3 4 2 3 2 2 2" xfId="2623" xr:uid="{00000000-0005-0000-0000-00008C090000}"/>
    <cellStyle name="20% - Accent1 2 2 2 3 4 2 3 2 3" xfId="2624" xr:uid="{00000000-0005-0000-0000-00008D090000}"/>
    <cellStyle name="20% - Accent1 2 2 2 3 4 2 3 3" xfId="2625" xr:uid="{00000000-0005-0000-0000-00008E090000}"/>
    <cellStyle name="20% - Accent1 2 2 2 3 4 2 3 3 2" xfId="2626" xr:uid="{00000000-0005-0000-0000-00008F090000}"/>
    <cellStyle name="20% - Accent1 2 2 2 3 4 2 3 4" xfId="2627" xr:uid="{00000000-0005-0000-0000-000090090000}"/>
    <cellStyle name="20% - Accent1 2 2 2 3 4 2 4" xfId="2628" xr:uid="{00000000-0005-0000-0000-000091090000}"/>
    <cellStyle name="20% - Accent1 2 2 2 3 4 2 4 2" xfId="2629" xr:uid="{00000000-0005-0000-0000-000092090000}"/>
    <cellStyle name="20% - Accent1 2 2 2 3 4 2 4 2 2" xfId="2630" xr:uid="{00000000-0005-0000-0000-000093090000}"/>
    <cellStyle name="20% - Accent1 2 2 2 3 4 2 4 2 2 2" xfId="2631" xr:uid="{00000000-0005-0000-0000-000094090000}"/>
    <cellStyle name="20% - Accent1 2 2 2 3 4 2 4 2 3" xfId="2632" xr:uid="{00000000-0005-0000-0000-000095090000}"/>
    <cellStyle name="20% - Accent1 2 2 2 3 4 2 4 3" xfId="2633" xr:uid="{00000000-0005-0000-0000-000096090000}"/>
    <cellStyle name="20% - Accent1 2 2 2 3 4 2 4 3 2" xfId="2634" xr:uid="{00000000-0005-0000-0000-000097090000}"/>
    <cellStyle name="20% - Accent1 2 2 2 3 4 2 4 4" xfId="2635" xr:uid="{00000000-0005-0000-0000-000098090000}"/>
    <cellStyle name="20% - Accent1 2 2 2 3 4 2 5" xfId="2636" xr:uid="{00000000-0005-0000-0000-000099090000}"/>
    <cellStyle name="20% - Accent1 2 2 2 3 4 2 5 2" xfId="2637" xr:uid="{00000000-0005-0000-0000-00009A090000}"/>
    <cellStyle name="20% - Accent1 2 2 2 3 4 2 5 2 2" xfId="2638" xr:uid="{00000000-0005-0000-0000-00009B090000}"/>
    <cellStyle name="20% - Accent1 2 2 2 3 4 2 5 3" xfId="2639" xr:uid="{00000000-0005-0000-0000-00009C090000}"/>
    <cellStyle name="20% - Accent1 2 2 2 3 4 2 6" xfId="2640" xr:uid="{00000000-0005-0000-0000-00009D090000}"/>
    <cellStyle name="20% - Accent1 2 2 2 3 4 2 6 2" xfId="2641" xr:uid="{00000000-0005-0000-0000-00009E090000}"/>
    <cellStyle name="20% - Accent1 2 2 2 3 4 2 6 2 2" xfId="2642" xr:uid="{00000000-0005-0000-0000-00009F090000}"/>
    <cellStyle name="20% - Accent1 2 2 2 3 4 2 6 3" xfId="2643" xr:uid="{00000000-0005-0000-0000-0000A0090000}"/>
    <cellStyle name="20% - Accent1 2 2 2 3 4 2 7" xfId="2644" xr:uid="{00000000-0005-0000-0000-0000A1090000}"/>
    <cellStyle name="20% - Accent1 2 2 2 3 4 2 7 2" xfId="2645" xr:uid="{00000000-0005-0000-0000-0000A2090000}"/>
    <cellStyle name="20% - Accent1 2 2 2 3 4 2 8" xfId="2646" xr:uid="{00000000-0005-0000-0000-0000A3090000}"/>
    <cellStyle name="20% - Accent1 2 2 2 3 4 2 8 2" xfId="2647" xr:uid="{00000000-0005-0000-0000-0000A4090000}"/>
    <cellStyle name="20% - Accent1 2 2 2 3 4 2 9" xfId="2648" xr:uid="{00000000-0005-0000-0000-0000A5090000}"/>
    <cellStyle name="20% - Accent1 2 2 2 3 4 3" xfId="2649" xr:uid="{00000000-0005-0000-0000-0000A6090000}"/>
    <cellStyle name="20% - Accent1 2 2 2 3 4 3 2" xfId="2650" xr:uid="{00000000-0005-0000-0000-0000A7090000}"/>
    <cellStyle name="20% - Accent1 2 2 2 3 4 3 2 2" xfId="2651" xr:uid="{00000000-0005-0000-0000-0000A8090000}"/>
    <cellStyle name="20% - Accent1 2 2 2 3 4 3 2 2 2" xfId="2652" xr:uid="{00000000-0005-0000-0000-0000A9090000}"/>
    <cellStyle name="20% - Accent1 2 2 2 3 4 3 2 2 2 2" xfId="2653" xr:uid="{00000000-0005-0000-0000-0000AA090000}"/>
    <cellStyle name="20% - Accent1 2 2 2 3 4 3 2 2 3" xfId="2654" xr:uid="{00000000-0005-0000-0000-0000AB090000}"/>
    <cellStyle name="20% - Accent1 2 2 2 3 4 3 2 3" xfId="2655" xr:uid="{00000000-0005-0000-0000-0000AC090000}"/>
    <cellStyle name="20% - Accent1 2 2 2 3 4 3 2 3 2" xfId="2656" xr:uid="{00000000-0005-0000-0000-0000AD090000}"/>
    <cellStyle name="20% - Accent1 2 2 2 3 4 3 2 4" xfId="2657" xr:uid="{00000000-0005-0000-0000-0000AE090000}"/>
    <cellStyle name="20% - Accent1 2 2 2 3 4 3 3" xfId="2658" xr:uid="{00000000-0005-0000-0000-0000AF090000}"/>
    <cellStyle name="20% - Accent1 2 2 2 3 4 3 3 2" xfId="2659" xr:uid="{00000000-0005-0000-0000-0000B0090000}"/>
    <cellStyle name="20% - Accent1 2 2 2 3 4 3 3 2 2" xfId="2660" xr:uid="{00000000-0005-0000-0000-0000B1090000}"/>
    <cellStyle name="20% - Accent1 2 2 2 3 4 3 3 2 2 2" xfId="2661" xr:uid="{00000000-0005-0000-0000-0000B2090000}"/>
    <cellStyle name="20% - Accent1 2 2 2 3 4 3 3 2 3" xfId="2662" xr:uid="{00000000-0005-0000-0000-0000B3090000}"/>
    <cellStyle name="20% - Accent1 2 2 2 3 4 3 3 3" xfId="2663" xr:uid="{00000000-0005-0000-0000-0000B4090000}"/>
    <cellStyle name="20% - Accent1 2 2 2 3 4 3 3 3 2" xfId="2664" xr:uid="{00000000-0005-0000-0000-0000B5090000}"/>
    <cellStyle name="20% - Accent1 2 2 2 3 4 3 3 4" xfId="2665" xr:uid="{00000000-0005-0000-0000-0000B6090000}"/>
    <cellStyle name="20% - Accent1 2 2 2 3 4 3 4" xfId="2666" xr:uid="{00000000-0005-0000-0000-0000B7090000}"/>
    <cellStyle name="20% - Accent1 2 2 2 3 4 3 4 2" xfId="2667" xr:uid="{00000000-0005-0000-0000-0000B8090000}"/>
    <cellStyle name="20% - Accent1 2 2 2 3 4 3 4 2 2" xfId="2668" xr:uid="{00000000-0005-0000-0000-0000B9090000}"/>
    <cellStyle name="20% - Accent1 2 2 2 3 4 3 4 2 2 2" xfId="2669" xr:uid="{00000000-0005-0000-0000-0000BA090000}"/>
    <cellStyle name="20% - Accent1 2 2 2 3 4 3 4 2 3" xfId="2670" xr:uid="{00000000-0005-0000-0000-0000BB090000}"/>
    <cellStyle name="20% - Accent1 2 2 2 3 4 3 4 3" xfId="2671" xr:uid="{00000000-0005-0000-0000-0000BC090000}"/>
    <cellStyle name="20% - Accent1 2 2 2 3 4 3 4 3 2" xfId="2672" xr:uid="{00000000-0005-0000-0000-0000BD090000}"/>
    <cellStyle name="20% - Accent1 2 2 2 3 4 3 4 4" xfId="2673" xr:uid="{00000000-0005-0000-0000-0000BE090000}"/>
    <cellStyle name="20% - Accent1 2 2 2 3 4 3 5" xfId="2674" xr:uid="{00000000-0005-0000-0000-0000BF090000}"/>
    <cellStyle name="20% - Accent1 2 2 2 3 4 3 5 2" xfId="2675" xr:uid="{00000000-0005-0000-0000-0000C0090000}"/>
    <cellStyle name="20% - Accent1 2 2 2 3 4 3 5 2 2" xfId="2676" xr:uid="{00000000-0005-0000-0000-0000C1090000}"/>
    <cellStyle name="20% - Accent1 2 2 2 3 4 3 5 3" xfId="2677" xr:uid="{00000000-0005-0000-0000-0000C2090000}"/>
    <cellStyle name="20% - Accent1 2 2 2 3 4 3 6" xfId="2678" xr:uid="{00000000-0005-0000-0000-0000C3090000}"/>
    <cellStyle name="20% - Accent1 2 2 2 3 4 3 6 2" xfId="2679" xr:uid="{00000000-0005-0000-0000-0000C4090000}"/>
    <cellStyle name="20% - Accent1 2 2 2 3 4 3 6 2 2" xfId="2680" xr:uid="{00000000-0005-0000-0000-0000C5090000}"/>
    <cellStyle name="20% - Accent1 2 2 2 3 4 3 6 3" xfId="2681" xr:uid="{00000000-0005-0000-0000-0000C6090000}"/>
    <cellStyle name="20% - Accent1 2 2 2 3 4 3 7" xfId="2682" xr:uid="{00000000-0005-0000-0000-0000C7090000}"/>
    <cellStyle name="20% - Accent1 2 2 2 3 4 3 7 2" xfId="2683" xr:uid="{00000000-0005-0000-0000-0000C8090000}"/>
    <cellStyle name="20% - Accent1 2 2 2 3 4 3 8" xfId="2684" xr:uid="{00000000-0005-0000-0000-0000C9090000}"/>
    <cellStyle name="20% - Accent1 2 2 2 3 4 3 8 2" xfId="2685" xr:uid="{00000000-0005-0000-0000-0000CA090000}"/>
    <cellStyle name="20% - Accent1 2 2 2 3 4 3 9" xfId="2686" xr:uid="{00000000-0005-0000-0000-0000CB090000}"/>
    <cellStyle name="20% - Accent1 2 2 2 3 4 4" xfId="2687" xr:uid="{00000000-0005-0000-0000-0000CC090000}"/>
    <cellStyle name="20% - Accent1 2 2 2 3 4 4 2" xfId="2688" xr:uid="{00000000-0005-0000-0000-0000CD090000}"/>
    <cellStyle name="20% - Accent1 2 2 2 3 4 4 2 2" xfId="2689" xr:uid="{00000000-0005-0000-0000-0000CE090000}"/>
    <cellStyle name="20% - Accent1 2 2 2 3 4 4 2 2 2" xfId="2690" xr:uid="{00000000-0005-0000-0000-0000CF090000}"/>
    <cellStyle name="20% - Accent1 2 2 2 3 4 4 2 3" xfId="2691" xr:uid="{00000000-0005-0000-0000-0000D0090000}"/>
    <cellStyle name="20% - Accent1 2 2 2 3 4 4 3" xfId="2692" xr:uid="{00000000-0005-0000-0000-0000D1090000}"/>
    <cellStyle name="20% - Accent1 2 2 2 3 4 4 3 2" xfId="2693" xr:uid="{00000000-0005-0000-0000-0000D2090000}"/>
    <cellStyle name="20% - Accent1 2 2 2 3 4 4 4" xfId="2694" xr:uid="{00000000-0005-0000-0000-0000D3090000}"/>
    <cellStyle name="20% - Accent1 2 2 2 3 4 5" xfId="2695" xr:uid="{00000000-0005-0000-0000-0000D4090000}"/>
    <cellStyle name="20% - Accent1 2 2 2 3 4 5 2" xfId="2696" xr:uid="{00000000-0005-0000-0000-0000D5090000}"/>
    <cellStyle name="20% - Accent1 2 2 2 3 4 5 2 2" xfId="2697" xr:uid="{00000000-0005-0000-0000-0000D6090000}"/>
    <cellStyle name="20% - Accent1 2 2 2 3 4 5 2 2 2" xfId="2698" xr:uid="{00000000-0005-0000-0000-0000D7090000}"/>
    <cellStyle name="20% - Accent1 2 2 2 3 4 5 2 3" xfId="2699" xr:uid="{00000000-0005-0000-0000-0000D8090000}"/>
    <cellStyle name="20% - Accent1 2 2 2 3 4 5 3" xfId="2700" xr:uid="{00000000-0005-0000-0000-0000D9090000}"/>
    <cellStyle name="20% - Accent1 2 2 2 3 4 5 3 2" xfId="2701" xr:uid="{00000000-0005-0000-0000-0000DA090000}"/>
    <cellStyle name="20% - Accent1 2 2 2 3 4 5 4" xfId="2702" xr:uid="{00000000-0005-0000-0000-0000DB090000}"/>
    <cellStyle name="20% - Accent1 2 2 2 3 4 6" xfId="2703" xr:uid="{00000000-0005-0000-0000-0000DC090000}"/>
    <cellStyle name="20% - Accent1 2 2 2 3 4 6 2" xfId="2704" xr:uid="{00000000-0005-0000-0000-0000DD090000}"/>
    <cellStyle name="20% - Accent1 2 2 2 3 4 6 2 2" xfId="2705" xr:uid="{00000000-0005-0000-0000-0000DE090000}"/>
    <cellStyle name="20% - Accent1 2 2 2 3 4 6 2 2 2" xfId="2706" xr:uid="{00000000-0005-0000-0000-0000DF090000}"/>
    <cellStyle name="20% - Accent1 2 2 2 3 4 6 2 3" xfId="2707" xr:uid="{00000000-0005-0000-0000-0000E0090000}"/>
    <cellStyle name="20% - Accent1 2 2 2 3 4 6 3" xfId="2708" xr:uid="{00000000-0005-0000-0000-0000E1090000}"/>
    <cellStyle name="20% - Accent1 2 2 2 3 4 6 3 2" xfId="2709" xr:uid="{00000000-0005-0000-0000-0000E2090000}"/>
    <cellStyle name="20% - Accent1 2 2 2 3 4 6 4" xfId="2710" xr:uid="{00000000-0005-0000-0000-0000E3090000}"/>
    <cellStyle name="20% - Accent1 2 2 2 3 4 7" xfId="2711" xr:uid="{00000000-0005-0000-0000-0000E4090000}"/>
    <cellStyle name="20% - Accent1 2 2 2 3 4 7 2" xfId="2712" xr:uid="{00000000-0005-0000-0000-0000E5090000}"/>
    <cellStyle name="20% - Accent1 2 2 2 3 4 7 2 2" xfId="2713" xr:uid="{00000000-0005-0000-0000-0000E6090000}"/>
    <cellStyle name="20% - Accent1 2 2 2 3 4 7 3" xfId="2714" xr:uid="{00000000-0005-0000-0000-0000E7090000}"/>
    <cellStyle name="20% - Accent1 2 2 2 3 4 8" xfId="2715" xr:uid="{00000000-0005-0000-0000-0000E8090000}"/>
    <cellStyle name="20% - Accent1 2 2 2 3 4 8 2" xfId="2716" xr:uid="{00000000-0005-0000-0000-0000E9090000}"/>
    <cellStyle name="20% - Accent1 2 2 2 3 4 8 2 2" xfId="2717" xr:uid="{00000000-0005-0000-0000-0000EA090000}"/>
    <cellStyle name="20% - Accent1 2 2 2 3 4 8 3" xfId="2718" xr:uid="{00000000-0005-0000-0000-0000EB090000}"/>
    <cellStyle name="20% - Accent1 2 2 2 3 4 9" xfId="2719" xr:uid="{00000000-0005-0000-0000-0000EC090000}"/>
    <cellStyle name="20% - Accent1 2 2 2 3 4 9 2" xfId="2720" xr:uid="{00000000-0005-0000-0000-0000ED090000}"/>
    <cellStyle name="20% - Accent1 2 2 2 3 5" xfId="2721" xr:uid="{00000000-0005-0000-0000-0000EE090000}"/>
    <cellStyle name="20% - Accent1 2 2 2 3 5 2" xfId="2722" xr:uid="{00000000-0005-0000-0000-0000EF090000}"/>
    <cellStyle name="20% - Accent1 2 2 2 3 5 2 2" xfId="2723" xr:uid="{00000000-0005-0000-0000-0000F0090000}"/>
    <cellStyle name="20% - Accent1 2 2 2 3 5 2 2 2" xfId="2724" xr:uid="{00000000-0005-0000-0000-0000F1090000}"/>
    <cellStyle name="20% - Accent1 2 2 2 3 5 2 2 2 2" xfId="2725" xr:uid="{00000000-0005-0000-0000-0000F2090000}"/>
    <cellStyle name="20% - Accent1 2 2 2 3 5 2 2 3" xfId="2726" xr:uid="{00000000-0005-0000-0000-0000F3090000}"/>
    <cellStyle name="20% - Accent1 2 2 2 3 5 2 3" xfId="2727" xr:uid="{00000000-0005-0000-0000-0000F4090000}"/>
    <cellStyle name="20% - Accent1 2 2 2 3 5 2 3 2" xfId="2728" xr:uid="{00000000-0005-0000-0000-0000F5090000}"/>
    <cellStyle name="20% - Accent1 2 2 2 3 5 2 4" xfId="2729" xr:uid="{00000000-0005-0000-0000-0000F6090000}"/>
    <cellStyle name="20% - Accent1 2 2 2 3 5 3" xfId="2730" xr:uid="{00000000-0005-0000-0000-0000F7090000}"/>
    <cellStyle name="20% - Accent1 2 2 2 3 5 3 2" xfId="2731" xr:uid="{00000000-0005-0000-0000-0000F8090000}"/>
    <cellStyle name="20% - Accent1 2 2 2 3 5 3 2 2" xfId="2732" xr:uid="{00000000-0005-0000-0000-0000F9090000}"/>
    <cellStyle name="20% - Accent1 2 2 2 3 5 3 2 2 2" xfId="2733" xr:uid="{00000000-0005-0000-0000-0000FA090000}"/>
    <cellStyle name="20% - Accent1 2 2 2 3 5 3 2 3" xfId="2734" xr:uid="{00000000-0005-0000-0000-0000FB090000}"/>
    <cellStyle name="20% - Accent1 2 2 2 3 5 3 3" xfId="2735" xr:uid="{00000000-0005-0000-0000-0000FC090000}"/>
    <cellStyle name="20% - Accent1 2 2 2 3 5 3 3 2" xfId="2736" xr:uid="{00000000-0005-0000-0000-0000FD090000}"/>
    <cellStyle name="20% - Accent1 2 2 2 3 5 3 4" xfId="2737" xr:uid="{00000000-0005-0000-0000-0000FE090000}"/>
    <cellStyle name="20% - Accent1 2 2 2 3 5 4" xfId="2738" xr:uid="{00000000-0005-0000-0000-0000FF090000}"/>
    <cellStyle name="20% - Accent1 2 2 2 3 5 4 2" xfId="2739" xr:uid="{00000000-0005-0000-0000-0000000A0000}"/>
    <cellStyle name="20% - Accent1 2 2 2 3 5 4 2 2" xfId="2740" xr:uid="{00000000-0005-0000-0000-0000010A0000}"/>
    <cellStyle name="20% - Accent1 2 2 2 3 5 4 2 2 2" xfId="2741" xr:uid="{00000000-0005-0000-0000-0000020A0000}"/>
    <cellStyle name="20% - Accent1 2 2 2 3 5 4 2 3" xfId="2742" xr:uid="{00000000-0005-0000-0000-0000030A0000}"/>
    <cellStyle name="20% - Accent1 2 2 2 3 5 4 3" xfId="2743" xr:uid="{00000000-0005-0000-0000-0000040A0000}"/>
    <cellStyle name="20% - Accent1 2 2 2 3 5 4 3 2" xfId="2744" xr:uid="{00000000-0005-0000-0000-0000050A0000}"/>
    <cellStyle name="20% - Accent1 2 2 2 3 5 4 4" xfId="2745" xr:uid="{00000000-0005-0000-0000-0000060A0000}"/>
    <cellStyle name="20% - Accent1 2 2 2 3 5 5" xfId="2746" xr:uid="{00000000-0005-0000-0000-0000070A0000}"/>
    <cellStyle name="20% - Accent1 2 2 2 3 5 5 2" xfId="2747" xr:uid="{00000000-0005-0000-0000-0000080A0000}"/>
    <cellStyle name="20% - Accent1 2 2 2 3 5 5 2 2" xfId="2748" xr:uid="{00000000-0005-0000-0000-0000090A0000}"/>
    <cellStyle name="20% - Accent1 2 2 2 3 5 5 3" xfId="2749" xr:uid="{00000000-0005-0000-0000-00000A0A0000}"/>
    <cellStyle name="20% - Accent1 2 2 2 3 5 6" xfId="2750" xr:uid="{00000000-0005-0000-0000-00000B0A0000}"/>
    <cellStyle name="20% - Accent1 2 2 2 3 5 6 2" xfId="2751" xr:uid="{00000000-0005-0000-0000-00000C0A0000}"/>
    <cellStyle name="20% - Accent1 2 2 2 3 5 6 2 2" xfId="2752" xr:uid="{00000000-0005-0000-0000-00000D0A0000}"/>
    <cellStyle name="20% - Accent1 2 2 2 3 5 6 3" xfId="2753" xr:uid="{00000000-0005-0000-0000-00000E0A0000}"/>
    <cellStyle name="20% - Accent1 2 2 2 3 5 7" xfId="2754" xr:uid="{00000000-0005-0000-0000-00000F0A0000}"/>
    <cellStyle name="20% - Accent1 2 2 2 3 5 7 2" xfId="2755" xr:uid="{00000000-0005-0000-0000-0000100A0000}"/>
    <cellStyle name="20% - Accent1 2 2 2 3 5 8" xfId="2756" xr:uid="{00000000-0005-0000-0000-0000110A0000}"/>
    <cellStyle name="20% - Accent1 2 2 2 3 5 8 2" xfId="2757" xr:uid="{00000000-0005-0000-0000-0000120A0000}"/>
    <cellStyle name="20% - Accent1 2 2 2 3 5 9" xfId="2758" xr:uid="{00000000-0005-0000-0000-0000130A0000}"/>
    <cellStyle name="20% - Accent1 2 2 2 3 6" xfId="2759" xr:uid="{00000000-0005-0000-0000-0000140A0000}"/>
    <cellStyle name="20% - Accent1 2 2 2 3 6 2" xfId="2760" xr:uid="{00000000-0005-0000-0000-0000150A0000}"/>
    <cellStyle name="20% - Accent1 2 2 2 3 6 2 2" xfId="2761" xr:uid="{00000000-0005-0000-0000-0000160A0000}"/>
    <cellStyle name="20% - Accent1 2 2 2 3 6 2 2 2" xfId="2762" xr:uid="{00000000-0005-0000-0000-0000170A0000}"/>
    <cellStyle name="20% - Accent1 2 2 2 3 6 2 2 2 2" xfId="2763" xr:uid="{00000000-0005-0000-0000-0000180A0000}"/>
    <cellStyle name="20% - Accent1 2 2 2 3 6 2 2 3" xfId="2764" xr:uid="{00000000-0005-0000-0000-0000190A0000}"/>
    <cellStyle name="20% - Accent1 2 2 2 3 6 2 3" xfId="2765" xr:uid="{00000000-0005-0000-0000-00001A0A0000}"/>
    <cellStyle name="20% - Accent1 2 2 2 3 6 2 3 2" xfId="2766" xr:uid="{00000000-0005-0000-0000-00001B0A0000}"/>
    <cellStyle name="20% - Accent1 2 2 2 3 6 2 4" xfId="2767" xr:uid="{00000000-0005-0000-0000-00001C0A0000}"/>
    <cellStyle name="20% - Accent1 2 2 2 3 6 3" xfId="2768" xr:uid="{00000000-0005-0000-0000-00001D0A0000}"/>
    <cellStyle name="20% - Accent1 2 2 2 3 6 3 2" xfId="2769" xr:uid="{00000000-0005-0000-0000-00001E0A0000}"/>
    <cellStyle name="20% - Accent1 2 2 2 3 6 3 2 2" xfId="2770" xr:uid="{00000000-0005-0000-0000-00001F0A0000}"/>
    <cellStyle name="20% - Accent1 2 2 2 3 6 3 2 2 2" xfId="2771" xr:uid="{00000000-0005-0000-0000-0000200A0000}"/>
    <cellStyle name="20% - Accent1 2 2 2 3 6 3 2 3" xfId="2772" xr:uid="{00000000-0005-0000-0000-0000210A0000}"/>
    <cellStyle name="20% - Accent1 2 2 2 3 6 3 3" xfId="2773" xr:uid="{00000000-0005-0000-0000-0000220A0000}"/>
    <cellStyle name="20% - Accent1 2 2 2 3 6 3 3 2" xfId="2774" xr:uid="{00000000-0005-0000-0000-0000230A0000}"/>
    <cellStyle name="20% - Accent1 2 2 2 3 6 3 4" xfId="2775" xr:uid="{00000000-0005-0000-0000-0000240A0000}"/>
    <cellStyle name="20% - Accent1 2 2 2 3 6 4" xfId="2776" xr:uid="{00000000-0005-0000-0000-0000250A0000}"/>
    <cellStyle name="20% - Accent1 2 2 2 3 6 4 2" xfId="2777" xr:uid="{00000000-0005-0000-0000-0000260A0000}"/>
    <cellStyle name="20% - Accent1 2 2 2 3 6 4 2 2" xfId="2778" xr:uid="{00000000-0005-0000-0000-0000270A0000}"/>
    <cellStyle name="20% - Accent1 2 2 2 3 6 4 2 2 2" xfId="2779" xr:uid="{00000000-0005-0000-0000-0000280A0000}"/>
    <cellStyle name="20% - Accent1 2 2 2 3 6 4 2 3" xfId="2780" xr:uid="{00000000-0005-0000-0000-0000290A0000}"/>
    <cellStyle name="20% - Accent1 2 2 2 3 6 4 3" xfId="2781" xr:uid="{00000000-0005-0000-0000-00002A0A0000}"/>
    <cellStyle name="20% - Accent1 2 2 2 3 6 4 3 2" xfId="2782" xr:uid="{00000000-0005-0000-0000-00002B0A0000}"/>
    <cellStyle name="20% - Accent1 2 2 2 3 6 4 4" xfId="2783" xr:uid="{00000000-0005-0000-0000-00002C0A0000}"/>
    <cellStyle name="20% - Accent1 2 2 2 3 6 5" xfId="2784" xr:uid="{00000000-0005-0000-0000-00002D0A0000}"/>
    <cellStyle name="20% - Accent1 2 2 2 3 6 5 2" xfId="2785" xr:uid="{00000000-0005-0000-0000-00002E0A0000}"/>
    <cellStyle name="20% - Accent1 2 2 2 3 6 5 2 2" xfId="2786" xr:uid="{00000000-0005-0000-0000-00002F0A0000}"/>
    <cellStyle name="20% - Accent1 2 2 2 3 6 5 3" xfId="2787" xr:uid="{00000000-0005-0000-0000-0000300A0000}"/>
    <cellStyle name="20% - Accent1 2 2 2 3 6 6" xfId="2788" xr:uid="{00000000-0005-0000-0000-0000310A0000}"/>
    <cellStyle name="20% - Accent1 2 2 2 3 6 6 2" xfId="2789" xr:uid="{00000000-0005-0000-0000-0000320A0000}"/>
    <cellStyle name="20% - Accent1 2 2 2 3 6 6 2 2" xfId="2790" xr:uid="{00000000-0005-0000-0000-0000330A0000}"/>
    <cellStyle name="20% - Accent1 2 2 2 3 6 6 3" xfId="2791" xr:uid="{00000000-0005-0000-0000-0000340A0000}"/>
    <cellStyle name="20% - Accent1 2 2 2 3 6 7" xfId="2792" xr:uid="{00000000-0005-0000-0000-0000350A0000}"/>
    <cellStyle name="20% - Accent1 2 2 2 3 6 7 2" xfId="2793" xr:uid="{00000000-0005-0000-0000-0000360A0000}"/>
    <cellStyle name="20% - Accent1 2 2 2 3 6 8" xfId="2794" xr:uid="{00000000-0005-0000-0000-0000370A0000}"/>
    <cellStyle name="20% - Accent1 2 2 2 3 6 8 2" xfId="2795" xr:uid="{00000000-0005-0000-0000-0000380A0000}"/>
    <cellStyle name="20% - Accent1 2 2 2 3 6 9" xfId="2796" xr:uid="{00000000-0005-0000-0000-0000390A0000}"/>
    <cellStyle name="20% - Accent1 2 2 2 3 7" xfId="2797" xr:uid="{00000000-0005-0000-0000-00003A0A0000}"/>
    <cellStyle name="20% - Accent1 2 2 2 3 7 2" xfId="2798" xr:uid="{00000000-0005-0000-0000-00003B0A0000}"/>
    <cellStyle name="20% - Accent1 2 2 2 3 7 2 2" xfId="2799" xr:uid="{00000000-0005-0000-0000-00003C0A0000}"/>
    <cellStyle name="20% - Accent1 2 2 2 3 7 2 2 2" xfId="2800" xr:uid="{00000000-0005-0000-0000-00003D0A0000}"/>
    <cellStyle name="20% - Accent1 2 2 2 3 7 2 3" xfId="2801" xr:uid="{00000000-0005-0000-0000-00003E0A0000}"/>
    <cellStyle name="20% - Accent1 2 2 2 3 7 3" xfId="2802" xr:uid="{00000000-0005-0000-0000-00003F0A0000}"/>
    <cellStyle name="20% - Accent1 2 2 2 3 7 3 2" xfId="2803" xr:uid="{00000000-0005-0000-0000-0000400A0000}"/>
    <cellStyle name="20% - Accent1 2 2 2 3 7 4" xfId="2804" xr:uid="{00000000-0005-0000-0000-0000410A0000}"/>
    <cellStyle name="20% - Accent1 2 2 2 3 8" xfId="2805" xr:uid="{00000000-0005-0000-0000-0000420A0000}"/>
    <cellStyle name="20% - Accent1 2 2 2 3 8 2" xfId="2806" xr:uid="{00000000-0005-0000-0000-0000430A0000}"/>
    <cellStyle name="20% - Accent1 2 2 2 3 8 2 2" xfId="2807" xr:uid="{00000000-0005-0000-0000-0000440A0000}"/>
    <cellStyle name="20% - Accent1 2 2 2 3 8 2 2 2" xfId="2808" xr:uid="{00000000-0005-0000-0000-0000450A0000}"/>
    <cellStyle name="20% - Accent1 2 2 2 3 8 2 3" xfId="2809" xr:uid="{00000000-0005-0000-0000-0000460A0000}"/>
    <cellStyle name="20% - Accent1 2 2 2 3 8 3" xfId="2810" xr:uid="{00000000-0005-0000-0000-0000470A0000}"/>
    <cellStyle name="20% - Accent1 2 2 2 3 8 3 2" xfId="2811" xr:uid="{00000000-0005-0000-0000-0000480A0000}"/>
    <cellStyle name="20% - Accent1 2 2 2 3 8 4" xfId="2812" xr:uid="{00000000-0005-0000-0000-0000490A0000}"/>
    <cellStyle name="20% - Accent1 2 2 2 3 9" xfId="2813" xr:uid="{00000000-0005-0000-0000-00004A0A0000}"/>
    <cellStyle name="20% - Accent1 2 2 2 3 9 2" xfId="2814" xr:uid="{00000000-0005-0000-0000-00004B0A0000}"/>
    <cellStyle name="20% - Accent1 2 2 2 3 9 2 2" xfId="2815" xr:uid="{00000000-0005-0000-0000-00004C0A0000}"/>
    <cellStyle name="20% - Accent1 2 2 2 3 9 2 2 2" xfId="2816" xr:uid="{00000000-0005-0000-0000-00004D0A0000}"/>
    <cellStyle name="20% - Accent1 2 2 2 3 9 2 3" xfId="2817" xr:uid="{00000000-0005-0000-0000-00004E0A0000}"/>
    <cellStyle name="20% - Accent1 2 2 2 3 9 3" xfId="2818" xr:uid="{00000000-0005-0000-0000-00004F0A0000}"/>
    <cellStyle name="20% - Accent1 2 2 2 3 9 3 2" xfId="2819" xr:uid="{00000000-0005-0000-0000-0000500A0000}"/>
    <cellStyle name="20% - Accent1 2 2 2 3 9 4" xfId="2820" xr:uid="{00000000-0005-0000-0000-0000510A0000}"/>
    <cellStyle name="20% - Accent1 2 2 2 4" xfId="2821" xr:uid="{00000000-0005-0000-0000-0000520A0000}"/>
    <cellStyle name="20% - Accent1 2 2 2 4 10" xfId="2822" xr:uid="{00000000-0005-0000-0000-0000530A0000}"/>
    <cellStyle name="20% - Accent1 2 2 2 4 10 2" xfId="2823" xr:uid="{00000000-0005-0000-0000-0000540A0000}"/>
    <cellStyle name="20% - Accent1 2 2 2 4 11" xfId="2824" xr:uid="{00000000-0005-0000-0000-0000550A0000}"/>
    <cellStyle name="20% - Accent1 2 2 2 4 2" xfId="2825" xr:uid="{00000000-0005-0000-0000-0000560A0000}"/>
    <cellStyle name="20% - Accent1 2 2 2 4 2 2" xfId="2826" xr:uid="{00000000-0005-0000-0000-0000570A0000}"/>
    <cellStyle name="20% - Accent1 2 2 2 4 2 2 2" xfId="2827" xr:uid="{00000000-0005-0000-0000-0000580A0000}"/>
    <cellStyle name="20% - Accent1 2 2 2 4 2 2 2 2" xfId="2828" xr:uid="{00000000-0005-0000-0000-0000590A0000}"/>
    <cellStyle name="20% - Accent1 2 2 2 4 2 2 2 2 2" xfId="2829" xr:uid="{00000000-0005-0000-0000-00005A0A0000}"/>
    <cellStyle name="20% - Accent1 2 2 2 4 2 2 2 3" xfId="2830" xr:uid="{00000000-0005-0000-0000-00005B0A0000}"/>
    <cellStyle name="20% - Accent1 2 2 2 4 2 2 3" xfId="2831" xr:uid="{00000000-0005-0000-0000-00005C0A0000}"/>
    <cellStyle name="20% - Accent1 2 2 2 4 2 2 3 2" xfId="2832" xr:uid="{00000000-0005-0000-0000-00005D0A0000}"/>
    <cellStyle name="20% - Accent1 2 2 2 4 2 2 4" xfId="2833" xr:uid="{00000000-0005-0000-0000-00005E0A0000}"/>
    <cellStyle name="20% - Accent1 2 2 2 4 2 3" xfId="2834" xr:uid="{00000000-0005-0000-0000-00005F0A0000}"/>
    <cellStyle name="20% - Accent1 2 2 2 4 2 3 2" xfId="2835" xr:uid="{00000000-0005-0000-0000-0000600A0000}"/>
    <cellStyle name="20% - Accent1 2 2 2 4 2 3 2 2" xfId="2836" xr:uid="{00000000-0005-0000-0000-0000610A0000}"/>
    <cellStyle name="20% - Accent1 2 2 2 4 2 3 2 2 2" xfId="2837" xr:uid="{00000000-0005-0000-0000-0000620A0000}"/>
    <cellStyle name="20% - Accent1 2 2 2 4 2 3 2 3" xfId="2838" xr:uid="{00000000-0005-0000-0000-0000630A0000}"/>
    <cellStyle name="20% - Accent1 2 2 2 4 2 3 3" xfId="2839" xr:uid="{00000000-0005-0000-0000-0000640A0000}"/>
    <cellStyle name="20% - Accent1 2 2 2 4 2 3 3 2" xfId="2840" xr:uid="{00000000-0005-0000-0000-0000650A0000}"/>
    <cellStyle name="20% - Accent1 2 2 2 4 2 3 4" xfId="2841" xr:uid="{00000000-0005-0000-0000-0000660A0000}"/>
    <cellStyle name="20% - Accent1 2 2 2 4 2 4" xfId="2842" xr:uid="{00000000-0005-0000-0000-0000670A0000}"/>
    <cellStyle name="20% - Accent1 2 2 2 4 2 4 2" xfId="2843" xr:uid="{00000000-0005-0000-0000-0000680A0000}"/>
    <cellStyle name="20% - Accent1 2 2 2 4 2 4 2 2" xfId="2844" xr:uid="{00000000-0005-0000-0000-0000690A0000}"/>
    <cellStyle name="20% - Accent1 2 2 2 4 2 4 2 2 2" xfId="2845" xr:uid="{00000000-0005-0000-0000-00006A0A0000}"/>
    <cellStyle name="20% - Accent1 2 2 2 4 2 4 2 3" xfId="2846" xr:uid="{00000000-0005-0000-0000-00006B0A0000}"/>
    <cellStyle name="20% - Accent1 2 2 2 4 2 4 3" xfId="2847" xr:uid="{00000000-0005-0000-0000-00006C0A0000}"/>
    <cellStyle name="20% - Accent1 2 2 2 4 2 4 3 2" xfId="2848" xr:uid="{00000000-0005-0000-0000-00006D0A0000}"/>
    <cellStyle name="20% - Accent1 2 2 2 4 2 4 4" xfId="2849" xr:uid="{00000000-0005-0000-0000-00006E0A0000}"/>
    <cellStyle name="20% - Accent1 2 2 2 4 2 5" xfId="2850" xr:uid="{00000000-0005-0000-0000-00006F0A0000}"/>
    <cellStyle name="20% - Accent1 2 2 2 4 2 5 2" xfId="2851" xr:uid="{00000000-0005-0000-0000-0000700A0000}"/>
    <cellStyle name="20% - Accent1 2 2 2 4 2 5 2 2" xfId="2852" xr:uid="{00000000-0005-0000-0000-0000710A0000}"/>
    <cellStyle name="20% - Accent1 2 2 2 4 2 5 3" xfId="2853" xr:uid="{00000000-0005-0000-0000-0000720A0000}"/>
    <cellStyle name="20% - Accent1 2 2 2 4 2 6" xfId="2854" xr:uid="{00000000-0005-0000-0000-0000730A0000}"/>
    <cellStyle name="20% - Accent1 2 2 2 4 2 6 2" xfId="2855" xr:uid="{00000000-0005-0000-0000-0000740A0000}"/>
    <cellStyle name="20% - Accent1 2 2 2 4 2 6 2 2" xfId="2856" xr:uid="{00000000-0005-0000-0000-0000750A0000}"/>
    <cellStyle name="20% - Accent1 2 2 2 4 2 6 3" xfId="2857" xr:uid="{00000000-0005-0000-0000-0000760A0000}"/>
    <cellStyle name="20% - Accent1 2 2 2 4 2 7" xfId="2858" xr:uid="{00000000-0005-0000-0000-0000770A0000}"/>
    <cellStyle name="20% - Accent1 2 2 2 4 2 7 2" xfId="2859" xr:uid="{00000000-0005-0000-0000-0000780A0000}"/>
    <cellStyle name="20% - Accent1 2 2 2 4 2 8" xfId="2860" xr:uid="{00000000-0005-0000-0000-0000790A0000}"/>
    <cellStyle name="20% - Accent1 2 2 2 4 2 8 2" xfId="2861" xr:uid="{00000000-0005-0000-0000-00007A0A0000}"/>
    <cellStyle name="20% - Accent1 2 2 2 4 2 9" xfId="2862" xr:uid="{00000000-0005-0000-0000-00007B0A0000}"/>
    <cellStyle name="20% - Accent1 2 2 2 4 3" xfId="2863" xr:uid="{00000000-0005-0000-0000-00007C0A0000}"/>
    <cellStyle name="20% - Accent1 2 2 2 4 3 2" xfId="2864" xr:uid="{00000000-0005-0000-0000-00007D0A0000}"/>
    <cellStyle name="20% - Accent1 2 2 2 4 3 2 2" xfId="2865" xr:uid="{00000000-0005-0000-0000-00007E0A0000}"/>
    <cellStyle name="20% - Accent1 2 2 2 4 3 2 2 2" xfId="2866" xr:uid="{00000000-0005-0000-0000-00007F0A0000}"/>
    <cellStyle name="20% - Accent1 2 2 2 4 3 2 2 2 2" xfId="2867" xr:uid="{00000000-0005-0000-0000-0000800A0000}"/>
    <cellStyle name="20% - Accent1 2 2 2 4 3 2 2 3" xfId="2868" xr:uid="{00000000-0005-0000-0000-0000810A0000}"/>
    <cellStyle name="20% - Accent1 2 2 2 4 3 2 3" xfId="2869" xr:uid="{00000000-0005-0000-0000-0000820A0000}"/>
    <cellStyle name="20% - Accent1 2 2 2 4 3 2 3 2" xfId="2870" xr:uid="{00000000-0005-0000-0000-0000830A0000}"/>
    <cellStyle name="20% - Accent1 2 2 2 4 3 2 4" xfId="2871" xr:uid="{00000000-0005-0000-0000-0000840A0000}"/>
    <cellStyle name="20% - Accent1 2 2 2 4 3 3" xfId="2872" xr:uid="{00000000-0005-0000-0000-0000850A0000}"/>
    <cellStyle name="20% - Accent1 2 2 2 4 3 3 2" xfId="2873" xr:uid="{00000000-0005-0000-0000-0000860A0000}"/>
    <cellStyle name="20% - Accent1 2 2 2 4 3 3 2 2" xfId="2874" xr:uid="{00000000-0005-0000-0000-0000870A0000}"/>
    <cellStyle name="20% - Accent1 2 2 2 4 3 3 2 2 2" xfId="2875" xr:uid="{00000000-0005-0000-0000-0000880A0000}"/>
    <cellStyle name="20% - Accent1 2 2 2 4 3 3 2 3" xfId="2876" xr:uid="{00000000-0005-0000-0000-0000890A0000}"/>
    <cellStyle name="20% - Accent1 2 2 2 4 3 3 3" xfId="2877" xr:uid="{00000000-0005-0000-0000-00008A0A0000}"/>
    <cellStyle name="20% - Accent1 2 2 2 4 3 3 3 2" xfId="2878" xr:uid="{00000000-0005-0000-0000-00008B0A0000}"/>
    <cellStyle name="20% - Accent1 2 2 2 4 3 3 4" xfId="2879" xr:uid="{00000000-0005-0000-0000-00008C0A0000}"/>
    <cellStyle name="20% - Accent1 2 2 2 4 3 4" xfId="2880" xr:uid="{00000000-0005-0000-0000-00008D0A0000}"/>
    <cellStyle name="20% - Accent1 2 2 2 4 3 4 2" xfId="2881" xr:uid="{00000000-0005-0000-0000-00008E0A0000}"/>
    <cellStyle name="20% - Accent1 2 2 2 4 3 4 2 2" xfId="2882" xr:uid="{00000000-0005-0000-0000-00008F0A0000}"/>
    <cellStyle name="20% - Accent1 2 2 2 4 3 4 2 2 2" xfId="2883" xr:uid="{00000000-0005-0000-0000-0000900A0000}"/>
    <cellStyle name="20% - Accent1 2 2 2 4 3 4 2 3" xfId="2884" xr:uid="{00000000-0005-0000-0000-0000910A0000}"/>
    <cellStyle name="20% - Accent1 2 2 2 4 3 4 3" xfId="2885" xr:uid="{00000000-0005-0000-0000-0000920A0000}"/>
    <cellStyle name="20% - Accent1 2 2 2 4 3 4 3 2" xfId="2886" xr:uid="{00000000-0005-0000-0000-0000930A0000}"/>
    <cellStyle name="20% - Accent1 2 2 2 4 3 4 4" xfId="2887" xr:uid="{00000000-0005-0000-0000-0000940A0000}"/>
    <cellStyle name="20% - Accent1 2 2 2 4 3 5" xfId="2888" xr:uid="{00000000-0005-0000-0000-0000950A0000}"/>
    <cellStyle name="20% - Accent1 2 2 2 4 3 5 2" xfId="2889" xr:uid="{00000000-0005-0000-0000-0000960A0000}"/>
    <cellStyle name="20% - Accent1 2 2 2 4 3 5 2 2" xfId="2890" xr:uid="{00000000-0005-0000-0000-0000970A0000}"/>
    <cellStyle name="20% - Accent1 2 2 2 4 3 5 3" xfId="2891" xr:uid="{00000000-0005-0000-0000-0000980A0000}"/>
    <cellStyle name="20% - Accent1 2 2 2 4 3 6" xfId="2892" xr:uid="{00000000-0005-0000-0000-0000990A0000}"/>
    <cellStyle name="20% - Accent1 2 2 2 4 3 6 2" xfId="2893" xr:uid="{00000000-0005-0000-0000-00009A0A0000}"/>
    <cellStyle name="20% - Accent1 2 2 2 4 3 6 2 2" xfId="2894" xr:uid="{00000000-0005-0000-0000-00009B0A0000}"/>
    <cellStyle name="20% - Accent1 2 2 2 4 3 6 3" xfId="2895" xr:uid="{00000000-0005-0000-0000-00009C0A0000}"/>
    <cellStyle name="20% - Accent1 2 2 2 4 3 7" xfId="2896" xr:uid="{00000000-0005-0000-0000-00009D0A0000}"/>
    <cellStyle name="20% - Accent1 2 2 2 4 3 7 2" xfId="2897" xr:uid="{00000000-0005-0000-0000-00009E0A0000}"/>
    <cellStyle name="20% - Accent1 2 2 2 4 3 8" xfId="2898" xr:uid="{00000000-0005-0000-0000-00009F0A0000}"/>
    <cellStyle name="20% - Accent1 2 2 2 4 3 8 2" xfId="2899" xr:uid="{00000000-0005-0000-0000-0000A00A0000}"/>
    <cellStyle name="20% - Accent1 2 2 2 4 3 9" xfId="2900" xr:uid="{00000000-0005-0000-0000-0000A10A0000}"/>
    <cellStyle name="20% - Accent1 2 2 2 4 4" xfId="2901" xr:uid="{00000000-0005-0000-0000-0000A20A0000}"/>
    <cellStyle name="20% - Accent1 2 2 2 4 4 2" xfId="2902" xr:uid="{00000000-0005-0000-0000-0000A30A0000}"/>
    <cellStyle name="20% - Accent1 2 2 2 4 4 2 2" xfId="2903" xr:uid="{00000000-0005-0000-0000-0000A40A0000}"/>
    <cellStyle name="20% - Accent1 2 2 2 4 4 2 2 2" xfId="2904" xr:uid="{00000000-0005-0000-0000-0000A50A0000}"/>
    <cellStyle name="20% - Accent1 2 2 2 4 4 2 3" xfId="2905" xr:uid="{00000000-0005-0000-0000-0000A60A0000}"/>
    <cellStyle name="20% - Accent1 2 2 2 4 4 3" xfId="2906" xr:uid="{00000000-0005-0000-0000-0000A70A0000}"/>
    <cellStyle name="20% - Accent1 2 2 2 4 4 3 2" xfId="2907" xr:uid="{00000000-0005-0000-0000-0000A80A0000}"/>
    <cellStyle name="20% - Accent1 2 2 2 4 4 4" xfId="2908" xr:uid="{00000000-0005-0000-0000-0000A90A0000}"/>
    <cellStyle name="20% - Accent1 2 2 2 4 5" xfId="2909" xr:uid="{00000000-0005-0000-0000-0000AA0A0000}"/>
    <cellStyle name="20% - Accent1 2 2 2 4 5 2" xfId="2910" xr:uid="{00000000-0005-0000-0000-0000AB0A0000}"/>
    <cellStyle name="20% - Accent1 2 2 2 4 5 2 2" xfId="2911" xr:uid="{00000000-0005-0000-0000-0000AC0A0000}"/>
    <cellStyle name="20% - Accent1 2 2 2 4 5 2 2 2" xfId="2912" xr:uid="{00000000-0005-0000-0000-0000AD0A0000}"/>
    <cellStyle name="20% - Accent1 2 2 2 4 5 2 3" xfId="2913" xr:uid="{00000000-0005-0000-0000-0000AE0A0000}"/>
    <cellStyle name="20% - Accent1 2 2 2 4 5 3" xfId="2914" xr:uid="{00000000-0005-0000-0000-0000AF0A0000}"/>
    <cellStyle name="20% - Accent1 2 2 2 4 5 3 2" xfId="2915" xr:uid="{00000000-0005-0000-0000-0000B00A0000}"/>
    <cellStyle name="20% - Accent1 2 2 2 4 5 4" xfId="2916" xr:uid="{00000000-0005-0000-0000-0000B10A0000}"/>
    <cellStyle name="20% - Accent1 2 2 2 4 6" xfId="2917" xr:uid="{00000000-0005-0000-0000-0000B20A0000}"/>
    <cellStyle name="20% - Accent1 2 2 2 4 6 2" xfId="2918" xr:uid="{00000000-0005-0000-0000-0000B30A0000}"/>
    <cellStyle name="20% - Accent1 2 2 2 4 6 2 2" xfId="2919" xr:uid="{00000000-0005-0000-0000-0000B40A0000}"/>
    <cellStyle name="20% - Accent1 2 2 2 4 6 2 2 2" xfId="2920" xr:uid="{00000000-0005-0000-0000-0000B50A0000}"/>
    <cellStyle name="20% - Accent1 2 2 2 4 6 2 3" xfId="2921" xr:uid="{00000000-0005-0000-0000-0000B60A0000}"/>
    <cellStyle name="20% - Accent1 2 2 2 4 6 3" xfId="2922" xr:uid="{00000000-0005-0000-0000-0000B70A0000}"/>
    <cellStyle name="20% - Accent1 2 2 2 4 6 3 2" xfId="2923" xr:uid="{00000000-0005-0000-0000-0000B80A0000}"/>
    <cellStyle name="20% - Accent1 2 2 2 4 6 4" xfId="2924" xr:uid="{00000000-0005-0000-0000-0000B90A0000}"/>
    <cellStyle name="20% - Accent1 2 2 2 4 7" xfId="2925" xr:uid="{00000000-0005-0000-0000-0000BA0A0000}"/>
    <cellStyle name="20% - Accent1 2 2 2 4 7 2" xfId="2926" xr:uid="{00000000-0005-0000-0000-0000BB0A0000}"/>
    <cellStyle name="20% - Accent1 2 2 2 4 7 2 2" xfId="2927" xr:uid="{00000000-0005-0000-0000-0000BC0A0000}"/>
    <cellStyle name="20% - Accent1 2 2 2 4 7 3" xfId="2928" xr:uid="{00000000-0005-0000-0000-0000BD0A0000}"/>
    <cellStyle name="20% - Accent1 2 2 2 4 8" xfId="2929" xr:uid="{00000000-0005-0000-0000-0000BE0A0000}"/>
    <cellStyle name="20% - Accent1 2 2 2 4 8 2" xfId="2930" xr:uid="{00000000-0005-0000-0000-0000BF0A0000}"/>
    <cellStyle name="20% - Accent1 2 2 2 4 8 2 2" xfId="2931" xr:uid="{00000000-0005-0000-0000-0000C00A0000}"/>
    <cellStyle name="20% - Accent1 2 2 2 4 8 3" xfId="2932" xr:uid="{00000000-0005-0000-0000-0000C10A0000}"/>
    <cellStyle name="20% - Accent1 2 2 2 4 9" xfId="2933" xr:uid="{00000000-0005-0000-0000-0000C20A0000}"/>
    <cellStyle name="20% - Accent1 2 2 2 4 9 2" xfId="2934" xr:uid="{00000000-0005-0000-0000-0000C30A0000}"/>
    <cellStyle name="20% - Accent1 2 2 2 5" xfId="2935" xr:uid="{00000000-0005-0000-0000-0000C40A0000}"/>
    <cellStyle name="20% - Accent1 2 2 2 5 10" xfId="2936" xr:uid="{00000000-0005-0000-0000-0000C50A0000}"/>
    <cellStyle name="20% - Accent1 2 2 2 5 10 2" xfId="2937" xr:uid="{00000000-0005-0000-0000-0000C60A0000}"/>
    <cellStyle name="20% - Accent1 2 2 2 5 11" xfId="2938" xr:uid="{00000000-0005-0000-0000-0000C70A0000}"/>
    <cellStyle name="20% - Accent1 2 2 2 5 2" xfId="2939" xr:uid="{00000000-0005-0000-0000-0000C80A0000}"/>
    <cellStyle name="20% - Accent1 2 2 2 5 2 2" xfId="2940" xr:uid="{00000000-0005-0000-0000-0000C90A0000}"/>
    <cellStyle name="20% - Accent1 2 2 2 5 2 2 2" xfId="2941" xr:uid="{00000000-0005-0000-0000-0000CA0A0000}"/>
    <cellStyle name="20% - Accent1 2 2 2 5 2 2 2 2" xfId="2942" xr:uid="{00000000-0005-0000-0000-0000CB0A0000}"/>
    <cellStyle name="20% - Accent1 2 2 2 5 2 2 2 2 2" xfId="2943" xr:uid="{00000000-0005-0000-0000-0000CC0A0000}"/>
    <cellStyle name="20% - Accent1 2 2 2 5 2 2 2 3" xfId="2944" xr:uid="{00000000-0005-0000-0000-0000CD0A0000}"/>
    <cellStyle name="20% - Accent1 2 2 2 5 2 2 3" xfId="2945" xr:uid="{00000000-0005-0000-0000-0000CE0A0000}"/>
    <cellStyle name="20% - Accent1 2 2 2 5 2 2 3 2" xfId="2946" xr:uid="{00000000-0005-0000-0000-0000CF0A0000}"/>
    <cellStyle name="20% - Accent1 2 2 2 5 2 2 4" xfId="2947" xr:uid="{00000000-0005-0000-0000-0000D00A0000}"/>
    <cellStyle name="20% - Accent1 2 2 2 5 2 3" xfId="2948" xr:uid="{00000000-0005-0000-0000-0000D10A0000}"/>
    <cellStyle name="20% - Accent1 2 2 2 5 2 3 2" xfId="2949" xr:uid="{00000000-0005-0000-0000-0000D20A0000}"/>
    <cellStyle name="20% - Accent1 2 2 2 5 2 3 2 2" xfId="2950" xr:uid="{00000000-0005-0000-0000-0000D30A0000}"/>
    <cellStyle name="20% - Accent1 2 2 2 5 2 3 2 2 2" xfId="2951" xr:uid="{00000000-0005-0000-0000-0000D40A0000}"/>
    <cellStyle name="20% - Accent1 2 2 2 5 2 3 2 3" xfId="2952" xr:uid="{00000000-0005-0000-0000-0000D50A0000}"/>
    <cellStyle name="20% - Accent1 2 2 2 5 2 3 3" xfId="2953" xr:uid="{00000000-0005-0000-0000-0000D60A0000}"/>
    <cellStyle name="20% - Accent1 2 2 2 5 2 3 3 2" xfId="2954" xr:uid="{00000000-0005-0000-0000-0000D70A0000}"/>
    <cellStyle name="20% - Accent1 2 2 2 5 2 3 4" xfId="2955" xr:uid="{00000000-0005-0000-0000-0000D80A0000}"/>
    <cellStyle name="20% - Accent1 2 2 2 5 2 4" xfId="2956" xr:uid="{00000000-0005-0000-0000-0000D90A0000}"/>
    <cellStyle name="20% - Accent1 2 2 2 5 2 4 2" xfId="2957" xr:uid="{00000000-0005-0000-0000-0000DA0A0000}"/>
    <cellStyle name="20% - Accent1 2 2 2 5 2 4 2 2" xfId="2958" xr:uid="{00000000-0005-0000-0000-0000DB0A0000}"/>
    <cellStyle name="20% - Accent1 2 2 2 5 2 4 2 2 2" xfId="2959" xr:uid="{00000000-0005-0000-0000-0000DC0A0000}"/>
    <cellStyle name="20% - Accent1 2 2 2 5 2 4 2 3" xfId="2960" xr:uid="{00000000-0005-0000-0000-0000DD0A0000}"/>
    <cellStyle name="20% - Accent1 2 2 2 5 2 4 3" xfId="2961" xr:uid="{00000000-0005-0000-0000-0000DE0A0000}"/>
    <cellStyle name="20% - Accent1 2 2 2 5 2 4 3 2" xfId="2962" xr:uid="{00000000-0005-0000-0000-0000DF0A0000}"/>
    <cellStyle name="20% - Accent1 2 2 2 5 2 4 4" xfId="2963" xr:uid="{00000000-0005-0000-0000-0000E00A0000}"/>
    <cellStyle name="20% - Accent1 2 2 2 5 2 5" xfId="2964" xr:uid="{00000000-0005-0000-0000-0000E10A0000}"/>
    <cellStyle name="20% - Accent1 2 2 2 5 2 5 2" xfId="2965" xr:uid="{00000000-0005-0000-0000-0000E20A0000}"/>
    <cellStyle name="20% - Accent1 2 2 2 5 2 5 2 2" xfId="2966" xr:uid="{00000000-0005-0000-0000-0000E30A0000}"/>
    <cellStyle name="20% - Accent1 2 2 2 5 2 5 3" xfId="2967" xr:uid="{00000000-0005-0000-0000-0000E40A0000}"/>
    <cellStyle name="20% - Accent1 2 2 2 5 2 6" xfId="2968" xr:uid="{00000000-0005-0000-0000-0000E50A0000}"/>
    <cellStyle name="20% - Accent1 2 2 2 5 2 6 2" xfId="2969" xr:uid="{00000000-0005-0000-0000-0000E60A0000}"/>
    <cellStyle name="20% - Accent1 2 2 2 5 2 6 2 2" xfId="2970" xr:uid="{00000000-0005-0000-0000-0000E70A0000}"/>
    <cellStyle name="20% - Accent1 2 2 2 5 2 6 3" xfId="2971" xr:uid="{00000000-0005-0000-0000-0000E80A0000}"/>
    <cellStyle name="20% - Accent1 2 2 2 5 2 7" xfId="2972" xr:uid="{00000000-0005-0000-0000-0000E90A0000}"/>
    <cellStyle name="20% - Accent1 2 2 2 5 2 7 2" xfId="2973" xr:uid="{00000000-0005-0000-0000-0000EA0A0000}"/>
    <cellStyle name="20% - Accent1 2 2 2 5 2 8" xfId="2974" xr:uid="{00000000-0005-0000-0000-0000EB0A0000}"/>
    <cellStyle name="20% - Accent1 2 2 2 5 2 8 2" xfId="2975" xr:uid="{00000000-0005-0000-0000-0000EC0A0000}"/>
    <cellStyle name="20% - Accent1 2 2 2 5 2 9" xfId="2976" xr:uid="{00000000-0005-0000-0000-0000ED0A0000}"/>
    <cellStyle name="20% - Accent1 2 2 2 5 3" xfId="2977" xr:uid="{00000000-0005-0000-0000-0000EE0A0000}"/>
    <cellStyle name="20% - Accent1 2 2 2 5 3 2" xfId="2978" xr:uid="{00000000-0005-0000-0000-0000EF0A0000}"/>
    <cellStyle name="20% - Accent1 2 2 2 5 3 2 2" xfId="2979" xr:uid="{00000000-0005-0000-0000-0000F00A0000}"/>
    <cellStyle name="20% - Accent1 2 2 2 5 3 2 2 2" xfId="2980" xr:uid="{00000000-0005-0000-0000-0000F10A0000}"/>
    <cellStyle name="20% - Accent1 2 2 2 5 3 2 2 2 2" xfId="2981" xr:uid="{00000000-0005-0000-0000-0000F20A0000}"/>
    <cellStyle name="20% - Accent1 2 2 2 5 3 2 2 3" xfId="2982" xr:uid="{00000000-0005-0000-0000-0000F30A0000}"/>
    <cellStyle name="20% - Accent1 2 2 2 5 3 2 3" xfId="2983" xr:uid="{00000000-0005-0000-0000-0000F40A0000}"/>
    <cellStyle name="20% - Accent1 2 2 2 5 3 2 3 2" xfId="2984" xr:uid="{00000000-0005-0000-0000-0000F50A0000}"/>
    <cellStyle name="20% - Accent1 2 2 2 5 3 2 4" xfId="2985" xr:uid="{00000000-0005-0000-0000-0000F60A0000}"/>
    <cellStyle name="20% - Accent1 2 2 2 5 3 3" xfId="2986" xr:uid="{00000000-0005-0000-0000-0000F70A0000}"/>
    <cellStyle name="20% - Accent1 2 2 2 5 3 3 2" xfId="2987" xr:uid="{00000000-0005-0000-0000-0000F80A0000}"/>
    <cellStyle name="20% - Accent1 2 2 2 5 3 3 2 2" xfId="2988" xr:uid="{00000000-0005-0000-0000-0000F90A0000}"/>
    <cellStyle name="20% - Accent1 2 2 2 5 3 3 2 2 2" xfId="2989" xr:uid="{00000000-0005-0000-0000-0000FA0A0000}"/>
    <cellStyle name="20% - Accent1 2 2 2 5 3 3 2 3" xfId="2990" xr:uid="{00000000-0005-0000-0000-0000FB0A0000}"/>
    <cellStyle name="20% - Accent1 2 2 2 5 3 3 3" xfId="2991" xr:uid="{00000000-0005-0000-0000-0000FC0A0000}"/>
    <cellStyle name="20% - Accent1 2 2 2 5 3 3 3 2" xfId="2992" xr:uid="{00000000-0005-0000-0000-0000FD0A0000}"/>
    <cellStyle name="20% - Accent1 2 2 2 5 3 3 4" xfId="2993" xr:uid="{00000000-0005-0000-0000-0000FE0A0000}"/>
    <cellStyle name="20% - Accent1 2 2 2 5 3 4" xfId="2994" xr:uid="{00000000-0005-0000-0000-0000FF0A0000}"/>
    <cellStyle name="20% - Accent1 2 2 2 5 3 4 2" xfId="2995" xr:uid="{00000000-0005-0000-0000-0000000B0000}"/>
    <cellStyle name="20% - Accent1 2 2 2 5 3 4 2 2" xfId="2996" xr:uid="{00000000-0005-0000-0000-0000010B0000}"/>
    <cellStyle name="20% - Accent1 2 2 2 5 3 4 2 2 2" xfId="2997" xr:uid="{00000000-0005-0000-0000-0000020B0000}"/>
    <cellStyle name="20% - Accent1 2 2 2 5 3 4 2 3" xfId="2998" xr:uid="{00000000-0005-0000-0000-0000030B0000}"/>
    <cellStyle name="20% - Accent1 2 2 2 5 3 4 3" xfId="2999" xr:uid="{00000000-0005-0000-0000-0000040B0000}"/>
    <cellStyle name="20% - Accent1 2 2 2 5 3 4 3 2" xfId="3000" xr:uid="{00000000-0005-0000-0000-0000050B0000}"/>
    <cellStyle name="20% - Accent1 2 2 2 5 3 4 4" xfId="3001" xr:uid="{00000000-0005-0000-0000-0000060B0000}"/>
    <cellStyle name="20% - Accent1 2 2 2 5 3 5" xfId="3002" xr:uid="{00000000-0005-0000-0000-0000070B0000}"/>
    <cellStyle name="20% - Accent1 2 2 2 5 3 5 2" xfId="3003" xr:uid="{00000000-0005-0000-0000-0000080B0000}"/>
    <cellStyle name="20% - Accent1 2 2 2 5 3 5 2 2" xfId="3004" xr:uid="{00000000-0005-0000-0000-0000090B0000}"/>
    <cellStyle name="20% - Accent1 2 2 2 5 3 5 3" xfId="3005" xr:uid="{00000000-0005-0000-0000-00000A0B0000}"/>
    <cellStyle name="20% - Accent1 2 2 2 5 3 6" xfId="3006" xr:uid="{00000000-0005-0000-0000-00000B0B0000}"/>
    <cellStyle name="20% - Accent1 2 2 2 5 3 6 2" xfId="3007" xr:uid="{00000000-0005-0000-0000-00000C0B0000}"/>
    <cellStyle name="20% - Accent1 2 2 2 5 3 6 2 2" xfId="3008" xr:uid="{00000000-0005-0000-0000-00000D0B0000}"/>
    <cellStyle name="20% - Accent1 2 2 2 5 3 6 3" xfId="3009" xr:uid="{00000000-0005-0000-0000-00000E0B0000}"/>
    <cellStyle name="20% - Accent1 2 2 2 5 3 7" xfId="3010" xr:uid="{00000000-0005-0000-0000-00000F0B0000}"/>
    <cellStyle name="20% - Accent1 2 2 2 5 3 7 2" xfId="3011" xr:uid="{00000000-0005-0000-0000-0000100B0000}"/>
    <cellStyle name="20% - Accent1 2 2 2 5 3 8" xfId="3012" xr:uid="{00000000-0005-0000-0000-0000110B0000}"/>
    <cellStyle name="20% - Accent1 2 2 2 5 3 8 2" xfId="3013" xr:uid="{00000000-0005-0000-0000-0000120B0000}"/>
    <cellStyle name="20% - Accent1 2 2 2 5 3 9" xfId="3014" xr:uid="{00000000-0005-0000-0000-0000130B0000}"/>
    <cellStyle name="20% - Accent1 2 2 2 5 4" xfId="3015" xr:uid="{00000000-0005-0000-0000-0000140B0000}"/>
    <cellStyle name="20% - Accent1 2 2 2 5 4 2" xfId="3016" xr:uid="{00000000-0005-0000-0000-0000150B0000}"/>
    <cellStyle name="20% - Accent1 2 2 2 5 4 2 2" xfId="3017" xr:uid="{00000000-0005-0000-0000-0000160B0000}"/>
    <cellStyle name="20% - Accent1 2 2 2 5 4 2 2 2" xfId="3018" xr:uid="{00000000-0005-0000-0000-0000170B0000}"/>
    <cellStyle name="20% - Accent1 2 2 2 5 4 2 3" xfId="3019" xr:uid="{00000000-0005-0000-0000-0000180B0000}"/>
    <cellStyle name="20% - Accent1 2 2 2 5 4 3" xfId="3020" xr:uid="{00000000-0005-0000-0000-0000190B0000}"/>
    <cellStyle name="20% - Accent1 2 2 2 5 4 3 2" xfId="3021" xr:uid="{00000000-0005-0000-0000-00001A0B0000}"/>
    <cellStyle name="20% - Accent1 2 2 2 5 4 4" xfId="3022" xr:uid="{00000000-0005-0000-0000-00001B0B0000}"/>
    <cellStyle name="20% - Accent1 2 2 2 5 5" xfId="3023" xr:uid="{00000000-0005-0000-0000-00001C0B0000}"/>
    <cellStyle name="20% - Accent1 2 2 2 5 5 2" xfId="3024" xr:uid="{00000000-0005-0000-0000-00001D0B0000}"/>
    <cellStyle name="20% - Accent1 2 2 2 5 5 2 2" xfId="3025" xr:uid="{00000000-0005-0000-0000-00001E0B0000}"/>
    <cellStyle name="20% - Accent1 2 2 2 5 5 2 2 2" xfId="3026" xr:uid="{00000000-0005-0000-0000-00001F0B0000}"/>
    <cellStyle name="20% - Accent1 2 2 2 5 5 2 3" xfId="3027" xr:uid="{00000000-0005-0000-0000-0000200B0000}"/>
    <cellStyle name="20% - Accent1 2 2 2 5 5 3" xfId="3028" xr:uid="{00000000-0005-0000-0000-0000210B0000}"/>
    <cellStyle name="20% - Accent1 2 2 2 5 5 3 2" xfId="3029" xr:uid="{00000000-0005-0000-0000-0000220B0000}"/>
    <cellStyle name="20% - Accent1 2 2 2 5 5 4" xfId="3030" xr:uid="{00000000-0005-0000-0000-0000230B0000}"/>
    <cellStyle name="20% - Accent1 2 2 2 5 6" xfId="3031" xr:uid="{00000000-0005-0000-0000-0000240B0000}"/>
    <cellStyle name="20% - Accent1 2 2 2 5 6 2" xfId="3032" xr:uid="{00000000-0005-0000-0000-0000250B0000}"/>
    <cellStyle name="20% - Accent1 2 2 2 5 6 2 2" xfId="3033" xr:uid="{00000000-0005-0000-0000-0000260B0000}"/>
    <cellStyle name="20% - Accent1 2 2 2 5 6 2 2 2" xfId="3034" xr:uid="{00000000-0005-0000-0000-0000270B0000}"/>
    <cellStyle name="20% - Accent1 2 2 2 5 6 2 3" xfId="3035" xr:uid="{00000000-0005-0000-0000-0000280B0000}"/>
    <cellStyle name="20% - Accent1 2 2 2 5 6 3" xfId="3036" xr:uid="{00000000-0005-0000-0000-0000290B0000}"/>
    <cellStyle name="20% - Accent1 2 2 2 5 6 3 2" xfId="3037" xr:uid="{00000000-0005-0000-0000-00002A0B0000}"/>
    <cellStyle name="20% - Accent1 2 2 2 5 6 4" xfId="3038" xr:uid="{00000000-0005-0000-0000-00002B0B0000}"/>
    <cellStyle name="20% - Accent1 2 2 2 5 7" xfId="3039" xr:uid="{00000000-0005-0000-0000-00002C0B0000}"/>
    <cellStyle name="20% - Accent1 2 2 2 5 7 2" xfId="3040" xr:uid="{00000000-0005-0000-0000-00002D0B0000}"/>
    <cellStyle name="20% - Accent1 2 2 2 5 7 2 2" xfId="3041" xr:uid="{00000000-0005-0000-0000-00002E0B0000}"/>
    <cellStyle name="20% - Accent1 2 2 2 5 7 3" xfId="3042" xr:uid="{00000000-0005-0000-0000-00002F0B0000}"/>
    <cellStyle name="20% - Accent1 2 2 2 5 8" xfId="3043" xr:uid="{00000000-0005-0000-0000-0000300B0000}"/>
    <cellStyle name="20% - Accent1 2 2 2 5 8 2" xfId="3044" xr:uid="{00000000-0005-0000-0000-0000310B0000}"/>
    <cellStyle name="20% - Accent1 2 2 2 5 8 2 2" xfId="3045" xr:uid="{00000000-0005-0000-0000-0000320B0000}"/>
    <cellStyle name="20% - Accent1 2 2 2 5 8 3" xfId="3046" xr:uid="{00000000-0005-0000-0000-0000330B0000}"/>
    <cellStyle name="20% - Accent1 2 2 2 5 9" xfId="3047" xr:uid="{00000000-0005-0000-0000-0000340B0000}"/>
    <cellStyle name="20% - Accent1 2 2 2 5 9 2" xfId="3048" xr:uid="{00000000-0005-0000-0000-0000350B0000}"/>
    <cellStyle name="20% - Accent1 2 2 2 6" xfId="3049" xr:uid="{00000000-0005-0000-0000-0000360B0000}"/>
    <cellStyle name="20% - Accent1 2 2 2 6 10" xfId="3050" xr:uid="{00000000-0005-0000-0000-0000370B0000}"/>
    <cellStyle name="20% - Accent1 2 2 2 6 10 2" xfId="3051" xr:uid="{00000000-0005-0000-0000-0000380B0000}"/>
    <cellStyle name="20% - Accent1 2 2 2 6 11" xfId="3052" xr:uid="{00000000-0005-0000-0000-0000390B0000}"/>
    <cellStyle name="20% - Accent1 2 2 2 6 2" xfId="3053" xr:uid="{00000000-0005-0000-0000-00003A0B0000}"/>
    <cellStyle name="20% - Accent1 2 2 2 6 2 2" xfId="3054" xr:uid="{00000000-0005-0000-0000-00003B0B0000}"/>
    <cellStyle name="20% - Accent1 2 2 2 6 2 2 2" xfId="3055" xr:uid="{00000000-0005-0000-0000-00003C0B0000}"/>
    <cellStyle name="20% - Accent1 2 2 2 6 2 2 2 2" xfId="3056" xr:uid="{00000000-0005-0000-0000-00003D0B0000}"/>
    <cellStyle name="20% - Accent1 2 2 2 6 2 2 2 2 2" xfId="3057" xr:uid="{00000000-0005-0000-0000-00003E0B0000}"/>
    <cellStyle name="20% - Accent1 2 2 2 6 2 2 2 3" xfId="3058" xr:uid="{00000000-0005-0000-0000-00003F0B0000}"/>
    <cellStyle name="20% - Accent1 2 2 2 6 2 2 3" xfId="3059" xr:uid="{00000000-0005-0000-0000-0000400B0000}"/>
    <cellStyle name="20% - Accent1 2 2 2 6 2 2 3 2" xfId="3060" xr:uid="{00000000-0005-0000-0000-0000410B0000}"/>
    <cellStyle name="20% - Accent1 2 2 2 6 2 2 4" xfId="3061" xr:uid="{00000000-0005-0000-0000-0000420B0000}"/>
    <cellStyle name="20% - Accent1 2 2 2 6 2 3" xfId="3062" xr:uid="{00000000-0005-0000-0000-0000430B0000}"/>
    <cellStyle name="20% - Accent1 2 2 2 6 2 3 2" xfId="3063" xr:uid="{00000000-0005-0000-0000-0000440B0000}"/>
    <cellStyle name="20% - Accent1 2 2 2 6 2 3 2 2" xfId="3064" xr:uid="{00000000-0005-0000-0000-0000450B0000}"/>
    <cellStyle name="20% - Accent1 2 2 2 6 2 3 2 2 2" xfId="3065" xr:uid="{00000000-0005-0000-0000-0000460B0000}"/>
    <cellStyle name="20% - Accent1 2 2 2 6 2 3 2 3" xfId="3066" xr:uid="{00000000-0005-0000-0000-0000470B0000}"/>
    <cellStyle name="20% - Accent1 2 2 2 6 2 3 3" xfId="3067" xr:uid="{00000000-0005-0000-0000-0000480B0000}"/>
    <cellStyle name="20% - Accent1 2 2 2 6 2 3 3 2" xfId="3068" xr:uid="{00000000-0005-0000-0000-0000490B0000}"/>
    <cellStyle name="20% - Accent1 2 2 2 6 2 3 4" xfId="3069" xr:uid="{00000000-0005-0000-0000-00004A0B0000}"/>
    <cellStyle name="20% - Accent1 2 2 2 6 2 4" xfId="3070" xr:uid="{00000000-0005-0000-0000-00004B0B0000}"/>
    <cellStyle name="20% - Accent1 2 2 2 6 2 4 2" xfId="3071" xr:uid="{00000000-0005-0000-0000-00004C0B0000}"/>
    <cellStyle name="20% - Accent1 2 2 2 6 2 4 2 2" xfId="3072" xr:uid="{00000000-0005-0000-0000-00004D0B0000}"/>
    <cellStyle name="20% - Accent1 2 2 2 6 2 4 2 2 2" xfId="3073" xr:uid="{00000000-0005-0000-0000-00004E0B0000}"/>
    <cellStyle name="20% - Accent1 2 2 2 6 2 4 2 3" xfId="3074" xr:uid="{00000000-0005-0000-0000-00004F0B0000}"/>
    <cellStyle name="20% - Accent1 2 2 2 6 2 4 3" xfId="3075" xr:uid="{00000000-0005-0000-0000-0000500B0000}"/>
    <cellStyle name="20% - Accent1 2 2 2 6 2 4 3 2" xfId="3076" xr:uid="{00000000-0005-0000-0000-0000510B0000}"/>
    <cellStyle name="20% - Accent1 2 2 2 6 2 4 4" xfId="3077" xr:uid="{00000000-0005-0000-0000-0000520B0000}"/>
    <cellStyle name="20% - Accent1 2 2 2 6 2 5" xfId="3078" xr:uid="{00000000-0005-0000-0000-0000530B0000}"/>
    <cellStyle name="20% - Accent1 2 2 2 6 2 5 2" xfId="3079" xr:uid="{00000000-0005-0000-0000-0000540B0000}"/>
    <cellStyle name="20% - Accent1 2 2 2 6 2 5 2 2" xfId="3080" xr:uid="{00000000-0005-0000-0000-0000550B0000}"/>
    <cellStyle name="20% - Accent1 2 2 2 6 2 5 3" xfId="3081" xr:uid="{00000000-0005-0000-0000-0000560B0000}"/>
    <cellStyle name="20% - Accent1 2 2 2 6 2 6" xfId="3082" xr:uid="{00000000-0005-0000-0000-0000570B0000}"/>
    <cellStyle name="20% - Accent1 2 2 2 6 2 6 2" xfId="3083" xr:uid="{00000000-0005-0000-0000-0000580B0000}"/>
    <cellStyle name="20% - Accent1 2 2 2 6 2 6 2 2" xfId="3084" xr:uid="{00000000-0005-0000-0000-0000590B0000}"/>
    <cellStyle name="20% - Accent1 2 2 2 6 2 6 3" xfId="3085" xr:uid="{00000000-0005-0000-0000-00005A0B0000}"/>
    <cellStyle name="20% - Accent1 2 2 2 6 2 7" xfId="3086" xr:uid="{00000000-0005-0000-0000-00005B0B0000}"/>
    <cellStyle name="20% - Accent1 2 2 2 6 2 7 2" xfId="3087" xr:uid="{00000000-0005-0000-0000-00005C0B0000}"/>
    <cellStyle name="20% - Accent1 2 2 2 6 2 8" xfId="3088" xr:uid="{00000000-0005-0000-0000-00005D0B0000}"/>
    <cellStyle name="20% - Accent1 2 2 2 6 2 8 2" xfId="3089" xr:uid="{00000000-0005-0000-0000-00005E0B0000}"/>
    <cellStyle name="20% - Accent1 2 2 2 6 2 9" xfId="3090" xr:uid="{00000000-0005-0000-0000-00005F0B0000}"/>
    <cellStyle name="20% - Accent1 2 2 2 6 3" xfId="3091" xr:uid="{00000000-0005-0000-0000-0000600B0000}"/>
    <cellStyle name="20% - Accent1 2 2 2 6 3 2" xfId="3092" xr:uid="{00000000-0005-0000-0000-0000610B0000}"/>
    <cellStyle name="20% - Accent1 2 2 2 6 3 2 2" xfId="3093" xr:uid="{00000000-0005-0000-0000-0000620B0000}"/>
    <cellStyle name="20% - Accent1 2 2 2 6 3 2 2 2" xfId="3094" xr:uid="{00000000-0005-0000-0000-0000630B0000}"/>
    <cellStyle name="20% - Accent1 2 2 2 6 3 2 2 2 2" xfId="3095" xr:uid="{00000000-0005-0000-0000-0000640B0000}"/>
    <cellStyle name="20% - Accent1 2 2 2 6 3 2 2 3" xfId="3096" xr:uid="{00000000-0005-0000-0000-0000650B0000}"/>
    <cellStyle name="20% - Accent1 2 2 2 6 3 2 3" xfId="3097" xr:uid="{00000000-0005-0000-0000-0000660B0000}"/>
    <cellStyle name="20% - Accent1 2 2 2 6 3 2 3 2" xfId="3098" xr:uid="{00000000-0005-0000-0000-0000670B0000}"/>
    <cellStyle name="20% - Accent1 2 2 2 6 3 2 4" xfId="3099" xr:uid="{00000000-0005-0000-0000-0000680B0000}"/>
    <cellStyle name="20% - Accent1 2 2 2 6 3 3" xfId="3100" xr:uid="{00000000-0005-0000-0000-0000690B0000}"/>
    <cellStyle name="20% - Accent1 2 2 2 6 3 3 2" xfId="3101" xr:uid="{00000000-0005-0000-0000-00006A0B0000}"/>
    <cellStyle name="20% - Accent1 2 2 2 6 3 3 2 2" xfId="3102" xr:uid="{00000000-0005-0000-0000-00006B0B0000}"/>
    <cellStyle name="20% - Accent1 2 2 2 6 3 3 2 2 2" xfId="3103" xr:uid="{00000000-0005-0000-0000-00006C0B0000}"/>
    <cellStyle name="20% - Accent1 2 2 2 6 3 3 2 3" xfId="3104" xr:uid="{00000000-0005-0000-0000-00006D0B0000}"/>
    <cellStyle name="20% - Accent1 2 2 2 6 3 3 3" xfId="3105" xr:uid="{00000000-0005-0000-0000-00006E0B0000}"/>
    <cellStyle name="20% - Accent1 2 2 2 6 3 3 3 2" xfId="3106" xr:uid="{00000000-0005-0000-0000-00006F0B0000}"/>
    <cellStyle name="20% - Accent1 2 2 2 6 3 3 4" xfId="3107" xr:uid="{00000000-0005-0000-0000-0000700B0000}"/>
    <cellStyle name="20% - Accent1 2 2 2 6 3 4" xfId="3108" xr:uid="{00000000-0005-0000-0000-0000710B0000}"/>
    <cellStyle name="20% - Accent1 2 2 2 6 3 4 2" xfId="3109" xr:uid="{00000000-0005-0000-0000-0000720B0000}"/>
    <cellStyle name="20% - Accent1 2 2 2 6 3 4 2 2" xfId="3110" xr:uid="{00000000-0005-0000-0000-0000730B0000}"/>
    <cellStyle name="20% - Accent1 2 2 2 6 3 4 2 2 2" xfId="3111" xr:uid="{00000000-0005-0000-0000-0000740B0000}"/>
    <cellStyle name="20% - Accent1 2 2 2 6 3 4 2 3" xfId="3112" xr:uid="{00000000-0005-0000-0000-0000750B0000}"/>
    <cellStyle name="20% - Accent1 2 2 2 6 3 4 3" xfId="3113" xr:uid="{00000000-0005-0000-0000-0000760B0000}"/>
    <cellStyle name="20% - Accent1 2 2 2 6 3 4 3 2" xfId="3114" xr:uid="{00000000-0005-0000-0000-0000770B0000}"/>
    <cellStyle name="20% - Accent1 2 2 2 6 3 4 4" xfId="3115" xr:uid="{00000000-0005-0000-0000-0000780B0000}"/>
    <cellStyle name="20% - Accent1 2 2 2 6 3 5" xfId="3116" xr:uid="{00000000-0005-0000-0000-0000790B0000}"/>
    <cellStyle name="20% - Accent1 2 2 2 6 3 5 2" xfId="3117" xr:uid="{00000000-0005-0000-0000-00007A0B0000}"/>
    <cellStyle name="20% - Accent1 2 2 2 6 3 5 2 2" xfId="3118" xr:uid="{00000000-0005-0000-0000-00007B0B0000}"/>
    <cellStyle name="20% - Accent1 2 2 2 6 3 5 3" xfId="3119" xr:uid="{00000000-0005-0000-0000-00007C0B0000}"/>
    <cellStyle name="20% - Accent1 2 2 2 6 3 6" xfId="3120" xr:uid="{00000000-0005-0000-0000-00007D0B0000}"/>
    <cellStyle name="20% - Accent1 2 2 2 6 3 6 2" xfId="3121" xr:uid="{00000000-0005-0000-0000-00007E0B0000}"/>
    <cellStyle name="20% - Accent1 2 2 2 6 3 6 2 2" xfId="3122" xr:uid="{00000000-0005-0000-0000-00007F0B0000}"/>
    <cellStyle name="20% - Accent1 2 2 2 6 3 6 3" xfId="3123" xr:uid="{00000000-0005-0000-0000-0000800B0000}"/>
    <cellStyle name="20% - Accent1 2 2 2 6 3 7" xfId="3124" xr:uid="{00000000-0005-0000-0000-0000810B0000}"/>
    <cellStyle name="20% - Accent1 2 2 2 6 3 7 2" xfId="3125" xr:uid="{00000000-0005-0000-0000-0000820B0000}"/>
    <cellStyle name="20% - Accent1 2 2 2 6 3 8" xfId="3126" xr:uid="{00000000-0005-0000-0000-0000830B0000}"/>
    <cellStyle name="20% - Accent1 2 2 2 6 3 8 2" xfId="3127" xr:uid="{00000000-0005-0000-0000-0000840B0000}"/>
    <cellStyle name="20% - Accent1 2 2 2 6 3 9" xfId="3128" xr:uid="{00000000-0005-0000-0000-0000850B0000}"/>
    <cellStyle name="20% - Accent1 2 2 2 6 4" xfId="3129" xr:uid="{00000000-0005-0000-0000-0000860B0000}"/>
    <cellStyle name="20% - Accent1 2 2 2 6 4 2" xfId="3130" xr:uid="{00000000-0005-0000-0000-0000870B0000}"/>
    <cellStyle name="20% - Accent1 2 2 2 6 4 2 2" xfId="3131" xr:uid="{00000000-0005-0000-0000-0000880B0000}"/>
    <cellStyle name="20% - Accent1 2 2 2 6 4 2 2 2" xfId="3132" xr:uid="{00000000-0005-0000-0000-0000890B0000}"/>
    <cellStyle name="20% - Accent1 2 2 2 6 4 2 3" xfId="3133" xr:uid="{00000000-0005-0000-0000-00008A0B0000}"/>
    <cellStyle name="20% - Accent1 2 2 2 6 4 3" xfId="3134" xr:uid="{00000000-0005-0000-0000-00008B0B0000}"/>
    <cellStyle name="20% - Accent1 2 2 2 6 4 3 2" xfId="3135" xr:uid="{00000000-0005-0000-0000-00008C0B0000}"/>
    <cellStyle name="20% - Accent1 2 2 2 6 4 4" xfId="3136" xr:uid="{00000000-0005-0000-0000-00008D0B0000}"/>
    <cellStyle name="20% - Accent1 2 2 2 6 5" xfId="3137" xr:uid="{00000000-0005-0000-0000-00008E0B0000}"/>
    <cellStyle name="20% - Accent1 2 2 2 6 5 2" xfId="3138" xr:uid="{00000000-0005-0000-0000-00008F0B0000}"/>
    <cellStyle name="20% - Accent1 2 2 2 6 5 2 2" xfId="3139" xr:uid="{00000000-0005-0000-0000-0000900B0000}"/>
    <cellStyle name="20% - Accent1 2 2 2 6 5 2 2 2" xfId="3140" xr:uid="{00000000-0005-0000-0000-0000910B0000}"/>
    <cellStyle name="20% - Accent1 2 2 2 6 5 2 3" xfId="3141" xr:uid="{00000000-0005-0000-0000-0000920B0000}"/>
    <cellStyle name="20% - Accent1 2 2 2 6 5 3" xfId="3142" xr:uid="{00000000-0005-0000-0000-0000930B0000}"/>
    <cellStyle name="20% - Accent1 2 2 2 6 5 3 2" xfId="3143" xr:uid="{00000000-0005-0000-0000-0000940B0000}"/>
    <cellStyle name="20% - Accent1 2 2 2 6 5 4" xfId="3144" xr:uid="{00000000-0005-0000-0000-0000950B0000}"/>
    <cellStyle name="20% - Accent1 2 2 2 6 6" xfId="3145" xr:uid="{00000000-0005-0000-0000-0000960B0000}"/>
    <cellStyle name="20% - Accent1 2 2 2 6 6 2" xfId="3146" xr:uid="{00000000-0005-0000-0000-0000970B0000}"/>
    <cellStyle name="20% - Accent1 2 2 2 6 6 2 2" xfId="3147" xr:uid="{00000000-0005-0000-0000-0000980B0000}"/>
    <cellStyle name="20% - Accent1 2 2 2 6 6 2 2 2" xfId="3148" xr:uid="{00000000-0005-0000-0000-0000990B0000}"/>
    <cellStyle name="20% - Accent1 2 2 2 6 6 2 3" xfId="3149" xr:uid="{00000000-0005-0000-0000-00009A0B0000}"/>
    <cellStyle name="20% - Accent1 2 2 2 6 6 3" xfId="3150" xr:uid="{00000000-0005-0000-0000-00009B0B0000}"/>
    <cellStyle name="20% - Accent1 2 2 2 6 6 3 2" xfId="3151" xr:uid="{00000000-0005-0000-0000-00009C0B0000}"/>
    <cellStyle name="20% - Accent1 2 2 2 6 6 4" xfId="3152" xr:uid="{00000000-0005-0000-0000-00009D0B0000}"/>
    <cellStyle name="20% - Accent1 2 2 2 6 7" xfId="3153" xr:uid="{00000000-0005-0000-0000-00009E0B0000}"/>
    <cellStyle name="20% - Accent1 2 2 2 6 7 2" xfId="3154" xr:uid="{00000000-0005-0000-0000-00009F0B0000}"/>
    <cellStyle name="20% - Accent1 2 2 2 6 7 2 2" xfId="3155" xr:uid="{00000000-0005-0000-0000-0000A00B0000}"/>
    <cellStyle name="20% - Accent1 2 2 2 6 7 3" xfId="3156" xr:uid="{00000000-0005-0000-0000-0000A10B0000}"/>
    <cellStyle name="20% - Accent1 2 2 2 6 8" xfId="3157" xr:uid="{00000000-0005-0000-0000-0000A20B0000}"/>
    <cellStyle name="20% - Accent1 2 2 2 6 8 2" xfId="3158" xr:uid="{00000000-0005-0000-0000-0000A30B0000}"/>
    <cellStyle name="20% - Accent1 2 2 2 6 8 2 2" xfId="3159" xr:uid="{00000000-0005-0000-0000-0000A40B0000}"/>
    <cellStyle name="20% - Accent1 2 2 2 6 8 3" xfId="3160" xr:uid="{00000000-0005-0000-0000-0000A50B0000}"/>
    <cellStyle name="20% - Accent1 2 2 2 6 9" xfId="3161" xr:uid="{00000000-0005-0000-0000-0000A60B0000}"/>
    <cellStyle name="20% - Accent1 2 2 2 6 9 2" xfId="3162" xr:uid="{00000000-0005-0000-0000-0000A70B0000}"/>
    <cellStyle name="20% - Accent1 2 2 2 7" xfId="3163" xr:uid="{00000000-0005-0000-0000-0000A80B0000}"/>
    <cellStyle name="20% - Accent1 2 2 2 7 2" xfId="3164" xr:uid="{00000000-0005-0000-0000-0000A90B0000}"/>
    <cellStyle name="20% - Accent1 2 2 2 7 2 2" xfId="3165" xr:uid="{00000000-0005-0000-0000-0000AA0B0000}"/>
    <cellStyle name="20% - Accent1 2 2 2 7 2 2 2" xfId="3166" xr:uid="{00000000-0005-0000-0000-0000AB0B0000}"/>
    <cellStyle name="20% - Accent1 2 2 2 7 2 2 2 2" xfId="3167" xr:uid="{00000000-0005-0000-0000-0000AC0B0000}"/>
    <cellStyle name="20% - Accent1 2 2 2 7 2 2 3" xfId="3168" xr:uid="{00000000-0005-0000-0000-0000AD0B0000}"/>
    <cellStyle name="20% - Accent1 2 2 2 7 2 3" xfId="3169" xr:uid="{00000000-0005-0000-0000-0000AE0B0000}"/>
    <cellStyle name="20% - Accent1 2 2 2 7 2 3 2" xfId="3170" xr:uid="{00000000-0005-0000-0000-0000AF0B0000}"/>
    <cellStyle name="20% - Accent1 2 2 2 7 2 4" xfId="3171" xr:uid="{00000000-0005-0000-0000-0000B00B0000}"/>
    <cellStyle name="20% - Accent1 2 2 2 7 3" xfId="3172" xr:uid="{00000000-0005-0000-0000-0000B10B0000}"/>
    <cellStyle name="20% - Accent1 2 2 2 7 3 2" xfId="3173" xr:uid="{00000000-0005-0000-0000-0000B20B0000}"/>
    <cellStyle name="20% - Accent1 2 2 2 7 3 2 2" xfId="3174" xr:uid="{00000000-0005-0000-0000-0000B30B0000}"/>
    <cellStyle name="20% - Accent1 2 2 2 7 3 2 2 2" xfId="3175" xr:uid="{00000000-0005-0000-0000-0000B40B0000}"/>
    <cellStyle name="20% - Accent1 2 2 2 7 3 2 3" xfId="3176" xr:uid="{00000000-0005-0000-0000-0000B50B0000}"/>
    <cellStyle name="20% - Accent1 2 2 2 7 3 3" xfId="3177" xr:uid="{00000000-0005-0000-0000-0000B60B0000}"/>
    <cellStyle name="20% - Accent1 2 2 2 7 3 3 2" xfId="3178" xr:uid="{00000000-0005-0000-0000-0000B70B0000}"/>
    <cellStyle name="20% - Accent1 2 2 2 7 3 4" xfId="3179" xr:uid="{00000000-0005-0000-0000-0000B80B0000}"/>
    <cellStyle name="20% - Accent1 2 2 2 7 4" xfId="3180" xr:uid="{00000000-0005-0000-0000-0000B90B0000}"/>
    <cellStyle name="20% - Accent1 2 2 2 7 4 2" xfId="3181" xr:uid="{00000000-0005-0000-0000-0000BA0B0000}"/>
    <cellStyle name="20% - Accent1 2 2 2 7 4 2 2" xfId="3182" xr:uid="{00000000-0005-0000-0000-0000BB0B0000}"/>
    <cellStyle name="20% - Accent1 2 2 2 7 4 2 2 2" xfId="3183" xr:uid="{00000000-0005-0000-0000-0000BC0B0000}"/>
    <cellStyle name="20% - Accent1 2 2 2 7 4 2 3" xfId="3184" xr:uid="{00000000-0005-0000-0000-0000BD0B0000}"/>
    <cellStyle name="20% - Accent1 2 2 2 7 4 3" xfId="3185" xr:uid="{00000000-0005-0000-0000-0000BE0B0000}"/>
    <cellStyle name="20% - Accent1 2 2 2 7 4 3 2" xfId="3186" xr:uid="{00000000-0005-0000-0000-0000BF0B0000}"/>
    <cellStyle name="20% - Accent1 2 2 2 7 4 4" xfId="3187" xr:uid="{00000000-0005-0000-0000-0000C00B0000}"/>
    <cellStyle name="20% - Accent1 2 2 2 7 5" xfId="3188" xr:uid="{00000000-0005-0000-0000-0000C10B0000}"/>
    <cellStyle name="20% - Accent1 2 2 2 7 5 2" xfId="3189" xr:uid="{00000000-0005-0000-0000-0000C20B0000}"/>
    <cellStyle name="20% - Accent1 2 2 2 7 5 2 2" xfId="3190" xr:uid="{00000000-0005-0000-0000-0000C30B0000}"/>
    <cellStyle name="20% - Accent1 2 2 2 7 5 3" xfId="3191" xr:uid="{00000000-0005-0000-0000-0000C40B0000}"/>
    <cellStyle name="20% - Accent1 2 2 2 7 6" xfId="3192" xr:uid="{00000000-0005-0000-0000-0000C50B0000}"/>
    <cellStyle name="20% - Accent1 2 2 2 7 6 2" xfId="3193" xr:uid="{00000000-0005-0000-0000-0000C60B0000}"/>
    <cellStyle name="20% - Accent1 2 2 2 7 6 2 2" xfId="3194" xr:uid="{00000000-0005-0000-0000-0000C70B0000}"/>
    <cellStyle name="20% - Accent1 2 2 2 7 6 3" xfId="3195" xr:uid="{00000000-0005-0000-0000-0000C80B0000}"/>
    <cellStyle name="20% - Accent1 2 2 2 7 7" xfId="3196" xr:uid="{00000000-0005-0000-0000-0000C90B0000}"/>
    <cellStyle name="20% - Accent1 2 2 2 7 7 2" xfId="3197" xr:uid="{00000000-0005-0000-0000-0000CA0B0000}"/>
    <cellStyle name="20% - Accent1 2 2 2 7 8" xfId="3198" xr:uid="{00000000-0005-0000-0000-0000CB0B0000}"/>
    <cellStyle name="20% - Accent1 2 2 2 7 8 2" xfId="3199" xr:uid="{00000000-0005-0000-0000-0000CC0B0000}"/>
    <cellStyle name="20% - Accent1 2 2 2 7 9" xfId="3200" xr:uid="{00000000-0005-0000-0000-0000CD0B0000}"/>
    <cellStyle name="20% - Accent1 2 2 2 8" xfId="3201" xr:uid="{00000000-0005-0000-0000-0000CE0B0000}"/>
    <cellStyle name="20% - Accent1 2 2 2 8 2" xfId="3202" xr:uid="{00000000-0005-0000-0000-0000CF0B0000}"/>
    <cellStyle name="20% - Accent1 2 2 2 8 2 2" xfId="3203" xr:uid="{00000000-0005-0000-0000-0000D00B0000}"/>
    <cellStyle name="20% - Accent1 2 2 2 8 2 2 2" xfId="3204" xr:uid="{00000000-0005-0000-0000-0000D10B0000}"/>
    <cellStyle name="20% - Accent1 2 2 2 8 2 2 2 2" xfId="3205" xr:uid="{00000000-0005-0000-0000-0000D20B0000}"/>
    <cellStyle name="20% - Accent1 2 2 2 8 2 2 3" xfId="3206" xr:uid="{00000000-0005-0000-0000-0000D30B0000}"/>
    <cellStyle name="20% - Accent1 2 2 2 8 2 3" xfId="3207" xr:uid="{00000000-0005-0000-0000-0000D40B0000}"/>
    <cellStyle name="20% - Accent1 2 2 2 8 2 3 2" xfId="3208" xr:uid="{00000000-0005-0000-0000-0000D50B0000}"/>
    <cellStyle name="20% - Accent1 2 2 2 8 2 4" xfId="3209" xr:uid="{00000000-0005-0000-0000-0000D60B0000}"/>
    <cellStyle name="20% - Accent1 2 2 2 8 3" xfId="3210" xr:uid="{00000000-0005-0000-0000-0000D70B0000}"/>
    <cellStyle name="20% - Accent1 2 2 2 8 3 2" xfId="3211" xr:uid="{00000000-0005-0000-0000-0000D80B0000}"/>
    <cellStyle name="20% - Accent1 2 2 2 8 3 2 2" xfId="3212" xr:uid="{00000000-0005-0000-0000-0000D90B0000}"/>
    <cellStyle name="20% - Accent1 2 2 2 8 3 2 2 2" xfId="3213" xr:uid="{00000000-0005-0000-0000-0000DA0B0000}"/>
    <cellStyle name="20% - Accent1 2 2 2 8 3 2 3" xfId="3214" xr:uid="{00000000-0005-0000-0000-0000DB0B0000}"/>
    <cellStyle name="20% - Accent1 2 2 2 8 3 3" xfId="3215" xr:uid="{00000000-0005-0000-0000-0000DC0B0000}"/>
    <cellStyle name="20% - Accent1 2 2 2 8 3 3 2" xfId="3216" xr:uid="{00000000-0005-0000-0000-0000DD0B0000}"/>
    <cellStyle name="20% - Accent1 2 2 2 8 3 4" xfId="3217" xr:uid="{00000000-0005-0000-0000-0000DE0B0000}"/>
    <cellStyle name="20% - Accent1 2 2 2 8 4" xfId="3218" xr:uid="{00000000-0005-0000-0000-0000DF0B0000}"/>
    <cellStyle name="20% - Accent1 2 2 2 8 4 2" xfId="3219" xr:uid="{00000000-0005-0000-0000-0000E00B0000}"/>
    <cellStyle name="20% - Accent1 2 2 2 8 4 2 2" xfId="3220" xr:uid="{00000000-0005-0000-0000-0000E10B0000}"/>
    <cellStyle name="20% - Accent1 2 2 2 8 4 2 2 2" xfId="3221" xr:uid="{00000000-0005-0000-0000-0000E20B0000}"/>
    <cellStyle name="20% - Accent1 2 2 2 8 4 2 3" xfId="3222" xr:uid="{00000000-0005-0000-0000-0000E30B0000}"/>
    <cellStyle name="20% - Accent1 2 2 2 8 4 3" xfId="3223" xr:uid="{00000000-0005-0000-0000-0000E40B0000}"/>
    <cellStyle name="20% - Accent1 2 2 2 8 4 3 2" xfId="3224" xr:uid="{00000000-0005-0000-0000-0000E50B0000}"/>
    <cellStyle name="20% - Accent1 2 2 2 8 4 4" xfId="3225" xr:uid="{00000000-0005-0000-0000-0000E60B0000}"/>
    <cellStyle name="20% - Accent1 2 2 2 8 5" xfId="3226" xr:uid="{00000000-0005-0000-0000-0000E70B0000}"/>
    <cellStyle name="20% - Accent1 2 2 2 8 5 2" xfId="3227" xr:uid="{00000000-0005-0000-0000-0000E80B0000}"/>
    <cellStyle name="20% - Accent1 2 2 2 8 5 2 2" xfId="3228" xr:uid="{00000000-0005-0000-0000-0000E90B0000}"/>
    <cellStyle name="20% - Accent1 2 2 2 8 5 3" xfId="3229" xr:uid="{00000000-0005-0000-0000-0000EA0B0000}"/>
    <cellStyle name="20% - Accent1 2 2 2 8 6" xfId="3230" xr:uid="{00000000-0005-0000-0000-0000EB0B0000}"/>
    <cellStyle name="20% - Accent1 2 2 2 8 6 2" xfId="3231" xr:uid="{00000000-0005-0000-0000-0000EC0B0000}"/>
    <cellStyle name="20% - Accent1 2 2 2 8 6 2 2" xfId="3232" xr:uid="{00000000-0005-0000-0000-0000ED0B0000}"/>
    <cellStyle name="20% - Accent1 2 2 2 8 6 3" xfId="3233" xr:uid="{00000000-0005-0000-0000-0000EE0B0000}"/>
    <cellStyle name="20% - Accent1 2 2 2 8 7" xfId="3234" xr:uid="{00000000-0005-0000-0000-0000EF0B0000}"/>
    <cellStyle name="20% - Accent1 2 2 2 8 7 2" xfId="3235" xr:uid="{00000000-0005-0000-0000-0000F00B0000}"/>
    <cellStyle name="20% - Accent1 2 2 2 8 8" xfId="3236" xr:uid="{00000000-0005-0000-0000-0000F10B0000}"/>
    <cellStyle name="20% - Accent1 2 2 2 8 8 2" xfId="3237" xr:uid="{00000000-0005-0000-0000-0000F20B0000}"/>
    <cellStyle name="20% - Accent1 2 2 2 8 9" xfId="3238" xr:uid="{00000000-0005-0000-0000-0000F30B0000}"/>
    <cellStyle name="20% - Accent1 2 2 2 9" xfId="3239" xr:uid="{00000000-0005-0000-0000-0000F40B0000}"/>
    <cellStyle name="20% - Accent1 2 2 2 9 2" xfId="3240" xr:uid="{00000000-0005-0000-0000-0000F50B0000}"/>
    <cellStyle name="20% - Accent1 2 2 2 9 2 2" xfId="3241" xr:uid="{00000000-0005-0000-0000-0000F60B0000}"/>
    <cellStyle name="20% - Accent1 2 2 2 9 2 2 2" xfId="3242" xr:uid="{00000000-0005-0000-0000-0000F70B0000}"/>
    <cellStyle name="20% - Accent1 2 2 2 9 2 3" xfId="3243" xr:uid="{00000000-0005-0000-0000-0000F80B0000}"/>
    <cellStyle name="20% - Accent1 2 2 2 9 3" xfId="3244" xr:uid="{00000000-0005-0000-0000-0000F90B0000}"/>
    <cellStyle name="20% - Accent1 2 2 2 9 3 2" xfId="3245" xr:uid="{00000000-0005-0000-0000-0000FA0B0000}"/>
    <cellStyle name="20% - Accent1 2 2 2 9 4" xfId="3246" xr:uid="{00000000-0005-0000-0000-0000FB0B0000}"/>
    <cellStyle name="20% - Accent1 2 2 20" xfId="3247" xr:uid="{00000000-0005-0000-0000-0000FC0B0000}"/>
    <cellStyle name="20% - Accent1 2 2 3" xfId="3248" xr:uid="{00000000-0005-0000-0000-0000FD0B0000}"/>
    <cellStyle name="20% - Accent1 2 2 3 10" xfId="3249" xr:uid="{00000000-0005-0000-0000-0000FE0B0000}"/>
    <cellStyle name="20% - Accent1 2 2 3 10 2" xfId="3250" xr:uid="{00000000-0005-0000-0000-0000FF0B0000}"/>
    <cellStyle name="20% - Accent1 2 2 3 10 2 2" xfId="3251" xr:uid="{00000000-0005-0000-0000-0000000C0000}"/>
    <cellStyle name="20% - Accent1 2 2 3 10 2 2 2" xfId="3252" xr:uid="{00000000-0005-0000-0000-0000010C0000}"/>
    <cellStyle name="20% - Accent1 2 2 3 10 2 3" xfId="3253" xr:uid="{00000000-0005-0000-0000-0000020C0000}"/>
    <cellStyle name="20% - Accent1 2 2 3 10 3" xfId="3254" xr:uid="{00000000-0005-0000-0000-0000030C0000}"/>
    <cellStyle name="20% - Accent1 2 2 3 10 3 2" xfId="3255" xr:uid="{00000000-0005-0000-0000-0000040C0000}"/>
    <cellStyle name="20% - Accent1 2 2 3 10 4" xfId="3256" xr:uid="{00000000-0005-0000-0000-0000050C0000}"/>
    <cellStyle name="20% - Accent1 2 2 3 11" xfId="3257" xr:uid="{00000000-0005-0000-0000-0000060C0000}"/>
    <cellStyle name="20% - Accent1 2 2 3 11 2" xfId="3258" xr:uid="{00000000-0005-0000-0000-0000070C0000}"/>
    <cellStyle name="20% - Accent1 2 2 3 11 2 2" xfId="3259" xr:uid="{00000000-0005-0000-0000-0000080C0000}"/>
    <cellStyle name="20% - Accent1 2 2 3 11 2 2 2" xfId="3260" xr:uid="{00000000-0005-0000-0000-0000090C0000}"/>
    <cellStyle name="20% - Accent1 2 2 3 11 2 3" xfId="3261" xr:uid="{00000000-0005-0000-0000-00000A0C0000}"/>
    <cellStyle name="20% - Accent1 2 2 3 11 3" xfId="3262" xr:uid="{00000000-0005-0000-0000-00000B0C0000}"/>
    <cellStyle name="20% - Accent1 2 2 3 11 3 2" xfId="3263" xr:uid="{00000000-0005-0000-0000-00000C0C0000}"/>
    <cellStyle name="20% - Accent1 2 2 3 11 4" xfId="3264" xr:uid="{00000000-0005-0000-0000-00000D0C0000}"/>
    <cellStyle name="20% - Accent1 2 2 3 12" xfId="3265" xr:uid="{00000000-0005-0000-0000-00000E0C0000}"/>
    <cellStyle name="20% - Accent1 2 2 3 12 2" xfId="3266" xr:uid="{00000000-0005-0000-0000-00000F0C0000}"/>
    <cellStyle name="20% - Accent1 2 2 3 12 2 2" xfId="3267" xr:uid="{00000000-0005-0000-0000-0000100C0000}"/>
    <cellStyle name="20% - Accent1 2 2 3 12 3" xfId="3268" xr:uid="{00000000-0005-0000-0000-0000110C0000}"/>
    <cellStyle name="20% - Accent1 2 2 3 13" xfId="3269" xr:uid="{00000000-0005-0000-0000-0000120C0000}"/>
    <cellStyle name="20% - Accent1 2 2 3 13 2" xfId="3270" xr:uid="{00000000-0005-0000-0000-0000130C0000}"/>
    <cellStyle name="20% - Accent1 2 2 3 13 2 2" xfId="3271" xr:uid="{00000000-0005-0000-0000-0000140C0000}"/>
    <cellStyle name="20% - Accent1 2 2 3 13 3" xfId="3272" xr:uid="{00000000-0005-0000-0000-0000150C0000}"/>
    <cellStyle name="20% - Accent1 2 2 3 14" xfId="3273" xr:uid="{00000000-0005-0000-0000-0000160C0000}"/>
    <cellStyle name="20% - Accent1 2 2 3 14 2" xfId="3274" xr:uid="{00000000-0005-0000-0000-0000170C0000}"/>
    <cellStyle name="20% - Accent1 2 2 3 15" xfId="3275" xr:uid="{00000000-0005-0000-0000-0000180C0000}"/>
    <cellStyle name="20% - Accent1 2 2 3 15 2" xfId="3276" xr:uid="{00000000-0005-0000-0000-0000190C0000}"/>
    <cellStyle name="20% - Accent1 2 2 3 16" xfId="3277" xr:uid="{00000000-0005-0000-0000-00001A0C0000}"/>
    <cellStyle name="20% - Accent1 2 2 3 2" xfId="3278" xr:uid="{00000000-0005-0000-0000-00001B0C0000}"/>
    <cellStyle name="20% - Accent1 2 2 3 2 10" xfId="3279" xr:uid="{00000000-0005-0000-0000-00001C0C0000}"/>
    <cellStyle name="20% - Accent1 2 2 3 2 10 2" xfId="3280" xr:uid="{00000000-0005-0000-0000-00001D0C0000}"/>
    <cellStyle name="20% - Accent1 2 2 3 2 10 2 2" xfId="3281" xr:uid="{00000000-0005-0000-0000-00001E0C0000}"/>
    <cellStyle name="20% - Accent1 2 2 3 2 10 2 2 2" xfId="3282" xr:uid="{00000000-0005-0000-0000-00001F0C0000}"/>
    <cellStyle name="20% - Accent1 2 2 3 2 10 2 3" xfId="3283" xr:uid="{00000000-0005-0000-0000-0000200C0000}"/>
    <cellStyle name="20% - Accent1 2 2 3 2 10 3" xfId="3284" xr:uid="{00000000-0005-0000-0000-0000210C0000}"/>
    <cellStyle name="20% - Accent1 2 2 3 2 10 3 2" xfId="3285" xr:uid="{00000000-0005-0000-0000-0000220C0000}"/>
    <cellStyle name="20% - Accent1 2 2 3 2 10 4" xfId="3286" xr:uid="{00000000-0005-0000-0000-0000230C0000}"/>
    <cellStyle name="20% - Accent1 2 2 3 2 11" xfId="3287" xr:uid="{00000000-0005-0000-0000-0000240C0000}"/>
    <cellStyle name="20% - Accent1 2 2 3 2 11 2" xfId="3288" xr:uid="{00000000-0005-0000-0000-0000250C0000}"/>
    <cellStyle name="20% - Accent1 2 2 3 2 11 2 2" xfId="3289" xr:uid="{00000000-0005-0000-0000-0000260C0000}"/>
    <cellStyle name="20% - Accent1 2 2 3 2 11 3" xfId="3290" xr:uid="{00000000-0005-0000-0000-0000270C0000}"/>
    <cellStyle name="20% - Accent1 2 2 3 2 12" xfId="3291" xr:uid="{00000000-0005-0000-0000-0000280C0000}"/>
    <cellStyle name="20% - Accent1 2 2 3 2 12 2" xfId="3292" xr:uid="{00000000-0005-0000-0000-0000290C0000}"/>
    <cellStyle name="20% - Accent1 2 2 3 2 12 2 2" xfId="3293" xr:uid="{00000000-0005-0000-0000-00002A0C0000}"/>
    <cellStyle name="20% - Accent1 2 2 3 2 12 3" xfId="3294" xr:uid="{00000000-0005-0000-0000-00002B0C0000}"/>
    <cellStyle name="20% - Accent1 2 2 3 2 13" xfId="3295" xr:uid="{00000000-0005-0000-0000-00002C0C0000}"/>
    <cellStyle name="20% - Accent1 2 2 3 2 13 2" xfId="3296" xr:uid="{00000000-0005-0000-0000-00002D0C0000}"/>
    <cellStyle name="20% - Accent1 2 2 3 2 14" xfId="3297" xr:uid="{00000000-0005-0000-0000-00002E0C0000}"/>
    <cellStyle name="20% - Accent1 2 2 3 2 14 2" xfId="3298" xr:uid="{00000000-0005-0000-0000-00002F0C0000}"/>
    <cellStyle name="20% - Accent1 2 2 3 2 15" xfId="3299" xr:uid="{00000000-0005-0000-0000-0000300C0000}"/>
    <cellStyle name="20% - Accent1 2 2 3 2 2" xfId="3300" xr:uid="{00000000-0005-0000-0000-0000310C0000}"/>
    <cellStyle name="20% - Accent1 2 2 3 2 2 10" xfId="3301" xr:uid="{00000000-0005-0000-0000-0000320C0000}"/>
    <cellStyle name="20% - Accent1 2 2 3 2 2 10 2" xfId="3302" xr:uid="{00000000-0005-0000-0000-0000330C0000}"/>
    <cellStyle name="20% - Accent1 2 2 3 2 2 10 2 2" xfId="3303" xr:uid="{00000000-0005-0000-0000-0000340C0000}"/>
    <cellStyle name="20% - Accent1 2 2 3 2 2 10 3" xfId="3304" xr:uid="{00000000-0005-0000-0000-0000350C0000}"/>
    <cellStyle name="20% - Accent1 2 2 3 2 2 11" xfId="3305" xr:uid="{00000000-0005-0000-0000-0000360C0000}"/>
    <cellStyle name="20% - Accent1 2 2 3 2 2 11 2" xfId="3306" xr:uid="{00000000-0005-0000-0000-0000370C0000}"/>
    <cellStyle name="20% - Accent1 2 2 3 2 2 11 2 2" xfId="3307" xr:uid="{00000000-0005-0000-0000-0000380C0000}"/>
    <cellStyle name="20% - Accent1 2 2 3 2 2 11 3" xfId="3308" xr:uid="{00000000-0005-0000-0000-0000390C0000}"/>
    <cellStyle name="20% - Accent1 2 2 3 2 2 12" xfId="3309" xr:uid="{00000000-0005-0000-0000-00003A0C0000}"/>
    <cellStyle name="20% - Accent1 2 2 3 2 2 12 2" xfId="3310" xr:uid="{00000000-0005-0000-0000-00003B0C0000}"/>
    <cellStyle name="20% - Accent1 2 2 3 2 2 13" xfId="3311" xr:uid="{00000000-0005-0000-0000-00003C0C0000}"/>
    <cellStyle name="20% - Accent1 2 2 3 2 2 13 2" xfId="3312" xr:uid="{00000000-0005-0000-0000-00003D0C0000}"/>
    <cellStyle name="20% - Accent1 2 2 3 2 2 14" xfId="3313" xr:uid="{00000000-0005-0000-0000-00003E0C0000}"/>
    <cellStyle name="20% - Accent1 2 2 3 2 2 2" xfId="3314" xr:uid="{00000000-0005-0000-0000-00003F0C0000}"/>
    <cellStyle name="20% - Accent1 2 2 3 2 2 2 10" xfId="3315" xr:uid="{00000000-0005-0000-0000-0000400C0000}"/>
    <cellStyle name="20% - Accent1 2 2 3 2 2 2 10 2" xfId="3316" xr:uid="{00000000-0005-0000-0000-0000410C0000}"/>
    <cellStyle name="20% - Accent1 2 2 3 2 2 2 11" xfId="3317" xr:uid="{00000000-0005-0000-0000-0000420C0000}"/>
    <cellStyle name="20% - Accent1 2 2 3 2 2 2 2" xfId="3318" xr:uid="{00000000-0005-0000-0000-0000430C0000}"/>
    <cellStyle name="20% - Accent1 2 2 3 2 2 2 2 2" xfId="3319" xr:uid="{00000000-0005-0000-0000-0000440C0000}"/>
    <cellStyle name="20% - Accent1 2 2 3 2 2 2 2 2 2" xfId="3320" xr:uid="{00000000-0005-0000-0000-0000450C0000}"/>
    <cellStyle name="20% - Accent1 2 2 3 2 2 2 2 2 2 2" xfId="3321" xr:uid="{00000000-0005-0000-0000-0000460C0000}"/>
    <cellStyle name="20% - Accent1 2 2 3 2 2 2 2 2 2 2 2" xfId="3322" xr:uid="{00000000-0005-0000-0000-0000470C0000}"/>
    <cellStyle name="20% - Accent1 2 2 3 2 2 2 2 2 2 3" xfId="3323" xr:uid="{00000000-0005-0000-0000-0000480C0000}"/>
    <cellStyle name="20% - Accent1 2 2 3 2 2 2 2 2 3" xfId="3324" xr:uid="{00000000-0005-0000-0000-0000490C0000}"/>
    <cellStyle name="20% - Accent1 2 2 3 2 2 2 2 2 3 2" xfId="3325" xr:uid="{00000000-0005-0000-0000-00004A0C0000}"/>
    <cellStyle name="20% - Accent1 2 2 3 2 2 2 2 2 4" xfId="3326" xr:uid="{00000000-0005-0000-0000-00004B0C0000}"/>
    <cellStyle name="20% - Accent1 2 2 3 2 2 2 2 3" xfId="3327" xr:uid="{00000000-0005-0000-0000-00004C0C0000}"/>
    <cellStyle name="20% - Accent1 2 2 3 2 2 2 2 3 2" xfId="3328" xr:uid="{00000000-0005-0000-0000-00004D0C0000}"/>
    <cellStyle name="20% - Accent1 2 2 3 2 2 2 2 3 2 2" xfId="3329" xr:uid="{00000000-0005-0000-0000-00004E0C0000}"/>
    <cellStyle name="20% - Accent1 2 2 3 2 2 2 2 3 2 2 2" xfId="3330" xr:uid="{00000000-0005-0000-0000-00004F0C0000}"/>
    <cellStyle name="20% - Accent1 2 2 3 2 2 2 2 3 2 3" xfId="3331" xr:uid="{00000000-0005-0000-0000-0000500C0000}"/>
    <cellStyle name="20% - Accent1 2 2 3 2 2 2 2 3 3" xfId="3332" xr:uid="{00000000-0005-0000-0000-0000510C0000}"/>
    <cellStyle name="20% - Accent1 2 2 3 2 2 2 2 3 3 2" xfId="3333" xr:uid="{00000000-0005-0000-0000-0000520C0000}"/>
    <cellStyle name="20% - Accent1 2 2 3 2 2 2 2 3 4" xfId="3334" xr:uid="{00000000-0005-0000-0000-0000530C0000}"/>
    <cellStyle name="20% - Accent1 2 2 3 2 2 2 2 4" xfId="3335" xr:uid="{00000000-0005-0000-0000-0000540C0000}"/>
    <cellStyle name="20% - Accent1 2 2 3 2 2 2 2 4 2" xfId="3336" xr:uid="{00000000-0005-0000-0000-0000550C0000}"/>
    <cellStyle name="20% - Accent1 2 2 3 2 2 2 2 4 2 2" xfId="3337" xr:uid="{00000000-0005-0000-0000-0000560C0000}"/>
    <cellStyle name="20% - Accent1 2 2 3 2 2 2 2 4 2 2 2" xfId="3338" xr:uid="{00000000-0005-0000-0000-0000570C0000}"/>
    <cellStyle name="20% - Accent1 2 2 3 2 2 2 2 4 2 3" xfId="3339" xr:uid="{00000000-0005-0000-0000-0000580C0000}"/>
    <cellStyle name="20% - Accent1 2 2 3 2 2 2 2 4 3" xfId="3340" xr:uid="{00000000-0005-0000-0000-0000590C0000}"/>
    <cellStyle name="20% - Accent1 2 2 3 2 2 2 2 4 3 2" xfId="3341" xr:uid="{00000000-0005-0000-0000-00005A0C0000}"/>
    <cellStyle name="20% - Accent1 2 2 3 2 2 2 2 4 4" xfId="3342" xr:uid="{00000000-0005-0000-0000-00005B0C0000}"/>
    <cellStyle name="20% - Accent1 2 2 3 2 2 2 2 5" xfId="3343" xr:uid="{00000000-0005-0000-0000-00005C0C0000}"/>
    <cellStyle name="20% - Accent1 2 2 3 2 2 2 2 5 2" xfId="3344" xr:uid="{00000000-0005-0000-0000-00005D0C0000}"/>
    <cellStyle name="20% - Accent1 2 2 3 2 2 2 2 5 2 2" xfId="3345" xr:uid="{00000000-0005-0000-0000-00005E0C0000}"/>
    <cellStyle name="20% - Accent1 2 2 3 2 2 2 2 5 3" xfId="3346" xr:uid="{00000000-0005-0000-0000-00005F0C0000}"/>
    <cellStyle name="20% - Accent1 2 2 3 2 2 2 2 6" xfId="3347" xr:uid="{00000000-0005-0000-0000-0000600C0000}"/>
    <cellStyle name="20% - Accent1 2 2 3 2 2 2 2 6 2" xfId="3348" xr:uid="{00000000-0005-0000-0000-0000610C0000}"/>
    <cellStyle name="20% - Accent1 2 2 3 2 2 2 2 6 2 2" xfId="3349" xr:uid="{00000000-0005-0000-0000-0000620C0000}"/>
    <cellStyle name="20% - Accent1 2 2 3 2 2 2 2 6 3" xfId="3350" xr:uid="{00000000-0005-0000-0000-0000630C0000}"/>
    <cellStyle name="20% - Accent1 2 2 3 2 2 2 2 7" xfId="3351" xr:uid="{00000000-0005-0000-0000-0000640C0000}"/>
    <cellStyle name="20% - Accent1 2 2 3 2 2 2 2 7 2" xfId="3352" xr:uid="{00000000-0005-0000-0000-0000650C0000}"/>
    <cellStyle name="20% - Accent1 2 2 3 2 2 2 2 8" xfId="3353" xr:uid="{00000000-0005-0000-0000-0000660C0000}"/>
    <cellStyle name="20% - Accent1 2 2 3 2 2 2 2 8 2" xfId="3354" xr:uid="{00000000-0005-0000-0000-0000670C0000}"/>
    <cellStyle name="20% - Accent1 2 2 3 2 2 2 2 9" xfId="3355" xr:uid="{00000000-0005-0000-0000-0000680C0000}"/>
    <cellStyle name="20% - Accent1 2 2 3 2 2 2 3" xfId="3356" xr:uid="{00000000-0005-0000-0000-0000690C0000}"/>
    <cellStyle name="20% - Accent1 2 2 3 2 2 2 3 2" xfId="3357" xr:uid="{00000000-0005-0000-0000-00006A0C0000}"/>
    <cellStyle name="20% - Accent1 2 2 3 2 2 2 3 2 2" xfId="3358" xr:uid="{00000000-0005-0000-0000-00006B0C0000}"/>
    <cellStyle name="20% - Accent1 2 2 3 2 2 2 3 2 2 2" xfId="3359" xr:uid="{00000000-0005-0000-0000-00006C0C0000}"/>
    <cellStyle name="20% - Accent1 2 2 3 2 2 2 3 2 2 2 2" xfId="3360" xr:uid="{00000000-0005-0000-0000-00006D0C0000}"/>
    <cellStyle name="20% - Accent1 2 2 3 2 2 2 3 2 2 3" xfId="3361" xr:uid="{00000000-0005-0000-0000-00006E0C0000}"/>
    <cellStyle name="20% - Accent1 2 2 3 2 2 2 3 2 3" xfId="3362" xr:uid="{00000000-0005-0000-0000-00006F0C0000}"/>
    <cellStyle name="20% - Accent1 2 2 3 2 2 2 3 2 3 2" xfId="3363" xr:uid="{00000000-0005-0000-0000-0000700C0000}"/>
    <cellStyle name="20% - Accent1 2 2 3 2 2 2 3 2 4" xfId="3364" xr:uid="{00000000-0005-0000-0000-0000710C0000}"/>
    <cellStyle name="20% - Accent1 2 2 3 2 2 2 3 3" xfId="3365" xr:uid="{00000000-0005-0000-0000-0000720C0000}"/>
    <cellStyle name="20% - Accent1 2 2 3 2 2 2 3 3 2" xfId="3366" xr:uid="{00000000-0005-0000-0000-0000730C0000}"/>
    <cellStyle name="20% - Accent1 2 2 3 2 2 2 3 3 2 2" xfId="3367" xr:uid="{00000000-0005-0000-0000-0000740C0000}"/>
    <cellStyle name="20% - Accent1 2 2 3 2 2 2 3 3 2 2 2" xfId="3368" xr:uid="{00000000-0005-0000-0000-0000750C0000}"/>
    <cellStyle name="20% - Accent1 2 2 3 2 2 2 3 3 2 3" xfId="3369" xr:uid="{00000000-0005-0000-0000-0000760C0000}"/>
    <cellStyle name="20% - Accent1 2 2 3 2 2 2 3 3 3" xfId="3370" xr:uid="{00000000-0005-0000-0000-0000770C0000}"/>
    <cellStyle name="20% - Accent1 2 2 3 2 2 2 3 3 3 2" xfId="3371" xr:uid="{00000000-0005-0000-0000-0000780C0000}"/>
    <cellStyle name="20% - Accent1 2 2 3 2 2 2 3 3 4" xfId="3372" xr:uid="{00000000-0005-0000-0000-0000790C0000}"/>
    <cellStyle name="20% - Accent1 2 2 3 2 2 2 3 4" xfId="3373" xr:uid="{00000000-0005-0000-0000-00007A0C0000}"/>
    <cellStyle name="20% - Accent1 2 2 3 2 2 2 3 4 2" xfId="3374" xr:uid="{00000000-0005-0000-0000-00007B0C0000}"/>
    <cellStyle name="20% - Accent1 2 2 3 2 2 2 3 4 2 2" xfId="3375" xr:uid="{00000000-0005-0000-0000-00007C0C0000}"/>
    <cellStyle name="20% - Accent1 2 2 3 2 2 2 3 4 2 2 2" xfId="3376" xr:uid="{00000000-0005-0000-0000-00007D0C0000}"/>
    <cellStyle name="20% - Accent1 2 2 3 2 2 2 3 4 2 3" xfId="3377" xr:uid="{00000000-0005-0000-0000-00007E0C0000}"/>
    <cellStyle name="20% - Accent1 2 2 3 2 2 2 3 4 3" xfId="3378" xr:uid="{00000000-0005-0000-0000-00007F0C0000}"/>
    <cellStyle name="20% - Accent1 2 2 3 2 2 2 3 4 3 2" xfId="3379" xr:uid="{00000000-0005-0000-0000-0000800C0000}"/>
    <cellStyle name="20% - Accent1 2 2 3 2 2 2 3 4 4" xfId="3380" xr:uid="{00000000-0005-0000-0000-0000810C0000}"/>
    <cellStyle name="20% - Accent1 2 2 3 2 2 2 3 5" xfId="3381" xr:uid="{00000000-0005-0000-0000-0000820C0000}"/>
    <cellStyle name="20% - Accent1 2 2 3 2 2 2 3 5 2" xfId="3382" xr:uid="{00000000-0005-0000-0000-0000830C0000}"/>
    <cellStyle name="20% - Accent1 2 2 3 2 2 2 3 5 2 2" xfId="3383" xr:uid="{00000000-0005-0000-0000-0000840C0000}"/>
    <cellStyle name="20% - Accent1 2 2 3 2 2 2 3 5 3" xfId="3384" xr:uid="{00000000-0005-0000-0000-0000850C0000}"/>
    <cellStyle name="20% - Accent1 2 2 3 2 2 2 3 6" xfId="3385" xr:uid="{00000000-0005-0000-0000-0000860C0000}"/>
    <cellStyle name="20% - Accent1 2 2 3 2 2 2 3 6 2" xfId="3386" xr:uid="{00000000-0005-0000-0000-0000870C0000}"/>
    <cellStyle name="20% - Accent1 2 2 3 2 2 2 3 6 2 2" xfId="3387" xr:uid="{00000000-0005-0000-0000-0000880C0000}"/>
    <cellStyle name="20% - Accent1 2 2 3 2 2 2 3 6 3" xfId="3388" xr:uid="{00000000-0005-0000-0000-0000890C0000}"/>
    <cellStyle name="20% - Accent1 2 2 3 2 2 2 3 7" xfId="3389" xr:uid="{00000000-0005-0000-0000-00008A0C0000}"/>
    <cellStyle name="20% - Accent1 2 2 3 2 2 2 3 7 2" xfId="3390" xr:uid="{00000000-0005-0000-0000-00008B0C0000}"/>
    <cellStyle name="20% - Accent1 2 2 3 2 2 2 3 8" xfId="3391" xr:uid="{00000000-0005-0000-0000-00008C0C0000}"/>
    <cellStyle name="20% - Accent1 2 2 3 2 2 2 3 8 2" xfId="3392" xr:uid="{00000000-0005-0000-0000-00008D0C0000}"/>
    <cellStyle name="20% - Accent1 2 2 3 2 2 2 3 9" xfId="3393" xr:uid="{00000000-0005-0000-0000-00008E0C0000}"/>
    <cellStyle name="20% - Accent1 2 2 3 2 2 2 4" xfId="3394" xr:uid="{00000000-0005-0000-0000-00008F0C0000}"/>
    <cellStyle name="20% - Accent1 2 2 3 2 2 2 4 2" xfId="3395" xr:uid="{00000000-0005-0000-0000-0000900C0000}"/>
    <cellStyle name="20% - Accent1 2 2 3 2 2 2 4 2 2" xfId="3396" xr:uid="{00000000-0005-0000-0000-0000910C0000}"/>
    <cellStyle name="20% - Accent1 2 2 3 2 2 2 4 2 2 2" xfId="3397" xr:uid="{00000000-0005-0000-0000-0000920C0000}"/>
    <cellStyle name="20% - Accent1 2 2 3 2 2 2 4 2 3" xfId="3398" xr:uid="{00000000-0005-0000-0000-0000930C0000}"/>
    <cellStyle name="20% - Accent1 2 2 3 2 2 2 4 3" xfId="3399" xr:uid="{00000000-0005-0000-0000-0000940C0000}"/>
    <cellStyle name="20% - Accent1 2 2 3 2 2 2 4 3 2" xfId="3400" xr:uid="{00000000-0005-0000-0000-0000950C0000}"/>
    <cellStyle name="20% - Accent1 2 2 3 2 2 2 4 4" xfId="3401" xr:uid="{00000000-0005-0000-0000-0000960C0000}"/>
    <cellStyle name="20% - Accent1 2 2 3 2 2 2 5" xfId="3402" xr:uid="{00000000-0005-0000-0000-0000970C0000}"/>
    <cellStyle name="20% - Accent1 2 2 3 2 2 2 5 2" xfId="3403" xr:uid="{00000000-0005-0000-0000-0000980C0000}"/>
    <cellStyle name="20% - Accent1 2 2 3 2 2 2 5 2 2" xfId="3404" xr:uid="{00000000-0005-0000-0000-0000990C0000}"/>
    <cellStyle name="20% - Accent1 2 2 3 2 2 2 5 2 2 2" xfId="3405" xr:uid="{00000000-0005-0000-0000-00009A0C0000}"/>
    <cellStyle name="20% - Accent1 2 2 3 2 2 2 5 2 3" xfId="3406" xr:uid="{00000000-0005-0000-0000-00009B0C0000}"/>
    <cellStyle name="20% - Accent1 2 2 3 2 2 2 5 3" xfId="3407" xr:uid="{00000000-0005-0000-0000-00009C0C0000}"/>
    <cellStyle name="20% - Accent1 2 2 3 2 2 2 5 3 2" xfId="3408" xr:uid="{00000000-0005-0000-0000-00009D0C0000}"/>
    <cellStyle name="20% - Accent1 2 2 3 2 2 2 5 4" xfId="3409" xr:uid="{00000000-0005-0000-0000-00009E0C0000}"/>
    <cellStyle name="20% - Accent1 2 2 3 2 2 2 6" xfId="3410" xr:uid="{00000000-0005-0000-0000-00009F0C0000}"/>
    <cellStyle name="20% - Accent1 2 2 3 2 2 2 6 2" xfId="3411" xr:uid="{00000000-0005-0000-0000-0000A00C0000}"/>
    <cellStyle name="20% - Accent1 2 2 3 2 2 2 6 2 2" xfId="3412" xr:uid="{00000000-0005-0000-0000-0000A10C0000}"/>
    <cellStyle name="20% - Accent1 2 2 3 2 2 2 6 2 2 2" xfId="3413" xr:uid="{00000000-0005-0000-0000-0000A20C0000}"/>
    <cellStyle name="20% - Accent1 2 2 3 2 2 2 6 2 3" xfId="3414" xr:uid="{00000000-0005-0000-0000-0000A30C0000}"/>
    <cellStyle name="20% - Accent1 2 2 3 2 2 2 6 3" xfId="3415" xr:uid="{00000000-0005-0000-0000-0000A40C0000}"/>
    <cellStyle name="20% - Accent1 2 2 3 2 2 2 6 3 2" xfId="3416" xr:uid="{00000000-0005-0000-0000-0000A50C0000}"/>
    <cellStyle name="20% - Accent1 2 2 3 2 2 2 6 4" xfId="3417" xr:uid="{00000000-0005-0000-0000-0000A60C0000}"/>
    <cellStyle name="20% - Accent1 2 2 3 2 2 2 7" xfId="3418" xr:uid="{00000000-0005-0000-0000-0000A70C0000}"/>
    <cellStyle name="20% - Accent1 2 2 3 2 2 2 7 2" xfId="3419" xr:uid="{00000000-0005-0000-0000-0000A80C0000}"/>
    <cellStyle name="20% - Accent1 2 2 3 2 2 2 7 2 2" xfId="3420" xr:uid="{00000000-0005-0000-0000-0000A90C0000}"/>
    <cellStyle name="20% - Accent1 2 2 3 2 2 2 7 3" xfId="3421" xr:uid="{00000000-0005-0000-0000-0000AA0C0000}"/>
    <cellStyle name="20% - Accent1 2 2 3 2 2 2 8" xfId="3422" xr:uid="{00000000-0005-0000-0000-0000AB0C0000}"/>
    <cellStyle name="20% - Accent1 2 2 3 2 2 2 8 2" xfId="3423" xr:uid="{00000000-0005-0000-0000-0000AC0C0000}"/>
    <cellStyle name="20% - Accent1 2 2 3 2 2 2 8 2 2" xfId="3424" xr:uid="{00000000-0005-0000-0000-0000AD0C0000}"/>
    <cellStyle name="20% - Accent1 2 2 3 2 2 2 8 3" xfId="3425" xr:uid="{00000000-0005-0000-0000-0000AE0C0000}"/>
    <cellStyle name="20% - Accent1 2 2 3 2 2 2 9" xfId="3426" xr:uid="{00000000-0005-0000-0000-0000AF0C0000}"/>
    <cellStyle name="20% - Accent1 2 2 3 2 2 2 9 2" xfId="3427" xr:uid="{00000000-0005-0000-0000-0000B00C0000}"/>
    <cellStyle name="20% - Accent1 2 2 3 2 2 3" xfId="3428" xr:uid="{00000000-0005-0000-0000-0000B10C0000}"/>
    <cellStyle name="20% - Accent1 2 2 3 2 2 3 10" xfId="3429" xr:uid="{00000000-0005-0000-0000-0000B20C0000}"/>
    <cellStyle name="20% - Accent1 2 2 3 2 2 3 10 2" xfId="3430" xr:uid="{00000000-0005-0000-0000-0000B30C0000}"/>
    <cellStyle name="20% - Accent1 2 2 3 2 2 3 11" xfId="3431" xr:uid="{00000000-0005-0000-0000-0000B40C0000}"/>
    <cellStyle name="20% - Accent1 2 2 3 2 2 3 2" xfId="3432" xr:uid="{00000000-0005-0000-0000-0000B50C0000}"/>
    <cellStyle name="20% - Accent1 2 2 3 2 2 3 2 2" xfId="3433" xr:uid="{00000000-0005-0000-0000-0000B60C0000}"/>
    <cellStyle name="20% - Accent1 2 2 3 2 2 3 2 2 2" xfId="3434" xr:uid="{00000000-0005-0000-0000-0000B70C0000}"/>
    <cellStyle name="20% - Accent1 2 2 3 2 2 3 2 2 2 2" xfId="3435" xr:uid="{00000000-0005-0000-0000-0000B80C0000}"/>
    <cellStyle name="20% - Accent1 2 2 3 2 2 3 2 2 2 2 2" xfId="3436" xr:uid="{00000000-0005-0000-0000-0000B90C0000}"/>
    <cellStyle name="20% - Accent1 2 2 3 2 2 3 2 2 2 3" xfId="3437" xr:uid="{00000000-0005-0000-0000-0000BA0C0000}"/>
    <cellStyle name="20% - Accent1 2 2 3 2 2 3 2 2 3" xfId="3438" xr:uid="{00000000-0005-0000-0000-0000BB0C0000}"/>
    <cellStyle name="20% - Accent1 2 2 3 2 2 3 2 2 3 2" xfId="3439" xr:uid="{00000000-0005-0000-0000-0000BC0C0000}"/>
    <cellStyle name="20% - Accent1 2 2 3 2 2 3 2 2 4" xfId="3440" xr:uid="{00000000-0005-0000-0000-0000BD0C0000}"/>
    <cellStyle name="20% - Accent1 2 2 3 2 2 3 2 3" xfId="3441" xr:uid="{00000000-0005-0000-0000-0000BE0C0000}"/>
    <cellStyle name="20% - Accent1 2 2 3 2 2 3 2 3 2" xfId="3442" xr:uid="{00000000-0005-0000-0000-0000BF0C0000}"/>
    <cellStyle name="20% - Accent1 2 2 3 2 2 3 2 3 2 2" xfId="3443" xr:uid="{00000000-0005-0000-0000-0000C00C0000}"/>
    <cellStyle name="20% - Accent1 2 2 3 2 2 3 2 3 2 2 2" xfId="3444" xr:uid="{00000000-0005-0000-0000-0000C10C0000}"/>
    <cellStyle name="20% - Accent1 2 2 3 2 2 3 2 3 2 3" xfId="3445" xr:uid="{00000000-0005-0000-0000-0000C20C0000}"/>
    <cellStyle name="20% - Accent1 2 2 3 2 2 3 2 3 3" xfId="3446" xr:uid="{00000000-0005-0000-0000-0000C30C0000}"/>
    <cellStyle name="20% - Accent1 2 2 3 2 2 3 2 3 3 2" xfId="3447" xr:uid="{00000000-0005-0000-0000-0000C40C0000}"/>
    <cellStyle name="20% - Accent1 2 2 3 2 2 3 2 3 4" xfId="3448" xr:uid="{00000000-0005-0000-0000-0000C50C0000}"/>
    <cellStyle name="20% - Accent1 2 2 3 2 2 3 2 4" xfId="3449" xr:uid="{00000000-0005-0000-0000-0000C60C0000}"/>
    <cellStyle name="20% - Accent1 2 2 3 2 2 3 2 4 2" xfId="3450" xr:uid="{00000000-0005-0000-0000-0000C70C0000}"/>
    <cellStyle name="20% - Accent1 2 2 3 2 2 3 2 4 2 2" xfId="3451" xr:uid="{00000000-0005-0000-0000-0000C80C0000}"/>
    <cellStyle name="20% - Accent1 2 2 3 2 2 3 2 4 2 2 2" xfId="3452" xr:uid="{00000000-0005-0000-0000-0000C90C0000}"/>
    <cellStyle name="20% - Accent1 2 2 3 2 2 3 2 4 2 3" xfId="3453" xr:uid="{00000000-0005-0000-0000-0000CA0C0000}"/>
    <cellStyle name="20% - Accent1 2 2 3 2 2 3 2 4 3" xfId="3454" xr:uid="{00000000-0005-0000-0000-0000CB0C0000}"/>
    <cellStyle name="20% - Accent1 2 2 3 2 2 3 2 4 3 2" xfId="3455" xr:uid="{00000000-0005-0000-0000-0000CC0C0000}"/>
    <cellStyle name="20% - Accent1 2 2 3 2 2 3 2 4 4" xfId="3456" xr:uid="{00000000-0005-0000-0000-0000CD0C0000}"/>
    <cellStyle name="20% - Accent1 2 2 3 2 2 3 2 5" xfId="3457" xr:uid="{00000000-0005-0000-0000-0000CE0C0000}"/>
    <cellStyle name="20% - Accent1 2 2 3 2 2 3 2 5 2" xfId="3458" xr:uid="{00000000-0005-0000-0000-0000CF0C0000}"/>
    <cellStyle name="20% - Accent1 2 2 3 2 2 3 2 5 2 2" xfId="3459" xr:uid="{00000000-0005-0000-0000-0000D00C0000}"/>
    <cellStyle name="20% - Accent1 2 2 3 2 2 3 2 5 3" xfId="3460" xr:uid="{00000000-0005-0000-0000-0000D10C0000}"/>
    <cellStyle name="20% - Accent1 2 2 3 2 2 3 2 6" xfId="3461" xr:uid="{00000000-0005-0000-0000-0000D20C0000}"/>
    <cellStyle name="20% - Accent1 2 2 3 2 2 3 2 6 2" xfId="3462" xr:uid="{00000000-0005-0000-0000-0000D30C0000}"/>
    <cellStyle name="20% - Accent1 2 2 3 2 2 3 2 6 2 2" xfId="3463" xr:uid="{00000000-0005-0000-0000-0000D40C0000}"/>
    <cellStyle name="20% - Accent1 2 2 3 2 2 3 2 6 3" xfId="3464" xr:uid="{00000000-0005-0000-0000-0000D50C0000}"/>
    <cellStyle name="20% - Accent1 2 2 3 2 2 3 2 7" xfId="3465" xr:uid="{00000000-0005-0000-0000-0000D60C0000}"/>
    <cellStyle name="20% - Accent1 2 2 3 2 2 3 2 7 2" xfId="3466" xr:uid="{00000000-0005-0000-0000-0000D70C0000}"/>
    <cellStyle name="20% - Accent1 2 2 3 2 2 3 2 8" xfId="3467" xr:uid="{00000000-0005-0000-0000-0000D80C0000}"/>
    <cellStyle name="20% - Accent1 2 2 3 2 2 3 2 8 2" xfId="3468" xr:uid="{00000000-0005-0000-0000-0000D90C0000}"/>
    <cellStyle name="20% - Accent1 2 2 3 2 2 3 2 9" xfId="3469" xr:uid="{00000000-0005-0000-0000-0000DA0C0000}"/>
    <cellStyle name="20% - Accent1 2 2 3 2 2 3 3" xfId="3470" xr:uid="{00000000-0005-0000-0000-0000DB0C0000}"/>
    <cellStyle name="20% - Accent1 2 2 3 2 2 3 3 2" xfId="3471" xr:uid="{00000000-0005-0000-0000-0000DC0C0000}"/>
    <cellStyle name="20% - Accent1 2 2 3 2 2 3 3 2 2" xfId="3472" xr:uid="{00000000-0005-0000-0000-0000DD0C0000}"/>
    <cellStyle name="20% - Accent1 2 2 3 2 2 3 3 2 2 2" xfId="3473" xr:uid="{00000000-0005-0000-0000-0000DE0C0000}"/>
    <cellStyle name="20% - Accent1 2 2 3 2 2 3 3 2 2 2 2" xfId="3474" xr:uid="{00000000-0005-0000-0000-0000DF0C0000}"/>
    <cellStyle name="20% - Accent1 2 2 3 2 2 3 3 2 2 3" xfId="3475" xr:uid="{00000000-0005-0000-0000-0000E00C0000}"/>
    <cellStyle name="20% - Accent1 2 2 3 2 2 3 3 2 3" xfId="3476" xr:uid="{00000000-0005-0000-0000-0000E10C0000}"/>
    <cellStyle name="20% - Accent1 2 2 3 2 2 3 3 2 3 2" xfId="3477" xr:uid="{00000000-0005-0000-0000-0000E20C0000}"/>
    <cellStyle name="20% - Accent1 2 2 3 2 2 3 3 2 4" xfId="3478" xr:uid="{00000000-0005-0000-0000-0000E30C0000}"/>
    <cellStyle name="20% - Accent1 2 2 3 2 2 3 3 3" xfId="3479" xr:uid="{00000000-0005-0000-0000-0000E40C0000}"/>
    <cellStyle name="20% - Accent1 2 2 3 2 2 3 3 3 2" xfId="3480" xr:uid="{00000000-0005-0000-0000-0000E50C0000}"/>
    <cellStyle name="20% - Accent1 2 2 3 2 2 3 3 3 2 2" xfId="3481" xr:uid="{00000000-0005-0000-0000-0000E60C0000}"/>
    <cellStyle name="20% - Accent1 2 2 3 2 2 3 3 3 2 2 2" xfId="3482" xr:uid="{00000000-0005-0000-0000-0000E70C0000}"/>
    <cellStyle name="20% - Accent1 2 2 3 2 2 3 3 3 2 3" xfId="3483" xr:uid="{00000000-0005-0000-0000-0000E80C0000}"/>
    <cellStyle name="20% - Accent1 2 2 3 2 2 3 3 3 3" xfId="3484" xr:uid="{00000000-0005-0000-0000-0000E90C0000}"/>
    <cellStyle name="20% - Accent1 2 2 3 2 2 3 3 3 3 2" xfId="3485" xr:uid="{00000000-0005-0000-0000-0000EA0C0000}"/>
    <cellStyle name="20% - Accent1 2 2 3 2 2 3 3 3 4" xfId="3486" xr:uid="{00000000-0005-0000-0000-0000EB0C0000}"/>
    <cellStyle name="20% - Accent1 2 2 3 2 2 3 3 4" xfId="3487" xr:uid="{00000000-0005-0000-0000-0000EC0C0000}"/>
    <cellStyle name="20% - Accent1 2 2 3 2 2 3 3 4 2" xfId="3488" xr:uid="{00000000-0005-0000-0000-0000ED0C0000}"/>
    <cellStyle name="20% - Accent1 2 2 3 2 2 3 3 4 2 2" xfId="3489" xr:uid="{00000000-0005-0000-0000-0000EE0C0000}"/>
    <cellStyle name="20% - Accent1 2 2 3 2 2 3 3 4 2 2 2" xfId="3490" xr:uid="{00000000-0005-0000-0000-0000EF0C0000}"/>
    <cellStyle name="20% - Accent1 2 2 3 2 2 3 3 4 2 3" xfId="3491" xr:uid="{00000000-0005-0000-0000-0000F00C0000}"/>
    <cellStyle name="20% - Accent1 2 2 3 2 2 3 3 4 3" xfId="3492" xr:uid="{00000000-0005-0000-0000-0000F10C0000}"/>
    <cellStyle name="20% - Accent1 2 2 3 2 2 3 3 4 3 2" xfId="3493" xr:uid="{00000000-0005-0000-0000-0000F20C0000}"/>
    <cellStyle name="20% - Accent1 2 2 3 2 2 3 3 4 4" xfId="3494" xr:uid="{00000000-0005-0000-0000-0000F30C0000}"/>
    <cellStyle name="20% - Accent1 2 2 3 2 2 3 3 5" xfId="3495" xr:uid="{00000000-0005-0000-0000-0000F40C0000}"/>
    <cellStyle name="20% - Accent1 2 2 3 2 2 3 3 5 2" xfId="3496" xr:uid="{00000000-0005-0000-0000-0000F50C0000}"/>
    <cellStyle name="20% - Accent1 2 2 3 2 2 3 3 5 2 2" xfId="3497" xr:uid="{00000000-0005-0000-0000-0000F60C0000}"/>
    <cellStyle name="20% - Accent1 2 2 3 2 2 3 3 5 3" xfId="3498" xr:uid="{00000000-0005-0000-0000-0000F70C0000}"/>
    <cellStyle name="20% - Accent1 2 2 3 2 2 3 3 6" xfId="3499" xr:uid="{00000000-0005-0000-0000-0000F80C0000}"/>
    <cellStyle name="20% - Accent1 2 2 3 2 2 3 3 6 2" xfId="3500" xr:uid="{00000000-0005-0000-0000-0000F90C0000}"/>
    <cellStyle name="20% - Accent1 2 2 3 2 2 3 3 6 2 2" xfId="3501" xr:uid="{00000000-0005-0000-0000-0000FA0C0000}"/>
    <cellStyle name="20% - Accent1 2 2 3 2 2 3 3 6 3" xfId="3502" xr:uid="{00000000-0005-0000-0000-0000FB0C0000}"/>
    <cellStyle name="20% - Accent1 2 2 3 2 2 3 3 7" xfId="3503" xr:uid="{00000000-0005-0000-0000-0000FC0C0000}"/>
    <cellStyle name="20% - Accent1 2 2 3 2 2 3 3 7 2" xfId="3504" xr:uid="{00000000-0005-0000-0000-0000FD0C0000}"/>
    <cellStyle name="20% - Accent1 2 2 3 2 2 3 3 8" xfId="3505" xr:uid="{00000000-0005-0000-0000-0000FE0C0000}"/>
    <cellStyle name="20% - Accent1 2 2 3 2 2 3 3 8 2" xfId="3506" xr:uid="{00000000-0005-0000-0000-0000FF0C0000}"/>
    <cellStyle name="20% - Accent1 2 2 3 2 2 3 3 9" xfId="3507" xr:uid="{00000000-0005-0000-0000-0000000D0000}"/>
    <cellStyle name="20% - Accent1 2 2 3 2 2 3 4" xfId="3508" xr:uid="{00000000-0005-0000-0000-0000010D0000}"/>
    <cellStyle name="20% - Accent1 2 2 3 2 2 3 4 2" xfId="3509" xr:uid="{00000000-0005-0000-0000-0000020D0000}"/>
    <cellStyle name="20% - Accent1 2 2 3 2 2 3 4 2 2" xfId="3510" xr:uid="{00000000-0005-0000-0000-0000030D0000}"/>
    <cellStyle name="20% - Accent1 2 2 3 2 2 3 4 2 2 2" xfId="3511" xr:uid="{00000000-0005-0000-0000-0000040D0000}"/>
    <cellStyle name="20% - Accent1 2 2 3 2 2 3 4 2 3" xfId="3512" xr:uid="{00000000-0005-0000-0000-0000050D0000}"/>
    <cellStyle name="20% - Accent1 2 2 3 2 2 3 4 3" xfId="3513" xr:uid="{00000000-0005-0000-0000-0000060D0000}"/>
    <cellStyle name="20% - Accent1 2 2 3 2 2 3 4 3 2" xfId="3514" xr:uid="{00000000-0005-0000-0000-0000070D0000}"/>
    <cellStyle name="20% - Accent1 2 2 3 2 2 3 4 4" xfId="3515" xr:uid="{00000000-0005-0000-0000-0000080D0000}"/>
    <cellStyle name="20% - Accent1 2 2 3 2 2 3 5" xfId="3516" xr:uid="{00000000-0005-0000-0000-0000090D0000}"/>
    <cellStyle name="20% - Accent1 2 2 3 2 2 3 5 2" xfId="3517" xr:uid="{00000000-0005-0000-0000-00000A0D0000}"/>
    <cellStyle name="20% - Accent1 2 2 3 2 2 3 5 2 2" xfId="3518" xr:uid="{00000000-0005-0000-0000-00000B0D0000}"/>
    <cellStyle name="20% - Accent1 2 2 3 2 2 3 5 2 2 2" xfId="3519" xr:uid="{00000000-0005-0000-0000-00000C0D0000}"/>
    <cellStyle name="20% - Accent1 2 2 3 2 2 3 5 2 3" xfId="3520" xr:uid="{00000000-0005-0000-0000-00000D0D0000}"/>
    <cellStyle name="20% - Accent1 2 2 3 2 2 3 5 3" xfId="3521" xr:uid="{00000000-0005-0000-0000-00000E0D0000}"/>
    <cellStyle name="20% - Accent1 2 2 3 2 2 3 5 3 2" xfId="3522" xr:uid="{00000000-0005-0000-0000-00000F0D0000}"/>
    <cellStyle name="20% - Accent1 2 2 3 2 2 3 5 4" xfId="3523" xr:uid="{00000000-0005-0000-0000-0000100D0000}"/>
    <cellStyle name="20% - Accent1 2 2 3 2 2 3 6" xfId="3524" xr:uid="{00000000-0005-0000-0000-0000110D0000}"/>
    <cellStyle name="20% - Accent1 2 2 3 2 2 3 6 2" xfId="3525" xr:uid="{00000000-0005-0000-0000-0000120D0000}"/>
    <cellStyle name="20% - Accent1 2 2 3 2 2 3 6 2 2" xfId="3526" xr:uid="{00000000-0005-0000-0000-0000130D0000}"/>
    <cellStyle name="20% - Accent1 2 2 3 2 2 3 6 2 2 2" xfId="3527" xr:uid="{00000000-0005-0000-0000-0000140D0000}"/>
    <cellStyle name="20% - Accent1 2 2 3 2 2 3 6 2 3" xfId="3528" xr:uid="{00000000-0005-0000-0000-0000150D0000}"/>
    <cellStyle name="20% - Accent1 2 2 3 2 2 3 6 3" xfId="3529" xr:uid="{00000000-0005-0000-0000-0000160D0000}"/>
    <cellStyle name="20% - Accent1 2 2 3 2 2 3 6 3 2" xfId="3530" xr:uid="{00000000-0005-0000-0000-0000170D0000}"/>
    <cellStyle name="20% - Accent1 2 2 3 2 2 3 6 4" xfId="3531" xr:uid="{00000000-0005-0000-0000-0000180D0000}"/>
    <cellStyle name="20% - Accent1 2 2 3 2 2 3 7" xfId="3532" xr:uid="{00000000-0005-0000-0000-0000190D0000}"/>
    <cellStyle name="20% - Accent1 2 2 3 2 2 3 7 2" xfId="3533" xr:uid="{00000000-0005-0000-0000-00001A0D0000}"/>
    <cellStyle name="20% - Accent1 2 2 3 2 2 3 7 2 2" xfId="3534" xr:uid="{00000000-0005-0000-0000-00001B0D0000}"/>
    <cellStyle name="20% - Accent1 2 2 3 2 2 3 7 3" xfId="3535" xr:uid="{00000000-0005-0000-0000-00001C0D0000}"/>
    <cellStyle name="20% - Accent1 2 2 3 2 2 3 8" xfId="3536" xr:uid="{00000000-0005-0000-0000-00001D0D0000}"/>
    <cellStyle name="20% - Accent1 2 2 3 2 2 3 8 2" xfId="3537" xr:uid="{00000000-0005-0000-0000-00001E0D0000}"/>
    <cellStyle name="20% - Accent1 2 2 3 2 2 3 8 2 2" xfId="3538" xr:uid="{00000000-0005-0000-0000-00001F0D0000}"/>
    <cellStyle name="20% - Accent1 2 2 3 2 2 3 8 3" xfId="3539" xr:uid="{00000000-0005-0000-0000-0000200D0000}"/>
    <cellStyle name="20% - Accent1 2 2 3 2 2 3 9" xfId="3540" xr:uid="{00000000-0005-0000-0000-0000210D0000}"/>
    <cellStyle name="20% - Accent1 2 2 3 2 2 3 9 2" xfId="3541" xr:uid="{00000000-0005-0000-0000-0000220D0000}"/>
    <cellStyle name="20% - Accent1 2 2 3 2 2 4" xfId="3542" xr:uid="{00000000-0005-0000-0000-0000230D0000}"/>
    <cellStyle name="20% - Accent1 2 2 3 2 2 4 10" xfId="3543" xr:uid="{00000000-0005-0000-0000-0000240D0000}"/>
    <cellStyle name="20% - Accent1 2 2 3 2 2 4 10 2" xfId="3544" xr:uid="{00000000-0005-0000-0000-0000250D0000}"/>
    <cellStyle name="20% - Accent1 2 2 3 2 2 4 11" xfId="3545" xr:uid="{00000000-0005-0000-0000-0000260D0000}"/>
    <cellStyle name="20% - Accent1 2 2 3 2 2 4 2" xfId="3546" xr:uid="{00000000-0005-0000-0000-0000270D0000}"/>
    <cellStyle name="20% - Accent1 2 2 3 2 2 4 2 2" xfId="3547" xr:uid="{00000000-0005-0000-0000-0000280D0000}"/>
    <cellStyle name="20% - Accent1 2 2 3 2 2 4 2 2 2" xfId="3548" xr:uid="{00000000-0005-0000-0000-0000290D0000}"/>
    <cellStyle name="20% - Accent1 2 2 3 2 2 4 2 2 2 2" xfId="3549" xr:uid="{00000000-0005-0000-0000-00002A0D0000}"/>
    <cellStyle name="20% - Accent1 2 2 3 2 2 4 2 2 2 2 2" xfId="3550" xr:uid="{00000000-0005-0000-0000-00002B0D0000}"/>
    <cellStyle name="20% - Accent1 2 2 3 2 2 4 2 2 2 3" xfId="3551" xr:uid="{00000000-0005-0000-0000-00002C0D0000}"/>
    <cellStyle name="20% - Accent1 2 2 3 2 2 4 2 2 3" xfId="3552" xr:uid="{00000000-0005-0000-0000-00002D0D0000}"/>
    <cellStyle name="20% - Accent1 2 2 3 2 2 4 2 2 3 2" xfId="3553" xr:uid="{00000000-0005-0000-0000-00002E0D0000}"/>
    <cellStyle name="20% - Accent1 2 2 3 2 2 4 2 2 4" xfId="3554" xr:uid="{00000000-0005-0000-0000-00002F0D0000}"/>
    <cellStyle name="20% - Accent1 2 2 3 2 2 4 2 3" xfId="3555" xr:uid="{00000000-0005-0000-0000-0000300D0000}"/>
    <cellStyle name="20% - Accent1 2 2 3 2 2 4 2 3 2" xfId="3556" xr:uid="{00000000-0005-0000-0000-0000310D0000}"/>
    <cellStyle name="20% - Accent1 2 2 3 2 2 4 2 3 2 2" xfId="3557" xr:uid="{00000000-0005-0000-0000-0000320D0000}"/>
    <cellStyle name="20% - Accent1 2 2 3 2 2 4 2 3 2 2 2" xfId="3558" xr:uid="{00000000-0005-0000-0000-0000330D0000}"/>
    <cellStyle name="20% - Accent1 2 2 3 2 2 4 2 3 2 3" xfId="3559" xr:uid="{00000000-0005-0000-0000-0000340D0000}"/>
    <cellStyle name="20% - Accent1 2 2 3 2 2 4 2 3 3" xfId="3560" xr:uid="{00000000-0005-0000-0000-0000350D0000}"/>
    <cellStyle name="20% - Accent1 2 2 3 2 2 4 2 3 3 2" xfId="3561" xr:uid="{00000000-0005-0000-0000-0000360D0000}"/>
    <cellStyle name="20% - Accent1 2 2 3 2 2 4 2 3 4" xfId="3562" xr:uid="{00000000-0005-0000-0000-0000370D0000}"/>
    <cellStyle name="20% - Accent1 2 2 3 2 2 4 2 4" xfId="3563" xr:uid="{00000000-0005-0000-0000-0000380D0000}"/>
    <cellStyle name="20% - Accent1 2 2 3 2 2 4 2 4 2" xfId="3564" xr:uid="{00000000-0005-0000-0000-0000390D0000}"/>
    <cellStyle name="20% - Accent1 2 2 3 2 2 4 2 4 2 2" xfId="3565" xr:uid="{00000000-0005-0000-0000-00003A0D0000}"/>
    <cellStyle name="20% - Accent1 2 2 3 2 2 4 2 4 2 2 2" xfId="3566" xr:uid="{00000000-0005-0000-0000-00003B0D0000}"/>
    <cellStyle name="20% - Accent1 2 2 3 2 2 4 2 4 2 3" xfId="3567" xr:uid="{00000000-0005-0000-0000-00003C0D0000}"/>
    <cellStyle name="20% - Accent1 2 2 3 2 2 4 2 4 3" xfId="3568" xr:uid="{00000000-0005-0000-0000-00003D0D0000}"/>
    <cellStyle name="20% - Accent1 2 2 3 2 2 4 2 4 3 2" xfId="3569" xr:uid="{00000000-0005-0000-0000-00003E0D0000}"/>
    <cellStyle name="20% - Accent1 2 2 3 2 2 4 2 4 4" xfId="3570" xr:uid="{00000000-0005-0000-0000-00003F0D0000}"/>
    <cellStyle name="20% - Accent1 2 2 3 2 2 4 2 5" xfId="3571" xr:uid="{00000000-0005-0000-0000-0000400D0000}"/>
    <cellStyle name="20% - Accent1 2 2 3 2 2 4 2 5 2" xfId="3572" xr:uid="{00000000-0005-0000-0000-0000410D0000}"/>
    <cellStyle name="20% - Accent1 2 2 3 2 2 4 2 5 2 2" xfId="3573" xr:uid="{00000000-0005-0000-0000-0000420D0000}"/>
    <cellStyle name="20% - Accent1 2 2 3 2 2 4 2 5 3" xfId="3574" xr:uid="{00000000-0005-0000-0000-0000430D0000}"/>
    <cellStyle name="20% - Accent1 2 2 3 2 2 4 2 6" xfId="3575" xr:uid="{00000000-0005-0000-0000-0000440D0000}"/>
    <cellStyle name="20% - Accent1 2 2 3 2 2 4 2 6 2" xfId="3576" xr:uid="{00000000-0005-0000-0000-0000450D0000}"/>
    <cellStyle name="20% - Accent1 2 2 3 2 2 4 2 6 2 2" xfId="3577" xr:uid="{00000000-0005-0000-0000-0000460D0000}"/>
    <cellStyle name="20% - Accent1 2 2 3 2 2 4 2 6 3" xfId="3578" xr:uid="{00000000-0005-0000-0000-0000470D0000}"/>
    <cellStyle name="20% - Accent1 2 2 3 2 2 4 2 7" xfId="3579" xr:uid="{00000000-0005-0000-0000-0000480D0000}"/>
    <cellStyle name="20% - Accent1 2 2 3 2 2 4 2 7 2" xfId="3580" xr:uid="{00000000-0005-0000-0000-0000490D0000}"/>
    <cellStyle name="20% - Accent1 2 2 3 2 2 4 2 8" xfId="3581" xr:uid="{00000000-0005-0000-0000-00004A0D0000}"/>
    <cellStyle name="20% - Accent1 2 2 3 2 2 4 2 8 2" xfId="3582" xr:uid="{00000000-0005-0000-0000-00004B0D0000}"/>
    <cellStyle name="20% - Accent1 2 2 3 2 2 4 2 9" xfId="3583" xr:uid="{00000000-0005-0000-0000-00004C0D0000}"/>
    <cellStyle name="20% - Accent1 2 2 3 2 2 4 3" xfId="3584" xr:uid="{00000000-0005-0000-0000-00004D0D0000}"/>
    <cellStyle name="20% - Accent1 2 2 3 2 2 4 3 2" xfId="3585" xr:uid="{00000000-0005-0000-0000-00004E0D0000}"/>
    <cellStyle name="20% - Accent1 2 2 3 2 2 4 3 2 2" xfId="3586" xr:uid="{00000000-0005-0000-0000-00004F0D0000}"/>
    <cellStyle name="20% - Accent1 2 2 3 2 2 4 3 2 2 2" xfId="3587" xr:uid="{00000000-0005-0000-0000-0000500D0000}"/>
    <cellStyle name="20% - Accent1 2 2 3 2 2 4 3 2 2 2 2" xfId="3588" xr:uid="{00000000-0005-0000-0000-0000510D0000}"/>
    <cellStyle name="20% - Accent1 2 2 3 2 2 4 3 2 2 3" xfId="3589" xr:uid="{00000000-0005-0000-0000-0000520D0000}"/>
    <cellStyle name="20% - Accent1 2 2 3 2 2 4 3 2 3" xfId="3590" xr:uid="{00000000-0005-0000-0000-0000530D0000}"/>
    <cellStyle name="20% - Accent1 2 2 3 2 2 4 3 2 3 2" xfId="3591" xr:uid="{00000000-0005-0000-0000-0000540D0000}"/>
    <cellStyle name="20% - Accent1 2 2 3 2 2 4 3 2 4" xfId="3592" xr:uid="{00000000-0005-0000-0000-0000550D0000}"/>
    <cellStyle name="20% - Accent1 2 2 3 2 2 4 3 3" xfId="3593" xr:uid="{00000000-0005-0000-0000-0000560D0000}"/>
    <cellStyle name="20% - Accent1 2 2 3 2 2 4 3 3 2" xfId="3594" xr:uid="{00000000-0005-0000-0000-0000570D0000}"/>
    <cellStyle name="20% - Accent1 2 2 3 2 2 4 3 3 2 2" xfId="3595" xr:uid="{00000000-0005-0000-0000-0000580D0000}"/>
    <cellStyle name="20% - Accent1 2 2 3 2 2 4 3 3 2 2 2" xfId="3596" xr:uid="{00000000-0005-0000-0000-0000590D0000}"/>
    <cellStyle name="20% - Accent1 2 2 3 2 2 4 3 3 2 3" xfId="3597" xr:uid="{00000000-0005-0000-0000-00005A0D0000}"/>
    <cellStyle name="20% - Accent1 2 2 3 2 2 4 3 3 3" xfId="3598" xr:uid="{00000000-0005-0000-0000-00005B0D0000}"/>
    <cellStyle name="20% - Accent1 2 2 3 2 2 4 3 3 3 2" xfId="3599" xr:uid="{00000000-0005-0000-0000-00005C0D0000}"/>
    <cellStyle name="20% - Accent1 2 2 3 2 2 4 3 3 4" xfId="3600" xr:uid="{00000000-0005-0000-0000-00005D0D0000}"/>
    <cellStyle name="20% - Accent1 2 2 3 2 2 4 3 4" xfId="3601" xr:uid="{00000000-0005-0000-0000-00005E0D0000}"/>
    <cellStyle name="20% - Accent1 2 2 3 2 2 4 3 4 2" xfId="3602" xr:uid="{00000000-0005-0000-0000-00005F0D0000}"/>
    <cellStyle name="20% - Accent1 2 2 3 2 2 4 3 4 2 2" xfId="3603" xr:uid="{00000000-0005-0000-0000-0000600D0000}"/>
    <cellStyle name="20% - Accent1 2 2 3 2 2 4 3 4 2 2 2" xfId="3604" xr:uid="{00000000-0005-0000-0000-0000610D0000}"/>
    <cellStyle name="20% - Accent1 2 2 3 2 2 4 3 4 2 3" xfId="3605" xr:uid="{00000000-0005-0000-0000-0000620D0000}"/>
    <cellStyle name="20% - Accent1 2 2 3 2 2 4 3 4 3" xfId="3606" xr:uid="{00000000-0005-0000-0000-0000630D0000}"/>
    <cellStyle name="20% - Accent1 2 2 3 2 2 4 3 4 3 2" xfId="3607" xr:uid="{00000000-0005-0000-0000-0000640D0000}"/>
    <cellStyle name="20% - Accent1 2 2 3 2 2 4 3 4 4" xfId="3608" xr:uid="{00000000-0005-0000-0000-0000650D0000}"/>
    <cellStyle name="20% - Accent1 2 2 3 2 2 4 3 5" xfId="3609" xr:uid="{00000000-0005-0000-0000-0000660D0000}"/>
    <cellStyle name="20% - Accent1 2 2 3 2 2 4 3 5 2" xfId="3610" xr:uid="{00000000-0005-0000-0000-0000670D0000}"/>
    <cellStyle name="20% - Accent1 2 2 3 2 2 4 3 5 2 2" xfId="3611" xr:uid="{00000000-0005-0000-0000-0000680D0000}"/>
    <cellStyle name="20% - Accent1 2 2 3 2 2 4 3 5 3" xfId="3612" xr:uid="{00000000-0005-0000-0000-0000690D0000}"/>
    <cellStyle name="20% - Accent1 2 2 3 2 2 4 3 6" xfId="3613" xr:uid="{00000000-0005-0000-0000-00006A0D0000}"/>
    <cellStyle name="20% - Accent1 2 2 3 2 2 4 3 6 2" xfId="3614" xr:uid="{00000000-0005-0000-0000-00006B0D0000}"/>
    <cellStyle name="20% - Accent1 2 2 3 2 2 4 3 6 2 2" xfId="3615" xr:uid="{00000000-0005-0000-0000-00006C0D0000}"/>
    <cellStyle name="20% - Accent1 2 2 3 2 2 4 3 6 3" xfId="3616" xr:uid="{00000000-0005-0000-0000-00006D0D0000}"/>
    <cellStyle name="20% - Accent1 2 2 3 2 2 4 3 7" xfId="3617" xr:uid="{00000000-0005-0000-0000-00006E0D0000}"/>
    <cellStyle name="20% - Accent1 2 2 3 2 2 4 3 7 2" xfId="3618" xr:uid="{00000000-0005-0000-0000-00006F0D0000}"/>
    <cellStyle name="20% - Accent1 2 2 3 2 2 4 3 8" xfId="3619" xr:uid="{00000000-0005-0000-0000-0000700D0000}"/>
    <cellStyle name="20% - Accent1 2 2 3 2 2 4 3 8 2" xfId="3620" xr:uid="{00000000-0005-0000-0000-0000710D0000}"/>
    <cellStyle name="20% - Accent1 2 2 3 2 2 4 3 9" xfId="3621" xr:uid="{00000000-0005-0000-0000-0000720D0000}"/>
    <cellStyle name="20% - Accent1 2 2 3 2 2 4 4" xfId="3622" xr:uid="{00000000-0005-0000-0000-0000730D0000}"/>
    <cellStyle name="20% - Accent1 2 2 3 2 2 4 4 2" xfId="3623" xr:uid="{00000000-0005-0000-0000-0000740D0000}"/>
    <cellStyle name="20% - Accent1 2 2 3 2 2 4 4 2 2" xfId="3624" xr:uid="{00000000-0005-0000-0000-0000750D0000}"/>
    <cellStyle name="20% - Accent1 2 2 3 2 2 4 4 2 2 2" xfId="3625" xr:uid="{00000000-0005-0000-0000-0000760D0000}"/>
    <cellStyle name="20% - Accent1 2 2 3 2 2 4 4 2 3" xfId="3626" xr:uid="{00000000-0005-0000-0000-0000770D0000}"/>
    <cellStyle name="20% - Accent1 2 2 3 2 2 4 4 3" xfId="3627" xr:uid="{00000000-0005-0000-0000-0000780D0000}"/>
    <cellStyle name="20% - Accent1 2 2 3 2 2 4 4 3 2" xfId="3628" xr:uid="{00000000-0005-0000-0000-0000790D0000}"/>
    <cellStyle name="20% - Accent1 2 2 3 2 2 4 4 4" xfId="3629" xr:uid="{00000000-0005-0000-0000-00007A0D0000}"/>
    <cellStyle name="20% - Accent1 2 2 3 2 2 4 5" xfId="3630" xr:uid="{00000000-0005-0000-0000-00007B0D0000}"/>
    <cellStyle name="20% - Accent1 2 2 3 2 2 4 5 2" xfId="3631" xr:uid="{00000000-0005-0000-0000-00007C0D0000}"/>
    <cellStyle name="20% - Accent1 2 2 3 2 2 4 5 2 2" xfId="3632" xr:uid="{00000000-0005-0000-0000-00007D0D0000}"/>
    <cellStyle name="20% - Accent1 2 2 3 2 2 4 5 2 2 2" xfId="3633" xr:uid="{00000000-0005-0000-0000-00007E0D0000}"/>
    <cellStyle name="20% - Accent1 2 2 3 2 2 4 5 2 3" xfId="3634" xr:uid="{00000000-0005-0000-0000-00007F0D0000}"/>
    <cellStyle name="20% - Accent1 2 2 3 2 2 4 5 3" xfId="3635" xr:uid="{00000000-0005-0000-0000-0000800D0000}"/>
    <cellStyle name="20% - Accent1 2 2 3 2 2 4 5 3 2" xfId="3636" xr:uid="{00000000-0005-0000-0000-0000810D0000}"/>
    <cellStyle name="20% - Accent1 2 2 3 2 2 4 5 4" xfId="3637" xr:uid="{00000000-0005-0000-0000-0000820D0000}"/>
    <cellStyle name="20% - Accent1 2 2 3 2 2 4 6" xfId="3638" xr:uid="{00000000-0005-0000-0000-0000830D0000}"/>
    <cellStyle name="20% - Accent1 2 2 3 2 2 4 6 2" xfId="3639" xr:uid="{00000000-0005-0000-0000-0000840D0000}"/>
    <cellStyle name="20% - Accent1 2 2 3 2 2 4 6 2 2" xfId="3640" xr:uid="{00000000-0005-0000-0000-0000850D0000}"/>
    <cellStyle name="20% - Accent1 2 2 3 2 2 4 6 2 2 2" xfId="3641" xr:uid="{00000000-0005-0000-0000-0000860D0000}"/>
    <cellStyle name="20% - Accent1 2 2 3 2 2 4 6 2 3" xfId="3642" xr:uid="{00000000-0005-0000-0000-0000870D0000}"/>
    <cellStyle name="20% - Accent1 2 2 3 2 2 4 6 3" xfId="3643" xr:uid="{00000000-0005-0000-0000-0000880D0000}"/>
    <cellStyle name="20% - Accent1 2 2 3 2 2 4 6 3 2" xfId="3644" xr:uid="{00000000-0005-0000-0000-0000890D0000}"/>
    <cellStyle name="20% - Accent1 2 2 3 2 2 4 6 4" xfId="3645" xr:uid="{00000000-0005-0000-0000-00008A0D0000}"/>
    <cellStyle name="20% - Accent1 2 2 3 2 2 4 7" xfId="3646" xr:uid="{00000000-0005-0000-0000-00008B0D0000}"/>
    <cellStyle name="20% - Accent1 2 2 3 2 2 4 7 2" xfId="3647" xr:uid="{00000000-0005-0000-0000-00008C0D0000}"/>
    <cellStyle name="20% - Accent1 2 2 3 2 2 4 7 2 2" xfId="3648" xr:uid="{00000000-0005-0000-0000-00008D0D0000}"/>
    <cellStyle name="20% - Accent1 2 2 3 2 2 4 7 3" xfId="3649" xr:uid="{00000000-0005-0000-0000-00008E0D0000}"/>
    <cellStyle name="20% - Accent1 2 2 3 2 2 4 8" xfId="3650" xr:uid="{00000000-0005-0000-0000-00008F0D0000}"/>
    <cellStyle name="20% - Accent1 2 2 3 2 2 4 8 2" xfId="3651" xr:uid="{00000000-0005-0000-0000-0000900D0000}"/>
    <cellStyle name="20% - Accent1 2 2 3 2 2 4 8 2 2" xfId="3652" xr:uid="{00000000-0005-0000-0000-0000910D0000}"/>
    <cellStyle name="20% - Accent1 2 2 3 2 2 4 8 3" xfId="3653" xr:uid="{00000000-0005-0000-0000-0000920D0000}"/>
    <cellStyle name="20% - Accent1 2 2 3 2 2 4 9" xfId="3654" xr:uid="{00000000-0005-0000-0000-0000930D0000}"/>
    <cellStyle name="20% - Accent1 2 2 3 2 2 4 9 2" xfId="3655" xr:uid="{00000000-0005-0000-0000-0000940D0000}"/>
    <cellStyle name="20% - Accent1 2 2 3 2 2 5" xfId="3656" xr:uid="{00000000-0005-0000-0000-0000950D0000}"/>
    <cellStyle name="20% - Accent1 2 2 3 2 2 5 2" xfId="3657" xr:uid="{00000000-0005-0000-0000-0000960D0000}"/>
    <cellStyle name="20% - Accent1 2 2 3 2 2 5 2 2" xfId="3658" xr:uid="{00000000-0005-0000-0000-0000970D0000}"/>
    <cellStyle name="20% - Accent1 2 2 3 2 2 5 2 2 2" xfId="3659" xr:uid="{00000000-0005-0000-0000-0000980D0000}"/>
    <cellStyle name="20% - Accent1 2 2 3 2 2 5 2 2 2 2" xfId="3660" xr:uid="{00000000-0005-0000-0000-0000990D0000}"/>
    <cellStyle name="20% - Accent1 2 2 3 2 2 5 2 2 3" xfId="3661" xr:uid="{00000000-0005-0000-0000-00009A0D0000}"/>
    <cellStyle name="20% - Accent1 2 2 3 2 2 5 2 3" xfId="3662" xr:uid="{00000000-0005-0000-0000-00009B0D0000}"/>
    <cellStyle name="20% - Accent1 2 2 3 2 2 5 2 3 2" xfId="3663" xr:uid="{00000000-0005-0000-0000-00009C0D0000}"/>
    <cellStyle name="20% - Accent1 2 2 3 2 2 5 2 4" xfId="3664" xr:uid="{00000000-0005-0000-0000-00009D0D0000}"/>
    <cellStyle name="20% - Accent1 2 2 3 2 2 5 3" xfId="3665" xr:uid="{00000000-0005-0000-0000-00009E0D0000}"/>
    <cellStyle name="20% - Accent1 2 2 3 2 2 5 3 2" xfId="3666" xr:uid="{00000000-0005-0000-0000-00009F0D0000}"/>
    <cellStyle name="20% - Accent1 2 2 3 2 2 5 3 2 2" xfId="3667" xr:uid="{00000000-0005-0000-0000-0000A00D0000}"/>
    <cellStyle name="20% - Accent1 2 2 3 2 2 5 3 2 2 2" xfId="3668" xr:uid="{00000000-0005-0000-0000-0000A10D0000}"/>
    <cellStyle name="20% - Accent1 2 2 3 2 2 5 3 2 3" xfId="3669" xr:uid="{00000000-0005-0000-0000-0000A20D0000}"/>
    <cellStyle name="20% - Accent1 2 2 3 2 2 5 3 3" xfId="3670" xr:uid="{00000000-0005-0000-0000-0000A30D0000}"/>
    <cellStyle name="20% - Accent1 2 2 3 2 2 5 3 3 2" xfId="3671" xr:uid="{00000000-0005-0000-0000-0000A40D0000}"/>
    <cellStyle name="20% - Accent1 2 2 3 2 2 5 3 4" xfId="3672" xr:uid="{00000000-0005-0000-0000-0000A50D0000}"/>
    <cellStyle name="20% - Accent1 2 2 3 2 2 5 4" xfId="3673" xr:uid="{00000000-0005-0000-0000-0000A60D0000}"/>
    <cellStyle name="20% - Accent1 2 2 3 2 2 5 4 2" xfId="3674" xr:uid="{00000000-0005-0000-0000-0000A70D0000}"/>
    <cellStyle name="20% - Accent1 2 2 3 2 2 5 4 2 2" xfId="3675" xr:uid="{00000000-0005-0000-0000-0000A80D0000}"/>
    <cellStyle name="20% - Accent1 2 2 3 2 2 5 4 2 2 2" xfId="3676" xr:uid="{00000000-0005-0000-0000-0000A90D0000}"/>
    <cellStyle name="20% - Accent1 2 2 3 2 2 5 4 2 3" xfId="3677" xr:uid="{00000000-0005-0000-0000-0000AA0D0000}"/>
    <cellStyle name="20% - Accent1 2 2 3 2 2 5 4 3" xfId="3678" xr:uid="{00000000-0005-0000-0000-0000AB0D0000}"/>
    <cellStyle name="20% - Accent1 2 2 3 2 2 5 4 3 2" xfId="3679" xr:uid="{00000000-0005-0000-0000-0000AC0D0000}"/>
    <cellStyle name="20% - Accent1 2 2 3 2 2 5 4 4" xfId="3680" xr:uid="{00000000-0005-0000-0000-0000AD0D0000}"/>
    <cellStyle name="20% - Accent1 2 2 3 2 2 5 5" xfId="3681" xr:uid="{00000000-0005-0000-0000-0000AE0D0000}"/>
    <cellStyle name="20% - Accent1 2 2 3 2 2 5 5 2" xfId="3682" xr:uid="{00000000-0005-0000-0000-0000AF0D0000}"/>
    <cellStyle name="20% - Accent1 2 2 3 2 2 5 5 2 2" xfId="3683" xr:uid="{00000000-0005-0000-0000-0000B00D0000}"/>
    <cellStyle name="20% - Accent1 2 2 3 2 2 5 5 3" xfId="3684" xr:uid="{00000000-0005-0000-0000-0000B10D0000}"/>
    <cellStyle name="20% - Accent1 2 2 3 2 2 5 6" xfId="3685" xr:uid="{00000000-0005-0000-0000-0000B20D0000}"/>
    <cellStyle name="20% - Accent1 2 2 3 2 2 5 6 2" xfId="3686" xr:uid="{00000000-0005-0000-0000-0000B30D0000}"/>
    <cellStyle name="20% - Accent1 2 2 3 2 2 5 6 2 2" xfId="3687" xr:uid="{00000000-0005-0000-0000-0000B40D0000}"/>
    <cellStyle name="20% - Accent1 2 2 3 2 2 5 6 3" xfId="3688" xr:uid="{00000000-0005-0000-0000-0000B50D0000}"/>
    <cellStyle name="20% - Accent1 2 2 3 2 2 5 7" xfId="3689" xr:uid="{00000000-0005-0000-0000-0000B60D0000}"/>
    <cellStyle name="20% - Accent1 2 2 3 2 2 5 7 2" xfId="3690" xr:uid="{00000000-0005-0000-0000-0000B70D0000}"/>
    <cellStyle name="20% - Accent1 2 2 3 2 2 5 8" xfId="3691" xr:uid="{00000000-0005-0000-0000-0000B80D0000}"/>
    <cellStyle name="20% - Accent1 2 2 3 2 2 5 8 2" xfId="3692" xr:uid="{00000000-0005-0000-0000-0000B90D0000}"/>
    <cellStyle name="20% - Accent1 2 2 3 2 2 5 9" xfId="3693" xr:uid="{00000000-0005-0000-0000-0000BA0D0000}"/>
    <cellStyle name="20% - Accent1 2 2 3 2 2 6" xfId="3694" xr:uid="{00000000-0005-0000-0000-0000BB0D0000}"/>
    <cellStyle name="20% - Accent1 2 2 3 2 2 6 2" xfId="3695" xr:uid="{00000000-0005-0000-0000-0000BC0D0000}"/>
    <cellStyle name="20% - Accent1 2 2 3 2 2 6 2 2" xfId="3696" xr:uid="{00000000-0005-0000-0000-0000BD0D0000}"/>
    <cellStyle name="20% - Accent1 2 2 3 2 2 6 2 2 2" xfId="3697" xr:uid="{00000000-0005-0000-0000-0000BE0D0000}"/>
    <cellStyle name="20% - Accent1 2 2 3 2 2 6 2 2 2 2" xfId="3698" xr:uid="{00000000-0005-0000-0000-0000BF0D0000}"/>
    <cellStyle name="20% - Accent1 2 2 3 2 2 6 2 2 3" xfId="3699" xr:uid="{00000000-0005-0000-0000-0000C00D0000}"/>
    <cellStyle name="20% - Accent1 2 2 3 2 2 6 2 3" xfId="3700" xr:uid="{00000000-0005-0000-0000-0000C10D0000}"/>
    <cellStyle name="20% - Accent1 2 2 3 2 2 6 2 3 2" xfId="3701" xr:uid="{00000000-0005-0000-0000-0000C20D0000}"/>
    <cellStyle name="20% - Accent1 2 2 3 2 2 6 2 4" xfId="3702" xr:uid="{00000000-0005-0000-0000-0000C30D0000}"/>
    <cellStyle name="20% - Accent1 2 2 3 2 2 6 3" xfId="3703" xr:uid="{00000000-0005-0000-0000-0000C40D0000}"/>
    <cellStyle name="20% - Accent1 2 2 3 2 2 6 3 2" xfId="3704" xr:uid="{00000000-0005-0000-0000-0000C50D0000}"/>
    <cellStyle name="20% - Accent1 2 2 3 2 2 6 3 2 2" xfId="3705" xr:uid="{00000000-0005-0000-0000-0000C60D0000}"/>
    <cellStyle name="20% - Accent1 2 2 3 2 2 6 3 2 2 2" xfId="3706" xr:uid="{00000000-0005-0000-0000-0000C70D0000}"/>
    <cellStyle name="20% - Accent1 2 2 3 2 2 6 3 2 3" xfId="3707" xr:uid="{00000000-0005-0000-0000-0000C80D0000}"/>
    <cellStyle name="20% - Accent1 2 2 3 2 2 6 3 3" xfId="3708" xr:uid="{00000000-0005-0000-0000-0000C90D0000}"/>
    <cellStyle name="20% - Accent1 2 2 3 2 2 6 3 3 2" xfId="3709" xr:uid="{00000000-0005-0000-0000-0000CA0D0000}"/>
    <cellStyle name="20% - Accent1 2 2 3 2 2 6 3 4" xfId="3710" xr:uid="{00000000-0005-0000-0000-0000CB0D0000}"/>
    <cellStyle name="20% - Accent1 2 2 3 2 2 6 4" xfId="3711" xr:uid="{00000000-0005-0000-0000-0000CC0D0000}"/>
    <cellStyle name="20% - Accent1 2 2 3 2 2 6 4 2" xfId="3712" xr:uid="{00000000-0005-0000-0000-0000CD0D0000}"/>
    <cellStyle name="20% - Accent1 2 2 3 2 2 6 4 2 2" xfId="3713" xr:uid="{00000000-0005-0000-0000-0000CE0D0000}"/>
    <cellStyle name="20% - Accent1 2 2 3 2 2 6 4 2 2 2" xfId="3714" xr:uid="{00000000-0005-0000-0000-0000CF0D0000}"/>
    <cellStyle name="20% - Accent1 2 2 3 2 2 6 4 2 3" xfId="3715" xr:uid="{00000000-0005-0000-0000-0000D00D0000}"/>
    <cellStyle name="20% - Accent1 2 2 3 2 2 6 4 3" xfId="3716" xr:uid="{00000000-0005-0000-0000-0000D10D0000}"/>
    <cellStyle name="20% - Accent1 2 2 3 2 2 6 4 3 2" xfId="3717" xr:uid="{00000000-0005-0000-0000-0000D20D0000}"/>
    <cellStyle name="20% - Accent1 2 2 3 2 2 6 4 4" xfId="3718" xr:uid="{00000000-0005-0000-0000-0000D30D0000}"/>
    <cellStyle name="20% - Accent1 2 2 3 2 2 6 5" xfId="3719" xr:uid="{00000000-0005-0000-0000-0000D40D0000}"/>
    <cellStyle name="20% - Accent1 2 2 3 2 2 6 5 2" xfId="3720" xr:uid="{00000000-0005-0000-0000-0000D50D0000}"/>
    <cellStyle name="20% - Accent1 2 2 3 2 2 6 5 2 2" xfId="3721" xr:uid="{00000000-0005-0000-0000-0000D60D0000}"/>
    <cellStyle name="20% - Accent1 2 2 3 2 2 6 5 3" xfId="3722" xr:uid="{00000000-0005-0000-0000-0000D70D0000}"/>
    <cellStyle name="20% - Accent1 2 2 3 2 2 6 6" xfId="3723" xr:uid="{00000000-0005-0000-0000-0000D80D0000}"/>
    <cellStyle name="20% - Accent1 2 2 3 2 2 6 6 2" xfId="3724" xr:uid="{00000000-0005-0000-0000-0000D90D0000}"/>
    <cellStyle name="20% - Accent1 2 2 3 2 2 6 6 2 2" xfId="3725" xr:uid="{00000000-0005-0000-0000-0000DA0D0000}"/>
    <cellStyle name="20% - Accent1 2 2 3 2 2 6 6 3" xfId="3726" xr:uid="{00000000-0005-0000-0000-0000DB0D0000}"/>
    <cellStyle name="20% - Accent1 2 2 3 2 2 6 7" xfId="3727" xr:uid="{00000000-0005-0000-0000-0000DC0D0000}"/>
    <cellStyle name="20% - Accent1 2 2 3 2 2 6 7 2" xfId="3728" xr:uid="{00000000-0005-0000-0000-0000DD0D0000}"/>
    <cellStyle name="20% - Accent1 2 2 3 2 2 6 8" xfId="3729" xr:uid="{00000000-0005-0000-0000-0000DE0D0000}"/>
    <cellStyle name="20% - Accent1 2 2 3 2 2 6 8 2" xfId="3730" xr:uid="{00000000-0005-0000-0000-0000DF0D0000}"/>
    <cellStyle name="20% - Accent1 2 2 3 2 2 6 9" xfId="3731" xr:uid="{00000000-0005-0000-0000-0000E00D0000}"/>
    <cellStyle name="20% - Accent1 2 2 3 2 2 7" xfId="3732" xr:uid="{00000000-0005-0000-0000-0000E10D0000}"/>
    <cellStyle name="20% - Accent1 2 2 3 2 2 7 2" xfId="3733" xr:uid="{00000000-0005-0000-0000-0000E20D0000}"/>
    <cellStyle name="20% - Accent1 2 2 3 2 2 7 2 2" xfId="3734" xr:uid="{00000000-0005-0000-0000-0000E30D0000}"/>
    <cellStyle name="20% - Accent1 2 2 3 2 2 7 2 2 2" xfId="3735" xr:uid="{00000000-0005-0000-0000-0000E40D0000}"/>
    <cellStyle name="20% - Accent1 2 2 3 2 2 7 2 3" xfId="3736" xr:uid="{00000000-0005-0000-0000-0000E50D0000}"/>
    <cellStyle name="20% - Accent1 2 2 3 2 2 7 3" xfId="3737" xr:uid="{00000000-0005-0000-0000-0000E60D0000}"/>
    <cellStyle name="20% - Accent1 2 2 3 2 2 7 3 2" xfId="3738" xr:uid="{00000000-0005-0000-0000-0000E70D0000}"/>
    <cellStyle name="20% - Accent1 2 2 3 2 2 7 4" xfId="3739" xr:uid="{00000000-0005-0000-0000-0000E80D0000}"/>
    <cellStyle name="20% - Accent1 2 2 3 2 2 8" xfId="3740" xr:uid="{00000000-0005-0000-0000-0000E90D0000}"/>
    <cellStyle name="20% - Accent1 2 2 3 2 2 8 2" xfId="3741" xr:uid="{00000000-0005-0000-0000-0000EA0D0000}"/>
    <cellStyle name="20% - Accent1 2 2 3 2 2 8 2 2" xfId="3742" xr:uid="{00000000-0005-0000-0000-0000EB0D0000}"/>
    <cellStyle name="20% - Accent1 2 2 3 2 2 8 2 2 2" xfId="3743" xr:uid="{00000000-0005-0000-0000-0000EC0D0000}"/>
    <cellStyle name="20% - Accent1 2 2 3 2 2 8 2 3" xfId="3744" xr:uid="{00000000-0005-0000-0000-0000ED0D0000}"/>
    <cellStyle name="20% - Accent1 2 2 3 2 2 8 3" xfId="3745" xr:uid="{00000000-0005-0000-0000-0000EE0D0000}"/>
    <cellStyle name="20% - Accent1 2 2 3 2 2 8 3 2" xfId="3746" xr:uid="{00000000-0005-0000-0000-0000EF0D0000}"/>
    <cellStyle name="20% - Accent1 2 2 3 2 2 8 4" xfId="3747" xr:uid="{00000000-0005-0000-0000-0000F00D0000}"/>
    <cellStyle name="20% - Accent1 2 2 3 2 2 9" xfId="3748" xr:uid="{00000000-0005-0000-0000-0000F10D0000}"/>
    <cellStyle name="20% - Accent1 2 2 3 2 2 9 2" xfId="3749" xr:uid="{00000000-0005-0000-0000-0000F20D0000}"/>
    <cellStyle name="20% - Accent1 2 2 3 2 2 9 2 2" xfId="3750" xr:uid="{00000000-0005-0000-0000-0000F30D0000}"/>
    <cellStyle name="20% - Accent1 2 2 3 2 2 9 2 2 2" xfId="3751" xr:uid="{00000000-0005-0000-0000-0000F40D0000}"/>
    <cellStyle name="20% - Accent1 2 2 3 2 2 9 2 3" xfId="3752" xr:uid="{00000000-0005-0000-0000-0000F50D0000}"/>
    <cellStyle name="20% - Accent1 2 2 3 2 2 9 3" xfId="3753" xr:uid="{00000000-0005-0000-0000-0000F60D0000}"/>
    <cellStyle name="20% - Accent1 2 2 3 2 2 9 3 2" xfId="3754" xr:uid="{00000000-0005-0000-0000-0000F70D0000}"/>
    <cellStyle name="20% - Accent1 2 2 3 2 2 9 4" xfId="3755" xr:uid="{00000000-0005-0000-0000-0000F80D0000}"/>
    <cellStyle name="20% - Accent1 2 2 3 2 3" xfId="3756" xr:uid="{00000000-0005-0000-0000-0000F90D0000}"/>
    <cellStyle name="20% - Accent1 2 2 3 2 3 10" xfId="3757" xr:uid="{00000000-0005-0000-0000-0000FA0D0000}"/>
    <cellStyle name="20% - Accent1 2 2 3 2 3 10 2" xfId="3758" xr:uid="{00000000-0005-0000-0000-0000FB0D0000}"/>
    <cellStyle name="20% - Accent1 2 2 3 2 3 11" xfId="3759" xr:uid="{00000000-0005-0000-0000-0000FC0D0000}"/>
    <cellStyle name="20% - Accent1 2 2 3 2 3 2" xfId="3760" xr:uid="{00000000-0005-0000-0000-0000FD0D0000}"/>
    <cellStyle name="20% - Accent1 2 2 3 2 3 2 2" xfId="3761" xr:uid="{00000000-0005-0000-0000-0000FE0D0000}"/>
    <cellStyle name="20% - Accent1 2 2 3 2 3 2 2 2" xfId="3762" xr:uid="{00000000-0005-0000-0000-0000FF0D0000}"/>
    <cellStyle name="20% - Accent1 2 2 3 2 3 2 2 2 2" xfId="3763" xr:uid="{00000000-0005-0000-0000-0000000E0000}"/>
    <cellStyle name="20% - Accent1 2 2 3 2 3 2 2 2 2 2" xfId="3764" xr:uid="{00000000-0005-0000-0000-0000010E0000}"/>
    <cellStyle name="20% - Accent1 2 2 3 2 3 2 2 2 3" xfId="3765" xr:uid="{00000000-0005-0000-0000-0000020E0000}"/>
    <cellStyle name="20% - Accent1 2 2 3 2 3 2 2 3" xfId="3766" xr:uid="{00000000-0005-0000-0000-0000030E0000}"/>
    <cellStyle name="20% - Accent1 2 2 3 2 3 2 2 3 2" xfId="3767" xr:uid="{00000000-0005-0000-0000-0000040E0000}"/>
    <cellStyle name="20% - Accent1 2 2 3 2 3 2 2 4" xfId="3768" xr:uid="{00000000-0005-0000-0000-0000050E0000}"/>
    <cellStyle name="20% - Accent1 2 2 3 2 3 2 3" xfId="3769" xr:uid="{00000000-0005-0000-0000-0000060E0000}"/>
    <cellStyle name="20% - Accent1 2 2 3 2 3 2 3 2" xfId="3770" xr:uid="{00000000-0005-0000-0000-0000070E0000}"/>
    <cellStyle name="20% - Accent1 2 2 3 2 3 2 3 2 2" xfId="3771" xr:uid="{00000000-0005-0000-0000-0000080E0000}"/>
    <cellStyle name="20% - Accent1 2 2 3 2 3 2 3 2 2 2" xfId="3772" xr:uid="{00000000-0005-0000-0000-0000090E0000}"/>
    <cellStyle name="20% - Accent1 2 2 3 2 3 2 3 2 3" xfId="3773" xr:uid="{00000000-0005-0000-0000-00000A0E0000}"/>
    <cellStyle name="20% - Accent1 2 2 3 2 3 2 3 3" xfId="3774" xr:uid="{00000000-0005-0000-0000-00000B0E0000}"/>
    <cellStyle name="20% - Accent1 2 2 3 2 3 2 3 3 2" xfId="3775" xr:uid="{00000000-0005-0000-0000-00000C0E0000}"/>
    <cellStyle name="20% - Accent1 2 2 3 2 3 2 3 4" xfId="3776" xr:uid="{00000000-0005-0000-0000-00000D0E0000}"/>
    <cellStyle name="20% - Accent1 2 2 3 2 3 2 4" xfId="3777" xr:uid="{00000000-0005-0000-0000-00000E0E0000}"/>
    <cellStyle name="20% - Accent1 2 2 3 2 3 2 4 2" xfId="3778" xr:uid="{00000000-0005-0000-0000-00000F0E0000}"/>
    <cellStyle name="20% - Accent1 2 2 3 2 3 2 4 2 2" xfId="3779" xr:uid="{00000000-0005-0000-0000-0000100E0000}"/>
    <cellStyle name="20% - Accent1 2 2 3 2 3 2 4 2 2 2" xfId="3780" xr:uid="{00000000-0005-0000-0000-0000110E0000}"/>
    <cellStyle name="20% - Accent1 2 2 3 2 3 2 4 2 3" xfId="3781" xr:uid="{00000000-0005-0000-0000-0000120E0000}"/>
    <cellStyle name="20% - Accent1 2 2 3 2 3 2 4 3" xfId="3782" xr:uid="{00000000-0005-0000-0000-0000130E0000}"/>
    <cellStyle name="20% - Accent1 2 2 3 2 3 2 4 3 2" xfId="3783" xr:uid="{00000000-0005-0000-0000-0000140E0000}"/>
    <cellStyle name="20% - Accent1 2 2 3 2 3 2 4 4" xfId="3784" xr:uid="{00000000-0005-0000-0000-0000150E0000}"/>
    <cellStyle name="20% - Accent1 2 2 3 2 3 2 5" xfId="3785" xr:uid="{00000000-0005-0000-0000-0000160E0000}"/>
    <cellStyle name="20% - Accent1 2 2 3 2 3 2 5 2" xfId="3786" xr:uid="{00000000-0005-0000-0000-0000170E0000}"/>
    <cellStyle name="20% - Accent1 2 2 3 2 3 2 5 2 2" xfId="3787" xr:uid="{00000000-0005-0000-0000-0000180E0000}"/>
    <cellStyle name="20% - Accent1 2 2 3 2 3 2 5 3" xfId="3788" xr:uid="{00000000-0005-0000-0000-0000190E0000}"/>
    <cellStyle name="20% - Accent1 2 2 3 2 3 2 6" xfId="3789" xr:uid="{00000000-0005-0000-0000-00001A0E0000}"/>
    <cellStyle name="20% - Accent1 2 2 3 2 3 2 6 2" xfId="3790" xr:uid="{00000000-0005-0000-0000-00001B0E0000}"/>
    <cellStyle name="20% - Accent1 2 2 3 2 3 2 6 2 2" xfId="3791" xr:uid="{00000000-0005-0000-0000-00001C0E0000}"/>
    <cellStyle name="20% - Accent1 2 2 3 2 3 2 6 3" xfId="3792" xr:uid="{00000000-0005-0000-0000-00001D0E0000}"/>
    <cellStyle name="20% - Accent1 2 2 3 2 3 2 7" xfId="3793" xr:uid="{00000000-0005-0000-0000-00001E0E0000}"/>
    <cellStyle name="20% - Accent1 2 2 3 2 3 2 7 2" xfId="3794" xr:uid="{00000000-0005-0000-0000-00001F0E0000}"/>
    <cellStyle name="20% - Accent1 2 2 3 2 3 2 8" xfId="3795" xr:uid="{00000000-0005-0000-0000-0000200E0000}"/>
    <cellStyle name="20% - Accent1 2 2 3 2 3 2 8 2" xfId="3796" xr:uid="{00000000-0005-0000-0000-0000210E0000}"/>
    <cellStyle name="20% - Accent1 2 2 3 2 3 2 9" xfId="3797" xr:uid="{00000000-0005-0000-0000-0000220E0000}"/>
    <cellStyle name="20% - Accent1 2 2 3 2 3 3" xfId="3798" xr:uid="{00000000-0005-0000-0000-0000230E0000}"/>
    <cellStyle name="20% - Accent1 2 2 3 2 3 3 2" xfId="3799" xr:uid="{00000000-0005-0000-0000-0000240E0000}"/>
    <cellStyle name="20% - Accent1 2 2 3 2 3 3 2 2" xfId="3800" xr:uid="{00000000-0005-0000-0000-0000250E0000}"/>
    <cellStyle name="20% - Accent1 2 2 3 2 3 3 2 2 2" xfId="3801" xr:uid="{00000000-0005-0000-0000-0000260E0000}"/>
    <cellStyle name="20% - Accent1 2 2 3 2 3 3 2 2 2 2" xfId="3802" xr:uid="{00000000-0005-0000-0000-0000270E0000}"/>
    <cellStyle name="20% - Accent1 2 2 3 2 3 3 2 2 3" xfId="3803" xr:uid="{00000000-0005-0000-0000-0000280E0000}"/>
    <cellStyle name="20% - Accent1 2 2 3 2 3 3 2 3" xfId="3804" xr:uid="{00000000-0005-0000-0000-0000290E0000}"/>
    <cellStyle name="20% - Accent1 2 2 3 2 3 3 2 3 2" xfId="3805" xr:uid="{00000000-0005-0000-0000-00002A0E0000}"/>
    <cellStyle name="20% - Accent1 2 2 3 2 3 3 2 4" xfId="3806" xr:uid="{00000000-0005-0000-0000-00002B0E0000}"/>
    <cellStyle name="20% - Accent1 2 2 3 2 3 3 3" xfId="3807" xr:uid="{00000000-0005-0000-0000-00002C0E0000}"/>
    <cellStyle name="20% - Accent1 2 2 3 2 3 3 3 2" xfId="3808" xr:uid="{00000000-0005-0000-0000-00002D0E0000}"/>
    <cellStyle name="20% - Accent1 2 2 3 2 3 3 3 2 2" xfId="3809" xr:uid="{00000000-0005-0000-0000-00002E0E0000}"/>
    <cellStyle name="20% - Accent1 2 2 3 2 3 3 3 2 2 2" xfId="3810" xr:uid="{00000000-0005-0000-0000-00002F0E0000}"/>
    <cellStyle name="20% - Accent1 2 2 3 2 3 3 3 2 3" xfId="3811" xr:uid="{00000000-0005-0000-0000-0000300E0000}"/>
    <cellStyle name="20% - Accent1 2 2 3 2 3 3 3 3" xfId="3812" xr:uid="{00000000-0005-0000-0000-0000310E0000}"/>
    <cellStyle name="20% - Accent1 2 2 3 2 3 3 3 3 2" xfId="3813" xr:uid="{00000000-0005-0000-0000-0000320E0000}"/>
    <cellStyle name="20% - Accent1 2 2 3 2 3 3 3 4" xfId="3814" xr:uid="{00000000-0005-0000-0000-0000330E0000}"/>
    <cellStyle name="20% - Accent1 2 2 3 2 3 3 4" xfId="3815" xr:uid="{00000000-0005-0000-0000-0000340E0000}"/>
    <cellStyle name="20% - Accent1 2 2 3 2 3 3 4 2" xfId="3816" xr:uid="{00000000-0005-0000-0000-0000350E0000}"/>
    <cellStyle name="20% - Accent1 2 2 3 2 3 3 4 2 2" xfId="3817" xr:uid="{00000000-0005-0000-0000-0000360E0000}"/>
    <cellStyle name="20% - Accent1 2 2 3 2 3 3 4 2 2 2" xfId="3818" xr:uid="{00000000-0005-0000-0000-0000370E0000}"/>
    <cellStyle name="20% - Accent1 2 2 3 2 3 3 4 2 3" xfId="3819" xr:uid="{00000000-0005-0000-0000-0000380E0000}"/>
    <cellStyle name="20% - Accent1 2 2 3 2 3 3 4 3" xfId="3820" xr:uid="{00000000-0005-0000-0000-0000390E0000}"/>
    <cellStyle name="20% - Accent1 2 2 3 2 3 3 4 3 2" xfId="3821" xr:uid="{00000000-0005-0000-0000-00003A0E0000}"/>
    <cellStyle name="20% - Accent1 2 2 3 2 3 3 4 4" xfId="3822" xr:uid="{00000000-0005-0000-0000-00003B0E0000}"/>
    <cellStyle name="20% - Accent1 2 2 3 2 3 3 5" xfId="3823" xr:uid="{00000000-0005-0000-0000-00003C0E0000}"/>
    <cellStyle name="20% - Accent1 2 2 3 2 3 3 5 2" xfId="3824" xr:uid="{00000000-0005-0000-0000-00003D0E0000}"/>
    <cellStyle name="20% - Accent1 2 2 3 2 3 3 5 2 2" xfId="3825" xr:uid="{00000000-0005-0000-0000-00003E0E0000}"/>
    <cellStyle name="20% - Accent1 2 2 3 2 3 3 5 3" xfId="3826" xr:uid="{00000000-0005-0000-0000-00003F0E0000}"/>
    <cellStyle name="20% - Accent1 2 2 3 2 3 3 6" xfId="3827" xr:uid="{00000000-0005-0000-0000-0000400E0000}"/>
    <cellStyle name="20% - Accent1 2 2 3 2 3 3 6 2" xfId="3828" xr:uid="{00000000-0005-0000-0000-0000410E0000}"/>
    <cellStyle name="20% - Accent1 2 2 3 2 3 3 6 2 2" xfId="3829" xr:uid="{00000000-0005-0000-0000-0000420E0000}"/>
    <cellStyle name="20% - Accent1 2 2 3 2 3 3 6 3" xfId="3830" xr:uid="{00000000-0005-0000-0000-0000430E0000}"/>
    <cellStyle name="20% - Accent1 2 2 3 2 3 3 7" xfId="3831" xr:uid="{00000000-0005-0000-0000-0000440E0000}"/>
    <cellStyle name="20% - Accent1 2 2 3 2 3 3 7 2" xfId="3832" xr:uid="{00000000-0005-0000-0000-0000450E0000}"/>
    <cellStyle name="20% - Accent1 2 2 3 2 3 3 8" xfId="3833" xr:uid="{00000000-0005-0000-0000-0000460E0000}"/>
    <cellStyle name="20% - Accent1 2 2 3 2 3 3 8 2" xfId="3834" xr:uid="{00000000-0005-0000-0000-0000470E0000}"/>
    <cellStyle name="20% - Accent1 2 2 3 2 3 3 9" xfId="3835" xr:uid="{00000000-0005-0000-0000-0000480E0000}"/>
    <cellStyle name="20% - Accent1 2 2 3 2 3 4" xfId="3836" xr:uid="{00000000-0005-0000-0000-0000490E0000}"/>
    <cellStyle name="20% - Accent1 2 2 3 2 3 4 2" xfId="3837" xr:uid="{00000000-0005-0000-0000-00004A0E0000}"/>
    <cellStyle name="20% - Accent1 2 2 3 2 3 4 2 2" xfId="3838" xr:uid="{00000000-0005-0000-0000-00004B0E0000}"/>
    <cellStyle name="20% - Accent1 2 2 3 2 3 4 2 2 2" xfId="3839" xr:uid="{00000000-0005-0000-0000-00004C0E0000}"/>
    <cellStyle name="20% - Accent1 2 2 3 2 3 4 2 3" xfId="3840" xr:uid="{00000000-0005-0000-0000-00004D0E0000}"/>
    <cellStyle name="20% - Accent1 2 2 3 2 3 4 3" xfId="3841" xr:uid="{00000000-0005-0000-0000-00004E0E0000}"/>
    <cellStyle name="20% - Accent1 2 2 3 2 3 4 3 2" xfId="3842" xr:uid="{00000000-0005-0000-0000-00004F0E0000}"/>
    <cellStyle name="20% - Accent1 2 2 3 2 3 4 4" xfId="3843" xr:uid="{00000000-0005-0000-0000-0000500E0000}"/>
    <cellStyle name="20% - Accent1 2 2 3 2 3 5" xfId="3844" xr:uid="{00000000-0005-0000-0000-0000510E0000}"/>
    <cellStyle name="20% - Accent1 2 2 3 2 3 5 2" xfId="3845" xr:uid="{00000000-0005-0000-0000-0000520E0000}"/>
    <cellStyle name="20% - Accent1 2 2 3 2 3 5 2 2" xfId="3846" xr:uid="{00000000-0005-0000-0000-0000530E0000}"/>
    <cellStyle name="20% - Accent1 2 2 3 2 3 5 2 2 2" xfId="3847" xr:uid="{00000000-0005-0000-0000-0000540E0000}"/>
    <cellStyle name="20% - Accent1 2 2 3 2 3 5 2 3" xfId="3848" xr:uid="{00000000-0005-0000-0000-0000550E0000}"/>
    <cellStyle name="20% - Accent1 2 2 3 2 3 5 3" xfId="3849" xr:uid="{00000000-0005-0000-0000-0000560E0000}"/>
    <cellStyle name="20% - Accent1 2 2 3 2 3 5 3 2" xfId="3850" xr:uid="{00000000-0005-0000-0000-0000570E0000}"/>
    <cellStyle name="20% - Accent1 2 2 3 2 3 5 4" xfId="3851" xr:uid="{00000000-0005-0000-0000-0000580E0000}"/>
    <cellStyle name="20% - Accent1 2 2 3 2 3 6" xfId="3852" xr:uid="{00000000-0005-0000-0000-0000590E0000}"/>
    <cellStyle name="20% - Accent1 2 2 3 2 3 6 2" xfId="3853" xr:uid="{00000000-0005-0000-0000-00005A0E0000}"/>
    <cellStyle name="20% - Accent1 2 2 3 2 3 6 2 2" xfId="3854" xr:uid="{00000000-0005-0000-0000-00005B0E0000}"/>
    <cellStyle name="20% - Accent1 2 2 3 2 3 6 2 2 2" xfId="3855" xr:uid="{00000000-0005-0000-0000-00005C0E0000}"/>
    <cellStyle name="20% - Accent1 2 2 3 2 3 6 2 3" xfId="3856" xr:uid="{00000000-0005-0000-0000-00005D0E0000}"/>
    <cellStyle name="20% - Accent1 2 2 3 2 3 6 3" xfId="3857" xr:uid="{00000000-0005-0000-0000-00005E0E0000}"/>
    <cellStyle name="20% - Accent1 2 2 3 2 3 6 3 2" xfId="3858" xr:uid="{00000000-0005-0000-0000-00005F0E0000}"/>
    <cellStyle name="20% - Accent1 2 2 3 2 3 6 4" xfId="3859" xr:uid="{00000000-0005-0000-0000-0000600E0000}"/>
    <cellStyle name="20% - Accent1 2 2 3 2 3 7" xfId="3860" xr:uid="{00000000-0005-0000-0000-0000610E0000}"/>
    <cellStyle name="20% - Accent1 2 2 3 2 3 7 2" xfId="3861" xr:uid="{00000000-0005-0000-0000-0000620E0000}"/>
    <cellStyle name="20% - Accent1 2 2 3 2 3 7 2 2" xfId="3862" xr:uid="{00000000-0005-0000-0000-0000630E0000}"/>
    <cellStyle name="20% - Accent1 2 2 3 2 3 7 3" xfId="3863" xr:uid="{00000000-0005-0000-0000-0000640E0000}"/>
    <cellStyle name="20% - Accent1 2 2 3 2 3 8" xfId="3864" xr:uid="{00000000-0005-0000-0000-0000650E0000}"/>
    <cellStyle name="20% - Accent1 2 2 3 2 3 8 2" xfId="3865" xr:uid="{00000000-0005-0000-0000-0000660E0000}"/>
    <cellStyle name="20% - Accent1 2 2 3 2 3 8 2 2" xfId="3866" xr:uid="{00000000-0005-0000-0000-0000670E0000}"/>
    <cellStyle name="20% - Accent1 2 2 3 2 3 8 3" xfId="3867" xr:uid="{00000000-0005-0000-0000-0000680E0000}"/>
    <cellStyle name="20% - Accent1 2 2 3 2 3 9" xfId="3868" xr:uid="{00000000-0005-0000-0000-0000690E0000}"/>
    <cellStyle name="20% - Accent1 2 2 3 2 3 9 2" xfId="3869" xr:uid="{00000000-0005-0000-0000-00006A0E0000}"/>
    <cellStyle name="20% - Accent1 2 2 3 2 4" xfId="3870" xr:uid="{00000000-0005-0000-0000-00006B0E0000}"/>
    <cellStyle name="20% - Accent1 2 2 3 2 4 10" xfId="3871" xr:uid="{00000000-0005-0000-0000-00006C0E0000}"/>
    <cellStyle name="20% - Accent1 2 2 3 2 4 10 2" xfId="3872" xr:uid="{00000000-0005-0000-0000-00006D0E0000}"/>
    <cellStyle name="20% - Accent1 2 2 3 2 4 11" xfId="3873" xr:uid="{00000000-0005-0000-0000-00006E0E0000}"/>
    <cellStyle name="20% - Accent1 2 2 3 2 4 2" xfId="3874" xr:uid="{00000000-0005-0000-0000-00006F0E0000}"/>
    <cellStyle name="20% - Accent1 2 2 3 2 4 2 2" xfId="3875" xr:uid="{00000000-0005-0000-0000-0000700E0000}"/>
    <cellStyle name="20% - Accent1 2 2 3 2 4 2 2 2" xfId="3876" xr:uid="{00000000-0005-0000-0000-0000710E0000}"/>
    <cellStyle name="20% - Accent1 2 2 3 2 4 2 2 2 2" xfId="3877" xr:uid="{00000000-0005-0000-0000-0000720E0000}"/>
    <cellStyle name="20% - Accent1 2 2 3 2 4 2 2 2 2 2" xfId="3878" xr:uid="{00000000-0005-0000-0000-0000730E0000}"/>
    <cellStyle name="20% - Accent1 2 2 3 2 4 2 2 2 3" xfId="3879" xr:uid="{00000000-0005-0000-0000-0000740E0000}"/>
    <cellStyle name="20% - Accent1 2 2 3 2 4 2 2 3" xfId="3880" xr:uid="{00000000-0005-0000-0000-0000750E0000}"/>
    <cellStyle name="20% - Accent1 2 2 3 2 4 2 2 3 2" xfId="3881" xr:uid="{00000000-0005-0000-0000-0000760E0000}"/>
    <cellStyle name="20% - Accent1 2 2 3 2 4 2 2 4" xfId="3882" xr:uid="{00000000-0005-0000-0000-0000770E0000}"/>
    <cellStyle name="20% - Accent1 2 2 3 2 4 2 3" xfId="3883" xr:uid="{00000000-0005-0000-0000-0000780E0000}"/>
    <cellStyle name="20% - Accent1 2 2 3 2 4 2 3 2" xfId="3884" xr:uid="{00000000-0005-0000-0000-0000790E0000}"/>
    <cellStyle name="20% - Accent1 2 2 3 2 4 2 3 2 2" xfId="3885" xr:uid="{00000000-0005-0000-0000-00007A0E0000}"/>
    <cellStyle name="20% - Accent1 2 2 3 2 4 2 3 2 2 2" xfId="3886" xr:uid="{00000000-0005-0000-0000-00007B0E0000}"/>
    <cellStyle name="20% - Accent1 2 2 3 2 4 2 3 2 3" xfId="3887" xr:uid="{00000000-0005-0000-0000-00007C0E0000}"/>
    <cellStyle name="20% - Accent1 2 2 3 2 4 2 3 3" xfId="3888" xr:uid="{00000000-0005-0000-0000-00007D0E0000}"/>
    <cellStyle name="20% - Accent1 2 2 3 2 4 2 3 3 2" xfId="3889" xr:uid="{00000000-0005-0000-0000-00007E0E0000}"/>
    <cellStyle name="20% - Accent1 2 2 3 2 4 2 3 4" xfId="3890" xr:uid="{00000000-0005-0000-0000-00007F0E0000}"/>
    <cellStyle name="20% - Accent1 2 2 3 2 4 2 4" xfId="3891" xr:uid="{00000000-0005-0000-0000-0000800E0000}"/>
    <cellStyle name="20% - Accent1 2 2 3 2 4 2 4 2" xfId="3892" xr:uid="{00000000-0005-0000-0000-0000810E0000}"/>
    <cellStyle name="20% - Accent1 2 2 3 2 4 2 4 2 2" xfId="3893" xr:uid="{00000000-0005-0000-0000-0000820E0000}"/>
    <cellStyle name="20% - Accent1 2 2 3 2 4 2 4 2 2 2" xfId="3894" xr:uid="{00000000-0005-0000-0000-0000830E0000}"/>
    <cellStyle name="20% - Accent1 2 2 3 2 4 2 4 2 3" xfId="3895" xr:uid="{00000000-0005-0000-0000-0000840E0000}"/>
    <cellStyle name="20% - Accent1 2 2 3 2 4 2 4 3" xfId="3896" xr:uid="{00000000-0005-0000-0000-0000850E0000}"/>
    <cellStyle name="20% - Accent1 2 2 3 2 4 2 4 3 2" xfId="3897" xr:uid="{00000000-0005-0000-0000-0000860E0000}"/>
    <cellStyle name="20% - Accent1 2 2 3 2 4 2 4 4" xfId="3898" xr:uid="{00000000-0005-0000-0000-0000870E0000}"/>
    <cellStyle name="20% - Accent1 2 2 3 2 4 2 5" xfId="3899" xr:uid="{00000000-0005-0000-0000-0000880E0000}"/>
    <cellStyle name="20% - Accent1 2 2 3 2 4 2 5 2" xfId="3900" xr:uid="{00000000-0005-0000-0000-0000890E0000}"/>
    <cellStyle name="20% - Accent1 2 2 3 2 4 2 5 2 2" xfId="3901" xr:uid="{00000000-0005-0000-0000-00008A0E0000}"/>
    <cellStyle name="20% - Accent1 2 2 3 2 4 2 5 3" xfId="3902" xr:uid="{00000000-0005-0000-0000-00008B0E0000}"/>
    <cellStyle name="20% - Accent1 2 2 3 2 4 2 6" xfId="3903" xr:uid="{00000000-0005-0000-0000-00008C0E0000}"/>
    <cellStyle name="20% - Accent1 2 2 3 2 4 2 6 2" xfId="3904" xr:uid="{00000000-0005-0000-0000-00008D0E0000}"/>
    <cellStyle name="20% - Accent1 2 2 3 2 4 2 6 2 2" xfId="3905" xr:uid="{00000000-0005-0000-0000-00008E0E0000}"/>
    <cellStyle name="20% - Accent1 2 2 3 2 4 2 6 3" xfId="3906" xr:uid="{00000000-0005-0000-0000-00008F0E0000}"/>
    <cellStyle name="20% - Accent1 2 2 3 2 4 2 7" xfId="3907" xr:uid="{00000000-0005-0000-0000-0000900E0000}"/>
    <cellStyle name="20% - Accent1 2 2 3 2 4 2 7 2" xfId="3908" xr:uid="{00000000-0005-0000-0000-0000910E0000}"/>
    <cellStyle name="20% - Accent1 2 2 3 2 4 2 8" xfId="3909" xr:uid="{00000000-0005-0000-0000-0000920E0000}"/>
    <cellStyle name="20% - Accent1 2 2 3 2 4 2 8 2" xfId="3910" xr:uid="{00000000-0005-0000-0000-0000930E0000}"/>
    <cellStyle name="20% - Accent1 2 2 3 2 4 2 9" xfId="3911" xr:uid="{00000000-0005-0000-0000-0000940E0000}"/>
    <cellStyle name="20% - Accent1 2 2 3 2 4 3" xfId="3912" xr:uid="{00000000-0005-0000-0000-0000950E0000}"/>
    <cellStyle name="20% - Accent1 2 2 3 2 4 3 2" xfId="3913" xr:uid="{00000000-0005-0000-0000-0000960E0000}"/>
    <cellStyle name="20% - Accent1 2 2 3 2 4 3 2 2" xfId="3914" xr:uid="{00000000-0005-0000-0000-0000970E0000}"/>
    <cellStyle name="20% - Accent1 2 2 3 2 4 3 2 2 2" xfId="3915" xr:uid="{00000000-0005-0000-0000-0000980E0000}"/>
    <cellStyle name="20% - Accent1 2 2 3 2 4 3 2 2 2 2" xfId="3916" xr:uid="{00000000-0005-0000-0000-0000990E0000}"/>
    <cellStyle name="20% - Accent1 2 2 3 2 4 3 2 2 3" xfId="3917" xr:uid="{00000000-0005-0000-0000-00009A0E0000}"/>
    <cellStyle name="20% - Accent1 2 2 3 2 4 3 2 3" xfId="3918" xr:uid="{00000000-0005-0000-0000-00009B0E0000}"/>
    <cellStyle name="20% - Accent1 2 2 3 2 4 3 2 3 2" xfId="3919" xr:uid="{00000000-0005-0000-0000-00009C0E0000}"/>
    <cellStyle name="20% - Accent1 2 2 3 2 4 3 2 4" xfId="3920" xr:uid="{00000000-0005-0000-0000-00009D0E0000}"/>
    <cellStyle name="20% - Accent1 2 2 3 2 4 3 3" xfId="3921" xr:uid="{00000000-0005-0000-0000-00009E0E0000}"/>
    <cellStyle name="20% - Accent1 2 2 3 2 4 3 3 2" xfId="3922" xr:uid="{00000000-0005-0000-0000-00009F0E0000}"/>
    <cellStyle name="20% - Accent1 2 2 3 2 4 3 3 2 2" xfId="3923" xr:uid="{00000000-0005-0000-0000-0000A00E0000}"/>
    <cellStyle name="20% - Accent1 2 2 3 2 4 3 3 2 2 2" xfId="3924" xr:uid="{00000000-0005-0000-0000-0000A10E0000}"/>
    <cellStyle name="20% - Accent1 2 2 3 2 4 3 3 2 3" xfId="3925" xr:uid="{00000000-0005-0000-0000-0000A20E0000}"/>
    <cellStyle name="20% - Accent1 2 2 3 2 4 3 3 3" xfId="3926" xr:uid="{00000000-0005-0000-0000-0000A30E0000}"/>
    <cellStyle name="20% - Accent1 2 2 3 2 4 3 3 3 2" xfId="3927" xr:uid="{00000000-0005-0000-0000-0000A40E0000}"/>
    <cellStyle name="20% - Accent1 2 2 3 2 4 3 3 4" xfId="3928" xr:uid="{00000000-0005-0000-0000-0000A50E0000}"/>
    <cellStyle name="20% - Accent1 2 2 3 2 4 3 4" xfId="3929" xr:uid="{00000000-0005-0000-0000-0000A60E0000}"/>
    <cellStyle name="20% - Accent1 2 2 3 2 4 3 4 2" xfId="3930" xr:uid="{00000000-0005-0000-0000-0000A70E0000}"/>
    <cellStyle name="20% - Accent1 2 2 3 2 4 3 4 2 2" xfId="3931" xr:uid="{00000000-0005-0000-0000-0000A80E0000}"/>
    <cellStyle name="20% - Accent1 2 2 3 2 4 3 4 2 2 2" xfId="3932" xr:uid="{00000000-0005-0000-0000-0000A90E0000}"/>
    <cellStyle name="20% - Accent1 2 2 3 2 4 3 4 2 3" xfId="3933" xr:uid="{00000000-0005-0000-0000-0000AA0E0000}"/>
    <cellStyle name="20% - Accent1 2 2 3 2 4 3 4 3" xfId="3934" xr:uid="{00000000-0005-0000-0000-0000AB0E0000}"/>
    <cellStyle name="20% - Accent1 2 2 3 2 4 3 4 3 2" xfId="3935" xr:uid="{00000000-0005-0000-0000-0000AC0E0000}"/>
    <cellStyle name="20% - Accent1 2 2 3 2 4 3 4 4" xfId="3936" xr:uid="{00000000-0005-0000-0000-0000AD0E0000}"/>
    <cellStyle name="20% - Accent1 2 2 3 2 4 3 5" xfId="3937" xr:uid="{00000000-0005-0000-0000-0000AE0E0000}"/>
    <cellStyle name="20% - Accent1 2 2 3 2 4 3 5 2" xfId="3938" xr:uid="{00000000-0005-0000-0000-0000AF0E0000}"/>
    <cellStyle name="20% - Accent1 2 2 3 2 4 3 5 2 2" xfId="3939" xr:uid="{00000000-0005-0000-0000-0000B00E0000}"/>
    <cellStyle name="20% - Accent1 2 2 3 2 4 3 5 3" xfId="3940" xr:uid="{00000000-0005-0000-0000-0000B10E0000}"/>
    <cellStyle name="20% - Accent1 2 2 3 2 4 3 6" xfId="3941" xr:uid="{00000000-0005-0000-0000-0000B20E0000}"/>
    <cellStyle name="20% - Accent1 2 2 3 2 4 3 6 2" xfId="3942" xr:uid="{00000000-0005-0000-0000-0000B30E0000}"/>
    <cellStyle name="20% - Accent1 2 2 3 2 4 3 6 2 2" xfId="3943" xr:uid="{00000000-0005-0000-0000-0000B40E0000}"/>
    <cellStyle name="20% - Accent1 2 2 3 2 4 3 6 3" xfId="3944" xr:uid="{00000000-0005-0000-0000-0000B50E0000}"/>
    <cellStyle name="20% - Accent1 2 2 3 2 4 3 7" xfId="3945" xr:uid="{00000000-0005-0000-0000-0000B60E0000}"/>
    <cellStyle name="20% - Accent1 2 2 3 2 4 3 7 2" xfId="3946" xr:uid="{00000000-0005-0000-0000-0000B70E0000}"/>
    <cellStyle name="20% - Accent1 2 2 3 2 4 3 8" xfId="3947" xr:uid="{00000000-0005-0000-0000-0000B80E0000}"/>
    <cellStyle name="20% - Accent1 2 2 3 2 4 3 8 2" xfId="3948" xr:uid="{00000000-0005-0000-0000-0000B90E0000}"/>
    <cellStyle name="20% - Accent1 2 2 3 2 4 3 9" xfId="3949" xr:uid="{00000000-0005-0000-0000-0000BA0E0000}"/>
    <cellStyle name="20% - Accent1 2 2 3 2 4 4" xfId="3950" xr:uid="{00000000-0005-0000-0000-0000BB0E0000}"/>
    <cellStyle name="20% - Accent1 2 2 3 2 4 4 2" xfId="3951" xr:uid="{00000000-0005-0000-0000-0000BC0E0000}"/>
    <cellStyle name="20% - Accent1 2 2 3 2 4 4 2 2" xfId="3952" xr:uid="{00000000-0005-0000-0000-0000BD0E0000}"/>
    <cellStyle name="20% - Accent1 2 2 3 2 4 4 2 2 2" xfId="3953" xr:uid="{00000000-0005-0000-0000-0000BE0E0000}"/>
    <cellStyle name="20% - Accent1 2 2 3 2 4 4 2 3" xfId="3954" xr:uid="{00000000-0005-0000-0000-0000BF0E0000}"/>
    <cellStyle name="20% - Accent1 2 2 3 2 4 4 3" xfId="3955" xr:uid="{00000000-0005-0000-0000-0000C00E0000}"/>
    <cellStyle name="20% - Accent1 2 2 3 2 4 4 3 2" xfId="3956" xr:uid="{00000000-0005-0000-0000-0000C10E0000}"/>
    <cellStyle name="20% - Accent1 2 2 3 2 4 4 4" xfId="3957" xr:uid="{00000000-0005-0000-0000-0000C20E0000}"/>
    <cellStyle name="20% - Accent1 2 2 3 2 4 5" xfId="3958" xr:uid="{00000000-0005-0000-0000-0000C30E0000}"/>
    <cellStyle name="20% - Accent1 2 2 3 2 4 5 2" xfId="3959" xr:uid="{00000000-0005-0000-0000-0000C40E0000}"/>
    <cellStyle name="20% - Accent1 2 2 3 2 4 5 2 2" xfId="3960" xr:uid="{00000000-0005-0000-0000-0000C50E0000}"/>
    <cellStyle name="20% - Accent1 2 2 3 2 4 5 2 2 2" xfId="3961" xr:uid="{00000000-0005-0000-0000-0000C60E0000}"/>
    <cellStyle name="20% - Accent1 2 2 3 2 4 5 2 3" xfId="3962" xr:uid="{00000000-0005-0000-0000-0000C70E0000}"/>
    <cellStyle name="20% - Accent1 2 2 3 2 4 5 3" xfId="3963" xr:uid="{00000000-0005-0000-0000-0000C80E0000}"/>
    <cellStyle name="20% - Accent1 2 2 3 2 4 5 3 2" xfId="3964" xr:uid="{00000000-0005-0000-0000-0000C90E0000}"/>
    <cellStyle name="20% - Accent1 2 2 3 2 4 5 4" xfId="3965" xr:uid="{00000000-0005-0000-0000-0000CA0E0000}"/>
    <cellStyle name="20% - Accent1 2 2 3 2 4 6" xfId="3966" xr:uid="{00000000-0005-0000-0000-0000CB0E0000}"/>
    <cellStyle name="20% - Accent1 2 2 3 2 4 6 2" xfId="3967" xr:uid="{00000000-0005-0000-0000-0000CC0E0000}"/>
    <cellStyle name="20% - Accent1 2 2 3 2 4 6 2 2" xfId="3968" xr:uid="{00000000-0005-0000-0000-0000CD0E0000}"/>
    <cellStyle name="20% - Accent1 2 2 3 2 4 6 2 2 2" xfId="3969" xr:uid="{00000000-0005-0000-0000-0000CE0E0000}"/>
    <cellStyle name="20% - Accent1 2 2 3 2 4 6 2 3" xfId="3970" xr:uid="{00000000-0005-0000-0000-0000CF0E0000}"/>
    <cellStyle name="20% - Accent1 2 2 3 2 4 6 3" xfId="3971" xr:uid="{00000000-0005-0000-0000-0000D00E0000}"/>
    <cellStyle name="20% - Accent1 2 2 3 2 4 6 3 2" xfId="3972" xr:uid="{00000000-0005-0000-0000-0000D10E0000}"/>
    <cellStyle name="20% - Accent1 2 2 3 2 4 6 4" xfId="3973" xr:uid="{00000000-0005-0000-0000-0000D20E0000}"/>
    <cellStyle name="20% - Accent1 2 2 3 2 4 7" xfId="3974" xr:uid="{00000000-0005-0000-0000-0000D30E0000}"/>
    <cellStyle name="20% - Accent1 2 2 3 2 4 7 2" xfId="3975" xr:uid="{00000000-0005-0000-0000-0000D40E0000}"/>
    <cellStyle name="20% - Accent1 2 2 3 2 4 7 2 2" xfId="3976" xr:uid="{00000000-0005-0000-0000-0000D50E0000}"/>
    <cellStyle name="20% - Accent1 2 2 3 2 4 7 3" xfId="3977" xr:uid="{00000000-0005-0000-0000-0000D60E0000}"/>
    <cellStyle name="20% - Accent1 2 2 3 2 4 8" xfId="3978" xr:uid="{00000000-0005-0000-0000-0000D70E0000}"/>
    <cellStyle name="20% - Accent1 2 2 3 2 4 8 2" xfId="3979" xr:uid="{00000000-0005-0000-0000-0000D80E0000}"/>
    <cellStyle name="20% - Accent1 2 2 3 2 4 8 2 2" xfId="3980" xr:uid="{00000000-0005-0000-0000-0000D90E0000}"/>
    <cellStyle name="20% - Accent1 2 2 3 2 4 8 3" xfId="3981" xr:uid="{00000000-0005-0000-0000-0000DA0E0000}"/>
    <cellStyle name="20% - Accent1 2 2 3 2 4 9" xfId="3982" xr:uid="{00000000-0005-0000-0000-0000DB0E0000}"/>
    <cellStyle name="20% - Accent1 2 2 3 2 4 9 2" xfId="3983" xr:uid="{00000000-0005-0000-0000-0000DC0E0000}"/>
    <cellStyle name="20% - Accent1 2 2 3 2 5" xfId="3984" xr:uid="{00000000-0005-0000-0000-0000DD0E0000}"/>
    <cellStyle name="20% - Accent1 2 2 3 2 5 10" xfId="3985" xr:uid="{00000000-0005-0000-0000-0000DE0E0000}"/>
    <cellStyle name="20% - Accent1 2 2 3 2 5 10 2" xfId="3986" xr:uid="{00000000-0005-0000-0000-0000DF0E0000}"/>
    <cellStyle name="20% - Accent1 2 2 3 2 5 11" xfId="3987" xr:uid="{00000000-0005-0000-0000-0000E00E0000}"/>
    <cellStyle name="20% - Accent1 2 2 3 2 5 2" xfId="3988" xr:uid="{00000000-0005-0000-0000-0000E10E0000}"/>
    <cellStyle name="20% - Accent1 2 2 3 2 5 2 2" xfId="3989" xr:uid="{00000000-0005-0000-0000-0000E20E0000}"/>
    <cellStyle name="20% - Accent1 2 2 3 2 5 2 2 2" xfId="3990" xr:uid="{00000000-0005-0000-0000-0000E30E0000}"/>
    <cellStyle name="20% - Accent1 2 2 3 2 5 2 2 2 2" xfId="3991" xr:uid="{00000000-0005-0000-0000-0000E40E0000}"/>
    <cellStyle name="20% - Accent1 2 2 3 2 5 2 2 2 2 2" xfId="3992" xr:uid="{00000000-0005-0000-0000-0000E50E0000}"/>
    <cellStyle name="20% - Accent1 2 2 3 2 5 2 2 2 3" xfId="3993" xr:uid="{00000000-0005-0000-0000-0000E60E0000}"/>
    <cellStyle name="20% - Accent1 2 2 3 2 5 2 2 3" xfId="3994" xr:uid="{00000000-0005-0000-0000-0000E70E0000}"/>
    <cellStyle name="20% - Accent1 2 2 3 2 5 2 2 3 2" xfId="3995" xr:uid="{00000000-0005-0000-0000-0000E80E0000}"/>
    <cellStyle name="20% - Accent1 2 2 3 2 5 2 2 4" xfId="3996" xr:uid="{00000000-0005-0000-0000-0000E90E0000}"/>
    <cellStyle name="20% - Accent1 2 2 3 2 5 2 3" xfId="3997" xr:uid="{00000000-0005-0000-0000-0000EA0E0000}"/>
    <cellStyle name="20% - Accent1 2 2 3 2 5 2 3 2" xfId="3998" xr:uid="{00000000-0005-0000-0000-0000EB0E0000}"/>
    <cellStyle name="20% - Accent1 2 2 3 2 5 2 3 2 2" xfId="3999" xr:uid="{00000000-0005-0000-0000-0000EC0E0000}"/>
    <cellStyle name="20% - Accent1 2 2 3 2 5 2 3 2 2 2" xfId="4000" xr:uid="{00000000-0005-0000-0000-0000ED0E0000}"/>
    <cellStyle name="20% - Accent1 2 2 3 2 5 2 3 2 3" xfId="4001" xr:uid="{00000000-0005-0000-0000-0000EE0E0000}"/>
    <cellStyle name="20% - Accent1 2 2 3 2 5 2 3 3" xfId="4002" xr:uid="{00000000-0005-0000-0000-0000EF0E0000}"/>
    <cellStyle name="20% - Accent1 2 2 3 2 5 2 3 3 2" xfId="4003" xr:uid="{00000000-0005-0000-0000-0000F00E0000}"/>
    <cellStyle name="20% - Accent1 2 2 3 2 5 2 3 4" xfId="4004" xr:uid="{00000000-0005-0000-0000-0000F10E0000}"/>
    <cellStyle name="20% - Accent1 2 2 3 2 5 2 4" xfId="4005" xr:uid="{00000000-0005-0000-0000-0000F20E0000}"/>
    <cellStyle name="20% - Accent1 2 2 3 2 5 2 4 2" xfId="4006" xr:uid="{00000000-0005-0000-0000-0000F30E0000}"/>
    <cellStyle name="20% - Accent1 2 2 3 2 5 2 4 2 2" xfId="4007" xr:uid="{00000000-0005-0000-0000-0000F40E0000}"/>
    <cellStyle name="20% - Accent1 2 2 3 2 5 2 4 2 2 2" xfId="4008" xr:uid="{00000000-0005-0000-0000-0000F50E0000}"/>
    <cellStyle name="20% - Accent1 2 2 3 2 5 2 4 2 3" xfId="4009" xr:uid="{00000000-0005-0000-0000-0000F60E0000}"/>
    <cellStyle name="20% - Accent1 2 2 3 2 5 2 4 3" xfId="4010" xr:uid="{00000000-0005-0000-0000-0000F70E0000}"/>
    <cellStyle name="20% - Accent1 2 2 3 2 5 2 4 3 2" xfId="4011" xr:uid="{00000000-0005-0000-0000-0000F80E0000}"/>
    <cellStyle name="20% - Accent1 2 2 3 2 5 2 4 4" xfId="4012" xr:uid="{00000000-0005-0000-0000-0000F90E0000}"/>
    <cellStyle name="20% - Accent1 2 2 3 2 5 2 5" xfId="4013" xr:uid="{00000000-0005-0000-0000-0000FA0E0000}"/>
    <cellStyle name="20% - Accent1 2 2 3 2 5 2 5 2" xfId="4014" xr:uid="{00000000-0005-0000-0000-0000FB0E0000}"/>
    <cellStyle name="20% - Accent1 2 2 3 2 5 2 5 2 2" xfId="4015" xr:uid="{00000000-0005-0000-0000-0000FC0E0000}"/>
    <cellStyle name="20% - Accent1 2 2 3 2 5 2 5 3" xfId="4016" xr:uid="{00000000-0005-0000-0000-0000FD0E0000}"/>
    <cellStyle name="20% - Accent1 2 2 3 2 5 2 6" xfId="4017" xr:uid="{00000000-0005-0000-0000-0000FE0E0000}"/>
    <cellStyle name="20% - Accent1 2 2 3 2 5 2 6 2" xfId="4018" xr:uid="{00000000-0005-0000-0000-0000FF0E0000}"/>
    <cellStyle name="20% - Accent1 2 2 3 2 5 2 6 2 2" xfId="4019" xr:uid="{00000000-0005-0000-0000-0000000F0000}"/>
    <cellStyle name="20% - Accent1 2 2 3 2 5 2 6 3" xfId="4020" xr:uid="{00000000-0005-0000-0000-0000010F0000}"/>
    <cellStyle name="20% - Accent1 2 2 3 2 5 2 7" xfId="4021" xr:uid="{00000000-0005-0000-0000-0000020F0000}"/>
    <cellStyle name="20% - Accent1 2 2 3 2 5 2 7 2" xfId="4022" xr:uid="{00000000-0005-0000-0000-0000030F0000}"/>
    <cellStyle name="20% - Accent1 2 2 3 2 5 2 8" xfId="4023" xr:uid="{00000000-0005-0000-0000-0000040F0000}"/>
    <cellStyle name="20% - Accent1 2 2 3 2 5 2 8 2" xfId="4024" xr:uid="{00000000-0005-0000-0000-0000050F0000}"/>
    <cellStyle name="20% - Accent1 2 2 3 2 5 2 9" xfId="4025" xr:uid="{00000000-0005-0000-0000-0000060F0000}"/>
    <cellStyle name="20% - Accent1 2 2 3 2 5 3" xfId="4026" xr:uid="{00000000-0005-0000-0000-0000070F0000}"/>
    <cellStyle name="20% - Accent1 2 2 3 2 5 3 2" xfId="4027" xr:uid="{00000000-0005-0000-0000-0000080F0000}"/>
    <cellStyle name="20% - Accent1 2 2 3 2 5 3 2 2" xfId="4028" xr:uid="{00000000-0005-0000-0000-0000090F0000}"/>
    <cellStyle name="20% - Accent1 2 2 3 2 5 3 2 2 2" xfId="4029" xr:uid="{00000000-0005-0000-0000-00000A0F0000}"/>
    <cellStyle name="20% - Accent1 2 2 3 2 5 3 2 2 2 2" xfId="4030" xr:uid="{00000000-0005-0000-0000-00000B0F0000}"/>
    <cellStyle name="20% - Accent1 2 2 3 2 5 3 2 2 3" xfId="4031" xr:uid="{00000000-0005-0000-0000-00000C0F0000}"/>
    <cellStyle name="20% - Accent1 2 2 3 2 5 3 2 3" xfId="4032" xr:uid="{00000000-0005-0000-0000-00000D0F0000}"/>
    <cellStyle name="20% - Accent1 2 2 3 2 5 3 2 3 2" xfId="4033" xr:uid="{00000000-0005-0000-0000-00000E0F0000}"/>
    <cellStyle name="20% - Accent1 2 2 3 2 5 3 2 4" xfId="4034" xr:uid="{00000000-0005-0000-0000-00000F0F0000}"/>
    <cellStyle name="20% - Accent1 2 2 3 2 5 3 3" xfId="4035" xr:uid="{00000000-0005-0000-0000-0000100F0000}"/>
    <cellStyle name="20% - Accent1 2 2 3 2 5 3 3 2" xfId="4036" xr:uid="{00000000-0005-0000-0000-0000110F0000}"/>
    <cellStyle name="20% - Accent1 2 2 3 2 5 3 3 2 2" xfId="4037" xr:uid="{00000000-0005-0000-0000-0000120F0000}"/>
    <cellStyle name="20% - Accent1 2 2 3 2 5 3 3 2 2 2" xfId="4038" xr:uid="{00000000-0005-0000-0000-0000130F0000}"/>
    <cellStyle name="20% - Accent1 2 2 3 2 5 3 3 2 3" xfId="4039" xr:uid="{00000000-0005-0000-0000-0000140F0000}"/>
    <cellStyle name="20% - Accent1 2 2 3 2 5 3 3 3" xfId="4040" xr:uid="{00000000-0005-0000-0000-0000150F0000}"/>
    <cellStyle name="20% - Accent1 2 2 3 2 5 3 3 3 2" xfId="4041" xr:uid="{00000000-0005-0000-0000-0000160F0000}"/>
    <cellStyle name="20% - Accent1 2 2 3 2 5 3 3 4" xfId="4042" xr:uid="{00000000-0005-0000-0000-0000170F0000}"/>
    <cellStyle name="20% - Accent1 2 2 3 2 5 3 4" xfId="4043" xr:uid="{00000000-0005-0000-0000-0000180F0000}"/>
    <cellStyle name="20% - Accent1 2 2 3 2 5 3 4 2" xfId="4044" xr:uid="{00000000-0005-0000-0000-0000190F0000}"/>
    <cellStyle name="20% - Accent1 2 2 3 2 5 3 4 2 2" xfId="4045" xr:uid="{00000000-0005-0000-0000-00001A0F0000}"/>
    <cellStyle name="20% - Accent1 2 2 3 2 5 3 4 2 2 2" xfId="4046" xr:uid="{00000000-0005-0000-0000-00001B0F0000}"/>
    <cellStyle name="20% - Accent1 2 2 3 2 5 3 4 2 3" xfId="4047" xr:uid="{00000000-0005-0000-0000-00001C0F0000}"/>
    <cellStyle name="20% - Accent1 2 2 3 2 5 3 4 3" xfId="4048" xr:uid="{00000000-0005-0000-0000-00001D0F0000}"/>
    <cellStyle name="20% - Accent1 2 2 3 2 5 3 4 3 2" xfId="4049" xr:uid="{00000000-0005-0000-0000-00001E0F0000}"/>
    <cellStyle name="20% - Accent1 2 2 3 2 5 3 4 4" xfId="4050" xr:uid="{00000000-0005-0000-0000-00001F0F0000}"/>
    <cellStyle name="20% - Accent1 2 2 3 2 5 3 5" xfId="4051" xr:uid="{00000000-0005-0000-0000-0000200F0000}"/>
    <cellStyle name="20% - Accent1 2 2 3 2 5 3 5 2" xfId="4052" xr:uid="{00000000-0005-0000-0000-0000210F0000}"/>
    <cellStyle name="20% - Accent1 2 2 3 2 5 3 5 2 2" xfId="4053" xr:uid="{00000000-0005-0000-0000-0000220F0000}"/>
    <cellStyle name="20% - Accent1 2 2 3 2 5 3 5 3" xfId="4054" xr:uid="{00000000-0005-0000-0000-0000230F0000}"/>
    <cellStyle name="20% - Accent1 2 2 3 2 5 3 6" xfId="4055" xr:uid="{00000000-0005-0000-0000-0000240F0000}"/>
    <cellStyle name="20% - Accent1 2 2 3 2 5 3 6 2" xfId="4056" xr:uid="{00000000-0005-0000-0000-0000250F0000}"/>
    <cellStyle name="20% - Accent1 2 2 3 2 5 3 6 2 2" xfId="4057" xr:uid="{00000000-0005-0000-0000-0000260F0000}"/>
    <cellStyle name="20% - Accent1 2 2 3 2 5 3 6 3" xfId="4058" xr:uid="{00000000-0005-0000-0000-0000270F0000}"/>
    <cellStyle name="20% - Accent1 2 2 3 2 5 3 7" xfId="4059" xr:uid="{00000000-0005-0000-0000-0000280F0000}"/>
    <cellStyle name="20% - Accent1 2 2 3 2 5 3 7 2" xfId="4060" xr:uid="{00000000-0005-0000-0000-0000290F0000}"/>
    <cellStyle name="20% - Accent1 2 2 3 2 5 3 8" xfId="4061" xr:uid="{00000000-0005-0000-0000-00002A0F0000}"/>
    <cellStyle name="20% - Accent1 2 2 3 2 5 3 8 2" xfId="4062" xr:uid="{00000000-0005-0000-0000-00002B0F0000}"/>
    <cellStyle name="20% - Accent1 2 2 3 2 5 3 9" xfId="4063" xr:uid="{00000000-0005-0000-0000-00002C0F0000}"/>
    <cellStyle name="20% - Accent1 2 2 3 2 5 4" xfId="4064" xr:uid="{00000000-0005-0000-0000-00002D0F0000}"/>
    <cellStyle name="20% - Accent1 2 2 3 2 5 4 2" xfId="4065" xr:uid="{00000000-0005-0000-0000-00002E0F0000}"/>
    <cellStyle name="20% - Accent1 2 2 3 2 5 4 2 2" xfId="4066" xr:uid="{00000000-0005-0000-0000-00002F0F0000}"/>
    <cellStyle name="20% - Accent1 2 2 3 2 5 4 2 2 2" xfId="4067" xr:uid="{00000000-0005-0000-0000-0000300F0000}"/>
    <cellStyle name="20% - Accent1 2 2 3 2 5 4 2 3" xfId="4068" xr:uid="{00000000-0005-0000-0000-0000310F0000}"/>
    <cellStyle name="20% - Accent1 2 2 3 2 5 4 3" xfId="4069" xr:uid="{00000000-0005-0000-0000-0000320F0000}"/>
    <cellStyle name="20% - Accent1 2 2 3 2 5 4 3 2" xfId="4070" xr:uid="{00000000-0005-0000-0000-0000330F0000}"/>
    <cellStyle name="20% - Accent1 2 2 3 2 5 4 4" xfId="4071" xr:uid="{00000000-0005-0000-0000-0000340F0000}"/>
    <cellStyle name="20% - Accent1 2 2 3 2 5 5" xfId="4072" xr:uid="{00000000-0005-0000-0000-0000350F0000}"/>
    <cellStyle name="20% - Accent1 2 2 3 2 5 5 2" xfId="4073" xr:uid="{00000000-0005-0000-0000-0000360F0000}"/>
    <cellStyle name="20% - Accent1 2 2 3 2 5 5 2 2" xfId="4074" xr:uid="{00000000-0005-0000-0000-0000370F0000}"/>
    <cellStyle name="20% - Accent1 2 2 3 2 5 5 2 2 2" xfId="4075" xr:uid="{00000000-0005-0000-0000-0000380F0000}"/>
    <cellStyle name="20% - Accent1 2 2 3 2 5 5 2 3" xfId="4076" xr:uid="{00000000-0005-0000-0000-0000390F0000}"/>
    <cellStyle name="20% - Accent1 2 2 3 2 5 5 3" xfId="4077" xr:uid="{00000000-0005-0000-0000-00003A0F0000}"/>
    <cellStyle name="20% - Accent1 2 2 3 2 5 5 3 2" xfId="4078" xr:uid="{00000000-0005-0000-0000-00003B0F0000}"/>
    <cellStyle name="20% - Accent1 2 2 3 2 5 5 4" xfId="4079" xr:uid="{00000000-0005-0000-0000-00003C0F0000}"/>
    <cellStyle name="20% - Accent1 2 2 3 2 5 6" xfId="4080" xr:uid="{00000000-0005-0000-0000-00003D0F0000}"/>
    <cellStyle name="20% - Accent1 2 2 3 2 5 6 2" xfId="4081" xr:uid="{00000000-0005-0000-0000-00003E0F0000}"/>
    <cellStyle name="20% - Accent1 2 2 3 2 5 6 2 2" xfId="4082" xr:uid="{00000000-0005-0000-0000-00003F0F0000}"/>
    <cellStyle name="20% - Accent1 2 2 3 2 5 6 2 2 2" xfId="4083" xr:uid="{00000000-0005-0000-0000-0000400F0000}"/>
    <cellStyle name="20% - Accent1 2 2 3 2 5 6 2 3" xfId="4084" xr:uid="{00000000-0005-0000-0000-0000410F0000}"/>
    <cellStyle name="20% - Accent1 2 2 3 2 5 6 3" xfId="4085" xr:uid="{00000000-0005-0000-0000-0000420F0000}"/>
    <cellStyle name="20% - Accent1 2 2 3 2 5 6 3 2" xfId="4086" xr:uid="{00000000-0005-0000-0000-0000430F0000}"/>
    <cellStyle name="20% - Accent1 2 2 3 2 5 6 4" xfId="4087" xr:uid="{00000000-0005-0000-0000-0000440F0000}"/>
    <cellStyle name="20% - Accent1 2 2 3 2 5 7" xfId="4088" xr:uid="{00000000-0005-0000-0000-0000450F0000}"/>
    <cellStyle name="20% - Accent1 2 2 3 2 5 7 2" xfId="4089" xr:uid="{00000000-0005-0000-0000-0000460F0000}"/>
    <cellStyle name="20% - Accent1 2 2 3 2 5 7 2 2" xfId="4090" xr:uid="{00000000-0005-0000-0000-0000470F0000}"/>
    <cellStyle name="20% - Accent1 2 2 3 2 5 7 3" xfId="4091" xr:uid="{00000000-0005-0000-0000-0000480F0000}"/>
    <cellStyle name="20% - Accent1 2 2 3 2 5 8" xfId="4092" xr:uid="{00000000-0005-0000-0000-0000490F0000}"/>
    <cellStyle name="20% - Accent1 2 2 3 2 5 8 2" xfId="4093" xr:uid="{00000000-0005-0000-0000-00004A0F0000}"/>
    <cellStyle name="20% - Accent1 2 2 3 2 5 8 2 2" xfId="4094" xr:uid="{00000000-0005-0000-0000-00004B0F0000}"/>
    <cellStyle name="20% - Accent1 2 2 3 2 5 8 3" xfId="4095" xr:uid="{00000000-0005-0000-0000-00004C0F0000}"/>
    <cellStyle name="20% - Accent1 2 2 3 2 5 9" xfId="4096" xr:uid="{00000000-0005-0000-0000-00004D0F0000}"/>
    <cellStyle name="20% - Accent1 2 2 3 2 5 9 2" xfId="4097" xr:uid="{00000000-0005-0000-0000-00004E0F0000}"/>
    <cellStyle name="20% - Accent1 2 2 3 2 6" xfId="4098" xr:uid="{00000000-0005-0000-0000-00004F0F0000}"/>
    <cellStyle name="20% - Accent1 2 2 3 2 6 2" xfId="4099" xr:uid="{00000000-0005-0000-0000-0000500F0000}"/>
    <cellStyle name="20% - Accent1 2 2 3 2 6 2 2" xfId="4100" xr:uid="{00000000-0005-0000-0000-0000510F0000}"/>
    <cellStyle name="20% - Accent1 2 2 3 2 6 2 2 2" xfId="4101" xr:uid="{00000000-0005-0000-0000-0000520F0000}"/>
    <cellStyle name="20% - Accent1 2 2 3 2 6 2 2 2 2" xfId="4102" xr:uid="{00000000-0005-0000-0000-0000530F0000}"/>
    <cellStyle name="20% - Accent1 2 2 3 2 6 2 2 3" xfId="4103" xr:uid="{00000000-0005-0000-0000-0000540F0000}"/>
    <cellStyle name="20% - Accent1 2 2 3 2 6 2 3" xfId="4104" xr:uid="{00000000-0005-0000-0000-0000550F0000}"/>
    <cellStyle name="20% - Accent1 2 2 3 2 6 2 3 2" xfId="4105" xr:uid="{00000000-0005-0000-0000-0000560F0000}"/>
    <cellStyle name="20% - Accent1 2 2 3 2 6 2 4" xfId="4106" xr:uid="{00000000-0005-0000-0000-0000570F0000}"/>
    <cellStyle name="20% - Accent1 2 2 3 2 6 3" xfId="4107" xr:uid="{00000000-0005-0000-0000-0000580F0000}"/>
    <cellStyle name="20% - Accent1 2 2 3 2 6 3 2" xfId="4108" xr:uid="{00000000-0005-0000-0000-0000590F0000}"/>
    <cellStyle name="20% - Accent1 2 2 3 2 6 3 2 2" xfId="4109" xr:uid="{00000000-0005-0000-0000-00005A0F0000}"/>
    <cellStyle name="20% - Accent1 2 2 3 2 6 3 2 2 2" xfId="4110" xr:uid="{00000000-0005-0000-0000-00005B0F0000}"/>
    <cellStyle name="20% - Accent1 2 2 3 2 6 3 2 3" xfId="4111" xr:uid="{00000000-0005-0000-0000-00005C0F0000}"/>
    <cellStyle name="20% - Accent1 2 2 3 2 6 3 3" xfId="4112" xr:uid="{00000000-0005-0000-0000-00005D0F0000}"/>
    <cellStyle name="20% - Accent1 2 2 3 2 6 3 3 2" xfId="4113" xr:uid="{00000000-0005-0000-0000-00005E0F0000}"/>
    <cellStyle name="20% - Accent1 2 2 3 2 6 3 4" xfId="4114" xr:uid="{00000000-0005-0000-0000-00005F0F0000}"/>
    <cellStyle name="20% - Accent1 2 2 3 2 6 4" xfId="4115" xr:uid="{00000000-0005-0000-0000-0000600F0000}"/>
    <cellStyle name="20% - Accent1 2 2 3 2 6 4 2" xfId="4116" xr:uid="{00000000-0005-0000-0000-0000610F0000}"/>
    <cellStyle name="20% - Accent1 2 2 3 2 6 4 2 2" xfId="4117" xr:uid="{00000000-0005-0000-0000-0000620F0000}"/>
    <cellStyle name="20% - Accent1 2 2 3 2 6 4 2 2 2" xfId="4118" xr:uid="{00000000-0005-0000-0000-0000630F0000}"/>
    <cellStyle name="20% - Accent1 2 2 3 2 6 4 2 3" xfId="4119" xr:uid="{00000000-0005-0000-0000-0000640F0000}"/>
    <cellStyle name="20% - Accent1 2 2 3 2 6 4 3" xfId="4120" xr:uid="{00000000-0005-0000-0000-0000650F0000}"/>
    <cellStyle name="20% - Accent1 2 2 3 2 6 4 3 2" xfId="4121" xr:uid="{00000000-0005-0000-0000-0000660F0000}"/>
    <cellStyle name="20% - Accent1 2 2 3 2 6 4 4" xfId="4122" xr:uid="{00000000-0005-0000-0000-0000670F0000}"/>
    <cellStyle name="20% - Accent1 2 2 3 2 6 5" xfId="4123" xr:uid="{00000000-0005-0000-0000-0000680F0000}"/>
    <cellStyle name="20% - Accent1 2 2 3 2 6 5 2" xfId="4124" xr:uid="{00000000-0005-0000-0000-0000690F0000}"/>
    <cellStyle name="20% - Accent1 2 2 3 2 6 5 2 2" xfId="4125" xr:uid="{00000000-0005-0000-0000-00006A0F0000}"/>
    <cellStyle name="20% - Accent1 2 2 3 2 6 5 3" xfId="4126" xr:uid="{00000000-0005-0000-0000-00006B0F0000}"/>
    <cellStyle name="20% - Accent1 2 2 3 2 6 6" xfId="4127" xr:uid="{00000000-0005-0000-0000-00006C0F0000}"/>
    <cellStyle name="20% - Accent1 2 2 3 2 6 6 2" xfId="4128" xr:uid="{00000000-0005-0000-0000-00006D0F0000}"/>
    <cellStyle name="20% - Accent1 2 2 3 2 6 6 2 2" xfId="4129" xr:uid="{00000000-0005-0000-0000-00006E0F0000}"/>
    <cellStyle name="20% - Accent1 2 2 3 2 6 6 3" xfId="4130" xr:uid="{00000000-0005-0000-0000-00006F0F0000}"/>
    <cellStyle name="20% - Accent1 2 2 3 2 6 7" xfId="4131" xr:uid="{00000000-0005-0000-0000-0000700F0000}"/>
    <cellStyle name="20% - Accent1 2 2 3 2 6 7 2" xfId="4132" xr:uid="{00000000-0005-0000-0000-0000710F0000}"/>
    <cellStyle name="20% - Accent1 2 2 3 2 6 8" xfId="4133" xr:uid="{00000000-0005-0000-0000-0000720F0000}"/>
    <cellStyle name="20% - Accent1 2 2 3 2 6 8 2" xfId="4134" xr:uid="{00000000-0005-0000-0000-0000730F0000}"/>
    <cellStyle name="20% - Accent1 2 2 3 2 6 9" xfId="4135" xr:uid="{00000000-0005-0000-0000-0000740F0000}"/>
    <cellStyle name="20% - Accent1 2 2 3 2 7" xfId="4136" xr:uid="{00000000-0005-0000-0000-0000750F0000}"/>
    <cellStyle name="20% - Accent1 2 2 3 2 7 2" xfId="4137" xr:uid="{00000000-0005-0000-0000-0000760F0000}"/>
    <cellStyle name="20% - Accent1 2 2 3 2 7 2 2" xfId="4138" xr:uid="{00000000-0005-0000-0000-0000770F0000}"/>
    <cellStyle name="20% - Accent1 2 2 3 2 7 2 2 2" xfId="4139" xr:uid="{00000000-0005-0000-0000-0000780F0000}"/>
    <cellStyle name="20% - Accent1 2 2 3 2 7 2 2 2 2" xfId="4140" xr:uid="{00000000-0005-0000-0000-0000790F0000}"/>
    <cellStyle name="20% - Accent1 2 2 3 2 7 2 2 3" xfId="4141" xr:uid="{00000000-0005-0000-0000-00007A0F0000}"/>
    <cellStyle name="20% - Accent1 2 2 3 2 7 2 3" xfId="4142" xr:uid="{00000000-0005-0000-0000-00007B0F0000}"/>
    <cellStyle name="20% - Accent1 2 2 3 2 7 2 3 2" xfId="4143" xr:uid="{00000000-0005-0000-0000-00007C0F0000}"/>
    <cellStyle name="20% - Accent1 2 2 3 2 7 2 4" xfId="4144" xr:uid="{00000000-0005-0000-0000-00007D0F0000}"/>
    <cellStyle name="20% - Accent1 2 2 3 2 7 3" xfId="4145" xr:uid="{00000000-0005-0000-0000-00007E0F0000}"/>
    <cellStyle name="20% - Accent1 2 2 3 2 7 3 2" xfId="4146" xr:uid="{00000000-0005-0000-0000-00007F0F0000}"/>
    <cellStyle name="20% - Accent1 2 2 3 2 7 3 2 2" xfId="4147" xr:uid="{00000000-0005-0000-0000-0000800F0000}"/>
    <cellStyle name="20% - Accent1 2 2 3 2 7 3 2 2 2" xfId="4148" xr:uid="{00000000-0005-0000-0000-0000810F0000}"/>
    <cellStyle name="20% - Accent1 2 2 3 2 7 3 2 3" xfId="4149" xr:uid="{00000000-0005-0000-0000-0000820F0000}"/>
    <cellStyle name="20% - Accent1 2 2 3 2 7 3 3" xfId="4150" xr:uid="{00000000-0005-0000-0000-0000830F0000}"/>
    <cellStyle name="20% - Accent1 2 2 3 2 7 3 3 2" xfId="4151" xr:uid="{00000000-0005-0000-0000-0000840F0000}"/>
    <cellStyle name="20% - Accent1 2 2 3 2 7 3 4" xfId="4152" xr:uid="{00000000-0005-0000-0000-0000850F0000}"/>
    <cellStyle name="20% - Accent1 2 2 3 2 7 4" xfId="4153" xr:uid="{00000000-0005-0000-0000-0000860F0000}"/>
    <cellStyle name="20% - Accent1 2 2 3 2 7 4 2" xfId="4154" xr:uid="{00000000-0005-0000-0000-0000870F0000}"/>
    <cellStyle name="20% - Accent1 2 2 3 2 7 4 2 2" xfId="4155" xr:uid="{00000000-0005-0000-0000-0000880F0000}"/>
    <cellStyle name="20% - Accent1 2 2 3 2 7 4 2 2 2" xfId="4156" xr:uid="{00000000-0005-0000-0000-0000890F0000}"/>
    <cellStyle name="20% - Accent1 2 2 3 2 7 4 2 3" xfId="4157" xr:uid="{00000000-0005-0000-0000-00008A0F0000}"/>
    <cellStyle name="20% - Accent1 2 2 3 2 7 4 3" xfId="4158" xr:uid="{00000000-0005-0000-0000-00008B0F0000}"/>
    <cellStyle name="20% - Accent1 2 2 3 2 7 4 3 2" xfId="4159" xr:uid="{00000000-0005-0000-0000-00008C0F0000}"/>
    <cellStyle name="20% - Accent1 2 2 3 2 7 4 4" xfId="4160" xr:uid="{00000000-0005-0000-0000-00008D0F0000}"/>
    <cellStyle name="20% - Accent1 2 2 3 2 7 5" xfId="4161" xr:uid="{00000000-0005-0000-0000-00008E0F0000}"/>
    <cellStyle name="20% - Accent1 2 2 3 2 7 5 2" xfId="4162" xr:uid="{00000000-0005-0000-0000-00008F0F0000}"/>
    <cellStyle name="20% - Accent1 2 2 3 2 7 5 2 2" xfId="4163" xr:uid="{00000000-0005-0000-0000-0000900F0000}"/>
    <cellStyle name="20% - Accent1 2 2 3 2 7 5 3" xfId="4164" xr:uid="{00000000-0005-0000-0000-0000910F0000}"/>
    <cellStyle name="20% - Accent1 2 2 3 2 7 6" xfId="4165" xr:uid="{00000000-0005-0000-0000-0000920F0000}"/>
    <cellStyle name="20% - Accent1 2 2 3 2 7 6 2" xfId="4166" xr:uid="{00000000-0005-0000-0000-0000930F0000}"/>
    <cellStyle name="20% - Accent1 2 2 3 2 7 6 2 2" xfId="4167" xr:uid="{00000000-0005-0000-0000-0000940F0000}"/>
    <cellStyle name="20% - Accent1 2 2 3 2 7 6 3" xfId="4168" xr:uid="{00000000-0005-0000-0000-0000950F0000}"/>
    <cellStyle name="20% - Accent1 2 2 3 2 7 7" xfId="4169" xr:uid="{00000000-0005-0000-0000-0000960F0000}"/>
    <cellStyle name="20% - Accent1 2 2 3 2 7 7 2" xfId="4170" xr:uid="{00000000-0005-0000-0000-0000970F0000}"/>
    <cellStyle name="20% - Accent1 2 2 3 2 7 8" xfId="4171" xr:uid="{00000000-0005-0000-0000-0000980F0000}"/>
    <cellStyle name="20% - Accent1 2 2 3 2 7 8 2" xfId="4172" xr:uid="{00000000-0005-0000-0000-0000990F0000}"/>
    <cellStyle name="20% - Accent1 2 2 3 2 7 9" xfId="4173" xr:uid="{00000000-0005-0000-0000-00009A0F0000}"/>
    <cellStyle name="20% - Accent1 2 2 3 2 8" xfId="4174" xr:uid="{00000000-0005-0000-0000-00009B0F0000}"/>
    <cellStyle name="20% - Accent1 2 2 3 2 8 2" xfId="4175" xr:uid="{00000000-0005-0000-0000-00009C0F0000}"/>
    <cellStyle name="20% - Accent1 2 2 3 2 8 2 2" xfId="4176" xr:uid="{00000000-0005-0000-0000-00009D0F0000}"/>
    <cellStyle name="20% - Accent1 2 2 3 2 8 2 2 2" xfId="4177" xr:uid="{00000000-0005-0000-0000-00009E0F0000}"/>
    <cellStyle name="20% - Accent1 2 2 3 2 8 2 3" xfId="4178" xr:uid="{00000000-0005-0000-0000-00009F0F0000}"/>
    <cellStyle name="20% - Accent1 2 2 3 2 8 3" xfId="4179" xr:uid="{00000000-0005-0000-0000-0000A00F0000}"/>
    <cellStyle name="20% - Accent1 2 2 3 2 8 3 2" xfId="4180" xr:uid="{00000000-0005-0000-0000-0000A10F0000}"/>
    <cellStyle name="20% - Accent1 2 2 3 2 8 4" xfId="4181" xr:uid="{00000000-0005-0000-0000-0000A20F0000}"/>
    <cellStyle name="20% - Accent1 2 2 3 2 9" xfId="4182" xr:uid="{00000000-0005-0000-0000-0000A30F0000}"/>
    <cellStyle name="20% - Accent1 2 2 3 2 9 2" xfId="4183" xr:uid="{00000000-0005-0000-0000-0000A40F0000}"/>
    <cellStyle name="20% - Accent1 2 2 3 2 9 2 2" xfId="4184" xr:uid="{00000000-0005-0000-0000-0000A50F0000}"/>
    <cellStyle name="20% - Accent1 2 2 3 2 9 2 2 2" xfId="4185" xr:uid="{00000000-0005-0000-0000-0000A60F0000}"/>
    <cellStyle name="20% - Accent1 2 2 3 2 9 2 3" xfId="4186" xr:uid="{00000000-0005-0000-0000-0000A70F0000}"/>
    <cellStyle name="20% - Accent1 2 2 3 2 9 3" xfId="4187" xr:uid="{00000000-0005-0000-0000-0000A80F0000}"/>
    <cellStyle name="20% - Accent1 2 2 3 2 9 3 2" xfId="4188" xr:uid="{00000000-0005-0000-0000-0000A90F0000}"/>
    <cellStyle name="20% - Accent1 2 2 3 2 9 4" xfId="4189" xr:uid="{00000000-0005-0000-0000-0000AA0F0000}"/>
    <cellStyle name="20% - Accent1 2 2 3 3" xfId="4190" xr:uid="{00000000-0005-0000-0000-0000AB0F0000}"/>
    <cellStyle name="20% - Accent1 2 2 3 3 10" xfId="4191" xr:uid="{00000000-0005-0000-0000-0000AC0F0000}"/>
    <cellStyle name="20% - Accent1 2 2 3 3 10 2" xfId="4192" xr:uid="{00000000-0005-0000-0000-0000AD0F0000}"/>
    <cellStyle name="20% - Accent1 2 2 3 3 10 2 2" xfId="4193" xr:uid="{00000000-0005-0000-0000-0000AE0F0000}"/>
    <cellStyle name="20% - Accent1 2 2 3 3 10 3" xfId="4194" xr:uid="{00000000-0005-0000-0000-0000AF0F0000}"/>
    <cellStyle name="20% - Accent1 2 2 3 3 11" xfId="4195" xr:uid="{00000000-0005-0000-0000-0000B00F0000}"/>
    <cellStyle name="20% - Accent1 2 2 3 3 11 2" xfId="4196" xr:uid="{00000000-0005-0000-0000-0000B10F0000}"/>
    <cellStyle name="20% - Accent1 2 2 3 3 11 2 2" xfId="4197" xr:uid="{00000000-0005-0000-0000-0000B20F0000}"/>
    <cellStyle name="20% - Accent1 2 2 3 3 11 3" xfId="4198" xr:uid="{00000000-0005-0000-0000-0000B30F0000}"/>
    <cellStyle name="20% - Accent1 2 2 3 3 12" xfId="4199" xr:uid="{00000000-0005-0000-0000-0000B40F0000}"/>
    <cellStyle name="20% - Accent1 2 2 3 3 12 2" xfId="4200" xr:uid="{00000000-0005-0000-0000-0000B50F0000}"/>
    <cellStyle name="20% - Accent1 2 2 3 3 13" xfId="4201" xr:uid="{00000000-0005-0000-0000-0000B60F0000}"/>
    <cellStyle name="20% - Accent1 2 2 3 3 13 2" xfId="4202" xr:uid="{00000000-0005-0000-0000-0000B70F0000}"/>
    <cellStyle name="20% - Accent1 2 2 3 3 14" xfId="4203" xr:uid="{00000000-0005-0000-0000-0000B80F0000}"/>
    <cellStyle name="20% - Accent1 2 2 3 3 2" xfId="4204" xr:uid="{00000000-0005-0000-0000-0000B90F0000}"/>
    <cellStyle name="20% - Accent1 2 2 3 3 2 10" xfId="4205" xr:uid="{00000000-0005-0000-0000-0000BA0F0000}"/>
    <cellStyle name="20% - Accent1 2 2 3 3 2 10 2" xfId="4206" xr:uid="{00000000-0005-0000-0000-0000BB0F0000}"/>
    <cellStyle name="20% - Accent1 2 2 3 3 2 11" xfId="4207" xr:uid="{00000000-0005-0000-0000-0000BC0F0000}"/>
    <cellStyle name="20% - Accent1 2 2 3 3 2 2" xfId="4208" xr:uid="{00000000-0005-0000-0000-0000BD0F0000}"/>
    <cellStyle name="20% - Accent1 2 2 3 3 2 2 2" xfId="4209" xr:uid="{00000000-0005-0000-0000-0000BE0F0000}"/>
    <cellStyle name="20% - Accent1 2 2 3 3 2 2 2 2" xfId="4210" xr:uid="{00000000-0005-0000-0000-0000BF0F0000}"/>
    <cellStyle name="20% - Accent1 2 2 3 3 2 2 2 2 2" xfId="4211" xr:uid="{00000000-0005-0000-0000-0000C00F0000}"/>
    <cellStyle name="20% - Accent1 2 2 3 3 2 2 2 2 2 2" xfId="4212" xr:uid="{00000000-0005-0000-0000-0000C10F0000}"/>
    <cellStyle name="20% - Accent1 2 2 3 3 2 2 2 2 3" xfId="4213" xr:uid="{00000000-0005-0000-0000-0000C20F0000}"/>
    <cellStyle name="20% - Accent1 2 2 3 3 2 2 2 3" xfId="4214" xr:uid="{00000000-0005-0000-0000-0000C30F0000}"/>
    <cellStyle name="20% - Accent1 2 2 3 3 2 2 2 3 2" xfId="4215" xr:uid="{00000000-0005-0000-0000-0000C40F0000}"/>
    <cellStyle name="20% - Accent1 2 2 3 3 2 2 2 4" xfId="4216" xr:uid="{00000000-0005-0000-0000-0000C50F0000}"/>
    <cellStyle name="20% - Accent1 2 2 3 3 2 2 3" xfId="4217" xr:uid="{00000000-0005-0000-0000-0000C60F0000}"/>
    <cellStyle name="20% - Accent1 2 2 3 3 2 2 3 2" xfId="4218" xr:uid="{00000000-0005-0000-0000-0000C70F0000}"/>
    <cellStyle name="20% - Accent1 2 2 3 3 2 2 3 2 2" xfId="4219" xr:uid="{00000000-0005-0000-0000-0000C80F0000}"/>
    <cellStyle name="20% - Accent1 2 2 3 3 2 2 3 2 2 2" xfId="4220" xr:uid="{00000000-0005-0000-0000-0000C90F0000}"/>
    <cellStyle name="20% - Accent1 2 2 3 3 2 2 3 2 3" xfId="4221" xr:uid="{00000000-0005-0000-0000-0000CA0F0000}"/>
    <cellStyle name="20% - Accent1 2 2 3 3 2 2 3 3" xfId="4222" xr:uid="{00000000-0005-0000-0000-0000CB0F0000}"/>
    <cellStyle name="20% - Accent1 2 2 3 3 2 2 3 3 2" xfId="4223" xr:uid="{00000000-0005-0000-0000-0000CC0F0000}"/>
    <cellStyle name="20% - Accent1 2 2 3 3 2 2 3 4" xfId="4224" xr:uid="{00000000-0005-0000-0000-0000CD0F0000}"/>
    <cellStyle name="20% - Accent1 2 2 3 3 2 2 4" xfId="4225" xr:uid="{00000000-0005-0000-0000-0000CE0F0000}"/>
    <cellStyle name="20% - Accent1 2 2 3 3 2 2 4 2" xfId="4226" xr:uid="{00000000-0005-0000-0000-0000CF0F0000}"/>
    <cellStyle name="20% - Accent1 2 2 3 3 2 2 4 2 2" xfId="4227" xr:uid="{00000000-0005-0000-0000-0000D00F0000}"/>
    <cellStyle name="20% - Accent1 2 2 3 3 2 2 4 2 2 2" xfId="4228" xr:uid="{00000000-0005-0000-0000-0000D10F0000}"/>
    <cellStyle name="20% - Accent1 2 2 3 3 2 2 4 2 3" xfId="4229" xr:uid="{00000000-0005-0000-0000-0000D20F0000}"/>
    <cellStyle name="20% - Accent1 2 2 3 3 2 2 4 3" xfId="4230" xr:uid="{00000000-0005-0000-0000-0000D30F0000}"/>
    <cellStyle name="20% - Accent1 2 2 3 3 2 2 4 3 2" xfId="4231" xr:uid="{00000000-0005-0000-0000-0000D40F0000}"/>
    <cellStyle name="20% - Accent1 2 2 3 3 2 2 4 4" xfId="4232" xr:uid="{00000000-0005-0000-0000-0000D50F0000}"/>
    <cellStyle name="20% - Accent1 2 2 3 3 2 2 5" xfId="4233" xr:uid="{00000000-0005-0000-0000-0000D60F0000}"/>
    <cellStyle name="20% - Accent1 2 2 3 3 2 2 5 2" xfId="4234" xr:uid="{00000000-0005-0000-0000-0000D70F0000}"/>
    <cellStyle name="20% - Accent1 2 2 3 3 2 2 5 2 2" xfId="4235" xr:uid="{00000000-0005-0000-0000-0000D80F0000}"/>
    <cellStyle name="20% - Accent1 2 2 3 3 2 2 5 3" xfId="4236" xr:uid="{00000000-0005-0000-0000-0000D90F0000}"/>
    <cellStyle name="20% - Accent1 2 2 3 3 2 2 6" xfId="4237" xr:uid="{00000000-0005-0000-0000-0000DA0F0000}"/>
    <cellStyle name="20% - Accent1 2 2 3 3 2 2 6 2" xfId="4238" xr:uid="{00000000-0005-0000-0000-0000DB0F0000}"/>
    <cellStyle name="20% - Accent1 2 2 3 3 2 2 6 2 2" xfId="4239" xr:uid="{00000000-0005-0000-0000-0000DC0F0000}"/>
    <cellStyle name="20% - Accent1 2 2 3 3 2 2 6 3" xfId="4240" xr:uid="{00000000-0005-0000-0000-0000DD0F0000}"/>
    <cellStyle name="20% - Accent1 2 2 3 3 2 2 7" xfId="4241" xr:uid="{00000000-0005-0000-0000-0000DE0F0000}"/>
    <cellStyle name="20% - Accent1 2 2 3 3 2 2 7 2" xfId="4242" xr:uid="{00000000-0005-0000-0000-0000DF0F0000}"/>
    <cellStyle name="20% - Accent1 2 2 3 3 2 2 8" xfId="4243" xr:uid="{00000000-0005-0000-0000-0000E00F0000}"/>
    <cellStyle name="20% - Accent1 2 2 3 3 2 2 8 2" xfId="4244" xr:uid="{00000000-0005-0000-0000-0000E10F0000}"/>
    <cellStyle name="20% - Accent1 2 2 3 3 2 2 9" xfId="4245" xr:uid="{00000000-0005-0000-0000-0000E20F0000}"/>
    <cellStyle name="20% - Accent1 2 2 3 3 2 3" xfId="4246" xr:uid="{00000000-0005-0000-0000-0000E30F0000}"/>
    <cellStyle name="20% - Accent1 2 2 3 3 2 3 2" xfId="4247" xr:uid="{00000000-0005-0000-0000-0000E40F0000}"/>
    <cellStyle name="20% - Accent1 2 2 3 3 2 3 2 2" xfId="4248" xr:uid="{00000000-0005-0000-0000-0000E50F0000}"/>
    <cellStyle name="20% - Accent1 2 2 3 3 2 3 2 2 2" xfId="4249" xr:uid="{00000000-0005-0000-0000-0000E60F0000}"/>
    <cellStyle name="20% - Accent1 2 2 3 3 2 3 2 2 2 2" xfId="4250" xr:uid="{00000000-0005-0000-0000-0000E70F0000}"/>
    <cellStyle name="20% - Accent1 2 2 3 3 2 3 2 2 3" xfId="4251" xr:uid="{00000000-0005-0000-0000-0000E80F0000}"/>
    <cellStyle name="20% - Accent1 2 2 3 3 2 3 2 3" xfId="4252" xr:uid="{00000000-0005-0000-0000-0000E90F0000}"/>
    <cellStyle name="20% - Accent1 2 2 3 3 2 3 2 3 2" xfId="4253" xr:uid="{00000000-0005-0000-0000-0000EA0F0000}"/>
    <cellStyle name="20% - Accent1 2 2 3 3 2 3 2 4" xfId="4254" xr:uid="{00000000-0005-0000-0000-0000EB0F0000}"/>
    <cellStyle name="20% - Accent1 2 2 3 3 2 3 3" xfId="4255" xr:uid="{00000000-0005-0000-0000-0000EC0F0000}"/>
    <cellStyle name="20% - Accent1 2 2 3 3 2 3 3 2" xfId="4256" xr:uid="{00000000-0005-0000-0000-0000ED0F0000}"/>
    <cellStyle name="20% - Accent1 2 2 3 3 2 3 3 2 2" xfId="4257" xr:uid="{00000000-0005-0000-0000-0000EE0F0000}"/>
    <cellStyle name="20% - Accent1 2 2 3 3 2 3 3 2 2 2" xfId="4258" xr:uid="{00000000-0005-0000-0000-0000EF0F0000}"/>
    <cellStyle name="20% - Accent1 2 2 3 3 2 3 3 2 3" xfId="4259" xr:uid="{00000000-0005-0000-0000-0000F00F0000}"/>
    <cellStyle name="20% - Accent1 2 2 3 3 2 3 3 3" xfId="4260" xr:uid="{00000000-0005-0000-0000-0000F10F0000}"/>
    <cellStyle name="20% - Accent1 2 2 3 3 2 3 3 3 2" xfId="4261" xr:uid="{00000000-0005-0000-0000-0000F20F0000}"/>
    <cellStyle name="20% - Accent1 2 2 3 3 2 3 3 4" xfId="4262" xr:uid="{00000000-0005-0000-0000-0000F30F0000}"/>
    <cellStyle name="20% - Accent1 2 2 3 3 2 3 4" xfId="4263" xr:uid="{00000000-0005-0000-0000-0000F40F0000}"/>
    <cellStyle name="20% - Accent1 2 2 3 3 2 3 4 2" xfId="4264" xr:uid="{00000000-0005-0000-0000-0000F50F0000}"/>
    <cellStyle name="20% - Accent1 2 2 3 3 2 3 4 2 2" xfId="4265" xr:uid="{00000000-0005-0000-0000-0000F60F0000}"/>
    <cellStyle name="20% - Accent1 2 2 3 3 2 3 4 2 2 2" xfId="4266" xr:uid="{00000000-0005-0000-0000-0000F70F0000}"/>
    <cellStyle name="20% - Accent1 2 2 3 3 2 3 4 2 3" xfId="4267" xr:uid="{00000000-0005-0000-0000-0000F80F0000}"/>
    <cellStyle name="20% - Accent1 2 2 3 3 2 3 4 3" xfId="4268" xr:uid="{00000000-0005-0000-0000-0000F90F0000}"/>
    <cellStyle name="20% - Accent1 2 2 3 3 2 3 4 3 2" xfId="4269" xr:uid="{00000000-0005-0000-0000-0000FA0F0000}"/>
    <cellStyle name="20% - Accent1 2 2 3 3 2 3 4 4" xfId="4270" xr:uid="{00000000-0005-0000-0000-0000FB0F0000}"/>
    <cellStyle name="20% - Accent1 2 2 3 3 2 3 5" xfId="4271" xr:uid="{00000000-0005-0000-0000-0000FC0F0000}"/>
    <cellStyle name="20% - Accent1 2 2 3 3 2 3 5 2" xfId="4272" xr:uid="{00000000-0005-0000-0000-0000FD0F0000}"/>
    <cellStyle name="20% - Accent1 2 2 3 3 2 3 5 2 2" xfId="4273" xr:uid="{00000000-0005-0000-0000-0000FE0F0000}"/>
    <cellStyle name="20% - Accent1 2 2 3 3 2 3 5 3" xfId="4274" xr:uid="{00000000-0005-0000-0000-0000FF0F0000}"/>
    <cellStyle name="20% - Accent1 2 2 3 3 2 3 6" xfId="4275" xr:uid="{00000000-0005-0000-0000-000000100000}"/>
    <cellStyle name="20% - Accent1 2 2 3 3 2 3 6 2" xfId="4276" xr:uid="{00000000-0005-0000-0000-000001100000}"/>
    <cellStyle name="20% - Accent1 2 2 3 3 2 3 6 2 2" xfId="4277" xr:uid="{00000000-0005-0000-0000-000002100000}"/>
    <cellStyle name="20% - Accent1 2 2 3 3 2 3 6 3" xfId="4278" xr:uid="{00000000-0005-0000-0000-000003100000}"/>
    <cellStyle name="20% - Accent1 2 2 3 3 2 3 7" xfId="4279" xr:uid="{00000000-0005-0000-0000-000004100000}"/>
    <cellStyle name="20% - Accent1 2 2 3 3 2 3 7 2" xfId="4280" xr:uid="{00000000-0005-0000-0000-000005100000}"/>
    <cellStyle name="20% - Accent1 2 2 3 3 2 3 8" xfId="4281" xr:uid="{00000000-0005-0000-0000-000006100000}"/>
    <cellStyle name="20% - Accent1 2 2 3 3 2 3 8 2" xfId="4282" xr:uid="{00000000-0005-0000-0000-000007100000}"/>
    <cellStyle name="20% - Accent1 2 2 3 3 2 3 9" xfId="4283" xr:uid="{00000000-0005-0000-0000-000008100000}"/>
    <cellStyle name="20% - Accent1 2 2 3 3 2 4" xfId="4284" xr:uid="{00000000-0005-0000-0000-000009100000}"/>
    <cellStyle name="20% - Accent1 2 2 3 3 2 4 2" xfId="4285" xr:uid="{00000000-0005-0000-0000-00000A100000}"/>
    <cellStyle name="20% - Accent1 2 2 3 3 2 4 2 2" xfId="4286" xr:uid="{00000000-0005-0000-0000-00000B100000}"/>
    <cellStyle name="20% - Accent1 2 2 3 3 2 4 2 2 2" xfId="4287" xr:uid="{00000000-0005-0000-0000-00000C100000}"/>
    <cellStyle name="20% - Accent1 2 2 3 3 2 4 2 3" xfId="4288" xr:uid="{00000000-0005-0000-0000-00000D100000}"/>
    <cellStyle name="20% - Accent1 2 2 3 3 2 4 3" xfId="4289" xr:uid="{00000000-0005-0000-0000-00000E100000}"/>
    <cellStyle name="20% - Accent1 2 2 3 3 2 4 3 2" xfId="4290" xr:uid="{00000000-0005-0000-0000-00000F100000}"/>
    <cellStyle name="20% - Accent1 2 2 3 3 2 4 4" xfId="4291" xr:uid="{00000000-0005-0000-0000-000010100000}"/>
    <cellStyle name="20% - Accent1 2 2 3 3 2 5" xfId="4292" xr:uid="{00000000-0005-0000-0000-000011100000}"/>
    <cellStyle name="20% - Accent1 2 2 3 3 2 5 2" xfId="4293" xr:uid="{00000000-0005-0000-0000-000012100000}"/>
    <cellStyle name="20% - Accent1 2 2 3 3 2 5 2 2" xfId="4294" xr:uid="{00000000-0005-0000-0000-000013100000}"/>
    <cellStyle name="20% - Accent1 2 2 3 3 2 5 2 2 2" xfId="4295" xr:uid="{00000000-0005-0000-0000-000014100000}"/>
    <cellStyle name="20% - Accent1 2 2 3 3 2 5 2 3" xfId="4296" xr:uid="{00000000-0005-0000-0000-000015100000}"/>
    <cellStyle name="20% - Accent1 2 2 3 3 2 5 3" xfId="4297" xr:uid="{00000000-0005-0000-0000-000016100000}"/>
    <cellStyle name="20% - Accent1 2 2 3 3 2 5 3 2" xfId="4298" xr:uid="{00000000-0005-0000-0000-000017100000}"/>
    <cellStyle name="20% - Accent1 2 2 3 3 2 5 4" xfId="4299" xr:uid="{00000000-0005-0000-0000-000018100000}"/>
    <cellStyle name="20% - Accent1 2 2 3 3 2 6" xfId="4300" xr:uid="{00000000-0005-0000-0000-000019100000}"/>
    <cellStyle name="20% - Accent1 2 2 3 3 2 6 2" xfId="4301" xr:uid="{00000000-0005-0000-0000-00001A100000}"/>
    <cellStyle name="20% - Accent1 2 2 3 3 2 6 2 2" xfId="4302" xr:uid="{00000000-0005-0000-0000-00001B100000}"/>
    <cellStyle name="20% - Accent1 2 2 3 3 2 6 2 2 2" xfId="4303" xr:uid="{00000000-0005-0000-0000-00001C100000}"/>
    <cellStyle name="20% - Accent1 2 2 3 3 2 6 2 3" xfId="4304" xr:uid="{00000000-0005-0000-0000-00001D100000}"/>
    <cellStyle name="20% - Accent1 2 2 3 3 2 6 3" xfId="4305" xr:uid="{00000000-0005-0000-0000-00001E100000}"/>
    <cellStyle name="20% - Accent1 2 2 3 3 2 6 3 2" xfId="4306" xr:uid="{00000000-0005-0000-0000-00001F100000}"/>
    <cellStyle name="20% - Accent1 2 2 3 3 2 6 4" xfId="4307" xr:uid="{00000000-0005-0000-0000-000020100000}"/>
    <cellStyle name="20% - Accent1 2 2 3 3 2 7" xfId="4308" xr:uid="{00000000-0005-0000-0000-000021100000}"/>
    <cellStyle name="20% - Accent1 2 2 3 3 2 7 2" xfId="4309" xr:uid="{00000000-0005-0000-0000-000022100000}"/>
    <cellStyle name="20% - Accent1 2 2 3 3 2 7 2 2" xfId="4310" xr:uid="{00000000-0005-0000-0000-000023100000}"/>
    <cellStyle name="20% - Accent1 2 2 3 3 2 7 3" xfId="4311" xr:uid="{00000000-0005-0000-0000-000024100000}"/>
    <cellStyle name="20% - Accent1 2 2 3 3 2 8" xfId="4312" xr:uid="{00000000-0005-0000-0000-000025100000}"/>
    <cellStyle name="20% - Accent1 2 2 3 3 2 8 2" xfId="4313" xr:uid="{00000000-0005-0000-0000-000026100000}"/>
    <cellStyle name="20% - Accent1 2 2 3 3 2 8 2 2" xfId="4314" xr:uid="{00000000-0005-0000-0000-000027100000}"/>
    <cellStyle name="20% - Accent1 2 2 3 3 2 8 3" xfId="4315" xr:uid="{00000000-0005-0000-0000-000028100000}"/>
    <cellStyle name="20% - Accent1 2 2 3 3 2 9" xfId="4316" xr:uid="{00000000-0005-0000-0000-000029100000}"/>
    <cellStyle name="20% - Accent1 2 2 3 3 2 9 2" xfId="4317" xr:uid="{00000000-0005-0000-0000-00002A100000}"/>
    <cellStyle name="20% - Accent1 2 2 3 3 3" xfId="4318" xr:uid="{00000000-0005-0000-0000-00002B100000}"/>
    <cellStyle name="20% - Accent1 2 2 3 3 3 10" xfId="4319" xr:uid="{00000000-0005-0000-0000-00002C100000}"/>
    <cellStyle name="20% - Accent1 2 2 3 3 3 10 2" xfId="4320" xr:uid="{00000000-0005-0000-0000-00002D100000}"/>
    <cellStyle name="20% - Accent1 2 2 3 3 3 11" xfId="4321" xr:uid="{00000000-0005-0000-0000-00002E100000}"/>
    <cellStyle name="20% - Accent1 2 2 3 3 3 2" xfId="4322" xr:uid="{00000000-0005-0000-0000-00002F100000}"/>
    <cellStyle name="20% - Accent1 2 2 3 3 3 2 2" xfId="4323" xr:uid="{00000000-0005-0000-0000-000030100000}"/>
    <cellStyle name="20% - Accent1 2 2 3 3 3 2 2 2" xfId="4324" xr:uid="{00000000-0005-0000-0000-000031100000}"/>
    <cellStyle name="20% - Accent1 2 2 3 3 3 2 2 2 2" xfId="4325" xr:uid="{00000000-0005-0000-0000-000032100000}"/>
    <cellStyle name="20% - Accent1 2 2 3 3 3 2 2 2 2 2" xfId="4326" xr:uid="{00000000-0005-0000-0000-000033100000}"/>
    <cellStyle name="20% - Accent1 2 2 3 3 3 2 2 2 3" xfId="4327" xr:uid="{00000000-0005-0000-0000-000034100000}"/>
    <cellStyle name="20% - Accent1 2 2 3 3 3 2 2 3" xfId="4328" xr:uid="{00000000-0005-0000-0000-000035100000}"/>
    <cellStyle name="20% - Accent1 2 2 3 3 3 2 2 3 2" xfId="4329" xr:uid="{00000000-0005-0000-0000-000036100000}"/>
    <cellStyle name="20% - Accent1 2 2 3 3 3 2 2 4" xfId="4330" xr:uid="{00000000-0005-0000-0000-000037100000}"/>
    <cellStyle name="20% - Accent1 2 2 3 3 3 2 3" xfId="4331" xr:uid="{00000000-0005-0000-0000-000038100000}"/>
    <cellStyle name="20% - Accent1 2 2 3 3 3 2 3 2" xfId="4332" xr:uid="{00000000-0005-0000-0000-000039100000}"/>
    <cellStyle name="20% - Accent1 2 2 3 3 3 2 3 2 2" xfId="4333" xr:uid="{00000000-0005-0000-0000-00003A100000}"/>
    <cellStyle name="20% - Accent1 2 2 3 3 3 2 3 2 2 2" xfId="4334" xr:uid="{00000000-0005-0000-0000-00003B100000}"/>
    <cellStyle name="20% - Accent1 2 2 3 3 3 2 3 2 3" xfId="4335" xr:uid="{00000000-0005-0000-0000-00003C100000}"/>
    <cellStyle name="20% - Accent1 2 2 3 3 3 2 3 3" xfId="4336" xr:uid="{00000000-0005-0000-0000-00003D100000}"/>
    <cellStyle name="20% - Accent1 2 2 3 3 3 2 3 3 2" xfId="4337" xr:uid="{00000000-0005-0000-0000-00003E100000}"/>
    <cellStyle name="20% - Accent1 2 2 3 3 3 2 3 4" xfId="4338" xr:uid="{00000000-0005-0000-0000-00003F100000}"/>
    <cellStyle name="20% - Accent1 2 2 3 3 3 2 4" xfId="4339" xr:uid="{00000000-0005-0000-0000-000040100000}"/>
    <cellStyle name="20% - Accent1 2 2 3 3 3 2 4 2" xfId="4340" xr:uid="{00000000-0005-0000-0000-000041100000}"/>
    <cellStyle name="20% - Accent1 2 2 3 3 3 2 4 2 2" xfId="4341" xr:uid="{00000000-0005-0000-0000-000042100000}"/>
    <cellStyle name="20% - Accent1 2 2 3 3 3 2 4 2 2 2" xfId="4342" xr:uid="{00000000-0005-0000-0000-000043100000}"/>
    <cellStyle name="20% - Accent1 2 2 3 3 3 2 4 2 3" xfId="4343" xr:uid="{00000000-0005-0000-0000-000044100000}"/>
    <cellStyle name="20% - Accent1 2 2 3 3 3 2 4 3" xfId="4344" xr:uid="{00000000-0005-0000-0000-000045100000}"/>
    <cellStyle name="20% - Accent1 2 2 3 3 3 2 4 3 2" xfId="4345" xr:uid="{00000000-0005-0000-0000-000046100000}"/>
    <cellStyle name="20% - Accent1 2 2 3 3 3 2 4 4" xfId="4346" xr:uid="{00000000-0005-0000-0000-000047100000}"/>
    <cellStyle name="20% - Accent1 2 2 3 3 3 2 5" xfId="4347" xr:uid="{00000000-0005-0000-0000-000048100000}"/>
    <cellStyle name="20% - Accent1 2 2 3 3 3 2 5 2" xfId="4348" xr:uid="{00000000-0005-0000-0000-000049100000}"/>
    <cellStyle name="20% - Accent1 2 2 3 3 3 2 5 2 2" xfId="4349" xr:uid="{00000000-0005-0000-0000-00004A100000}"/>
    <cellStyle name="20% - Accent1 2 2 3 3 3 2 5 3" xfId="4350" xr:uid="{00000000-0005-0000-0000-00004B100000}"/>
    <cellStyle name="20% - Accent1 2 2 3 3 3 2 6" xfId="4351" xr:uid="{00000000-0005-0000-0000-00004C100000}"/>
    <cellStyle name="20% - Accent1 2 2 3 3 3 2 6 2" xfId="4352" xr:uid="{00000000-0005-0000-0000-00004D100000}"/>
    <cellStyle name="20% - Accent1 2 2 3 3 3 2 6 2 2" xfId="4353" xr:uid="{00000000-0005-0000-0000-00004E100000}"/>
    <cellStyle name="20% - Accent1 2 2 3 3 3 2 6 3" xfId="4354" xr:uid="{00000000-0005-0000-0000-00004F100000}"/>
    <cellStyle name="20% - Accent1 2 2 3 3 3 2 7" xfId="4355" xr:uid="{00000000-0005-0000-0000-000050100000}"/>
    <cellStyle name="20% - Accent1 2 2 3 3 3 2 7 2" xfId="4356" xr:uid="{00000000-0005-0000-0000-000051100000}"/>
    <cellStyle name="20% - Accent1 2 2 3 3 3 2 8" xfId="4357" xr:uid="{00000000-0005-0000-0000-000052100000}"/>
    <cellStyle name="20% - Accent1 2 2 3 3 3 2 8 2" xfId="4358" xr:uid="{00000000-0005-0000-0000-000053100000}"/>
    <cellStyle name="20% - Accent1 2 2 3 3 3 2 9" xfId="4359" xr:uid="{00000000-0005-0000-0000-000054100000}"/>
    <cellStyle name="20% - Accent1 2 2 3 3 3 3" xfId="4360" xr:uid="{00000000-0005-0000-0000-000055100000}"/>
    <cellStyle name="20% - Accent1 2 2 3 3 3 3 2" xfId="4361" xr:uid="{00000000-0005-0000-0000-000056100000}"/>
    <cellStyle name="20% - Accent1 2 2 3 3 3 3 2 2" xfId="4362" xr:uid="{00000000-0005-0000-0000-000057100000}"/>
    <cellStyle name="20% - Accent1 2 2 3 3 3 3 2 2 2" xfId="4363" xr:uid="{00000000-0005-0000-0000-000058100000}"/>
    <cellStyle name="20% - Accent1 2 2 3 3 3 3 2 2 2 2" xfId="4364" xr:uid="{00000000-0005-0000-0000-000059100000}"/>
    <cellStyle name="20% - Accent1 2 2 3 3 3 3 2 2 3" xfId="4365" xr:uid="{00000000-0005-0000-0000-00005A100000}"/>
    <cellStyle name="20% - Accent1 2 2 3 3 3 3 2 3" xfId="4366" xr:uid="{00000000-0005-0000-0000-00005B100000}"/>
    <cellStyle name="20% - Accent1 2 2 3 3 3 3 2 3 2" xfId="4367" xr:uid="{00000000-0005-0000-0000-00005C100000}"/>
    <cellStyle name="20% - Accent1 2 2 3 3 3 3 2 4" xfId="4368" xr:uid="{00000000-0005-0000-0000-00005D100000}"/>
    <cellStyle name="20% - Accent1 2 2 3 3 3 3 3" xfId="4369" xr:uid="{00000000-0005-0000-0000-00005E100000}"/>
    <cellStyle name="20% - Accent1 2 2 3 3 3 3 3 2" xfId="4370" xr:uid="{00000000-0005-0000-0000-00005F100000}"/>
    <cellStyle name="20% - Accent1 2 2 3 3 3 3 3 2 2" xfId="4371" xr:uid="{00000000-0005-0000-0000-000060100000}"/>
    <cellStyle name="20% - Accent1 2 2 3 3 3 3 3 2 2 2" xfId="4372" xr:uid="{00000000-0005-0000-0000-000061100000}"/>
    <cellStyle name="20% - Accent1 2 2 3 3 3 3 3 2 3" xfId="4373" xr:uid="{00000000-0005-0000-0000-000062100000}"/>
    <cellStyle name="20% - Accent1 2 2 3 3 3 3 3 3" xfId="4374" xr:uid="{00000000-0005-0000-0000-000063100000}"/>
    <cellStyle name="20% - Accent1 2 2 3 3 3 3 3 3 2" xfId="4375" xr:uid="{00000000-0005-0000-0000-000064100000}"/>
    <cellStyle name="20% - Accent1 2 2 3 3 3 3 3 4" xfId="4376" xr:uid="{00000000-0005-0000-0000-000065100000}"/>
    <cellStyle name="20% - Accent1 2 2 3 3 3 3 4" xfId="4377" xr:uid="{00000000-0005-0000-0000-000066100000}"/>
    <cellStyle name="20% - Accent1 2 2 3 3 3 3 4 2" xfId="4378" xr:uid="{00000000-0005-0000-0000-000067100000}"/>
    <cellStyle name="20% - Accent1 2 2 3 3 3 3 4 2 2" xfId="4379" xr:uid="{00000000-0005-0000-0000-000068100000}"/>
    <cellStyle name="20% - Accent1 2 2 3 3 3 3 4 2 2 2" xfId="4380" xr:uid="{00000000-0005-0000-0000-000069100000}"/>
    <cellStyle name="20% - Accent1 2 2 3 3 3 3 4 2 3" xfId="4381" xr:uid="{00000000-0005-0000-0000-00006A100000}"/>
    <cellStyle name="20% - Accent1 2 2 3 3 3 3 4 3" xfId="4382" xr:uid="{00000000-0005-0000-0000-00006B100000}"/>
    <cellStyle name="20% - Accent1 2 2 3 3 3 3 4 3 2" xfId="4383" xr:uid="{00000000-0005-0000-0000-00006C100000}"/>
    <cellStyle name="20% - Accent1 2 2 3 3 3 3 4 4" xfId="4384" xr:uid="{00000000-0005-0000-0000-00006D100000}"/>
    <cellStyle name="20% - Accent1 2 2 3 3 3 3 5" xfId="4385" xr:uid="{00000000-0005-0000-0000-00006E100000}"/>
    <cellStyle name="20% - Accent1 2 2 3 3 3 3 5 2" xfId="4386" xr:uid="{00000000-0005-0000-0000-00006F100000}"/>
    <cellStyle name="20% - Accent1 2 2 3 3 3 3 5 2 2" xfId="4387" xr:uid="{00000000-0005-0000-0000-000070100000}"/>
    <cellStyle name="20% - Accent1 2 2 3 3 3 3 5 3" xfId="4388" xr:uid="{00000000-0005-0000-0000-000071100000}"/>
    <cellStyle name="20% - Accent1 2 2 3 3 3 3 6" xfId="4389" xr:uid="{00000000-0005-0000-0000-000072100000}"/>
    <cellStyle name="20% - Accent1 2 2 3 3 3 3 6 2" xfId="4390" xr:uid="{00000000-0005-0000-0000-000073100000}"/>
    <cellStyle name="20% - Accent1 2 2 3 3 3 3 6 2 2" xfId="4391" xr:uid="{00000000-0005-0000-0000-000074100000}"/>
    <cellStyle name="20% - Accent1 2 2 3 3 3 3 6 3" xfId="4392" xr:uid="{00000000-0005-0000-0000-000075100000}"/>
    <cellStyle name="20% - Accent1 2 2 3 3 3 3 7" xfId="4393" xr:uid="{00000000-0005-0000-0000-000076100000}"/>
    <cellStyle name="20% - Accent1 2 2 3 3 3 3 7 2" xfId="4394" xr:uid="{00000000-0005-0000-0000-000077100000}"/>
    <cellStyle name="20% - Accent1 2 2 3 3 3 3 8" xfId="4395" xr:uid="{00000000-0005-0000-0000-000078100000}"/>
    <cellStyle name="20% - Accent1 2 2 3 3 3 3 8 2" xfId="4396" xr:uid="{00000000-0005-0000-0000-000079100000}"/>
    <cellStyle name="20% - Accent1 2 2 3 3 3 3 9" xfId="4397" xr:uid="{00000000-0005-0000-0000-00007A100000}"/>
    <cellStyle name="20% - Accent1 2 2 3 3 3 4" xfId="4398" xr:uid="{00000000-0005-0000-0000-00007B100000}"/>
    <cellStyle name="20% - Accent1 2 2 3 3 3 4 2" xfId="4399" xr:uid="{00000000-0005-0000-0000-00007C100000}"/>
    <cellStyle name="20% - Accent1 2 2 3 3 3 4 2 2" xfId="4400" xr:uid="{00000000-0005-0000-0000-00007D100000}"/>
    <cellStyle name="20% - Accent1 2 2 3 3 3 4 2 2 2" xfId="4401" xr:uid="{00000000-0005-0000-0000-00007E100000}"/>
    <cellStyle name="20% - Accent1 2 2 3 3 3 4 2 3" xfId="4402" xr:uid="{00000000-0005-0000-0000-00007F100000}"/>
    <cellStyle name="20% - Accent1 2 2 3 3 3 4 3" xfId="4403" xr:uid="{00000000-0005-0000-0000-000080100000}"/>
    <cellStyle name="20% - Accent1 2 2 3 3 3 4 3 2" xfId="4404" xr:uid="{00000000-0005-0000-0000-000081100000}"/>
    <cellStyle name="20% - Accent1 2 2 3 3 3 4 4" xfId="4405" xr:uid="{00000000-0005-0000-0000-000082100000}"/>
    <cellStyle name="20% - Accent1 2 2 3 3 3 5" xfId="4406" xr:uid="{00000000-0005-0000-0000-000083100000}"/>
    <cellStyle name="20% - Accent1 2 2 3 3 3 5 2" xfId="4407" xr:uid="{00000000-0005-0000-0000-000084100000}"/>
    <cellStyle name="20% - Accent1 2 2 3 3 3 5 2 2" xfId="4408" xr:uid="{00000000-0005-0000-0000-000085100000}"/>
    <cellStyle name="20% - Accent1 2 2 3 3 3 5 2 2 2" xfId="4409" xr:uid="{00000000-0005-0000-0000-000086100000}"/>
    <cellStyle name="20% - Accent1 2 2 3 3 3 5 2 3" xfId="4410" xr:uid="{00000000-0005-0000-0000-000087100000}"/>
    <cellStyle name="20% - Accent1 2 2 3 3 3 5 3" xfId="4411" xr:uid="{00000000-0005-0000-0000-000088100000}"/>
    <cellStyle name="20% - Accent1 2 2 3 3 3 5 3 2" xfId="4412" xr:uid="{00000000-0005-0000-0000-000089100000}"/>
    <cellStyle name="20% - Accent1 2 2 3 3 3 5 4" xfId="4413" xr:uid="{00000000-0005-0000-0000-00008A100000}"/>
    <cellStyle name="20% - Accent1 2 2 3 3 3 6" xfId="4414" xr:uid="{00000000-0005-0000-0000-00008B100000}"/>
    <cellStyle name="20% - Accent1 2 2 3 3 3 6 2" xfId="4415" xr:uid="{00000000-0005-0000-0000-00008C100000}"/>
    <cellStyle name="20% - Accent1 2 2 3 3 3 6 2 2" xfId="4416" xr:uid="{00000000-0005-0000-0000-00008D100000}"/>
    <cellStyle name="20% - Accent1 2 2 3 3 3 6 2 2 2" xfId="4417" xr:uid="{00000000-0005-0000-0000-00008E100000}"/>
    <cellStyle name="20% - Accent1 2 2 3 3 3 6 2 3" xfId="4418" xr:uid="{00000000-0005-0000-0000-00008F100000}"/>
    <cellStyle name="20% - Accent1 2 2 3 3 3 6 3" xfId="4419" xr:uid="{00000000-0005-0000-0000-000090100000}"/>
    <cellStyle name="20% - Accent1 2 2 3 3 3 6 3 2" xfId="4420" xr:uid="{00000000-0005-0000-0000-000091100000}"/>
    <cellStyle name="20% - Accent1 2 2 3 3 3 6 4" xfId="4421" xr:uid="{00000000-0005-0000-0000-000092100000}"/>
    <cellStyle name="20% - Accent1 2 2 3 3 3 7" xfId="4422" xr:uid="{00000000-0005-0000-0000-000093100000}"/>
    <cellStyle name="20% - Accent1 2 2 3 3 3 7 2" xfId="4423" xr:uid="{00000000-0005-0000-0000-000094100000}"/>
    <cellStyle name="20% - Accent1 2 2 3 3 3 7 2 2" xfId="4424" xr:uid="{00000000-0005-0000-0000-000095100000}"/>
    <cellStyle name="20% - Accent1 2 2 3 3 3 7 3" xfId="4425" xr:uid="{00000000-0005-0000-0000-000096100000}"/>
    <cellStyle name="20% - Accent1 2 2 3 3 3 8" xfId="4426" xr:uid="{00000000-0005-0000-0000-000097100000}"/>
    <cellStyle name="20% - Accent1 2 2 3 3 3 8 2" xfId="4427" xr:uid="{00000000-0005-0000-0000-000098100000}"/>
    <cellStyle name="20% - Accent1 2 2 3 3 3 8 2 2" xfId="4428" xr:uid="{00000000-0005-0000-0000-000099100000}"/>
    <cellStyle name="20% - Accent1 2 2 3 3 3 8 3" xfId="4429" xr:uid="{00000000-0005-0000-0000-00009A100000}"/>
    <cellStyle name="20% - Accent1 2 2 3 3 3 9" xfId="4430" xr:uid="{00000000-0005-0000-0000-00009B100000}"/>
    <cellStyle name="20% - Accent1 2 2 3 3 3 9 2" xfId="4431" xr:uid="{00000000-0005-0000-0000-00009C100000}"/>
    <cellStyle name="20% - Accent1 2 2 3 3 4" xfId="4432" xr:uid="{00000000-0005-0000-0000-00009D100000}"/>
    <cellStyle name="20% - Accent1 2 2 3 3 4 10" xfId="4433" xr:uid="{00000000-0005-0000-0000-00009E100000}"/>
    <cellStyle name="20% - Accent1 2 2 3 3 4 10 2" xfId="4434" xr:uid="{00000000-0005-0000-0000-00009F100000}"/>
    <cellStyle name="20% - Accent1 2 2 3 3 4 11" xfId="4435" xr:uid="{00000000-0005-0000-0000-0000A0100000}"/>
    <cellStyle name="20% - Accent1 2 2 3 3 4 2" xfId="4436" xr:uid="{00000000-0005-0000-0000-0000A1100000}"/>
    <cellStyle name="20% - Accent1 2 2 3 3 4 2 2" xfId="4437" xr:uid="{00000000-0005-0000-0000-0000A2100000}"/>
    <cellStyle name="20% - Accent1 2 2 3 3 4 2 2 2" xfId="4438" xr:uid="{00000000-0005-0000-0000-0000A3100000}"/>
    <cellStyle name="20% - Accent1 2 2 3 3 4 2 2 2 2" xfId="4439" xr:uid="{00000000-0005-0000-0000-0000A4100000}"/>
    <cellStyle name="20% - Accent1 2 2 3 3 4 2 2 2 2 2" xfId="4440" xr:uid="{00000000-0005-0000-0000-0000A5100000}"/>
    <cellStyle name="20% - Accent1 2 2 3 3 4 2 2 2 3" xfId="4441" xr:uid="{00000000-0005-0000-0000-0000A6100000}"/>
    <cellStyle name="20% - Accent1 2 2 3 3 4 2 2 3" xfId="4442" xr:uid="{00000000-0005-0000-0000-0000A7100000}"/>
    <cellStyle name="20% - Accent1 2 2 3 3 4 2 2 3 2" xfId="4443" xr:uid="{00000000-0005-0000-0000-0000A8100000}"/>
    <cellStyle name="20% - Accent1 2 2 3 3 4 2 2 4" xfId="4444" xr:uid="{00000000-0005-0000-0000-0000A9100000}"/>
    <cellStyle name="20% - Accent1 2 2 3 3 4 2 3" xfId="4445" xr:uid="{00000000-0005-0000-0000-0000AA100000}"/>
    <cellStyle name="20% - Accent1 2 2 3 3 4 2 3 2" xfId="4446" xr:uid="{00000000-0005-0000-0000-0000AB100000}"/>
    <cellStyle name="20% - Accent1 2 2 3 3 4 2 3 2 2" xfId="4447" xr:uid="{00000000-0005-0000-0000-0000AC100000}"/>
    <cellStyle name="20% - Accent1 2 2 3 3 4 2 3 2 2 2" xfId="4448" xr:uid="{00000000-0005-0000-0000-0000AD100000}"/>
    <cellStyle name="20% - Accent1 2 2 3 3 4 2 3 2 3" xfId="4449" xr:uid="{00000000-0005-0000-0000-0000AE100000}"/>
    <cellStyle name="20% - Accent1 2 2 3 3 4 2 3 3" xfId="4450" xr:uid="{00000000-0005-0000-0000-0000AF100000}"/>
    <cellStyle name="20% - Accent1 2 2 3 3 4 2 3 3 2" xfId="4451" xr:uid="{00000000-0005-0000-0000-0000B0100000}"/>
    <cellStyle name="20% - Accent1 2 2 3 3 4 2 3 4" xfId="4452" xr:uid="{00000000-0005-0000-0000-0000B1100000}"/>
    <cellStyle name="20% - Accent1 2 2 3 3 4 2 4" xfId="4453" xr:uid="{00000000-0005-0000-0000-0000B2100000}"/>
    <cellStyle name="20% - Accent1 2 2 3 3 4 2 4 2" xfId="4454" xr:uid="{00000000-0005-0000-0000-0000B3100000}"/>
    <cellStyle name="20% - Accent1 2 2 3 3 4 2 4 2 2" xfId="4455" xr:uid="{00000000-0005-0000-0000-0000B4100000}"/>
    <cellStyle name="20% - Accent1 2 2 3 3 4 2 4 2 2 2" xfId="4456" xr:uid="{00000000-0005-0000-0000-0000B5100000}"/>
    <cellStyle name="20% - Accent1 2 2 3 3 4 2 4 2 3" xfId="4457" xr:uid="{00000000-0005-0000-0000-0000B6100000}"/>
    <cellStyle name="20% - Accent1 2 2 3 3 4 2 4 3" xfId="4458" xr:uid="{00000000-0005-0000-0000-0000B7100000}"/>
    <cellStyle name="20% - Accent1 2 2 3 3 4 2 4 3 2" xfId="4459" xr:uid="{00000000-0005-0000-0000-0000B8100000}"/>
    <cellStyle name="20% - Accent1 2 2 3 3 4 2 4 4" xfId="4460" xr:uid="{00000000-0005-0000-0000-0000B9100000}"/>
    <cellStyle name="20% - Accent1 2 2 3 3 4 2 5" xfId="4461" xr:uid="{00000000-0005-0000-0000-0000BA100000}"/>
    <cellStyle name="20% - Accent1 2 2 3 3 4 2 5 2" xfId="4462" xr:uid="{00000000-0005-0000-0000-0000BB100000}"/>
    <cellStyle name="20% - Accent1 2 2 3 3 4 2 5 2 2" xfId="4463" xr:uid="{00000000-0005-0000-0000-0000BC100000}"/>
    <cellStyle name="20% - Accent1 2 2 3 3 4 2 5 3" xfId="4464" xr:uid="{00000000-0005-0000-0000-0000BD100000}"/>
    <cellStyle name="20% - Accent1 2 2 3 3 4 2 6" xfId="4465" xr:uid="{00000000-0005-0000-0000-0000BE100000}"/>
    <cellStyle name="20% - Accent1 2 2 3 3 4 2 6 2" xfId="4466" xr:uid="{00000000-0005-0000-0000-0000BF100000}"/>
    <cellStyle name="20% - Accent1 2 2 3 3 4 2 6 2 2" xfId="4467" xr:uid="{00000000-0005-0000-0000-0000C0100000}"/>
    <cellStyle name="20% - Accent1 2 2 3 3 4 2 6 3" xfId="4468" xr:uid="{00000000-0005-0000-0000-0000C1100000}"/>
    <cellStyle name="20% - Accent1 2 2 3 3 4 2 7" xfId="4469" xr:uid="{00000000-0005-0000-0000-0000C2100000}"/>
    <cellStyle name="20% - Accent1 2 2 3 3 4 2 7 2" xfId="4470" xr:uid="{00000000-0005-0000-0000-0000C3100000}"/>
    <cellStyle name="20% - Accent1 2 2 3 3 4 2 8" xfId="4471" xr:uid="{00000000-0005-0000-0000-0000C4100000}"/>
    <cellStyle name="20% - Accent1 2 2 3 3 4 2 8 2" xfId="4472" xr:uid="{00000000-0005-0000-0000-0000C5100000}"/>
    <cellStyle name="20% - Accent1 2 2 3 3 4 2 9" xfId="4473" xr:uid="{00000000-0005-0000-0000-0000C6100000}"/>
    <cellStyle name="20% - Accent1 2 2 3 3 4 3" xfId="4474" xr:uid="{00000000-0005-0000-0000-0000C7100000}"/>
    <cellStyle name="20% - Accent1 2 2 3 3 4 3 2" xfId="4475" xr:uid="{00000000-0005-0000-0000-0000C8100000}"/>
    <cellStyle name="20% - Accent1 2 2 3 3 4 3 2 2" xfId="4476" xr:uid="{00000000-0005-0000-0000-0000C9100000}"/>
    <cellStyle name="20% - Accent1 2 2 3 3 4 3 2 2 2" xfId="4477" xr:uid="{00000000-0005-0000-0000-0000CA100000}"/>
    <cellStyle name="20% - Accent1 2 2 3 3 4 3 2 2 2 2" xfId="4478" xr:uid="{00000000-0005-0000-0000-0000CB100000}"/>
    <cellStyle name="20% - Accent1 2 2 3 3 4 3 2 2 3" xfId="4479" xr:uid="{00000000-0005-0000-0000-0000CC100000}"/>
    <cellStyle name="20% - Accent1 2 2 3 3 4 3 2 3" xfId="4480" xr:uid="{00000000-0005-0000-0000-0000CD100000}"/>
    <cellStyle name="20% - Accent1 2 2 3 3 4 3 2 3 2" xfId="4481" xr:uid="{00000000-0005-0000-0000-0000CE100000}"/>
    <cellStyle name="20% - Accent1 2 2 3 3 4 3 2 4" xfId="4482" xr:uid="{00000000-0005-0000-0000-0000CF100000}"/>
    <cellStyle name="20% - Accent1 2 2 3 3 4 3 3" xfId="4483" xr:uid="{00000000-0005-0000-0000-0000D0100000}"/>
    <cellStyle name="20% - Accent1 2 2 3 3 4 3 3 2" xfId="4484" xr:uid="{00000000-0005-0000-0000-0000D1100000}"/>
    <cellStyle name="20% - Accent1 2 2 3 3 4 3 3 2 2" xfId="4485" xr:uid="{00000000-0005-0000-0000-0000D2100000}"/>
    <cellStyle name="20% - Accent1 2 2 3 3 4 3 3 2 2 2" xfId="4486" xr:uid="{00000000-0005-0000-0000-0000D3100000}"/>
    <cellStyle name="20% - Accent1 2 2 3 3 4 3 3 2 3" xfId="4487" xr:uid="{00000000-0005-0000-0000-0000D4100000}"/>
    <cellStyle name="20% - Accent1 2 2 3 3 4 3 3 3" xfId="4488" xr:uid="{00000000-0005-0000-0000-0000D5100000}"/>
    <cellStyle name="20% - Accent1 2 2 3 3 4 3 3 3 2" xfId="4489" xr:uid="{00000000-0005-0000-0000-0000D6100000}"/>
    <cellStyle name="20% - Accent1 2 2 3 3 4 3 3 4" xfId="4490" xr:uid="{00000000-0005-0000-0000-0000D7100000}"/>
    <cellStyle name="20% - Accent1 2 2 3 3 4 3 4" xfId="4491" xr:uid="{00000000-0005-0000-0000-0000D8100000}"/>
    <cellStyle name="20% - Accent1 2 2 3 3 4 3 4 2" xfId="4492" xr:uid="{00000000-0005-0000-0000-0000D9100000}"/>
    <cellStyle name="20% - Accent1 2 2 3 3 4 3 4 2 2" xfId="4493" xr:uid="{00000000-0005-0000-0000-0000DA100000}"/>
    <cellStyle name="20% - Accent1 2 2 3 3 4 3 4 2 2 2" xfId="4494" xr:uid="{00000000-0005-0000-0000-0000DB100000}"/>
    <cellStyle name="20% - Accent1 2 2 3 3 4 3 4 2 3" xfId="4495" xr:uid="{00000000-0005-0000-0000-0000DC100000}"/>
    <cellStyle name="20% - Accent1 2 2 3 3 4 3 4 3" xfId="4496" xr:uid="{00000000-0005-0000-0000-0000DD100000}"/>
    <cellStyle name="20% - Accent1 2 2 3 3 4 3 4 3 2" xfId="4497" xr:uid="{00000000-0005-0000-0000-0000DE100000}"/>
    <cellStyle name="20% - Accent1 2 2 3 3 4 3 4 4" xfId="4498" xr:uid="{00000000-0005-0000-0000-0000DF100000}"/>
    <cellStyle name="20% - Accent1 2 2 3 3 4 3 5" xfId="4499" xr:uid="{00000000-0005-0000-0000-0000E0100000}"/>
    <cellStyle name="20% - Accent1 2 2 3 3 4 3 5 2" xfId="4500" xr:uid="{00000000-0005-0000-0000-0000E1100000}"/>
    <cellStyle name="20% - Accent1 2 2 3 3 4 3 5 2 2" xfId="4501" xr:uid="{00000000-0005-0000-0000-0000E2100000}"/>
    <cellStyle name="20% - Accent1 2 2 3 3 4 3 5 3" xfId="4502" xr:uid="{00000000-0005-0000-0000-0000E3100000}"/>
    <cellStyle name="20% - Accent1 2 2 3 3 4 3 6" xfId="4503" xr:uid="{00000000-0005-0000-0000-0000E4100000}"/>
    <cellStyle name="20% - Accent1 2 2 3 3 4 3 6 2" xfId="4504" xr:uid="{00000000-0005-0000-0000-0000E5100000}"/>
    <cellStyle name="20% - Accent1 2 2 3 3 4 3 6 2 2" xfId="4505" xr:uid="{00000000-0005-0000-0000-0000E6100000}"/>
    <cellStyle name="20% - Accent1 2 2 3 3 4 3 6 3" xfId="4506" xr:uid="{00000000-0005-0000-0000-0000E7100000}"/>
    <cellStyle name="20% - Accent1 2 2 3 3 4 3 7" xfId="4507" xr:uid="{00000000-0005-0000-0000-0000E8100000}"/>
    <cellStyle name="20% - Accent1 2 2 3 3 4 3 7 2" xfId="4508" xr:uid="{00000000-0005-0000-0000-0000E9100000}"/>
    <cellStyle name="20% - Accent1 2 2 3 3 4 3 8" xfId="4509" xr:uid="{00000000-0005-0000-0000-0000EA100000}"/>
    <cellStyle name="20% - Accent1 2 2 3 3 4 3 8 2" xfId="4510" xr:uid="{00000000-0005-0000-0000-0000EB100000}"/>
    <cellStyle name="20% - Accent1 2 2 3 3 4 3 9" xfId="4511" xr:uid="{00000000-0005-0000-0000-0000EC100000}"/>
    <cellStyle name="20% - Accent1 2 2 3 3 4 4" xfId="4512" xr:uid="{00000000-0005-0000-0000-0000ED100000}"/>
    <cellStyle name="20% - Accent1 2 2 3 3 4 4 2" xfId="4513" xr:uid="{00000000-0005-0000-0000-0000EE100000}"/>
    <cellStyle name="20% - Accent1 2 2 3 3 4 4 2 2" xfId="4514" xr:uid="{00000000-0005-0000-0000-0000EF100000}"/>
    <cellStyle name="20% - Accent1 2 2 3 3 4 4 2 2 2" xfId="4515" xr:uid="{00000000-0005-0000-0000-0000F0100000}"/>
    <cellStyle name="20% - Accent1 2 2 3 3 4 4 2 3" xfId="4516" xr:uid="{00000000-0005-0000-0000-0000F1100000}"/>
    <cellStyle name="20% - Accent1 2 2 3 3 4 4 3" xfId="4517" xr:uid="{00000000-0005-0000-0000-0000F2100000}"/>
    <cellStyle name="20% - Accent1 2 2 3 3 4 4 3 2" xfId="4518" xr:uid="{00000000-0005-0000-0000-0000F3100000}"/>
    <cellStyle name="20% - Accent1 2 2 3 3 4 4 4" xfId="4519" xr:uid="{00000000-0005-0000-0000-0000F4100000}"/>
    <cellStyle name="20% - Accent1 2 2 3 3 4 5" xfId="4520" xr:uid="{00000000-0005-0000-0000-0000F5100000}"/>
    <cellStyle name="20% - Accent1 2 2 3 3 4 5 2" xfId="4521" xr:uid="{00000000-0005-0000-0000-0000F6100000}"/>
    <cellStyle name="20% - Accent1 2 2 3 3 4 5 2 2" xfId="4522" xr:uid="{00000000-0005-0000-0000-0000F7100000}"/>
    <cellStyle name="20% - Accent1 2 2 3 3 4 5 2 2 2" xfId="4523" xr:uid="{00000000-0005-0000-0000-0000F8100000}"/>
    <cellStyle name="20% - Accent1 2 2 3 3 4 5 2 3" xfId="4524" xr:uid="{00000000-0005-0000-0000-0000F9100000}"/>
    <cellStyle name="20% - Accent1 2 2 3 3 4 5 3" xfId="4525" xr:uid="{00000000-0005-0000-0000-0000FA100000}"/>
    <cellStyle name="20% - Accent1 2 2 3 3 4 5 3 2" xfId="4526" xr:uid="{00000000-0005-0000-0000-0000FB100000}"/>
    <cellStyle name="20% - Accent1 2 2 3 3 4 5 4" xfId="4527" xr:uid="{00000000-0005-0000-0000-0000FC100000}"/>
    <cellStyle name="20% - Accent1 2 2 3 3 4 6" xfId="4528" xr:uid="{00000000-0005-0000-0000-0000FD100000}"/>
    <cellStyle name="20% - Accent1 2 2 3 3 4 6 2" xfId="4529" xr:uid="{00000000-0005-0000-0000-0000FE100000}"/>
    <cellStyle name="20% - Accent1 2 2 3 3 4 6 2 2" xfId="4530" xr:uid="{00000000-0005-0000-0000-0000FF100000}"/>
    <cellStyle name="20% - Accent1 2 2 3 3 4 6 2 2 2" xfId="4531" xr:uid="{00000000-0005-0000-0000-000000110000}"/>
    <cellStyle name="20% - Accent1 2 2 3 3 4 6 2 3" xfId="4532" xr:uid="{00000000-0005-0000-0000-000001110000}"/>
    <cellStyle name="20% - Accent1 2 2 3 3 4 6 3" xfId="4533" xr:uid="{00000000-0005-0000-0000-000002110000}"/>
    <cellStyle name="20% - Accent1 2 2 3 3 4 6 3 2" xfId="4534" xr:uid="{00000000-0005-0000-0000-000003110000}"/>
    <cellStyle name="20% - Accent1 2 2 3 3 4 6 4" xfId="4535" xr:uid="{00000000-0005-0000-0000-000004110000}"/>
    <cellStyle name="20% - Accent1 2 2 3 3 4 7" xfId="4536" xr:uid="{00000000-0005-0000-0000-000005110000}"/>
    <cellStyle name="20% - Accent1 2 2 3 3 4 7 2" xfId="4537" xr:uid="{00000000-0005-0000-0000-000006110000}"/>
    <cellStyle name="20% - Accent1 2 2 3 3 4 7 2 2" xfId="4538" xr:uid="{00000000-0005-0000-0000-000007110000}"/>
    <cellStyle name="20% - Accent1 2 2 3 3 4 7 3" xfId="4539" xr:uid="{00000000-0005-0000-0000-000008110000}"/>
    <cellStyle name="20% - Accent1 2 2 3 3 4 8" xfId="4540" xr:uid="{00000000-0005-0000-0000-000009110000}"/>
    <cellStyle name="20% - Accent1 2 2 3 3 4 8 2" xfId="4541" xr:uid="{00000000-0005-0000-0000-00000A110000}"/>
    <cellStyle name="20% - Accent1 2 2 3 3 4 8 2 2" xfId="4542" xr:uid="{00000000-0005-0000-0000-00000B110000}"/>
    <cellStyle name="20% - Accent1 2 2 3 3 4 8 3" xfId="4543" xr:uid="{00000000-0005-0000-0000-00000C110000}"/>
    <cellStyle name="20% - Accent1 2 2 3 3 4 9" xfId="4544" xr:uid="{00000000-0005-0000-0000-00000D110000}"/>
    <cellStyle name="20% - Accent1 2 2 3 3 4 9 2" xfId="4545" xr:uid="{00000000-0005-0000-0000-00000E110000}"/>
    <cellStyle name="20% - Accent1 2 2 3 3 5" xfId="4546" xr:uid="{00000000-0005-0000-0000-00000F110000}"/>
    <cellStyle name="20% - Accent1 2 2 3 3 5 2" xfId="4547" xr:uid="{00000000-0005-0000-0000-000010110000}"/>
    <cellStyle name="20% - Accent1 2 2 3 3 5 2 2" xfId="4548" xr:uid="{00000000-0005-0000-0000-000011110000}"/>
    <cellStyle name="20% - Accent1 2 2 3 3 5 2 2 2" xfId="4549" xr:uid="{00000000-0005-0000-0000-000012110000}"/>
    <cellStyle name="20% - Accent1 2 2 3 3 5 2 2 2 2" xfId="4550" xr:uid="{00000000-0005-0000-0000-000013110000}"/>
    <cellStyle name="20% - Accent1 2 2 3 3 5 2 2 3" xfId="4551" xr:uid="{00000000-0005-0000-0000-000014110000}"/>
    <cellStyle name="20% - Accent1 2 2 3 3 5 2 3" xfId="4552" xr:uid="{00000000-0005-0000-0000-000015110000}"/>
    <cellStyle name="20% - Accent1 2 2 3 3 5 2 3 2" xfId="4553" xr:uid="{00000000-0005-0000-0000-000016110000}"/>
    <cellStyle name="20% - Accent1 2 2 3 3 5 2 4" xfId="4554" xr:uid="{00000000-0005-0000-0000-000017110000}"/>
    <cellStyle name="20% - Accent1 2 2 3 3 5 3" xfId="4555" xr:uid="{00000000-0005-0000-0000-000018110000}"/>
    <cellStyle name="20% - Accent1 2 2 3 3 5 3 2" xfId="4556" xr:uid="{00000000-0005-0000-0000-000019110000}"/>
    <cellStyle name="20% - Accent1 2 2 3 3 5 3 2 2" xfId="4557" xr:uid="{00000000-0005-0000-0000-00001A110000}"/>
    <cellStyle name="20% - Accent1 2 2 3 3 5 3 2 2 2" xfId="4558" xr:uid="{00000000-0005-0000-0000-00001B110000}"/>
    <cellStyle name="20% - Accent1 2 2 3 3 5 3 2 3" xfId="4559" xr:uid="{00000000-0005-0000-0000-00001C110000}"/>
    <cellStyle name="20% - Accent1 2 2 3 3 5 3 3" xfId="4560" xr:uid="{00000000-0005-0000-0000-00001D110000}"/>
    <cellStyle name="20% - Accent1 2 2 3 3 5 3 3 2" xfId="4561" xr:uid="{00000000-0005-0000-0000-00001E110000}"/>
    <cellStyle name="20% - Accent1 2 2 3 3 5 3 4" xfId="4562" xr:uid="{00000000-0005-0000-0000-00001F110000}"/>
    <cellStyle name="20% - Accent1 2 2 3 3 5 4" xfId="4563" xr:uid="{00000000-0005-0000-0000-000020110000}"/>
    <cellStyle name="20% - Accent1 2 2 3 3 5 4 2" xfId="4564" xr:uid="{00000000-0005-0000-0000-000021110000}"/>
    <cellStyle name="20% - Accent1 2 2 3 3 5 4 2 2" xfId="4565" xr:uid="{00000000-0005-0000-0000-000022110000}"/>
    <cellStyle name="20% - Accent1 2 2 3 3 5 4 2 2 2" xfId="4566" xr:uid="{00000000-0005-0000-0000-000023110000}"/>
    <cellStyle name="20% - Accent1 2 2 3 3 5 4 2 3" xfId="4567" xr:uid="{00000000-0005-0000-0000-000024110000}"/>
    <cellStyle name="20% - Accent1 2 2 3 3 5 4 3" xfId="4568" xr:uid="{00000000-0005-0000-0000-000025110000}"/>
    <cellStyle name="20% - Accent1 2 2 3 3 5 4 3 2" xfId="4569" xr:uid="{00000000-0005-0000-0000-000026110000}"/>
    <cellStyle name="20% - Accent1 2 2 3 3 5 4 4" xfId="4570" xr:uid="{00000000-0005-0000-0000-000027110000}"/>
    <cellStyle name="20% - Accent1 2 2 3 3 5 5" xfId="4571" xr:uid="{00000000-0005-0000-0000-000028110000}"/>
    <cellStyle name="20% - Accent1 2 2 3 3 5 5 2" xfId="4572" xr:uid="{00000000-0005-0000-0000-000029110000}"/>
    <cellStyle name="20% - Accent1 2 2 3 3 5 5 2 2" xfId="4573" xr:uid="{00000000-0005-0000-0000-00002A110000}"/>
    <cellStyle name="20% - Accent1 2 2 3 3 5 5 3" xfId="4574" xr:uid="{00000000-0005-0000-0000-00002B110000}"/>
    <cellStyle name="20% - Accent1 2 2 3 3 5 6" xfId="4575" xr:uid="{00000000-0005-0000-0000-00002C110000}"/>
    <cellStyle name="20% - Accent1 2 2 3 3 5 6 2" xfId="4576" xr:uid="{00000000-0005-0000-0000-00002D110000}"/>
    <cellStyle name="20% - Accent1 2 2 3 3 5 6 2 2" xfId="4577" xr:uid="{00000000-0005-0000-0000-00002E110000}"/>
    <cellStyle name="20% - Accent1 2 2 3 3 5 6 3" xfId="4578" xr:uid="{00000000-0005-0000-0000-00002F110000}"/>
    <cellStyle name="20% - Accent1 2 2 3 3 5 7" xfId="4579" xr:uid="{00000000-0005-0000-0000-000030110000}"/>
    <cellStyle name="20% - Accent1 2 2 3 3 5 7 2" xfId="4580" xr:uid="{00000000-0005-0000-0000-000031110000}"/>
    <cellStyle name="20% - Accent1 2 2 3 3 5 8" xfId="4581" xr:uid="{00000000-0005-0000-0000-000032110000}"/>
    <cellStyle name="20% - Accent1 2 2 3 3 5 8 2" xfId="4582" xr:uid="{00000000-0005-0000-0000-000033110000}"/>
    <cellStyle name="20% - Accent1 2 2 3 3 5 9" xfId="4583" xr:uid="{00000000-0005-0000-0000-000034110000}"/>
    <cellStyle name="20% - Accent1 2 2 3 3 6" xfId="4584" xr:uid="{00000000-0005-0000-0000-000035110000}"/>
    <cellStyle name="20% - Accent1 2 2 3 3 6 2" xfId="4585" xr:uid="{00000000-0005-0000-0000-000036110000}"/>
    <cellStyle name="20% - Accent1 2 2 3 3 6 2 2" xfId="4586" xr:uid="{00000000-0005-0000-0000-000037110000}"/>
    <cellStyle name="20% - Accent1 2 2 3 3 6 2 2 2" xfId="4587" xr:uid="{00000000-0005-0000-0000-000038110000}"/>
    <cellStyle name="20% - Accent1 2 2 3 3 6 2 2 2 2" xfId="4588" xr:uid="{00000000-0005-0000-0000-000039110000}"/>
    <cellStyle name="20% - Accent1 2 2 3 3 6 2 2 3" xfId="4589" xr:uid="{00000000-0005-0000-0000-00003A110000}"/>
    <cellStyle name="20% - Accent1 2 2 3 3 6 2 3" xfId="4590" xr:uid="{00000000-0005-0000-0000-00003B110000}"/>
    <cellStyle name="20% - Accent1 2 2 3 3 6 2 3 2" xfId="4591" xr:uid="{00000000-0005-0000-0000-00003C110000}"/>
    <cellStyle name="20% - Accent1 2 2 3 3 6 2 4" xfId="4592" xr:uid="{00000000-0005-0000-0000-00003D110000}"/>
    <cellStyle name="20% - Accent1 2 2 3 3 6 3" xfId="4593" xr:uid="{00000000-0005-0000-0000-00003E110000}"/>
    <cellStyle name="20% - Accent1 2 2 3 3 6 3 2" xfId="4594" xr:uid="{00000000-0005-0000-0000-00003F110000}"/>
    <cellStyle name="20% - Accent1 2 2 3 3 6 3 2 2" xfId="4595" xr:uid="{00000000-0005-0000-0000-000040110000}"/>
    <cellStyle name="20% - Accent1 2 2 3 3 6 3 2 2 2" xfId="4596" xr:uid="{00000000-0005-0000-0000-000041110000}"/>
    <cellStyle name="20% - Accent1 2 2 3 3 6 3 2 3" xfId="4597" xr:uid="{00000000-0005-0000-0000-000042110000}"/>
    <cellStyle name="20% - Accent1 2 2 3 3 6 3 3" xfId="4598" xr:uid="{00000000-0005-0000-0000-000043110000}"/>
    <cellStyle name="20% - Accent1 2 2 3 3 6 3 3 2" xfId="4599" xr:uid="{00000000-0005-0000-0000-000044110000}"/>
    <cellStyle name="20% - Accent1 2 2 3 3 6 3 4" xfId="4600" xr:uid="{00000000-0005-0000-0000-000045110000}"/>
    <cellStyle name="20% - Accent1 2 2 3 3 6 4" xfId="4601" xr:uid="{00000000-0005-0000-0000-000046110000}"/>
    <cellStyle name="20% - Accent1 2 2 3 3 6 4 2" xfId="4602" xr:uid="{00000000-0005-0000-0000-000047110000}"/>
    <cellStyle name="20% - Accent1 2 2 3 3 6 4 2 2" xfId="4603" xr:uid="{00000000-0005-0000-0000-000048110000}"/>
    <cellStyle name="20% - Accent1 2 2 3 3 6 4 2 2 2" xfId="4604" xr:uid="{00000000-0005-0000-0000-000049110000}"/>
    <cellStyle name="20% - Accent1 2 2 3 3 6 4 2 3" xfId="4605" xr:uid="{00000000-0005-0000-0000-00004A110000}"/>
    <cellStyle name="20% - Accent1 2 2 3 3 6 4 3" xfId="4606" xr:uid="{00000000-0005-0000-0000-00004B110000}"/>
    <cellStyle name="20% - Accent1 2 2 3 3 6 4 3 2" xfId="4607" xr:uid="{00000000-0005-0000-0000-00004C110000}"/>
    <cellStyle name="20% - Accent1 2 2 3 3 6 4 4" xfId="4608" xr:uid="{00000000-0005-0000-0000-00004D110000}"/>
    <cellStyle name="20% - Accent1 2 2 3 3 6 5" xfId="4609" xr:uid="{00000000-0005-0000-0000-00004E110000}"/>
    <cellStyle name="20% - Accent1 2 2 3 3 6 5 2" xfId="4610" xr:uid="{00000000-0005-0000-0000-00004F110000}"/>
    <cellStyle name="20% - Accent1 2 2 3 3 6 5 2 2" xfId="4611" xr:uid="{00000000-0005-0000-0000-000050110000}"/>
    <cellStyle name="20% - Accent1 2 2 3 3 6 5 3" xfId="4612" xr:uid="{00000000-0005-0000-0000-000051110000}"/>
    <cellStyle name="20% - Accent1 2 2 3 3 6 6" xfId="4613" xr:uid="{00000000-0005-0000-0000-000052110000}"/>
    <cellStyle name="20% - Accent1 2 2 3 3 6 6 2" xfId="4614" xr:uid="{00000000-0005-0000-0000-000053110000}"/>
    <cellStyle name="20% - Accent1 2 2 3 3 6 6 2 2" xfId="4615" xr:uid="{00000000-0005-0000-0000-000054110000}"/>
    <cellStyle name="20% - Accent1 2 2 3 3 6 6 3" xfId="4616" xr:uid="{00000000-0005-0000-0000-000055110000}"/>
    <cellStyle name="20% - Accent1 2 2 3 3 6 7" xfId="4617" xr:uid="{00000000-0005-0000-0000-000056110000}"/>
    <cellStyle name="20% - Accent1 2 2 3 3 6 7 2" xfId="4618" xr:uid="{00000000-0005-0000-0000-000057110000}"/>
    <cellStyle name="20% - Accent1 2 2 3 3 6 8" xfId="4619" xr:uid="{00000000-0005-0000-0000-000058110000}"/>
    <cellStyle name="20% - Accent1 2 2 3 3 6 8 2" xfId="4620" xr:uid="{00000000-0005-0000-0000-000059110000}"/>
    <cellStyle name="20% - Accent1 2 2 3 3 6 9" xfId="4621" xr:uid="{00000000-0005-0000-0000-00005A110000}"/>
    <cellStyle name="20% - Accent1 2 2 3 3 7" xfId="4622" xr:uid="{00000000-0005-0000-0000-00005B110000}"/>
    <cellStyle name="20% - Accent1 2 2 3 3 7 2" xfId="4623" xr:uid="{00000000-0005-0000-0000-00005C110000}"/>
    <cellStyle name="20% - Accent1 2 2 3 3 7 2 2" xfId="4624" xr:uid="{00000000-0005-0000-0000-00005D110000}"/>
    <cellStyle name="20% - Accent1 2 2 3 3 7 2 2 2" xfId="4625" xr:uid="{00000000-0005-0000-0000-00005E110000}"/>
    <cellStyle name="20% - Accent1 2 2 3 3 7 2 3" xfId="4626" xr:uid="{00000000-0005-0000-0000-00005F110000}"/>
    <cellStyle name="20% - Accent1 2 2 3 3 7 3" xfId="4627" xr:uid="{00000000-0005-0000-0000-000060110000}"/>
    <cellStyle name="20% - Accent1 2 2 3 3 7 3 2" xfId="4628" xr:uid="{00000000-0005-0000-0000-000061110000}"/>
    <cellStyle name="20% - Accent1 2 2 3 3 7 4" xfId="4629" xr:uid="{00000000-0005-0000-0000-000062110000}"/>
    <cellStyle name="20% - Accent1 2 2 3 3 8" xfId="4630" xr:uid="{00000000-0005-0000-0000-000063110000}"/>
    <cellStyle name="20% - Accent1 2 2 3 3 8 2" xfId="4631" xr:uid="{00000000-0005-0000-0000-000064110000}"/>
    <cellStyle name="20% - Accent1 2 2 3 3 8 2 2" xfId="4632" xr:uid="{00000000-0005-0000-0000-000065110000}"/>
    <cellStyle name="20% - Accent1 2 2 3 3 8 2 2 2" xfId="4633" xr:uid="{00000000-0005-0000-0000-000066110000}"/>
    <cellStyle name="20% - Accent1 2 2 3 3 8 2 3" xfId="4634" xr:uid="{00000000-0005-0000-0000-000067110000}"/>
    <cellStyle name="20% - Accent1 2 2 3 3 8 3" xfId="4635" xr:uid="{00000000-0005-0000-0000-000068110000}"/>
    <cellStyle name="20% - Accent1 2 2 3 3 8 3 2" xfId="4636" xr:uid="{00000000-0005-0000-0000-000069110000}"/>
    <cellStyle name="20% - Accent1 2 2 3 3 8 4" xfId="4637" xr:uid="{00000000-0005-0000-0000-00006A110000}"/>
    <cellStyle name="20% - Accent1 2 2 3 3 9" xfId="4638" xr:uid="{00000000-0005-0000-0000-00006B110000}"/>
    <cellStyle name="20% - Accent1 2 2 3 3 9 2" xfId="4639" xr:uid="{00000000-0005-0000-0000-00006C110000}"/>
    <cellStyle name="20% - Accent1 2 2 3 3 9 2 2" xfId="4640" xr:uid="{00000000-0005-0000-0000-00006D110000}"/>
    <cellStyle name="20% - Accent1 2 2 3 3 9 2 2 2" xfId="4641" xr:uid="{00000000-0005-0000-0000-00006E110000}"/>
    <cellStyle name="20% - Accent1 2 2 3 3 9 2 3" xfId="4642" xr:uid="{00000000-0005-0000-0000-00006F110000}"/>
    <cellStyle name="20% - Accent1 2 2 3 3 9 3" xfId="4643" xr:uid="{00000000-0005-0000-0000-000070110000}"/>
    <cellStyle name="20% - Accent1 2 2 3 3 9 3 2" xfId="4644" xr:uid="{00000000-0005-0000-0000-000071110000}"/>
    <cellStyle name="20% - Accent1 2 2 3 3 9 4" xfId="4645" xr:uid="{00000000-0005-0000-0000-000072110000}"/>
    <cellStyle name="20% - Accent1 2 2 3 4" xfId="4646" xr:uid="{00000000-0005-0000-0000-000073110000}"/>
    <cellStyle name="20% - Accent1 2 2 3 4 10" xfId="4647" xr:uid="{00000000-0005-0000-0000-000074110000}"/>
    <cellStyle name="20% - Accent1 2 2 3 4 10 2" xfId="4648" xr:uid="{00000000-0005-0000-0000-000075110000}"/>
    <cellStyle name="20% - Accent1 2 2 3 4 11" xfId="4649" xr:uid="{00000000-0005-0000-0000-000076110000}"/>
    <cellStyle name="20% - Accent1 2 2 3 4 2" xfId="4650" xr:uid="{00000000-0005-0000-0000-000077110000}"/>
    <cellStyle name="20% - Accent1 2 2 3 4 2 2" xfId="4651" xr:uid="{00000000-0005-0000-0000-000078110000}"/>
    <cellStyle name="20% - Accent1 2 2 3 4 2 2 2" xfId="4652" xr:uid="{00000000-0005-0000-0000-000079110000}"/>
    <cellStyle name="20% - Accent1 2 2 3 4 2 2 2 2" xfId="4653" xr:uid="{00000000-0005-0000-0000-00007A110000}"/>
    <cellStyle name="20% - Accent1 2 2 3 4 2 2 2 2 2" xfId="4654" xr:uid="{00000000-0005-0000-0000-00007B110000}"/>
    <cellStyle name="20% - Accent1 2 2 3 4 2 2 2 3" xfId="4655" xr:uid="{00000000-0005-0000-0000-00007C110000}"/>
    <cellStyle name="20% - Accent1 2 2 3 4 2 2 3" xfId="4656" xr:uid="{00000000-0005-0000-0000-00007D110000}"/>
    <cellStyle name="20% - Accent1 2 2 3 4 2 2 3 2" xfId="4657" xr:uid="{00000000-0005-0000-0000-00007E110000}"/>
    <cellStyle name="20% - Accent1 2 2 3 4 2 2 4" xfId="4658" xr:uid="{00000000-0005-0000-0000-00007F110000}"/>
    <cellStyle name="20% - Accent1 2 2 3 4 2 3" xfId="4659" xr:uid="{00000000-0005-0000-0000-000080110000}"/>
    <cellStyle name="20% - Accent1 2 2 3 4 2 3 2" xfId="4660" xr:uid="{00000000-0005-0000-0000-000081110000}"/>
    <cellStyle name="20% - Accent1 2 2 3 4 2 3 2 2" xfId="4661" xr:uid="{00000000-0005-0000-0000-000082110000}"/>
    <cellStyle name="20% - Accent1 2 2 3 4 2 3 2 2 2" xfId="4662" xr:uid="{00000000-0005-0000-0000-000083110000}"/>
    <cellStyle name="20% - Accent1 2 2 3 4 2 3 2 3" xfId="4663" xr:uid="{00000000-0005-0000-0000-000084110000}"/>
    <cellStyle name="20% - Accent1 2 2 3 4 2 3 3" xfId="4664" xr:uid="{00000000-0005-0000-0000-000085110000}"/>
    <cellStyle name="20% - Accent1 2 2 3 4 2 3 3 2" xfId="4665" xr:uid="{00000000-0005-0000-0000-000086110000}"/>
    <cellStyle name="20% - Accent1 2 2 3 4 2 3 4" xfId="4666" xr:uid="{00000000-0005-0000-0000-000087110000}"/>
    <cellStyle name="20% - Accent1 2 2 3 4 2 4" xfId="4667" xr:uid="{00000000-0005-0000-0000-000088110000}"/>
    <cellStyle name="20% - Accent1 2 2 3 4 2 4 2" xfId="4668" xr:uid="{00000000-0005-0000-0000-000089110000}"/>
    <cellStyle name="20% - Accent1 2 2 3 4 2 4 2 2" xfId="4669" xr:uid="{00000000-0005-0000-0000-00008A110000}"/>
    <cellStyle name="20% - Accent1 2 2 3 4 2 4 2 2 2" xfId="4670" xr:uid="{00000000-0005-0000-0000-00008B110000}"/>
    <cellStyle name="20% - Accent1 2 2 3 4 2 4 2 3" xfId="4671" xr:uid="{00000000-0005-0000-0000-00008C110000}"/>
    <cellStyle name="20% - Accent1 2 2 3 4 2 4 3" xfId="4672" xr:uid="{00000000-0005-0000-0000-00008D110000}"/>
    <cellStyle name="20% - Accent1 2 2 3 4 2 4 3 2" xfId="4673" xr:uid="{00000000-0005-0000-0000-00008E110000}"/>
    <cellStyle name="20% - Accent1 2 2 3 4 2 4 4" xfId="4674" xr:uid="{00000000-0005-0000-0000-00008F110000}"/>
    <cellStyle name="20% - Accent1 2 2 3 4 2 5" xfId="4675" xr:uid="{00000000-0005-0000-0000-000090110000}"/>
    <cellStyle name="20% - Accent1 2 2 3 4 2 5 2" xfId="4676" xr:uid="{00000000-0005-0000-0000-000091110000}"/>
    <cellStyle name="20% - Accent1 2 2 3 4 2 5 2 2" xfId="4677" xr:uid="{00000000-0005-0000-0000-000092110000}"/>
    <cellStyle name="20% - Accent1 2 2 3 4 2 5 3" xfId="4678" xr:uid="{00000000-0005-0000-0000-000093110000}"/>
    <cellStyle name="20% - Accent1 2 2 3 4 2 6" xfId="4679" xr:uid="{00000000-0005-0000-0000-000094110000}"/>
    <cellStyle name="20% - Accent1 2 2 3 4 2 6 2" xfId="4680" xr:uid="{00000000-0005-0000-0000-000095110000}"/>
    <cellStyle name="20% - Accent1 2 2 3 4 2 6 2 2" xfId="4681" xr:uid="{00000000-0005-0000-0000-000096110000}"/>
    <cellStyle name="20% - Accent1 2 2 3 4 2 6 3" xfId="4682" xr:uid="{00000000-0005-0000-0000-000097110000}"/>
    <cellStyle name="20% - Accent1 2 2 3 4 2 7" xfId="4683" xr:uid="{00000000-0005-0000-0000-000098110000}"/>
    <cellStyle name="20% - Accent1 2 2 3 4 2 7 2" xfId="4684" xr:uid="{00000000-0005-0000-0000-000099110000}"/>
    <cellStyle name="20% - Accent1 2 2 3 4 2 8" xfId="4685" xr:uid="{00000000-0005-0000-0000-00009A110000}"/>
    <cellStyle name="20% - Accent1 2 2 3 4 2 8 2" xfId="4686" xr:uid="{00000000-0005-0000-0000-00009B110000}"/>
    <cellStyle name="20% - Accent1 2 2 3 4 2 9" xfId="4687" xr:uid="{00000000-0005-0000-0000-00009C110000}"/>
    <cellStyle name="20% - Accent1 2 2 3 4 3" xfId="4688" xr:uid="{00000000-0005-0000-0000-00009D110000}"/>
    <cellStyle name="20% - Accent1 2 2 3 4 3 2" xfId="4689" xr:uid="{00000000-0005-0000-0000-00009E110000}"/>
    <cellStyle name="20% - Accent1 2 2 3 4 3 2 2" xfId="4690" xr:uid="{00000000-0005-0000-0000-00009F110000}"/>
    <cellStyle name="20% - Accent1 2 2 3 4 3 2 2 2" xfId="4691" xr:uid="{00000000-0005-0000-0000-0000A0110000}"/>
    <cellStyle name="20% - Accent1 2 2 3 4 3 2 2 2 2" xfId="4692" xr:uid="{00000000-0005-0000-0000-0000A1110000}"/>
    <cellStyle name="20% - Accent1 2 2 3 4 3 2 2 3" xfId="4693" xr:uid="{00000000-0005-0000-0000-0000A2110000}"/>
    <cellStyle name="20% - Accent1 2 2 3 4 3 2 3" xfId="4694" xr:uid="{00000000-0005-0000-0000-0000A3110000}"/>
    <cellStyle name="20% - Accent1 2 2 3 4 3 2 3 2" xfId="4695" xr:uid="{00000000-0005-0000-0000-0000A4110000}"/>
    <cellStyle name="20% - Accent1 2 2 3 4 3 2 4" xfId="4696" xr:uid="{00000000-0005-0000-0000-0000A5110000}"/>
    <cellStyle name="20% - Accent1 2 2 3 4 3 3" xfId="4697" xr:uid="{00000000-0005-0000-0000-0000A6110000}"/>
    <cellStyle name="20% - Accent1 2 2 3 4 3 3 2" xfId="4698" xr:uid="{00000000-0005-0000-0000-0000A7110000}"/>
    <cellStyle name="20% - Accent1 2 2 3 4 3 3 2 2" xfId="4699" xr:uid="{00000000-0005-0000-0000-0000A8110000}"/>
    <cellStyle name="20% - Accent1 2 2 3 4 3 3 2 2 2" xfId="4700" xr:uid="{00000000-0005-0000-0000-0000A9110000}"/>
    <cellStyle name="20% - Accent1 2 2 3 4 3 3 2 3" xfId="4701" xr:uid="{00000000-0005-0000-0000-0000AA110000}"/>
    <cellStyle name="20% - Accent1 2 2 3 4 3 3 3" xfId="4702" xr:uid="{00000000-0005-0000-0000-0000AB110000}"/>
    <cellStyle name="20% - Accent1 2 2 3 4 3 3 3 2" xfId="4703" xr:uid="{00000000-0005-0000-0000-0000AC110000}"/>
    <cellStyle name="20% - Accent1 2 2 3 4 3 3 4" xfId="4704" xr:uid="{00000000-0005-0000-0000-0000AD110000}"/>
    <cellStyle name="20% - Accent1 2 2 3 4 3 4" xfId="4705" xr:uid="{00000000-0005-0000-0000-0000AE110000}"/>
    <cellStyle name="20% - Accent1 2 2 3 4 3 4 2" xfId="4706" xr:uid="{00000000-0005-0000-0000-0000AF110000}"/>
    <cellStyle name="20% - Accent1 2 2 3 4 3 4 2 2" xfId="4707" xr:uid="{00000000-0005-0000-0000-0000B0110000}"/>
    <cellStyle name="20% - Accent1 2 2 3 4 3 4 2 2 2" xfId="4708" xr:uid="{00000000-0005-0000-0000-0000B1110000}"/>
    <cellStyle name="20% - Accent1 2 2 3 4 3 4 2 3" xfId="4709" xr:uid="{00000000-0005-0000-0000-0000B2110000}"/>
    <cellStyle name="20% - Accent1 2 2 3 4 3 4 3" xfId="4710" xr:uid="{00000000-0005-0000-0000-0000B3110000}"/>
    <cellStyle name="20% - Accent1 2 2 3 4 3 4 3 2" xfId="4711" xr:uid="{00000000-0005-0000-0000-0000B4110000}"/>
    <cellStyle name="20% - Accent1 2 2 3 4 3 4 4" xfId="4712" xr:uid="{00000000-0005-0000-0000-0000B5110000}"/>
    <cellStyle name="20% - Accent1 2 2 3 4 3 5" xfId="4713" xr:uid="{00000000-0005-0000-0000-0000B6110000}"/>
    <cellStyle name="20% - Accent1 2 2 3 4 3 5 2" xfId="4714" xr:uid="{00000000-0005-0000-0000-0000B7110000}"/>
    <cellStyle name="20% - Accent1 2 2 3 4 3 5 2 2" xfId="4715" xr:uid="{00000000-0005-0000-0000-0000B8110000}"/>
    <cellStyle name="20% - Accent1 2 2 3 4 3 5 3" xfId="4716" xr:uid="{00000000-0005-0000-0000-0000B9110000}"/>
    <cellStyle name="20% - Accent1 2 2 3 4 3 6" xfId="4717" xr:uid="{00000000-0005-0000-0000-0000BA110000}"/>
    <cellStyle name="20% - Accent1 2 2 3 4 3 6 2" xfId="4718" xr:uid="{00000000-0005-0000-0000-0000BB110000}"/>
    <cellStyle name="20% - Accent1 2 2 3 4 3 6 2 2" xfId="4719" xr:uid="{00000000-0005-0000-0000-0000BC110000}"/>
    <cellStyle name="20% - Accent1 2 2 3 4 3 6 3" xfId="4720" xr:uid="{00000000-0005-0000-0000-0000BD110000}"/>
    <cellStyle name="20% - Accent1 2 2 3 4 3 7" xfId="4721" xr:uid="{00000000-0005-0000-0000-0000BE110000}"/>
    <cellStyle name="20% - Accent1 2 2 3 4 3 7 2" xfId="4722" xr:uid="{00000000-0005-0000-0000-0000BF110000}"/>
    <cellStyle name="20% - Accent1 2 2 3 4 3 8" xfId="4723" xr:uid="{00000000-0005-0000-0000-0000C0110000}"/>
    <cellStyle name="20% - Accent1 2 2 3 4 3 8 2" xfId="4724" xr:uid="{00000000-0005-0000-0000-0000C1110000}"/>
    <cellStyle name="20% - Accent1 2 2 3 4 3 9" xfId="4725" xr:uid="{00000000-0005-0000-0000-0000C2110000}"/>
    <cellStyle name="20% - Accent1 2 2 3 4 4" xfId="4726" xr:uid="{00000000-0005-0000-0000-0000C3110000}"/>
    <cellStyle name="20% - Accent1 2 2 3 4 4 2" xfId="4727" xr:uid="{00000000-0005-0000-0000-0000C4110000}"/>
    <cellStyle name="20% - Accent1 2 2 3 4 4 2 2" xfId="4728" xr:uid="{00000000-0005-0000-0000-0000C5110000}"/>
    <cellStyle name="20% - Accent1 2 2 3 4 4 2 2 2" xfId="4729" xr:uid="{00000000-0005-0000-0000-0000C6110000}"/>
    <cellStyle name="20% - Accent1 2 2 3 4 4 2 3" xfId="4730" xr:uid="{00000000-0005-0000-0000-0000C7110000}"/>
    <cellStyle name="20% - Accent1 2 2 3 4 4 3" xfId="4731" xr:uid="{00000000-0005-0000-0000-0000C8110000}"/>
    <cellStyle name="20% - Accent1 2 2 3 4 4 3 2" xfId="4732" xr:uid="{00000000-0005-0000-0000-0000C9110000}"/>
    <cellStyle name="20% - Accent1 2 2 3 4 4 4" xfId="4733" xr:uid="{00000000-0005-0000-0000-0000CA110000}"/>
    <cellStyle name="20% - Accent1 2 2 3 4 5" xfId="4734" xr:uid="{00000000-0005-0000-0000-0000CB110000}"/>
    <cellStyle name="20% - Accent1 2 2 3 4 5 2" xfId="4735" xr:uid="{00000000-0005-0000-0000-0000CC110000}"/>
    <cellStyle name="20% - Accent1 2 2 3 4 5 2 2" xfId="4736" xr:uid="{00000000-0005-0000-0000-0000CD110000}"/>
    <cellStyle name="20% - Accent1 2 2 3 4 5 2 2 2" xfId="4737" xr:uid="{00000000-0005-0000-0000-0000CE110000}"/>
    <cellStyle name="20% - Accent1 2 2 3 4 5 2 3" xfId="4738" xr:uid="{00000000-0005-0000-0000-0000CF110000}"/>
    <cellStyle name="20% - Accent1 2 2 3 4 5 3" xfId="4739" xr:uid="{00000000-0005-0000-0000-0000D0110000}"/>
    <cellStyle name="20% - Accent1 2 2 3 4 5 3 2" xfId="4740" xr:uid="{00000000-0005-0000-0000-0000D1110000}"/>
    <cellStyle name="20% - Accent1 2 2 3 4 5 4" xfId="4741" xr:uid="{00000000-0005-0000-0000-0000D2110000}"/>
    <cellStyle name="20% - Accent1 2 2 3 4 6" xfId="4742" xr:uid="{00000000-0005-0000-0000-0000D3110000}"/>
    <cellStyle name="20% - Accent1 2 2 3 4 6 2" xfId="4743" xr:uid="{00000000-0005-0000-0000-0000D4110000}"/>
    <cellStyle name="20% - Accent1 2 2 3 4 6 2 2" xfId="4744" xr:uid="{00000000-0005-0000-0000-0000D5110000}"/>
    <cellStyle name="20% - Accent1 2 2 3 4 6 2 2 2" xfId="4745" xr:uid="{00000000-0005-0000-0000-0000D6110000}"/>
    <cellStyle name="20% - Accent1 2 2 3 4 6 2 3" xfId="4746" xr:uid="{00000000-0005-0000-0000-0000D7110000}"/>
    <cellStyle name="20% - Accent1 2 2 3 4 6 3" xfId="4747" xr:uid="{00000000-0005-0000-0000-0000D8110000}"/>
    <cellStyle name="20% - Accent1 2 2 3 4 6 3 2" xfId="4748" xr:uid="{00000000-0005-0000-0000-0000D9110000}"/>
    <cellStyle name="20% - Accent1 2 2 3 4 6 4" xfId="4749" xr:uid="{00000000-0005-0000-0000-0000DA110000}"/>
    <cellStyle name="20% - Accent1 2 2 3 4 7" xfId="4750" xr:uid="{00000000-0005-0000-0000-0000DB110000}"/>
    <cellStyle name="20% - Accent1 2 2 3 4 7 2" xfId="4751" xr:uid="{00000000-0005-0000-0000-0000DC110000}"/>
    <cellStyle name="20% - Accent1 2 2 3 4 7 2 2" xfId="4752" xr:uid="{00000000-0005-0000-0000-0000DD110000}"/>
    <cellStyle name="20% - Accent1 2 2 3 4 7 3" xfId="4753" xr:uid="{00000000-0005-0000-0000-0000DE110000}"/>
    <cellStyle name="20% - Accent1 2 2 3 4 8" xfId="4754" xr:uid="{00000000-0005-0000-0000-0000DF110000}"/>
    <cellStyle name="20% - Accent1 2 2 3 4 8 2" xfId="4755" xr:uid="{00000000-0005-0000-0000-0000E0110000}"/>
    <cellStyle name="20% - Accent1 2 2 3 4 8 2 2" xfId="4756" xr:uid="{00000000-0005-0000-0000-0000E1110000}"/>
    <cellStyle name="20% - Accent1 2 2 3 4 8 3" xfId="4757" xr:uid="{00000000-0005-0000-0000-0000E2110000}"/>
    <cellStyle name="20% - Accent1 2 2 3 4 9" xfId="4758" xr:uid="{00000000-0005-0000-0000-0000E3110000}"/>
    <cellStyle name="20% - Accent1 2 2 3 4 9 2" xfId="4759" xr:uid="{00000000-0005-0000-0000-0000E4110000}"/>
    <cellStyle name="20% - Accent1 2 2 3 5" xfId="4760" xr:uid="{00000000-0005-0000-0000-0000E5110000}"/>
    <cellStyle name="20% - Accent1 2 2 3 5 10" xfId="4761" xr:uid="{00000000-0005-0000-0000-0000E6110000}"/>
    <cellStyle name="20% - Accent1 2 2 3 5 10 2" xfId="4762" xr:uid="{00000000-0005-0000-0000-0000E7110000}"/>
    <cellStyle name="20% - Accent1 2 2 3 5 11" xfId="4763" xr:uid="{00000000-0005-0000-0000-0000E8110000}"/>
    <cellStyle name="20% - Accent1 2 2 3 5 2" xfId="4764" xr:uid="{00000000-0005-0000-0000-0000E9110000}"/>
    <cellStyle name="20% - Accent1 2 2 3 5 2 2" xfId="4765" xr:uid="{00000000-0005-0000-0000-0000EA110000}"/>
    <cellStyle name="20% - Accent1 2 2 3 5 2 2 2" xfId="4766" xr:uid="{00000000-0005-0000-0000-0000EB110000}"/>
    <cellStyle name="20% - Accent1 2 2 3 5 2 2 2 2" xfId="4767" xr:uid="{00000000-0005-0000-0000-0000EC110000}"/>
    <cellStyle name="20% - Accent1 2 2 3 5 2 2 2 2 2" xfId="4768" xr:uid="{00000000-0005-0000-0000-0000ED110000}"/>
    <cellStyle name="20% - Accent1 2 2 3 5 2 2 2 3" xfId="4769" xr:uid="{00000000-0005-0000-0000-0000EE110000}"/>
    <cellStyle name="20% - Accent1 2 2 3 5 2 2 3" xfId="4770" xr:uid="{00000000-0005-0000-0000-0000EF110000}"/>
    <cellStyle name="20% - Accent1 2 2 3 5 2 2 3 2" xfId="4771" xr:uid="{00000000-0005-0000-0000-0000F0110000}"/>
    <cellStyle name="20% - Accent1 2 2 3 5 2 2 4" xfId="4772" xr:uid="{00000000-0005-0000-0000-0000F1110000}"/>
    <cellStyle name="20% - Accent1 2 2 3 5 2 3" xfId="4773" xr:uid="{00000000-0005-0000-0000-0000F2110000}"/>
    <cellStyle name="20% - Accent1 2 2 3 5 2 3 2" xfId="4774" xr:uid="{00000000-0005-0000-0000-0000F3110000}"/>
    <cellStyle name="20% - Accent1 2 2 3 5 2 3 2 2" xfId="4775" xr:uid="{00000000-0005-0000-0000-0000F4110000}"/>
    <cellStyle name="20% - Accent1 2 2 3 5 2 3 2 2 2" xfId="4776" xr:uid="{00000000-0005-0000-0000-0000F5110000}"/>
    <cellStyle name="20% - Accent1 2 2 3 5 2 3 2 3" xfId="4777" xr:uid="{00000000-0005-0000-0000-0000F6110000}"/>
    <cellStyle name="20% - Accent1 2 2 3 5 2 3 3" xfId="4778" xr:uid="{00000000-0005-0000-0000-0000F7110000}"/>
    <cellStyle name="20% - Accent1 2 2 3 5 2 3 3 2" xfId="4779" xr:uid="{00000000-0005-0000-0000-0000F8110000}"/>
    <cellStyle name="20% - Accent1 2 2 3 5 2 3 4" xfId="4780" xr:uid="{00000000-0005-0000-0000-0000F9110000}"/>
    <cellStyle name="20% - Accent1 2 2 3 5 2 4" xfId="4781" xr:uid="{00000000-0005-0000-0000-0000FA110000}"/>
    <cellStyle name="20% - Accent1 2 2 3 5 2 4 2" xfId="4782" xr:uid="{00000000-0005-0000-0000-0000FB110000}"/>
    <cellStyle name="20% - Accent1 2 2 3 5 2 4 2 2" xfId="4783" xr:uid="{00000000-0005-0000-0000-0000FC110000}"/>
    <cellStyle name="20% - Accent1 2 2 3 5 2 4 2 2 2" xfId="4784" xr:uid="{00000000-0005-0000-0000-0000FD110000}"/>
    <cellStyle name="20% - Accent1 2 2 3 5 2 4 2 3" xfId="4785" xr:uid="{00000000-0005-0000-0000-0000FE110000}"/>
    <cellStyle name="20% - Accent1 2 2 3 5 2 4 3" xfId="4786" xr:uid="{00000000-0005-0000-0000-0000FF110000}"/>
    <cellStyle name="20% - Accent1 2 2 3 5 2 4 3 2" xfId="4787" xr:uid="{00000000-0005-0000-0000-000000120000}"/>
    <cellStyle name="20% - Accent1 2 2 3 5 2 4 4" xfId="4788" xr:uid="{00000000-0005-0000-0000-000001120000}"/>
    <cellStyle name="20% - Accent1 2 2 3 5 2 5" xfId="4789" xr:uid="{00000000-0005-0000-0000-000002120000}"/>
    <cellStyle name="20% - Accent1 2 2 3 5 2 5 2" xfId="4790" xr:uid="{00000000-0005-0000-0000-000003120000}"/>
    <cellStyle name="20% - Accent1 2 2 3 5 2 5 2 2" xfId="4791" xr:uid="{00000000-0005-0000-0000-000004120000}"/>
    <cellStyle name="20% - Accent1 2 2 3 5 2 5 3" xfId="4792" xr:uid="{00000000-0005-0000-0000-000005120000}"/>
    <cellStyle name="20% - Accent1 2 2 3 5 2 6" xfId="4793" xr:uid="{00000000-0005-0000-0000-000006120000}"/>
    <cellStyle name="20% - Accent1 2 2 3 5 2 6 2" xfId="4794" xr:uid="{00000000-0005-0000-0000-000007120000}"/>
    <cellStyle name="20% - Accent1 2 2 3 5 2 6 2 2" xfId="4795" xr:uid="{00000000-0005-0000-0000-000008120000}"/>
    <cellStyle name="20% - Accent1 2 2 3 5 2 6 3" xfId="4796" xr:uid="{00000000-0005-0000-0000-000009120000}"/>
    <cellStyle name="20% - Accent1 2 2 3 5 2 7" xfId="4797" xr:uid="{00000000-0005-0000-0000-00000A120000}"/>
    <cellStyle name="20% - Accent1 2 2 3 5 2 7 2" xfId="4798" xr:uid="{00000000-0005-0000-0000-00000B120000}"/>
    <cellStyle name="20% - Accent1 2 2 3 5 2 8" xfId="4799" xr:uid="{00000000-0005-0000-0000-00000C120000}"/>
    <cellStyle name="20% - Accent1 2 2 3 5 2 8 2" xfId="4800" xr:uid="{00000000-0005-0000-0000-00000D120000}"/>
    <cellStyle name="20% - Accent1 2 2 3 5 2 9" xfId="4801" xr:uid="{00000000-0005-0000-0000-00000E120000}"/>
    <cellStyle name="20% - Accent1 2 2 3 5 3" xfId="4802" xr:uid="{00000000-0005-0000-0000-00000F120000}"/>
    <cellStyle name="20% - Accent1 2 2 3 5 3 2" xfId="4803" xr:uid="{00000000-0005-0000-0000-000010120000}"/>
    <cellStyle name="20% - Accent1 2 2 3 5 3 2 2" xfId="4804" xr:uid="{00000000-0005-0000-0000-000011120000}"/>
    <cellStyle name="20% - Accent1 2 2 3 5 3 2 2 2" xfId="4805" xr:uid="{00000000-0005-0000-0000-000012120000}"/>
    <cellStyle name="20% - Accent1 2 2 3 5 3 2 2 2 2" xfId="4806" xr:uid="{00000000-0005-0000-0000-000013120000}"/>
    <cellStyle name="20% - Accent1 2 2 3 5 3 2 2 3" xfId="4807" xr:uid="{00000000-0005-0000-0000-000014120000}"/>
    <cellStyle name="20% - Accent1 2 2 3 5 3 2 3" xfId="4808" xr:uid="{00000000-0005-0000-0000-000015120000}"/>
    <cellStyle name="20% - Accent1 2 2 3 5 3 2 3 2" xfId="4809" xr:uid="{00000000-0005-0000-0000-000016120000}"/>
    <cellStyle name="20% - Accent1 2 2 3 5 3 2 4" xfId="4810" xr:uid="{00000000-0005-0000-0000-000017120000}"/>
    <cellStyle name="20% - Accent1 2 2 3 5 3 3" xfId="4811" xr:uid="{00000000-0005-0000-0000-000018120000}"/>
    <cellStyle name="20% - Accent1 2 2 3 5 3 3 2" xfId="4812" xr:uid="{00000000-0005-0000-0000-000019120000}"/>
    <cellStyle name="20% - Accent1 2 2 3 5 3 3 2 2" xfId="4813" xr:uid="{00000000-0005-0000-0000-00001A120000}"/>
    <cellStyle name="20% - Accent1 2 2 3 5 3 3 2 2 2" xfId="4814" xr:uid="{00000000-0005-0000-0000-00001B120000}"/>
    <cellStyle name="20% - Accent1 2 2 3 5 3 3 2 3" xfId="4815" xr:uid="{00000000-0005-0000-0000-00001C120000}"/>
    <cellStyle name="20% - Accent1 2 2 3 5 3 3 3" xfId="4816" xr:uid="{00000000-0005-0000-0000-00001D120000}"/>
    <cellStyle name="20% - Accent1 2 2 3 5 3 3 3 2" xfId="4817" xr:uid="{00000000-0005-0000-0000-00001E120000}"/>
    <cellStyle name="20% - Accent1 2 2 3 5 3 3 4" xfId="4818" xr:uid="{00000000-0005-0000-0000-00001F120000}"/>
    <cellStyle name="20% - Accent1 2 2 3 5 3 4" xfId="4819" xr:uid="{00000000-0005-0000-0000-000020120000}"/>
    <cellStyle name="20% - Accent1 2 2 3 5 3 4 2" xfId="4820" xr:uid="{00000000-0005-0000-0000-000021120000}"/>
    <cellStyle name="20% - Accent1 2 2 3 5 3 4 2 2" xfId="4821" xr:uid="{00000000-0005-0000-0000-000022120000}"/>
    <cellStyle name="20% - Accent1 2 2 3 5 3 4 2 2 2" xfId="4822" xr:uid="{00000000-0005-0000-0000-000023120000}"/>
    <cellStyle name="20% - Accent1 2 2 3 5 3 4 2 3" xfId="4823" xr:uid="{00000000-0005-0000-0000-000024120000}"/>
    <cellStyle name="20% - Accent1 2 2 3 5 3 4 3" xfId="4824" xr:uid="{00000000-0005-0000-0000-000025120000}"/>
    <cellStyle name="20% - Accent1 2 2 3 5 3 4 3 2" xfId="4825" xr:uid="{00000000-0005-0000-0000-000026120000}"/>
    <cellStyle name="20% - Accent1 2 2 3 5 3 4 4" xfId="4826" xr:uid="{00000000-0005-0000-0000-000027120000}"/>
    <cellStyle name="20% - Accent1 2 2 3 5 3 5" xfId="4827" xr:uid="{00000000-0005-0000-0000-000028120000}"/>
    <cellStyle name="20% - Accent1 2 2 3 5 3 5 2" xfId="4828" xr:uid="{00000000-0005-0000-0000-000029120000}"/>
    <cellStyle name="20% - Accent1 2 2 3 5 3 5 2 2" xfId="4829" xr:uid="{00000000-0005-0000-0000-00002A120000}"/>
    <cellStyle name="20% - Accent1 2 2 3 5 3 5 3" xfId="4830" xr:uid="{00000000-0005-0000-0000-00002B120000}"/>
    <cellStyle name="20% - Accent1 2 2 3 5 3 6" xfId="4831" xr:uid="{00000000-0005-0000-0000-00002C120000}"/>
    <cellStyle name="20% - Accent1 2 2 3 5 3 6 2" xfId="4832" xr:uid="{00000000-0005-0000-0000-00002D120000}"/>
    <cellStyle name="20% - Accent1 2 2 3 5 3 6 2 2" xfId="4833" xr:uid="{00000000-0005-0000-0000-00002E120000}"/>
    <cellStyle name="20% - Accent1 2 2 3 5 3 6 3" xfId="4834" xr:uid="{00000000-0005-0000-0000-00002F120000}"/>
    <cellStyle name="20% - Accent1 2 2 3 5 3 7" xfId="4835" xr:uid="{00000000-0005-0000-0000-000030120000}"/>
    <cellStyle name="20% - Accent1 2 2 3 5 3 7 2" xfId="4836" xr:uid="{00000000-0005-0000-0000-000031120000}"/>
    <cellStyle name="20% - Accent1 2 2 3 5 3 8" xfId="4837" xr:uid="{00000000-0005-0000-0000-000032120000}"/>
    <cellStyle name="20% - Accent1 2 2 3 5 3 8 2" xfId="4838" xr:uid="{00000000-0005-0000-0000-000033120000}"/>
    <cellStyle name="20% - Accent1 2 2 3 5 3 9" xfId="4839" xr:uid="{00000000-0005-0000-0000-000034120000}"/>
    <cellStyle name="20% - Accent1 2 2 3 5 4" xfId="4840" xr:uid="{00000000-0005-0000-0000-000035120000}"/>
    <cellStyle name="20% - Accent1 2 2 3 5 4 2" xfId="4841" xr:uid="{00000000-0005-0000-0000-000036120000}"/>
    <cellStyle name="20% - Accent1 2 2 3 5 4 2 2" xfId="4842" xr:uid="{00000000-0005-0000-0000-000037120000}"/>
    <cellStyle name="20% - Accent1 2 2 3 5 4 2 2 2" xfId="4843" xr:uid="{00000000-0005-0000-0000-000038120000}"/>
    <cellStyle name="20% - Accent1 2 2 3 5 4 2 3" xfId="4844" xr:uid="{00000000-0005-0000-0000-000039120000}"/>
    <cellStyle name="20% - Accent1 2 2 3 5 4 3" xfId="4845" xr:uid="{00000000-0005-0000-0000-00003A120000}"/>
    <cellStyle name="20% - Accent1 2 2 3 5 4 3 2" xfId="4846" xr:uid="{00000000-0005-0000-0000-00003B120000}"/>
    <cellStyle name="20% - Accent1 2 2 3 5 4 4" xfId="4847" xr:uid="{00000000-0005-0000-0000-00003C120000}"/>
    <cellStyle name="20% - Accent1 2 2 3 5 5" xfId="4848" xr:uid="{00000000-0005-0000-0000-00003D120000}"/>
    <cellStyle name="20% - Accent1 2 2 3 5 5 2" xfId="4849" xr:uid="{00000000-0005-0000-0000-00003E120000}"/>
    <cellStyle name="20% - Accent1 2 2 3 5 5 2 2" xfId="4850" xr:uid="{00000000-0005-0000-0000-00003F120000}"/>
    <cellStyle name="20% - Accent1 2 2 3 5 5 2 2 2" xfId="4851" xr:uid="{00000000-0005-0000-0000-000040120000}"/>
    <cellStyle name="20% - Accent1 2 2 3 5 5 2 3" xfId="4852" xr:uid="{00000000-0005-0000-0000-000041120000}"/>
    <cellStyle name="20% - Accent1 2 2 3 5 5 3" xfId="4853" xr:uid="{00000000-0005-0000-0000-000042120000}"/>
    <cellStyle name="20% - Accent1 2 2 3 5 5 3 2" xfId="4854" xr:uid="{00000000-0005-0000-0000-000043120000}"/>
    <cellStyle name="20% - Accent1 2 2 3 5 5 4" xfId="4855" xr:uid="{00000000-0005-0000-0000-000044120000}"/>
    <cellStyle name="20% - Accent1 2 2 3 5 6" xfId="4856" xr:uid="{00000000-0005-0000-0000-000045120000}"/>
    <cellStyle name="20% - Accent1 2 2 3 5 6 2" xfId="4857" xr:uid="{00000000-0005-0000-0000-000046120000}"/>
    <cellStyle name="20% - Accent1 2 2 3 5 6 2 2" xfId="4858" xr:uid="{00000000-0005-0000-0000-000047120000}"/>
    <cellStyle name="20% - Accent1 2 2 3 5 6 2 2 2" xfId="4859" xr:uid="{00000000-0005-0000-0000-000048120000}"/>
    <cellStyle name="20% - Accent1 2 2 3 5 6 2 3" xfId="4860" xr:uid="{00000000-0005-0000-0000-000049120000}"/>
    <cellStyle name="20% - Accent1 2 2 3 5 6 3" xfId="4861" xr:uid="{00000000-0005-0000-0000-00004A120000}"/>
    <cellStyle name="20% - Accent1 2 2 3 5 6 3 2" xfId="4862" xr:uid="{00000000-0005-0000-0000-00004B120000}"/>
    <cellStyle name="20% - Accent1 2 2 3 5 6 4" xfId="4863" xr:uid="{00000000-0005-0000-0000-00004C120000}"/>
    <cellStyle name="20% - Accent1 2 2 3 5 7" xfId="4864" xr:uid="{00000000-0005-0000-0000-00004D120000}"/>
    <cellStyle name="20% - Accent1 2 2 3 5 7 2" xfId="4865" xr:uid="{00000000-0005-0000-0000-00004E120000}"/>
    <cellStyle name="20% - Accent1 2 2 3 5 7 2 2" xfId="4866" xr:uid="{00000000-0005-0000-0000-00004F120000}"/>
    <cellStyle name="20% - Accent1 2 2 3 5 7 3" xfId="4867" xr:uid="{00000000-0005-0000-0000-000050120000}"/>
    <cellStyle name="20% - Accent1 2 2 3 5 8" xfId="4868" xr:uid="{00000000-0005-0000-0000-000051120000}"/>
    <cellStyle name="20% - Accent1 2 2 3 5 8 2" xfId="4869" xr:uid="{00000000-0005-0000-0000-000052120000}"/>
    <cellStyle name="20% - Accent1 2 2 3 5 8 2 2" xfId="4870" xr:uid="{00000000-0005-0000-0000-000053120000}"/>
    <cellStyle name="20% - Accent1 2 2 3 5 8 3" xfId="4871" xr:uid="{00000000-0005-0000-0000-000054120000}"/>
    <cellStyle name="20% - Accent1 2 2 3 5 9" xfId="4872" xr:uid="{00000000-0005-0000-0000-000055120000}"/>
    <cellStyle name="20% - Accent1 2 2 3 5 9 2" xfId="4873" xr:uid="{00000000-0005-0000-0000-000056120000}"/>
    <cellStyle name="20% - Accent1 2 2 3 6" xfId="4874" xr:uid="{00000000-0005-0000-0000-000057120000}"/>
    <cellStyle name="20% - Accent1 2 2 3 6 10" xfId="4875" xr:uid="{00000000-0005-0000-0000-000058120000}"/>
    <cellStyle name="20% - Accent1 2 2 3 6 10 2" xfId="4876" xr:uid="{00000000-0005-0000-0000-000059120000}"/>
    <cellStyle name="20% - Accent1 2 2 3 6 11" xfId="4877" xr:uid="{00000000-0005-0000-0000-00005A120000}"/>
    <cellStyle name="20% - Accent1 2 2 3 6 2" xfId="4878" xr:uid="{00000000-0005-0000-0000-00005B120000}"/>
    <cellStyle name="20% - Accent1 2 2 3 6 2 2" xfId="4879" xr:uid="{00000000-0005-0000-0000-00005C120000}"/>
    <cellStyle name="20% - Accent1 2 2 3 6 2 2 2" xfId="4880" xr:uid="{00000000-0005-0000-0000-00005D120000}"/>
    <cellStyle name="20% - Accent1 2 2 3 6 2 2 2 2" xfId="4881" xr:uid="{00000000-0005-0000-0000-00005E120000}"/>
    <cellStyle name="20% - Accent1 2 2 3 6 2 2 2 2 2" xfId="4882" xr:uid="{00000000-0005-0000-0000-00005F120000}"/>
    <cellStyle name="20% - Accent1 2 2 3 6 2 2 2 3" xfId="4883" xr:uid="{00000000-0005-0000-0000-000060120000}"/>
    <cellStyle name="20% - Accent1 2 2 3 6 2 2 3" xfId="4884" xr:uid="{00000000-0005-0000-0000-000061120000}"/>
    <cellStyle name="20% - Accent1 2 2 3 6 2 2 3 2" xfId="4885" xr:uid="{00000000-0005-0000-0000-000062120000}"/>
    <cellStyle name="20% - Accent1 2 2 3 6 2 2 4" xfId="4886" xr:uid="{00000000-0005-0000-0000-000063120000}"/>
    <cellStyle name="20% - Accent1 2 2 3 6 2 3" xfId="4887" xr:uid="{00000000-0005-0000-0000-000064120000}"/>
    <cellStyle name="20% - Accent1 2 2 3 6 2 3 2" xfId="4888" xr:uid="{00000000-0005-0000-0000-000065120000}"/>
    <cellStyle name="20% - Accent1 2 2 3 6 2 3 2 2" xfId="4889" xr:uid="{00000000-0005-0000-0000-000066120000}"/>
    <cellStyle name="20% - Accent1 2 2 3 6 2 3 2 2 2" xfId="4890" xr:uid="{00000000-0005-0000-0000-000067120000}"/>
    <cellStyle name="20% - Accent1 2 2 3 6 2 3 2 3" xfId="4891" xr:uid="{00000000-0005-0000-0000-000068120000}"/>
    <cellStyle name="20% - Accent1 2 2 3 6 2 3 3" xfId="4892" xr:uid="{00000000-0005-0000-0000-000069120000}"/>
    <cellStyle name="20% - Accent1 2 2 3 6 2 3 3 2" xfId="4893" xr:uid="{00000000-0005-0000-0000-00006A120000}"/>
    <cellStyle name="20% - Accent1 2 2 3 6 2 3 4" xfId="4894" xr:uid="{00000000-0005-0000-0000-00006B120000}"/>
    <cellStyle name="20% - Accent1 2 2 3 6 2 4" xfId="4895" xr:uid="{00000000-0005-0000-0000-00006C120000}"/>
    <cellStyle name="20% - Accent1 2 2 3 6 2 4 2" xfId="4896" xr:uid="{00000000-0005-0000-0000-00006D120000}"/>
    <cellStyle name="20% - Accent1 2 2 3 6 2 4 2 2" xfId="4897" xr:uid="{00000000-0005-0000-0000-00006E120000}"/>
    <cellStyle name="20% - Accent1 2 2 3 6 2 4 2 2 2" xfId="4898" xr:uid="{00000000-0005-0000-0000-00006F120000}"/>
    <cellStyle name="20% - Accent1 2 2 3 6 2 4 2 3" xfId="4899" xr:uid="{00000000-0005-0000-0000-000070120000}"/>
    <cellStyle name="20% - Accent1 2 2 3 6 2 4 3" xfId="4900" xr:uid="{00000000-0005-0000-0000-000071120000}"/>
    <cellStyle name="20% - Accent1 2 2 3 6 2 4 3 2" xfId="4901" xr:uid="{00000000-0005-0000-0000-000072120000}"/>
    <cellStyle name="20% - Accent1 2 2 3 6 2 4 4" xfId="4902" xr:uid="{00000000-0005-0000-0000-000073120000}"/>
    <cellStyle name="20% - Accent1 2 2 3 6 2 5" xfId="4903" xr:uid="{00000000-0005-0000-0000-000074120000}"/>
    <cellStyle name="20% - Accent1 2 2 3 6 2 5 2" xfId="4904" xr:uid="{00000000-0005-0000-0000-000075120000}"/>
    <cellStyle name="20% - Accent1 2 2 3 6 2 5 2 2" xfId="4905" xr:uid="{00000000-0005-0000-0000-000076120000}"/>
    <cellStyle name="20% - Accent1 2 2 3 6 2 5 3" xfId="4906" xr:uid="{00000000-0005-0000-0000-000077120000}"/>
    <cellStyle name="20% - Accent1 2 2 3 6 2 6" xfId="4907" xr:uid="{00000000-0005-0000-0000-000078120000}"/>
    <cellStyle name="20% - Accent1 2 2 3 6 2 6 2" xfId="4908" xr:uid="{00000000-0005-0000-0000-000079120000}"/>
    <cellStyle name="20% - Accent1 2 2 3 6 2 6 2 2" xfId="4909" xr:uid="{00000000-0005-0000-0000-00007A120000}"/>
    <cellStyle name="20% - Accent1 2 2 3 6 2 6 3" xfId="4910" xr:uid="{00000000-0005-0000-0000-00007B120000}"/>
    <cellStyle name="20% - Accent1 2 2 3 6 2 7" xfId="4911" xr:uid="{00000000-0005-0000-0000-00007C120000}"/>
    <cellStyle name="20% - Accent1 2 2 3 6 2 7 2" xfId="4912" xr:uid="{00000000-0005-0000-0000-00007D120000}"/>
    <cellStyle name="20% - Accent1 2 2 3 6 2 8" xfId="4913" xr:uid="{00000000-0005-0000-0000-00007E120000}"/>
    <cellStyle name="20% - Accent1 2 2 3 6 2 8 2" xfId="4914" xr:uid="{00000000-0005-0000-0000-00007F120000}"/>
    <cellStyle name="20% - Accent1 2 2 3 6 2 9" xfId="4915" xr:uid="{00000000-0005-0000-0000-000080120000}"/>
    <cellStyle name="20% - Accent1 2 2 3 6 3" xfId="4916" xr:uid="{00000000-0005-0000-0000-000081120000}"/>
    <cellStyle name="20% - Accent1 2 2 3 6 3 2" xfId="4917" xr:uid="{00000000-0005-0000-0000-000082120000}"/>
    <cellStyle name="20% - Accent1 2 2 3 6 3 2 2" xfId="4918" xr:uid="{00000000-0005-0000-0000-000083120000}"/>
    <cellStyle name="20% - Accent1 2 2 3 6 3 2 2 2" xfId="4919" xr:uid="{00000000-0005-0000-0000-000084120000}"/>
    <cellStyle name="20% - Accent1 2 2 3 6 3 2 2 2 2" xfId="4920" xr:uid="{00000000-0005-0000-0000-000085120000}"/>
    <cellStyle name="20% - Accent1 2 2 3 6 3 2 2 3" xfId="4921" xr:uid="{00000000-0005-0000-0000-000086120000}"/>
    <cellStyle name="20% - Accent1 2 2 3 6 3 2 3" xfId="4922" xr:uid="{00000000-0005-0000-0000-000087120000}"/>
    <cellStyle name="20% - Accent1 2 2 3 6 3 2 3 2" xfId="4923" xr:uid="{00000000-0005-0000-0000-000088120000}"/>
    <cellStyle name="20% - Accent1 2 2 3 6 3 2 4" xfId="4924" xr:uid="{00000000-0005-0000-0000-000089120000}"/>
    <cellStyle name="20% - Accent1 2 2 3 6 3 3" xfId="4925" xr:uid="{00000000-0005-0000-0000-00008A120000}"/>
    <cellStyle name="20% - Accent1 2 2 3 6 3 3 2" xfId="4926" xr:uid="{00000000-0005-0000-0000-00008B120000}"/>
    <cellStyle name="20% - Accent1 2 2 3 6 3 3 2 2" xfId="4927" xr:uid="{00000000-0005-0000-0000-00008C120000}"/>
    <cellStyle name="20% - Accent1 2 2 3 6 3 3 2 2 2" xfId="4928" xr:uid="{00000000-0005-0000-0000-00008D120000}"/>
    <cellStyle name="20% - Accent1 2 2 3 6 3 3 2 3" xfId="4929" xr:uid="{00000000-0005-0000-0000-00008E120000}"/>
    <cellStyle name="20% - Accent1 2 2 3 6 3 3 3" xfId="4930" xr:uid="{00000000-0005-0000-0000-00008F120000}"/>
    <cellStyle name="20% - Accent1 2 2 3 6 3 3 3 2" xfId="4931" xr:uid="{00000000-0005-0000-0000-000090120000}"/>
    <cellStyle name="20% - Accent1 2 2 3 6 3 3 4" xfId="4932" xr:uid="{00000000-0005-0000-0000-000091120000}"/>
    <cellStyle name="20% - Accent1 2 2 3 6 3 4" xfId="4933" xr:uid="{00000000-0005-0000-0000-000092120000}"/>
    <cellStyle name="20% - Accent1 2 2 3 6 3 4 2" xfId="4934" xr:uid="{00000000-0005-0000-0000-000093120000}"/>
    <cellStyle name="20% - Accent1 2 2 3 6 3 4 2 2" xfId="4935" xr:uid="{00000000-0005-0000-0000-000094120000}"/>
    <cellStyle name="20% - Accent1 2 2 3 6 3 4 2 2 2" xfId="4936" xr:uid="{00000000-0005-0000-0000-000095120000}"/>
    <cellStyle name="20% - Accent1 2 2 3 6 3 4 2 3" xfId="4937" xr:uid="{00000000-0005-0000-0000-000096120000}"/>
    <cellStyle name="20% - Accent1 2 2 3 6 3 4 3" xfId="4938" xr:uid="{00000000-0005-0000-0000-000097120000}"/>
    <cellStyle name="20% - Accent1 2 2 3 6 3 4 3 2" xfId="4939" xr:uid="{00000000-0005-0000-0000-000098120000}"/>
    <cellStyle name="20% - Accent1 2 2 3 6 3 4 4" xfId="4940" xr:uid="{00000000-0005-0000-0000-000099120000}"/>
    <cellStyle name="20% - Accent1 2 2 3 6 3 5" xfId="4941" xr:uid="{00000000-0005-0000-0000-00009A120000}"/>
    <cellStyle name="20% - Accent1 2 2 3 6 3 5 2" xfId="4942" xr:uid="{00000000-0005-0000-0000-00009B120000}"/>
    <cellStyle name="20% - Accent1 2 2 3 6 3 5 2 2" xfId="4943" xr:uid="{00000000-0005-0000-0000-00009C120000}"/>
    <cellStyle name="20% - Accent1 2 2 3 6 3 5 3" xfId="4944" xr:uid="{00000000-0005-0000-0000-00009D120000}"/>
    <cellStyle name="20% - Accent1 2 2 3 6 3 6" xfId="4945" xr:uid="{00000000-0005-0000-0000-00009E120000}"/>
    <cellStyle name="20% - Accent1 2 2 3 6 3 6 2" xfId="4946" xr:uid="{00000000-0005-0000-0000-00009F120000}"/>
    <cellStyle name="20% - Accent1 2 2 3 6 3 6 2 2" xfId="4947" xr:uid="{00000000-0005-0000-0000-0000A0120000}"/>
    <cellStyle name="20% - Accent1 2 2 3 6 3 6 3" xfId="4948" xr:uid="{00000000-0005-0000-0000-0000A1120000}"/>
    <cellStyle name="20% - Accent1 2 2 3 6 3 7" xfId="4949" xr:uid="{00000000-0005-0000-0000-0000A2120000}"/>
    <cellStyle name="20% - Accent1 2 2 3 6 3 7 2" xfId="4950" xr:uid="{00000000-0005-0000-0000-0000A3120000}"/>
    <cellStyle name="20% - Accent1 2 2 3 6 3 8" xfId="4951" xr:uid="{00000000-0005-0000-0000-0000A4120000}"/>
    <cellStyle name="20% - Accent1 2 2 3 6 3 8 2" xfId="4952" xr:uid="{00000000-0005-0000-0000-0000A5120000}"/>
    <cellStyle name="20% - Accent1 2 2 3 6 3 9" xfId="4953" xr:uid="{00000000-0005-0000-0000-0000A6120000}"/>
    <cellStyle name="20% - Accent1 2 2 3 6 4" xfId="4954" xr:uid="{00000000-0005-0000-0000-0000A7120000}"/>
    <cellStyle name="20% - Accent1 2 2 3 6 4 2" xfId="4955" xr:uid="{00000000-0005-0000-0000-0000A8120000}"/>
    <cellStyle name="20% - Accent1 2 2 3 6 4 2 2" xfId="4956" xr:uid="{00000000-0005-0000-0000-0000A9120000}"/>
    <cellStyle name="20% - Accent1 2 2 3 6 4 2 2 2" xfId="4957" xr:uid="{00000000-0005-0000-0000-0000AA120000}"/>
    <cellStyle name="20% - Accent1 2 2 3 6 4 2 3" xfId="4958" xr:uid="{00000000-0005-0000-0000-0000AB120000}"/>
    <cellStyle name="20% - Accent1 2 2 3 6 4 3" xfId="4959" xr:uid="{00000000-0005-0000-0000-0000AC120000}"/>
    <cellStyle name="20% - Accent1 2 2 3 6 4 3 2" xfId="4960" xr:uid="{00000000-0005-0000-0000-0000AD120000}"/>
    <cellStyle name="20% - Accent1 2 2 3 6 4 4" xfId="4961" xr:uid="{00000000-0005-0000-0000-0000AE120000}"/>
    <cellStyle name="20% - Accent1 2 2 3 6 5" xfId="4962" xr:uid="{00000000-0005-0000-0000-0000AF120000}"/>
    <cellStyle name="20% - Accent1 2 2 3 6 5 2" xfId="4963" xr:uid="{00000000-0005-0000-0000-0000B0120000}"/>
    <cellStyle name="20% - Accent1 2 2 3 6 5 2 2" xfId="4964" xr:uid="{00000000-0005-0000-0000-0000B1120000}"/>
    <cellStyle name="20% - Accent1 2 2 3 6 5 2 2 2" xfId="4965" xr:uid="{00000000-0005-0000-0000-0000B2120000}"/>
    <cellStyle name="20% - Accent1 2 2 3 6 5 2 3" xfId="4966" xr:uid="{00000000-0005-0000-0000-0000B3120000}"/>
    <cellStyle name="20% - Accent1 2 2 3 6 5 3" xfId="4967" xr:uid="{00000000-0005-0000-0000-0000B4120000}"/>
    <cellStyle name="20% - Accent1 2 2 3 6 5 3 2" xfId="4968" xr:uid="{00000000-0005-0000-0000-0000B5120000}"/>
    <cellStyle name="20% - Accent1 2 2 3 6 5 4" xfId="4969" xr:uid="{00000000-0005-0000-0000-0000B6120000}"/>
    <cellStyle name="20% - Accent1 2 2 3 6 6" xfId="4970" xr:uid="{00000000-0005-0000-0000-0000B7120000}"/>
    <cellStyle name="20% - Accent1 2 2 3 6 6 2" xfId="4971" xr:uid="{00000000-0005-0000-0000-0000B8120000}"/>
    <cellStyle name="20% - Accent1 2 2 3 6 6 2 2" xfId="4972" xr:uid="{00000000-0005-0000-0000-0000B9120000}"/>
    <cellStyle name="20% - Accent1 2 2 3 6 6 2 2 2" xfId="4973" xr:uid="{00000000-0005-0000-0000-0000BA120000}"/>
    <cellStyle name="20% - Accent1 2 2 3 6 6 2 3" xfId="4974" xr:uid="{00000000-0005-0000-0000-0000BB120000}"/>
    <cellStyle name="20% - Accent1 2 2 3 6 6 3" xfId="4975" xr:uid="{00000000-0005-0000-0000-0000BC120000}"/>
    <cellStyle name="20% - Accent1 2 2 3 6 6 3 2" xfId="4976" xr:uid="{00000000-0005-0000-0000-0000BD120000}"/>
    <cellStyle name="20% - Accent1 2 2 3 6 6 4" xfId="4977" xr:uid="{00000000-0005-0000-0000-0000BE120000}"/>
    <cellStyle name="20% - Accent1 2 2 3 6 7" xfId="4978" xr:uid="{00000000-0005-0000-0000-0000BF120000}"/>
    <cellStyle name="20% - Accent1 2 2 3 6 7 2" xfId="4979" xr:uid="{00000000-0005-0000-0000-0000C0120000}"/>
    <cellStyle name="20% - Accent1 2 2 3 6 7 2 2" xfId="4980" xr:uid="{00000000-0005-0000-0000-0000C1120000}"/>
    <cellStyle name="20% - Accent1 2 2 3 6 7 3" xfId="4981" xr:uid="{00000000-0005-0000-0000-0000C2120000}"/>
    <cellStyle name="20% - Accent1 2 2 3 6 8" xfId="4982" xr:uid="{00000000-0005-0000-0000-0000C3120000}"/>
    <cellStyle name="20% - Accent1 2 2 3 6 8 2" xfId="4983" xr:uid="{00000000-0005-0000-0000-0000C4120000}"/>
    <cellStyle name="20% - Accent1 2 2 3 6 8 2 2" xfId="4984" xr:uid="{00000000-0005-0000-0000-0000C5120000}"/>
    <cellStyle name="20% - Accent1 2 2 3 6 8 3" xfId="4985" xr:uid="{00000000-0005-0000-0000-0000C6120000}"/>
    <cellStyle name="20% - Accent1 2 2 3 6 9" xfId="4986" xr:uid="{00000000-0005-0000-0000-0000C7120000}"/>
    <cellStyle name="20% - Accent1 2 2 3 6 9 2" xfId="4987" xr:uid="{00000000-0005-0000-0000-0000C8120000}"/>
    <cellStyle name="20% - Accent1 2 2 3 7" xfId="4988" xr:uid="{00000000-0005-0000-0000-0000C9120000}"/>
    <cellStyle name="20% - Accent1 2 2 3 7 2" xfId="4989" xr:uid="{00000000-0005-0000-0000-0000CA120000}"/>
    <cellStyle name="20% - Accent1 2 2 3 7 2 2" xfId="4990" xr:uid="{00000000-0005-0000-0000-0000CB120000}"/>
    <cellStyle name="20% - Accent1 2 2 3 7 2 2 2" xfId="4991" xr:uid="{00000000-0005-0000-0000-0000CC120000}"/>
    <cellStyle name="20% - Accent1 2 2 3 7 2 2 2 2" xfId="4992" xr:uid="{00000000-0005-0000-0000-0000CD120000}"/>
    <cellStyle name="20% - Accent1 2 2 3 7 2 2 3" xfId="4993" xr:uid="{00000000-0005-0000-0000-0000CE120000}"/>
    <cellStyle name="20% - Accent1 2 2 3 7 2 3" xfId="4994" xr:uid="{00000000-0005-0000-0000-0000CF120000}"/>
    <cellStyle name="20% - Accent1 2 2 3 7 2 3 2" xfId="4995" xr:uid="{00000000-0005-0000-0000-0000D0120000}"/>
    <cellStyle name="20% - Accent1 2 2 3 7 2 4" xfId="4996" xr:uid="{00000000-0005-0000-0000-0000D1120000}"/>
    <cellStyle name="20% - Accent1 2 2 3 7 3" xfId="4997" xr:uid="{00000000-0005-0000-0000-0000D2120000}"/>
    <cellStyle name="20% - Accent1 2 2 3 7 3 2" xfId="4998" xr:uid="{00000000-0005-0000-0000-0000D3120000}"/>
    <cellStyle name="20% - Accent1 2 2 3 7 3 2 2" xfId="4999" xr:uid="{00000000-0005-0000-0000-0000D4120000}"/>
    <cellStyle name="20% - Accent1 2 2 3 7 3 2 2 2" xfId="5000" xr:uid="{00000000-0005-0000-0000-0000D5120000}"/>
    <cellStyle name="20% - Accent1 2 2 3 7 3 2 3" xfId="5001" xr:uid="{00000000-0005-0000-0000-0000D6120000}"/>
    <cellStyle name="20% - Accent1 2 2 3 7 3 3" xfId="5002" xr:uid="{00000000-0005-0000-0000-0000D7120000}"/>
    <cellStyle name="20% - Accent1 2 2 3 7 3 3 2" xfId="5003" xr:uid="{00000000-0005-0000-0000-0000D8120000}"/>
    <cellStyle name="20% - Accent1 2 2 3 7 3 4" xfId="5004" xr:uid="{00000000-0005-0000-0000-0000D9120000}"/>
    <cellStyle name="20% - Accent1 2 2 3 7 4" xfId="5005" xr:uid="{00000000-0005-0000-0000-0000DA120000}"/>
    <cellStyle name="20% - Accent1 2 2 3 7 4 2" xfId="5006" xr:uid="{00000000-0005-0000-0000-0000DB120000}"/>
    <cellStyle name="20% - Accent1 2 2 3 7 4 2 2" xfId="5007" xr:uid="{00000000-0005-0000-0000-0000DC120000}"/>
    <cellStyle name="20% - Accent1 2 2 3 7 4 2 2 2" xfId="5008" xr:uid="{00000000-0005-0000-0000-0000DD120000}"/>
    <cellStyle name="20% - Accent1 2 2 3 7 4 2 3" xfId="5009" xr:uid="{00000000-0005-0000-0000-0000DE120000}"/>
    <cellStyle name="20% - Accent1 2 2 3 7 4 3" xfId="5010" xr:uid="{00000000-0005-0000-0000-0000DF120000}"/>
    <cellStyle name="20% - Accent1 2 2 3 7 4 3 2" xfId="5011" xr:uid="{00000000-0005-0000-0000-0000E0120000}"/>
    <cellStyle name="20% - Accent1 2 2 3 7 4 4" xfId="5012" xr:uid="{00000000-0005-0000-0000-0000E1120000}"/>
    <cellStyle name="20% - Accent1 2 2 3 7 5" xfId="5013" xr:uid="{00000000-0005-0000-0000-0000E2120000}"/>
    <cellStyle name="20% - Accent1 2 2 3 7 5 2" xfId="5014" xr:uid="{00000000-0005-0000-0000-0000E3120000}"/>
    <cellStyle name="20% - Accent1 2 2 3 7 5 2 2" xfId="5015" xr:uid="{00000000-0005-0000-0000-0000E4120000}"/>
    <cellStyle name="20% - Accent1 2 2 3 7 5 3" xfId="5016" xr:uid="{00000000-0005-0000-0000-0000E5120000}"/>
    <cellStyle name="20% - Accent1 2 2 3 7 6" xfId="5017" xr:uid="{00000000-0005-0000-0000-0000E6120000}"/>
    <cellStyle name="20% - Accent1 2 2 3 7 6 2" xfId="5018" xr:uid="{00000000-0005-0000-0000-0000E7120000}"/>
    <cellStyle name="20% - Accent1 2 2 3 7 6 2 2" xfId="5019" xr:uid="{00000000-0005-0000-0000-0000E8120000}"/>
    <cellStyle name="20% - Accent1 2 2 3 7 6 3" xfId="5020" xr:uid="{00000000-0005-0000-0000-0000E9120000}"/>
    <cellStyle name="20% - Accent1 2 2 3 7 7" xfId="5021" xr:uid="{00000000-0005-0000-0000-0000EA120000}"/>
    <cellStyle name="20% - Accent1 2 2 3 7 7 2" xfId="5022" xr:uid="{00000000-0005-0000-0000-0000EB120000}"/>
    <cellStyle name="20% - Accent1 2 2 3 7 8" xfId="5023" xr:uid="{00000000-0005-0000-0000-0000EC120000}"/>
    <cellStyle name="20% - Accent1 2 2 3 7 8 2" xfId="5024" xr:uid="{00000000-0005-0000-0000-0000ED120000}"/>
    <cellStyle name="20% - Accent1 2 2 3 7 9" xfId="5025" xr:uid="{00000000-0005-0000-0000-0000EE120000}"/>
    <cellStyle name="20% - Accent1 2 2 3 8" xfId="5026" xr:uid="{00000000-0005-0000-0000-0000EF120000}"/>
    <cellStyle name="20% - Accent1 2 2 3 8 2" xfId="5027" xr:uid="{00000000-0005-0000-0000-0000F0120000}"/>
    <cellStyle name="20% - Accent1 2 2 3 8 2 2" xfId="5028" xr:uid="{00000000-0005-0000-0000-0000F1120000}"/>
    <cellStyle name="20% - Accent1 2 2 3 8 2 2 2" xfId="5029" xr:uid="{00000000-0005-0000-0000-0000F2120000}"/>
    <cellStyle name="20% - Accent1 2 2 3 8 2 2 2 2" xfId="5030" xr:uid="{00000000-0005-0000-0000-0000F3120000}"/>
    <cellStyle name="20% - Accent1 2 2 3 8 2 2 3" xfId="5031" xr:uid="{00000000-0005-0000-0000-0000F4120000}"/>
    <cellStyle name="20% - Accent1 2 2 3 8 2 3" xfId="5032" xr:uid="{00000000-0005-0000-0000-0000F5120000}"/>
    <cellStyle name="20% - Accent1 2 2 3 8 2 3 2" xfId="5033" xr:uid="{00000000-0005-0000-0000-0000F6120000}"/>
    <cellStyle name="20% - Accent1 2 2 3 8 2 4" xfId="5034" xr:uid="{00000000-0005-0000-0000-0000F7120000}"/>
    <cellStyle name="20% - Accent1 2 2 3 8 3" xfId="5035" xr:uid="{00000000-0005-0000-0000-0000F8120000}"/>
    <cellStyle name="20% - Accent1 2 2 3 8 3 2" xfId="5036" xr:uid="{00000000-0005-0000-0000-0000F9120000}"/>
    <cellStyle name="20% - Accent1 2 2 3 8 3 2 2" xfId="5037" xr:uid="{00000000-0005-0000-0000-0000FA120000}"/>
    <cellStyle name="20% - Accent1 2 2 3 8 3 2 2 2" xfId="5038" xr:uid="{00000000-0005-0000-0000-0000FB120000}"/>
    <cellStyle name="20% - Accent1 2 2 3 8 3 2 3" xfId="5039" xr:uid="{00000000-0005-0000-0000-0000FC120000}"/>
    <cellStyle name="20% - Accent1 2 2 3 8 3 3" xfId="5040" xr:uid="{00000000-0005-0000-0000-0000FD120000}"/>
    <cellStyle name="20% - Accent1 2 2 3 8 3 3 2" xfId="5041" xr:uid="{00000000-0005-0000-0000-0000FE120000}"/>
    <cellStyle name="20% - Accent1 2 2 3 8 3 4" xfId="5042" xr:uid="{00000000-0005-0000-0000-0000FF120000}"/>
    <cellStyle name="20% - Accent1 2 2 3 8 4" xfId="5043" xr:uid="{00000000-0005-0000-0000-000000130000}"/>
    <cellStyle name="20% - Accent1 2 2 3 8 4 2" xfId="5044" xr:uid="{00000000-0005-0000-0000-000001130000}"/>
    <cellStyle name="20% - Accent1 2 2 3 8 4 2 2" xfId="5045" xr:uid="{00000000-0005-0000-0000-000002130000}"/>
    <cellStyle name="20% - Accent1 2 2 3 8 4 2 2 2" xfId="5046" xr:uid="{00000000-0005-0000-0000-000003130000}"/>
    <cellStyle name="20% - Accent1 2 2 3 8 4 2 3" xfId="5047" xr:uid="{00000000-0005-0000-0000-000004130000}"/>
    <cellStyle name="20% - Accent1 2 2 3 8 4 3" xfId="5048" xr:uid="{00000000-0005-0000-0000-000005130000}"/>
    <cellStyle name="20% - Accent1 2 2 3 8 4 3 2" xfId="5049" xr:uid="{00000000-0005-0000-0000-000006130000}"/>
    <cellStyle name="20% - Accent1 2 2 3 8 4 4" xfId="5050" xr:uid="{00000000-0005-0000-0000-000007130000}"/>
    <cellStyle name="20% - Accent1 2 2 3 8 5" xfId="5051" xr:uid="{00000000-0005-0000-0000-000008130000}"/>
    <cellStyle name="20% - Accent1 2 2 3 8 5 2" xfId="5052" xr:uid="{00000000-0005-0000-0000-000009130000}"/>
    <cellStyle name="20% - Accent1 2 2 3 8 5 2 2" xfId="5053" xr:uid="{00000000-0005-0000-0000-00000A130000}"/>
    <cellStyle name="20% - Accent1 2 2 3 8 5 3" xfId="5054" xr:uid="{00000000-0005-0000-0000-00000B130000}"/>
    <cellStyle name="20% - Accent1 2 2 3 8 6" xfId="5055" xr:uid="{00000000-0005-0000-0000-00000C130000}"/>
    <cellStyle name="20% - Accent1 2 2 3 8 6 2" xfId="5056" xr:uid="{00000000-0005-0000-0000-00000D130000}"/>
    <cellStyle name="20% - Accent1 2 2 3 8 6 2 2" xfId="5057" xr:uid="{00000000-0005-0000-0000-00000E130000}"/>
    <cellStyle name="20% - Accent1 2 2 3 8 6 3" xfId="5058" xr:uid="{00000000-0005-0000-0000-00000F130000}"/>
    <cellStyle name="20% - Accent1 2 2 3 8 7" xfId="5059" xr:uid="{00000000-0005-0000-0000-000010130000}"/>
    <cellStyle name="20% - Accent1 2 2 3 8 7 2" xfId="5060" xr:uid="{00000000-0005-0000-0000-000011130000}"/>
    <cellStyle name="20% - Accent1 2 2 3 8 8" xfId="5061" xr:uid="{00000000-0005-0000-0000-000012130000}"/>
    <cellStyle name="20% - Accent1 2 2 3 8 8 2" xfId="5062" xr:uid="{00000000-0005-0000-0000-000013130000}"/>
    <cellStyle name="20% - Accent1 2 2 3 8 9" xfId="5063" xr:uid="{00000000-0005-0000-0000-000014130000}"/>
    <cellStyle name="20% - Accent1 2 2 3 9" xfId="5064" xr:uid="{00000000-0005-0000-0000-000015130000}"/>
    <cellStyle name="20% - Accent1 2 2 3 9 2" xfId="5065" xr:uid="{00000000-0005-0000-0000-000016130000}"/>
    <cellStyle name="20% - Accent1 2 2 3 9 2 2" xfId="5066" xr:uid="{00000000-0005-0000-0000-000017130000}"/>
    <cellStyle name="20% - Accent1 2 2 3 9 2 2 2" xfId="5067" xr:uid="{00000000-0005-0000-0000-000018130000}"/>
    <cellStyle name="20% - Accent1 2 2 3 9 2 3" xfId="5068" xr:uid="{00000000-0005-0000-0000-000019130000}"/>
    <cellStyle name="20% - Accent1 2 2 3 9 3" xfId="5069" xr:uid="{00000000-0005-0000-0000-00001A130000}"/>
    <cellStyle name="20% - Accent1 2 2 3 9 3 2" xfId="5070" xr:uid="{00000000-0005-0000-0000-00001B130000}"/>
    <cellStyle name="20% - Accent1 2 2 3 9 4" xfId="5071" xr:uid="{00000000-0005-0000-0000-00001C130000}"/>
    <cellStyle name="20% - Accent1 2 2 4" xfId="5072" xr:uid="{00000000-0005-0000-0000-00001D130000}"/>
    <cellStyle name="20% - Accent1 2 2 4 10" xfId="5073" xr:uid="{00000000-0005-0000-0000-00001E130000}"/>
    <cellStyle name="20% - Accent1 2 2 4 10 2" xfId="5074" xr:uid="{00000000-0005-0000-0000-00001F130000}"/>
    <cellStyle name="20% - Accent1 2 2 4 10 2 2" xfId="5075" xr:uid="{00000000-0005-0000-0000-000020130000}"/>
    <cellStyle name="20% - Accent1 2 2 4 10 2 2 2" xfId="5076" xr:uid="{00000000-0005-0000-0000-000021130000}"/>
    <cellStyle name="20% - Accent1 2 2 4 10 2 3" xfId="5077" xr:uid="{00000000-0005-0000-0000-000022130000}"/>
    <cellStyle name="20% - Accent1 2 2 4 10 3" xfId="5078" xr:uid="{00000000-0005-0000-0000-000023130000}"/>
    <cellStyle name="20% - Accent1 2 2 4 10 3 2" xfId="5079" xr:uid="{00000000-0005-0000-0000-000024130000}"/>
    <cellStyle name="20% - Accent1 2 2 4 10 4" xfId="5080" xr:uid="{00000000-0005-0000-0000-000025130000}"/>
    <cellStyle name="20% - Accent1 2 2 4 11" xfId="5081" xr:uid="{00000000-0005-0000-0000-000026130000}"/>
    <cellStyle name="20% - Accent1 2 2 4 11 2" xfId="5082" xr:uid="{00000000-0005-0000-0000-000027130000}"/>
    <cellStyle name="20% - Accent1 2 2 4 11 2 2" xfId="5083" xr:uid="{00000000-0005-0000-0000-000028130000}"/>
    <cellStyle name="20% - Accent1 2 2 4 11 2 2 2" xfId="5084" xr:uid="{00000000-0005-0000-0000-000029130000}"/>
    <cellStyle name="20% - Accent1 2 2 4 11 2 3" xfId="5085" xr:uid="{00000000-0005-0000-0000-00002A130000}"/>
    <cellStyle name="20% - Accent1 2 2 4 11 3" xfId="5086" xr:uid="{00000000-0005-0000-0000-00002B130000}"/>
    <cellStyle name="20% - Accent1 2 2 4 11 3 2" xfId="5087" xr:uid="{00000000-0005-0000-0000-00002C130000}"/>
    <cellStyle name="20% - Accent1 2 2 4 11 4" xfId="5088" xr:uid="{00000000-0005-0000-0000-00002D130000}"/>
    <cellStyle name="20% - Accent1 2 2 4 12" xfId="5089" xr:uid="{00000000-0005-0000-0000-00002E130000}"/>
    <cellStyle name="20% - Accent1 2 2 4 12 2" xfId="5090" xr:uid="{00000000-0005-0000-0000-00002F130000}"/>
    <cellStyle name="20% - Accent1 2 2 4 12 2 2" xfId="5091" xr:uid="{00000000-0005-0000-0000-000030130000}"/>
    <cellStyle name="20% - Accent1 2 2 4 12 3" xfId="5092" xr:uid="{00000000-0005-0000-0000-000031130000}"/>
    <cellStyle name="20% - Accent1 2 2 4 13" xfId="5093" xr:uid="{00000000-0005-0000-0000-000032130000}"/>
    <cellStyle name="20% - Accent1 2 2 4 13 2" xfId="5094" xr:uid="{00000000-0005-0000-0000-000033130000}"/>
    <cellStyle name="20% - Accent1 2 2 4 13 2 2" xfId="5095" xr:uid="{00000000-0005-0000-0000-000034130000}"/>
    <cellStyle name="20% - Accent1 2 2 4 13 3" xfId="5096" xr:uid="{00000000-0005-0000-0000-000035130000}"/>
    <cellStyle name="20% - Accent1 2 2 4 14" xfId="5097" xr:uid="{00000000-0005-0000-0000-000036130000}"/>
    <cellStyle name="20% - Accent1 2 2 4 14 2" xfId="5098" xr:uid="{00000000-0005-0000-0000-000037130000}"/>
    <cellStyle name="20% - Accent1 2 2 4 15" xfId="5099" xr:uid="{00000000-0005-0000-0000-000038130000}"/>
    <cellStyle name="20% - Accent1 2 2 4 15 2" xfId="5100" xr:uid="{00000000-0005-0000-0000-000039130000}"/>
    <cellStyle name="20% - Accent1 2 2 4 16" xfId="5101" xr:uid="{00000000-0005-0000-0000-00003A130000}"/>
    <cellStyle name="20% - Accent1 2 2 4 2" xfId="5102" xr:uid="{00000000-0005-0000-0000-00003B130000}"/>
    <cellStyle name="20% - Accent1 2 2 4 2 10" xfId="5103" xr:uid="{00000000-0005-0000-0000-00003C130000}"/>
    <cellStyle name="20% - Accent1 2 2 4 2 10 2" xfId="5104" xr:uid="{00000000-0005-0000-0000-00003D130000}"/>
    <cellStyle name="20% - Accent1 2 2 4 2 10 2 2" xfId="5105" xr:uid="{00000000-0005-0000-0000-00003E130000}"/>
    <cellStyle name="20% - Accent1 2 2 4 2 10 2 2 2" xfId="5106" xr:uid="{00000000-0005-0000-0000-00003F130000}"/>
    <cellStyle name="20% - Accent1 2 2 4 2 10 2 3" xfId="5107" xr:uid="{00000000-0005-0000-0000-000040130000}"/>
    <cellStyle name="20% - Accent1 2 2 4 2 10 3" xfId="5108" xr:uid="{00000000-0005-0000-0000-000041130000}"/>
    <cellStyle name="20% - Accent1 2 2 4 2 10 3 2" xfId="5109" xr:uid="{00000000-0005-0000-0000-000042130000}"/>
    <cellStyle name="20% - Accent1 2 2 4 2 10 4" xfId="5110" xr:uid="{00000000-0005-0000-0000-000043130000}"/>
    <cellStyle name="20% - Accent1 2 2 4 2 11" xfId="5111" xr:uid="{00000000-0005-0000-0000-000044130000}"/>
    <cellStyle name="20% - Accent1 2 2 4 2 11 2" xfId="5112" xr:uid="{00000000-0005-0000-0000-000045130000}"/>
    <cellStyle name="20% - Accent1 2 2 4 2 11 2 2" xfId="5113" xr:uid="{00000000-0005-0000-0000-000046130000}"/>
    <cellStyle name="20% - Accent1 2 2 4 2 11 3" xfId="5114" xr:uid="{00000000-0005-0000-0000-000047130000}"/>
    <cellStyle name="20% - Accent1 2 2 4 2 12" xfId="5115" xr:uid="{00000000-0005-0000-0000-000048130000}"/>
    <cellStyle name="20% - Accent1 2 2 4 2 12 2" xfId="5116" xr:uid="{00000000-0005-0000-0000-000049130000}"/>
    <cellStyle name="20% - Accent1 2 2 4 2 12 2 2" xfId="5117" xr:uid="{00000000-0005-0000-0000-00004A130000}"/>
    <cellStyle name="20% - Accent1 2 2 4 2 12 3" xfId="5118" xr:uid="{00000000-0005-0000-0000-00004B130000}"/>
    <cellStyle name="20% - Accent1 2 2 4 2 13" xfId="5119" xr:uid="{00000000-0005-0000-0000-00004C130000}"/>
    <cellStyle name="20% - Accent1 2 2 4 2 13 2" xfId="5120" xr:uid="{00000000-0005-0000-0000-00004D130000}"/>
    <cellStyle name="20% - Accent1 2 2 4 2 14" xfId="5121" xr:uid="{00000000-0005-0000-0000-00004E130000}"/>
    <cellStyle name="20% - Accent1 2 2 4 2 14 2" xfId="5122" xr:uid="{00000000-0005-0000-0000-00004F130000}"/>
    <cellStyle name="20% - Accent1 2 2 4 2 15" xfId="5123" xr:uid="{00000000-0005-0000-0000-000050130000}"/>
    <cellStyle name="20% - Accent1 2 2 4 2 2" xfId="5124" xr:uid="{00000000-0005-0000-0000-000051130000}"/>
    <cellStyle name="20% - Accent1 2 2 4 2 2 10" xfId="5125" xr:uid="{00000000-0005-0000-0000-000052130000}"/>
    <cellStyle name="20% - Accent1 2 2 4 2 2 10 2" xfId="5126" xr:uid="{00000000-0005-0000-0000-000053130000}"/>
    <cellStyle name="20% - Accent1 2 2 4 2 2 10 2 2" xfId="5127" xr:uid="{00000000-0005-0000-0000-000054130000}"/>
    <cellStyle name="20% - Accent1 2 2 4 2 2 10 3" xfId="5128" xr:uid="{00000000-0005-0000-0000-000055130000}"/>
    <cellStyle name="20% - Accent1 2 2 4 2 2 11" xfId="5129" xr:uid="{00000000-0005-0000-0000-000056130000}"/>
    <cellStyle name="20% - Accent1 2 2 4 2 2 11 2" xfId="5130" xr:uid="{00000000-0005-0000-0000-000057130000}"/>
    <cellStyle name="20% - Accent1 2 2 4 2 2 11 2 2" xfId="5131" xr:uid="{00000000-0005-0000-0000-000058130000}"/>
    <cellStyle name="20% - Accent1 2 2 4 2 2 11 3" xfId="5132" xr:uid="{00000000-0005-0000-0000-000059130000}"/>
    <cellStyle name="20% - Accent1 2 2 4 2 2 12" xfId="5133" xr:uid="{00000000-0005-0000-0000-00005A130000}"/>
    <cellStyle name="20% - Accent1 2 2 4 2 2 12 2" xfId="5134" xr:uid="{00000000-0005-0000-0000-00005B130000}"/>
    <cellStyle name="20% - Accent1 2 2 4 2 2 13" xfId="5135" xr:uid="{00000000-0005-0000-0000-00005C130000}"/>
    <cellStyle name="20% - Accent1 2 2 4 2 2 13 2" xfId="5136" xr:uid="{00000000-0005-0000-0000-00005D130000}"/>
    <cellStyle name="20% - Accent1 2 2 4 2 2 14" xfId="5137" xr:uid="{00000000-0005-0000-0000-00005E130000}"/>
    <cellStyle name="20% - Accent1 2 2 4 2 2 2" xfId="5138" xr:uid="{00000000-0005-0000-0000-00005F130000}"/>
    <cellStyle name="20% - Accent1 2 2 4 2 2 2 10" xfId="5139" xr:uid="{00000000-0005-0000-0000-000060130000}"/>
    <cellStyle name="20% - Accent1 2 2 4 2 2 2 10 2" xfId="5140" xr:uid="{00000000-0005-0000-0000-000061130000}"/>
    <cellStyle name="20% - Accent1 2 2 4 2 2 2 11" xfId="5141" xr:uid="{00000000-0005-0000-0000-000062130000}"/>
    <cellStyle name="20% - Accent1 2 2 4 2 2 2 2" xfId="5142" xr:uid="{00000000-0005-0000-0000-000063130000}"/>
    <cellStyle name="20% - Accent1 2 2 4 2 2 2 2 2" xfId="5143" xr:uid="{00000000-0005-0000-0000-000064130000}"/>
    <cellStyle name="20% - Accent1 2 2 4 2 2 2 2 2 2" xfId="5144" xr:uid="{00000000-0005-0000-0000-000065130000}"/>
    <cellStyle name="20% - Accent1 2 2 4 2 2 2 2 2 2 2" xfId="5145" xr:uid="{00000000-0005-0000-0000-000066130000}"/>
    <cellStyle name="20% - Accent1 2 2 4 2 2 2 2 2 2 2 2" xfId="5146" xr:uid="{00000000-0005-0000-0000-000067130000}"/>
    <cellStyle name="20% - Accent1 2 2 4 2 2 2 2 2 2 3" xfId="5147" xr:uid="{00000000-0005-0000-0000-000068130000}"/>
    <cellStyle name="20% - Accent1 2 2 4 2 2 2 2 2 3" xfId="5148" xr:uid="{00000000-0005-0000-0000-000069130000}"/>
    <cellStyle name="20% - Accent1 2 2 4 2 2 2 2 2 3 2" xfId="5149" xr:uid="{00000000-0005-0000-0000-00006A130000}"/>
    <cellStyle name="20% - Accent1 2 2 4 2 2 2 2 2 4" xfId="5150" xr:uid="{00000000-0005-0000-0000-00006B130000}"/>
    <cellStyle name="20% - Accent1 2 2 4 2 2 2 2 3" xfId="5151" xr:uid="{00000000-0005-0000-0000-00006C130000}"/>
    <cellStyle name="20% - Accent1 2 2 4 2 2 2 2 3 2" xfId="5152" xr:uid="{00000000-0005-0000-0000-00006D130000}"/>
    <cellStyle name="20% - Accent1 2 2 4 2 2 2 2 3 2 2" xfId="5153" xr:uid="{00000000-0005-0000-0000-00006E130000}"/>
    <cellStyle name="20% - Accent1 2 2 4 2 2 2 2 3 2 2 2" xfId="5154" xr:uid="{00000000-0005-0000-0000-00006F130000}"/>
    <cellStyle name="20% - Accent1 2 2 4 2 2 2 2 3 2 3" xfId="5155" xr:uid="{00000000-0005-0000-0000-000070130000}"/>
    <cellStyle name="20% - Accent1 2 2 4 2 2 2 2 3 3" xfId="5156" xr:uid="{00000000-0005-0000-0000-000071130000}"/>
    <cellStyle name="20% - Accent1 2 2 4 2 2 2 2 3 3 2" xfId="5157" xr:uid="{00000000-0005-0000-0000-000072130000}"/>
    <cellStyle name="20% - Accent1 2 2 4 2 2 2 2 3 4" xfId="5158" xr:uid="{00000000-0005-0000-0000-000073130000}"/>
    <cellStyle name="20% - Accent1 2 2 4 2 2 2 2 4" xfId="5159" xr:uid="{00000000-0005-0000-0000-000074130000}"/>
    <cellStyle name="20% - Accent1 2 2 4 2 2 2 2 4 2" xfId="5160" xr:uid="{00000000-0005-0000-0000-000075130000}"/>
    <cellStyle name="20% - Accent1 2 2 4 2 2 2 2 4 2 2" xfId="5161" xr:uid="{00000000-0005-0000-0000-000076130000}"/>
    <cellStyle name="20% - Accent1 2 2 4 2 2 2 2 4 2 2 2" xfId="5162" xr:uid="{00000000-0005-0000-0000-000077130000}"/>
    <cellStyle name="20% - Accent1 2 2 4 2 2 2 2 4 2 3" xfId="5163" xr:uid="{00000000-0005-0000-0000-000078130000}"/>
    <cellStyle name="20% - Accent1 2 2 4 2 2 2 2 4 3" xfId="5164" xr:uid="{00000000-0005-0000-0000-000079130000}"/>
    <cellStyle name="20% - Accent1 2 2 4 2 2 2 2 4 3 2" xfId="5165" xr:uid="{00000000-0005-0000-0000-00007A130000}"/>
    <cellStyle name="20% - Accent1 2 2 4 2 2 2 2 4 4" xfId="5166" xr:uid="{00000000-0005-0000-0000-00007B130000}"/>
    <cellStyle name="20% - Accent1 2 2 4 2 2 2 2 5" xfId="5167" xr:uid="{00000000-0005-0000-0000-00007C130000}"/>
    <cellStyle name="20% - Accent1 2 2 4 2 2 2 2 5 2" xfId="5168" xr:uid="{00000000-0005-0000-0000-00007D130000}"/>
    <cellStyle name="20% - Accent1 2 2 4 2 2 2 2 5 2 2" xfId="5169" xr:uid="{00000000-0005-0000-0000-00007E130000}"/>
    <cellStyle name="20% - Accent1 2 2 4 2 2 2 2 5 3" xfId="5170" xr:uid="{00000000-0005-0000-0000-00007F130000}"/>
    <cellStyle name="20% - Accent1 2 2 4 2 2 2 2 6" xfId="5171" xr:uid="{00000000-0005-0000-0000-000080130000}"/>
    <cellStyle name="20% - Accent1 2 2 4 2 2 2 2 6 2" xfId="5172" xr:uid="{00000000-0005-0000-0000-000081130000}"/>
    <cellStyle name="20% - Accent1 2 2 4 2 2 2 2 6 2 2" xfId="5173" xr:uid="{00000000-0005-0000-0000-000082130000}"/>
    <cellStyle name="20% - Accent1 2 2 4 2 2 2 2 6 3" xfId="5174" xr:uid="{00000000-0005-0000-0000-000083130000}"/>
    <cellStyle name="20% - Accent1 2 2 4 2 2 2 2 7" xfId="5175" xr:uid="{00000000-0005-0000-0000-000084130000}"/>
    <cellStyle name="20% - Accent1 2 2 4 2 2 2 2 7 2" xfId="5176" xr:uid="{00000000-0005-0000-0000-000085130000}"/>
    <cellStyle name="20% - Accent1 2 2 4 2 2 2 2 8" xfId="5177" xr:uid="{00000000-0005-0000-0000-000086130000}"/>
    <cellStyle name="20% - Accent1 2 2 4 2 2 2 2 8 2" xfId="5178" xr:uid="{00000000-0005-0000-0000-000087130000}"/>
    <cellStyle name="20% - Accent1 2 2 4 2 2 2 2 9" xfId="5179" xr:uid="{00000000-0005-0000-0000-000088130000}"/>
    <cellStyle name="20% - Accent1 2 2 4 2 2 2 3" xfId="5180" xr:uid="{00000000-0005-0000-0000-000089130000}"/>
    <cellStyle name="20% - Accent1 2 2 4 2 2 2 3 2" xfId="5181" xr:uid="{00000000-0005-0000-0000-00008A130000}"/>
    <cellStyle name="20% - Accent1 2 2 4 2 2 2 3 2 2" xfId="5182" xr:uid="{00000000-0005-0000-0000-00008B130000}"/>
    <cellStyle name="20% - Accent1 2 2 4 2 2 2 3 2 2 2" xfId="5183" xr:uid="{00000000-0005-0000-0000-00008C130000}"/>
    <cellStyle name="20% - Accent1 2 2 4 2 2 2 3 2 2 2 2" xfId="5184" xr:uid="{00000000-0005-0000-0000-00008D130000}"/>
    <cellStyle name="20% - Accent1 2 2 4 2 2 2 3 2 2 3" xfId="5185" xr:uid="{00000000-0005-0000-0000-00008E130000}"/>
    <cellStyle name="20% - Accent1 2 2 4 2 2 2 3 2 3" xfId="5186" xr:uid="{00000000-0005-0000-0000-00008F130000}"/>
    <cellStyle name="20% - Accent1 2 2 4 2 2 2 3 2 3 2" xfId="5187" xr:uid="{00000000-0005-0000-0000-000090130000}"/>
    <cellStyle name="20% - Accent1 2 2 4 2 2 2 3 2 4" xfId="5188" xr:uid="{00000000-0005-0000-0000-000091130000}"/>
    <cellStyle name="20% - Accent1 2 2 4 2 2 2 3 3" xfId="5189" xr:uid="{00000000-0005-0000-0000-000092130000}"/>
    <cellStyle name="20% - Accent1 2 2 4 2 2 2 3 3 2" xfId="5190" xr:uid="{00000000-0005-0000-0000-000093130000}"/>
    <cellStyle name="20% - Accent1 2 2 4 2 2 2 3 3 2 2" xfId="5191" xr:uid="{00000000-0005-0000-0000-000094130000}"/>
    <cellStyle name="20% - Accent1 2 2 4 2 2 2 3 3 2 2 2" xfId="5192" xr:uid="{00000000-0005-0000-0000-000095130000}"/>
    <cellStyle name="20% - Accent1 2 2 4 2 2 2 3 3 2 3" xfId="5193" xr:uid="{00000000-0005-0000-0000-000096130000}"/>
    <cellStyle name="20% - Accent1 2 2 4 2 2 2 3 3 3" xfId="5194" xr:uid="{00000000-0005-0000-0000-000097130000}"/>
    <cellStyle name="20% - Accent1 2 2 4 2 2 2 3 3 3 2" xfId="5195" xr:uid="{00000000-0005-0000-0000-000098130000}"/>
    <cellStyle name="20% - Accent1 2 2 4 2 2 2 3 3 4" xfId="5196" xr:uid="{00000000-0005-0000-0000-000099130000}"/>
    <cellStyle name="20% - Accent1 2 2 4 2 2 2 3 4" xfId="5197" xr:uid="{00000000-0005-0000-0000-00009A130000}"/>
    <cellStyle name="20% - Accent1 2 2 4 2 2 2 3 4 2" xfId="5198" xr:uid="{00000000-0005-0000-0000-00009B130000}"/>
    <cellStyle name="20% - Accent1 2 2 4 2 2 2 3 4 2 2" xfId="5199" xr:uid="{00000000-0005-0000-0000-00009C130000}"/>
    <cellStyle name="20% - Accent1 2 2 4 2 2 2 3 4 2 2 2" xfId="5200" xr:uid="{00000000-0005-0000-0000-00009D130000}"/>
    <cellStyle name="20% - Accent1 2 2 4 2 2 2 3 4 2 3" xfId="5201" xr:uid="{00000000-0005-0000-0000-00009E130000}"/>
    <cellStyle name="20% - Accent1 2 2 4 2 2 2 3 4 3" xfId="5202" xr:uid="{00000000-0005-0000-0000-00009F130000}"/>
    <cellStyle name="20% - Accent1 2 2 4 2 2 2 3 4 3 2" xfId="5203" xr:uid="{00000000-0005-0000-0000-0000A0130000}"/>
    <cellStyle name="20% - Accent1 2 2 4 2 2 2 3 4 4" xfId="5204" xr:uid="{00000000-0005-0000-0000-0000A1130000}"/>
    <cellStyle name="20% - Accent1 2 2 4 2 2 2 3 5" xfId="5205" xr:uid="{00000000-0005-0000-0000-0000A2130000}"/>
    <cellStyle name="20% - Accent1 2 2 4 2 2 2 3 5 2" xfId="5206" xr:uid="{00000000-0005-0000-0000-0000A3130000}"/>
    <cellStyle name="20% - Accent1 2 2 4 2 2 2 3 5 2 2" xfId="5207" xr:uid="{00000000-0005-0000-0000-0000A4130000}"/>
    <cellStyle name="20% - Accent1 2 2 4 2 2 2 3 5 3" xfId="5208" xr:uid="{00000000-0005-0000-0000-0000A5130000}"/>
    <cellStyle name="20% - Accent1 2 2 4 2 2 2 3 6" xfId="5209" xr:uid="{00000000-0005-0000-0000-0000A6130000}"/>
    <cellStyle name="20% - Accent1 2 2 4 2 2 2 3 6 2" xfId="5210" xr:uid="{00000000-0005-0000-0000-0000A7130000}"/>
    <cellStyle name="20% - Accent1 2 2 4 2 2 2 3 6 2 2" xfId="5211" xr:uid="{00000000-0005-0000-0000-0000A8130000}"/>
    <cellStyle name="20% - Accent1 2 2 4 2 2 2 3 6 3" xfId="5212" xr:uid="{00000000-0005-0000-0000-0000A9130000}"/>
    <cellStyle name="20% - Accent1 2 2 4 2 2 2 3 7" xfId="5213" xr:uid="{00000000-0005-0000-0000-0000AA130000}"/>
    <cellStyle name="20% - Accent1 2 2 4 2 2 2 3 7 2" xfId="5214" xr:uid="{00000000-0005-0000-0000-0000AB130000}"/>
    <cellStyle name="20% - Accent1 2 2 4 2 2 2 3 8" xfId="5215" xr:uid="{00000000-0005-0000-0000-0000AC130000}"/>
    <cellStyle name="20% - Accent1 2 2 4 2 2 2 3 8 2" xfId="5216" xr:uid="{00000000-0005-0000-0000-0000AD130000}"/>
    <cellStyle name="20% - Accent1 2 2 4 2 2 2 3 9" xfId="5217" xr:uid="{00000000-0005-0000-0000-0000AE130000}"/>
    <cellStyle name="20% - Accent1 2 2 4 2 2 2 4" xfId="5218" xr:uid="{00000000-0005-0000-0000-0000AF130000}"/>
    <cellStyle name="20% - Accent1 2 2 4 2 2 2 4 2" xfId="5219" xr:uid="{00000000-0005-0000-0000-0000B0130000}"/>
    <cellStyle name="20% - Accent1 2 2 4 2 2 2 4 2 2" xfId="5220" xr:uid="{00000000-0005-0000-0000-0000B1130000}"/>
    <cellStyle name="20% - Accent1 2 2 4 2 2 2 4 2 2 2" xfId="5221" xr:uid="{00000000-0005-0000-0000-0000B2130000}"/>
    <cellStyle name="20% - Accent1 2 2 4 2 2 2 4 2 3" xfId="5222" xr:uid="{00000000-0005-0000-0000-0000B3130000}"/>
    <cellStyle name="20% - Accent1 2 2 4 2 2 2 4 3" xfId="5223" xr:uid="{00000000-0005-0000-0000-0000B4130000}"/>
    <cellStyle name="20% - Accent1 2 2 4 2 2 2 4 3 2" xfId="5224" xr:uid="{00000000-0005-0000-0000-0000B5130000}"/>
    <cellStyle name="20% - Accent1 2 2 4 2 2 2 4 4" xfId="5225" xr:uid="{00000000-0005-0000-0000-0000B6130000}"/>
    <cellStyle name="20% - Accent1 2 2 4 2 2 2 5" xfId="5226" xr:uid="{00000000-0005-0000-0000-0000B7130000}"/>
    <cellStyle name="20% - Accent1 2 2 4 2 2 2 5 2" xfId="5227" xr:uid="{00000000-0005-0000-0000-0000B8130000}"/>
    <cellStyle name="20% - Accent1 2 2 4 2 2 2 5 2 2" xfId="5228" xr:uid="{00000000-0005-0000-0000-0000B9130000}"/>
    <cellStyle name="20% - Accent1 2 2 4 2 2 2 5 2 2 2" xfId="5229" xr:uid="{00000000-0005-0000-0000-0000BA130000}"/>
    <cellStyle name="20% - Accent1 2 2 4 2 2 2 5 2 3" xfId="5230" xr:uid="{00000000-0005-0000-0000-0000BB130000}"/>
    <cellStyle name="20% - Accent1 2 2 4 2 2 2 5 3" xfId="5231" xr:uid="{00000000-0005-0000-0000-0000BC130000}"/>
    <cellStyle name="20% - Accent1 2 2 4 2 2 2 5 3 2" xfId="5232" xr:uid="{00000000-0005-0000-0000-0000BD130000}"/>
    <cellStyle name="20% - Accent1 2 2 4 2 2 2 5 4" xfId="5233" xr:uid="{00000000-0005-0000-0000-0000BE130000}"/>
    <cellStyle name="20% - Accent1 2 2 4 2 2 2 6" xfId="5234" xr:uid="{00000000-0005-0000-0000-0000BF130000}"/>
    <cellStyle name="20% - Accent1 2 2 4 2 2 2 6 2" xfId="5235" xr:uid="{00000000-0005-0000-0000-0000C0130000}"/>
    <cellStyle name="20% - Accent1 2 2 4 2 2 2 6 2 2" xfId="5236" xr:uid="{00000000-0005-0000-0000-0000C1130000}"/>
    <cellStyle name="20% - Accent1 2 2 4 2 2 2 6 2 2 2" xfId="5237" xr:uid="{00000000-0005-0000-0000-0000C2130000}"/>
    <cellStyle name="20% - Accent1 2 2 4 2 2 2 6 2 3" xfId="5238" xr:uid="{00000000-0005-0000-0000-0000C3130000}"/>
    <cellStyle name="20% - Accent1 2 2 4 2 2 2 6 3" xfId="5239" xr:uid="{00000000-0005-0000-0000-0000C4130000}"/>
    <cellStyle name="20% - Accent1 2 2 4 2 2 2 6 3 2" xfId="5240" xr:uid="{00000000-0005-0000-0000-0000C5130000}"/>
    <cellStyle name="20% - Accent1 2 2 4 2 2 2 6 4" xfId="5241" xr:uid="{00000000-0005-0000-0000-0000C6130000}"/>
    <cellStyle name="20% - Accent1 2 2 4 2 2 2 7" xfId="5242" xr:uid="{00000000-0005-0000-0000-0000C7130000}"/>
    <cellStyle name="20% - Accent1 2 2 4 2 2 2 7 2" xfId="5243" xr:uid="{00000000-0005-0000-0000-0000C8130000}"/>
    <cellStyle name="20% - Accent1 2 2 4 2 2 2 7 2 2" xfId="5244" xr:uid="{00000000-0005-0000-0000-0000C9130000}"/>
    <cellStyle name="20% - Accent1 2 2 4 2 2 2 7 3" xfId="5245" xr:uid="{00000000-0005-0000-0000-0000CA130000}"/>
    <cellStyle name="20% - Accent1 2 2 4 2 2 2 8" xfId="5246" xr:uid="{00000000-0005-0000-0000-0000CB130000}"/>
    <cellStyle name="20% - Accent1 2 2 4 2 2 2 8 2" xfId="5247" xr:uid="{00000000-0005-0000-0000-0000CC130000}"/>
    <cellStyle name="20% - Accent1 2 2 4 2 2 2 8 2 2" xfId="5248" xr:uid="{00000000-0005-0000-0000-0000CD130000}"/>
    <cellStyle name="20% - Accent1 2 2 4 2 2 2 8 3" xfId="5249" xr:uid="{00000000-0005-0000-0000-0000CE130000}"/>
    <cellStyle name="20% - Accent1 2 2 4 2 2 2 9" xfId="5250" xr:uid="{00000000-0005-0000-0000-0000CF130000}"/>
    <cellStyle name="20% - Accent1 2 2 4 2 2 2 9 2" xfId="5251" xr:uid="{00000000-0005-0000-0000-0000D0130000}"/>
    <cellStyle name="20% - Accent1 2 2 4 2 2 3" xfId="5252" xr:uid="{00000000-0005-0000-0000-0000D1130000}"/>
    <cellStyle name="20% - Accent1 2 2 4 2 2 3 10" xfId="5253" xr:uid="{00000000-0005-0000-0000-0000D2130000}"/>
    <cellStyle name="20% - Accent1 2 2 4 2 2 3 10 2" xfId="5254" xr:uid="{00000000-0005-0000-0000-0000D3130000}"/>
    <cellStyle name="20% - Accent1 2 2 4 2 2 3 11" xfId="5255" xr:uid="{00000000-0005-0000-0000-0000D4130000}"/>
    <cellStyle name="20% - Accent1 2 2 4 2 2 3 2" xfId="5256" xr:uid="{00000000-0005-0000-0000-0000D5130000}"/>
    <cellStyle name="20% - Accent1 2 2 4 2 2 3 2 2" xfId="5257" xr:uid="{00000000-0005-0000-0000-0000D6130000}"/>
    <cellStyle name="20% - Accent1 2 2 4 2 2 3 2 2 2" xfId="5258" xr:uid="{00000000-0005-0000-0000-0000D7130000}"/>
    <cellStyle name="20% - Accent1 2 2 4 2 2 3 2 2 2 2" xfId="5259" xr:uid="{00000000-0005-0000-0000-0000D8130000}"/>
    <cellStyle name="20% - Accent1 2 2 4 2 2 3 2 2 2 2 2" xfId="5260" xr:uid="{00000000-0005-0000-0000-0000D9130000}"/>
    <cellStyle name="20% - Accent1 2 2 4 2 2 3 2 2 2 3" xfId="5261" xr:uid="{00000000-0005-0000-0000-0000DA130000}"/>
    <cellStyle name="20% - Accent1 2 2 4 2 2 3 2 2 3" xfId="5262" xr:uid="{00000000-0005-0000-0000-0000DB130000}"/>
    <cellStyle name="20% - Accent1 2 2 4 2 2 3 2 2 3 2" xfId="5263" xr:uid="{00000000-0005-0000-0000-0000DC130000}"/>
    <cellStyle name="20% - Accent1 2 2 4 2 2 3 2 2 4" xfId="5264" xr:uid="{00000000-0005-0000-0000-0000DD130000}"/>
    <cellStyle name="20% - Accent1 2 2 4 2 2 3 2 3" xfId="5265" xr:uid="{00000000-0005-0000-0000-0000DE130000}"/>
    <cellStyle name="20% - Accent1 2 2 4 2 2 3 2 3 2" xfId="5266" xr:uid="{00000000-0005-0000-0000-0000DF130000}"/>
    <cellStyle name="20% - Accent1 2 2 4 2 2 3 2 3 2 2" xfId="5267" xr:uid="{00000000-0005-0000-0000-0000E0130000}"/>
    <cellStyle name="20% - Accent1 2 2 4 2 2 3 2 3 2 2 2" xfId="5268" xr:uid="{00000000-0005-0000-0000-0000E1130000}"/>
    <cellStyle name="20% - Accent1 2 2 4 2 2 3 2 3 2 3" xfId="5269" xr:uid="{00000000-0005-0000-0000-0000E2130000}"/>
    <cellStyle name="20% - Accent1 2 2 4 2 2 3 2 3 3" xfId="5270" xr:uid="{00000000-0005-0000-0000-0000E3130000}"/>
    <cellStyle name="20% - Accent1 2 2 4 2 2 3 2 3 3 2" xfId="5271" xr:uid="{00000000-0005-0000-0000-0000E4130000}"/>
    <cellStyle name="20% - Accent1 2 2 4 2 2 3 2 3 4" xfId="5272" xr:uid="{00000000-0005-0000-0000-0000E5130000}"/>
    <cellStyle name="20% - Accent1 2 2 4 2 2 3 2 4" xfId="5273" xr:uid="{00000000-0005-0000-0000-0000E6130000}"/>
    <cellStyle name="20% - Accent1 2 2 4 2 2 3 2 4 2" xfId="5274" xr:uid="{00000000-0005-0000-0000-0000E7130000}"/>
    <cellStyle name="20% - Accent1 2 2 4 2 2 3 2 4 2 2" xfId="5275" xr:uid="{00000000-0005-0000-0000-0000E8130000}"/>
    <cellStyle name="20% - Accent1 2 2 4 2 2 3 2 4 2 2 2" xfId="5276" xr:uid="{00000000-0005-0000-0000-0000E9130000}"/>
    <cellStyle name="20% - Accent1 2 2 4 2 2 3 2 4 2 3" xfId="5277" xr:uid="{00000000-0005-0000-0000-0000EA130000}"/>
    <cellStyle name="20% - Accent1 2 2 4 2 2 3 2 4 3" xfId="5278" xr:uid="{00000000-0005-0000-0000-0000EB130000}"/>
    <cellStyle name="20% - Accent1 2 2 4 2 2 3 2 4 3 2" xfId="5279" xr:uid="{00000000-0005-0000-0000-0000EC130000}"/>
    <cellStyle name="20% - Accent1 2 2 4 2 2 3 2 4 4" xfId="5280" xr:uid="{00000000-0005-0000-0000-0000ED130000}"/>
    <cellStyle name="20% - Accent1 2 2 4 2 2 3 2 5" xfId="5281" xr:uid="{00000000-0005-0000-0000-0000EE130000}"/>
    <cellStyle name="20% - Accent1 2 2 4 2 2 3 2 5 2" xfId="5282" xr:uid="{00000000-0005-0000-0000-0000EF130000}"/>
    <cellStyle name="20% - Accent1 2 2 4 2 2 3 2 5 2 2" xfId="5283" xr:uid="{00000000-0005-0000-0000-0000F0130000}"/>
    <cellStyle name="20% - Accent1 2 2 4 2 2 3 2 5 3" xfId="5284" xr:uid="{00000000-0005-0000-0000-0000F1130000}"/>
    <cellStyle name="20% - Accent1 2 2 4 2 2 3 2 6" xfId="5285" xr:uid="{00000000-0005-0000-0000-0000F2130000}"/>
    <cellStyle name="20% - Accent1 2 2 4 2 2 3 2 6 2" xfId="5286" xr:uid="{00000000-0005-0000-0000-0000F3130000}"/>
    <cellStyle name="20% - Accent1 2 2 4 2 2 3 2 6 2 2" xfId="5287" xr:uid="{00000000-0005-0000-0000-0000F4130000}"/>
    <cellStyle name="20% - Accent1 2 2 4 2 2 3 2 6 3" xfId="5288" xr:uid="{00000000-0005-0000-0000-0000F5130000}"/>
    <cellStyle name="20% - Accent1 2 2 4 2 2 3 2 7" xfId="5289" xr:uid="{00000000-0005-0000-0000-0000F6130000}"/>
    <cellStyle name="20% - Accent1 2 2 4 2 2 3 2 7 2" xfId="5290" xr:uid="{00000000-0005-0000-0000-0000F7130000}"/>
    <cellStyle name="20% - Accent1 2 2 4 2 2 3 2 8" xfId="5291" xr:uid="{00000000-0005-0000-0000-0000F8130000}"/>
    <cellStyle name="20% - Accent1 2 2 4 2 2 3 2 8 2" xfId="5292" xr:uid="{00000000-0005-0000-0000-0000F9130000}"/>
    <cellStyle name="20% - Accent1 2 2 4 2 2 3 2 9" xfId="5293" xr:uid="{00000000-0005-0000-0000-0000FA130000}"/>
    <cellStyle name="20% - Accent1 2 2 4 2 2 3 3" xfId="5294" xr:uid="{00000000-0005-0000-0000-0000FB130000}"/>
    <cellStyle name="20% - Accent1 2 2 4 2 2 3 3 2" xfId="5295" xr:uid="{00000000-0005-0000-0000-0000FC130000}"/>
    <cellStyle name="20% - Accent1 2 2 4 2 2 3 3 2 2" xfId="5296" xr:uid="{00000000-0005-0000-0000-0000FD130000}"/>
    <cellStyle name="20% - Accent1 2 2 4 2 2 3 3 2 2 2" xfId="5297" xr:uid="{00000000-0005-0000-0000-0000FE130000}"/>
    <cellStyle name="20% - Accent1 2 2 4 2 2 3 3 2 2 2 2" xfId="5298" xr:uid="{00000000-0005-0000-0000-0000FF130000}"/>
    <cellStyle name="20% - Accent1 2 2 4 2 2 3 3 2 2 3" xfId="5299" xr:uid="{00000000-0005-0000-0000-000000140000}"/>
    <cellStyle name="20% - Accent1 2 2 4 2 2 3 3 2 3" xfId="5300" xr:uid="{00000000-0005-0000-0000-000001140000}"/>
    <cellStyle name="20% - Accent1 2 2 4 2 2 3 3 2 3 2" xfId="5301" xr:uid="{00000000-0005-0000-0000-000002140000}"/>
    <cellStyle name="20% - Accent1 2 2 4 2 2 3 3 2 4" xfId="5302" xr:uid="{00000000-0005-0000-0000-000003140000}"/>
    <cellStyle name="20% - Accent1 2 2 4 2 2 3 3 3" xfId="5303" xr:uid="{00000000-0005-0000-0000-000004140000}"/>
    <cellStyle name="20% - Accent1 2 2 4 2 2 3 3 3 2" xfId="5304" xr:uid="{00000000-0005-0000-0000-000005140000}"/>
    <cellStyle name="20% - Accent1 2 2 4 2 2 3 3 3 2 2" xfId="5305" xr:uid="{00000000-0005-0000-0000-000006140000}"/>
    <cellStyle name="20% - Accent1 2 2 4 2 2 3 3 3 2 2 2" xfId="5306" xr:uid="{00000000-0005-0000-0000-000007140000}"/>
    <cellStyle name="20% - Accent1 2 2 4 2 2 3 3 3 2 3" xfId="5307" xr:uid="{00000000-0005-0000-0000-000008140000}"/>
    <cellStyle name="20% - Accent1 2 2 4 2 2 3 3 3 3" xfId="5308" xr:uid="{00000000-0005-0000-0000-000009140000}"/>
    <cellStyle name="20% - Accent1 2 2 4 2 2 3 3 3 3 2" xfId="5309" xr:uid="{00000000-0005-0000-0000-00000A140000}"/>
    <cellStyle name="20% - Accent1 2 2 4 2 2 3 3 3 4" xfId="5310" xr:uid="{00000000-0005-0000-0000-00000B140000}"/>
    <cellStyle name="20% - Accent1 2 2 4 2 2 3 3 4" xfId="5311" xr:uid="{00000000-0005-0000-0000-00000C140000}"/>
    <cellStyle name="20% - Accent1 2 2 4 2 2 3 3 4 2" xfId="5312" xr:uid="{00000000-0005-0000-0000-00000D140000}"/>
    <cellStyle name="20% - Accent1 2 2 4 2 2 3 3 4 2 2" xfId="5313" xr:uid="{00000000-0005-0000-0000-00000E140000}"/>
    <cellStyle name="20% - Accent1 2 2 4 2 2 3 3 4 2 2 2" xfId="5314" xr:uid="{00000000-0005-0000-0000-00000F140000}"/>
    <cellStyle name="20% - Accent1 2 2 4 2 2 3 3 4 2 3" xfId="5315" xr:uid="{00000000-0005-0000-0000-000010140000}"/>
    <cellStyle name="20% - Accent1 2 2 4 2 2 3 3 4 3" xfId="5316" xr:uid="{00000000-0005-0000-0000-000011140000}"/>
    <cellStyle name="20% - Accent1 2 2 4 2 2 3 3 4 3 2" xfId="5317" xr:uid="{00000000-0005-0000-0000-000012140000}"/>
    <cellStyle name="20% - Accent1 2 2 4 2 2 3 3 4 4" xfId="5318" xr:uid="{00000000-0005-0000-0000-000013140000}"/>
    <cellStyle name="20% - Accent1 2 2 4 2 2 3 3 5" xfId="5319" xr:uid="{00000000-0005-0000-0000-000014140000}"/>
    <cellStyle name="20% - Accent1 2 2 4 2 2 3 3 5 2" xfId="5320" xr:uid="{00000000-0005-0000-0000-000015140000}"/>
    <cellStyle name="20% - Accent1 2 2 4 2 2 3 3 5 2 2" xfId="5321" xr:uid="{00000000-0005-0000-0000-000016140000}"/>
    <cellStyle name="20% - Accent1 2 2 4 2 2 3 3 5 3" xfId="5322" xr:uid="{00000000-0005-0000-0000-000017140000}"/>
    <cellStyle name="20% - Accent1 2 2 4 2 2 3 3 6" xfId="5323" xr:uid="{00000000-0005-0000-0000-000018140000}"/>
    <cellStyle name="20% - Accent1 2 2 4 2 2 3 3 6 2" xfId="5324" xr:uid="{00000000-0005-0000-0000-000019140000}"/>
    <cellStyle name="20% - Accent1 2 2 4 2 2 3 3 6 2 2" xfId="5325" xr:uid="{00000000-0005-0000-0000-00001A140000}"/>
    <cellStyle name="20% - Accent1 2 2 4 2 2 3 3 6 3" xfId="5326" xr:uid="{00000000-0005-0000-0000-00001B140000}"/>
    <cellStyle name="20% - Accent1 2 2 4 2 2 3 3 7" xfId="5327" xr:uid="{00000000-0005-0000-0000-00001C140000}"/>
    <cellStyle name="20% - Accent1 2 2 4 2 2 3 3 7 2" xfId="5328" xr:uid="{00000000-0005-0000-0000-00001D140000}"/>
    <cellStyle name="20% - Accent1 2 2 4 2 2 3 3 8" xfId="5329" xr:uid="{00000000-0005-0000-0000-00001E140000}"/>
    <cellStyle name="20% - Accent1 2 2 4 2 2 3 3 8 2" xfId="5330" xr:uid="{00000000-0005-0000-0000-00001F140000}"/>
    <cellStyle name="20% - Accent1 2 2 4 2 2 3 3 9" xfId="5331" xr:uid="{00000000-0005-0000-0000-000020140000}"/>
    <cellStyle name="20% - Accent1 2 2 4 2 2 3 4" xfId="5332" xr:uid="{00000000-0005-0000-0000-000021140000}"/>
    <cellStyle name="20% - Accent1 2 2 4 2 2 3 4 2" xfId="5333" xr:uid="{00000000-0005-0000-0000-000022140000}"/>
    <cellStyle name="20% - Accent1 2 2 4 2 2 3 4 2 2" xfId="5334" xr:uid="{00000000-0005-0000-0000-000023140000}"/>
    <cellStyle name="20% - Accent1 2 2 4 2 2 3 4 2 2 2" xfId="5335" xr:uid="{00000000-0005-0000-0000-000024140000}"/>
    <cellStyle name="20% - Accent1 2 2 4 2 2 3 4 2 3" xfId="5336" xr:uid="{00000000-0005-0000-0000-000025140000}"/>
    <cellStyle name="20% - Accent1 2 2 4 2 2 3 4 3" xfId="5337" xr:uid="{00000000-0005-0000-0000-000026140000}"/>
    <cellStyle name="20% - Accent1 2 2 4 2 2 3 4 3 2" xfId="5338" xr:uid="{00000000-0005-0000-0000-000027140000}"/>
    <cellStyle name="20% - Accent1 2 2 4 2 2 3 4 4" xfId="5339" xr:uid="{00000000-0005-0000-0000-000028140000}"/>
    <cellStyle name="20% - Accent1 2 2 4 2 2 3 5" xfId="5340" xr:uid="{00000000-0005-0000-0000-000029140000}"/>
    <cellStyle name="20% - Accent1 2 2 4 2 2 3 5 2" xfId="5341" xr:uid="{00000000-0005-0000-0000-00002A140000}"/>
    <cellStyle name="20% - Accent1 2 2 4 2 2 3 5 2 2" xfId="5342" xr:uid="{00000000-0005-0000-0000-00002B140000}"/>
    <cellStyle name="20% - Accent1 2 2 4 2 2 3 5 2 2 2" xfId="5343" xr:uid="{00000000-0005-0000-0000-00002C140000}"/>
    <cellStyle name="20% - Accent1 2 2 4 2 2 3 5 2 3" xfId="5344" xr:uid="{00000000-0005-0000-0000-00002D140000}"/>
    <cellStyle name="20% - Accent1 2 2 4 2 2 3 5 3" xfId="5345" xr:uid="{00000000-0005-0000-0000-00002E140000}"/>
    <cellStyle name="20% - Accent1 2 2 4 2 2 3 5 3 2" xfId="5346" xr:uid="{00000000-0005-0000-0000-00002F140000}"/>
    <cellStyle name="20% - Accent1 2 2 4 2 2 3 5 4" xfId="5347" xr:uid="{00000000-0005-0000-0000-000030140000}"/>
    <cellStyle name="20% - Accent1 2 2 4 2 2 3 6" xfId="5348" xr:uid="{00000000-0005-0000-0000-000031140000}"/>
    <cellStyle name="20% - Accent1 2 2 4 2 2 3 6 2" xfId="5349" xr:uid="{00000000-0005-0000-0000-000032140000}"/>
    <cellStyle name="20% - Accent1 2 2 4 2 2 3 6 2 2" xfId="5350" xr:uid="{00000000-0005-0000-0000-000033140000}"/>
    <cellStyle name="20% - Accent1 2 2 4 2 2 3 6 2 2 2" xfId="5351" xr:uid="{00000000-0005-0000-0000-000034140000}"/>
    <cellStyle name="20% - Accent1 2 2 4 2 2 3 6 2 3" xfId="5352" xr:uid="{00000000-0005-0000-0000-000035140000}"/>
    <cellStyle name="20% - Accent1 2 2 4 2 2 3 6 3" xfId="5353" xr:uid="{00000000-0005-0000-0000-000036140000}"/>
    <cellStyle name="20% - Accent1 2 2 4 2 2 3 6 3 2" xfId="5354" xr:uid="{00000000-0005-0000-0000-000037140000}"/>
    <cellStyle name="20% - Accent1 2 2 4 2 2 3 6 4" xfId="5355" xr:uid="{00000000-0005-0000-0000-000038140000}"/>
    <cellStyle name="20% - Accent1 2 2 4 2 2 3 7" xfId="5356" xr:uid="{00000000-0005-0000-0000-000039140000}"/>
    <cellStyle name="20% - Accent1 2 2 4 2 2 3 7 2" xfId="5357" xr:uid="{00000000-0005-0000-0000-00003A140000}"/>
    <cellStyle name="20% - Accent1 2 2 4 2 2 3 7 2 2" xfId="5358" xr:uid="{00000000-0005-0000-0000-00003B140000}"/>
    <cellStyle name="20% - Accent1 2 2 4 2 2 3 7 3" xfId="5359" xr:uid="{00000000-0005-0000-0000-00003C140000}"/>
    <cellStyle name="20% - Accent1 2 2 4 2 2 3 8" xfId="5360" xr:uid="{00000000-0005-0000-0000-00003D140000}"/>
    <cellStyle name="20% - Accent1 2 2 4 2 2 3 8 2" xfId="5361" xr:uid="{00000000-0005-0000-0000-00003E140000}"/>
    <cellStyle name="20% - Accent1 2 2 4 2 2 3 8 2 2" xfId="5362" xr:uid="{00000000-0005-0000-0000-00003F140000}"/>
    <cellStyle name="20% - Accent1 2 2 4 2 2 3 8 3" xfId="5363" xr:uid="{00000000-0005-0000-0000-000040140000}"/>
    <cellStyle name="20% - Accent1 2 2 4 2 2 3 9" xfId="5364" xr:uid="{00000000-0005-0000-0000-000041140000}"/>
    <cellStyle name="20% - Accent1 2 2 4 2 2 3 9 2" xfId="5365" xr:uid="{00000000-0005-0000-0000-000042140000}"/>
    <cellStyle name="20% - Accent1 2 2 4 2 2 4" xfId="5366" xr:uid="{00000000-0005-0000-0000-000043140000}"/>
    <cellStyle name="20% - Accent1 2 2 4 2 2 4 10" xfId="5367" xr:uid="{00000000-0005-0000-0000-000044140000}"/>
    <cellStyle name="20% - Accent1 2 2 4 2 2 4 10 2" xfId="5368" xr:uid="{00000000-0005-0000-0000-000045140000}"/>
    <cellStyle name="20% - Accent1 2 2 4 2 2 4 11" xfId="5369" xr:uid="{00000000-0005-0000-0000-000046140000}"/>
    <cellStyle name="20% - Accent1 2 2 4 2 2 4 2" xfId="5370" xr:uid="{00000000-0005-0000-0000-000047140000}"/>
    <cellStyle name="20% - Accent1 2 2 4 2 2 4 2 2" xfId="5371" xr:uid="{00000000-0005-0000-0000-000048140000}"/>
    <cellStyle name="20% - Accent1 2 2 4 2 2 4 2 2 2" xfId="5372" xr:uid="{00000000-0005-0000-0000-000049140000}"/>
    <cellStyle name="20% - Accent1 2 2 4 2 2 4 2 2 2 2" xfId="5373" xr:uid="{00000000-0005-0000-0000-00004A140000}"/>
    <cellStyle name="20% - Accent1 2 2 4 2 2 4 2 2 2 2 2" xfId="5374" xr:uid="{00000000-0005-0000-0000-00004B140000}"/>
    <cellStyle name="20% - Accent1 2 2 4 2 2 4 2 2 2 3" xfId="5375" xr:uid="{00000000-0005-0000-0000-00004C140000}"/>
    <cellStyle name="20% - Accent1 2 2 4 2 2 4 2 2 3" xfId="5376" xr:uid="{00000000-0005-0000-0000-00004D140000}"/>
    <cellStyle name="20% - Accent1 2 2 4 2 2 4 2 2 3 2" xfId="5377" xr:uid="{00000000-0005-0000-0000-00004E140000}"/>
    <cellStyle name="20% - Accent1 2 2 4 2 2 4 2 2 4" xfId="5378" xr:uid="{00000000-0005-0000-0000-00004F140000}"/>
    <cellStyle name="20% - Accent1 2 2 4 2 2 4 2 3" xfId="5379" xr:uid="{00000000-0005-0000-0000-000050140000}"/>
    <cellStyle name="20% - Accent1 2 2 4 2 2 4 2 3 2" xfId="5380" xr:uid="{00000000-0005-0000-0000-000051140000}"/>
    <cellStyle name="20% - Accent1 2 2 4 2 2 4 2 3 2 2" xfId="5381" xr:uid="{00000000-0005-0000-0000-000052140000}"/>
    <cellStyle name="20% - Accent1 2 2 4 2 2 4 2 3 2 2 2" xfId="5382" xr:uid="{00000000-0005-0000-0000-000053140000}"/>
    <cellStyle name="20% - Accent1 2 2 4 2 2 4 2 3 2 3" xfId="5383" xr:uid="{00000000-0005-0000-0000-000054140000}"/>
    <cellStyle name="20% - Accent1 2 2 4 2 2 4 2 3 3" xfId="5384" xr:uid="{00000000-0005-0000-0000-000055140000}"/>
    <cellStyle name="20% - Accent1 2 2 4 2 2 4 2 3 3 2" xfId="5385" xr:uid="{00000000-0005-0000-0000-000056140000}"/>
    <cellStyle name="20% - Accent1 2 2 4 2 2 4 2 3 4" xfId="5386" xr:uid="{00000000-0005-0000-0000-000057140000}"/>
    <cellStyle name="20% - Accent1 2 2 4 2 2 4 2 4" xfId="5387" xr:uid="{00000000-0005-0000-0000-000058140000}"/>
    <cellStyle name="20% - Accent1 2 2 4 2 2 4 2 4 2" xfId="5388" xr:uid="{00000000-0005-0000-0000-000059140000}"/>
    <cellStyle name="20% - Accent1 2 2 4 2 2 4 2 4 2 2" xfId="5389" xr:uid="{00000000-0005-0000-0000-00005A140000}"/>
    <cellStyle name="20% - Accent1 2 2 4 2 2 4 2 4 2 2 2" xfId="5390" xr:uid="{00000000-0005-0000-0000-00005B140000}"/>
    <cellStyle name="20% - Accent1 2 2 4 2 2 4 2 4 2 3" xfId="5391" xr:uid="{00000000-0005-0000-0000-00005C140000}"/>
    <cellStyle name="20% - Accent1 2 2 4 2 2 4 2 4 3" xfId="5392" xr:uid="{00000000-0005-0000-0000-00005D140000}"/>
    <cellStyle name="20% - Accent1 2 2 4 2 2 4 2 4 3 2" xfId="5393" xr:uid="{00000000-0005-0000-0000-00005E140000}"/>
    <cellStyle name="20% - Accent1 2 2 4 2 2 4 2 4 4" xfId="5394" xr:uid="{00000000-0005-0000-0000-00005F140000}"/>
    <cellStyle name="20% - Accent1 2 2 4 2 2 4 2 5" xfId="5395" xr:uid="{00000000-0005-0000-0000-000060140000}"/>
    <cellStyle name="20% - Accent1 2 2 4 2 2 4 2 5 2" xfId="5396" xr:uid="{00000000-0005-0000-0000-000061140000}"/>
    <cellStyle name="20% - Accent1 2 2 4 2 2 4 2 5 2 2" xfId="5397" xr:uid="{00000000-0005-0000-0000-000062140000}"/>
    <cellStyle name="20% - Accent1 2 2 4 2 2 4 2 5 3" xfId="5398" xr:uid="{00000000-0005-0000-0000-000063140000}"/>
    <cellStyle name="20% - Accent1 2 2 4 2 2 4 2 6" xfId="5399" xr:uid="{00000000-0005-0000-0000-000064140000}"/>
    <cellStyle name="20% - Accent1 2 2 4 2 2 4 2 6 2" xfId="5400" xr:uid="{00000000-0005-0000-0000-000065140000}"/>
    <cellStyle name="20% - Accent1 2 2 4 2 2 4 2 6 2 2" xfId="5401" xr:uid="{00000000-0005-0000-0000-000066140000}"/>
    <cellStyle name="20% - Accent1 2 2 4 2 2 4 2 6 3" xfId="5402" xr:uid="{00000000-0005-0000-0000-000067140000}"/>
    <cellStyle name="20% - Accent1 2 2 4 2 2 4 2 7" xfId="5403" xr:uid="{00000000-0005-0000-0000-000068140000}"/>
    <cellStyle name="20% - Accent1 2 2 4 2 2 4 2 7 2" xfId="5404" xr:uid="{00000000-0005-0000-0000-000069140000}"/>
    <cellStyle name="20% - Accent1 2 2 4 2 2 4 2 8" xfId="5405" xr:uid="{00000000-0005-0000-0000-00006A140000}"/>
    <cellStyle name="20% - Accent1 2 2 4 2 2 4 2 8 2" xfId="5406" xr:uid="{00000000-0005-0000-0000-00006B140000}"/>
    <cellStyle name="20% - Accent1 2 2 4 2 2 4 2 9" xfId="5407" xr:uid="{00000000-0005-0000-0000-00006C140000}"/>
    <cellStyle name="20% - Accent1 2 2 4 2 2 4 3" xfId="5408" xr:uid="{00000000-0005-0000-0000-00006D140000}"/>
    <cellStyle name="20% - Accent1 2 2 4 2 2 4 3 2" xfId="5409" xr:uid="{00000000-0005-0000-0000-00006E140000}"/>
    <cellStyle name="20% - Accent1 2 2 4 2 2 4 3 2 2" xfId="5410" xr:uid="{00000000-0005-0000-0000-00006F140000}"/>
    <cellStyle name="20% - Accent1 2 2 4 2 2 4 3 2 2 2" xfId="5411" xr:uid="{00000000-0005-0000-0000-000070140000}"/>
    <cellStyle name="20% - Accent1 2 2 4 2 2 4 3 2 2 2 2" xfId="5412" xr:uid="{00000000-0005-0000-0000-000071140000}"/>
    <cellStyle name="20% - Accent1 2 2 4 2 2 4 3 2 2 3" xfId="5413" xr:uid="{00000000-0005-0000-0000-000072140000}"/>
    <cellStyle name="20% - Accent1 2 2 4 2 2 4 3 2 3" xfId="5414" xr:uid="{00000000-0005-0000-0000-000073140000}"/>
    <cellStyle name="20% - Accent1 2 2 4 2 2 4 3 2 3 2" xfId="5415" xr:uid="{00000000-0005-0000-0000-000074140000}"/>
    <cellStyle name="20% - Accent1 2 2 4 2 2 4 3 2 4" xfId="5416" xr:uid="{00000000-0005-0000-0000-000075140000}"/>
    <cellStyle name="20% - Accent1 2 2 4 2 2 4 3 3" xfId="5417" xr:uid="{00000000-0005-0000-0000-000076140000}"/>
    <cellStyle name="20% - Accent1 2 2 4 2 2 4 3 3 2" xfId="5418" xr:uid="{00000000-0005-0000-0000-000077140000}"/>
    <cellStyle name="20% - Accent1 2 2 4 2 2 4 3 3 2 2" xfId="5419" xr:uid="{00000000-0005-0000-0000-000078140000}"/>
    <cellStyle name="20% - Accent1 2 2 4 2 2 4 3 3 2 2 2" xfId="5420" xr:uid="{00000000-0005-0000-0000-000079140000}"/>
    <cellStyle name="20% - Accent1 2 2 4 2 2 4 3 3 2 3" xfId="5421" xr:uid="{00000000-0005-0000-0000-00007A140000}"/>
    <cellStyle name="20% - Accent1 2 2 4 2 2 4 3 3 3" xfId="5422" xr:uid="{00000000-0005-0000-0000-00007B140000}"/>
    <cellStyle name="20% - Accent1 2 2 4 2 2 4 3 3 3 2" xfId="5423" xr:uid="{00000000-0005-0000-0000-00007C140000}"/>
    <cellStyle name="20% - Accent1 2 2 4 2 2 4 3 3 4" xfId="5424" xr:uid="{00000000-0005-0000-0000-00007D140000}"/>
    <cellStyle name="20% - Accent1 2 2 4 2 2 4 3 4" xfId="5425" xr:uid="{00000000-0005-0000-0000-00007E140000}"/>
    <cellStyle name="20% - Accent1 2 2 4 2 2 4 3 4 2" xfId="5426" xr:uid="{00000000-0005-0000-0000-00007F140000}"/>
    <cellStyle name="20% - Accent1 2 2 4 2 2 4 3 4 2 2" xfId="5427" xr:uid="{00000000-0005-0000-0000-000080140000}"/>
    <cellStyle name="20% - Accent1 2 2 4 2 2 4 3 4 2 2 2" xfId="5428" xr:uid="{00000000-0005-0000-0000-000081140000}"/>
    <cellStyle name="20% - Accent1 2 2 4 2 2 4 3 4 2 3" xfId="5429" xr:uid="{00000000-0005-0000-0000-000082140000}"/>
    <cellStyle name="20% - Accent1 2 2 4 2 2 4 3 4 3" xfId="5430" xr:uid="{00000000-0005-0000-0000-000083140000}"/>
    <cellStyle name="20% - Accent1 2 2 4 2 2 4 3 4 3 2" xfId="5431" xr:uid="{00000000-0005-0000-0000-000084140000}"/>
    <cellStyle name="20% - Accent1 2 2 4 2 2 4 3 4 4" xfId="5432" xr:uid="{00000000-0005-0000-0000-000085140000}"/>
    <cellStyle name="20% - Accent1 2 2 4 2 2 4 3 5" xfId="5433" xr:uid="{00000000-0005-0000-0000-000086140000}"/>
    <cellStyle name="20% - Accent1 2 2 4 2 2 4 3 5 2" xfId="5434" xr:uid="{00000000-0005-0000-0000-000087140000}"/>
    <cellStyle name="20% - Accent1 2 2 4 2 2 4 3 5 2 2" xfId="5435" xr:uid="{00000000-0005-0000-0000-000088140000}"/>
    <cellStyle name="20% - Accent1 2 2 4 2 2 4 3 5 3" xfId="5436" xr:uid="{00000000-0005-0000-0000-000089140000}"/>
    <cellStyle name="20% - Accent1 2 2 4 2 2 4 3 6" xfId="5437" xr:uid="{00000000-0005-0000-0000-00008A140000}"/>
    <cellStyle name="20% - Accent1 2 2 4 2 2 4 3 6 2" xfId="5438" xr:uid="{00000000-0005-0000-0000-00008B140000}"/>
    <cellStyle name="20% - Accent1 2 2 4 2 2 4 3 6 2 2" xfId="5439" xr:uid="{00000000-0005-0000-0000-00008C140000}"/>
    <cellStyle name="20% - Accent1 2 2 4 2 2 4 3 6 3" xfId="5440" xr:uid="{00000000-0005-0000-0000-00008D140000}"/>
    <cellStyle name="20% - Accent1 2 2 4 2 2 4 3 7" xfId="5441" xr:uid="{00000000-0005-0000-0000-00008E140000}"/>
    <cellStyle name="20% - Accent1 2 2 4 2 2 4 3 7 2" xfId="5442" xr:uid="{00000000-0005-0000-0000-00008F140000}"/>
    <cellStyle name="20% - Accent1 2 2 4 2 2 4 3 8" xfId="5443" xr:uid="{00000000-0005-0000-0000-000090140000}"/>
    <cellStyle name="20% - Accent1 2 2 4 2 2 4 3 8 2" xfId="5444" xr:uid="{00000000-0005-0000-0000-000091140000}"/>
    <cellStyle name="20% - Accent1 2 2 4 2 2 4 3 9" xfId="5445" xr:uid="{00000000-0005-0000-0000-000092140000}"/>
    <cellStyle name="20% - Accent1 2 2 4 2 2 4 4" xfId="5446" xr:uid="{00000000-0005-0000-0000-000093140000}"/>
    <cellStyle name="20% - Accent1 2 2 4 2 2 4 4 2" xfId="5447" xr:uid="{00000000-0005-0000-0000-000094140000}"/>
    <cellStyle name="20% - Accent1 2 2 4 2 2 4 4 2 2" xfId="5448" xr:uid="{00000000-0005-0000-0000-000095140000}"/>
    <cellStyle name="20% - Accent1 2 2 4 2 2 4 4 2 2 2" xfId="5449" xr:uid="{00000000-0005-0000-0000-000096140000}"/>
    <cellStyle name="20% - Accent1 2 2 4 2 2 4 4 2 3" xfId="5450" xr:uid="{00000000-0005-0000-0000-000097140000}"/>
    <cellStyle name="20% - Accent1 2 2 4 2 2 4 4 3" xfId="5451" xr:uid="{00000000-0005-0000-0000-000098140000}"/>
    <cellStyle name="20% - Accent1 2 2 4 2 2 4 4 3 2" xfId="5452" xr:uid="{00000000-0005-0000-0000-000099140000}"/>
    <cellStyle name="20% - Accent1 2 2 4 2 2 4 4 4" xfId="5453" xr:uid="{00000000-0005-0000-0000-00009A140000}"/>
    <cellStyle name="20% - Accent1 2 2 4 2 2 4 5" xfId="5454" xr:uid="{00000000-0005-0000-0000-00009B140000}"/>
    <cellStyle name="20% - Accent1 2 2 4 2 2 4 5 2" xfId="5455" xr:uid="{00000000-0005-0000-0000-00009C140000}"/>
    <cellStyle name="20% - Accent1 2 2 4 2 2 4 5 2 2" xfId="5456" xr:uid="{00000000-0005-0000-0000-00009D140000}"/>
    <cellStyle name="20% - Accent1 2 2 4 2 2 4 5 2 2 2" xfId="5457" xr:uid="{00000000-0005-0000-0000-00009E140000}"/>
    <cellStyle name="20% - Accent1 2 2 4 2 2 4 5 2 3" xfId="5458" xr:uid="{00000000-0005-0000-0000-00009F140000}"/>
    <cellStyle name="20% - Accent1 2 2 4 2 2 4 5 3" xfId="5459" xr:uid="{00000000-0005-0000-0000-0000A0140000}"/>
    <cellStyle name="20% - Accent1 2 2 4 2 2 4 5 3 2" xfId="5460" xr:uid="{00000000-0005-0000-0000-0000A1140000}"/>
    <cellStyle name="20% - Accent1 2 2 4 2 2 4 5 4" xfId="5461" xr:uid="{00000000-0005-0000-0000-0000A2140000}"/>
    <cellStyle name="20% - Accent1 2 2 4 2 2 4 6" xfId="5462" xr:uid="{00000000-0005-0000-0000-0000A3140000}"/>
    <cellStyle name="20% - Accent1 2 2 4 2 2 4 6 2" xfId="5463" xr:uid="{00000000-0005-0000-0000-0000A4140000}"/>
    <cellStyle name="20% - Accent1 2 2 4 2 2 4 6 2 2" xfId="5464" xr:uid="{00000000-0005-0000-0000-0000A5140000}"/>
    <cellStyle name="20% - Accent1 2 2 4 2 2 4 6 2 2 2" xfId="5465" xr:uid="{00000000-0005-0000-0000-0000A6140000}"/>
    <cellStyle name="20% - Accent1 2 2 4 2 2 4 6 2 3" xfId="5466" xr:uid="{00000000-0005-0000-0000-0000A7140000}"/>
    <cellStyle name="20% - Accent1 2 2 4 2 2 4 6 3" xfId="5467" xr:uid="{00000000-0005-0000-0000-0000A8140000}"/>
    <cellStyle name="20% - Accent1 2 2 4 2 2 4 6 3 2" xfId="5468" xr:uid="{00000000-0005-0000-0000-0000A9140000}"/>
    <cellStyle name="20% - Accent1 2 2 4 2 2 4 6 4" xfId="5469" xr:uid="{00000000-0005-0000-0000-0000AA140000}"/>
    <cellStyle name="20% - Accent1 2 2 4 2 2 4 7" xfId="5470" xr:uid="{00000000-0005-0000-0000-0000AB140000}"/>
    <cellStyle name="20% - Accent1 2 2 4 2 2 4 7 2" xfId="5471" xr:uid="{00000000-0005-0000-0000-0000AC140000}"/>
    <cellStyle name="20% - Accent1 2 2 4 2 2 4 7 2 2" xfId="5472" xr:uid="{00000000-0005-0000-0000-0000AD140000}"/>
    <cellStyle name="20% - Accent1 2 2 4 2 2 4 7 3" xfId="5473" xr:uid="{00000000-0005-0000-0000-0000AE140000}"/>
    <cellStyle name="20% - Accent1 2 2 4 2 2 4 8" xfId="5474" xr:uid="{00000000-0005-0000-0000-0000AF140000}"/>
    <cellStyle name="20% - Accent1 2 2 4 2 2 4 8 2" xfId="5475" xr:uid="{00000000-0005-0000-0000-0000B0140000}"/>
    <cellStyle name="20% - Accent1 2 2 4 2 2 4 8 2 2" xfId="5476" xr:uid="{00000000-0005-0000-0000-0000B1140000}"/>
    <cellStyle name="20% - Accent1 2 2 4 2 2 4 8 3" xfId="5477" xr:uid="{00000000-0005-0000-0000-0000B2140000}"/>
    <cellStyle name="20% - Accent1 2 2 4 2 2 4 9" xfId="5478" xr:uid="{00000000-0005-0000-0000-0000B3140000}"/>
    <cellStyle name="20% - Accent1 2 2 4 2 2 4 9 2" xfId="5479" xr:uid="{00000000-0005-0000-0000-0000B4140000}"/>
    <cellStyle name="20% - Accent1 2 2 4 2 2 5" xfId="5480" xr:uid="{00000000-0005-0000-0000-0000B5140000}"/>
    <cellStyle name="20% - Accent1 2 2 4 2 2 5 2" xfId="5481" xr:uid="{00000000-0005-0000-0000-0000B6140000}"/>
    <cellStyle name="20% - Accent1 2 2 4 2 2 5 2 2" xfId="5482" xr:uid="{00000000-0005-0000-0000-0000B7140000}"/>
    <cellStyle name="20% - Accent1 2 2 4 2 2 5 2 2 2" xfId="5483" xr:uid="{00000000-0005-0000-0000-0000B8140000}"/>
    <cellStyle name="20% - Accent1 2 2 4 2 2 5 2 2 2 2" xfId="5484" xr:uid="{00000000-0005-0000-0000-0000B9140000}"/>
    <cellStyle name="20% - Accent1 2 2 4 2 2 5 2 2 3" xfId="5485" xr:uid="{00000000-0005-0000-0000-0000BA140000}"/>
    <cellStyle name="20% - Accent1 2 2 4 2 2 5 2 3" xfId="5486" xr:uid="{00000000-0005-0000-0000-0000BB140000}"/>
    <cellStyle name="20% - Accent1 2 2 4 2 2 5 2 3 2" xfId="5487" xr:uid="{00000000-0005-0000-0000-0000BC140000}"/>
    <cellStyle name="20% - Accent1 2 2 4 2 2 5 2 4" xfId="5488" xr:uid="{00000000-0005-0000-0000-0000BD140000}"/>
    <cellStyle name="20% - Accent1 2 2 4 2 2 5 3" xfId="5489" xr:uid="{00000000-0005-0000-0000-0000BE140000}"/>
    <cellStyle name="20% - Accent1 2 2 4 2 2 5 3 2" xfId="5490" xr:uid="{00000000-0005-0000-0000-0000BF140000}"/>
    <cellStyle name="20% - Accent1 2 2 4 2 2 5 3 2 2" xfId="5491" xr:uid="{00000000-0005-0000-0000-0000C0140000}"/>
    <cellStyle name="20% - Accent1 2 2 4 2 2 5 3 2 2 2" xfId="5492" xr:uid="{00000000-0005-0000-0000-0000C1140000}"/>
    <cellStyle name="20% - Accent1 2 2 4 2 2 5 3 2 3" xfId="5493" xr:uid="{00000000-0005-0000-0000-0000C2140000}"/>
    <cellStyle name="20% - Accent1 2 2 4 2 2 5 3 3" xfId="5494" xr:uid="{00000000-0005-0000-0000-0000C3140000}"/>
    <cellStyle name="20% - Accent1 2 2 4 2 2 5 3 3 2" xfId="5495" xr:uid="{00000000-0005-0000-0000-0000C4140000}"/>
    <cellStyle name="20% - Accent1 2 2 4 2 2 5 3 4" xfId="5496" xr:uid="{00000000-0005-0000-0000-0000C5140000}"/>
    <cellStyle name="20% - Accent1 2 2 4 2 2 5 4" xfId="5497" xr:uid="{00000000-0005-0000-0000-0000C6140000}"/>
    <cellStyle name="20% - Accent1 2 2 4 2 2 5 4 2" xfId="5498" xr:uid="{00000000-0005-0000-0000-0000C7140000}"/>
    <cellStyle name="20% - Accent1 2 2 4 2 2 5 4 2 2" xfId="5499" xr:uid="{00000000-0005-0000-0000-0000C8140000}"/>
    <cellStyle name="20% - Accent1 2 2 4 2 2 5 4 2 2 2" xfId="5500" xr:uid="{00000000-0005-0000-0000-0000C9140000}"/>
    <cellStyle name="20% - Accent1 2 2 4 2 2 5 4 2 3" xfId="5501" xr:uid="{00000000-0005-0000-0000-0000CA140000}"/>
    <cellStyle name="20% - Accent1 2 2 4 2 2 5 4 3" xfId="5502" xr:uid="{00000000-0005-0000-0000-0000CB140000}"/>
    <cellStyle name="20% - Accent1 2 2 4 2 2 5 4 3 2" xfId="5503" xr:uid="{00000000-0005-0000-0000-0000CC140000}"/>
    <cellStyle name="20% - Accent1 2 2 4 2 2 5 4 4" xfId="5504" xr:uid="{00000000-0005-0000-0000-0000CD140000}"/>
    <cellStyle name="20% - Accent1 2 2 4 2 2 5 5" xfId="5505" xr:uid="{00000000-0005-0000-0000-0000CE140000}"/>
    <cellStyle name="20% - Accent1 2 2 4 2 2 5 5 2" xfId="5506" xr:uid="{00000000-0005-0000-0000-0000CF140000}"/>
    <cellStyle name="20% - Accent1 2 2 4 2 2 5 5 2 2" xfId="5507" xr:uid="{00000000-0005-0000-0000-0000D0140000}"/>
    <cellStyle name="20% - Accent1 2 2 4 2 2 5 5 3" xfId="5508" xr:uid="{00000000-0005-0000-0000-0000D1140000}"/>
    <cellStyle name="20% - Accent1 2 2 4 2 2 5 6" xfId="5509" xr:uid="{00000000-0005-0000-0000-0000D2140000}"/>
    <cellStyle name="20% - Accent1 2 2 4 2 2 5 6 2" xfId="5510" xr:uid="{00000000-0005-0000-0000-0000D3140000}"/>
    <cellStyle name="20% - Accent1 2 2 4 2 2 5 6 2 2" xfId="5511" xr:uid="{00000000-0005-0000-0000-0000D4140000}"/>
    <cellStyle name="20% - Accent1 2 2 4 2 2 5 6 3" xfId="5512" xr:uid="{00000000-0005-0000-0000-0000D5140000}"/>
    <cellStyle name="20% - Accent1 2 2 4 2 2 5 7" xfId="5513" xr:uid="{00000000-0005-0000-0000-0000D6140000}"/>
    <cellStyle name="20% - Accent1 2 2 4 2 2 5 7 2" xfId="5514" xr:uid="{00000000-0005-0000-0000-0000D7140000}"/>
    <cellStyle name="20% - Accent1 2 2 4 2 2 5 8" xfId="5515" xr:uid="{00000000-0005-0000-0000-0000D8140000}"/>
    <cellStyle name="20% - Accent1 2 2 4 2 2 5 8 2" xfId="5516" xr:uid="{00000000-0005-0000-0000-0000D9140000}"/>
    <cellStyle name="20% - Accent1 2 2 4 2 2 5 9" xfId="5517" xr:uid="{00000000-0005-0000-0000-0000DA140000}"/>
    <cellStyle name="20% - Accent1 2 2 4 2 2 6" xfId="5518" xr:uid="{00000000-0005-0000-0000-0000DB140000}"/>
    <cellStyle name="20% - Accent1 2 2 4 2 2 6 2" xfId="5519" xr:uid="{00000000-0005-0000-0000-0000DC140000}"/>
    <cellStyle name="20% - Accent1 2 2 4 2 2 6 2 2" xfId="5520" xr:uid="{00000000-0005-0000-0000-0000DD140000}"/>
    <cellStyle name="20% - Accent1 2 2 4 2 2 6 2 2 2" xfId="5521" xr:uid="{00000000-0005-0000-0000-0000DE140000}"/>
    <cellStyle name="20% - Accent1 2 2 4 2 2 6 2 2 2 2" xfId="5522" xr:uid="{00000000-0005-0000-0000-0000DF140000}"/>
    <cellStyle name="20% - Accent1 2 2 4 2 2 6 2 2 3" xfId="5523" xr:uid="{00000000-0005-0000-0000-0000E0140000}"/>
    <cellStyle name="20% - Accent1 2 2 4 2 2 6 2 3" xfId="5524" xr:uid="{00000000-0005-0000-0000-0000E1140000}"/>
    <cellStyle name="20% - Accent1 2 2 4 2 2 6 2 3 2" xfId="5525" xr:uid="{00000000-0005-0000-0000-0000E2140000}"/>
    <cellStyle name="20% - Accent1 2 2 4 2 2 6 2 4" xfId="5526" xr:uid="{00000000-0005-0000-0000-0000E3140000}"/>
    <cellStyle name="20% - Accent1 2 2 4 2 2 6 3" xfId="5527" xr:uid="{00000000-0005-0000-0000-0000E4140000}"/>
    <cellStyle name="20% - Accent1 2 2 4 2 2 6 3 2" xfId="5528" xr:uid="{00000000-0005-0000-0000-0000E5140000}"/>
    <cellStyle name="20% - Accent1 2 2 4 2 2 6 3 2 2" xfId="5529" xr:uid="{00000000-0005-0000-0000-0000E6140000}"/>
    <cellStyle name="20% - Accent1 2 2 4 2 2 6 3 2 2 2" xfId="5530" xr:uid="{00000000-0005-0000-0000-0000E7140000}"/>
    <cellStyle name="20% - Accent1 2 2 4 2 2 6 3 2 3" xfId="5531" xr:uid="{00000000-0005-0000-0000-0000E8140000}"/>
    <cellStyle name="20% - Accent1 2 2 4 2 2 6 3 3" xfId="5532" xr:uid="{00000000-0005-0000-0000-0000E9140000}"/>
    <cellStyle name="20% - Accent1 2 2 4 2 2 6 3 3 2" xfId="5533" xr:uid="{00000000-0005-0000-0000-0000EA140000}"/>
    <cellStyle name="20% - Accent1 2 2 4 2 2 6 3 4" xfId="5534" xr:uid="{00000000-0005-0000-0000-0000EB140000}"/>
    <cellStyle name="20% - Accent1 2 2 4 2 2 6 4" xfId="5535" xr:uid="{00000000-0005-0000-0000-0000EC140000}"/>
    <cellStyle name="20% - Accent1 2 2 4 2 2 6 4 2" xfId="5536" xr:uid="{00000000-0005-0000-0000-0000ED140000}"/>
    <cellStyle name="20% - Accent1 2 2 4 2 2 6 4 2 2" xfId="5537" xr:uid="{00000000-0005-0000-0000-0000EE140000}"/>
    <cellStyle name="20% - Accent1 2 2 4 2 2 6 4 2 2 2" xfId="5538" xr:uid="{00000000-0005-0000-0000-0000EF140000}"/>
    <cellStyle name="20% - Accent1 2 2 4 2 2 6 4 2 3" xfId="5539" xr:uid="{00000000-0005-0000-0000-0000F0140000}"/>
    <cellStyle name="20% - Accent1 2 2 4 2 2 6 4 3" xfId="5540" xr:uid="{00000000-0005-0000-0000-0000F1140000}"/>
    <cellStyle name="20% - Accent1 2 2 4 2 2 6 4 3 2" xfId="5541" xr:uid="{00000000-0005-0000-0000-0000F2140000}"/>
    <cellStyle name="20% - Accent1 2 2 4 2 2 6 4 4" xfId="5542" xr:uid="{00000000-0005-0000-0000-0000F3140000}"/>
    <cellStyle name="20% - Accent1 2 2 4 2 2 6 5" xfId="5543" xr:uid="{00000000-0005-0000-0000-0000F4140000}"/>
    <cellStyle name="20% - Accent1 2 2 4 2 2 6 5 2" xfId="5544" xr:uid="{00000000-0005-0000-0000-0000F5140000}"/>
    <cellStyle name="20% - Accent1 2 2 4 2 2 6 5 2 2" xfId="5545" xr:uid="{00000000-0005-0000-0000-0000F6140000}"/>
    <cellStyle name="20% - Accent1 2 2 4 2 2 6 5 3" xfId="5546" xr:uid="{00000000-0005-0000-0000-0000F7140000}"/>
    <cellStyle name="20% - Accent1 2 2 4 2 2 6 6" xfId="5547" xr:uid="{00000000-0005-0000-0000-0000F8140000}"/>
    <cellStyle name="20% - Accent1 2 2 4 2 2 6 6 2" xfId="5548" xr:uid="{00000000-0005-0000-0000-0000F9140000}"/>
    <cellStyle name="20% - Accent1 2 2 4 2 2 6 6 2 2" xfId="5549" xr:uid="{00000000-0005-0000-0000-0000FA140000}"/>
    <cellStyle name="20% - Accent1 2 2 4 2 2 6 6 3" xfId="5550" xr:uid="{00000000-0005-0000-0000-0000FB140000}"/>
    <cellStyle name="20% - Accent1 2 2 4 2 2 6 7" xfId="5551" xr:uid="{00000000-0005-0000-0000-0000FC140000}"/>
    <cellStyle name="20% - Accent1 2 2 4 2 2 6 7 2" xfId="5552" xr:uid="{00000000-0005-0000-0000-0000FD140000}"/>
    <cellStyle name="20% - Accent1 2 2 4 2 2 6 8" xfId="5553" xr:uid="{00000000-0005-0000-0000-0000FE140000}"/>
    <cellStyle name="20% - Accent1 2 2 4 2 2 6 8 2" xfId="5554" xr:uid="{00000000-0005-0000-0000-0000FF140000}"/>
    <cellStyle name="20% - Accent1 2 2 4 2 2 6 9" xfId="5555" xr:uid="{00000000-0005-0000-0000-000000150000}"/>
    <cellStyle name="20% - Accent1 2 2 4 2 2 7" xfId="5556" xr:uid="{00000000-0005-0000-0000-000001150000}"/>
    <cellStyle name="20% - Accent1 2 2 4 2 2 7 2" xfId="5557" xr:uid="{00000000-0005-0000-0000-000002150000}"/>
    <cellStyle name="20% - Accent1 2 2 4 2 2 7 2 2" xfId="5558" xr:uid="{00000000-0005-0000-0000-000003150000}"/>
    <cellStyle name="20% - Accent1 2 2 4 2 2 7 2 2 2" xfId="5559" xr:uid="{00000000-0005-0000-0000-000004150000}"/>
    <cellStyle name="20% - Accent1 2 2 4 2 2 7 2 3" xfId="5560" xr:uid="{00000000-0005-0000-0000-000005150000}"/>
    <cellStyle name="20% - Accent1 2 2 4 2 2 7 3" xfId="5561" xr:uid="{00000000-0005-0000-0000-000006150000}"/>
    <cellStyle name="20% - Accent1 2 2 4 2 2 7 3 2" xfId="5562" xr:uid="{00000000-0005-0000-0000-000007150000}"/>
    <cellStyle name="20% - Accent1 2 2 4 2 2 7 4" xfId="5563" xr:uid="{00000000-0005-0000-0000-000008150000}"/>
    <cellStyle name="20% - Accent1 2 2 4 2 2 8" xfId="5564" xr:uid="{00000000-0005-0000-0000-000009150000}"/>
    <cellStyle name="20% - Accent1 2 2 4 2 2 8 2" xfId="5565" xr:uid="{00000000-0005-0000-0000-00000A150000}"/>
    <cellStyle name="20% - Accent1 2 2 4 2 2 8 2 2" xfId="5566" xr:uid="{00000000-0005-0000-0000-00000B150000}"/>
    <cellStyle name="20% - Accent1 2 2 4 2 2 8 2 2 2" xfId="5567" xr:uid="{00000000-0005-0000-0000-00000C150000}"/>
    <cellStyle name="20% - Accent1 2 2 4 2 2 8 2 3" xfId="5568" xr:uid="{00000000-0005-0000-0000-00000D150000}"/>
    <cellStyle name="20% - Accent1 2 2 4 2 2 8 3" xfId="5569" xr:uid="{00000000-0005-0000-0000-00000E150000}"/>
    <cellStyle name="20% - Accent1 2 2 4 2 2 8 3 2" xfId="5570" xr:uid="{00000000-0005-0000-0000-00000F150000}"/>
    <cellStyle name="20% - Accent1 2 2 4 2 2 8 4" xfId="5571" xr:uid="{00000000-0005-0000-0000-000010150000}"/>
    <cellStyle name="20% - Accent1 2 2 4 2 2 9" xfId="5572" xr:uid="{00000000-0005-0000-0000-000011150000}"/>
    <cellStyle name="20% - Accent1 2 2 4 2 2 9 2" xfId="5573" xr:uid="{00000000-0005-0000-0000-000012150000}"/>
    <cellStyle name="20% - Accent1 2 2 4 2 2 9 2 2" xfId="5574" xr:uid="{00000000-0005-0000-0000-000013150000}"/>
    <cellStyle name="20% - Accent1 2 2 4 2 2 9 2 2 2" xfId="5575" xr:uid="{00000000-0005-0000-0000-000014150000}"/>
    <cellStyle name="20% - Accent1 2 2 4 2 2 9 2 3" xfId="5576" xr:uid="{00000000-0005-0000-0000-000015150000}"/>
    <cellStyle name="20% - Accent1 2 2 4 2 2 9 3" xfId="5577" xr:uid="{00000000-0005-0000-0000-000016150000}"/>
    <cellStyle name="20% - Accent1 2 2 4 2 2 9 3 2" xfId="5578" xr:uid="{00000000-0005-0000-0000-000017150000}"/>
    <cellStyle name="20% - Accent1 2 2 4 2 2 9 4" xfId="5579" xr:uid="{00000000-0005-0000-0000-000018150000}"/>
    <cellStyle name="20% - Accent1 2 2 4 2 3" xfId="5580" xr:uid="{00000000-0005-0000-0000-000019150000}"/>
    <cellStyle name="20% - Accent1 2 2 4 2 3 10" xfId="5581" xr:uid="{00000000-0005-0000-0000-00001A150000}"/>
    <cellStyle name="20% - Accent1 2 2 4 2 3 10 2" xfId="5582" xr:uid="{00000000-0005-0000-0000-00001B150000}"/>
    <cellStyle name="20% - Accent1 2 2 4 2 3 11" xfId="5583" xr:uid="{00000000-0005-0000-0000-00001C150000}"/>
    <cellStyle name="20% - Accent1 2 2 4 2 3 2" xfId="5584" xr:uid="{00000000-0005-0000-0000-00001D150000}"/>
    <cellStyle name="20% - Accent1 2 2 4 2 3 2 2" xfId="5585" xr:uid="{00000000-0005-0000-0000-00001E150000}"/>
    <cellStyle name="20% - Accent1 2 2 4 2 3 2 2 2" xfId="5586" xr:uid="{00000000-0005-0000-0000-00001F150000}"/>
    <cellStyle name="20% - Accent1 2 2 4 2 3 2 2 2 2" xfId="5587" xr:uid="{00000000-0005-0000-0000-000020150000}"/>
    <cellStyle name="20% - Accent1 2 2 4 2 3 2 2 2 2 2" xfId="5588" xr:uid="{00000000-0005-0000-0000-000021150000}"/>
    <cellStyle name="20% - Accent1 2 2 4 2 3 2 2 2 3" xfId="5589" xr:uid="{00000000-0005-0000-0000-000022150000}"/>
    <cellStyle name="20% - Accent1 2 2 4 2 3 2 2 3" xfId="5590" xr:uid="{00000000-0005-0000-0000-000023150000}"/>
    <cellStyle name="20% - Accent1 2 2 4 2 3 2 2 3 2" xfId="5591" xr:uid="{00000000-0005-0000-0000-000024150000}"/>
    <cellStyle name="20% - Accent1 2 2 4 2 3 2 2 4" xfId="5592" xr:uid="{00000000-0005-0000-0000-000025150000}"/>
    <cellStyle name="20% - Accent1 2 2 4 2 3 2 3" xfId="5593" xr:uid="{00000000-0005-0000-0000-000026150000}"/>
    <cellStyle name="20% - Accent1 2 2 4 2 3 2 3 2" xfId="5594" xr:uid="{00000000-0005-0000-0000-000027150000}"/>
    <cellStyle name="20% - Accent1 2 2 4 2 3 2 3 2 2" xfId="5595" xr:uid="{00000000-0005-0000-0000-000028150000}"/>
    <cellStyle name="20% - Accent1 2 2 4 2 3 2 3 2 2 2" xfId="5596" xr:uid="{00000000-0005-0000-0000-000029150000}"/>
    <cellStyle name="20% - Accent1 2 2 4 2 3 2 3 2 3" xfId="5597" xr:uid="{00000000-0005-0000-0000-00002A150000}"/>
    <cellStyle name="20% - Accent1 2 2 4 2 3 2 3 3" xfId="5598" xr:uid="{00000000-0005-0000-0000-00002B150000}"/>
    <cellStyle name="20% - Accent1 2 2 4 2 3 2 3 3 2" xfId="5599" xr:uid="{00000000-0005-0000-0000-00002C150000}"/>
    <cellStyle name="20% - Accent1 2 2 4 2 3 2 3 4" xfId="5600" xr:uid="{00000000-0005-0000-0000-00002D150000}"/>
    <cellStyle name="20% - Accent1 2 2 4 2 3 2 4" xfId="5601" xr:uid="{00000000-0005-0000-0000-00002E150000}"/>
    <cellStyle name="20% - Accent1 2 2 4 2 3 2 4 2" xfId="5602" xr:uid="{00000000-0005-0000-0000-00002F150000}"/>
    <cellStyle name="20% - Accent1 2 2 4 2 3 2 4 2 2" xfId="5603" xr:uid="{00000000-0005-0000-0000-000030150000}"/>
    <cellStyle name="20% - Accent1 2 2 4 2 3 2 4 2 2 2" xfId="5604" xr:uid="{00000000-0005-0000-0000-000031150000}"/>
    <cellStyle name="20% - Accent1 2 2 4 2 3 2 4 2 3" xfId="5605" xr:uid="{00000000-0005-0000-0000-000032150000}"/>
    <cellStyle name="20% - Accent1 2 2 4 2 3 2 4 3" xfId="5606" xr:uid="{00000000-0005-0000-0000-000033150000}"/>
    <cellStyle name="20% - Accent1 2 2 4 2 3 2 4 3 2" xfId="5607" xr:uid="{00000000-0005-0000-0000-000034150000}"/>
    <cellStyle name="20% - Accent1 2 2 4 2 3 2 4 4" xfId="5608" xr:uid="{00000000-0005-0000-0000-000035150000}"/>
    <cellStyle name="20% - Accent1 2 2 4 2 3 2 5" xfId="5609" xr:uid="{00000000-0005-0000-0000-000036150000}"/>
    <cellStyle name="20% - Accent1 2 2 4 2 3 2 5 2" xfId="5610" xr:uid="{00000000-0005-0000-0000-000037150000}"/>
    <cellStyle name="20% - Accent1 2 2 4 2 3 2 5 2 2" xfId="5611" xr:uid="{00000000-0005-0000-0000-000038150000}"/>
    <cellStyle name="20% - Accent1 2 2 4 2 3 2 5 3" xfId="5612" xr:uid="{00000000-0005-0000-0000-000039150000}"/>
    <cellStyle name="20% - Accent1 2 2 4 2 3 2 6" xfId="5613" xr:uid="{00000000-0005-0000-0000-00003A150000}"/>
    <cellStyle name="20% - Accent1 2 2 4 2 3 2 6 2" xfId="5614" xr:uid="{00000000-0005-0000-0000-00003B150000}"/>
    <cellStyle name="20% - Accent1 2 2 4 2 3 2 6 2 2" xfId="5615" xr:uid="{00000000-0005-0000-0000-00003C150000}"/>
    <cellStyle name="20% - Accent1 2 2 4 2 3 2 6 3" xfId="5616" xr:uid="{00000000-0005-0000-0000-00003D150000}"/>
    <cellStyle name="20% - Accent1 2 2 4 2 3 2 7" xfId="5617" xr:uid="{00000000-0005-0000-0000-00003E150000}"/>
    <cellStyle name="20% - Accent1 2 2 4 2 3 2 7 2" xfId="5618" xr:uid="{00000000-0005-0000-0000-00003F150000}"/>
    <cellStyle name="20% - Accent1 2 2 4 2 3 2 8" xfId="5619" xr:uid="{00000000-0005-0000-0000-000040150000}"/>
    <cellStyle name="20% - Accent1 2 2 4 2 3 2 8 2" xfId="5620" xr:uid="{00000000-0005-0000-0000-000041150000}"/>
    <cellStyle name="20% - Accent1 2 2 4 2 3 2 9" xfId="5621" xr:uid="{00000000-0005-0000-0000-000042150000}"/>
    <cellStyle name="20% - Accent1 2 2 4 2 3 3" xfId="5622" xr:uid="{00000000-0005-0000-0000-000043150000}"/>
    <cellStyle name="20% - Accent1 2 2 4 2 3 3 2" xfId="5623" xr:uid="{00000000-0005-0000-0000-000044150000}"/>
    <cellStyle name="20% - Accent1 2 2 4 2 3 3 2 2" xfId="5624" xr:uid="{00000000-0005-0000-0000-000045150000}"/>
    <cellStyle name="20% - Accent1 2 2 4 2 3 3 2 2 2" xfId="5625" xr:uid="{00000000-0005-0000-0000-000046150000}"/>
    <cellStyle name="20% - Accent1 2 2 4 2 3 3 2 2 2 2" xfId="5626" xr:uid="{00000000-0005-0000-0000-000047150000}"/>
    <cellStyle name="20% - Accent1 2 2 4 2 3 3 2 2 3" xfId="5627" xr:uid="{00000000-0005-0000-0000-000048150000}"/>
    <cellStyle name="20% - Accent1 2 2 4 2 3 3 2 3" xfId="5628" xr:uid="{00000000-0005-0000-0000-000049150000}"/>
    <cellStyle name="20% - Accent1 2 2 4 2 3 3 2 3 2" xfId="5629" xr:uid="{00000000-0005-0000-0000-00004A150000}"/>
    <cellStyle name="20% - Accent1 2 2 4 2 3 3 2 4" xfId="5630" xr:uid="{00000000-0005-0000-0000-00004B150000}"/>
    <cellStyle name="20% - Accent1 2 2 4 2 3 3 3" xfId="5631" xr:uid="{00000000-0005-0000-0000-00004C150000}"/>
    <cellStyle name="20% - Accent1 2 2 4 2 3 3 3 2" xfId="5632" xr:uid="{00000000-0005-0000-0000-00004D150000}"/>
    <cellStyle name="20% - Accent1 2 2 4 2 3 3 3 2 2" xfId="5633" xr:uid="{00000000-0005-0000-0000-00004E150000}"/>
    <cellStyle name="20% - Accent1 2 2 4 2 3 3 3 2 2 2" xfId="5634" xr:uid="{00000000-0005-0000-0000-00004F150000}"/>
    <cellStyle name="20% - Accent1 2 2 4 2 3 3 3 2 3" xfId="5635" xr:uid="{00000000-0005-0000-0000-000050150000}"/>
    <cellStyle name="20% - Accent1 2 2 4 2 3 3 3 3" xfId="5636" xr:uid="{00000000-0005-0000-0000-000051150000}"/>
    <cellStyle name="20% - Accent1 2 2 4 2 3 3 3 3 2" xfId="5637" xr:uid="{00000000-0005-0000-0000-000052150000}"/>
    <cellStyle name="20% - Accent1 2 2 4 2 3 3 3 4" xfId="5638" xr:uid="{00000000-0005-0000-0000-000053150000}"/>
    <cellStyle name="20% - Accent1 2 2 4 2 3 3 4" xfId="5639" xr:uid="{00000000-0005-0000-0000-000054150000}"/>
    <cellStyle name="20% - Accent1 2 2 4 2 3 3 4 2" xfId="5640" xr:uid="{00000000-0005-0000-0000-000055150000}"/>
    <cellStyle name="20% - Accent1 2 2 4 2 3 3 4 2 2" xfId="5641" xr:uid="{00000000-0005-0000-0000-000056150000}"/>
    <cellStyle name="20% - Accent1 2 2 4 2 3 3 4 2 2 2" xfId="5642" xr:uid="{00000000-0005-0000-0000-000057150000}"/>
    <cellStyle name="20% - Accent1 2 2 4 2 3 3 4 2 3" xfId="5643" xr:uid="{00000000-0005-0000-0000-000058150000}"/>
    <cellStyle name="20% - Accent1 2 2 4 2 3 3 4 3" xfId="5644" xr:uid="{00000000-0005-0000-0000-000059150000}"/>
    <cellStyle name="20% - Accent1 2 2 4 2 3 3 4 3 2" xfId="5645" xr:uid="{00000000-0005-0000-0000-00005A150000}"/>
    <cellStyle name="20% - Accent1 2 2 4 2 3 3 4 4" xfId="5646" xr:uid="{00000000-0005-0000-0000-00005B150000}"/>
    <cellStyle name="20% - Accent1 2 2 4 2 3 3 5" xfId="5647" xr:uid="{00000000-0005-0000-0000-00005C150000}"/>
    <cellStyle name="20% - Accent1 2 2 4 2 3 3 5 2" xfId="5648" xr:uid="{00000000-0005-0000-0000-00005D150000}"/>
    <cellStyle name="20% - Accent1 2 2 4 2 3 3 5 2 2" xfId="5649" xr:uid="{00000000-0005-0000-0000-00005E150000}"/>
    <cellStyle name="20% - Accent1 2 2 4 2 3 3 5 3" xfId="5650" xr:uid="{00000000-0005-0000-0000-00005F150000}"/>
    <cellStyle name="20% - Accent1 2 2 4 2 3 3 6" xfId="5651" xr:uid="{00000000-0005-0000-0000-000060150000}"/>
    <cellStyle name="20% - Accent1 2 2 4 2 3 3 6 2" xfId="5652" xr:uid="{00000000-0005-0000-0000-000061150000}"/>
    <cellStyle name="20% - Accent1 2 2 4 2 3 3 6 2 2" xfId="5653" xr:uid="{00000000-0005-0000-0000-000062150000}"/>
    <cellStyle name="20% - Accent1 2 2 4 2 3 3 6 3" xfId="5654" xr:uid="{00000000-0005-0000-0000-000063150000}"/>
    <cellStyle name="20% - Accent1 2 2 4 2 3 3 7" xfId="5655" xr:uid="{00000000-0005-0000-0000-000064150000}"/>
    <cellStyle name="20% - Accent1 2 2 4 2 3 3 7 2" xfId="5656" xr:uid="{00000000-0005-0000-0000-000065150000}"/>
    <cellStyle name="20% - Accent1 2 2 4 2 3 3 8" xfId="5657" xr:uid="{00000000-0005-0000-0000-000066150000}"/>
    <cellStyle name="20% - Accent1 2 2 4 2 3 3 8 2" xfId="5658" xr:uid="{00000000-0005-0000-0000-000067150000}"/>
    <cellStyle name="20% - Accent1 2 2 4 2 3 3 9" xfId="5659" xr:uid="{00000000-0005-0000-0000-000068150000}"/>
    <cellStyle name="20% - Accent1 2 2 4 2 3 4" xfId="5660" xr:uid="{00000000-0005-0000-0000-000069150000}"/>
    <cellStyle name="20% - Accent1 2 2 4 2 3 4 2" xfId="5661" xr:uid="{00000000-0005-0000-0000-00006A150000}"/>
    <cellStyle name="20% - Accent1 2 2 4 2 3 4 2 2" xfId="5662" xr:uid="{00000000-0005-0000-0000-00006B150000}"/>
    <cellStyle name="20% - Accent1 2 2 4 2 3 4 2 2 2" xfId="5663" xr:uid="{00000000-0005-0000-0000-00006C150000}"/>
    <cellStyle name="20% - Accent1 2 2 4 2 3 4 2 3" xfId="5664" xr:uid="{00000000-0005-0000-0000-00006D150000}"/>
    <cellStyle name="20% - Accent1 2 2 4 2 3 4 3" xfId="5665" xr:uid="{00000000-0005-0000-0000-00006E150000}"/>
    <cellStyle name="20% - Accent1 2 2 4 2 3 4 3 2" xfId="5666" xr:uid="{00000000-0005-0000-0000-00006F150000}"/>
    <cellStyle name="20% - Accent1 2 2 4 2 3 4 4" xfId="5667" xr:uid="{00000000-0005-0000-0000-000070150000}"/>
    <cellStyle name="20% - Accent1 2 2 4 2 3 5" xfId="5668" xr:uid="{00000000-0005-0000-0000-000071150000}"/>
    <cellStyle name="20% - Accent1 2 2 4 2 3 5 2" xfId="5669" xr:uid="{00000000-0005-0000-0000-000072150000}"/>
    <cellStyle name="20% - Accent1 2 2 4 2 3 5 2 2" xfId="5670" xr:uid="{00000000-0005-0000-0000-000073150000}"/>
    <cellStyle name="20% - Accent1 2 2 4 2 3 5 2 2 2" xfId="5671" xr:uid="{00000000-0005-0000-0000-000074150000}"/>
    <cellStyle name="20% - Accent1 2 2 4 2 3 5 2 3" xfId="5672" xr:uid="{00000000-0005-0000-0000-000075150000}"/>
    <cellStyle name="20% - Accent1 2 2 4 2 3 5 3" xfId="5673" xr:uid="{00000000-0005-0000-0000-000076150000}"/>
    <cellStyle name="20% - Accent1 2 2 4 2 3 5 3 2" xfId="5674" xr:uid="{00000000-0005-0000-0000-000077150000}"/>
    <cellStyle name="20% - Accent1 2 2 4 2 3 5 4" xfId="5675" xr:uid="{00000000-0005-0000-0000-000078150000}"/>
    <cellStyle name="20% - Accent1 2 2 4 2 3 6" xfId="5676" xr:uid="{00000000-0005-0000-0000-000079150000}"/>
    <cellStyle name="20% - Accent1 2 2 4 2 3 6 2" xfId="5677" xr:uid="{00000000-0005-0000-0000-00007A150000}"/>
    <cellStyle name="20% - Accent1 2 2 4 2 3 6 2 2" xfId="5678" xr:uid="{00000000-0005-0000-0000-00007B150000}"/>
    <cellStyle name="20% - Accent1 2 2 4 2 3 6 2 2 2" xfId="5679" xr:uid="{00000000-0005-0000-0000-00007C150000}"/>
    <cellStyle name="20% - Accent1 2 2 4 2 3 6 2 3" xfId="5680" xr:uid="{00000000-0005-0000-0000-00007D150000}"/>
    <cellStyle name="20% - Accent1 2 2 4 2 3 6 3" xfId="5681" xr:uid="{00000000-0005-0000-0000-00007E150000}"/>
    <cellStyle name="20% - Accent1 2 2 4 2 3 6 3 2" xfId="5682" xr:uid="{00000000-0005-0000-0000-00007F150000}"/>
    <cellStyle name="20% - Accent1 2 2 4 2 3 6 4" xfId="5683" xr:uid="{00000000-0005-0000-0000-000080150000}"/>
    <cellStyle name="20% - Accent1 2 2 4 2 3 7" xfId="5684" xr:uid="{00000000-0005-0000-0000-000081150000}"/>
    <cellStyle name="20% - Accent1 2 2 4 2 3 7 2" xfId="5685" xr:uid="{00000000-0005-0000-0000-000082150000}"/>
    <cellStyle name="20% - Accent1 2 2 4 2 3 7 2 2" xfId="5686" xr:uid="{00000000-0005-0000-0000-000083150000}"/>
    <cellStyle name="20% - Accent1 2 2 4 2 3 7 3" xfId="5687" xr:uid="{00000000-0005-0000-0000-000084150000}"/>
    <cellStyle name="20% - Accent1 2 2 4 2 3 8" xfId="5688" xr:uid="{00000000-0005-0000-0000-000085150000}"/>
    <cellStyle name="20% - Accent1 2 2 4 2 3 8 2" xfId="5689" xr:uid="{00000000-0005-0000-0000-000086150000}"/>
    <cellStyle name="20% - Accent1 2 2 4 2 3 8 2 2" xfId="5690" xr:uid="{00000000-0005-0000-0000-000087150000}"/>
    <cellStyle name="20% - Accent1 2 2 4 2 3 8 3" xfId="5691" xr:uid="{00000000-0005-0000-0000-000088150000}"/>
    <cellStyle name="20% - Accent1 2 2 4 2 3 9" xfId="5692" xr:uid="{00000000-0005-0000-0000-000089150000}"/>
    <cellStyle name="20% - Accent1 2 2 4 2 3 9 2" xfId="5693" xr:uid="{00000000-0005-0000-0000-00008A150000}"/>
    <cellStyle name="20% - Accent1 2 2 4 2 4" xfId="5694" xr:uid="{00000000-0005-0000-0000-00008B150000}"/>
    <cellStyle name="20% - Accent1 2 2 4 2 4 10" xfId="5695" xr:uid="{00000000-0005-0000-0000-00008C150000}"/>
    <cellStyle name="20% - Accent1 2 2 4 2 4 10 2" xfId="5696" xr:uid="{00000000-0005-0000-0000-00008D150000}"/>
    <cellStyle name="20% - Accent1 2 2 4 2 4 11" xfId="5697" xr:uid="{00000000-0005-0000-0000-00008E150000}"/>
    <cellStyle name="20% - Accent1 2 2 4 2 4 2" xfId="5698" xr:uid="{00000000-0005-0000-0000-00008F150000}"/>
    <cellStyle name="20% - Accent1 2 2 4 2 4 2 2" xfId="5699" xr:uid="{00000000-0005-0000-0000-000090150000}"/>
    <cellStyle name="20% - Accent1 2 2 4 2 4 2 2 2" xfId="5700" xr:uid="{00000000-0005-0000-0000-000091150000}"/>
    <cellStyle name="20% - Accent1 2 2 4 2 4 2 2 2 2" xfId="5701" xr:uid="{00000000-0005-0000-0000-000092150000}"/>
    <cellStyle name="20% - Accent1 2 2 4 2 4 2 2 2 2 2" xfId="5702" xr:uid="{00000000-0005-0000-0000-000093150000}"/>
    <cellStyle name="20% - Accent1 2 2 4 2 4 2 2 2 3" xfId="5703" xr:uid="{00000000-0005-0000-0000-000094150000}"/>
    <cellStyle name="20% - Accent1 2 2 4 2 4 2 2 3" xfId="5704" xr:uid="{00000000-0005-0000-0000-000095150000}"/>
    <cellStyle name="20% - Accent1 2 2 4 2 4 2 2 3 2" xfId="5705" xr:uid="{00000000-0005-0000-0000-000096150000}"/>
    <cellStyle name="20% - Accent1 2 2 4 2 4 2 2 4" xfId="5706" xr:uid="{00000000-0005-0000-0000-000097150000}"/>
    <cellStyle name="20% - Accent1 2 2 4 2 4 2 3" xfId="5707" xr:uid="{00000000-0005-0000-0000-000098150000}"/>
    <cellStyle name="20% - Accent1 2 2 4 2 4 2 3 2" xfId="5708" xr:uid="{00000000-0005-0000-0000-000099150000}"/>
    <cellStyle name="20% - Accent1 2 2 4 2 4 2 3 2 2" xfId="5709" xr:uid="{00000000-0005-0000-0000-00009A150000}"/>
    <cellStyle name="20% - Accent1 2 2 4 2 4 2 3 2 2 2" xfId="5710" xr:uid="{00000000-0005-0000-0000-00009B150000}"/>
    <cellStyle name="20% - Accent1 2 2 4 2 4 2 3 2 3" xfId="5711" xr:uid="{00000000-0005-0000-0000-00009C150000}"/>
    <cellStyle name="20% - Accent1 2 2 4 2 4 2 3 3" xfId="5712" xr:uid="{00000000-0005-0000-0000-00009D150000}"/>
    <cellStyle name="20% - Accent1 2 2 4 2 4 2 3 3 2" xfId="5713" xr:uid="{00000000-0005-0000-0000-00009E150000}"/>
    <cellStyle name="20% - Accent1 2 2 4 2 4 2 3 4" xfId="5714" xr:uid="{00000000-0005-0000-0000-00009F150000}"/>
    <cellStyle name="20% - Accent1 2 2 4 2 4 2 4" xfId="5715" xr:uid="{00000000-0005-0000-0000-0000A0150000}"/>
    <cellStyle name="20% - Accent1 2 2 4 2 4 2 4 2" xfId="5716" xr:uid="{00000000-0005-0000-0000-0000A1150000}"/>
    <cellStyle name="20% - Accent1 2 2 4 2 4 2 4 2 2" xfId="5717" xr:uid="{00000000-0005-0000-0000-0000A2150000}"/>
    <cellStyle name="20% - Accent1 2 2 4 2 4 2 4 2 2 2" xfId="5718" xr:uid="{00000000-0005-0000-0000-0000A3150000}"/>
    <cellStyle name="20% - Accent1 2 2 4 2 4 2 4 2 3" xfId="5719" xr:uid="{00000000-0005-0000-0000-0000A4150000}"/>
    <cellStyle name="20% - Accent1 2 2 4 2 4 2 4 3" xfId="5720" xr:uid="{00000000-0005-0000-0000-0000A5150000}"/>
    <cellStyle name="20% - Accent1 2 2 4 2 4 2 4 3 2" xfId="5721" xr:uid="{00000000-0005-0000-0000-0000A6150000}"/>
    <cellStyle name="20% - Accent1 2 2 4 2 4 2 4 4" xfId="5722" xr:uid="{00000000-0005-0000-0000-0000A7150000}"/>
    <cellStyle name="20% - Accent1 2 2 4 2 4 2 5" xfId="5723" xr:uid="{00000000-0005-0000-0000-0000A8150000}"/>
    <cellStyle name="20% - Accent1 2 2 4 2 4 2 5 2" xfId="5724" xr:uid="{00000000-0005-0000-0000-0000A9150000}"/>
    <cellStyle name="20% - Accent1 2 2 4 2 4 2 5 2 2" xfId="5725" xr:uid="{00000000-0005-0000-0000-0000AA150000}"/>
    <cellStyle name="20% - Accent1 2 2 4 2 4 2 5 3" xfId="5726" xr:uid="{00000000-0005-0000-0000-0000AB150000}"/>
    <cellStyle name="20% - Accent1 2 2 4 2 4 2 6" xfId="5727" xr:uid="{00000000-0005-0000-0000-0000AC150000}"/>
    <cellStyle name="20% - Accent1 2 2 4 2 4 2 6 2" xfId="5728" xr:uid="{00000000-0005-0000-0000-0000AD150000}"/>
    <cellStyle name="20% - Accent1 2 2 4 2 4 2 6 2 2" xfId="5729" xr:uid="{00000000-0005-0000-0000-0000AE150000}"/>
    <cellStyle name="20% - Accent1 2 2 4 2 4 2 6 3" xfId="5730" xr:uid="{00000000-0005-0000-0000-0000AF150000}"/>
    <cellStyle name="20% - Accent1 2 2 4 2 4 2 7" xfId="5731" xr:uid="{00000000-0005-0000-0000-0000B0150000}"/>
    <cellStyle name="20% - Accent1 2 2 4 2 4 2 7 2" xfId="5732" xr:uid="{00000000-0005-0000-0000-0000B1150000}"/>
    <cellStyle name="20% - Accent1 2 2 4 2 4 2 8" xfId="5733" xr:uid="{00000000-0005-0000-0000-0000B2150000}"/>
    <cellStyle name="20% - Accent1 2 2 4 2 4 2 8 2" xfId="5734" xr:uid="{00000000-0005-0000-0000-0000B3150000}"/>
    <cellStyle name="20% - Accent1 2 2 4 2 4 2 9" xfId="5735" xr:uid="{00000000-0005-0000-0000-0000B4150000}"/>
    <cellStyle name="20% - Accent1 2 2 4 2 4 3" xfId="5736" xr:uid="{00000000-0005-0000-0000-0000B5150000}"/>
    <cellStyle name="20% - Accent1 2 2 4 2 4 3 2" xfId="5737" xr:uid="{00000000-0005-0000-0000-0000B6150000}"/>
    <cellStyle name="20% - Accent1 2 2 4 2 4 3 2 2" xfId="5738" xr:uid="{00000000-0005-0000-0000-0000B7150000}"/>
    <cellStyle name="20% - Accent1 2 2 4 2 4 3 2 2 2" xfId="5739" xr:uid="{00000000-0005-0000-0000-0000B8150000}"/>
    <cellStyle name="20% - Accent1 2 2 4 2 4 3 2 2 2 2" xfId="5740" xr:uid="{00000000-0005-0000-0000-0000B9150000}"/>
    <cellStyle name="20% - Accent1 2 2 4 2 4 3 2 2 3" xfId="5741" xr:uid="{00000000-0005-0000-0000-0000BA150000}"/>
    <cellStyle name="20% - Accent1 2 2 4 2 4 3 2 3" xfId="5742" xr:uid="{00000000-0005-0000-0000-0000BB150000}"/>
    <cellStyle name="20% - Accent1 2 2 4 2 4 3 2 3 2" xfId="5743" xr:uid="{00000000-0005-0000-0000-0000BC150000}"/>
    <cellStyle name="20% - Accent1 2 2 4 2 4 3 2 4" xfId="5744" xr:uid="{00000000-0005-0000-0000-0000BD150000}"/>
    <cellStyle name="20% - Accent1 2 2 4 2 4 3 3" xfId="5745" xr:uid="{00000000-0005-0000-0000-0000BE150000}"/>
    <cellStyle name="20% - Accent1 2 2 4 2 4 3 3 2" xfId="5746" xr:uid="{00000000-0005-0000-0000-0000BF150000}"/>
    <cellStyle name="20% - Accent1 2 2 4 2 4 3 3 2 2" xfId="5747" xr:uid="{00000000-0005-0000-0000-0000C0150000}"/>
    <cellStyle name="20% - Accent1 2 2 4 2 4 3 3 2 2 2" xfId="5748" xr:uid="{00000000-0005-0000-0000-0000C1150000}"/>
    <cellStyle name="20% - Accent1 2 2 4 2 4 3 3 2 3" xfId="5749" xr:uid="{00000000-0005-0000-0000-0000C2150000}"/>
    <cellStyle name="20% - Accent1 2 2 4 2 4 3 3 3" xfId="5750" xr:uid="{00000000-0005-0000-0000-0000C3150000}"/>
    <cellStyle name="20% - Accent1 2 2 4 2 4 3 3 3 2" xfId="5751" xr:uid="{00000000-0005-0000-0000-0000C4150000}"/>
    <cellStyle name="20% - Accent1 2 2 4 2 4 3 3 4" xfId="5752" xr:uid="{00000000-0005-0000-0000-0000C5150000}"/>
    <cellStyle name="20% - Accent1 2 2 4 2 4 3 4" xfId="5753" xr:uid="{00000000-0005-0000-0000-0000C6150000}"/>
    <cellStyle name="20% - Accent1 2 2 4 2 4 3 4 2" xfId="5754" xr:uid="{00000000-0005-0000-0000-0000C7150000}"/>
    <cellStyle name="20% - Accent1 2 2 4 2 4 3 4 2 2" xfId="5755" xr:uid="{00000000-0005-0000-0000-0000C8150000}"/>
    <cellStyle name="20% - Accent1 2 2 4 2 4 3 4 2 2 2" xfId="5756" xr:uid="{00000000-0005-0000-0000-0000C9150000}"/>
    <cellStyle name="20% - Accent1 2 2 4 2 4 3 4 2 3" xfId="5757" xr:uid="{00000000-0005-0000-0000-0000CA150000}"/>
    <cellStyle name="20% - Accent1 2 2 4 2 4 3 4 3" xfId="5758" xr:uid="{00000000-0005-0000-0000-0000CB150000}"/>
    <cellStyle name="20% - Accent1 2 2 4 2 4 3 4 3 2" xfId="5759" xr:uid="{00000000-0005-0000-0000-0000CC150000}"/>
    <cellStyle name="20% - Accent1 2 2 4 2 4 3 4 4" xfId="5760" xr:uid="{00000000-0005-0000-0000-0000CD150000}"/>
    <cellStyle name="20% - Accent1 2 2 4 2 4 3 5" xfId="5761" xr:uid="{00000000-0005-0000-0000-0000CE150000}"/>
    <cellStyle name="20% - Accent1 2 2 4 2 4 3 5 2" xfId="5762" xr:uid="{00000000-0005-0000-0000-0000CF150000}"/>
    <cellStyle name="20% - Accent1 2 2 4 2 4 3 5 2 2" xfId="5763" xr:uid="{00000000-0005-0000-0000-0000D0150000}"/>
    <cellStyle name="20% - Accent1 2 2 4 2 4 3 5 3" xfId="5764" xr:uid="{00000000-0005-0000-0000-0000D1150000}"/>
    <cellStyle name="20% - Accent1 2 2 4 2 4 3 6" xfId="5765" xr:uid="{00000000-0005-0000-0000-0000D2150000}"/>
    <cellStyle name="20% - Accent1 2 2 4 2 4 3 6 2" xfId="5766" xr:uid="{00000000-0005-0000-0000-0000D3150000}"/>
    <cellStyle name="20% - Accent1 2 2 4 2 4 3 6 2 2" xfId="5767" xr:uid="{00000000-0005-0000-0000-0000D4150000}"/>
    <cellStyle name="20% - Accent1 2 2 4 2 4 3 6 3" xfId="5768" xr:uid="{00000000-0005-0000-0000-0000D5150000}"/>
    <cellStyle name="20% - Accent1 2 2 4 2 4 3 7" xfId="5769" xr:uid="{00000000-0005-0000-0000-0000D6150000}"/>
    <cellStyle name="20% - Accent1 2 2 4 2 4 3 7 2" xfId="5770" xr:uid="{00000000-0005-0000-0000-0000D7150000}"/>
    <cellStyle name="20% - Accent1 2 2 4 2 4 3 8" xfId="5771" xr:uid="{00000000-0005-0000-0000-0000D8150000}"/>
    <cellStyle name="20% - Accent1 2 2 4 2 4 3 8 2" xfId="5772" xr:uid="{00000000-0005-0000-0000-0000D9150000}"/>
    <cellStyle name="20% - Accent1 2 2 4 2 4 3 9" xfId="5773" xr:uid="{00000000-0005-0000-0000-0000DA150000}"/>
    <cellStyle name="20% - Accent1 2 2 4 2 4 4" xfId="5774" xr:uid="{00000000-0005-0000-0000-0000DB150000}"/>
    <cellStyle name="20% - Accent1 2 2 4 2 4 4 2" xfId="5775" xr:uid="{00000000-0005-0000-0000-0000DC150000}"/>
    <cellStyle name="20% - Accent1 2 2 4 2 4 4 2 2" xfId="5776" xr:uid="{00000000-0005-0000-0000-0000DD150000}"/>
    <cellStyle name="20% - Accent1 2 2 4 2 4 4 2 2 2" xfId="5777" xr:uid="{00000000-0005-0000-0000-0000DE150000}"/>
    <cellStyle name="20% - Accent1 2 2 4 2 4 4 2 3" xfId="5778" xr:uid="{00000000-0005-0000-0000-0000DF150000}"/>
    <cellStyle name="20% - Accent1 2 2 4 2 4 4 3" xfId="5779" xr:uid="{00000000-0005-0000-0000-0000E0150000}"/>
    <cellStyle name="20% - Accent1 2 2 4 2 4 4 3 2" xfId="5780" xr:uid="{00000000-0005-0000-0000-0000E1150000}"/>
    <cellStyle name="20% - Accent1 2 2 4 2 4 4 4" xfId="5781" xr:uid="{00000000-0005-0000-0000-0000E2150000}"/>
    <cellStyle name="20% - Accent1 2 2 4 2 4 5" xfId="5782" xr:uid="{00000000-0005-0000-0000-0000E3150000}"/>
    <cellStyle name="20% - Accent1 2 2 4 2 4 5 2" xfId="5783" xr:uid="{00000000-0005-0000-0000-0000E4150000}"/>
    <cellStyle name="20% - Accent1 2 2 4 2 4 5 2 2" xfId="5784" xr:uid="{00000000-0005-0000-0000-0000E5150000}"/>
    <cellStyle name="20% - Accent1 2 2 4 2 4 5 2 2 2" xfId="5785" xr:uid="{00000000-0005-0000-0000-0000E6150000}"/>
    <cellStyle name="20% - Accent1 2 2 4 2 4 5 2 3" xfId="5786" xr:uid="{00000000-0005-0000-0000-0000E7150000}"/>
    <cellStyle name="20% - Accent1 2 2 4 2 4 5 3" xfId="5787" xr:uid="{00000000-0005-0000-0000-0000E8150000}"/>
    <cellStyle name="20% - Accent1 2 2 4 2 4 5 3 2" xfId="5788" xr:uid="{00000000-0005-0000-0000-0000E9150000}"/>
    <cellStyle name="20% - Accent1 2 2 4 2 4 5 4" xfId="5789" xr:uid="{00000000-0005-0000-0000-0000EA150000}"/>
    <cellStyle name="20% - Accent1 2 2 4 2 4 6" xfId="5790" xr:uid="{00000000-0005-0000-0000-0000EB150000}"/>
    <cellStyle name="20% - Accent1 2 2 4 2 4 6 2" xfId="5791" xr:uid="{00000000-0005-0000-0000-0000EC150000}"/>
    <cellStyle name="20% - Accent1 2 2 4 2 4 6 2 2" xfId="5792" xr:uid="{00000000-0005-0000-0000-0000ED150000}"/>
    <cellStyle name="20% - Accent1 2 2 4 2 4 6 2 2 2" xfId="5793" xr:uid="{00000000-0005-0000-0000-0000EE150000}"/>
    <cellStyle name="20% - Accent1 2 2 4 2 4 6 2 3" xfId="5794" xr:uid="{00000000-0005-0000-0000-0000EF150000}"/>
    <cellStyle name="20% - Accent1 2 2 4 2 4 6 3" xfId="5795" xr:uid="{00000000-0005-0000-0000-0000F0150000}"/>
    <cellStyle name="20% - Accent1 2 2 4 2 4 6 3 2" xfId="5796" xr:uid="{00000000-0005-0000-0000-0000F1150000}"/>
    <cellStyle name="20% - Accent1 2 2 4 2 4 6 4" xfId="5797" xr:uid="{00000000-0005-0000-0000-0000F2150000}"/>
    <cellStyle name="20% - Accent1 2 2 4 2 4 7" xfId="5798" xr:uid="{00000000-0005-0000-0000-0000F3150000}"/>
    <cellStyle name="20% - Accent1 2 2 4 2 4 7 2" xfId="5799" xr:uid="{00000000-0005-0000-0000-0000F4150000}"/>
    <cellStyle name="20% - Accent1 2 2 4 2 4 7 2 2" xfId="5800" xr:uid="{00000000-0005-0000-0000-0000F5150000}"/>
    <cellStyle name="20% - Accent1 2 2 4 2 4 7 3" xfId="5801" xr:uid="{00000000-0005-0000-0000-0000F6150000}"/>
    <cellStyle name="20% - Accent1 2 2 4 2 4 8" xfId="5802" xr:uid="{00000000-0005-0000-0000-0000F7150000}"/>
    <cellStyle name="20% - Accent1 2 2 4 2 4 8 2" xfId="5803" xr:uid="{00000000-0005-0000-0000-0000F8150000}"/>
    <cellStyle name="20% - Accent1 2 2 4 2 4 8 2 2" xfId="5804" xr:uid="{00000000-0005-0000-0000-0000F9150000}"/>
    <cellStyle name="20% - Accent1 2 2 4 2 4 8 3" xfId="5805" xr:uid="{00000000-0005-0000-0000-0000FA150000}"/>
    <cellStyle name="20% - Accent1 2 2 4 2 4 9" xfId="5806" xr:uid="{00000000-0005-0000-0000-0000FB150000}"/>
    <cellStyle name="20% - Accent1 2 2 4 2 4 9 2" xfId="5807" xr:uid="{00000000-0005-0000-0000-0000FC150000}"/>
    <cellStyle name="20% - Accent1 2 2 4 2 5" xfId="5808" xr:uid="{00000000-0005-0000-0000-0000FD150000}"/>
    <cellStyle name="20% - Accent1 2 2 4 2 5 10" xfId="5809" xr:uid="{00000000-0005-0000-0000-0000FE150000}"/>
    <cellStyle name="20% - Accent1 2 2 4 2 5 10 2" xfId="5810" xr:uid="{00000000-0005-0000-0000-0000FF150000}"/>
    <cellStyle name="20% - Accent1 2 2 4 2 5 11" xfId="5811" xr:uid="{00000000-0005-0000-0000-000000160000}"/>
    <cellStyle name="20% - Accent1 2 2 4 2 5 2" xfId="5812" xr:uid="{00000000-0005-0000-0000-000001160000}"/>
    <cellStyle name="20% - Accent1 2 2 4 2 5 2 2" xfId="5813" xr:uid="{00000000-0005-0000-0000-000002160000}"/>
    <cellStyle name="20% - Accent1 2 2 4 2 5 2 2 2" xfId="5814" xr:uid="{00000000-0005-0000-0000-000003160000}"/>
    <cellStyle name="20% - Accent1 2 2 4 2 5 2 2 2 2" xfId="5815" xr:uid="{00000000-0005-0000-0000-000004160000}"/>
    <cellStyle name="20% - Accent1 2 2 4 2 5 2 2 2 2 2" xfId="5816" xr:uid="{00000000-0005-0000-0000-000005160000}"/>
    <cellStyle name="20% - Accent1 2 2 4 2 5 2 2 2 3" xfId="5817" xr:uid="{00000000-0005-0000-0000-000006160000}"/>
    <cellStyle name="20% - Accent1 2 2 4 2 5 2 2 3" xfId="5818" xr:uid="{00000000-0005-0000-0000-000007160000}"/>
    <cellStyle name="20% - Accent1 2 2 4 2 5 2 2 3 2" xfId="5819" xr:uid="{00000000-0005-0000-0000-000008160000}"/>
    <cellStyle name="20% - Accent1 2 2 4 2 5 2 2 4" xfId="5820" xr:uid="{00000000-0005-0000-0000-000009160000}"/>
    <cellStyle name="20% - Accent1 2 2 4 2 5 2 3" xfId="5821" xr:uid="{00000000-0005-0000-0000-00000A160000}"/>
    <cellStyle name="20% - Accent1 2 2 4 2 5 2 3 2" xfId="5822" xr:uid="{00000000-0005-0000-0000-00000B160000}"/>
    <cellStyle name="20% - Accent1 2 2 4 2 5 2 3 2 2" xfId="5823" xr:uid="{00000000-0005-0000-0000-00000C160000}"/>
    <cellStyle name="20% - Accent1 2 2 4 2 5 2 3 2 2 2" xfId="5824" xr:uid="{00000000-0005-0000-0000-00000D160000}"/>
    <cellStyle name="20% - Accent1 2 2 4 2 5 2 3 2 3" xfId="5825" xr:uid="{00000000-0005-0000-0000-00000E160000}"/>
    <cellStyle name="20% - Accent1 2 2 4 2 5 2 3 3" xfId="5826" xr:uid="{00000000-0005-0000-0000-00000F160000}"/>
    <cellStyle name="20% - Accent1 2 2 4 2 5 2 3 3 2" xfId="5827" xr:uid="{00000000-0005-0000-0000-000010160000}"/>
    <cellStyle name="20% - Accent1 2 2 4 2 5 2 3 4" xfId="5828" xr:uid="{00000000-0005-0000-0000-000011160000}"/>
    <cellStyle name="20% - Accent1 2 2 4 2 5 2 4" xfId="5829" xr:uid="{00000000-0005-0000-0000-000012160000}"/>
    <cellStyle name="20% - Accent1 2 2 4 2 5 2 4 2" xfId="5830" xr:uid="{00000000-0005-0000-0000-000013160000}"/>
    <cellStyle name="20% - Accent1 2 2 4 2 5 2 4 2 2" xfId="5831" xr:uid="{00000000-0005-0000-0000-000014160000}"/>
    <cellStyle name="20% - Accent1 2 2 4 2 5 2 4 2 2 2" xfId="5832" xr:uid="{00000000-0005-0000-0000-000015160000}"/>
    <cellStyle name="20% - Accent1 2 2 4 2 5 2 4 2 3" xfId="5833" xr:uid="{00000000-0005-0000-0000-000016160000}"/>
    <cellStyle name="20% - Accent1 2 2 4 2 5 2 4 3" xfId="5834" xr:uid="{00000000-0005-0000-0000-000017160000}"/>
    <cellStyle name="20% - Accent1 2 2 4 2 5 2 4 3 2" xfId="5835" xr:uid="{00000000-0005-0000-0000-000018160000}"/>
    <cellStyle name="20% - Accent1 2 2 4 2 5 2 4 4" xfId="5836" xr:uid="{00000000-0005-0000-0000-000019160000}"/>
    <cellStyle name="20% - Accent1 2 2 4 2 5 2 5" xfId="5837" xr:uid="{00000000-0005-0000-0000-00001A160000}"/>
    <cellStyle name="20% - Accent1 2 2 4 2 5 2 5 2" xfId="5838" xr:uid="{00000000-0005-0000-0000-00001B160000}"/>
    <cellStyle name="20% - Accent1 2 2 4 2 5 2 5 2 2" xfId="5839" xr:uid="{00000000-0005-0000-0000-00001C160000}"/>
    <cellStyle name="20% - Accent1 2 2 4 2 5 2 5 3" xfId="5840" xr:uid="{00000000-0005-0000-0000-00001D160000}"/>
    <cellStyle name="20% - Accent1 2 2 4 2 5 2 6" xfId="5841" xr:uid="{00000000-0005-0000-0000-00001E160000}"/>
    <cellStyle name="20% - Accent1 2 2 4 2 5 2 6 2" xfId="5842" xr:uid="{00000000-0005-0000-0000-00001F160000}"/>
    <cellStyle name="20% - Accent1 2 2 4 2 5 2 6 2 2" xfId="5843" xr:uid="{00000000-0005-0000-0000-000020160000}"/>
    <cellStyle name="20% - Accent1 2 2 4 2 5 2 6 3" xfId="5844" xr:uid="{00000000-0005-0000-0000-000021160000}"/>
    <cellStyle name="20% - Accent1 2 2 4 2 5 2 7" xfId="5845" xr:uid="{00000000-0005-0000-0000-000022160000}"/>
    <cellStyle name="20% - Accent1 2 2 4 2 5 2 7 2" xfId="5846" xr:uid="{00000000-0005-0000-0000-000023160000}"/>
    <cellStyle name="20% - Accent1 2 2 4 2 5 2 8" xfId="5847" xr:uid="{00000000-0005-0000-0000-000024160000}"/>
    <cellStyle name="20% - Accent1 2 2 4 2 5 2 8 2" xfId="5848" xr:uid="{00000000-0005-0000-0000-000025160000}"/>
    <cellStyle name="20% - Accent1 2 2 4 2 5 2 9" xfId="5849" xr:uid="{00000000-0005-0000-0000-000026160000}"/>
    <cellStyle name="20% - Accent1 2 2 4 2 5 3" xfId="5850" xr:uid="{00000000-0005-0000-0000-000027160000}"/>
    <cellStyle name="20% - Accent1 2 2 4 2 5 3 2" xfId="5851" xr:uid="{00000000-0005-0000-0000-000028160000}"/>
    <cellStyle name="20% - Accent1 2 2 4 2 5 3 2 2" xfId="5852" xr:uid="{00000000-0005-0000-0000-000029160000}"/>
    <cellStyle name="20% - Accent1 2 2 4 2 5 3 2 2 2" xfId="5853" xr:uid="{00000000-0005-0000-0000-00002A160000}"/>
    <cellStyle name="20% - Accent1 2 2 4 2 5 3 2 2 2 2" xfId="5854" xr:uid="{00000000-0005-0000-0000-00002B160000}"/>
    <cellStyle name="20% - Accent1 2 2 4 2 5 3 2 2 3" xfId="5855" xr:uid="{00000000-0005-0000-0000-00002C160000}"/>
    <cellStyle name="20% - Accent1 2 2 4 2 5 3 2 3" xfId="5856" xr:uid="{00000000-0005-0000-0000-00002D160000}"/>
    <cellStyle name="20% - Accent1 2 2 4 2 5 3 2 3 2" xfId="5857" xr:uid="{00000000-0005-0000-0000-00002E160000}"/>
    <cellStyle name="20% - Accent1 2 2 4 2 5 3 2 4" xfId="5858" xr:uid="{00000000-0005-0000-0000-00002F160000}"/>
    <cellStyle name="20% - Accent1 2 2 4 2 5 3 3" xfId="5859" xr:uid="{00000000-0005-0000-0000-000030160000}"/>
    <cellStyle name="20% - Accent1 2 2 4 2 5 3 3 2" xfId="5860" xr:uid="{00000000-0005-0000-0000-000031160000}"/>
    <cellStyle name="20% - Accent1 2 2 4 2 5 3 3 2 2" xfId="5861" xr:uid="{00000000-0005-0000-0000-000032160000}"/>
    <cellStyle name="20% - Accent1 2 2 4 2 5 3 3 2 2 2" xfId="5862" xr:uid="{00000000-0005-0000-0000-000033160000}"/>
    <cellStyle name="20% - Accent1 2 2 4 2 5 3 3 2 3" xfId="5863" xr:uid="{00000000-0005-0000-0000-000034160000}"/>
    <cellStyle name="20% - Accent1 2 2 4 2 5 3 3 3" xfId="5864" xr:uid="{00000000-0005-0000-0000-000035160000}"/>
    <cellStyle name="20% - Accent1 2 2 4 2 5 3 3 3 2" xfId="5865" xr:uid="{00000000-0005-0000-0000-000036160000}"/>
    <cellStyle name="20% - Accent1 2 2 4 2 5 3 3 4" xfId="5866" xr:uid="{00000000-0005-0000-0000-000037160000}"/>
    <cellStyle name="20% - Accent1 2 2 4 2 5 3 4" xfId="5867" xr:uid="{00000000-0005-0000-0000-000038160000}"/>
    <cellStyle name="20% - Accent1 2 2 4 2 5 3 4 2" xfId="5868" xr:uid="{00000000-0005-0000-0000-000039160000}"/>
    <cellStyle name="20% - Accent1 2 2 4 2 5 3 4 2 2" xfId="5869" xr:uid="{00000000-0005-0000-0000-00003A160000}"/>
    <cellStyle name="20% - Accent1 2 2 4 2 5 3 4 2 2 2" xfId="5870" xr:uid="{00000000-0005-0000-0000-00003B160000}"/>
    <cellStyle name="20% - Accent1 2 2 4 2 5 3 4 2 3" xfId="5871" xr:uid="{00000000-0005-0000-0000-00003C160000}"/>
    <cellStyle name="20% - Accent1 2 2 4 2 5 3 4 3" xfId="5872" xr:uid="{00000000-0005-0000-0000-00003D160000}"/>
    <cellStyle name="20% - Accent1 2 2 4 2 5 3 4 3 2" xfId="5873" xr:uid="{00000000-0005-0000-0000-00003E160000}"/>
    <cellStyle name="20% - Accent1 2 2 4 2 5 3 4 4" xfId="5874" xr:uid="{00000000-0005-0000-0000-00003F160000}"/>
    <cellStyle name="20% - Accent1 2 2 4 2 5 3 5" xfId="5875" xr:uid="{00000000-0005-0000-0000-000040160000}"/>
    <cellStyle name="20% - Accent1 2 2 4 2 5 3 5 2" xfId="5876" xr:uid="{00000000-0005-0000-0000-000041160000}"/>
    <cellStyle name="20% - Accent1 2 2 4 2 5 3 5 2 2" xfId="5877" xr:uid="{00000000-0005-0000-0000-000042160000}"/>
    <cellStyle name="20% - Accent1 2 2 4 2 5 3 5 3" xfId="5878" xr:uid="{00000000-0005-0000-0000-000043160000}"/>
    <cellStyle name="20% - Accent1 2 2 4 2 5 3 6" xfId="5879" xr:uid="{00000000-0005-0000-0000-000044160000}"/>
    <cellStyle name="20% - Accent1 2 2 4 2 5 3 6 2" xfId="5880" xr:uid="{00000000-0005-0000-0000-000045160000}"/>
    <cellStyle name="20% - Accent1 2 2 4 2 5 3 6 2 2" xfId="5881" xr:uid="{00000000-0005-0000-0000-000046160000}"/>
    <cellStyle name="20% - Accent1 2 2 4 2 5 3 6 3" xfId="5882" xr:uid="{00000000-0005-0000-0000-000047160000}"/>
    <cellStyle name="20% - Accent1 2 2 4 2 5 3 7" xfId="5883" xr:uid="{00000000-0005-0000-0000-000048160000}"/>
    <cellStyle name="20% - Accent1 2 2 4 2 5 3 7 2" xfId="5884" xr:uid="{00000000-0005-0000-0000-000049160000}"/>
    <cellStyle name="20% - Accent1 2 2 4 2 5 3 8" xfId="5885" xr:uid="{00000000-0005-0000-0000-00004A160000}"/>
    <cellStyle name="20% - Accent1 2 2 4 2 5 3 8 2" xfId="5886" xr:uid="{00000000-0005-0000-0000-00004B160000}"/>
    <cellStyle name="20% - Accent1 2 2 4 2 5 3 9" xfId="5887" xr:uid="{00000000-0005-0000-0000-00004C160000}"/>
    <cellStyle name="20% - Accent1 2 2 4 2 5 4" xfId="5888" xr:uid="{00000000-0005-0000-0000-00004D160000}"/>
    <cellStyle name="20% - Accent1 2 2 4 2 5 4 2" xfId="5889" xr:uid="{00000000-0005-0000-0000-00004E160000}"/>
    <cellStyle name="20% - Accent1 2 2 4 2 5 4 2 2" xfId="5890" xr:uid="{00000000-0005-0000-0000-00004F160000}"/>
    <cellStyle name="20% - Accent1 2 2 4 2 5 4 2 2 2" xfId="5891" xr:uid="{00000000-0005-0000-0000-000050160000}"/>
    <cellStyle name="20% - Accent1 2 2 4 2 5 4 2 3" xfId="5892" xr:uid="{00000000-0005-0000-0000-000051160000}"/>
    <cellStyle name="20% - Accent1 2 2 4 2 5 4 3" xfId="5893" xr:uid="{00000000-0005-0000-0000-000052160000}"/>
    <cellStyle name="20% - Accent1 2 2 4 2 5 4 3 2" xfId="5894" xr:uid="{00000000-0005-0000-0000-000053160000}"/>
    <cellStyle name="20% - Accent1 2 2 4 2 5 4 4" xfId="5895" xr:uid="{00000000-0005-0000-0000-000054160000}"/>
    <cellStyle name="20% - Accent1 2 2 4 2 5 5" xfId="5896" xr:uid="{00000000-0005-0000-0000-000055160000}"/>
    <cellStyle name="20% - Accent1 2 2 4 2 5 5 2" xfId="5897" xr:uid="{00000000-0005-0000-0000-000056160000}"/>
    <cellStyle name="20% - Accent1 2 2 4 2 5 5 2 2" xfId="5898" xr:uid="{00000000-0005-0000-0000-000057160000}"/>
    <cellStyle name="20% - Accent1 2 2 4 2 5 5 2 2 2" xfId="5899" xr:uid="{00000000-0005-0000-0000-000058160000}"/>
    <cellStyle name="20% - Accent1 2 2 4 2 5 5 2 3" xfId="5900" xr:uid="{00000000-0005-0000-0000-000059160000}"/>
    <cellStyle name="20% - Accent1 2 2 4 2 5 5 3" xfId="5901" xr:uid="{00000000-0005-0000-0000-00005A160000}"/>
    <cellStyle name="20% - Accent1 2 2 4 2 5 5 3 2" xfId="5902" xr:uid="{00000000-0005-0000-0000-00005B160000}"/>
    <cellStyle name="20% - Accent1 2 2 4 2 5 5 4" xfId="5903" xr:uid="{00000000-0005-0000-0000-00005C160000}"/>
    <cellStyle name="20% - Accent1 2 2 4 2 5 6" xfId="5904" xr:uid="{00000000-0005-0000-0000-00005D160000}"/>
    <cellStyle name="20% - Accent1 2 2 4 2 5 6 2" xfId="5905" xr:uid="{00000000-0005-0000-0000-00005E160000}"/>
    <cellStyle name="20% - Accent1 2 2 4 2 5 6 2 2" xfId="5906" xr:uid="{00000000-0005-0000-0000-00005F160000}"/>
    <cellStyle name="20% - Accent1 2 2 4 2 5 6 2 2 2" xfId="5907" xr:uid="{00000000-0005-0000-0000-000060160000}"/>
    <cellStyle name="20% - Accent1 2 2 4 2 5 6 2 3" xfId="5908" xr:uid="{00000000-0005-0000-0000-000061160000}"/>
    <cellStyle name="20% - Accent1 2 2 4 2 5 6 3" xfId="5909" xr:uid="{00000000-0005-0000-0000-000062160000}"/>
    <cellStyle name="20% - Accent1 2 2 4 2 5 6 3 2" xfId="5910" xr:uid="{00000000-0005-0000-0000-000063160000}"/>
    <cellStyle name="20% - Accent1 2 2 4 2 5 6 4" xfId="5911" xr:uid="{00000000-0005-0000-0000-000064160000}"/>
    <cellStyle name="20% - Accent1 2 2 4 2 5 7" xfId="5912" xr:uid="{00000000-0005-0000-0000-000065160000}"/>
    <cellStyle name="20% - Accent1 2 2 4 2 5 7 2" xfId="5913" xr:uid="{00000000-0005-0000-0000-000066160000}"/>
    <cellStyle name="20% - Accent1 2 2 4 2 5 7 2 2" xfId="5914" xr:uid="{00000000-0005-0000-0000-000067160000}"/>
    <cellStyle name="20% - Accent1 2 2 4 2 5 7 3" xfId="5915" xr:uid="{00000000-0005-0000-0000-000068160000}"/>
    <cellStyle name="20% - Accent1 2 2 4 2 5 8" xfId="5916" xr:uid="{00000000-0005-0000-0000-000069160000}"/>
    <cellStyle name="20% - Accent1 2 2 4 2 5 8 2" xfId="5917" xr:uid="{00000000-0005-0000-0000-00006A160000}"/>
    <cellStyle name="20% - Accent1 2 2 4 2 5 8 2 2" xfId="5918" xr:uid="{00000000-0005-0000-0000-00006B160000}"/>
    <cellStyle name="20% - Accent1 2 2 4 2 5 8 3" xfId="5919" xr:uid="{00000000-0005-0000-0000-00006C160000}"/>
    <cellStyle name="20% - Accent1 2 2 4 2 5 9" xfId="5920" xr:uid="{00000000-0005-0000-0000-00006D160000}"/>
    <cellStyle name="20% - Accent1 2 2 4 2 5 9 2" xfId="5921" xr:uid="{00000000-0005-0000-0000-00006E160000}"/>
    <cellStyle name="20% - Accent1 2 2 4 2 6" xfId="5922" xr:uid="{00000000-0005-0000-0000-00006F160000}"/>
    <cellStyle name="20% - Accent1 2 2 4 2 6 2" xfId="5923" xr:uid="{00000000-0005-0000-0000-000070160000}"/>
    <cellStyle name="20% - Accent1 2 2 4 2 6 2 2" xfId="5924" xr:uid="{00000000-0005-0000-0000-000071160000}"/>
    <cellStyle name="20% - Accent1 2 2 4 2 6 2 2 2" xfId="5925" xr:uid="{00000000-0005-0000-0000-000072160000}"/>
    <cellStyle name="20% - Accent1 2 2 4 2 6 2 2 2 2" xfId="5926" xr:uid="{00000000-0005-0000-0000-000073160000}"/>
    <cellStyle name="20% - Accent1 2 2 4 2 6 2 2 3" xfId="5927" xr:uid="{00000000-0005-0000-0000-000074160000}"/>
    <cellStyle name="20% - Accent1 2 2 4 2 6 2 3" xfId="5928" xr:uid="{00000000-0005-0000-0000-000075160000}"/>
    <cellStyle name="20% - Accent1 2 2 4 2 6 2 3 2" xfId="5929" xr:uid="{00000000-0005-0000-0000-000076160000}"/>
    <cellStyle name="20% - Accent1 2 2 4 2 6 2 4" xfId="5930" xr:uid="{00000000-0005-0000-0000-000077160000}"/>
    <cellStyle name="20% - Accent1 2 2 4 2 6 3" xfId="5931" xr:uid="{00000000-0005-0000-0000-000078160000}"/>
    <cellStyle name="20% - Accent1 2 2 4 2 6 3 2" xfId="5932" xr:uid="{00000000-0005-0000-0000-000079160000}"/>
    <cellStyle name="20% - Accent1 2 2 4 2 6 3 2 2" xfId="5933" xr:uid="{00000000-0005-0000-0000-00007A160000}"/>
    <cellStyle name="20% - Accent1 2 2 4 2 6 3 2 2 2" xfId="5934" xr:uid="{00000000-0005-0000-0000-00007B160000}"/>
    <cellStyle name="20% - Accent1 2 2 4 2 6 3 2 3" xfId="5935" xr:uid="{00000000-0005-0000-0000-00007C160000}"/>
    <cellStyle name="20% - Accent1 2 2 4 2 6 3 3" xfId="5936" xr:uid="{00000000-0005-0000-0000-00007D160000}"/>
    <cellStyle name="20% - Accent1 2 2 4 2 6 3 3 2" xfId="5937" xr:uid="{00000000-0005-0000-0000-00007E160000}"/>
    <cellStyle name="20% - Accent1 2 2 4 2 6 3 4" xfId="5938" xr:uid="{00000000-0005-0000-0000-00007F160000}"/>
    <cellStyle name="20% - Accent1 2 2 4 2 6 4" xfId="5939" xr:uid="{00000000-0005-0000-0000-000080160000}"/>
    <cellStyle name="20% - Accent1 2 2 4 2 6 4 2" xfId="5940" xr:uid="{00000000-0005-0000-0000-000081160000}"/>
    <cellStyle name="20% - Accent1 2 2 4 2 6 4 2 2" xfId="5941" xr:uid="{00000000-0005-0000-0000-000082160000}"/>
    <cellStyle name="20% - Accent1 2 2 4 2 6 4 2 2 2" xfId="5942" xr:uid="{00000000-0005-0000-0000-000083160000}"/>
    <cellStyle name="20% - Accent1 2 2 4 2 6 4 2 3" xfId="5943" xr:uid="{00000000-0005-0000-0000-000084160000}"/>
    <cellStyle name="20% - Accent1 2 2 4 2 6 4 3" xfId="5944" xr:uid="{00000000-0005-0000-0000-000085160000}"/>
    <cellStyle name="20% - Accent1 2 2 4 2 6 4 3 2" xfId="5945" xr:uid="{00000000-0005-0000-0000-000086160000}"/>
    <cellStyle name="20% - Accent1 2 2 4 2 6 4 4" xfId="5946" xr:uid="{00000000-0005-0000-0000-000087160000}"/>
    <cellStyle name="20% - Accent1 2 2 4 2 6 5" xfId="5947" xr:uid="{00000000-0005-0000-0000-000088160000}"/>
    <cellStyle name="20% - Accent1 2 2 4 2 6 5 2" xfId="5948" xr:uid="{00000000-0005-0000-0000-000089160000}"/>
    <cellStyle name="20% - Accent1 2 2 4 2 6 5 2 2" xfId="5949" xr:uid="{00000000-0005-0000-0000-00008A160000}"/>
    <cellStyle name="20% - Accent1 2 2 4 2 6 5 3" xfId="5950" xr:uid="{00000000-0005-0000-0000-00008B160000}"/>
    <cellStyle name="20% - Accent1 2 2 4 2 6 6" xfId="5951" xr:uid="{00000000-0005-0000-0000-00008C160000}"/>
    <cellStyle name="20% - Accent1 2 2 4 2 6 6 2" xfId="5952" xr:uid="{00000000-0005-0000-0000-00008D160000}"/>
    <cellStyle name="20% - Accent1 2 2 4 2 6 6 2 2" xfId="5953" xr:uid="{00000000-0005-0000-0000-00008E160000}"/>
    <cellStyle name="20% - Accent1 2 2 4 2 6 6 3" xfId="5954" xr:uid="{00000000-0005-0000-0000-00008F160000}"/>
    <cellStyle name="20% - Accent1 2 2 4 2 6 7" xfId="5955" xr:uid="{00000000-0005-0000-0000-000090160000}"/>
    <cellStyle name="20% - Accent1 2 2 4 2 6 7 2" xfId="5956" xr:uid="{00000000-0005-0000-0000-000091160000}"/>
    <cellStyle name="20% - Accent1 2 2 4 2 6 8" xfId="5957" xr:uid="{00000000-0005-0000-0000-000092160000}"/>
    <cellStyle name="20% - Accent1 2 2 4 2 6 8 2" xfId="5958" xr:uid="{00000000-0005-0000-0000-000093160000}"/>
    <cellStyle name="20% - Accent1 2 2 4 2 6 9" xfId="5959" xr:uid="{00000000-0005-0000-0000-000094160000}"/>
    <cellStyle name="20% - Accent1 2 2 4 2 7" xfId="5960" xr:uid="{00000000-0005-0000-0000-000095160000}"/>
    <cellStyle name="20% - Accent1 2 2 4 2 7 2" xfId="5961" xr:uid="{00000000-0005-0000-0000-000096160000}"/>
    <cellStyle name="20% - Accent1 2 2 4 2 7 2 2" xfId="5962" xr:uid="{00000000-0005-0000-0000-000097160000}"/>
    <cellStyle name="20% - Accent1 2 2 4 2 7 2 2 2" xfId="5963" xr:uid="{00000000-0005-0000-0000-000098160000}"/>
    <cellStyle name="20% - Accent1 2 2 4 2 7 2 2 2 2" xfId="5964" xr:uid="{00000000-0005-0000-0000-000099160000}"/>
    <cellStyle name="20% - Accent1 2 2 4 2 7 2 2 3" xfId="5965" xr:uid="{00000000-0005-0000-0000-00009A160000}"/>
    <cellStyle name="20% - Accent1 2 2 4 2 7 2 3" xfId="5966" xr:uid="{00000000-0005-0000-0000-00009B160000}"/>
    <cellStyle name="20% - Accent1 2 2 4 2 7 2 3 2" xfId="5967" xr:uid="{00000000-0005-0000-0000-00009C160000}"/>
    <cellStyle name="20% - Accent1 2 2 4 2 7 2 4" xfId="5968" xr:uid="{00000000-0005-0000-0000-00009D160000}"/>
    <cellStyle name="20% - Accent1 2 2 4 2 7 3" xfId="5969" xr:uid="{00000000-0005-0000-0000-00009E160000}"/>
    <cellStyle name="20% - Accent1 2 2 4 2 7 3 2" xfId="5970" xr:uid="{00000000-0005-0000-0000-00009F160000}"/>
    <cellStyle name="20% - Accent1 2 2 4 2 7 3 2 2" xfId="5971" xr:uid="{00000000-0005-0000-0000-0000A0160000}"/>
    <cellStyle name="20% - Accent1 2 2 4 2 7 3 2 2 2" xfId="5972" xr:uid="{00000000-0005-0000-0000-0000A1160000}"/>
    <cellStyle name="20% - Accent1 2 2 4 2 7 3 2 3" xfId="5973" xr:uid="{00000000-0005-0000-0000-0000A2160000}"/>
    <cellStyle name="20% - Accent1 2 2 4 2 7 3 3" xfId="5974" xr:uid="{00000000-0005-0000-0000-0000A3160000}"/>
    <cellStyle name="20% - Accent1 2 2 4 2 7 3 3 2" xfId="5975" xr:uid="{00000000-0005-0000-0000-0000A4160000}"/>
    <cellStyle name="20% - Accent1 2 2 4 2 7 3 4" xfId="5976" xr:uid="{00000000-0005-0000-0000-0000A5160000}"/>
    <cellStyle name="20% - Accent1 2 2 4 2 7 4" xfId="5977" xr:uid="{00000000-0005-0000-0000-0000A6160000}"/>
    <cellStyle name="20% - Accent1 2 2 4 2 7 4 2" xfId="5978" xr:uid="{00000000-0005-0000-0000-0000A7160000}"/>
    <cellStyle name="20% - Accent1 2 2 4 2 7 4 2 2" xfId="5979" xr:uid="{00000000-0005-0000-0000-0000A8160000}"/>
    <cellStyle name="20% - Accent1 2 2 4 2 7 4 2 2 2" xfId="5980" xr:uid="{00000000-0005-0000-0000-0000A9160000}"/>
    <cellStyle name="20% - Accent1 2 2 4 2 7 4 2 3" xfId="5981" xr:uid="{00000000-0005-0000-0000-0000AA160000}"/>
    <cellStyle name="20% - Accent1 2 2 4 2 7 4 3" xfId="5982" xr:uid="{00000000-0005-0000-0000-0000AB160000}"/>
    <cellStyle name="20% - Accent1 2 2 4 2 7 4 3 2" xfId="5983" xr:uid="{00000000-0005-0000-0000-0000AC160000}"/>
    <cellStyle name="20% - Accent1 2 2 4 2 7 4 4" xfId="5984" xr:uid="{00000000-0005-0000-0000-0000AD160000}"/>
    <cellStyle name="20% - Accent1 2 2 4 2 7 5" xfId="5985" xr:uid="{00000000-0005-0000-0000-0000AE160000}"/>
    <cellStyle name="20% - Accent1 2 2 4 2 7 5 2" xfId="5986" xr:uid="{00000000-0005-0000-0000-0000AF160000}"/>
    <cellStyle name="20% - Accent1 2 2 4 2 7 5 2 2" xfId="5987" xr:uid="{00000000-0005-0000-0000-0000B0160000}"/>
    <cellStyle name="20% - Accent1 2 2 4 2 7 5 3" xfId="5988" xr:uid="{00000000-0005-0000-0000-0000B1160000}"/>
    <cellStyle name="20% - Accent1 2 2 4 2 7 6" xfId="5989" xr:uid="{00000000-0005-0000-0000-0000B2160000}"/>
    <cellStyle name="20% - Accent1 2 2 4 2 7 6 2" xfId="5990" xr:uid="{00000000-0005-0000-0000-0000B3160000}"/>
    <cellStyle name="20% - Accent1 2 2 4 2 7 6 2 2" xfId="5991" xr:uid="{00000000-0005-0000-0000-0000B4160000}"/>
    <cellStyle name="20% - Accent1 2 2 4 2 7 6 3" xfId="5992" xr:uid="{00000000-0005-0000-0000-0000B5160000}"/>
    <cellStyle name="20% - Accent1 2 2 4 2 7 7" xfId="5993" xr:uid="{00000000-0005-0000-0000-0000B6160000}"/>
    <cellStyle name="20% - Accent1 2 2 4 2 7 7 2" xfId="5994" xr:uid="{00000000-0005-0000-0000-0000B7160000}"/>
    <cellStyle name="20% - Accent1 2 2 4 2 7 8" xfId="5995" xr:uid="{00000000-0005-0000-0000-0000B8160000}"/>
    <cellStyle name="20% - Accent1 2 2 4 2 7 8 2" xfId="5996" xr:uid="{00000000-0005-0000-0000-0000B9160000}"/>
    <cellStyle name="20% - Accent1 2 2 4 2 7 9" xfId="5997" xr:uid="{00000000-0005-0000-0000-0000BA160000}"/>
    <cellStyle name="20% - Accent1 2 2 4 2 8" xfId="5998" xr:uid="{00000000-0005-0000-0000-0000BB160000}"/>
    <cellStyle name="20% - Accent1 2 2 4 2 8 2" xfId="5999" xr:uid="{00000000-0005-0000-0000-0000BC160000}"/>
    <cellStyle name="20% - Accent1 2 2 4 2 8 2 2" xfId="6000" xr:uid="{00000000-0005-0000-0000-0000BD160000}"/>
    <cellStyle name="20% - Accent1 2 2 4 2 8 2 2 2" xfId="6001" xr:uid="{00000000-0005-0000-0000-0000BE160000}"/>
    <cellStyle name="20% - Accent1 2 2 4 2 8 2 3" xfId="6002" xr:uid="{00000000-0005-0000-0000-0000BF160000}"/>
    <cellStyle name="20% - Accent1 2 2 4 2 8 3" xfId="6003" xr:uid="{00000000-0005-0000-0000-0000C0160000}"/>
    <cellStyle name="20% - Accent1 2 2 4 2 8 3 2" xfId="6004" xr:uid="{00000000-0005-0000-0000-0000C1160000}"/>
    <cellStyle name="20% - Accent1 2 2 4 2 8 4" xfId="6005" xr:uid="{00000000-0005-0000-0000-0000C2160000}"/>
    <cellStyle name="20% - Accent1 2 2 4 2 9" xfId="6006" xr:uid="{00000000-0005-0000-0000-0000C3160000}"/>
    <cellStyle name="20% - Accent1 2 2 4 2 9 2" xfId="6007" xr:uid="{00000000-0005-0000-0000-0000C4160000}"/>
    <cellStyle name="20% - Accent1 2 2 4 2 9 2 2" xfId="6008" xr:uid="{00000000-0005-0000-0000-0000C5160000}"/>
    <cellStyle name="20% - Accent1 2 2 4 2 9 2 2 2" xfId="6009" xr:uid="{00000000-0005-0000-0000-0000C6160000}"/>
    <cellStyle name="20% - Accent1 2 2 4 2 9 2 3" xfId="6010" xr:uid="{00000000-0005-0000-0000-0000C7160000}"/>
    <cellStyle name="20% - Accent1 2 2 4 2 9 3" xfId="6011" xr:uid="{00000000-0005-0000-0000-0000C8160000}"/>
    <cellStyle name="20% - Accent1 2 2 4 2 9 3 2" xfId="6012" xr:uid="{00000000-0005-0000-0000-0000C9160000}"/>
    <cellStyle name="20% - Accent1 2 2 4 2 9 4" xfId="6013" xr:uid="{00000000-0005-0000-0000-0000CA160000}"/>
    <cellStyle name="20% - Accent1 2 2 4 3" xfId="6014" xr:uid="{00000000-0005-0000-0000-0000CB160000}"/>
    <cellStyle name="20% - Accent1 2 2 4 3 10" xfId="6015" xr:uid="{00000000-0005-0000-0000-0000CC160000}"/>
    <cellStyle name="20% - Accent1 2 2 4 3 10 2" xfId="6016" xr:uid="{00000000-0005-0000-0000-0000CD160000}"/>
    <cellStyle name="20% - Accent1 2 2 4 3 10 2 2" xfId="6017" xr:uid="{00000000-0005-0000-0000-0000CE160000}"/>
    <cellStyle name="20% - Accent1 2 2 4 3 10 3" xfId="6018" xr:uid="{00000000-0005-0000-0000-0000CF160000}"/>
    <cellStyle name="20% - Accent1 2 2 4 3 11" xfId="6019" xr:uid="{00000000-0005-0000-0000-0000D0160000}"/>
    <cellStyle name="20% - Accent1 2 2 4 3 11 2" xfId="6020" xr:uid="{00000000-0005-0000-0000-0000D1160000}"/>
    <cellStyle name="20% - Accent1 2 2 4 3 11 2 2" xfId="6021" xr:uid="{00000000-0005-0000-0000-0000D2160000}"/>
    <cellStyle name="20% - Accent1 2 2 4 3 11 3" xfId="6022" xr:uid="{00000000-0005-0000-0000-0000D3160000}"/>
    <cellStyle name="20% - Accent1 2 2 4 3 12" xfId="6023" xr:uid="{00000000-0005-0000-0000-0000D4160000}"/>
    <cellStyle name="20% - Accent1 2 2 4 3 12 2" xfId="6024" xr:uid="{00000000-0005-0000-0000-0000D5160000}"/>
    <cellStyle name="20% - Accent1 2 2 4 3 13" xfId="6025" xr:uid="{00000000-0005-0000-0000-0000D6160000}"/>
    <cellStyle name="20% - Accent1 2 2 4 3 13 2" xfId="6026" xr:uid="{00000000-0005-0000-0000-0000D7160000}"/>
    <cellStyle name="20% - Accent1 2 2 4 3 14" xfId="6027" xr:uid="{00000000-0005-0000-0000-0000D8160000}"/>
    <cellStyle name="20% - Accent1 2 2 4 3 2" xfId="6028" xr:uid="{00000000-0005-0000-0000-0000D9160000}"/>
    <cellStyle name="20% - Accent1 2 2 4 3 2 10" xfId="6029" xr:uid="{00000000-0005-0000-0000-0000DA160000}"/>
    <cellStyle name="20% - Accent1 2 2 4 3 2 10 2" xfId="6030" xr:uid="{00000000-0005-0000-0000-0000DB160000}"/>
    <cellStyle name="20% - Accent1 2 2 4 3 2 11" xfId="6031" xr:uid="{00000000-0005-0000-0000-0000DC160000}"/>
    <cellStyle name="20% - Accent1 2 2 4 3 2 2" xfId="6032" xr:uid="{00000000-0005-0000-0000-0000DD160000}"/>
    <cellStyle name="20% - Accent1 2 2 4 3 2 2 2" xfId="6033" xr:uid="{00000000-0005-0000-0000-0000DE160000}"/>
    <cellStyle name="20% - Accent1 2 2 4 3 2 2 2 2" xfId="6034" xr:uid="{00000000-0005-0000-0000-0000DF160000}"/>
    <cellStyle name="20% - Accent1 2 2 4 3 2 2 2 2 2" xfId="6035" xr:uid="{00000000-0005-0000-0000-0000E0160000}"/>
    <cellStyle name="20% - Accent1 2 2 4 3 2 2 2 2 2 2" xfId="6036" xr:uid="{00000000-0005-0000-0000-0000E1160000}"/>
    <cellStyle name="20% - Accent1 2 2 4 3 2 2 2 2 3" xfId="6037" xr:uid="{00000000-0005-0000-0000-0000E2160000}"/>
    <cellStyle name="20% - Accent1 2 2 4 3 2 2 2 3" xfId="6038" xr:uid="{00000000-0005-0000-0000-0000E3160000}"/>
    <cellStyle name="20% - Accent1 2 2 4 3 2 2 2 3 2" xfId="6039" xr:uid="{00000000-0005-0000-0000-0000E4160000}"/>
    <cellStyle name="20% - Accent1 2 2 4 3 2 2 2 4" xfId="6040" xr:uid="{00000000-0005-0000-0000-0000E5160000}"/>
    <cellStyle name="20% - Accent1 2 2 4 3 2 2 3" xfId="6041" xr:uid="{00000000-0005-0000-0000-0000E6160000}"/>
    <cellStyle name="20% - Accent1 2 2 4 3 2 2 3 2" xfId="6042" xr:uid="{00000000-0005-0000-0000-0000E7160000}"/>
    <cellStyle name="20% - Accent1 2 2 4 3 2 2 3 2 2" xfId="6043" xr:uid="{00000000-0005-0000-0000-0000E8160000}"/>
    <cellStyle name="20% - Accent1 2 2 4 3 2 2 3 2 2 2" xfId="6044" xr:uid="{00000000-0005-0000-0000-0000E9160000}"/>
    <cellStyle name="20% - Accent1 2 2 4 3 2 2 3 2 3" xfId="6045" xr:uid="{00000000-0005-0000-0000-0000EA160000}"/>
    <cellStyle name="20% - Accent1 2 2 4 3 2 2 3 3" xfId="6046" xr:uid="{00000000-0005-0000-0000-0000EB160000}"/>
    <cellStyle name="20% - Accent1 2 2 4 3 2 2 3 3 2" xfId="6047" xr:uid="{00000000-0005-0000-0000-0000EC160000}"/>
    <cellStyle name="20% - Accent1 2 2 4 3 2 2 3 4" xfId="6048" xr:uid="{00000000-0005-0000-0000-0000ED160000}"/>
    <cellStyle name="20% - Accent1 2 2 4 3 2 2 4" xfId="6049" xr:uid="{00000000-0005-0000-0000-0000EE160000}"/>
    <cellStyle name="20% - Accent1 2 2 4 3 2 2 4 2" xfId="6050" xr:uid="{00000000-0005-0000-0000-0000EF160000}"/>
    <cellStyle name="20% - Accent1 2 2 4 3 2 2 4 2 2" xfId="6051" xr:uid="{00000000-0005-0000-0000-0000F0160000}"/>
    <cellStyle name="20% - Accent1 2 2 4 3 2 2 4 2 2 2" xfId="6052" xr:uid="{00000000-0005-0000-0000-0000F1160000}"/>
    <cellStyle name="20% - Accent1 2 2 4 3 2 2 4 2 3" xfId="6053" xr:uid="{00000000-0005-0000-0000-0000F2160000}"/>
    <cellStyle name="20% - Accent1 2 2 4 3 2 2 4 3" xfId="6054" xr:uid="{00000000-0005-0000-0000-0000F3160000}"/>
    <cellStyle name="20% - Accent1 2 2 4 3 2 2 4 3 2" xfId="6055" xr:uid="{00000000-0005-0000-0000-0000F4160000}"/>
    <cellStyle name="20% - Accent1 2 2 4 3 2 2 4 4" xfId="6056" xr:uid="{00000000-0005-0000-0000-0000F5160000}"/>
    <cellStyle name="20% - Accent1 2 2 4 3 2 2 5" xfId="6057" xr:uid="{00000000-0005-0000-0000-0000F6160000}"/>
    <cellStyle name="20% - Accent1 2 2 4 3 2 2 5 2" xfId="6058" xr:uid="{00000000-0005-0000-0000-0000F7160000}"/>
    <cellStyle name="20% - Accent1 2 2 4 3 2 2 5 2 2" xfId="6059" xr:uid="{00000000-0005-0000-0000-0000F8160000}"/>
    <cellStyle name="20% - Accent1 2 2 4 3 2 2 5 3" xfId="6060" xr:uid="{00000000-0005-0000-0000-0000F9160000}"/>
    <cellStyle name="20% - Accent1 2 2 4 3 2 2 6" xfId="6061" xr:uid="{00000000-0005-0000-0000-0000FA160000}"/>
    <cellStyle name="20% - Accent1 2 2 4 3 2 2 6 2" xfId="6062" xr:uid="{00000000-0005-0000-0000-0000FB160000}"/>
    <cellStyle name="20% - Accent1 2 2 4 3 2 2 6 2 2" xfId="6063" xr:uid="{00000000-0005-0000-0000-0000FC160000}"/>
    <cellStyle name="20% - Accent1 2 2 4 3 2 2 6 3" xfId="6064" xr:uid="{00000000-0005-0000-0000-0000FD160000}"/>
    <cellStyle name="20% - Accent1 2 2 4 3 2 2 7" xfId="6065" xr:uid="{00000000-0005-0000-0000-0000FE160000}"/>
    <cellStyle name="20% - Accent1 2 2 4 3 2 2 7 2" xfId="6066" xr:uid="{00000000-0005-0000-0000-0000FF160000}"/>
    <cellStyle name="20% - Accent1 2 2 4 3 2 2 8" xfId="6067" xr:uid="{00000000-0005-0000-0000-000000170000}"/>
    <cellStyle name="20% - Accent1 2 2 4 3 2 2 8 2" xfId="6068" xr:uid="{00000000-0005-0000-0000-000001170000}"/>
    <cellStyle name="20% - Accent1 2 2 4 3 2 2 9" xfId="6069" xr:uid="{00000000-0005-0000-0000-000002170000}"/>
    <cellStyle name="20% - Accent1 2 2 4 3 2 3" xfId="6070" xr:uid="{00000000-0005-0000-0000-000003170000}"/>
    <cellStyle name="20% - Accent1 2 2 4 3 2 3 2" xfId="6071" xr:uid="{00000000-0005-0000-0000-000004170000}"/>
    <cellStyle name="20% - Accent1 2 2 4 3 2 3 2 2" xfId="6072" xr:uid="{00000000-0005-0000-0000-000005170000}"/>
    <cellStyle name="20% - Accent1 2 2 4 3 2 3 2 2 2" xfId="6073" xr:uid="{00000000-0005-0000-0000-000006170000}"/>
    <cellStyle name="20% - Accent1 2 2 4 3 2 3 2 2 2 2" xfId="6074" xr:uid="{00000000-0005-0000-0000-000007170000}"/>
    <cellStyle name="20% - Accent1 2 2 4 3 2 3 2 2 3" xfId="6075" xr:uid="{00000000-0005-0000-0000-000008170000}"/>
    <cellStyle name="20% - Accent1 2 2 4 3 2 3 2 3" xfId="6076" xr:uid="{00000000-0005-0000-0000-000009170000}"/>
    <cellStyle name="20% - Accent1 2 2 4 3 2 3 2 3 2" xfId="6077" xr:uid="{00000000-0005-0000-0000-00000A170000}"/>
    <cellStyle name="20% - Accent1 2 2 4 3 2 3 2 4" xfId="6078" xr:uid="{00000000-0005-0000-0000-00000B170000}"/>
    <cellStyle name="20% - Accent1 2 2 4 3 2 3 3" xfId="6079" xr:uid="{00000000-0005-0000-0000-00000C170000}"/>
    <cellStyle name="20% - Accent1 2 2 4 3 2 3 3 2" xfId="6080" xr:uid="{00000000-0005-0000-0000-00000D170000}"/>
    <cellStyle name="20% - Accent1 2 2 4 3 2 3 3 2 2" xfId="6081" xr:uid="{00000000-0005-0000-0000-00000E170000}"/>
    <cellStyle name="20% - Accent1 2 2 4 3 2 3 3 2 2 2" xfId="6082" xr:uid="{00000000-0005-0000-0000-00000F170000}"/>
    <cellStyle name="20% - Accent1 2 2 4 3 2 3 3 2 3" xfId="6083" xr:uid="{00000000-0005-0000-0000-000010170000}"/>
    <cellStyle name="20% - Accent1 2 2 4 3 2 3 3 3" xfId="6084" xr:uid="{00000000-0005-0000-0000-000011170000}"/>
    <cellStyle name="20% - Accent1 2 2 4 3 2 3 3 3 2" xfId="6085" xr:uid="{00000000-0005-0000-0000-000012170000}"/>
    <cellStyle name="20% - Accent1 2 2 4 3 2 3 3 4" xfId="6086" xr:uid="{00000000-0005-0000-0000-000013170000}"/>
    <cellStyle name="20% - Accent1 2 2 4 3 2 3 4" xfId="6087" xr:uid="{00000000-0005-0000-0000-000014170000}"/>
    <cellStyle name="20% - Accent1 2 2 4 3 2 3 4 2" xfId="6088" xr:uid="{00000000-0005-0000-0000-000015170000}"/>
    <cellStyle name="20% - Accent1 2 2 4 3 2 3 4 2 2" xfId="6089" xr:uid="{00000000-0005-0000-0000-000016170000}"/>
    <cellStyle name="20% - Accent1 2 2 4 3 2 3 4 2 2 2" xfId="6090" xr:uid="{00000000-0005-0000-0000-000017170000}"/>
    <cellStyle name="20% - Accent1 2 2 4 3 2 3 4 2 3" xfId="6091" xr:uid="{00000000-0005-0000-0000-000018170000}"/>
    <cellStyle name="20% - Accent1 2 2 4 3 2 3 4 3" xfId="6092" xr:uid="{00000000-0005-0000-0000-000019170000}"/>
    <cellStyle name="20% - Accent1 2 2 4 3 2 3 4 3 2" xfId="6093" xr:uid="{00000000-0005-0000-0000-00001A170000}"/>
    <cellStyle name="20% - Accent1 2 2 4 3 2 3 4 4" xfId="6094" xr:uid="{00000000-0005-0000-0000-00001B170000}"/>
    <cellStyle name="20% - Accent1 2 2 4 3 2 3 5" xfId="6095" xr:uid="{00000000-0005-0000-0000-00001C170000}"/>
    <cellStyle name="20% - Accent1 2 2 4 3 2 3 5 2" xfId="6096" xr:uid="{00000000-0005-0000-0000-00001D170000}"/>
    <cellStyle name="20% - Accent1 2 2 4 3 2 3 5 2 2" xfId="6097" xr:uid="{00000000-0005-0000-0000-00001E170000}"/>
    <cellStyle name="20% - Accent1 2 2 4 3 2 3 5 3" xfId="6098" xr:uid="{00000000-0005-0000-0000-00001F170000}"/>
    <cellStyle name="20% - Accent1 2 2 4 3 2 3 6" xfId="6099" xr:uid="{00000000-0005-0000-0000-000020170000}"/>
    <cellStyle name="20% - Accent1 2 2 4 3 2 3 6 2" xfId="6100" xr:uid="{00000000-0005-0000-0000-000021170000}"/>
    <cellStyle name="20% - Accent1 2 2 4 3 2 3 6 2 2" xfId="6101" xr:uid="{00000000-0005-0000-0000-000022170000}"/>
    <cellStyle name="20% - Accent1 2 2 4 3 2 3 6 3" xfId="6102" xr:uid="{00000000-0005-0000-0000-000023170000}"/>
    <cellStyle name="20% - Accent1 2 2 4 3 2 3 7" xfId="6103" xr:uid="{00000000-0005-0000-0000-000024170000}"/>
    <cellStyle name="20% - Accent1 2 2 4 3 2 3 7 2" xfId="6104" xr:uid="{00000000-0005-0000-0000-000025170000}"/>
    <cellStyle name="20% - Accent1 2 2 4 3 2 3 8" xfId="6105" xr:uid="{00000000-0005-0000-0000-000026170000}"/>
    <cellStyle name="20% - Accent1 2 2 4 3 2 3 8 2" xfId="6106" xr:uid="{00000000-0005-0000-0000-000027170000}"/>
    <cellStyle name="20% - Accent1 2 2 4 3 2 3 9" xfId="6107" xr:uid="{00000000-0005-0000-0000-000028170000}"/>
    <cellStyle name="20% - Accent1 2 2 4 3 2 4" xfId="6108" xr:uid="{00000000-0005-0000-0000-000029170000}"/>
    <cellStyle name="20% - Accent1 2 2 4 3 2 4 2" xfId="6109" xr:uid="{00000000-0005-0000-0000-00002A170000}"/>
    <cellStyle name="20% - Accent1 2 2 4 3 2 4 2 2" xfId="6110" xr:uid="{00000000-0005-0000-0000-00002B170000}"/>
    <cellStyle name="20% - Accent1 2 2 4 3 2 4 2 2 2" xfId="6111" xr:uid="{00000000-0005-0000-0000-00002C170000}"/>
    <cellStyle name="20% - Accent1 2 2 4 3 2 4 2 3" xfId="6112" xr:uid="{00000000-0005-0000-0000-00002D170000}"/>
    <cellStyle name="20% - Accent1 2 2 4 3 2 4 3" xfId="6113" xr:uid="{00000000-0005-0000-0000-00002E170000}"/>
    <cellStyle name="20% - Accent1 2 2 4 3 2 4 3 2" xfId="6114" xr:uid="{00000000-0005-0000-0000-00002F170000}"/>
    <cellStyle name="20% - Accent1 2 2 4 3 2 4 4" xfId="6115" xr:uid="{00000000-0005-0000-0000-000030170000}"/>
    <cellStyle name="20% - Accent1 2 2 4 3 2 5" xfId="6116" xr:uid="{00000000-0005-0000-0000-000031170000}"/>
    <cellStyle name="20% - Accent1 2 2 4 3 2 5 2" xfId="6117" xr:uid="{00000000-0005-0000-0000-000032170000}"/>
    <cellStyle name="20% - Accent1 2 2 4 3 2 5 2 2" xfId="6118" xr:uid="{00000000-0005-0000-0000-000033170000}"/>
    <cellStyle name="20% - Accent1 2 2 4 3 2 5 2 2 2" xfId="6119" xr:uid="{00000000-0005-0000-0000-000034170000}"/>
    <cellStyle name="20% - Accent1 2 2 4 3 2 5 2 3" xfId="6120" xr:uid="{00000000-0005-0000-0000-000035170000}"/>
    <cellStyle name="20% - Accent1 2 2 4 3 2 5 3" xfId="6121" xr:uid="{00000000-0005-0000-0000-000036170000}"/>
    <cellStyle name="20% - Accent1 2 2 4 3 2 5 3 2" xfId="6122" xr:uid="{00000000-0005-0000-0000-000037170000}"/>
    <cellStyle name="20% - Accent1 2 2 4 3 2 5 4" xfId="6123" xr:uid="{00000000-0005-0000-0000-000038170000}"/>
    <cellStyle name="20% - Accent1 2 2 4 3 2 6" xfId="6124" xr:uid="{00000000-0005-0000-0000-000039170000}"/>
    <cellStyle name="20% - Accent1 2 2 4 3 2 6 2" xfId="6125" xr:uid="{00000000-0005-0000-0000-00003A170000}"/>
    <cellStyle name="20% - Accent1 2 2 4 3 2 6 2 2" xfId="6126" xr:uid="{00000000-0005-0000-0000-00003B170000}"/>
    <cellStyle name="20% - Accent1 2 2 4 3 2 6 2 2 2" xfId="6127" xr:uid="{00000000-0005-0000-0000-00003C170000}"/>
    <cellStyle name="20% - Accent1 2 2 4 3 2 6 2 3" xfId="6128" xr:uid="{00000000-0005-0000-0000-00003D170000}"/>
    <cellStyle name="20% - Accent1 2 2 4 3 2 6 3" xfId="6129" xr:uid="{00000000-0005-0000-0000-00003E170000}"/>
    <cellStyle name="20% - Accent1 2 2 4 3 2 6 3 2" xfId="6130" xr:uid="{00000000-0005-0000-0000-00003F170000}"/>
    <cellStyle name="20% - Accent1 2 2 4 3 2 6 4" xfId="6131" xr:uid="{00000000-0005-0000-0000-000040170000}"/>
    <cellStyle name="20% - Accent1 2 2 4 3 2 7" xfId="6132" xr:uid="{00000000-0005-0000-0000-000041170000}"/>
    <cellStyle name="20% - Accent1 2 2 4 3 2 7 2" xfId="6133" xr:uid="{00000000-0005-0000-0000-000042170000}"/>
    <cellStyle name="20% - Accent1 2 2 4 3 2 7 2 2" xfId="6134" xr:uid="{00000000-0005-0000-0000-000043170000}"/>
    <cellStyle name="20% - Accent1 2 2 4 3 2 7 3" xfId="6135" xr:uid="{00000000-0005-0000-0000-000044170000}"/>
    <cellStyle name="20% - Accent1 2 2 4 3 2 8" xfId="6136" xr:uid="{00000000-0005-0000-0000-000045170000}"/>
    <cellStyle name="20% - Accent1 2 2 4 3 2 8 2" xfId="6137" xr:uid="{00000000-0005-0000-0000-000046170000}"/>
    <cellStyle name="20% - Accent1 2 2 4 3 2 8 2 2" xfId="6138" xr:uid="{00000000-0005-0000-0000-000047170000}"/>
    <cellStyle name="20% - Accent1 2 2 4 3 2 8 3" xfId="6139" xr:uid="{00000000-0005-0000-0000-000048170000}"/>
    <cellStyle name="20% - Accent1 2 2 4 3 2 9" xfId="6140" xr:uid="{00000000-0005-0000-0000-000049170000}"/>
    <cellStyle name="20% - Accent1 2 2 4 3 2 9 2" xfId="6141" xr:uid="{00000000-0005-0000-0000-00004A170000}"/>
    <cellStyle name="20% - Accent1 2 2 4 3 3" xfId="6142" xr:uid="{00000000-0005-0000-0000-00004B170000}"/>
    <cellStyle name="20% - Accent1 2 2 4 3 3 10" xfId="6143" xr:uid="{00000000-0005-0000-0000-00004C170000}"/>
    <cellStyle name="20% - Accent1 2 2 4 3 3 10 2" xfId="6144" xr:uid="{00000000-0005-0000-0000-00004D170000}"/>
    <cellStyle name="20% - Accent1 2 2 4 3 3 11" xfId="6145" xr:uid="{00000000-0005-0000-0000-00004E170000}"/>
    <cellStyle name="20% - Accent1 2 2 4 3 3 2" xfId="6146" xr:uid="{00000000-0005-0000-0000-00004F170000}"/>
    <cellStyle name="20% - Accent1 2 2 4 3 3 2 2" xfId="6147" xr:uid="{00000000-0005-0000-0000-000050170000}"/>
    <cellStyle name="20% - Accent1 2 2 4 3 3 2 2 2" xfId="6148" xr:uid="{00000000-0005-0000-0000-000051170000}"/>
    <cellStyle name="20% - Accent1 2 2 4 3 3 2 2 2 2" xfId="6149" xr:uid="{00000000-0005-0000-0000-000052170000}"/>
    <cellStyle name="20% - Accent1 2 2 4 3 3 2 2 2 2 2" xfId="6150" xr:uid="{00000000-0005-0000-0000-000053170000}"/>
    <cellStyle name="20% - Accent1 2 2 4 3 3 2 2 2 3" xfId="6151" xr:uid="{00000000-0005-0000-0000-000054170000}"/>
    <cellStyle name="20% - Accent1 2 2 4 3 3 2 2 3" xfId="6152" xr:uid="{00000000-0005-0000-0000-000055170000}"/>
    <cellStyle name="20% - Accent1 2 2 4 3 3 2 2 3 2" xfId="6153" xr:uid="{00000000-0005-0000-0000-000056170000}"/>
    <cellStyle name="20% - Accent1 2 2 4 3 3 2 2 4" xfId="6154" xr:uid="{00000000-0005-0000-0000-000057170000}"/>
    <cellStyle name="20% - Accent1 2 2 4 3 3 2 3" xfId="6155" xr:uid="{00000000-0005-0000-0000-000058170000}"/>
    <cellStyle name="20% - Accent1 2 2 4 3 3 2 3 2" xfId="6156" xr:uid="{00000000-0005-0000-0000-000059170000}"/>
    <cellStyle name="20% - Accent1 2 2 4 3 3 2 3 2 2" xfId="6157" xr:uid="{00000000-0005-0000-0000-00005A170000}"/>
    <cellStyle name="20% - Accent1 2 2 4 3 3 2 3 2 2 2" xfId="6158" xr:uid="{00000000-0005-0000-0000-00005B170000}"/>
    <cellStyle name="20% - Accent1 2 2 4 3 3 2 3 2 3" xfId="6159" xr:uid="{00000000-0005-0000-0000-00005C170000}"/>
    <cellStyle name="20% - Accent1 2 2 4 3 3 2 3 3" xfId="6160" xr:uid="{00000000-0005-0000-0000-00005D170000}"/>
    <cellStyle name="20% - Accent1 2 2 4 3 3 2 3 3 2" xfId="6161" xr:uid="{00000000-0005-0000-0000-00005E170000}"/>
    <cellStyle name="20% - Accent1 2 2 4 3 3 2 3 4" xfId="6162" xr:uid="{00000000-0005-0000-0000-00005F170000}"/>
    <cellStyle name="20% - Accent1 2 2 4 3 3 2 4" xfId="6163" xr:uid="{00000000-0005-0000-0000-000060170000}"/>
    <cellStyle name="20% - Accent1 2 2 4 3 3 2 4 2" xfId="6164" xr:uid="{00000000-0005-0000-0000-000061170000}"/>
    <cellStyle name="20% - Accent1 2 2 4 3 3 2 4 2 2" xfId="6165" xr:uid="{00000000-0005-0000-0000-000062170000}"/>
    <cellStyle name="20% - Accent1 2 2 4 3 3 2 4 2 2 2" xfId="6166" xr:uid="{00000000-0005-0000-0000-000063170000}"/>
    <cellStyle name="20% - Accent1 2 2 4 3 3 2 4 2 3" xfId="6167" xr:uid="{00000000-0005-0000-0000-000064170000}"/>
    <cellStyle name="20% - Accent1 2 2 4 3 3 2 4 3" xfId="6168" xr:uid="{00000000-0005-0000-0000-000065170000}"/>
    <cellStyle name="20% - Accent1 2 2 4 3 3 2 4 3 2" xfId="6169" xr:uid="{00000000-0005-0000-0000-000066170000}"/>
    <cellStyle name="20% - Accent1 2 2 4 3 3 2 4 4" xfId="6170" xr:uid="{00000000-0005-0000-0000-000067170000}"/>
    <cellStyle name="20% - Accent1 2 2 4 3 3 2 5" xfId="6171" xr:uid="{00000000-0005-0000-0000-000068170000}"/>
    <cellStyle name="20% - Accent1 2 2 4 3 3 2 5 2" xfId="6172" xr:uid="{00000000-0005-0000-0000-000069170000}"/>
    <cellStyle name="20% - Accent1 2 2 4 3 3 2 5 2 2" xfId="6173" xr:uid="{00000000-0005-0000-0000-00006A170000}"/>
    <cellStyle name="20% - Accent1 2 2 4 3 3 2 5 3" xfId="6174" xr:uid="{00000000-0005-0000-0000-00006B170000}"/>
    <cellStyle name="20% - Accent1 2 2 4 3 3 2 6" xfId="6175" xr:uid="{00000000-0005-0000-0000-00006C170000}"/>
    <cellStyle name="20% - Accent1 2 2 4 3 3 2 6 2" xfId="6176" xr:uid="{00000000-0005-0000-0000-00006D170000}"/>
    <cellStyle name="20% - Accent1 2 2 4 3 3 2 6 2 2" xfId="6177" xr:uid="{00000000-0005-0000-0000-00006E170000}"/>
    <cellStyle name="20% - Accent1 2 2 4 3 3 2 6 3" xfId="6178" xr:uid="{00000000-0005-0000-0000-00006F170000}"/>
    <cellStyle name="20% - Accent1 2 2 4 3 3 2 7" xfId="6179" xr:uid="{00000000-0005-0000-0000-000070170000}"/>
    <cellStyle name="20% - Accent1 2 2 4 3 3 2 7 2" xfId="6180" xr:uid="{00000000-0005-0000-0000-000071170000}"/>
    <cellStyle name="20% - Accent1 2 2 4 3 3 2 8" xfId="6181" xr:uid="{00000000-0005-0000-0000-000072170000}"/>
    <cellStyle name="20% - Accent1 2 2 4 3 3 2 8 2" xfId="6182" xr:uid="{00000000-0005-0000-0000-000073170000}"/>
    <cellStyle name="20% - Accent1 2 2 4 3 3 2 9" xfId="6183" xr:uid="{00000000-0005-0000-0000-000074170000}"/>
    <cellStyle name="20% - Accent1 2 2 4 3 3 3" xfId="6184" xr:uid="{00000000-0005-0000-0000-000075170000}"/>
    <cellStyle name="20% - Accent1 2 2 4 3 3 3 2" xfId="6185" xr:uid="{00000000-0005-0000-0000-000076170000}"/>
    <cellStyle name="20% - Accent1 2 2 4 3 3 3 2 2" xfId="6186" xr:uid="{00000000-0005-0000-0000-000077170000}"/>
    <cellStyle name="20% - Accent1 2 2 4 3 3 3 2 2 2" xfId="6187" xr:uid="{00000000-0005-0000-0000-000078170000}"/>
    <cellStyle name="20% - Accent1 2 2 4 3 3 3 2 2 2 2" xfId="6188" xr:uid="{00000000-0005-0000-0000-000079170000}"/>
    <cellStyle name="20% - Accent1 2 2 4 3 3 3 2 2 3" xfId="6189" xr:uid="{00000000-0005-0000-0000-00007A170000}"/>
    <cellStyle name="20% - Accent1 2 2 4 3 3 3 2 3" xfId="6190" xr:uid="{00000000-0005-0000-0000-00007B170000}"/>
    <cellStyle name="20% - Accent1 2 2 4 3 3 3 2 3 2" xfId="6191" xr:uid="{00000000-0005-0000-0000-00007C170000}"/>
    <cellStyle name="20% - Accent1 2 2 4 3 3 3 2 4" xfId="6192" xr:uid="{00000000-0005-0000-0000-00007D170000}"/>
    <cellStyle name="20% - Accent1 2 2 4 3 3 3 3" xfId="6193" xr:uid="{00000000-0005-0000-0000-00007E170000}"/>
    <cellStyle name="20% - Accent1 2 2 4 3 3 3 3 2" xfId="6194" xr:uid="{00000000-0005-0000-0000-00007F170000}"/>
    <cellStyle name="20% - Accent1 2 2 4 3 3 3 3 2 2" xfId="6195" xr:uid="{00000000-0005-0000-0000-000080170000}"/>
    <cellStyle name="20% - Accent1 2 2 4 3 3 3 3 2 2 2" xfId="6196" xr:uid="{00000000-0005-0000-0000-000081170000}"/>
    <cellStyle name="20% - Accent1 2 2 4 3 3 3 3 2 3" xfId="6197" xr:uid="{00000000-0005-0000-0000-000082170000}"/>
    <cellStyle name="20% - Accent1 2 2 4 3 3 3 3 3" xfId="6198" xr:uid="{00000000-0005-0000-0000-000083170000}"/>
    <cellStyle name="20% - Accent1 2 2 4 3 3 3 3 3 2" xfId="6199" xr:uid="{00000000-0005-0000-0000-000084170000}"/>
    <cellStyle name="20% - Accent1 2 2 4 3 3 3 3 4" xfId="6200" xr:uid="{00000000-0005-0000-0000-000085170000}"/>
    <cellStyle name="20% - Accent1 2 2 4 3 3 3 4" xfId="6201" xr:uid="{00000000-0005-0000-0000-000086170000}"/>
    <cellStyle name="20% - Accent1 2 2 4 3 3 3 4 2" xfId="6202" xr:uid="{00000000-0005-0000-0000-000087170000}"/>
    <cellStyle name="20% - Accent1 2 2 4 3 3 3 4 2 2" xfId="6203" xr:uid="{00000000-0005-0000-0000-000088170000}"/>
    <cellStyle name="20% - Accent1 2 2 4 3 3 3 4 2 2 2" xfId="6204" xr:uid="{00000000-0005-0000-0000-000089170000}"/>
    <cellStyle name="20% - Accent1 2 2 4 3 3 3 4 2 3" xfId="6205" xr:uid="{00000000-0005-0000-0000-00008A170000}"/>
    <cellStyle name="20% - Accent1 2 2 4 3 3 3 4 3" xfId="6206" xr:uid="{00000000-0005-0000-0000-00008B170000}"/>
    <cellStyle name="20% - Accent1 2 2 4 3 3 3 4 3 2" xfId="6207" xr:uid="{00000000-0005-0000-0000-00008C170000}"/>
    <cellStyle name="20% - Accent1 2 2 4 3 3 3 4 4" xfId="6208" xr:uid="{00000000-0005-0000-0000-00008D170000}"/>
    <cellStyle name="20% - Accent1 2 2 4 3 3 3 5" xfId="6209" xr:uid="{00000000-0005-0000-0000-00008E170000}"/>
    <cellStyle name="20% - Accent1 2 2 4 3 3 3 5 2" xfId="6210" xr:uid="{00000000-0005-0000-0000-00008F170000}"/>
    <cellStyle name="20% - Accent1 2 2 4 3 3 3 5 2 2" xfId="6211" xr:uid="{00000000-0005-0000-0000-000090170000}"/>
    <cellStyle name="20% - Accent1 2 2 4 3 3 3 5 3" xfId="6212" xr:uid="{00000000-0005-0000-0000-000091170000}"/>
    <cellStyle name="20% - Accent1 2 2 4 3 3 3 6" xfId="6213" xr:uid="{00000000-0005-0000-0000-000092170000}"/>
    <cellStyle name="20% - Accent1 2 2 4 3 3 3 6 2" xfId="6214" xr:uid="{00000000-0005-0000-0000-000093170000}"/>
    <cellStyle name="20% - Accent1 2 2 4 3 3 3 6 2 2" xfId="6215" xr:uid="{00000000-0005-0000-0000-000094170000}"/>
    <cellStyle name="20% - Accent1 2 2 4 3 3 3 6 3" xfId="6216" xr:uid="{00000000-0005-0000-0000-000095170000}"/>
    <cellStyle name="20% - Accent1 2 2 4 3 3 3 7" xfId="6217" xr:uid="{00000000-0005-0000-0000-000096170000}"/>
    <cellStyle name="20% - Accent1 2 2 4 3 3 3 7 2" xfId="6218" xr:uid="{00000000-0005-0000-0000-000097170000}"/>
    <cellStyle name="20% - Accent1 2 2 4 3 3 3 8" xfId="6219" xr:uid="{00000000-0005-0000-0000-000098170000}"/>
    <cellStyle name="20% - Accent1 2 2 4 3 3 3 8 2" xfId="6220" xr:uid="{00000000-0005-0000-0000-000099170000}"/>
    <cellStyle name="20% - Accent1 2 2 4 3 3 3 9" xfId="6221" xr:uid="{00000000-0005-0000-0000-00009A170000}"/>
    <cellStyle name="20% - Accent1 2 2 4 3 3 4" xfId="6222" xr:uid="{00000000-0005-0000-0000-00009B170000}"/>
    <cellStyle name="20% - Accent1 2 2 4 3 3 4 2" xfId="6223" xr:uid="{00000000-0005-0000-0000-00009C170000}"/>
    <cellStyle name="20% - Accent1 2 2 4 3 3 4 2 2" xfId="6224" xr:uid="{00000000-0005-0000-0000-00009D170000}"/>
    <cellStyle name="20% - Accent1 2 2 4 3 3 4 2 2 2" xfId="6225" xr:uid="{00000000-0005-0000-0000-00009E170000}"/>
    <cellStyle name="20% - Accent1 2 2 4 3 3 4 2 3" xfId="6226" xr:uid="{00000000-0005-0000-0000-00009F170000}"/>
    <cellStyle name="20% - Accent1 2 2 4 3 3 4 3" xfId="6227" xr:uid="{00000000-0005-0000-0000-0000A0170000}"/>
    <cellStyle name="20% - Accent1 2 2 4 3 3 4 3 2" xfId="6228" xr:uid="{00000000-0005-0000-0000-0000A1170000}"/>
    <cellStyle name="20% - Accent1 2 2 4 3 3 4 4" xfId="6229" xr:uid="{00000000-0005-0000-0000-0000A2170000}"/>
    <cellStyle name="20% - Accent1 2 2 4 3 3 5" xfId="6230" xr:uid="{00000000-0005-0000-0000-0000A3170000}"/>
    <cellStyle name="20% - Accent1 2 2 4 3 3 5 2" xfId="6231" xr:uid="{00000000-0005-0000-0000-0000A4170000}"/>
    <cellStyle name="20% - Accent1 2 2 4 3 3 5 2 2" xfId="6232" xr:uid="{00000000-0005-0000-0000-0000A5170000}"/>
    <cellStyle name="20% - Accent1 2 2 4 3 3 5 2 2 2" xfId="6233" xr:uid="{00000000-0005-0000-0000-0000A6170000}"/>
    <cellStyle name="20% - Accent1 2 2 4 3 3 5 2 3" xfId="6234" xr:uid="{00000000-0005-0000-0000-0000A7170000}"/>
    <cellStyle name="20% - Accent1 2 2 4 3 3 5 3" xfId="6235" xr:uid="{00000000-0005-0000-0000-0000A8170000}"/>
    <cellStyle name="20% - Accent1 2 2 4 3 3 5 3 2" xfId="6236" xr:uid="{00000000-0005-0000-0000-0000A9170000}"/>
    <cellStyle name="20% - Accent1 2 2 4 3 3 5 4" xfId="6237" xr:uid="{00000000-0005-0000-0000-0000AA170000}"/>
    <cellStyle name="20% - Accent1 2 2 4 3 3 6" xfId="6238" xr:uid="{00000000-0005-0000-0000-0000AB170000}"/>
    <cellStyle name="20% - Accent1 2 2 4 3 3 6 2" xfId="6239" xr:uid="{00000000-0005-0000-0000-0000AC170000}"/>
    <cellStyle name="20% - Accent1 2 2 4 3 3 6 2 2" xfId="6240" xr:uid="{00000000-0005-0000-0000-0000AD170000}"/>
    <cellStyle name="20% - Accent1 2 2 4 3 3 6 2 2 2" xfId="6241" xr:uid="{00000000-0005-0000-0000-0000AE170000}"/>
    <cellStyle name="20% - Accent1 2 2 4 3 3 6 2 3" xfId="6242" xr:uid="{00000000-0005-0000-0000-0000AF170000}"/>
    <cellStyle name="20% - Accent1 2 2 4 3 3 6 3" xfId="6243" xr:uid="{00000000-0005-0000-0000-0000B0170000}"/>
    <cellStyle name="20% - Accent1 2 2 4 3 3 6 3 2" xfId="6244" xr:uid="{00000000-0005-0000-0000-0000B1170000}"/>
    <cellStyle name="20% - Accent1 2 2 4 3 3 6 4" xfId="6245" xr:uid="{00000000-0005-0000-0000-0000B2170000}"/>
    <cellStyle name="20% - Accent1 2 2 4 3 3 7" xfId="6246" xr:uid="{00000000-0005-0000-0000-0000B3170000}"/>
    <cellStyle name="20% - Accent1 2 2 4 3 3 7 2" xfId="6247" xr:uid="{00000000-0005-0000-0000-0000B4170000}"/>
    <cellStyle name="20% - Accent1 2 2 4 3 3 7 2 2" xfId="6248" xr:uid="{00000000-0005-0000-0000-0000B5170000}"/>
    <cellStyle name="20% - Accent1 2 2 4 3 3 7 3" xfId="6249" xr:uid="{00000000-0005-0000-0000-0000B6170000}"/>
    <cellStyle name="20% - Accent1 2 2 4 3 3 8" xfId="6250" xr:uid="{00000000-0005-0000-0000-0000B7170000}"/>
    <cellStyle name="20% - Accent1 2 2 4 3 3 8 2" xfId="6251" xr:uid="{00000000-0005-0000-0000-0000B8170000}"/>
    <cellStyle name="20% - Accent1 2 2 4 3 3 8 2 2" xfId="6252" xr:uid="{00000000-0005-0000-0000-0000B9170000}"/>
    <cellStyle name="20% - Accent1 2 2 4 3 3 8 3" xfId="6253" xr:uid="{00000000-0005-0000-0000-0000BA170000}"/>
    <cellStyle name="20% - Accent1 2 2 4 3 3 9" xfId="6254" xr:uid="{00000000-0005-0000-0000-0000BB170000}"/>
    <cellStyle name="20% - Accent1 2 2 4 3 3 9 2" xfId="6255" xr:uid="{00000000-0005-0000-0000-0000BC170000}"/>
    <cellStyle name="20% - Accent1 2 2 4 3 4" xfId="6256" xr:uid="{00000000-0005-0000-0000-0000BD170000}"/>
    <cellStyle name="20% - Accent1 2 2 4 3 4 10" xfId="6257" xr:uid="{00000000-0005-0000-0000-0000BE170000}"/>
    <cellStyle name="20% - Accent1 2 2 4 3 4 10 2" xfId="6258" xr:uid="{00000000-0005-0000-0000-0000BF170000}"/>
    <cellStyle name="20% - Accent1 2 2 4 3 4 11" xfId="6259" xr:uid="{00000000-0005-0000-0000-0000C0170000}"/>
    <cellStyle name="20% - Accent1 2 2 4 3 4 2" xfId="6260" xr:uid="{00000000-0005-0000-0000-0000C1170000}"/>
    <cellStyle name="20% - Accent1 2 2 4 3 4 2 2" xfId="6261" xr:uid="{00000000-0005-0000-0000-0000C2170000}"/>
    <cellStyle name="20% - Accent1 2 2 4 3 4 2 2 2" xfId="6262" xr:uid="{00000000-0005-0000-0000-0000C3170000}"/>
    <cellStyle name="20% - Accent1 2 2 4 3 4 2 2 2 2" xfId="6263" xr:uid="{00000000-0005-0000-0000-0000C4170000}"/>
    <cellStyle name="20% - Accent1 2 2 4 3 4 2 2 2 2 2" xfId="6264" xr:uid="{00000000-0005-0000-0000-0000C5170000}"/>
    <cellStyle name="20% - Accent1 2 2 4 3 4 2 2 2 3" xfId="6265" xr:uid="{00000000-0005-0000-0000-0000C6170000}"/>
    <cellStyle name="20% - Accent1 2 2 4 3 4 2 2 3" xfId="6266" xr:uid="{00000000-0005-0000-0000-0000C7170000}"/>
    <cellStyle name="20% - Accent1 2 2 4 3 4 2 2 3 2" xfId="6267" xr:uid="{00000000-0005-0000-0000-0000C8170000}"/>
    <cellStyle name="20% - Accent1 2 2 4 3 4 2 2 4" xfId="6268" xr:uid="{00000000-0005-0000-0000-0000C9170000}"/>
    <cellStyle name="20% - Accent1 2 2 4 3 4 2 3" xfId="6269" xr:uid="{00000000-0005-0000-0000-0000CA170000}"/>
    <cellStyle name="20% - Accent1 2 2 4 3 4 2 3 2" xfId="6270" xr:uid="{00000000-0005-0000-0000-0000CB170000}"/>
    <cellStyle name="20% - Accent1 2 2 4 3 4 2 3 2 2" xfId="6271" xr:uid="{00000000-0005-0000-0000-0000CC170000}"/>
    <cellStyle name="20% - Accent1 2 2 4 3 4 2 3 2 2 2" xfId="6272" xr:uid="{00000000-0005-0000-0000-0000CD170000}"/>
    <cellStyle name="20% - Accent1 2 2 4 3 4 2 3 2 3" xfId="6273" xr:uid="{00000000-0005-0000-0000-0000CE170000}"/>
    <cellStyle name="20% - Accent1 2 2 4 3 4 2 3 3" xfId="6274" xr:uid="{00000000-0005-0000-0000-0000CF170000}"/>
    <cellStyle name="20% - Accent1 2 2 4 3 4 2 3 3 2" xfId="6275" xr:uid="{00000000-0005-0000-0000-0000D0170000}"/>
    <cellStyle name="20% - Accent1 2 2 4 3 4 2 3 4" xfId="6276" xr:uid="{00000000-0005-0000-0000-0000D1170000}"/>
    <cellStyle name="20% - Accent1 2 2 4 3 4 2 4" xfId="6277" xr:uid="{00000000-0005-0000-0000-0000D2170000}"/>
    <cellStyle name="20% - Accent1 2 2 4 3 4 2 4 2" xfId="6278" xr:uid="{00000000-0005-0000-0000-0000D3170000}"/>
    <cellStyle name="20% - Accent1 2 2 4 3 4 2 4 2 2" xfId="6279" xr:uid="{00000000-0005-0000-0000-0000D4170000}"/>
    <cellStyle name="20% - Accent1 2 2 4 3 4 2 4 2 2 2" xfId="6280" xr:uid="{00000000-0005-0000-0000-0000D5170000}"/>
    <cellStyle name="20% - Accent1 2 2 4 3 4 2 4 2 3" xfId="6281" xr:uid="{00000000-0005-0000-0000-0000D6170000}"/>
    <cellStyle name="20% - Accent1 2 2 4 3 4 2 4 3" xfId="6282" xr:uid="{00000000-0005-0000-0000-0000D7170000}"/>
    <cellStyle name="20% - Accent1 2 2 4 3 4 2 4 3 2" xfId="6283" xr:uid="{00000000-0005-0000-0000-0000D8170000}"/>
    <cellStyle name="20% - Accent1 2 2 4 3 4 2 4 4" xfId="6284" xr:uid="{00000000-0005-0000-0000-0000D9170000}"/>
    <cellStyle name="20% - Accent1 2 2 4 3 4 2 5" xfId="6285" xr:uid="{00000000-0005-0000-0000-0000DA170000}"/>
    <cellStyle name="20% - Accent1 2 2 4 3 4 2 5 2" xfId="6286" xr:uid="{00000000-0005-0000-0000-0000DB170000}"/>
    <cellStyle name="20% - Accent1 2 2 4 3 4 2 5 2 2" xfId="6287" xr:uid="{00000000-0005-0000-0000-0000DC170000}"/>
    <cellStyle name="20% - Accent1 2 2 4 3 4 2 5 3" xfId="6288" xr:uid="{00000000-0005-0000-0000-0000DD170000}"/>
    <cellStyle name="20% - Accent1 2 2 4 3 4 2 6" xfId="6289" xr:uid="{00000000-0005-0000-0000-0000DE170000}"/>
    <cellStyle name="20% - Accent1 2 2 4 3 4 2 6 2" xfId="6290" xr:uid="{00000000-0005-0000-0000-0000DF170000}"/>
    <cellStyle name="20% - Accent1 2 2 4 3 4 2 6 2 2" xfId="6291" xr:uid="{00000000-0005-0000-0000-0000E0170000}"/>
    <cellStyle name="20% - Accent1 2 2 4 3 4 2 6 3" xfId="6292" xr:uid="{00000000-0005-0000-0000-0000E1170000}"/>
    <cellStyle name="20% - Accent1 2 2 4 3 4 2 7" xfId="6293" xr:uid="{00000000-0005-0000-0000-0000E2170000}"/>
    <cellStyle name="20% - Accent1 2 2 4 3 4 2 7 2" xfId="6294" xr:uid="{00000000-0005-0000-0000-0000E3170000}"/>
    <cellStyle name="20% - Accent1 2 2 4 3 4 2 8" xfId="6295" xr:uid="{00000000-0005-0000-0000-0000E4170000}"/>
    <cellStyle name="20% - Accent1 2 2 4 3 4 2 8 2" xfId="6296" xr:uid="{00000000-0005-0000-0000-0000E5170000}"/>
    <cellStyle name="20% - Accent1 2 2 4 3 4 2 9" xfId="6297" xr:uid="{00000000-0005-0000-0000-0000E6170000}"/>
    <cellStyle name="20% - Accent1 2 2 4 3 4 3" xfId="6298" xr:uid="{00000000-0005-0000-0000-0000E7170000}"/>
    <cellStyle name="20% - Accent1 2 2 4 3 4 3 2" xfId="6299" xr:uid="{00000000-0005-0000-0000-0000E8170000}"/>
    <cellStyle name="20% - Accent1 2 2 4 3 4 3 2 2" xfId="6300" xr:uid="{00000000-0005-0000-0000-0000E9170000}"/>
    <cellStyle name="20% - Accent1 2 2 4 3 4 3 2 2 2" xfId="6301" xr:uid="{00000000-0005-0000-0000-0000EA170000}"/>
    <cellStyle name="20% - Accent1 2 2 4 3 4 3 2 2 2 2" xfId="6302" xr:uid="{00000000-0005-0000-0000-0000EB170000}"/>
    <cellStyle name="20% - Accent1 2 2 4 3 4 3 2 2 3" xfId="6303" xr:uid="{00000000-0005-0000-0000-0000EC170000}"/>
    <cellStyle name="20% - Accent1 2 2 4 3 4 3 2 3" xfId="6304" xr:uid="{00000000-0005-0000-0000-0000ED170000}"/>
    <cellStyle name="20% - Accent1 2 2 4 3 4 3 2 3 2" xfId="6305" xr:uid="{00000000-0005-0000-0000-0000EE170000}"/>
    <cellStyle name="20% - Accent1 2 2 4 3 4 3 2 4" xfId="6306" xr:uid="{00000000-0005-0000-0000-0000EF170000}"/>
    <cellStyle name="20% - Accent1 2 2 4 3 4 3 3" xfId="6307" xr:uid="{00000000-0005-0000-0000-0000F0170000}"/>
    <cellStyle name="20% - Accent1 2 2 4 3 4 3 3 2" xfId="6308" xr:uid="{00000000-0005-0000-0000-0000F1170000}"/>
    <cellStyle name="20% - Accent1 2 2 4 3 4 3 3 2 2" xfId="6309" xr:uid="{00000000-0005-0000-0000-0000F2170000}"/>
    <cellStyle name="20% - Accent1 2 2 4 3 4 3 3 2 2 2" xfId="6310" xr:uid="{00000000-0005-0000-0000-0000F3170000}"/>
    <cellStyle name="20% - Accent1 2 2 4 3 4 3 3 2 3" xfId="6311" xr:uid="{00000000-0005-0000-0000-0000F4170000}"/>
    <cellStyle name="20% - Accent1 2 2 4 3 4 3 3 3" xfId="6312" xr:uid="{00000000-0005-0000-0000-0000F5170000}"/>
    <cellStyle name="20% - Accent1 2 2 4 3 4 3 3 3 2" xfId="6313" xr:uid="{00000000-0005-0000-0000-0000F6170000}"/>
    <cellStyle name="20% - Accent1 2 2 4 3 4 3 3 4" xfId="6314" xr:uid="{00000000-0005-0000-0000-0000F7170000}"/>
    <cellStyle name="20% - Accent1 2 2 4 3 4 3 4" xfId="6315" xr:uid="{00000000-0005-0000-0000-0000F8170000}"/>
    <cellStyle name="20% - Accent1 2 2 4 3 4 3 4 2" xfId="6316" xr:uid="{00000000-0005-0000-0000-0000F9170000}"/>
    <cellStyle name="20% - Accent1 2 2 4 3 4 3 4 2 2" xfId="6317" xr:uid="{00000000-0005-0000-0000-0000FA170000}"/>
    <cellStyle name="20% - Accent1 2 2 4 3 4 3 4 2 2 2" xfId="6318" xr:uid="{00000000-0005-0000-0000-0000FB170000}"/>
    <cellStyle name="20% - Accent1 2 2 4 3 4 3 4 2 3" xfId="6319" xr:uid="{00000000-0005-0000-0000-0000FC170000}"/>
    <cellStyle name="20% - Accent1 2 2 4 3 4 3 4 3" xfId="6320" xr:uid="{00000000-0005-0000-0000-0000FD170000}"/>
    <cellStyle name="20% - Accent1 2 2 4 3 4 3 4 3 2" xfId="6321" xr:uid="{00000000-0005-0000-0000-0000FE170000}"/>
    <cellStyle name="20% - Accent1 2 2 4 3 4 3 4 4" xfId="6322" xr:uid="{00000000-0005-0000-0000-0000FF170000}"/>
    <cellStyle name="20% - Accent1 2 2 4 3 4 3 5" xfId="6323" xr:uid="{00000000-0005-0000-0000-000000180000}"/>
    <cellStyle name="20% - Accent1 2 2 4 3 4 3 5 2" xfId="6324" xr:uid="{00000000-0005-0000-0000-000001180000}"/>
    <cellStyle name="20% - Accent1 2 2 4 3 4 3 5 2 2" xfId="6325" xr:uid="{00000000-0005-0000-0000-000002180000}"/>
    <cellStyle name="20% - Accent1 2 2 4 3 4 3 5 3" xfId="6326" xr:uid="{00000000-0005-0000-0000-000003180000}"/>
    <cellStyle name="20% - Accent1 2 2 4 3 4 3 6" xfId="6327" xr:uid="{00000000-0005-0000-0000-000004180000}"/>
    <cellStyle name="20% - Accent1 2 2 4 3 4 3 6 2" xfId="6328" xr:uid="{00000000-0005-0000-0000-000005180000}"/>
    <cellStyle name="20% - Accent1 2 2 4 3 4 3 6 2 2" xfId="6329" xr:uid="{00000000-0005-0000-0000-000006180000}"/>
    <cellStyle name="20% - Accent1 2 2 4 3 4 3 6 3" xfId="6330" xr:uid="{00000000-0005-0000-0000-000007180000}"/>
    <cellStyle name="20% - Accent1 2 2 4 3 4 3 7" xfId="6331" xr:uid="{00000000-0005-0000-0000-000008180000}"/>
    <cellStyle name="20% - Accent1 2 2 4 3 4 3 7 2" xfId="6332" xr:uid="{00000000-0005-0000-0000-000009180000}"/>
    <cellStyle name="20% - Accent1 2 2 4 3 4 3 8" xfId="6333" xr:uid="{00000000-0005-0000-0000-00000A180000}"/>
    <cellStyle name="20% - Accent1 2 2 4 3 4 3 8 2" xfId="6334" xr:uid="{00000000-0005-0000-0000-00000B180000}"/>
    <cellStyle name="20% - Accent1 2 2 4 3 4 3 9" xfId="6335" xr:uid="{00000000-0005-0000-0000-00000C180000}"/>
    <cellStyle name="20% - Accent1 2 2 4 3 4 4" xfId="6336" xr:uid="{00000000-0005-0000-0000-00000D180000}"/>
    <cellStyle name="20% - Accent1 2 2 4 3 4 4 2" xfId="6337" xr:uid="{00000000-0005-0000-0000-00000E180000}"/>
    <cellStyle name="20% - Accent1 2 2 4 3 4 4 2 2" xfId="6338" xr:uid="{00000000-0005-0000-0000-00000F180000}"/>
    <cellStyle name="20% - Accent1 2 2 4 3 4 4 2 2 2" xfId="6339" xr:uid="{00000000-0005-0000-0000-000010180000}"/>
    <cellStyle name="20% - Accent1 2 2 4 3 4 4 2 3" xfId="6340" xr:uid="{00000000-0005-0000-0000-000011180000}"/>
    <cellStyle name="20% - Accent1 2 2 4 3 4 4 3" xfId="6341" xr:uid="{00000000-0005-0000-0000-000012180000}"/>
    <cellStyle name="20% - Accent1 2 2 4 3 4 4 3 2" xfId="6342" xr:uid="{00000000-0005-0000-0000-000013180000}"/>
    <cellStyle name="20% - Accent1 2 2 4 3 4 4 4" xfId="6343" xr:uid="{00000000-0005-0000-0000-000014180000}"/>
    <cellStyle name="20% - Accent1 2 2 4 3 4 5" xfId="6344" xr:uid="{00000000-0005-0000-0000-000015180000}"/>
    <cellStyle name="20% - Accent1 2 2 4 3 4 5 2" xfId="6345" xr:uid="{00000000-0005-0000-0000-000016180000}"/>
    <cellStyle name="20% - Accent1 2 2 4 3 4 5 2 2" xfId="6346" xr:uid="{00000000-0005-0000-0000-000017180000}"/>
    <cellStyle name="20% - Accent1 2 2 4 3 4 5 2 2 2" xfId="6347" xr:uid="{00000000-0005-0000-0000-000018180000}"/>
    <cellStyle name="20% - Accent1 2 2 4 3 4 5 2 3" xfId="6348" xr:uid="{00000000-0005-0000-0000-000019180000}"/>
    <cellStyle name="20% - Accent1 2 2 4 3 4 5 3" xfId="6349" xr:uid="{00000000-0005-0000-0000-00001A180000}"/>
    <cellStyle name="20% - Accent1 2 2 4 3 4 5 3 2" xfId="6350" xr:uid="{00000000-0005-0000-0000-00001B180000}"/>
    <cellStyle name="20% - Accent1 2 2 4 3 4 5 4" xfId="6351" xr:uid="{00000000-0005-0000-0000-00001C180000}"/>
    <cellStyle name="20% - Accent1 2 2 4 3 4 6" xfId="6352" xr:uid="{00000000-0005-0000-0000-00001D180000}"/>
    <cellStyle name="20% - Accent1 2 2 4 3 4 6 2" xfId="6353" xr:uid="{00000000-0005-0000-0000-00001E180000}"/>
    <cellStyle name="20% - Accent1 2 2 4 3 4 6 2 2" xfId="6354" xr:uid="{00000000-0005-0000-0000-00001F180000}"/>
    <cellStyle name="20% - Accent1 2 2 4 3 4 6 2 2 2" xfId="6355" xr:uid="{00000000-0005-0000-0000-000020180000}"/>
    <cellStyle name="20% - Accent1 2 2 4 3 4 6 2 3" xfId="6356" xr:uid="{00000000-0005-0000-0000-000021180000}"/>
    <cellStyle name="20% - Accent1 2 2 4 3 4 6 3" xfId="6357" xr:uid="{00000000-0005-0000-0000-000022180000}"/>
    <cellStyle name="20% - Accent1 2 2 4 3 4 6 3 2" xfId="6358" xr:uid="{00000000-0005-0000-0000-000023180000}"/>
    <cellStyle name="20% - Accent1 2 2 4 3 4 6 4" xfId="6359" xr:uid="{00000000-0005-0000-0000-000024180000}"/>
    <cellStyle name="20% - Accent1 2 2 4 3 4 7" xfId="6360" xr:uid="{00000000-0005-0000-0000-000025180000}"/>
    <cellStyle name="20% - Accent1 2 2 4 3 4 7 2" xfId="6361" xr:uid="{00000000-0005-0000-0000-000026180000}"/>
    <cellStyle name="20% - Accent1 2 2 4 3 4 7 2 2" xfId="6362" xr:uid="{00000000-0005-0000-0000-000027180000}"/>
    <cellStyle name="20% - Accent1 2 2 4 3 4 7 3" xfId="6363" xr:uid="{00000000-0005-0000-0000-000028180000}"/>
    <cellStyle name="20% - Accent1 2 2 4 3 4 8" xfId="6364" xr:uid="{00000000-0005-0000-0000-000029180000}"/>
    <cellStyle name="20% - Accent1 2 2 4 3 4 8 2" xfId="6365" xr:uid="{00000000-0005-0000-0000-00002A180000}"/>
    <cellStyle name="20% - Accent1 2 2 4 3 4 8 2 2" xfId="6366" xr:uid="{00000000-0005-0000-0000-00002B180000}"/>
    <cellStyle name="20% - Accent1 2 2 4 3 4 8 3" xfId="6367" xr:uid="{00000000-0005-0000-0000-00002C180000}"/>
    <cellStyle name="20% - Accent1 2 2 4 3 4 9" xfId="6368" xr:uid="{00000000-0005-0000-0000-00002D180000}"/>
    <cellStyle name="20% - Accent1 2 2 4 3 4 9 2" xfId="6369" xr:uid="{00000000-0005-0000-0000-00002E180000}"/>
    <cellStyle name="20% - Accent1 2 2 4 3 5" xfId="6370" xr:uid="{00000000-0005-0000-0000-00002F180000}"/>
    <cellStyle name="20% - Accent1 2 2 4 3 5 2" xfId="6371" xr:uid="{00000000-0005-0000-0000-000030180000}"/>
    <cellStyle name="20% - Accent1 2 2 4 3 5 2 2" xfId="6372" xr:uid="{00000000-0005-0000-0000-000031180000}"/>
    <cellStyle name="20% - Accent1 2 2 4 3 5 2 2 2" xfId="6373" xr:uid="{00000000-0005-0000-0000-000032180000}"/>
    <cellStyle name="20% - Accent1 2 2 4 3 5 2 2 2 2" xfId="6374" xr:uid="{00000000-0005-0000-0000-000033180000}"/>
    <cellStyle name="20% - Accent1 2 2 4 3 5 2 2 3" xfId="6375" xr:uid="{00000000-0005-0000-0000-000034180000}"/>
    <cellStyle name="20% - Accent1 2 2 4 3 5 2 3" xfId="6376" xr:uid="{00000000-0005-0000-0000-000035180000}"/>
    <cellStyle name="20% - Accent1 2 2 4 3 5 2 3 2" xfId="6377" xr:uid="{00000000-0005-0000-0000-000036180000}"/>
    <cellStyle name="20% - Accent1 2 2 4 3 5 2 4" xfId="6378" xr:uid="{00000000-0005-0000-0000-000037180000}"/>
    <cellStyle name="20% - Accent1 2 2 4 3 5 3" xfId="6379" xr:uid="{00000000-0005-0000-0000-000038180000}"/>
    <cellStyle name="20% - Accent1 2 2 4 3 5 3 2" xfId="6380" xr:uid="{00000000-0005-0000-0000-000039180000}"/>
    <cellStyle name="20% - Accent1 2 2 4 3 5 3 2 2" xfId="6381" xr:uid="{00000000-0005-0000-0000-00003A180000}"/>
    <cellStyle name="20% - Accent1 2 2 4 3 5 3 2 2 2" xfId="6382" xr:uid="{00000000-0005-0000-0000-00003B180000}"/>
    <cellStyle name="20% - Accent1 2 2 4 3 5 3 2 3" xfId="6383" xr:uid="{00000000-0005-0000-0000-00003C180000}"/>
    <cellStyle name="20% - Accent1 2 2 4 3 5 3 3" xfId="6384" xr:uid="{00000000-0005-0000-0000-00003D180000}"/>
    <cellStyle name="20% - Accent1 2 2 4 3 5 3 3 2" xfId="6385" xr:uid="{00000000-0005-0000-0000-00003E180000}"/>
    <cellStyle name="20% - Accent1 2 2 4 3 5 3 4" xfId="6386" xr:uid="{00000000-0005-0000-0000-00003F180000}"/>
    <cellStyle name="20% - Accent1 2 2 4 3 5 4" xfId="6387" xr:uid="{00000000-0005-0000-0000-000040180000}"/>
    <cellStyle name="20% - Accent1 2 2 4 3 5 4 2" xfId="6388" xr:uid="{00000000-0005-0000-0000-000041180000}"/>
    <cellStyle name="20% - Accent1 2 2 4 3 5 4 2 2" xfId="6389" xr:uid="{00000000-0005-0000-0000-000042180000}"/>
    <cellStyle name="20% - Accent1 2 2 4 3 5 4 2 2 2" xfId="6390" xr:uid="{00000000-0005-0000-0000-000043180000}"/>
    <cellStyle name="20% - Accent1 2 2 4 3 5 4 2 3" xfId="6391" xr:uid="{00000000-0005-0000-0000-000044180000}"/>
    <cellStyle name="20% - Accent1 2 2 4 3 5 4 3" xfId="6392" xr:uid="{00000000-0005-0000-0000-000045180000}"/>
    <cellStyle name="20% - Accent1 2 2 4 3 5 4 3 2" xfId="6393" xr:uid="{00000000-0005-0000-0000-000046180000}"/>
    <cellStyle name="20% - Accent1 2 2 4 3 5 4 4" xfId="6394" xr:uid="{00000000-0005-0000-0000-000047180000}"/>
    <cellStyle name="20% - Accent1 2 2 4 3 5 5" xfId="6395" xr:uid="{00000000-0005-0000-0000-000048180000}"/>
    <cellStyle name="20% - Accent1 2 2 4 3 5 5 2" xfId="6396" xr:uid="{00000000-0005-0000-0000-000049180000}"/>
    <cellStyle name="20% - Accent1 2 2 4 3 5 5 2 2" xfId="6397" xr:uid="{00000000-0005-0000-0000-00004A180000}"/>
    <cellStyle name="20% - Accent1 2 2 4 3 5 5 3" xfId="6398" xr:uid="{00000000-0005-0000-0000-00004B180000}"/>
    <cellStyle name="20% - Accent1 2 2 4 3 5 6" xfId="6399" xr:uid="{00000000-0005-0000-0000-00004C180000}"/>
    <cellStyle name="20% - Accent1 2 2 4 3 5 6 2" xfId="6400" xr:uid="{00000000-0005-0000-0000-00004D180000}"/>
    <cellStyle name="20% - Accent1 2 2 4 3 5 6 2 2" xfId="6401" xr:uid="{00000000-0005-0000-0000-00004E180000}"/>
    <cellStyle name="20% - Accent1 2 2 4 3 5 6 3" xfId="6402" xr:uid="{00000000-0005-0000-0000-00004F180000}"/>
    <cellStyle name="20% - Accent1 2 2 4 3 5 7" xfId="6403" xr:uid="{00000000-0005-0000-0000-000050180000}"/>
    <cellStyle name="20% - Accent1 2 2 4 3 5 7 2" xfId="6404" xr:uid="{00000000-0005-0000-0000-000051180000}"/>
    <cellStyle name="20% - Accent1 2 2 4 3 5 8" xfId="6405" xr:uid="{00000000-0005-0000-0000-000052180000}"/>
    <cellStyle name="20% - Accent1 2 2 4 3 5 8 2" xfId="6406" xr:uid="{00000000-0005-0000-0000-000053180000}"/>
    <cellStyle name="20% - Accent1 2 2 4 3 5 9" xfId="6407" xr:uid="{00000000-0005-0000-0000-000054180000}"/>
    <cellStyle name="20% - Accent1 2 2 4 3 6" xfId="6408" xr:uid="{00000000-0005-0000-0000-000055180000}"/>
    <cellStyle name="20% - Accent1 2 2 4 3 6 2" xfId="6409" xr:uid="{00000000-0005-0000-0000-000056180000}"/>
    <cellStyle name="20% - Accent1 2 2 4 3 6 2 2" xfId="6410" xr:uid="{00000000-0005-0000-0000-000057180000}"/>
    <cellStyle name="20% - Accent1 2 2 4 3 6 2 2 2" xfId="6411" xr:uid="{00000000-0005-0000-0000-000058180000}"/>
    <cellStyle name="20% - Accent1 2 2 4 3 6 2 2 2 2" xfId="6412" xr:uid="{00000000-0005-0000-0000-000059180000}"/>
    <cellStyle name="20% - Accent1 2 2 4 3 6 2 2 3" xfId="6413" xr:uid="{00000000-0005-0000-0000-00005A180000}"/>
    <cellStyle name="20% - Accent1 2 2 4 3 6 2 3" xfId="6414" xr:uid="{00000000-0005-0000-0000-00005B180000}"/>
    <cellStyle name="20% - Accent1 2 2 4 3 6 2 3 2" xfId="6415" xr:uid="{00000000-0005-0000-0000-00005C180000}"/>
    <cellStyle name="20% - Accent1 2 2 4 3 6 2 4" xfId="6416" xr:uid="{00000000-0005-0000-0000-00005D180000}"/>
    <cellStyle name="20% - Accent1 2 2 4 3 6 3" xfId="6417" xr:uid="{00000000-0005-0000-0000-00005E180000}"/>
    <cellStyle name="20% - Accent1 2 2 4 3 6 3 2" xfId="6418" xr:uid="{00000000-0005-0000-0000-00005F180000}"/>
    <cellStyle name="20% - Accent1 2 2 4 3 6 3 2 2" xfId="6419" xr:uid="{00000000-0005-0000-0000-000060180000}"/>
    <cellStyle name="20% - Accent1 2 2 4 3 6 3 2 2 2" xfId="6420" xr:uid="{00000000-0005-0000-0000-000061180000}"/>
    <cellStyle name="20% - Accent1 2 2 4 3 6 3 2 3" xfId="6421" xr:uid="{00000000-0005-0000-0000-000062180000}"/>
    <cellStyle name="20% - Accent1 2 2 4 3 6 3 3" xfId="6422" xr:uid="{00000000-0005-0000-0000-000063180000}"/>
    <cellStyle name="20% - Accent1 2 2 4 3 6 3 3 2" xfId="6423" xr:uid="{00000000-0005-0000-0000-000064180000}"/>
    <cellStyle name="20% - Accent1 2 2 4 3 6 3 4" xfId="6424" xr:uid="{00000000-0005-0000-0000-000065180000}"/>
    <cellStyle name="20% - Accent1 2 2 4 3 6 4" xfId="6425" xr:uid="{00000000-0005-0000-0000-000066180000}"/>
    <cellStyle name="20% - Accent1 2 2 4 3 6 4 2" xfId="6426" xr:uid="{00000000-0005-0000-0000-000067180000}"/>
    <cellStyle name="20% - Accent1 2 2 4 3 6 4 2 2" xfId="6427" xr:uid="{00000000-0005-0000-0000-000068180000}"/>
    <cellStyle name="20% - Accent1 2 2 4 3 6 4 2 2 2" xfId="6428" xr:uid="{00000000-0005-0000-0000-000069180000}"/>
    <cellStyle name="20% - Accent1 2 2 4 3 6 4 2 3" xfId="6429" xr:uid="{00000000-0005-0000-0000-00006A180000}"/>
    <cellStyle name="20% - Accent1 2 2 4 3 6 4 3" xfId="6430" xr:uid="{00000000-0005-0000-0000-00006B180000}"/>
    <cellStyle name="20% - Accent1 2 2 4 3 6 4 3 2" xfId="6431" xr:uid="{00000000-0005-0000-0000-00006C180000}"/>
    <cellStyle name="20% - Accent1 2 2 4 3 6 4 4" xfId="6432" xr:uid="{00000000-0005-0000-0000-00006D180000}"/>
    <cellStyle name="20% - Accent1 2 2 4 3 6 5" xfId="6433" xr:uid="{00000000-0005-0000-0000-00006E180000}"/>
    <cellStyle name="20% - Accent1 2 2 4 3 6 5 2" xfId="6434" xr:uid="{00000000-0005-0000-0000-00006F180000}"/>
    <cellStyle name="20% - Accent1 2 2 4 3 6 5 2 2" xfId="6435" xr:uid="{00000000-0005-0000-0000-000070180000}"/>
    <cellStyle name="20% - Accent1 2 2 4 3 6 5 3" xfId="6436" xr:uid="{00000000-0005-0000-0000-000071180000}"/>
    <cellStyle name="20% - Accent1 2 2 4 3 6 6" xfId="6437" xr:uid="{00000000-0005-0000-0000-000072180000}"/>
    <cellStyle name="20% - Accent1 2 2 4 3 6 6 2" xfId="6438" xr:uid="{00000000-0005-0000-0000-000073180000}"/>
    <cellStyle name="20% - Accent1 2 2 4 3 6 6 2 2" xfId="6439" xr:uid="{00000000-0005-0000-0000-000074180000}"/>
    <cellStyle name="20% - Accent1 2 2 4 3 6 6 3" xfId="6440" xr:uid="{00000000-0005-0000-0000-000075180000}"/>
    <cellStyle name="20% - Accent1 2 2 4 3 6 7" xfId="6441" xr:uid="{00000000-0005-0000-0000-000076180000}"/>
    <cellStyle name="20% - Accent1 2 2 4 3 6 7 2" xfId="6442" xr:uid="{00000000-0005-0000-0000-000077180000}"/>
    <cellStyle name="20% - Accent1 2 2 4 3 6 8" xfId="6443" xr:uid="{00000000-0005-0000-0000-000078180000}"/>
    <cellStyle name="20% - Accent1 2 2 4 3 6 8 2" xfId="6444" xr:uid="{00000000-0005-0000-0000-000079180000}"/>
    <cellStyle name="20% - Accent1 2 2 4 3 6 9" xfId="6445" xr:uid="{00000000-0005-0000-0000-00007A180000}"/>
    <cellStyle name="20% - Accent1 2 2 4 3 7" xfId="6446" xr:uid="{00000000-0005-0000-0000-00007B180000}"/>
    <cellStyle name="20% - Accent1 2 2 4 3 7 2" xfId="6447" xr:uid="{00000000-0005-0000-0000-00007C180000}"/>
    <cellStyle name="20% - Accent1 2 2 4 3 7 2 2" xfId="6448" xr:uid="{00000000-0005-0000-0000-00007D180000}"/>
    <cellStyle name="20% - Accent1 2 2 4 3 7 2 2 2" xfId="6449" xr:uid="{00000000-0005-0000-0000-00007E180000}"/>
    <cellStyle name="20% - Accent1 2 2 4 3 7 2 3" xfId="6450" xr:uid="{00000000-0005-0000-0000-00007F180000}"/>
    <cellStyle name="20% - Accent1 2 2 4 3 7 3" xfId="6451" xr:uid="{00000000-0005-0000-0000-000080180000}"/>
    <cellStyle name="20% - Accent1 2 2 4 3 7 3 2" xfId="6452" xr:uid="{00000000-0005-0000-0000-000081180000}"/>
    <cellStyle name="20% - Accent1 2 2 4 3 7 4" xfId="6453" xr:uid="{00000000-0005-0000-0000-000082180000}"/>
    <cellStyle name="20% - Accent1 2 2 4 3 8" xfId="6454" xr:uid="{00000000-0005-0000-0000-000083180000}"/>
    <cellStyle name="20% - Accent1 2 2 4 3 8 2" xfId="6455" xr:uid="{00000000-0005-0000-0000-000084180000}"/>
    <cellStyle name="20% - Accent1 2 2 4 3 8 2 2" xfId="6456" xr:uid="{00000000-0005-0000-0000-000085180000}"/>
    <cellStyle name="20% - Accent1 2 2 4 3 8 2 2 2" xfId="6457" xr:uid="{00000000-0005-0000-0000-000086180000}"/>
    <cellStyle name="20% - Accent1 2 2 4 3 8 2 3" xfId="6458" xr:uid="{00000000-0005-0000-0000-000087180000}"/>
    <cellStyle name="20% - Accent1 2 2 4 3 8 3" xfId="6459" xr:uid="{00000000-0005-0000-0000-000088180000}"/>
    <cellStyle name="20% - Accent1 2 2 4 3 8 3 2" xfId="6460" xr:uid="{00000000-0005-0000-0000-000089180000}"/>
    <cellStyle name="20% - Accent1 2 2 4 3 8 4" xfId="6461" xr:uid="{00000000-0005-0000-0000-00008A180000}"/>
    <cellStyle name="20% - Accent1 2 2 4 3 9" xfId="6462" xr:uid="{00000000-0005-0000-0000-00008B180000}"/>
    <cellStyle name="20% - Accent1 2 2 4 3 9 2" xfId="6463" xr:uid="{00000000-0005-0000-0000-00008C180000}"/>
    <cellStyle name="20% - Accent1 2 2 4 3 9 2 2" xfId="6464" xr:uid="{00000000-0005-0000-0000-00008D180000}"/>
    <cellStyle name="20% - Accent1 2 2 4 3 9 2 2 2" xfId="6465" xr:uid="{00000000-0005-0000-0000-00008E180000}"/>
    <cellStyle name="20% - Accent1 2 2 4 3 9 2 3" xfId="6466" xr:uid="{00000000-0005-0000-0000-00008F180000}"/>
    <cellStyle name="20% - Accent1 2 2 4 3 9 3" xfId="6467" xr:uid="{00000000-0005-0000-0000-000090180000}"/>
    <cellStyle name="20% - Accent1 2 2 4 3 9 3 2" xfId="6468" xr:uid="{00000000-0005-0000-0000-000091180000}"/>
    <cellStyle name="20% - Accent1 2 2 4 3 9 4" xfId="6469" xr:uid="{00000000-0005-0000-0000-000092180000}"/>
    <cellStyle name="20% - Accent1 2 2 4 4" xfId="6470" xr:uid="{00000000-0005-0000-0000-000093180000}"/>
    <cellStyle name="20% - Accent1 2 2 4 4 10" xfId="6471" xr:uid="{00000000-0005-0000-0000-000094180000}"/>
    <cellStyle name="20% - Accent1 2 2 4 4 10 2" xfId="6472" xr:uid="{00000000-0005-0000-0000-000095180000}"/>
    <cellStyle name="20% - Accent1 2 2 4 4 11" xfId="6473" xr:uid="{00000000-0005-0000-0000-000096180000}"/>
    <cellStyle name="20% - Accent1 2 2 4 4 2" xfId="6474" xr:uid="{00000000-0005-0000-0000-000097180000}"/>
    <cellStyle name="20% - Accent1 2 2 4 4 2 2" xfId="6475" xr:uid="{00000000-0005-0000-0000-000098180000}"/>
    <cellStyle name="20% - Accent1 2 2 4 4 2 2 2" xfId="6476" xr:uid="{00000000-0005-0000-0000-000099180000}"/>
    <cellStyle name="20% - Accent1 2 2 4 4 2 2 2 2" xfId="6477" xr:uid="{00000000-0005-0000-0000-00009A180000}"/>
    <cellStyle name="20% - Accent1 2 2 4 4 2 2 2 2 2" xfId="6478" xr:uid="{00000000-0005-0000-0000-00009B180000}"/>
    <cellStyle name="20% - Accent1 2 2 4 4 2 2 2 3" xfId="6479" xr:uid="{00000000-0005-0000-0000-00009C180000}"/>
    <cellStyle name="20% - Accent1 2 2 4 4 2 2 3" xfId="6480" xr:uid="{00000000-0005-0000-0000-00009D180000}"/>
    <cellStyle name="20% - Accent1 2 2 4 4 2 2 3 2" xfId="6481" xr:uid="{00000000-0005-0000-0000-00009E180000}"/>
    <cellStyle name="20% - Accent1 2 2 4 4 2 2 4" xfId="6482" xr:uid="{00000000-0005-0000-0000-00009F180000}"/>
    <cellStyle name="20% - Accent1 2 2 4 4 2 3" xfId="6483" xr:uid="{00000000-0005-0000-0000-0000A0180000}"/>
    <cellStyle name="20% - Accent1 2 2 4 4 2 3 2" xfId="6484" xr:uid="{00000000-0005-0000-0000-0000A1180000}"/>
    <cellStyle name="20% - Accent1 2 2 4 4 2 3 2 2" xfId="6485" xr:uid="{00000000-0005-0000-0000-0000A2180000}"/>
    <cellStyle name="20% - Accent1 2 2 4 4 2 3 2 2 2" xfId="6486" xr:uid="{00000000-0005-0000-0000-0000A3180000}"/>
    <cellStyle name="20% - Accent1 2 2 4 4 2 3 2 3" xfId="6487" xr:uid="{00000000-0005-0000-0000-0000A4180000}"/>
    <cellStyle name="20% - Accent1 2 2 4 4 2 3 3" xfId="6488" xr:uid="{00000000-0005-0000-0000-0000A5180000}"/>
    <cellStyle name="20% - Accent1 2 2 4 4 2 3 3 2" xfId="6489" xr:uid="{00000000-0005-0000-0000-0000A6180000}"/>
    <cellStyle name="20% - Accent1 2 2 4 4 2 3 4" xfId="6490" xr:uid="{00000000-0005-0000-0000-0000A7180000}"/>
    <cellStyle name="20% - Accent1 2 2 4 4 2 4" xfId="6491" xr:uid="{00000000-0005-0000-0000-0000A8180000}"/>
    <cellStyle name="20% - Accent1 2 2 4 4 2 4 2" xfId="6492" xr:uid="{00000000-0005-0000-0000-0000A9180000}"/>
    <cellStyle name="20% - Accent1 2 2 4 4 2 4 2 2" xfId="6493" xr:uid="{00000000-0005-0000-0000-0000AA180000}"/>
    <cellStyle name="20% - Accent1 2 2 4 4 2 4 2 2 2" xfId="6494" xr:uid="{00000000-0005-0000-0000-0000AB180000}"/>
    <cellStyle name="20% - Accent1 2 2 4 4 2 4 2 3" xfId="6495" xr:uid="{00000000-0005-0000-0000-0000AC180000}"/>
    <cellStyle name="20% - Accent1 2 2 4 4 2 4 3" xfId="6496" xr:uid="{00000000-0005-0000-0000-0000AD180000}"/>
    <cellStyle name="20% - Accent1 2 2 4 4 2 4 3 2" xfId="6497" xr:uid="{00000000-0005-0000-0000-0000AE180000}"/>
    <cellStyle name="20% - Accent1 2 2 4 4 2 4 4" xfId="6498" xr:uid="{00000000-0005-0000-0000-0000AF180000}"/>
    <cellStyle name="20% - Accent1 2 2 4 4 2 5" xfId="6499" xr:uid="{00000000-0005-0000-0000-0000B0180000}"/>
    <cellStyle name="20% - Accent1 2 2 4 4 2 5 2" xfId="6500" xr:uid="{00000000-0005-0000-0000-0000B1180000}"/>
    <cellStyle name="20% - Accent1 2 2 4 4 2 5 2 2" xfId="6501" xr:uid="{00000000-0005-0000-0000-0000B2180000}"/>
    <cellStyle name="20% - Accent1 2 2 4 4 2 5 3" xfId="6502" xr:uid="{00000000-0005-0000-0000-0000B3180000}"/>
    <cellStyle name="20% - Accent1 2 2 4 4 2 6" xfId="6503" xr:uid="{00000000-0005-0000-0000-0000B4180000}"/>
    <cellStyle name="20% - Accent1 2 2 4 4 2 6 2" xfId="6504" xr:uid="{00000000-0005-0000-0000-0000B5180000}"/>
    <cellStyle name="20% - Accent1 2 2 4 4 2 6 2 2" xfId="6505" xr:uid="{00000000-0005-0000-0000-0000B6180000}"/>
    <cellStyle name="20% - Accent1 2 2 4 4 2 6 3" xfId="6506" xr:uid="{00000000-0005-0000-0000-0000B7180000}"/>
    <cellStyle name="20% - Accent1 2 2 4 4 2 7" xfId="6507" xr:uid="{00000000-0005-0000-0000-0000B8180000}"/>
    <cellStyle name="20% - Accent1 2 2 4 4 2 7 2" xfId="6508" xr:uid="{00000000-0005-0000-0000-0000B9180000}"/>
    <cellStyle name="20% - Accent1 2 2 4 4 2 8" xfId="6509" xr:uid="{00000000-0005-0000-0000-0000BA180000}"/>
    <cellStyle name="20% - Accent1 2 2 4 4 2 8 2" xfId="6510" xr:uid="{00000000-0005-0000-0000-0000BB180000}"/>
    <cellStyle name="20% - Accent1 2 2 4 4 2 9" xfId="6511" xr:uid="{00000000-0005-0000-0000-0000BC180000}"/>
    <cellStyle name="20% - Accent1 2 2 4 4 3" xfId="6512" xr:uid="{00000000-0005-0000-0000-0000BD180000}"/>
    <cellStyle name="20% - Accent1 2 2 4 4 3 2" xfId="6513" xr:uid="{00000000-0005-0000-0000-0000BE180000}"/>
    <cellStyle name="20% - Accent1 2 2 4 4 3 2 2" xfId="6514" xr:uid="{00000000-0005-0000-0000-0000BF180000}"/>
    <cellStyle name="20% - Accent1 2 2 4 4 3 2 2 2" xfId="6515" xr:uid="{00000000-0005-0000-0000-0000C0180000}"/>
    <cellStyle name="20% - Accent1 2 2 4 4 3 2 2 2 2" xfId="6516" xr:uid="{00000000-0005-0000-0000-0000C1180000}"/>
    <cellStyle name="20% - Accent1 2 2 4 4 3 2 2 3" xfId="6517" xr:uid="{00000000-0005-0000-0000-0000C2180000}"/>
    <cellStyle name="20% - Accent1 2 2 4 4 3 2 3" xfId="6518" xr:uid="{00000000-0005-0000-0000-0000C3180000}"/>
    <cellStyle name="20% - Accent1 2 2 4 4 3 2 3 2" xfId="6519" xr:uid="{00000000-0005-0000-0000-0000C4180000}"/>
    <cellStyle name="20% - Accent1 2 2 4 4 3 2 4" xfId="6520" xr:uid="{00000000-0005-0000-0000-0000C5180000}"/>
    <cellStyle name="20% - Accent1 2 2 4 4 3 3" xfId="6521" xr:uid="{00000000-0005-0000-0000-0000C6180000}"/>
    <cellStyle name="20% - Accent1 2 2 4 4 3 3 2" xfId="6522" xr:uid="{00000000-0005-0000-0000-0000C7180000}"/>
    <cellStyle name="20% - Accent1 2 2 4 4 3 3 2 2" xfId="6523" xr:uid="{00000000-0005-0000-0000-0000C8180000}"/>
    <cellStyle name="20% - Accent1 2 2 4 4 3 3 2 2 2" xfId="6524" xr:uid="{00000000-0005-0000-0000-0000C9180000}"/>
    <cellStyle name="20% - Accent1 2 2 4 4 3 3 2 3" xfId="6525" xr:uid="{00000000-0005-0000-0000-0000CA180000}"/>
    <cellStyle name="20% - Accent1 2 2 4 4 3 3 3" xfId="6526" xr:uid="{00000000-0005-0000-0000-0000CB180000}"/>
    <cellStyle name="20% - Accent1 2 2 4 4 3 3 3 2" xfId="6527" xr:uid="{00000000-0005-0000-0000-0000CC180000}"/>
    <cellStyle name="20% - Accent1 2 2 4 4 3 3 4" xfId="6528" xr:uid="{00000000-0005-0000-0000-0000CD180000}"/>
    <cellStyle name="20% - Accent1 2 2 4 4 3 4" xfId="6529" xr:uid="{00000000-0005-0000-0000-0000CE180000}"/>
    <cellStyle name="20% - Accent1 2 2 4 4 3 4 2" xfId="6530" xr:uid="{00000000-0005-0000-0000-0000CF180000}"/>
    <cellStyle name="20% - Accent1 2 2 4 4 3 4 2 2" xfId="6531" xr:uid="{00000000-0005-0000-0000-0000D0180000}"/>
    <cellStyle name="20% - Accent1 2 2 4 4 3 4 2 2 2" xfId="6532" xr:uid="{00000000-0005-0000-0000-0000D1180000}"/>
    <cellStyle name="20% - Accent1 2 2 4 4 3 4 2 3" xfId="6533" xr:uid="{00000000-0005-0000-0000-0000D2180000}"/>
    <cellStyle name="20% - Accent1 2 2 4 4 3 4 3" xfId="6534" xr:uid="{00000000-0005-0000-0000-0000D3180000}"/>
    <cellStyle name="20% - Accent1 2 2 4 4 3 4 3 2" xfId="6535" xr:uid="{00000000-0005-0000-0000-0000D4180000}"/>
    <cellStyle name="20% - Accent1 2 2 4 4 3 4 4" xfId="6536" xr:uid="{00000000-0005-0000-0000-0000D5180000}"/>
    <cellStyle name="20% - Accent1 2 2 4 4 3 5" xfId="6537" xr:uid="{00000000-0005-0000-0000-0000D6180000}"/>
    <cellStyle name="20% - Accent1 2 2 4 4 3 5 2" xfId="6538" xr:uid="{00000000-0005-0000-0000-0000D7180000}"/>
    <cellStyle name="20% - Accent1 2 2 4 4 3 5 2 2" xfId="6539" xr:uid="{00000000-0005-0000-0000-0000D8180000}"/>
    <cellStyle name="20% - Accent1 2 2 4 4 3 5 3" xfId="6540" xr:uid="{00000000-0005-0000-0000-0000D9180000}"/>
    <cellStyle name="20% - Accent1 2 2 4 4 3 6" xfId="6541" xr:uid="{00000000-0005-0000-0000-0000DA180000}"/>
    <cellStyle name="20% - Accent1 2 2 4 4 3 6 2" xfId="6542" xr:uid="{00000000-0005-0000-0000-0000DB180000}"/>
    <cellStyle name="20% - Accent1 2 2 4 4 3 6 2 2" xfId="6543" xr:uid="{00000000-0005-0000-0000-0000DC180000}"/>
    <cellStyle name="20% - Accent1 2 2 4 4 3 6 3" xfId="6544" xr:uid="{00000000-0005-0000-0000-0000DD180000}"/>
    <cellStyle name="20% - Accent1 2 2 4 4 3 7" xfId="6545" xr:uid="{00000000-0005-0000-0000-0000DE180000}"/>
    <cellStyle name="20% - Accent1 2 2 4 4 3 7 2" xfId="6546" xr:uid="{00000000-0005-0000-0000-0000DF180000}"/>
    <cellStyle name="20% - Accent1 2 2 4 4 3 8" xfId="6547" xr:uid="{00000000-0005-0000-0000-0000E0180000}"/>
    <cellStyle name="20% - Accent1 2 2 4 4 3 8 2" xfId="6548" xr:uid="{00000000-0005-0000-0000-0000E1180000}"/>
    <cellStyle name="20% - Accent1 2 2 4 4 3 9" xfId="6549" xr:uid="{00000000-0005-0000-0000-0000E2180000}"/>
    <cellStyle name="20% - Accent1 2 2 4 4 4" xfId="6550" xr:uid="{00000000-0005-0000-0000-0000E3180000}"/>
    <cellStyle name="20% - Accent1 2 2 4 4 4 2" xfId="6551" xr:uid="{00000000-0005-0000-0000-0000E4180000}"/>
    <cellStyle name="20% - Accent1 2 2 4 4 4 2 2" xfId="6552" xr:uid="{00000000-0005-0000-0000-0000E5180000}"/>
    <cellStyle name="20% - Accent1 2 2 4 4 4 2 2 2" xfId="6553" xr:uid="{00000000-0005-0000-0000-0000E6180000}"/>
    <cellStyle name="20% - Accent1 2 2 4 4 4 2 3" xfId="6554" xr:uid="{00000000-0005-0000-0000-0000E7180000}"/>
    <cellStyle name="20% - Accent1 2 2 4 4 4 3" xfId="6555" xr:uid="{00000000-0005-0000-0000-0000E8180000}"/>
    <cellStyle name="20% - Accent1 2 2 4 4 4 3 2" xfId="6556" xr:uid="{00000000-0005-0000-0000-0000E9180000}"/>
    <cellStyle name="20% - Accent1 2 2 4 4 4 4" xfId="6557" xr:uid="{00000000-0005-0000-0000-0000EA180000}"/>
    <cellStyle name="20% - Accent1 2 2 4 4 5" xfId="6558" xr:uid="{00000000-0005-0000-0000-0000EB180000}"/>
    <cellStyle name="20% - Accent1 2 2 4 4 5 2" xfId="6559" xr:uid="{00000000-0005-0000-0000-0000EC180000}"/>
    <cellStyle name="20% - Accent1 2 2 4 4 5 2 2" xfId="6560" xr:uid="{00000000-0005-0000-0000-0000ED180000}"/>
    <cellStyle name="20% - Accent1 2 2 4 4 5 2 2 2" xfId="6561" xr:uid="{00000000-0005-0000-0000-0000EE180000}"/>
    <cellStyle name="20% - Accent1 2 2 4 4 5 2 3" xfId="6562" xr:uid="{00000000-0005-0000-0000-0000EF180000}"/>
    <cellStyle name="20% - Accent1 2 2 4 4 5 3" xfId="6563" xr:uid="{00000000-0005-0000-0000-0000F0180000}"/>
    <cellStyle name="20% - Accent1 2 2 4 4 5 3 2" xfId="6564" xr:uid="{00000000-0005-0000-0000-0000F1180000}"/>
    <cellStyle name="20% - Accent1 2 2 4 4 5 4" xfId="6565" xr:uid="{00000000-0005-0000-0000-0000F2180000}"/>
    <cellStyle name="20% - Accent1 2 2 4 4 6" xfId="6566" xr:uid="{00000000-0005-0000-0000-0000F3180000}"/>
    <cellStyle name="20% - Accent1 2 2 4 4 6 2" xfId="6567" xr:uid="{00000000-0005-0000-0000-0000F4180000}"/>
    <cellStyle name="20% - Accent1 2 2 4 4 6 2 2" xfId="6568" xr:uid="{00000000-0005-0000-0000-0000F5180000}"/>
    <cellStyle name="20% - Accent1 2 2 4 4 6 2 2 2" xfId="6569" xr:uid="{00000000-0005-0000-0000-0000F6180000}"/>
    <cellStyle name="20% - Accent1 2 2 4 4 6 2 3" xfId="6570" xr:uid="{00000000-0005-0000-0000-0000F7180000}"/>
    <cellStyle name="20% - Accent1 2 2 4 4 6 3" xfId="6571" xr:uid="{00000000-0005-0000-0000-0000F8180000}"/>
    <cellStyle name="20% - Accent1 2 2 4 4 6 3 2" xfId="6572" xr:uid="{00000000-0005-0000-0000-0000F9180000}"/>
    <cellStyle name="20% - Accent1 2 2 4 4 6 4" xfId="6573" xr:uid="{00000000-0005-0000-0000-0000FA180000}"/>
    <cellStyle name="20% - Accent1 2 2 4 4 7" xfId="6574" xr:uid="{00000000-0005-0000-0000-0000FB180000}"/>
    <cellStyle name="20% - Accent1 2 2 4 4 7 2" xfId="6575" xr:uid="{00000000-0005-0000-0000-0000FC180000}"/>
    <cellStyle name="20% - Accent1 2 2 4 4 7 2 2" xfId="6576" xr:uid="{00000000-0005-0000-0000-0000FD180000}"/>
    <cellStyle name="20% - Accent1 2 2 4 4 7 3" xfId="6577" xr:uid="{00000000-0005-0000-0000-0000FE180000}"/>
    <cellStyle name="20% - Accent1 2 2 4 4 8" xfId="6578" xr:uid="{00000000-0005-0000-0000-0000FF180000}"/>
    <cellStyle name="20% - Accent1 2 2 4 4 8 2" xfId="6579" xr:uid="{00000000-0005-0000-0000-000000190000}"/>
    <cellStyle name="20% - Accent1 2 2 4 4 8 2 2" xfId="6580" xr:uid="{00000000-0005-0000-0000-000001190000}"/>
    <cellStyle name="20% - Accent1 2 2 4 4 8 3" xfId="6581" xr:uid="{00000000-0005-0000-0000-000002190000}"/>
    <cellStyle name="20% - Accent1 2 2 4 4 9" xfId="6582" xr:uid="{00000000-0005-0000-0000-000003190000}"/>
    <cellStyle name="20% - Accent1 2 2 4 4 9 2" xfId="6583" xr:uid="{00000000-0005-0000-0000-000004190000}"/>
    <cellStyle name="20% - Accent1 2 2 4 5" xfId="6584" xr:uid="{00000000-0005-0000-0000-000005190000}"/>
    <cellStyle name="20% - Accent1 2 2 4 5 10" xfId="6585" xr:uid="{00000000-0005-0000-0000-000006190000}"/>
    <cellStyle name="20% - Accent1 2 2 4 5 10 2" xfId="6586" xr:uid="{00000000-0005-0000-0000-000007190000}"/>
    <cellStyle name="20% - Accent1 2 2 4 5 11" xfId="6587" xr:uid="{00000000-0005-0000-0000-000008190000}"/>
    <cellStyle name="20% - Accent1 2 2 4 5 2" xfId="6588" xr:uid="{00000000-0005-0000-0000-000009190000}"/>
    <cellStyle name="20% - Accent1 2 2 4 5 2 2" xfId="6589" xr:uid="{00000000-0005-0000-0000-00000A190000}"/>
    <cellStyle name="20% - Accent1 2 2 4 5 2 2 2" xfId="6590" xr:uid="{00000000-0005-0000-0000-00000B190000}"/>
    <cellStyle name="20% - Accent1 2 2 4 5 2 2 2 2" xfId="6591" xr:uid="{00000000-0005-0000-0000-00000C190000}"/>
    <cellStyle name="20% - Accent1 2 2 4 5 2 2 2 2 2" xfId="6592" xr:uid="{00000000-0005-0000-0000-00000D190000}"/>
    <cellStyle name="20% - Accent1 2 2 4 5 2 2 2 3" xfId="6593" xr:uid="{00000000-0005-0000-0000-00000E190000}"/>
    <cellStyle name="20% - Accent1 2 2 4 5 2 2 3" xfId="6594" xr:uid="{00000000-0005-0000-0000-00000F190000}"/>
    <cellStyle name="20% - Accent1 2 2 4 5 2 2 3 2" xfId="6595" xr:uid="{00000000-0005-0000-0000-000010190000}"/>
    <cellStyle name="20% - Accent1 2 2 4 5 2 2 4" xfId="6596" xr:uid="{00000000-0005-0000-0000-000011190000}"/>
    <cellStyle name="20% - Accent1 2 2 4 5 2 3" xfId="6597" xr:uid="{00000000-0005-0000-0000-000012190000}"/>
    <cellStyle name="20% - Accent1 2 2 4 5 2 3 2" xfId="6598" xr:uid="{00000000-0005-0000-0000-000013190000}"/>
    <cellStyle name="20% - Accent1 2 2 4 5 2 3 2 2" xfId="6599" xr:uid="{00000000-0005-0000-0000-000014190000}"/>
    <cellStyle name="20% - Accent1 2 2 4 5 2 3 2 2 2" xfId="6600" xr:uid="{00000000-0005-0000-0000-000015190000}"/>
    <cellStyle name="20% - Accent1 2 2 4 5 2 3 2 3" xfId="6601" xr:uid="{00000000-0005-0000-0000-000016190000}"/>
    <cellStyle name="20% - Accent1 2 2 4 5 2 3 3" xfId="6602" xr:uid="{00000000-0005-0000-0000-000017190000}"/>
    <cellStyle name="20% - Accent1 2 2 4 5 2 3 3 2" xfId="6603" xr:uid="{00000000-0005-0000-0000-000018190000}"/>
    <cellStyle name="20% - Accent1 2 2 4 5 2 3 4" xfId="6604" xr:uid="{00000000-0005-0000-0000-000019190000}"/>
    <cellStyle name="20% - Accent1 2 2 4 5 2 4" xfId="6605" xr:uid="{00000000-0005-0000-0000-00001A190000}"/>
    <cellStyle name="20% - Accent1 2 2 4 5 2 4 2" xfId="6606" xr:uid="{00000000-0005-0000-0000-00001B190000}"/>
    <cellStyle name="20% - Accent1 2 2 4 5 2 4 2 2" xfId="6607" xr:uid="{00000000-0005-0000-0000-00001C190000}"/>
    <cellStyle name="20% - Accent1 2 2 4 5 2 4 2 2 2" xfId="6608" xr:uid="{00000000-0005-0000-0000-00001D190000}"/>
    <cellStyle name="20% - Accent1 2 2 4 5 2 4 2 3" xfId="6609" xr:uid="{00000000-0005-0000-0000-00001E190000}"/>
    <cellStyle name="20% - Accent1 2 2 4 5 2 4 3" xfId="6610" xr:uid="{00000000-0005-0000-0000-00001F190000}"/>
    <cellStyle name="20% - Accent1 2 2 4 5 2 4 3 2" xfId="6611" xr:uid="{00000000-0005-0000-0000-000020190000}"/>
    <cellStyle name="20% - Accent1 2 2 4 5 2 4 4" xfId="6612" xr:uid="{00000000-0005-0000-0000-000021190000}"/>
    <cellStyle name="20% - Accent1 2 2 4 5 2 5" xfId="6613" xr:uid="{00000000-0005-0000-0000-000022190000}"/>
    <cellStyle name="20% - Accent1 2 2 4 5 2 5 2" xfId="6614" xr:uid="{00000000-0005-0000-0000-000023190000}"/>
    <cellStyle name="20% - Accent1 2 2 4 5 2 5 2 2" xfId="6615" xr:uid="{00000000-0005-0000-0000-000024190000}"/>
    <cellStyle name="20% - Accent1 2 2 4 5 2 5 3" xfId="6616" xr:uid="{00000000-0005-0000-0000-000025190000}"/>
    <cellStyle name="20% - Accent1 2 2 4 5 2 6" xfId="6617" xr:uid="{00000000-0005-0000-0000-000026190000}"/>
    <cellStyle name="20% - Accent1 2 2 4 5 2 6 2" xfId="6618" xr:uid="{00000000-0005-0000-0000-000027190000}"/>
    <cellStyle name="20% - Accent1 2 2 4 5 2 6 2 2" xfId="6619" xr:uid="{00000000-0005-0000-0000-000028190000}"/>
    <cellStyle name="20% - Accent1 2 2 4 5 2 6 3" xfId="6620" xr:uid="{00000000-0005-0000-0000-000029190000}"/>
    <cellStyle name="20% - Accent1 2 2 4 5 2 7" xfId="6621" xr:uid="{00000000-0005-0000-0000-00002A190000}"/>
    <cellStyle name="20% - Accent1 2 2 4 5 2 7 2" xfId="6622" xr:uid="{00000000-0005-0000-0000-00002B190000}"/>
    <cellStyle name="20% - Accent1 2 2 4 5 2 8" xfId="6623" xr:uid="{00000000-0005-0000-0000-00002C190000}"/>
    <cellStyle name="20% - Accent1 2 2 4 5 2 8 2" xfId="6624" xr:uid="{00000000-0005-0000-0000-00002D190000}"/>
    <cellStyle name="20% - Accent1 2 2 4 5 2 9" xfId="6625" xr:uid="{00000000-0005-0000-0000-00002E190000}"/>
    <cellStyle name="20% - Accent1 2 2 4 5 3" xfId="6626" xr:uid="{00000000-0005-0000-0000-00002F190000}"/>
    <cellStyle name="20% - Accent1 2 2 4 5 3 2" xfId="6627" xr:uid="{00000000-0005-0000-0000-000030190000}"/>
    <cellStyle name="20% - Accent1 2 2 4 5 3 2 2" xfId="6628" xr:uid="{00000000-0005-0000-0000-000031190000}"/>
    <cellStyle name="20% - Accent1 2 2 4 5 3 2 2 2" xfId="6629" xr:uid="{00000000-0005-0000-0000-000032190000}"/>
    <cellStyle name="20% - Accent1 2 2 4 5 3 2 2 2 2" xfId="6630" xr:uid="{00000000-0005-0000-0000-000033190000}"/>
    <cellStyle name="20% - Accent1 2 2 4 5 3 2 2 3" xfId="6631" xr:uid="{00000000-0005-0000-0000-000034190000}"/>
    <cellStyle name="20% - Accent1 2 2 4 5 3 2 3" xfId="6632" xr:uid="{00000000-0005-0000-0000-000035190000}"/>
    <cellStyle name="20% - Accent1 2 2 4 5 3 2 3 2" xfId="6633" xr:uid="{00000000-0005-0000-0000-000036190000}"/>
    <cellStyle name="20% - Accent1 2 2 4 5 3 2 4" xfId="6634" xr:uid="{00000000-0005-0000-0000-000037190000}"/>
    <cellStyle name="20% - Accent1 2 2 4 5 3 3" xfId="6635" xr:uid="{00000000-0005-0000-0000-000038190000}"/>
    <cellStyle name="20% - Accent1 2 2 4 5 3 3 2" xfId="6636" xr:uid="{00000000-0005-0000-0000-000039190000}"/>
    <cellStyle name="20% - Accent1 2 2 4 5 3 3 2 2" xfId="6637" xr:uid="{00000000-0005-0000-0000-00003A190000}"/>
    <cellStyle name="20% - Accent1 2 2 4 5 3 3 2 2 2" xfId="6638" xr:uid="{00000000-0005-0000-0000-00003B190000}"/>
    <cellStyle name="20% - Accent1 2 2 4 5 3 3 2 3" xfId="6639" xr:uid="{00000000-0005-0000-0000-00003C190000}"/>
    <cellStyle name="20% - Accent1 2 2 4 5 3 3 3" xfId="6640" xr:uid="{00000000-0005-0000-0000-00003D190000}"/>
    <cellStyle name="20% - Accent1 2 2 4 5 3 3 3 2" xfId="6641" xr:uid="{00000000-0005-0000-0000-00003E190000}"/>
    <cellStyle name="20% - Accent1 2 2 4 5 3 3 4" xfId="6642" xr:uid="{00000000-0005-0000-0000-00003F190000}"/>
    <cellStyle name="20% - Accent1 2 2 4 5 3 4" xfId="6643" xr:uid="{00000000-0005-0000-0000-000040190000}"/>
    <cellStyle name="20% - Accent1 2 2 4 5 3 4 2" xfId="6644" xr:uid="{00000000-0005-0000-0000-000041190000}"/>
    <cellStyle name="20% - Accent1 2 2 4 5 3 4 2 2" xfId="6645" xr:uid="{00000000-0005-0000-0000-000042190000}"/>
    <cellStyle name="20% - Accent1 2 2 4 5 3 4 2 2 2" xfId="6646" xr:uid="{00000000-0005-0000-0000-000043190000}"/>
    <cellStyle name="20% - Accent1 2 2 4 5 3 4 2 3" xfId="6647" xr:uid="{00000000-0005-0000-0000-000044190000}"/>
    <cellStyle name="20% - Accent1 2 2 4 5 3 4 3" xfId="6648" xr:uid="{00000000-0005-0000-0000-000045190000}"/>
    <cellStyle name="20% - Accent1 2 2 4 5 3 4 3 2" xfId="6649" xr:uid="{00000000-0005-0000-0000-000046190000}"/>
    <cellStyle name="20% - Accent1 2 2 4 5 3 4 4" xfId="6650" xr:uid="{00000000-0005-0000-0000-000047190000}"/>
    <cellStyle name="20% - Accent1 2 2 4 5 3 5" xfId="6651" xr:uid="{00000000-0005-0000-0000-000048190000}"/>
    <cellStyle name="20% - Accent1 2 2 4 5 3 5 2" xfId="6652" xr:uid="{00000000-0005-0000-0000-000049190000}"/>
    <cellStyle name="20% - Accent1 2 2 4 5 3 5 2 2" xfId="6653" xr:uid="{00000000-0005-0000-0000-00004A190000}"/>
    <cellStyle name="20% - Accent1 2 2 4 5 3 5 3" xfId="6654" xr:uid="{00000000-0005-0000-0000-00004B190000}"/>
    <cellStyle name="20% - Accent1 2 2 4 5 3 6" xfId="6655" xr:uid="{00000000-0005-0000-0000-00004C190000}"/>
    <cellStyle name="20% - Accent1 2 2 4 5 3 6 2" xfId="6656" xr:uid="{00000000-0005-0000-0000-00004D190000}"/>
    <cellStyle name="20% - Accent1 2 2 4 5 3 6 2 2" xfId="6657" xr:uid="{00000000-0005-0000-0000-00004E190000}"/>
    <cellStyle name="20% - Accent1 2 2 4 5 3 6 3" xfId="6658" xr:uid="{00000000-0005-0000-0000-00004F190000}"/>
    <cellStyle name="20% - Accent1 2 2 4 5 3 7" xfId="6659" xr:uid="{00000000-0005-0000-0000-000050190000}"/>
    <cellStyle name="20% - Accent1 2 2 4 5 3 7 2" xfId="6660" xr:uid="{00000000-0005-0000-0000-000051190000}"/>
    <cellStyle name="20% - Accent1 2 2 4 5 3 8" xfId="6661" xr:uid="{00000000-0005-0000-0000-000052190000}"/>
    <cellStyle name="20% - Accent1 2 2 4 5 3 8 2" xfId="6662" xr:uid="{00000000-0005-0000-0000-000053190000}"/>
    <cellStyle name="20% - Accent1 2 2 4 5 3 9" xfId="6663" xr:uid="{00000000-0005-0000-0000-000054190000}"/>
    <cellStyle name="20% - Accent1 2 2 4 5 4" xfId="6664" xr:uid="{00000000-0005-0000-0000-000055190000}"/>
    <cellStyle name="20% - Accent1 2 2 4 5 4 2" xfId="6665" xr:uid="{00000000-0005-0000-0000-000056190000}"/>
    <cellStyle name="20% - Accent1 2 2 4 5 4 2 2" xfId="6666" xr:uid="{00000000-0005-0000-0000-000057190000}"/>
    <cellStyle name="20% - Accent1 2 2 4 5 4 2 2 2" xfId="6667" xr:uid="{00000000-0005-0000-0000-000058190000}"/>
    <cellStyle name="20% - Accent1 2 2 4 5 4 2 3" xfId="6668" xr:uid="{00000000-0005-0000-0000-000059190000}"/>
    <cellStyle name="20% - Accent1 2 2 4 5 4 3" xfId="6669" xr:uid="{00000000-0005-0000-0000-00005A190000}"/>
    <cellStyle name="20% - Accent1 2 2 4 5 4 3 2" xfId="6670" xr:uid="{00000000-0005-0000-0000-00005B190000}"/>
    <cellStyle name="20% - Accent1 2 2 4 5 4 4" xfId="6671" xr:uid="{00000000-0005-0000-0000-00005C190000}"/>
    <cellStyle name="20% - Accent1 2 2 4 5 5" xfId="6672" xr:uid="{00000000-0005-0000-0000-00005D190000}"/>
    <cellStyle name="20% - Accent1 2 2 4 5 5 2" xfId="6673" xr:uid="{00000000-0005-0000-0000-00005E190000}"/>
    <cellStyle name="20% - Accent1 2 2 4 5 5 2 2" xfId="6674" xr:uid="{00000000-0005-0000-0000-00005F190000}"/>
    <cellStyle name="20% - Accent1 2 2 4 5 5 2 2 2" xfId="6675" xr:uid="{00000000-0005-0000-0000-000060190000}"/>
    <cellStyle name="20% - Accent1 2 2 4 5 5 2 3" xfId="6676" xr:uid="{00000000-0005-0000-0000-000061190000}"/>
    <cellStyle name="20% - Accent1 2 2 4 5 5 3" xfId="6677" xr:uid="{00000000-0005-0000-0000-000062190000}"/>
    <cellStyle name="20% - Accent1 2 2 4 5 5 3 2" xfId="6678" xr:uid="{00000000-0005-0000-0000-000063190000}"/>
    <cellStyle name="20% - Accent1 2 2 4 5 5 4" xfId="6679" xr:uid="{00000000-0005-0000-0000-000064190000}"/>
    <cellStyle name="20% - Accent1 2 2 4 5 6" xfId="6680" xr:uid="{00000000-0005-0000-0000-000065190000}"/>
    <cellStyle name="20% - Accent1 2 2 4 5 6 2" xfId="6681" xr:uid="{00000000-0005-0000-0000-000066190000}"/>
    <cellStyle name="20% - Accent1 2 2 4 5 6 2 2" xfId="6682" xr:uid="{00000000-0005-0000-0000-000067190000}"/>
    <cellStyle name="20% - Accent1 2 2 4 5 6 2 2 2" xfId="6683" xr:uid="{00000000-0005-0000-0000-000068190000}"/>
    <cellStyle name="20% - Accent1 2 2 4 5 6 2 3" xfId="6684" xr:uid="{00000000-0005-0000-0000-000069190000}"/>
    <cellStyle name="20% - Accent1 2 2 4 5 6 3" xfId="6685" xr:uid="{00000000-0005-0000-0000-00006A190000}"/>
    <cellStyle name="20% - Accent1 2 2 4 5 6 3 2" xfId="6686" xr:uid="{00000000-0005-0000-0000-00006B190000}"/>
    <cellStyle name="20% - Accent1 2 2 4 5 6 4" xfId="6687" xr:uid="{00000000-0005-0000-0000-00006C190000}"/>
    <cellStyle name="20% - Accent1 2 2 4 5 7" xfId="6688" xr:uid="{00000000-0005-0000-0000-00006D190000}"/>
    <cellStyle name="20% - Accent1 2 2 4 5 7 2" xfId="6689" xr:uid="{00000000-0005-0000-0000-00006E190000}"/>
    <cellStyle name="20% - Accent1 2 2 4 5 7 2 2" xfId="6690" xr:uid="{00000000-0005-0000-0000-00006F190000}"/>
    <cellStyle name="20% - Accent1 2 2 4 5 7 3" xfId="6691" xr:uid="{00000000-0005-0000-0000-000070190000}"/>
    <cellStyle name="20% - Accent1 2 2 4 5 8" xfId="6692" xr:uid="{00000000-0005-0000-0000-000071190000}"/>
    <cellStyle name="20% - Accent1 2 2 4 5 8 2" xfId="6693" xr:uid="{00000000-0005-0000-0000-000072190000}"/>
    <cellStyle name="20% - Accent1 2 2 4 5 8 2 2" xfId="6694" xr:uid="{00000000-0005-0000-0000-000073190000}"/>
    <cellStyle name="20% - Accent1 2 2 4 5 8 3" xfId="6695" xr:uid="{00000000-0005-0000-0000-000074190000}"/>
    <cellStyle name="20% - Accent1 2 2 4 5 9" xfId="6696" xr:uid="{00000000-0005-0000-0000-000075190000}"/>
    <cellStyle name="20% - Accent1 2 2 4 5 9 2" xfId="6697" xr:uid="{00000000-0005-0000-0000-000076190000}"/>
    <cellStyle name="20% - Accent1 2 2 4 6" xfId="6698" xr:uid="{00000000-0005-0000-0000-000077190000}"/>
    <cellStyle name="20% - Accent1 2 2 4 6 10" xfId="6699" xr:uid="{00000000-0005-0000-0000-000078190000}"/>
    <cellStyle name="20% - Accent1 2 2 4 6 10 2" xfId="6700" xr:uid="{00000000-0005-0000-0000-000079190000}"/>
    <cellStyle name="20% - Accent1 2 2 4 6 11" xfId="6701" xr:uid="{00000000-0005-0000-0000-00007A190000}"/>
    <cellStyle name="20% - Accent1 2 2 4 6 2" xfId="6702" xr:uid="{00000000-0005-0000-0000-00007B190000}"/>
    <cellStyle name="20% - Accent1 2 2 4 6 2 2" xfId="6703" xr:uid="{00000000-0005-0000-0000-00007C190000}"/>
    <cellStyle name="20% - Accent1 2 2 4 6 2 2 2" xfId="6704" xr:uid="{00000000-0005-0000-0000-00007D190000}"/>
    <cellStyle name="20% - Accent1 2 2 4 6 2 2 2 2" xfId="6705" xr:uid="{00000000-0005-0000-0000-00007E190000}"/>
    <cellStyle name="20% - Accent1 2 2 4 6 2 2 2 2 2" xfId="6706" xr:uid="{00000000-0005-0000-0000-00007F190000}"/>
    <cellStyle name="20% - Accent1 2 2 4 6 2 2 2 3" xfId="6707" xr:uid="{00000000-0005-0000-0000-000080190000}"/>
    <cellStyle name="20% - Accent1 2 2 4 6 2 2 3" xfId="6708" xr:uid="{00000000-0005-0000-0000-000081190000}"/>
    <cellStyle name="20% - Accent1 2 2 4 6 2 2 3 2" xfId="6709" xr:uid="{00000000-0005-0000-0000-000082190000}"/>
    <cellStyle name="20% - Accent1 2 2 4 6 2 2 4" xfId="6710" xr:uid="{00000000-0005-0000-0000-000083190000}"/>
    <cellStyle name="20% - Accent1 2 2 4 6 2 3" xfId="6711" xr:uid="{00000000-0005-0000-0000-000084190000}"/>
    <cellStyle name="20% - Accent1 2 2 4 6 2 3 2" xfId="6712" xr:uid="{00000000-0005-0000-0000-000085190000}"/>
    <cellStyle name="20% - Accent1 2 2 4 6 2 3 2 2" xfId="6713" xr:uid="{00000000-0005-0000-0000-000086190000}"/>
    <cellStyle name="20% - Accent1 2 2 4 6 2 3 2 2 2" xfId="6714" xr:uid="{00000000-0005-0000-0000-000087190000}"/>
    <cellStyle name="20% - Accent1 2 2 4 6 2 3 2 3" xfId="6715" xr:uid="{00000000-0005-0000-0000-000088190000}"/>
    <cellStyle name="20% - Accent1 2 2 4 6 2 3 3" xfId="6716" xr:uid="{00000000-0005-0000-0000-000089190000}"/>
    <cellStyle name="20% - Accent1 2 2 4 6 2 3 3 2" xfId="6717" xr:uid="{00000000-0005-0000-0000-00008A190000}"/>
    <cellStyle name="20% - Accent1 2 2 4 6 2 3 4" xfId="6718" xr:uid="{00000000-0005-0000-0000-00008B190000}"/>
    <cellStyle name="20% - Accent1 2 2 4 6 2 4" xfId="6719" xr:uid="{00000000-0005-0000-0000-00008C190000}"/>
    <cellStyle name="20% - Accent1 2 2 4 6 2 4 2" xfId="6720" xr:uid="{00000000-0005-0000-0000-00008D190000}"/>
    <cellStyle name="20% - Accent1 2 2 4 6 2 4 2 2" xfId="6721" xr:uid="{00000000-0005-0000-0000-00008E190000}"/>
    <cellStyle name="20% - Accent1 2 2 4 6 2 4 2 2 2" xfId="6722" xr:uid="{00000000-0005-0000-0000-00008F190000}"/>
    <cellStyle name="20% - Accent1 2 2 4 6 2 4 2 3" xfId="6723" xr:uid="{00000000-0005-0000-0000-000090190000}"/>
    <cellStyle name="20% - Accent1 2 2 4 6 2 4 3" xfId="6724" xr:uid="{00000000-0005-0000-0000-000091190000}"/>
    <cellStyle name="20% - Accent1 2 2 4 6 2 4 3 2" xfId="6725" xr:uid="{00000000-0005-0000-0000-000092190000}"/>
    <cellStyle name="20% - Accent1 2 2 4 6 2 4 4" xfId="6726" xr:uid="{00000000-0005-0000-0000-000093190000}"/>
    <cellStyle name="20% - Accent1 2 2 4 6 2 5" xfId="6727" xr:uid="{00000000-0005-0000-0000-000094190000}"/>
    <cellStyle name="20% - Accent1 2 2 4 6 2 5 2" xfId="6728" xr:uid="{00000000-0005-0000-0000-000095190000}"/>
    <cellStyle name="20% - Accent1 2 2 4 6 2 5 2 2" xfId="6729" xr:uid="{00000000-0005-0000-0000-000096190000}"/>
    <cellStyle name="20% - Accent1 2 2 4 6 2 5 3" xfId="6730" xr:uid="{00000000-0005-0000-0000-000097190000}"/>
    <cellStyle name="20% - Accent1 2 2 4 6 2 6" xfId="6731" xr:uid="{00000000-0005-0000-0000-000098190000}"/>
    <cellStyle name="20% - Accent1 2 2 4 6 2 6 2" xfId="6732" xr:uid="{00000000-0005-0000-0000-000099190000}"/>
    <cellStyle name="20% - Accent1 2 2 4 6 2 6 2 2" xfId="6733" xr:uid="{00000000-0005-0000-0000-00009A190000}"/>
    <cellStyle name="20% - Accent1 2 2 4 6 2 6 3" xfId="6734" xr:uid="{00000000-0005-0000-0000-00009B190000}"/>
    <cellStyle name="20% - Accent1 2 2 4 6 2 7" xfId="6735" xr:uid="{00000000-0005-0000-0000-00009C190000}"/>
    <cellStyle name="20% - Accent1 2 2 4 6 2 7 2" xfId="6736" xr:uid="{00000000-0005-0000-0000-00009D190000}"/>
    <cellStyle name="20% - Accent1 2 2 4 6 2 8" xfId="6737" xr:uid="{00000000-0005-0000-0000-00009E190000}"/>
    <cellStyle name="20% - Accent1 2 2 4 6 2 8 2" xfId="6738" xr:uid="{00000000-0005-0000-0000-00009F190000}"/>
    <cellStyle name="20% - Accent1 2 2 4 6 2 9" xfId="6739" xr:uid="{00000000-0005-0000-0000-0000A0190000}"/>
    <cellStyle name="20% - Accent1 2 2 4 6 3" xfId="6740" xr:uid="{00000000-0005-0000-0000-0000A1190000}"/>
    <cellStyle name="20% - Accent1 2 2 4 6 3 2" xfId="6741" xr:uid="{00000000-0005-0000-0000-0000A2190000}"/>
    <cellStyle name="20% - Accent1 2 2 4 6 3 2 2" xfId="6742" xr:uid="{00000000-0005-0000-0000-0000A3190000}"/>
    <cellStyle name="20% - Accent1 2 2 4 6 3 2 2 2" xfId="6743" xr:uid="{00000000-0005-0000-0000-0000A4190000}"/>
    <cellStyle name="20% - Accent1 2 2 4 6 3 2 2 2 2" xfId="6744" xr:uid="{00000000-0005-0000-0000-0000A5190000}"/>
    <cellStyle name="20% - Accent1 2 2 4 6 3 2 2 3" xfId="6745" xr:uid="{00000000-0005-0000-0000-0000A6190000}"/>
    <cellStyle name="20% - Accent1 2 2 4 6 3 2 3" xfId="6746" xr:uid="{00000000-0005-0000-0000-0000A7190000}"/>
    <cellStyle name="20% - Accent1 2 2 4 6 3 2 3 2" xfId="6747" xr:uid="{00000000-0005-0000-0000-0000A8190000}"/>
    <cellStyle name="20% - Accent1 2 2 4 6 3 2 4" xfId="6748" xr:uid="{00000000-0005-0000-0000-0000A9190000}"/>
    <cellStyle name="20% - Accent1 2 2 4 6 3 3" xfId="6749" xr:uid="{00000000-0005-0000-0000-0000AA190000}"/>
    <cellStyle name="20% - Accent1 2 2 4 6 3 3 2" xfId="6750" xr:uid="{00000000-0005-0000-0000-0000AB190000}"/>
    <cellStyle name="20% - Accent1 2 2 4 6 3 3 2 2" xfId="6751" xr:uid="{00000000-0005-0000-0000-0000AC190000}"/>
    <cellStyle name="20% - Accent1 2 2 4 6 3 3 2 2 2" xfId="6752" xr:uid="{00000000-0005-0000-0000-0000AD190000}"/>
    <cellStyle name="20% - Accent1 2 2 4 6 3 3 2 3" xfId="6753" xr:uid="{00000000-0005-0000-0000-0000AE190000}"/>
    <cellStyle name="20% - Accent1 2 2 4 6 3 3 3" xfId="6754" xr:uid="{00000000-0005-0000-0000-0000AF190000}"/>
    <cellStyle name="20% - Accent1 2 2 4 6 3 3 3 2" xfId="6755" xr:uid="{00000000-0005-0000-0000-0000B0190000}"/>
    <cellStyle name="20% - Accent1 2 2 4 6 3 3 4" xfId="6756" xr:uid="{00000000-0005-0000-0000-0000B1190000}"/>
    <cellStyle name="20% - Accent1 2 2 4 6 3 4" xfId="6757" xr:uid="{00000000-0005-0000-0000-0000B2190000}"/>
    <cellStyle name="20% - Accent1 2 2 4 6 3 4 2" xfId="6758" xr:uid="{00000000-0005-0000-0000-0000B3190000}"/>
    <cellStyle name="20% - Accent1 2 2 4 6 3 4 2 2" xfId="6759" xr:uid="{00000000-0005-0000-0000-0000B4190000}"/>
    <cellStyle name="20% - Accent1 2 2 4 6 3 4 2 2 2" xfId="6760" xr:uid="{00000000-0005-0000-0000-0000B5190000}"/>
    <cellStyle name="20% - Accent1 2 2 4 6 3 4 2 3" xfId="6761" xr:uid="{00000000-0005-0000-0000-0000B6190000}"/>
    <cellStyle name="20% - Accent1 2 2 4 6 3 4 3" xfId="6762" xr:uid="{00000000-0005-0000-0000-0000B7190000}"/>
    <cellStyle name="20% - Accent1 2 2 4 6 3 4 3 2" xfId="6763" xr:uid="{00000000-0005-0000-0000-0000B8190000}"/>
    <cellStyle name="20% - Accent1 2 2 4 6 3 4 4" xfId="6764" xr:uid="{00000000-0005-0000-0000-0000B9190000}"/>
    <cellStyle name="20% - Accent1 2 2 4 6 3 5" xfId="6765" xr:uid="{00000000-0005-0000-0000-0000BA190000}"/>
    <cellStyle name="20% - Accent1 2 2 4 6 3 5 2" xfId="6766" xr:uid="{00000000-0005-0000-0000-0000BB190000}"/>
    <cellStyle name="20% - Accent1 2 2 4 6 3 5 2 2" xfId="6767" xr:uid="{00000000-0005-0000-0000-0000BC190000}"/>
    <cellStyle name="20% - Accent1 2 2 4 6 3 5 3" xfId="6768" xr:uid="{00000000-0005-0000-0000-0000BD190000}"/>
    <cellStyle name="20% - Accent1 2 2 4 6 3 6" xfId="6769" xr:uid="{00000000-0005-0000-0000-0000BE190000}"/>
    <cellStyle name="20% - Accent1 2 2 4 6 3 6 2" xfId="6770" xr:uid="{00000000-0005-0000-0000-0000BF190000}"/>
    <cellStyle name="20% - Accent1 2 2 4 6 3 6 2 2" xfId="6771" xr:uid="{00000000-0005-0000-0000-0000C0190000}"/>
    <cellStyle name="20% - Accent1 2 2 4 6 3 6 3" xfId="6772" xr:uid="{00000000-0005-0000-0000-0000C1190000}"/>
    <cellStyle name="20% - Accent1 2 2 4 6 3 7" xfId="6773" xr:uid="{00000000-0005-0000-0000-0000C2190000}"/>
    <cellStyle name="20% - Accent1 2 2 4 6 3 7 2" xfId="6774" xr:uid="{00000000-0005-0000-0000-0000C3190000}"/>
    <cellStyle name="20% - Accent1 2 2 4 6 3 8" xfId="6775" xr:uid="{00000000-0005-0000-0000-0000C4190000}"/>
    <cellStyle name="20% - Accent1 2 2 4 6 3 8 2" xfId="6776" xr:uid="{00000000-0005-0000-0000-0000C5190000}"/>
    <cellStyle name="20% - Accent1 2 2 4 6 3 9" xfId="6777" xr:uid="{00000000-0005-0000-0000-0000C6190000}"/>
    <cellStyle name="20% - Accent1 2 2 4 6 4" xfId="6778" xr:uid="{00000000-0005-0000-0000-0000C7190000}"/>
    <cellStyle name="20% - Accent1 2 2 4 6 4 2" xfId="6779" xr:uid="{00000000-0005-0000-0000-0000C8190000}"/>
    <cellStyle name="20% - Accent1 2 2 4 6 4 2 2" xfId="6780" xr:uid="{00000000-0005-0000-0000-0000C9190000}"/>
    <cellStyle name="20% - Accent1 2 2 4 6 4 2 2 2" xfId="6781" xr:uid="{00000000-0005-0000-0000-0000CA190000}"/>
    <cellStyle name="20% - Accent1 2 2 4 6 4 2 3" xfId="6782" xr:uid="{00000000-0005-0000-0000-0000CB190000}"/>
    <cellStyle name="20% - Accent1 2 2 4 6 4 3" xfId="6783" xr:uid="{00000000-0005-0000-0000-0000CC190000}"/>
    <cellStyle name="20% - Accent1 2 2 4 6 4 3 2" xfId="6784" xr:uid="{00000000-0005-0000-0000-0000CD190000}"/>
    <cellStyle name="20% - Accent1 2 2 4 6 4 4" xfId="6785" xr:uid="{00000000-0005-0000-0000-0000CE190000}"/>
    <cellStyle name="20% - Accent1 2 2 4 6 5" xfId="6786" xr:uid="{00000000-0005-0000-0000-0000CF190000}"/>
    <cellStyle name="20% - Accent1 2 2 4 6 5 2" xfId="6787" xr:uid="{00000000-0005-0000-0000-0000D0190000}"/>
    <cellStyle name="20% - Accent1 2 2 4 6 5 2 2" xfId="6788" xr:uid="{00000000-0005-0000-0000-0000D1190000}"/>
    <cellStyle name="20% - Accent1 2 2 4 6 5 2 2 2" xfId="6789" xr:uid="{00000000-0005-0000-0000-0000D2190000}"/>
    <cellStyle name="20% - Accent1 2 2 4 6 5 2 3" xfId="6790" xr:uid="{00000000-0005-0000-0000-0000D3190000}"/>
    <cellStyle name="20% - Accent1 2 2 4 6 5 3" xfId="6791" xr:uid="{00000000-0005-0000-0000-0000D4190000}"/>
    <cellStyle name="20% - Accent1 2 2 4 6 5 3 2" xfId="6792" xr:uid="{00000000-0005-0000-0000-0000D5190000}"/>
    <cellStyle name="20% - Accent1 2 2 4 6 5 4" xfId="6793" xr:uid="{00000000-0005-0000-0000-0000D6190000}"/>
    <cellStyle name="20% - Accent1 2 2 4 6 6" xfId="6794" xr:uid="{00000000-0005-0000-0000-0000D7190000}"/>
    <cellStyle name="20% - Accent1 2 2 4 6 6 2" xfId="6795" xr:uid="{00000000-0005-0000-0000-0000D8190000}"/>
    <cellStyle name="20% - Accent1 2 2 4 6 6 2 2" xfId="6796" xr:uid="{00000000-0005-0000-0000-0000D9190000}"/>
    <cellStyle name="20% - Accent1 2 2 4 6 6 2 2 2" xfId="6797" xr:uid="{00000000-0005-0000-0000-0000DA190000}"/>
    <cellStyle name="20% - Accent1 2 2 4 6 6 2 3" xfId="6798" xr:uid="{00000000-0005-0000-0000-0000DB190000}"/>
    <cellStyle name="20% - Accent1 2 2 4 6 6 3" xfId="6799" xr:uid="{00000000-0005-0000-0000-0000DC190000}"/>
    <cellStyle name="20% - Accent1 2 2 4 6 6 3 2" xfId="6800" xr:uid="{00000000-0005-0000-0000-0000DD190000}"/>
    <cellStyle name="20% - Accent1 2 2 4 6 6 4" xfId="6801" xr:uid="{00000000-0005-0000-0000-0000DE190000}"/>
    <cellStyle name="20% - Accent1 2 2 4 6 7" xfId="6802" xr:uid="{00000000-0005-0000-0000-0000DF190000}"/>
    <cellStyle name="20% - Accent1 2 2 4 6 7 2" xfId="6803" xr:uid="{00000000-0005-0000-0000-0000E0190000}"/>
    <cellStyle name="20% - Accent1 2 2 4 6 7 2 2" xfId="6804" xr:uid="{00000000-0005-0000-0000-0000E1190000}"/>
    <cellStyle name="20% - Accent1 2 2 4 6 7 3" xfId="6805" xr:uid="{00000000-0005-0000-0000-0000E2190000}"/>
    <cellStyle name="20% - Accent1 2 2 4 6 8" xfId="6806" xr:uid="{00000000-0005-0000-0000-0000E3190000}"/>
    <cellStyle name="20% - Accent1 2 2 4 6 8 2" xfId="6807" xr:uid="{00000000-0005-0000-0000-0000E4190000}"/>
    <cellStyle name="20% - Accent1 2 2 4 6 8 2 2" xfId="6808" xr:uid="{00000000-0005-0000-0000-0000E5190000}"/>
    <cellStyle name="20% - Accent1 2 2 4 6 8 3" xfId="6809" xr:uid="{00000000-0005-0000-0000-0000E6190000}"/>
    <cellStyle name="20% - Accent1 2 2 4 6 9" xfId="6810" xr:uid="{00000000-0005-0000-0000-0000E7190000}"/>
    <cellStyle name="20% - Accent1 2 2 4 6 9 2" xfId="6811" xr:uid="{00000000-0005-0000-0000-0000E8190000}"/>
    <cellStyle name="20% - Accent1 2 2 4 7" xfId="6812" xr:uid="{00000000-0005-0000-0000-0000E9190000}"/>
    <cellStyle name="20% - Accent1 2 2 4 7 2" xfId="6813" xr:uid="{00000000-0005-0000-0000-0000EA190000}"/>
    <cellStyle name="20% - Accent1 2 2 4 7 2 2" xfId="6814" xr:uid="{00000000-0005-0000-0000-0000EB190000}"/>
    <cellStyle name="20% - Accent1 2 2 4 7 2 2 2" xfId="6815" xr:uid="{00000000-0005-0000-0000-0000EC190000}"/>
    <cellStyle name="20% - Accent1 2 2 4 7 2 2 2 2" xfId="6816" xr:uid="{00000000-0005-0000-0000-0000ED190000}"/>
    <cellStyle name="20% - Accent1 2 2 4 7 2 2 3" xfId="6817" xr:uid="{00000000-0005-0000-0000-0000EE190000}"/>
    <cellStyle name="20% - Accent1 2 2 4 7 2 3" xfId="6818" xr:uid="{00000000-0005-0000-0000-0000EF190000}"/>
    <cellStyle name="20% - Accent1 2 2 4 7 2 3 2" xfId="6819" xr:uid="{00000000-0005-0000-0000-0000F0190000}"/>
    <cellStyle name="20% - Accent1 2 2 4 7 2 4" xfId="6820" xr:uid="{00000000-0005-0000-0000-0000F1190000}"/>
    <cellStyle name="20% - Accent1 2 2 4 7 3" xfId="6821" xr:uid="{00000000-0005-0000-0000-0000F2190000}"/>
    <cellStyle name="20% - Accent1 2 2 4 7 3 2" xfId="6822" xr:uid="{00000000-0005-0000-0000-0000F3190000}"/>
    <cellStyle name="20% - Accent1 2 2 4 7 3 2 2" xfId="6823" xr:uid="{00000000-0005-0000-0000-0000F4190000}"/>
    <cellStyle name="20% - Accent1 2 2 4 7 3 2 2 2" xfId="6824" xr:uid="{00000000-0005-0000-0000-0000F5190000}"/>
    <cellStyle name="20% - Accent1 2 2 4 7 3 2 3" xfId="6825" xr:uid="{00000000-0005-0000-0000-0000F6190000}"/>
    <cellStyle name="20% - Accent1 2 2 4 7 3 3" xfId="6826" xr:uid="{00000000-0005-0000-0000-0000F7190000}"/>
    <cellStyle name="20% - Accent1 2 2 4 7 3 3 2" xfId="6827" xr:uid="{00000000-0005-0000-0000-0000F8190000}"/>
    <cellStyle name="20% - Accent1 2 2 4 7 3 4" xfId="6828" xr:uid="{00000000-0005-0000-0000-0000F9190000}"/>
    <cellStyle name="20% - Accent1 2 2 4 7 4" xfId="6829" xr:uid="{00000000-0005-0000-0000-0000FA190000}"/>
    <cellStyle name="20% - Accent1 2 2 4 7 4 2" xfId="6830" xr:uid="{00000000-0005-0000-0000-0000FB190000}"/>
    <cellStyle name="20% - Accent1 2 2 4 7 4 2 2" xfId="6831" xr:uid="{00000000-0005-0000-0000-0000FC190000}"/>
    <cellStyle name="20% - Accent1 2 2 4 7 4 2 2 2" xfId="6832" xr:uid="{00000000-0005-0000-0000-0000FD190000}"/>
    <cellStyle name="20% - Accent1 2 2 4 7 4 2 3" xfId="6833" xr:uid="{00000000-0005-0000-0000-0000FE190000}"/>
    <cellStyle name="20% - Accent1 2 2 4 7 4 3" xfId="6834" xr:uid="{00000000-0005-0000-0000-0000FF190000}"/>
    <cellStyle name="20% - Accent1 2 2 4 7 4 3 2" xfId="6835" xr:uid="{00000000-0005-0000-0000-0000001A0000}"/>
    <cellStyle name="20% - Accent1 2 2 4 7 4 4" xfId="6836" xr:uid="{00000000-0005-0000-0000-0000011A0000}"/>
    <cellStyle name="20% - Accent1 2 2 4 7 5" xfId="6837" xr:uid="{00000000-0005-0000-0000-0000021A0000}"/>
    <cellStyle name="20% - Accent1 2 2 4 7 5 2" xfId="6838" xr:uid="{00000000-0005-0000-0000-0000031A0000}"/>
    <cellStyle name="20% - Accent1 2 2 4 7 5 2 2" xfId="6839" xr:uid="{00000000-0005-0000-0000-0000041A0000}"/>
    <cellStyle name="20% - Accent1 2 2 4 7 5 3" xfId="6840" xr:uid="{00000000-0005-0000-0000-0000051A0000}"/>
    <cellStyle name="20% - Accent1 2 2 4 7 6" xfId="6841" xr:uid="{00000000-0005-0000-0000-0000061A0000}"/>
    <cellStyle name="20% - Accent1 2 2 4 7 6 2" xfId="6842" xr:uid="{00000000-0005-0000-0000-0000071A0000}"/>
    <cellStyle name="20% - Accent1 2 2 4 7 6 2 2" xfId="6843" xr:uid="{00000000-0005-0000-0000-0000081A0000}"/>
    <cellStyle name="20% - Accent1 2 2 4 7 6 3" xfId="6844" xr:uid="{00000000-0005-0000-0000-0000091A0000}"/>
    <cellStyle name="20% - Accent1 2 2 4 7 7" xfId="6845" xr:uid="{00000000-0005-0000-0000-00000A1A0000}"/>
    <cellStyle name="20% - Accent1 2 2 4 7 7 2" xfId="6846" xr:uid="{00000000-0005-0000-0000-00000B1A0000}"/>
    <cellStyle name="20% - Accent1 2 2 4 7 8" xfId="6847" xr:uid="{00000000-0005-0000-0000-00000C1A0000}"/>
    <cellStyle name="20% - Accent1 2 2 4 7 8 2" xfId="6848" xr:uid="{00000000-0005-0000-0000-00000D1A0000}"/>
    <cellStyle name="20% - Accent1 2 2 4 7 9" xfId="6849" xr:uid="{00000000-0005-0000-0000-00000E1A0000}"/>
    <cellStyle name="20% - Accent1 2 2 4 8" xfId="6850" xr:uid="{00000000-0005-0000-0000-00000F1A0000}"/>
    <cellStyle name="20% - Accent1 2 2 4 8 2" xfId="6851" xr:uid="{00000000-0005-0000-0000-0000101A0000}"/>
    <cellStyle name="20% - Accent1 2 2 4 8 2 2" xfId="6852" xr:uid="{00000000-0005-0000-0000-0000111A0000}"/>
    <cellStyle name="20% - Accent1 2 2 4 8 2 2 2" xfId="6853" xr:uid="{00000000-0005-0000-0000-0000121A0000}"/>
    <cellStyle name="20% - Accent1 2 2 4 8 2 2 2 2" xfId="6854" xr:uid="{00000000-0005-0000-0000-0000131A0000}"/>
    <cellStyle name="20% - Accent1 2 2 4 8 2 2 3" xfId="6855" xr:uid="{00000000-0005-0000-0000-0000141A0000}"/>
    <cellStyle name="20% - Accent1 2 2 4 8 2 3" xfId="6856" xr:uid="{00000000-0005-0000-0000-0000151A0000}"/>
    <cellStyle name="20% - Accent1 2 2 4 8 2 3 2" xfId="6857" xr:uid="{00000000-0005-0000-0000-0000161A0000}"/>
    <cellStyle name="20% - Accent1 2 2 4 8 2 4" xfId="6858" xr:uid="{00000000-0005-0000-0000-0000171A0000}"/>
    <cellStyle name="20% - Accent1 2 2 4 8 3" xfId="6859" xr:uid="{00000000-0005-0000-0000-0000181A0000}"/>
    <cellStyle name="20% - Accent1 2 2 4 8 3 2" xfId="6860" xr:uid="{00000000-0005-0000-0000-0000191A0000}"/>
    <cellStyle name="20% - Accent1 2 2 4 8 3 2 2" xfId="6861" xr:uid="{00000000-0005-0000-0000-00001A1A0000}"/>
    <cellStyle name="20% - Accent1 2 2 4 8 3 2 2 2" xfId="6862" xr:uid="{00000000-0005-0000-0000-00001B1A0000}"/>
    <cellStyle name="20% - Accent1 2 2 4 8 3 2 3" xfId="6863" xr:uid="{00000000-0005-0000-0000-00001C1A0000}"/>
    <cellStyle name="20% - Accent1 2 2 4 8 3 3" xfId="6864" xr:uid="{00000000-0005-0000-0000-00001D1A0000}"/>
    <cellStyle name="20% - Accent1 2 2 4 8 3 3 2" xfId="6865" xr:uid="{00000000-0005-0000-0000-00001E1A0000}"/>
    <cellStyle name="20% - Accent1 2 2 4 8 3 4" xfId="6866" xr:uid="{00000000-0005-0000-0000-00001F1A0000}"/>
    <cellStyle name="20% - Accent1 2 2 4 8 4" xfId="6867" xr:uid="{00000000-0005-0000-0000-0000201A0000}"/>
    <cellStyle name="20% - Accent1 2 2 4 8 4 2" xfId="6868" xr:uid="{00000000-0005-0000-0000-0000211A0000}"/>
    <cellStyle name="20% - Accent1 2 2 4 8 4 2 2" xfId="6869" xr:uid="{00000000-0005-0000-0000-0000221A0000}"/>
    <cellStyle name="20% - Accent1 2 2 4 8 4 2 2 2" xfId="6870" xr:uid="{00000000-0005-0000-0000-0000231A0000}"/>
    <cellStyle name="20% - Accent1 2 2 4 8 4 2 3" xfId="6871" xr:uid="{00000000-0005-0000-0000-0000241A0000}"/>
    <cellStyle name="20% - Accent1 2 2 4 8 4 3" xfId="6872" xr:uid="{00000000-0005-0000-0000-0000251A0000}"/>
    <cellStyle name="20% - Accent1 2 2 4 8 4 3 2" xfId="6873" xr:uid="{00000000-0005-0000-0000-0000261A0000}"/>
    <cellStyle name="20% - Accent1 2 2 4 8 4 4" xfId="6874" xr:uid="{00000000-0005-0000-0000-0000271A0000}"/>
    <cellStyle name="20% - Accent1 2 2 4 8 5" xfId="6875" xr:uid="{00000000-0005-0000-0000-0000281A0000}"/>
    <cellStyle name="20% - Accent1 2 2 4 8 5 2" xfId="6876" xr:uid="{00000000-0005-0000-0000-0000291A0000}"/>
    <cellStyle name="20% - Accent1 2 2 4 8 5 2 2" xfId="6877" xr:uid="{00000000-0005-0000-0000-00002A1A0000}"/>
    <cellStyle name="20% - Accent1 2 2 4 8 5 3" xfId="6878" xr:uid="{00000000-0005-0000-0000-00002B1A0000}"/>
    <cellStyle name="20% - Accent1 2 2 4 8 6" xfId="6879" xr:uid="{00000000-0005-0000-0000-00002C1A0000}"/>
    <cellStyle name="20% - Accent1 2 2 4 8 6 2" xfId="6880" xr:uid="{00000000-0005-0000-0000-00002D1A0000}"/>
    <cellStyle name="20% - Accent1 2 2 4 8 6 2 2" xfId="6881" xr:uid="{00000000-0005-0000-0000-00002E1A0000}"/>
    <cellStyle name="20% - Accent1 2 2 4 8 6 3" xfId="6882" xr:uid="{00000000-0005-0000-0000-00002F1A0000}"/>
    <cellStyle name="20% - Accent1 2 2 4 8 7" xfId="6883" xr:uid="{00000000-0005-0000-0000-0000301A0000}"/>
    <cellStyle name="20% - Accent1 2 2 4 8 7 2" xfId="6884" xr:uid="{00000000-0005-0000-0000-0000311A0000}"/>
    <cellStyle name="20% - Accent1 2 2 4 8 8" xfId="6885" xr:uid="{00000000-0005-0000-0000-0000321A0000}"/>
    <cellStyle name="20% - Accent1 2 2 4 8 8 2" xfId="6886" xr:uid="{00000000-0005-0000-0000-0000331A0000}"/>
    <cellStyle name="20% - Accent1 2 2 4 8 9" xfId="6887" xr:uid="{00000000-0005-0000-0000-0000341A0000}"/>
    <cellStyle name="20% - Accent1 2 2 4 9" xfId="6888" xr:uid="{00000000-0005-0000-0000-0000351A0000}"/>
    <cellStyle name="20% - Accent1 2 2 4 9 2" xfId="6889" xr:uid="{00000000-0005-0000-0000-0000361A0000}"/>
    <cellStyle name="20% - Accent1 2 2 4 9 2 2" xfId="6890" xr:uid="{00000000-0005-0000-0000-0000371A0000}"/>
    <cellStyle name="20% - Accent1 2 2 4 9 2 2 2" xfId="6891" xr:uid="{00000000-0005-0000-0000-0000381A0000}"/>
    <cellStyle name="20% - Accent1 2 2 4 9 2 3" xfId="6892" xr:uid="{00000000-0005-0000-0000-0000391A0000}"/>
    <cellStyle name="20% - Accent1 2 2 4 9 3" xfId="6893" xr:uid="{00000000-0005-0000-0000-00003A1A0000}"/>
    <cellStyle name="20% - Accent1 2 2 4 9 3 2" xfId="6894" xr:uid="{00000000-0005-0000-0000-00003B1A0000}"/>
    <cellStyle name="20% - Accent1 2 2 4 9 4" xfId="6895" xr:uid="{00000000-0005-0000-0000-00003C1A0000}"/>
    <cellStyle name="20% - Accent1 2 2 5" xfId="6896" xr:uid="{00000000-0005-0000-0000-00003D1A0000}"/>
    <cellStyle name="20% - Accent1 2 2 5 10" xfId="6897" xr:uid="{00000000-0005-0000-0000-00003E1A0000}"/>
    <cellStyle name="20% - Accent1 2 2 5 10 2" xfId="6898" xr:uid="{00000000-0005-0000-0000-00003F1A0000}"/>
    <cellStyle name="20% - Accent1 2 2 5 10 2 2" xfId="6899" xr:uid="{00000000-0005-0000-0000-0000401A0000}"/>
    <cellStyle name="20% - Accent1 2 2 5 10 2 2 2" xfId="6900" xr:uid="{00000000-0005-0000-0000-0000411A0000}"/>
    <cellStyle name="20% - Accent1 2 2 5 10 2 3" xfId="6901" xr:uid="{00000000-0005-0000-0000-0000421A0000}"/>
    <cellStyle name="20% - Accent1 2 2 5 10 3" xfId="6902" xr:uid="{00000000-0005-0000-0000-0000431A0000}"/>
    <cellStyle name="20% - Accent1 2 2 5 10 3 2" xfId="6903" xr:uid="{00000000-0005-0000-0000-0000441A0000}"/>
    <cellStyle name="20% - Accent1 2 2 5 10 4" xfId="6904" xr:uid="{00000000-0005-0000-0000-0000451A0000}"/>
    <cellStyle name="20% - Accent1 2 2 5 11" xfId="6905" xr:uid="{00000000-0005-0000-0000-0000461A0000}"/>
    <cellStyle name="20% - Accent1 2 2 5 11 2" xfId="6906" xr:uid="{00000000-0005-0000-0000-0000471A0000}"/>
    <cellStyle name="20% - Accent1 2 2 5 11 2 2" xfId="6907" xr:uid="{00000000-0005-0000-0000-0000481A0000}"/>
    <cellStyle name="20% - Accent1 2 2 5 11 3" xfId="6908" xr:uid="{00000000-0005-0000-0000-0000491A0000}"/>
    <cellStyle name="20% - Accent1 2 2 5 12" xfId="6909" xr:uid="{00000000-0005-0000-0000-00004A1A0000}"/>
    <cellStyle name="20% - Accent1 2 2 5 12 2" xfId="6910" xr:uid="{00000000-0005-0000-0000-00004B1A0000}"/>
    <cellStyle name="20% - Accent1 2 2 5 12 2 2" xfId="6911" xr:uid="{00000000-0005-0000-0000-00004C1A0000}"/>
    <cellStyle name="20% - Accent1 2 2 5 12 3" xfId="6912" xr:uid="{00000000-0005-0000-0000-00004D1A0000}"/>
    <cellStyle name="20% - Accent1 2 2 5 13" xfId="6913" xr:uid="{00000000-0005-0000-0000-00004E1A0000}"/>
    <cellStyle name="20% - Accent1 2 2 5 13 2" xfId="6914" xr:uid="{00000000-0005-0000-0000-00004F1A0000}"/>
    <cellStyle name="20% - Accent1 2 2 5 14" xfId="6915" xr:uid="{00000000-0005-0000-0000-0000501A0000}"/>
    <cellStyle name="20% - Accent1 2 2 5 14 2" xfId="6916" xr:uid="{00000000-0005-0000-0000-0000511A0000}"/>
    <cellStyle name="20% - Accent1 2 2 5 15" xfId="6917" xr:uid="{00000000-0005-0000-0000-0000521A0000}"/>
    <cellStyle name="20% - Accent1 2 2 5 2" xfId="6918" xr:uid="{00000000-0005-0000-0000-0000531A0000}"/>
    <cellStyle name="20% - Accent1 2 2 5 2 10" xfId="6919" xr:uid="{00000000-0005-0000-0000-0000541A0000}"/>
    <cellStyle name="20% - Accent1 2 2 5 2 10 2" xfId="6920" xr:uid="{00000000-0005-0000-0000-0000551A0000}"/>
    <cellStyle name="20% - Accent1 2 2 5 2 10 2 2" xfId="6921" xr:uid="{00000000-0005-0000-0000-0000561A0000}"/>
    <cellStyle name="20% - Accent1 2 2 5 2 10 3" xfId="6922" xr:uid="{00000000-0005-0000-0000-0000571A0000}"/>
    <cellStyle name="20% - Accent1 2 2 5 2 11" xfId="6923" xr:uid="{00000000-0005-0000-0000-0000581A0000}"/>
    <cellStyle name="20% - Accent1 2 2 5 2 11 2" xfId="6924" xr:uid="{00000000-0005-0000-0000-0000591A0000}"/>
    <cellStyle name="20% - Accent1 2 2 5 2 11 2 2" xfId="6925" xr:uid="{00000000-0005-0000-0000-00005A1A0000}"/>
    <cellStyle name="20% - Accent1 2 2 5 2 11 3" xfId="6926" xr:uid="{00000000-0005-0000-0000-00005B1A0000}"/>
    <cellStyle name="20% - Accent1 2 2 5 2 12" xfId="6927" xr:uid="{00000000-0005-0000-0000-00005C1A0000}"/>
    <cellStyle name="20% - Accent1 2 2 5 2 12 2" xfId="6928" xr:uid="{00000000-0005-0000-0000-00005D1A0000}"/>
    <cellStyle name="20% - Accent1 2 2 5 2 13" xfId="6929" xr:uid="{00000000-0005-0000-0000-00005E1A0000}"/>
    <cellStyle name="20% - Accent1 2 2 5 2 13 2" xfId="6930" xr:uid="{00000000-0005-0000-0000-00005F1A0000}"/>
    <cellStyle name="20% - Accent1 2 2 5 2 14" xfId="6931" xr:uid="{00000000-0005-0000-0000-0000601A0000}"/>
    <cellStyle name="20% - Accent1 2 2 5 2 2" xfId="6932" xr:uid="{00000000-0005-0000-0000-0000611A0000}"/>
    <cellStyle name="20% - Accent1 2 2 5 2 2 10" xfId="6933" xr:uid="{00000000-0005-0000-0000-0000621A0000}"/>
    <cellStyle name="20% - Accent1 2 2 5 2 2 10 2" xfId="6934" xr:uid="{00000000-0005-0000-0000-0000631A0000}"/>
    <cellStyle name="20% - Accent1 2 2 5 2 2 11" xfId="6935" xr:uid="{00000000-0005-0000-0000-0000641A0000}"/>
    <cellStyle name="20% - Accent1 2 2 5 2 2 2" xfId="6936" xr:uid="{00000000-0005-0000-0000-0000651A0000}"/>
    <cellStyle name="20% - Accent1 2 2 5 2 2 2 2" xfId="6937" xr:uid="{00000000-0005-0000-0000-0000661A0000}"/>
    <cellStyle name="20% - Accent1 2 2 5 2 2 2 2 2" xfId="6938" xr:uid="{00000000-0005-0000-0000-0000671A0000}"/>
    <cellStyle name="20% - Accent1 2 2 5 2 2 2 2 2 2" xfId="6939" xr:uid="{00000000-0005-0000-0000-0000681A0000}"/>
    <cellStyle name="20% - Accent1 2 2 5 2 2 2 2 2 2 2" xfId="6940" xr:uid="{00000000-0005-0000-0000-0000691A0000}"/>
    <cellStyle name="20% - Accent1 2 2 5 2 2 2 2 2 3" xfId="6941" xr:uid="{00000000-0005-0000-0000-00006A1A0000}"/>
    <cellStyle name="20% - Accent1 2 2 5 2 2 2 2 3" xfId="6942" xr:uid="{00000000-0005-0000-0000-00006B1A0000}"/>
    <cellStyle name="20% - Accent1 2 2 5 2 2 2 2 3 2" xfId="6943" xr:uid="{00000000-0005-0000-0000-00006C1A0000}"/>
    <cellStyle name="20% - Accent1 2 2 5 2 2 2 2 4" xfId="6944" xr:uid="{00000000-0005-0000-0000-00006D1A0000}"/>
    <cellStyle name="20% - Accent1 2 2 5 2 2 2 3" xfId="6945" xr:uid="{00000000-0005-0000-0000-00006E1A0000}"/>
    <cellStyle name="20% - Accent1 2 2 5 2 2 2 3 2" xfId="6946" xr:uid="{00000000-0005-0000-0000-00006F1A0000}"/>
    <cellStyle name="20% - Accent1 2 2 5 2 2 2 3 2 2" xfId="6947" xr:uid="{00000000-0005-0000-0000-0000701A0000}"/>
    <cellStyle name="20% - Accent1 2 2 5 2 2 2 3 2 2 2" xfId="6948" xr:uid="{00000000-0005-0000-0000-0000711A0000}"/>
    <cellStyle name="20% - Accent1 2 2 5 2 2 2 3 2 3" xfId="6949" xr:uid="{00000000-0005-0000-0000-0000721A0000}"/>
    <cellStyle name="20% - Accent1 2 2 5 2 2 2 3 3" xfId="6950" xr:uid="{00000000-0005-0000-0000-0000731A0000}"/>
    <cellStyle name="20% - Accent1 2 2 5 2 2 2 3 3 2" xfId="6951" xr:uid="{00000000-0005-0000-0000-0000741A0000}"/>
    <cellStyle name="20% - Accent1 2 2 5 2 2 2 3 4" xfId="6952" xr:uid="{00000000-0005-0000-0000-0000751A0000}"/>
    <cellStyle name="20% - Accent1 2 2 5 2 2 2 4" xfId="6953" xr:uid="{00000000-0005-0000-0000-0000761A0000}"/>
    <cellStyle name="20% - Accent1 2 2 5 2 2 2 4 2" xfId="6954" xr:uid="{00000000-0005-0000-0000-0000771A0000}"/>
    <cellStyle name="20% - Accent1 2 2 5 2 2 2 4 2 2" xfId="6955" xr:uid="{00000000-0005-0000-0000-0000781A0000}"/>
    <cellStyle name="20% - Accent1 2 2 5 2 2 2 4 2 2 2" xfId="6956" xr:uid="{00000000-0005-0000-0000-0000791A0000}"/>
    <cellStyle name="20% - Accent1 2 2 5 2 2 2 4 2 3" xfId="6957" xr:uid="{00000000-0005-0000-0000-00007A1A0000}"/>
    <cellStyle name="20% - Accent1 2 2 5 2 2 2 4 3" xfId="6958" xr:uid="{00000000-0005-0000-0000-00007B1A0000}"/>
    <cellStyle name="20% - Accent1 2 2 5 2 2 2 4 3 2" xfId="6959" xr:uid="{00000000-0005-0000-0000-00007C1A0000}"/>
    <cellStyle name="20% - Accent1 2 2 5 2 2 2 4 4" xfId="6960" xr:uid="{00000000-0005-0000-0000-00007D1A0000}"/>
    <cellStyle name="20% - Accent1 2 2 5 2 2 2 5" xfId="6961" xr:uid="{00000000-0005-0000-0000-00007E1A0000}"/>
    <cellStyle name="20% - Accent1 2 2 5 2 2 2 5 2" xfId="6962" xr:uid="{00000000-0005-0000-0000-00007F1A0000}"/>
    <cellStyle name="20% - Accent1 2 2 5 2 2 2 5 2 2" xfId="6963" xr:uid="{00000000-0005-0000-0000-0000801A0000}"/>
    <cellStyle name="20% - Accent1 2 2 5 2 2 2 5 3" xfId="6964" xr:uid="{00000000-0005-0000-0000-0000811A0000}"/>
    <cellStyle name="20% - Accent1 2 2 5 2 2 2 6" xfId="6965" xr:uid="{00000000-0005-0000-0000-0000821A0000}"/>
    <cellStyle name="20% - Accent1 2 2 5 2 2 2 6 2" xfId="6966" xr:uid="{00000000-0005-0000-0000-0000831A0000}"/>
    <cellStyle name="20% - Accent1 2 2 5 2 2 2 6 2 2" xfId="6967" xr:uid="{00000000-0005-0000-0000-0000841A0000}"/>
    <cellStyle name="20% - Accent1 2 2 5 2 2 2 6 3" xfId="6968" xr:uid="{00000000-0005-0000-0000-0000851A0000}"/>
    <cellStyle name="20% - Accent1 2 2 5 2 2 2 7" xfId="6969" xr:uid="{00000000-0005-0000-0000-0000861A0000}"/>
    <cellStyle name="20% - Accent1 2 2 5 2 2 2 7 2" xfId="6970" xr:uid="{00000000-0005-0000-0000-0000871A0000}"/>
    <cellStyle name="20% - Accent1 2 2 5 2 2 2 8" xfId="6971" xr:uid="{00000000-0005-0000-0000-0000881A0000}"/>
    <cellStyle name="20% - Accent1 2 2 5 2 2 2 8 2" xfId="6972" xr:uid="{00000000-0005-0000-0000-0000891A0000}"/>
    <cellStyle name="20% - Accent1 2 2 5 2 2 2 9" xfId="6973" xr:uid="{00000000-0005-0000-0000-00008A1A0000}"/>
    <cellStyle name="20% - Accent1 2 2 5 2 2 3" xfId="6974" xr:uid="{00000000-0005-0000-0000-00008B1A0000}"/>
    <cellStyle name="20% - Accent1 2 2 5 2 2 3 2" xfId="6975" xr:uid="{00000000-0005-0000-0000-00008C1A0000}"/>
    <cellStyle name="20% - Accent1 2 2 5 2 2 3 2 2" xfId="6976" xr:uid="{00000000-0005-0000-0000-00008D1A0000}"/>
    <cellStyle name="20% - Accent1 2 2 5 2 2 3 2 2 2" xfId="6977" xr:uid="{00000000-0005-0000-0000-00008E1A0000}"/>
    <cellStyle name="20% - Accent1 2 2 5 2 2 3 2 2 2 2" xfId="6978" xr:uid="{00000000-0005-0000-0000-00008F1A0000}"/>
    <cellStyle name="20% - Accent1 2 2 5 2 2 3 2 2 3" xfId="6979" xr:uid="{00000000-0005-0000-0000-0000901A0000}"/>
    <cellStyle name="20% - Accent1 2 2 5 2 2 3 2 3" xfId="6980" xr:uid="{00000000-0005-0000-0000-0000911A0000}"/>
    <cellStyle name="20% - Accent1 2 2 5 2 2 3 2 3 2" xfId="6981" xr:uid="{00000000-0005-0000-0000-0000921A0000}"/>
    <cellStyle name="20% - Accent1 2 2 5 2 2 3 2 4" xfId="6982" xr:uid="{00000000-0005-0000-0000-0000931A0000}"/>
    <cellStyle name="20% - Accent1 2 2 5 2 2 3 3" xfId="6983" xr:uid="{00000000-0005-0000-0000-0000941A0000}"/>
    <cellStyle name="20% - Accent1 2 2 5 2 2 3 3 2" xfId="6984" xr:uid="{00000000-0005-0000-0000-0000951A0000}"/>
    <cellStyle name="20% - Accent1 2 2 5 2 2 3 3 2 2" xfId="6985" xr:uid="{00000000-0005-0000-0000-0000961A0000}"/>
    <cellStyle name="20% - Accent1 2 2 5 2 2 3 3 2 2 2" xfId="6986" xr:uid="{00000000-0005-0000-0000-0000971A0000}"/>
    <cellStyle name="20% - Accent1 2 2 5 2 2 3 3 2 3" xfId="6987" xr:uid="{00000000-0005-0000-0000-0000981A0000}"/>
    <cellStyle name="20% - Accent1 2 2 5 2 2 3 3 3" xfId="6988" xr:uid="{00000000-0005-0000-0000-0000991A0000}"/>
    <cellStyle name="20% - Accent1 2 2 5 2 2 3 3 3 2" xfId="6989" xr:uid="{00000000-0005-0000-0000-00009A1A0000}"/>
    <cellStyle name="20% - Accent1 2 2 5 2 2 3 3 4" xfId="6990" xr:uid="{00000000-0005-0000-0000-00009B1A0000}"/>
    <cellStyle name="20% - Accent1 2 2 5 2 2 3 4" xfId="6991" xr:uid="{00000000-0005-0000-0000-00009C1A0000}"/>
    <cellStyle name="20% - Accent1 2 2 5 2 2 3 4 2" xfId="6992" xr:uid="{00000000-0005-0000-0000-00009D1A0000}"/>
    <cellStyle name="20% - Accent1 2 2 5 2 2 3 4 2 2" xfId="6993" xr:uid="{00000000-0005-0000-0000-00009E1A0000}"/>
    <cellStyle name="20% - Accent1 2 2 5 2 2 3 4 2 2 2" xfId="6994" xr:uid="{00000000-0005-0000-0000-00009F1A0000}"/>
    <cellStyle name="20% - Accent1 2 2 5 2 2 3 4 2 3" xfId="6995" xr:uid="{00000000-0005-0000-0000-0000A01A0000}"/>
    <cellStyle name="20% - Accent1 2 2 5 2 2 3 4 3" xfId="6996" xr:uid="{00000000-0005-0000-0000-0000A11A0000}"/>
    <cellStyle name="20% - Accent1 2 2 5 2 2 3 4 3 2" xfId="6997" xr:uid="{00000000-0005-0000-0000-0000A21A0000}"/>
    <cellStyle name="20% - Accent1 2 2 5 2 2 3 4 4" xfId="6998" xr:uid="{00000000-0005-0000-0000-0000A31A0000}"/>
    <cellStyle name="20% - Accent1 2 2 5 2 2 3 5" xfId="6999" xr:uid="{00000000-0005-0000-0000-0000A41A0000}"/>
    <cellStyle name="20% - Accent1 2 2 5 2 2 3 5 2" xfId="7000" xr:uid="{00000000-0005-0000-0000-0000A51A0000}"/>
    <cellStyle name="20% - Accent1 2 2 5 2 2 3 5 2 2" xfId="7001" xr:uid="{00000000-0005-0000-0000-0000A61A0000}"/>
    <cellStyle name="20% - Accent1 2 2 5 2 2 3 5 3" xfId="7002" xr:uid="{00000000-0005-0000-0000-0000A71A0000}"/>
    <cellStyle name="20% - Accent1 2 2 5 2 2 3 6" xfId="7003" xr:uid="{00000000-0005-0000-0000-0000A81A0000}"/>
    <cellStyle name="20% - Accent1 2 2 5 2 2 3 6 2" xfId="7004" xr:uid="{00000000-0005-0000-0000-0000A91A0000}"/>
    <cellStyle name="20% - Accent1 2 2 5 2 2 3 6 2 2" xfId="7005" xr:uid="{00000000-0005-0000-0000-0000AA1A0000}"/>
    <cellStyle name="20% - Accent1 2 2 5 2 2 3 6 3" xfId="7006" xr:uid="{00000000-0005-0000-0000-0000AB1A0000}"/>
    <cellStyle name="20% - Accent1 2 2 5 2 2 3 7" xfId="7007" xr:uid="{00000000-0005-0000-0000-0000AC1A0000}"/>
    <cellStyle name="20% - Accent1 2 2 5 2 2 3 7 2" xfId="7008" xr:uid="{00000000-0005-0000-0000-0000AD1A0000}"/>
    <cellStyle name="20% - Accent1 2 2 5 2 2 3 8" xfId="7009" xr:uid="{00000000-0005-0000-0000-0000AE1A0000}"/>
    <cellStyle name="20% - Accent1 2 2 5 2 2 3 8 2" xfId="7010" xr:uid="{00000000-0005-0000-0000-0000AF1A0000}"/>
    <cellStyle name="20% - Accent1 2 2 5 2 2 3 9" xfId="7011" xr:uid="{00000000-0005-0000-0000-0000B01A0000}"/>
    <cellStyle name="20% - Accent1 2 2 5 2 2 4" xfId="7012" xr:uid="{00000000-0005-0000-0000-0000B11A0000}"/>
    <cellStyle name="20% - Accent1 2 2 5 2 2 4 2" xfId="7013" xr:uid="{00000000-0005-0000-0000-0000B21A0000}"/>
    <cellStyle name="20% - Accent1 2 2 5 2 2 4 2 2" xfId="7014" xr:uid="{00000000-0005-0000-0000-0000B31A0000}"/>
    <cellStyle name="20% - Accent1 2 2 5 2 2 4 2 2 2" xfId="7015" xr:uid="{00000000-0005-0000-0000-0000B41A0000}"/>
    <cellStyle name="20% - Accent1 2 2 5 2 2 4 2 3" xfId="7016" xr:uid="{00000000-0005-0000-0000-0000B51A0000}"/>
    <cellStyle name="20% - Accent1 2 2 5 2 2 4 3" xfId="7017" xr:uid="{00000000-0005-0000-0000-0000B61A0000}"/>
    <cellStyle name="20% - Accent1 2 2 5 2 2 4 3 2" xfId="7018" xr:uid="{00000000-0005-0000-0000-0000B71A0000}"/>
    <cellStyle name="20% - Accent1 2 2 5 2 2 4 4" xfId="7019" xr:uid="{00000000-0005-0000-0000-0000B81A0000}"/>
    <cellStyle name="20% - Accent1 2 2 5 2 2 5" xfId="7020" xr:uid="{00000000-0005-0000-0000-0000B91A0000}"/>
    <cellStyle name="20% - Accent1 2 2 5 2 2 5 2" xfId="7021" xr:uid="{00000000-0005-0000-0000-0000BA1A0000}"/>
    <cellStyle name="20% - Accent1 2 2 5 2 2 5 2 2" xfId="7022" xr:uid="{00000000-0005-0000-0000-0000BB1A0000}"/>
    <cellStyle name="20% - Accent1 2 2 5 2 2 5 2 2 2" xfId="7023" xr:uid="{00000000-0005-0000-0000-0000BC1A0000}"/>
    <cellStyle name="20% - Accent1 2 2 5 2 2 5 2 3" xfId="7024" xr:uid="{00000000-0005-0000-0000-0000BD1A0000}"/>
    <cellStyle name="20% - Accent1 2 2 5 2 2 5 3" xfId="7025" xr:uid="{00000000-0005-0000-0000-0000BE1A0000}"/>
    <cellStyle name="20% - Accent1 2 2 5 2 2 5 3 2" xfId="7026" xr:uid="{00000000-0005-0000-0000-0000BF1A0000}"/>
    <cellStyle name="20% - Accent1 2 2 5 2 2 5 4" xfId="7027" xr:uid="{00000000-0005-0000-0000-0000C01A0000}"/>
    <cellStyle name="20% - Accent1 2 2 5 2 2 6" xfId="7028" xr:uid="{00000000-0005-0000-0000-0000C11A0000}"/>
    <cellStyle name="20% - Accent1 2 2 5 2 2 6 2" xfId="7029" xr:uid="{00000000-0005-0000-0000-0000C21A0000}"/>
    <cellStyle name="20% - Accent1 2 2 5 2 2 6 2 2" xfId="7030" xr:uid="{00000000-0005-0000-0000-0000C31A0000}"/>
    <cellStyle name="20% - Accent1 2 2 5 2 2 6 2 2 2" xfId="7031" xr:uid="{00000000-0005-0000-0000-0000C41A0000}"/>
    <cellStyle name="20% - Accent1 2 2 5 2 2 6 2 3" xfId="7032" xr:uid="{00000000-0005-0000-0000-0000C51A0000}"/>
    <cellStyle name="20% - Accent1 2 2 5 2 2 6 3" xfId="7033" xr:uid="{00000000-0005-0000-0000-0000C61A0000}"/>
    <cellStyle name="20% - Accent1 2 2 5 2 2 6 3 2" xfId="7034" xr:uid="{00000000-0005-0000-0000-0000C71A0000}"/>
    <cellStyle name="20% - Accent1 2 2 5 2 2 6 4" xfId="7035" xr:uid="{00000000-0005-0000-0000-0000C81A0000}"/>
    <cellStyle name="20% - Accent1 2 2 5 2 2 7" xfId="7036" xr:uid="{00000000-0005-0000-0000-0000C91A0000}"/>
    <cellStyle name="20% - Accent1 2 2 5 2 2 7 2" xfId="7037" xr:uid="{00000000-0005-0000-0000-0000CA1A0000}"/>
    <cellStyle name="20% - Accent1 2 2 5 2 2 7 2 2" xfId="7038" xr:uid="{00000000-0005-0000-0000-0000CB1A0000}"/>
    <cellStyle name="20% - Accent1 2 2 5 2 2 7 3" xfId="7039" xr:uid="{00000000-0005-0000-0000-0000CC1A0000}"/>
    <cellStyle name="20% - Accent1 2 2 5 2 2 8" xfId="7040" xr:uid="{00000000-0005-0000-0000-0000CD1A0000}"/>
    <cellStyle name="20% - Accent1 2 2 5 2 2 8 2" xfId="7041" xr:uid="{00000000-0005-0000-0000-0000CE1A0000}"/>
    <cellStyle name="20% - Accent1 2 2 5 2 2 8 2 2" xfId="7042" xr:uid="{00000000-0005-0000-0000-0000CF1A0000}"/>
    <cellStyle name="20% - Accent1 2 2 5 2 2 8 3" xfId="7043" xr:uid="{00000000-0005-0000-0000-0000D01A0000}"/>
    <cellStyle name="20% - Accent1 2 2 5 2 2 9" xfId="7044" xr:uid="{00000000-0005-0000-0000-0000D11A0000}"/>
    <cellStyle name="20% - Accent1 2 2 5 2 2 9 2" xfId="7045" xr:uid="{00000000-0005-0000-0000-0000D21A0000}"/>
    <cellStyle name="20% - Accent1 2 2 5 2 3" xfId="7046" xr:uid="{00000000-0005-0000-0000-0000D31A0000}"/>
    <cellStyle name="20% - Accent1 2 2 5 2 3 10" xfId="7047" xr:uid="{00000000-0005-0000-0000-0000D41A0000}"/>
    <cellStyle name="20% - Accent1 2 2 5 2 3 10 2" xfId="7048" xr:uid="{00000000-0005-0000-0000-0000D51A0000}"/>
    <cellStyle name="20% - Accent1 2 2 5 2 3 11" xfId="7049" xr:uid="{00000000-0005-0000-0000-0000D61A0000}"/>
    <cellStyle name="20% - Accent1 2 2 5 2 3 2" xfId="7050" xr:uid="{00000000-0005-0000-0000-0000D71A0000}"/>
    <cellStyle name="20% - Accent1 2 2 5 2 3 2 2" xfId="7051" xr:uid="{00000000-0005-0000-0000-0000D81A0000}"/>
    <cellStyle name="20% - Accent1 2 2 5 2 3 2 2 2" xfId="7052" xr:uid="{00000000-0005-0000-0000-0000D91A0000}"/>
    <cellStyle name="20% - Accent1 2 2 5 2 3 2 2 2 2" xfId="7053" xr:uid="{00000000-0005-0000-0000-0000DA1A0000}"/>
    <cellStyle name="20% - Accent1 2 2 5 2 3 2 2 2 2 2" xfId="7054" xr:uid="{00000000-0005-0000-0000-0000DB1A0000}"/>
    <cellStyle name="20% - Accent1 2 2 5 2 3 2 2 2 3" xfId="7055" xr:uid="{00000000-0005-0000-0000-0000DC1A0000}"/>
    <cellStyle name="20% - Accent1 2 2 5 2 3 2 2 3" xfId="7056" xr:uid="{00000000-0005-0000-0000-0000DD1A0000}"/>
    <cellStyle name="20% - Accent1 2 2 5 2 3 2 2 3 2" xfId="7057" xr:uid="{00000000-0005-0000-0000-0000DE1A0000}"/>
    <cellStyle name="20% - Accent1 2 2 5 2 3 2 2 4" xfId="7058" xr:uid="{00000000-0005-0000-0000-0000DF1A0000}"/>
    <cellStyle name="20% - Accent1 2 2 5 2 3 2 3" xfId="7059" xr:uid="{00000000-0005-0000-0000-0000E01A0000}"/>
    <cellStyle name="20% - Accent1 2 2 5 2 3 2 3 2" xfId="7060" xr:uid="{00000000-0005-0000-0000-0000E11A0000}"/>
    <cellStyle name="20% - Accent1 2 2 5 2 3 2 3 2 2" xfId="7061" xr:uid="{00000000-0005-0000-0000-0000E21A0000}"/>
    <cellStyle name="20% - Accent1 2 2 5 2 3 2 3 2 2 2" xfId="7062" xr:uid="{00000000-0005-0000-0000-0000E31A0000}"/>
    <cellStyle name="20% - Accent1 2 2 5 2 3 2 3 2 3" xfId="7063" xr:uid="{00000000-0005-0000-0000-0000E41A0000}"/>
    <cellStyle name="20% - Accent1 2 2 5 2 3 2 3 3" xfId="7064" xr:uid="{00000000-0005-0000-0000-0000E51A0000}"/>
    <cellStyle name="20% - Accent1 2 2 5 2 3 2 3 3 2" xfId="7065" xr:uid="{00000000-0005-0000-0000-0000E61A0000}"/>
    <cellStyle name="20% - Accent1 2 2 5 2 3 2 3 4" xfId="7066" xr:uid="{00000000-0005-0000-0000-0000E71A0000}"/>
    <cellStyle name="20% - Accent1 2 2 5 2 3 2 4" xfId="7067" xr:uid="{00000000-0005-0000-0000-0000E81A0000}"/>
    <cellStyle name="20% - Accent1 2 2 5 2 3 2 4 2" xfId="7068" xr:uid="{00000000-0005-0000-0000-0000E91A0000}"/>
    <cellStyle name="20% - Accent1 2 2 5 2 3 2 4 2 2" xfId="7069" xr:uid="{00000000-0005-0000-0000-0000EA1A0000}"/>
    <cellStyle name="20% - Accent1 2 2 5 2 3 2 4 2 2 2" xfId="7070" xr:uid="{00000000-0005-0000-0000-0000EB1A0000}"/>
    <cellStyle name="20% - Accent1 2 2 5 2 3 2 4 2 3" xfId="7071" xr:uid="{00000000-0005-0000-0000-0000EC1A0000}"/>
    <cellStyle name="20% - Accent1 2 2 5 2 3 2 4 3" xfId="7072" xr:uid="{00000000-0005-0000-0000-0000ED1A0000}"/>
    <cellStyle name="20% - Accent1 2 2 5 2 3 2 4 3 2" xfId="7073" xr:uid="{00000000-0005-0000-0000-0000EE1A0000}"/>
    <cellStyle name="20% - Accent1 2 2 5 2 3 2 4 4" xfId="7074" xr:uid="{00000000-0005-0000-0000-0000EF1A0000}"/>
    <cellStyle name="20% - Accent1 2 2 5 2 3 2 5" xfId="7075" xr:uid="{00000000-0005-0000-0000-0000F01A0000}"/>
    <cellStyle name="20% - Accent1 2 2 5 2 3 2 5 2" xfId="7076" xr:uid="{00000000-0005-0000-0000-0000F11A0000}"/>
    <cellStyle name="20% - Accent1 2 2 5 2 3 2 5 2 2" xfId="7077" xr:uid="{00000000-0005-0000-0000-0000F21A0000}"/>
    <cellStyle name="20% - Accent1 2 2 5 2 3 2 5 3" xfId="7078" xr:uid="{00000000-0005-0000-0000-0000F31A0000}"/>
    <cellStyle name="20% - Accent1 2 2 5 2 3 2 6" xfId="7079" xr:uid="{00000000-0005-0000-0000-0000F41A0000}"/>
    <cellStyle name="20% - Accent1 2 2 5 2 3 2 6 2" xfId="7080" xr:uid="{00000000-0005-0000-0000-0000F51A0000}"/>
    <cellStyle name="20% - Accent1 2 2 5 2 3 2 6 2 2" xfId="7081" xr:uid="{00000000-0005-0000-0000-0000F61A0000}"/>
    <cellStyle name="20% - Accent1 2 2 5 2 3 2 6 3" xfId="7082" xr:uid="{00000000-0005-0000-0000-0000F71A0000}"/>
    <cellStyle name="20% - Accent1 2 2 5 2 3 2 7" xfId="7083" xr:uid="{00000000-0005-0000-0000-0000F81A0000}"/>
    <cellStyle name="20% - Accent1 2 2 5 2 3 2 7 2" xfId="7084" xr:uid="{00000000-0005-0000-0000-0000F91A0000}"/>
    <cellStyle name="20% - Accent1 2 2 5 2 3 2 8" xfId="7085" xr:uid="{00000000-0005-0000-0000-0000FA1A0000}"/>
    <cellStyle name="20% - Accent1 2 2 5 2 3 2 8 2" xfId="7086" xr:uid="{00000000-0005-0000-0000-0000FB1A0000}"/>
    <cellStyle name="20% - Accent1 2 2 5 2 3 2 9" xfId="7087" xr:uid="{00000000-0005-0000-0000-0000FC1A0000}"/>
    <cellStyle name="20% - Accent1 2 2 5 2 3 3" xfId="7088" xr:uid="{00000000-0005-0000-0000-0000FD1A0000}"/>
    <cellStyle name="20% - Accent1 2 2 5 2 3 3 2" xfId="7089" xr:uid="{00000000-0005-0000-0000-0000FE1A0000}"/>
    <cellStyle name="20% - Accent1 2 2 5 2 3 3 2 2" xfId="7090" xr:uid="{00000000-0005-0000-0000-0000FF1A0000}"/>
    <cellStyle name="20% - Accent1 2 2 5 2 3 3 2 2 2" xfId="7091" xr:uid="{00000000-0005-0000-0000-0000001B0000}"/>
    <cellStyle name="20% - Accent1 2 2 5 2 3 3 2 2 2 2" xfId="7092" xr:uid="{00000000-0005-0000-0000-0000011B0000}"/>
    <cellStyle name="20% - Accent1 2 2 5 2 3 3 2 2 3" xfId="7093" xr:uid="{00000000-0005-0000-0000-0000021B0000}"/>
    <cellStyle name="20% - Accent1 2 2 5 2 3 3 2 3" xfId="7094" xr:uid="{00000000-0005-0000-0000-0000031B0000}"/>
    <cellStyle name="20% - Accent1 2 2 5 2 3 3 2 3 2" xfId="7095" xr:uid="{00000000-0005-0000-0000-0000041B0000}"/>
    <cellStyle name="20% - Accent1 2 2 5 2 3 3 2 4" xfId="7096" xr:uid="{00000000-0005-0000-0000-0000051B0000}"/>
    <cellStyle name="20% - Accent1 2 2 5 2 3 3 3" xfId="7097" xr:uid="{00000000-0005-0000-0000-0000061B0000}"/>
    <cellStyle name="20% - Accent1 2 2 5 2 3 3 3 2" xfId="7098" xr:uid="{00000000-0005-0000-0000-0000071B0000}"/>
    <cellStyle name="20% - Accent1 2 2 5 2 3 3 3 2 2" xfId="7099" xr:uid="{00000000-0005-0000-0000-0000081B0000}"/>
    <cellStyle name="20% - Accent1 2 2 5 2 3 3 3 2 2 2" xfId="7100" xr:uid="{00000000-0005-0000-0000-0000091B0000}"/>
    <cellStyle name="20% - Accent1 2 2 5 2 3 3 3 2 3" xfId="7101" xr:uid="{00000000-0005-0000-0000-00000A1B0000}"/>
    <cellStyle name="20% - Accent1 2 2 5 2 3 3 3 3" xfId="7102" xr:uid="{00000000-0005-0000-0000-00000B1B0000}"/>
    <cellStyle name="20% - Accent1 2 2 5 2 3 3 3 3 2" xfId="7103" xr:uid="{00000000-0005-0000-0000-00000C1B0000}"/>
    <cellStyle name="20% - Accent1 2 2 5 2 3 3 3 4" xfId="7104" xr:uid="{00000000-0005-0000-0000-00000D1B0000}"/>
    <cellStyle name="20% - Accent1 2 2 5 2 3 3 4" xfId="7105" xr:uid="{00000000-0005-0000-0000-00000E1B0000}"/>
    <cellStyle name="20% - Accent1 2 2 5 2 3 3 4 2" xfId="7106" xr:uid="{00000000-0005-0000-0000-00000F1B0000}"/>
    <cellStyle name="20% - Accent1 2 2 5 2 3 3 4 2 2" xfId="7107" xr:uid="{00000000-0005-0000-0000-0000101B0000}"/>
    <cellStyle name="20% - Accent1 2 2 5 2 3 3 4 2 2 2" xfId="7108" xr:uid="{00000000-0005-0000-0000-0000111B0000}"/>
    <cellStyle name="20% - Accent1 2 2 5 2 3 3 4 2 3" xfId="7109" xr:uid="{00000000-0005-0000-0000-0000121B0000}"/>
    <cellStyle name="20% - Accent1 2 2 5 2 3 3 4 3" xfId="7110" xr:uid="{00000000-0005-0000-0000-0000131B0000}"/>
    <cellStyle name="20% - Accent1 2 2 5 2 3 3 4 3 2" xfId="7111" xr:uid="{00000000-0005-0000-0000-0000141B0000}"/>
    <cellStyle name="20% - Accent1 2 2 5 2 3 3 4 4" xfId="7112" xr:uid="{00000000-0005-0000-0000-0000151B0000}"/>
    <cellStyle name="20% - Accent1 2 2 5 2 3 3 5" xfId="7113" xr:uid="{00000000-0005-0000-0000-0000161B0000}"/>
    <cellStyle name="20% - Accent1 2 2 5 2 3 3 5 2" xfId="7114" xr:uid="{00000000-0005-0000-0000-0000171B0000}"/>
    <cellStyle name="20% - Accent1 2 2 5 2 3 3 5 2 2" xfId="7115" xr:uid="{00000000-0005-0000-0000-0000181B0000}"/>
    <cellStyle name="20% - Accent1 2 2 5 2 3 3 5 3" xfId="7116" xr:uid="{00000000-0005-0000-0000-0000191B0000}"/>
    <cellStyle name="20% - Accent1 2 2 5 2 3 3 6" xfId="7117" xr:uid="{00000000-0005-0000-0000-00001A1B0000}"/>
    <cellStyle name="20% - Accent1 2 2 5 2 3 3 6 2" xfId="7118" xr:uid="{00000000-0005-0000-0000-00001B1B0000}"/>
    <cellStyle name="20% - Accent1 2 2 5 2 3 3 6 2 2" xfId="7119" xr:uid="{00000000-0005-0000-0000-00001C1B0000}"/>
    <cellStyle name="20% - Accent1 2 2 5 2 3 3 6 3" xfId="7120" xr:uid="{00000000-0005-0000-0000-00001D1B0000}"/>
    <cellStyle name="20% - Accent1 2 2 5 2 3 3 7" xfId="7121" xr:uid="{00000000-0005-0000-0000-00001E1B0000}"/>
    <cellStyle name="20% - Accent1 2 2 5 2 3 3 7 2" xfId="7122" xr:uid="{00000000-0005-0000-0000-00001F1B0000}"/>
    <cellStyle name="20% - Accent1 2 2 5 2 3 3 8" xfId="7123" xr:uid="{00000000-0005-0000-0000-0000201B0000}"/>
    <cellStyle name="20% - Accent1 2 2 5 2 3 3 8 2" xfId="7124" xr:uid="{00000000-0005-0000-0000-0000211B0000}"/>
    <cellStyle name="20% - Accent1 2 2 5 2 3 3 9" xfId="7125" xr:uid="{00000000-0005-0000-0000-0000221B0000}"/>
    <cellStyle name="20% - Accent1 2 2 5 2 3 4" xfId="7126" xr:uid="{00000000-0005-0000-0000-0000231B0000}"/>
    <cellStyle name="20% - Accent1 2 2 5 2 3 4 2" xfId="7127" xr:uid="{00000000-0005-0000-0000-0000241B0000}"/>
    <cellStyle name="20% - Accent1 2 2 5 2 3 4 2 2" xfId="7128" xr:uid="{00000000-0005-0000-0000-0000251B0000}"/>
    <cellStyle name="20% - Accent1 2 2 5 2 3 4 2 2 2" xfId="7129" xr:uid="{00000000-0005-0000-0000-0000261B0000}"/>
    <cellStyle name="20% - Accent1 2 2 5 2 3 4 2 3" xfId="7130" xr:uid="{00000000-0005-0000-0000-0000271B0000}"/>
    <cellStyle name="20% - Accent1 2 2 5 2 3 4 3" xfId="7131" xr:uid="{00000000-0005-0000-0000-0000281B0000}"/>
    <cellStyle name="20% - Accent1 2 2 5 2 3 4 3 2" xfId="7132" xr:uid="{00000000-0005-0000-0000-0000291B0000}"/>
    <cellStyle name="20% - Accent1 2 2 5 2 3 4 4" xfId="7133" xr:uid="{00000000-0005-0000-0000-00002A1B0000}"/>
    <cellStyle name="20% - Accent1 2 2 5 2 3 5" xfId="7134" xr:uid="{00000000-0005-0000-0000-00002B1B0000}"/>
    <cellStyle name="20% - Accent1 2 2 5 2 3 5 2" xfId="7135" xr:uid="{00000000-0005-0000-0000-00002C1B0000}"/>
    <cellStyle name="20% - Accent1 2 2 5 2 3 5 2 2" xfId="7136" xr:uid="{00000000-0005-0000-0000-00002D1B0000}"/>
    <cellStyle name="20% - Accent1 2 2 5 2 3 5 2 2 2" xfId="7137" xr:uid="{00000000-0005-0000-0000-00002E1B0000}"/>
    <cellStyle name="20% - Accent1 2 2 5 2 3 5 2 3" xfId="7138" xr:uid="{00000000-0005-0000-0000-00002F1B0000}"/>
    <cellStyle name="20% - Accent1 2 2 5 2 3 5 3" xfId="7139" xr:uid="{00000000-0005-0000-0000-0000301B0000}"/>
    <cellStyle name="20% - Accent1 2 2 5 2 3 5 3 2" xfId="7140" xr:uid="{00000000-0005-0000-0000-0000311B0000}"/>
    <cellStyle name="20% - Accent1 2 2 5 2 3 5 4" xfId="7141" xr:uid="{00000000-0005-0000-0000-0000321B0000}"/>
    <cellStyle name="20% - Accent1 2 2 5 2 3 6" xfId="7142" xr:uid="{00000000-0005-0000-0000-0000331B0000}"/>
    <cellStyle name="20% - Accent1 2 2 5 2 3 6 2" xfId="7143" xr:uid="{00000000-0005-0000-0000-0000341B0000}"/>
    <cellStyle name="20% - Accent1 2 2 5 2 3 6 2 2" xfId="7144" xr:uid="{00000000-0005-0000-0000-0000351B0000}"/>
    <cellStyle name="20% - Accent1 2 2 5 2 3 6 2 2 2" xfId="7145" xr:uid="{00000000-0005-0000-0000-0000361B0000}"/>
    <cellStyle name="20% - Accent1 2 2 5 2 3 6 2 3" xfId="7146" xr:uid="{00000000-0005-0000-0000-0000371B0000}"/>
    <cellStyle name="20% - Accent1 2 2 5 2 3 6 3" xfId="7147" xr:uid="{00000000-0005-0000-0000-0000381B0000}"/>
    <cellStyle name="20% - Accent1 2 2 5 2 3 6 3 2" xfId="7148" xr:uid="{00000000-0005-0000-0000-0000391B0000}"/>
    <cellStyle name="20% - Accent1 2 2 5 2 3 6 4" xfId="7149" xr:uid="{00000000-0005-0000-0000-00003A1B0000}"/>
    <cellStyle name="20% - Accent1 2 2 5 2 3 7" xfId="7150" xr:uid="{00000000-0005-0000-0000-00003B1B0000}"/>
    <cellStyle name="20% - Accent1 2 2 5 2 3 7 2" xfId="7151" xr:uid="{00000000-0005-0000-0000-00003C1B0000}"/>
    <cellStyle name="20% - Accent1 2 2 5 2 3 7 2 2" xfId="7152" xr:uid="{00000000-0005-0000-0000-00003D1B0000}"/>
    <cellStyle name="20% - Accent1 2 2 5 2 3 7 3" xfId="7153" xr:uid="{00000000-0005-0000-0000-00003E1B0000}"/>
    <cellStyle name="20% - Accent1 2 2 5 2 3 8" xfId="7154" xr:uid="{00000000-0005-0000-0000-00003F1B0000}"/>
    <cellStyle name="20% - Accent1 2 2 5 2 3 8 2" xfId="7155" xr:uid="{00000000-0005-0000-0000-0000401B0000}"/>
    <cellStyle name="20% - Accent1 2 2 5 2 3 8 2 2" xfId="7156" xr:uid="{00000000-0005-0000-0000-0000411B0000}"/>
    <cellStyle name="20% - Accent1 2 2 5 2 3 8 3" xfId="7157" xr:uid="{00000000-0005-0000-0000-0000421B0000}"/>
    <cellStyle name="20% - Accent1 2 2 5 2 3 9" xfId="7158" xr:uid="{00000000-0005-0000-0000-0000431B0000}"/>
    <cellStyle name="20% - Accent1 2 2 5 2 3 9 2" xfId="7159" xr:uid="{00000000-0005-0000-0000-0000441B0000}"/>
    <cellStyle name="20% - Accent1 2 2 5 2 4" xfId="7160" xr:uid="{00000000-0005-0000-0000-0000451B0000}"/>
    <cellStyle name="20% - Accent1 2 2 5 2 4 10" xfId="7161" xr:uid="{00000000-0005-0000-0000-0000461B0000}"/>
    <cellStyle name="20% - Accent1 2 2 5 2 4 10 2" xfId="7162" xr:uid="{00000000-0005-0000-0000-0000471B0000}"/>
    <cellStyle name="20% - Accent1 2 2 5 2 4 11" xfId="7163" xr:uid="{00000000-0005-0000-0000-0000481B0000}"/>
    <cellStyle name="20% - Accent1 2 2 5 2 4 2" xfId="7164" xr:uid="{00000000-0005-0000-0000-0000491B0000}"/>
    <cellStyle name="20% - Accent1 2 2 5 2 4 2 2" xfId="7165" xr:uid="{00000000-0005-0000-0000-00004A1B0000}"/>
    <cellStyle name="20% - Accent1 2 2 5 2 4 2 2 2" xfId="7166" xr:uid="{00000000-0005-0000-0000-00004B1B0000}"/>
    <cellStyle name="20% - Accent1 2 2 5 2 4 2 2 2 2" xfId="7167" xr:uid="{00000000-0005-0000-0000-00004C1B0000}"/>
    <cellStyle name="20% - Accent1 2 2 5 2 4 2 2 2 2 2" xfId="7168" xr:uid="{00000000-0005-0000-0000-00004D1B0000}"/>
    <cellStyle name="20% - Accent1 2 2 5 2 4 2 2 2 3" xfId="7169" xr:uid="{00000000-0005-0000-0000-00004E1B0000}"/>
    <cellStyle name="20% - Accent1 2 2 5 2 4 2 2 3" xfId="7170" xr:uid="{00000000-0005-0000-0000-00004F1B0000}"/>
    <cellStyle name="20% - Accent1 2 2 5 2 4 2 2 3 2" xfId="7171" xr:uid="{00000000-0005-0000-0000-0000501B0000}"/>
    <cellStyle name="20% - Accent1 2 2 5 2 4 2 2 4" xfId="7172" xr:uid="{00000000-0005-0000-0000-0000511B0000}"/>
    <cellStyle name="20% - Accent1 2 2 5 2 4 2 3" xfId="7173" xr:uid="{00000000-0005-0000-0000-0000521B0000}"/>
    <cellStyle name="20% - Accent1 2 2 5 2 4 2 3 2" xfId="7174" xr:uid="{00000000-0005-0000-0000-0000531B0000}"/>
    <cellStyle name="20% - Accent1 2 2 5 2 4 2 3 2 2" xfId="7175" xr:uid="{00000000-0005-0000-0000-0000541B0000}"/>
    <cellStyle name="20% - Accent1 2 2 5 2 4 2 3 2 2 2" xfId="7176" xr:uid="{00000000-0005-0000-0000-0000551B0000}"/>
    <cellStyle name="20% - Accent1 2 2 5 2 4 2 3 2 3" xfId="7177" xr:uid="{00000000-0005-0000-0000-0000561B0000}"/>
    <cellStyle name="20% - Accent1 2 2 5 2 4 2 3 3" xfId="7178" xr:uid="{00000000-0005-0000-0000-0000571B0000}"/>
    <cellStyle name="20% - Accent1 2 2 5 2 4 2 3 3 2" xfId="7179" xr:uid="{00000000-0005-0000-0000-0000581B0000}"/>
    <cellStyle name="20% - Accent1 2 2 5 2 4 2 3 4" xfId="7180" xr:uid="{00000000-0005-0000-0000-0000591B0000}"/>
    <cellStyle name="20% - Accent1 2 2 5 2 4 2 4" xfId="7181" xr:uid="{00000000-0005-0000-0000-00005A1B0000}"/>
    <cellStyle name="20% - Accent1 2 2 5 2 4 2 4 2" xfId="7182" xr:uid="{00000000-0005-0000-0000-00005B1B0000}"/>
    <cellStyle name="20% - Accent1 2 2 5 2 4 2 4 2 2" xfId="7183" xr:uid="{00000000-0005-0000-0000-00005C1B0000}"/>
    <cellStyle name="20% - Accent1 2 2 5 2 4 2 4 2 2 2" xfId="7184" xr:uid="{00000000-0005-0000-0000-00005D1B0000}"/>
    <cellStyle name="20% - Accent1 2 2 5 2 4 2 4 2 3" xfId="7185" xr:uid="{00000000-0005-0000-0000-00005E1B0000}"/>
    <cellStyle name="20% - Accent1 2 2 5 2 4 2 4 3" xfId="7186" xr:uid="{00000000-0005-0000-0000-00005F1B0000}"/>
    <cellStyle name="20% - Accent1 2 2 5 2 4 2 4 3 2" xfId="7187" xr:uid="{00000000-0005-0000-0000-0000601B0000}"/>
    <cellStyle name="20% - Accent1 2 2 5 2 4 2 4 4" xfId="7188" xr:uid="{00000000-0005-0000-0000-0000611B0000}"/>
    <cellStyle name="20% - Accent1 2 2 5 2 4 2 5" xfId="7189" xr:uid="{00000000-0005-0000-0000-0000621B0000}"/>
    <cellStyle name="20% - Accent1 2 2 5 2 4 2 5 2" xfId="7190" xr:uid="{00000000-0005-0000-0000-0000631B0000}"/>
    <cellStyle name="20% - Accent1 2 2 5 2 4 2 5 2 2" xfId="7191" xr:uid="{00000000-0005-0000-0000-0000641B0000}"/>
    <cellStyle name="20% - Accent1 2 2 5 2 4 2 5 3" xfId="7192" xr:uid="{00000000-0005-0000-0000-0000651B0000}"/>
    <cellStyle name="20% - Accent1 2 2 5 2 4 2 6" xfId="7193" xr:uid="{00000000-0005-0000-0000-0000661B0000}"/>
    <cellStyle name="20% - Accent1 2 2 5 2 4 2 6 2" xfId="7194" xr:uid="{00000000-0005-0000-0000-0000671B0000}"/>
    <cellStyle name="20% - Accent1 2 2 5 2 4 2 6 2 2" xfId="7195" xr:uid="{00000000-0005-0000-0000-0000681B0000}"/>
    <cellStyle name="20% - Accent1 2 2 5 2 4 2 6 3" xfId="7196" xr:uid="{00000000-0005-0000-0000-0000691B0000}"/>
    <cellStyle name="20% - Accent1 2 2 5 2 4 2 7" xfId="7197" xr:uid="{00000000-0005-0000-0000-00006A1B0000}"/>
    <cellStyle name="20% - Accent1 2 2 5 2 4 2 7 2" xfId="7198" xr:uid="{00000000-0005-0000-0000-00006B1B0000}"/>
    <cellStyle name="20% - Accent1 2 2 5 2 4 2 8" xfId="7199" xr:uid="{00000000-0005-0000-0000-00006C1B0000}"/>
    <cellStyle name="20% - Accent1 2 2 5 2 4 2 8 2" xfId="7200" xr:uid="{00000000-0005-0000-0000-00006D1B0000}"/>
    <cellStyle name="20% - Accent1 2 2 5 2 4 2 9" xfId="7201" xr:uid="{00000000-0005-0000-0000-00006E1B0000}"/>
    <cellStyle name="20% - Accent1 2 2 5 2 4 3" xfId="7202" xr:uid="{00000000-0005-0000-0000-00006F1B0000}"/>
    <cellStyle name="20% - Accent1 2 2 5 2 4 3 2" xfId="7203" xr:uid="{00000000-0005-0000-0000-0000701B0000}"/>
    <cellStyle name="20% - Accent1 2 2 5 2 4 3 2 2" xfId="7204" xr:uid="{00000000-0005-0000-0000-0000711B0000}"/>
    <cellStyle name="20% - Accent1 2 2 5 2 4 3 2 2 2" xfId="7205" xr:uid="{00000000-0005-0000-0000-0000721B0000}"/>
    <cellStyle name="20% - Accent1 2 2 5 2 4 3 2 2 2 2" xfId="7206" xr:uid="{00000000-0005-0000-0000-0000731B0000}"/>
    <cellStyle name="20% - Accent1 2 2 5 2 4 3 2 2 3" xfId="7207" xr:uid="{00000000-0005-0000-0000-0000741B0000}"/>
    <cellStyle name="20% - Accent1 2 2 5 2 4 3 2 3" xfId="7208" xr:uid="{00000000-0005-0000-0000-0000751B0000}"/>
    <cellStyle name="20% - Accent1 2 2 5 2 4 3 2 3 2" xfId="7209" xr:uid="{00000000-0005-0000-0000-0000761B0000}"/>
    <cellStyle name="20% - Accent1 2 2 5 2 4 3 2 4" xfId="7210" xr:uid="{00000000-0005-0000-0000-0000771B0000}"/>
    <cellStyle name="20% - Accent1 2 2 5 2 4 3 3" xfId="7211" xr:uid="{00000000-0005-0000-0000-0000781B0000}"/>
    <cellStyle name="20% - Accent1 2 2 5 2 4 3 3 2" xfId="7212" xr:uid="{00000000-0005-0000-0000-0000791B0000}"/>
    <cellStyle name="20% - Accent1 2 2 5 2 4 3 3 2 2" xfId="7213" xr:uid="{00000000-0005-0000-0000-00007A1B0000}"/>
    <cellStyle name="20% - Accent1 2 2 5 2 4 3 3 2 2 2" xfId="7214" xr:uid="{00000000-0005-0000-0000-00007B1B0000}"/>
    <cellStyle name="20% - Accent1 2 2 5 2 4 3 3 2 3" xfId="7215" xr:uid="{00000000-0005-0000-0000-00007C1B0000}"/>
    <cellStyle name="20% - Accent1 2 2 5 2 4 3 3 3" xfId="7216" xr:uid="{00000000-0005-0000-0000-00007D1B0000}"/>
    <cellStyle name="20% - Accent1 2 2 5 2 4 3 3 3 2" xfId="7217" xr:uid="{00000000-0005-0000-0000-00007E1B0000}"/>
    <cellStyle name="20% - Accent1 2 2 5 2 4 3 3 4" xfId="7218" xr:uid="{00000000-0005-0000-0000-00007F1B0000}"/>
    <cellStyle name="20% - Accent1 2 2 5 2 4 3 4" xfId="7219" xr:uid="{00000000-0005-0000-0000-0000801B0000}"/>
    <cellStyle name="20% - Accent1 2 2 5 2 4 3 4 2" xfId="7220" xr:uid="{00000000-0005-0000-0000-0000811B0000}"/>
    <cellStyle name="20% - Accent1 2 2 5 2 4 3 4 2 2" xfId="7221" xr:uid="{00000000-0005-0000-0000-0000821B0000}"/>
    <cellStyle name="20% - Accent1 2 2 5 2 4 3 4 2 2 2" xfId="7222" xr:uid="{00000000-0005-0000-0000-0000831B0000}"/>
    <cellStyle name="20% - Accent1 2 2 5 2 4 3 4 2 3" xfId="7223" xr:uid="{00000000-0005-0000-0000-0000841B0000}"/>
    <cellStyle name="20% - Accent1 2 2 5 2 4 3 4 3" xfId="7224" xr:uid="{00000000-0005-0000-0000-0000851B0000}"/>
    <cellStyle name="20% - Accent1 2 2 5 2 4 3 4 3 2" xfId="7225" xr:uid="{00000000-0005-0000-0000-0000861B0000}"/>
    <cellStyle name="20% - Accent1 2 2 5 2 4 3 4 4" xfId="7226" xr:uid="{00000000-0005-0000-0000-0000871B0000}"/>
    <cellStyle name="20% - Accent1 2 2 5 2 4 3 5" xfId="7227" xr:uid="{00000000-0005-0000-0000-0000881B0000}"/>
    <cellStyle name="20% - Accent1 2 2 5 2 4 3 5 2" xfId="7228" xr:uid="{00000000-0005-0000-0000-0000891B0000}"/>
    <cellStyle name="20% - Accent1 2 2 5 2 4 3 5 2 2" xfId="7229" xr:uid="{00000000-0005-0000-0000-00008A1B0000}"/>
    <cellStyle name="20% - Accent1 2 2 5 2 4 3 5 3" xfId="7230" xr:uid="{00000000-0005-0000-0000-00008B1B0000}"/>
    <cellStyle name="20% - Accent1 2 2 5 2 4 3 6" xfId="7231" xr:uid="{00000000-0005-0000-0000-00008C1B0000}"/>
    <cellStyle name="20% - Accent1 2 2 5 2 4 3 6 2" xfId="7232" xr:uid="{00000000-0005-0000-0000-00008D1B0000}"/>
    <cellStyle name="20% - Accent1 2 2 5 2 4 3 6 2 2" xfId="7233" xr:uid="{00000000-0005-0000-0000-00008E1B0000}"/>
    <cellStyle name="20% - Accent1 2 2 5 2 4 3 6 3" xfId="7234" xr:uid="{00000000-0005-0000-0000-00008F1B0000}"/>
    <cellStyle name="20% - Accent1 2 2 5 2 4 3 7" xfId="7235" xr:uid="{00000000-0005-0000-0000-0000901B0000}"/>
    <cellStyle name="20% - Accent1 2 2 5 2 4 3 7 2" xfId="7236" xr:uid="{00000000-0005-0000-0000-0000911B0000}"/>
    <cellStyle name="20% - Accent1 2 2 5 2 4 3 8" xfId="7237" xr:uid="{00000000-0005-0000-0000-0000921B0000}"/>
    <cellStyle name="20% - Accent1 2 2 5 2 4 3 8 2" xfId="7238" xr:uid="{00000000-0005-0000-0000-0000931B0000}"/>
    <cellStyle name="20% - Accent1 2 2 5 2 4 3 9" xfId="7239" xr:uid="{00000000-0005-0000-0000-0000941B0000}"/>
    <cellStyle name="20% - Accent1 2 2 5 2 4 4" xfId="7240" xr:uid="{00000000-0005-0000-0000-0000951B0000}"/>
    <cellStyle name="20% - Accent1 2 2 5 2 4 4 2" xfId="7241" xr:uid="{00000000-0005-0000-0000-0000961B0000}"/>
    <cellStyle name="20% - Accent1 2 2 5 2 4 4 2 2" xfId="7242" xr:uid="{00000000-0005-0000-0000-0000971B0000}"/>
    <cellStyle name="20% - Accent1 2 2 5 2 4 4 2 2 2" xfId="7243" xr:uid="{00000000-0005-0000-0000-0000981B0000}"/>
    <cellStyle name="20% - Accent1 2 2 5 2 4 4 2 3" xfId="7244" xr:uid="{00000000-0005-0000-0000-0000991B0000}"/>
    <cellStyle name="20% - Accent1 2 2 5 2 4 4 3" xfId="7245" xr:uid="{00000000-0005-0000-0000-00009A1B0000}"/>
    <cellStyle name="20% - Accent1 2 2 5 2 4 4 3 2" xfId="7246" xr:uid="{00000000-0005-0000-0000-00009B1B0000}"/>
    <cellStyle name="20% - Accent1 2 2 5 2 4 4 4" xfId="7247" xr:uid="{00000000-0005-0000-0000-00009C1B0000}"/>
    <cellStyle name="20% - Accent1 2 2 5 2 4 5" xfId="7248" xr:uid="{00000000-0005-0000-0000-00009D1B0000}"/>
    <cellStyle name="20% - Accent1 2 2 5 2 4 5 2" xfId="7249" xr:uid="{00000000-0005-0000-0000-00009E1B0000}"/>
    <cellStyle name="20% - Accent1 2 2 5 2 4 5 2 2" xfId="7250" xr:uid="{00000000-0005-0000-0000-00009F1B0000}"/>
    <cellStyle name="20% - Accent1 2 2 5 2 4 5 2 2 2" xfId="7251" xr:uid="{00000000-0005-0000-0000-0000A01B0000}"/>
    <cellStyle name="20% - Accent1 2 2 5 2 4 5 2 3" xfId="7252" xr:uid="{00000000-0005-0000-0000-0000A11B0000}"/>
    <cellStyle name="20% - Accent1 2 2 5 2 4 5 3" xfId="7253" xr:uid="{00000000-0005-0000-0000-0000A21B0000}"/>
    <cellStyle name="20% - Accent1 2 2 5 2 4 5 3 2" xfId="7254" xr:uid="{00000000-0005-0000-0000-0000A31B0000}"/>
    <cellStyle name="20% - Accent1 2 2 5 2 4 5 4" xfId="7255" xr:uid="{00000000-0005-0000-0000-0000A41B0000}"/>
    <cellStyle name="20% - Accent1 2 2 5 2 4 6" xfId="7256" xr:uid="{00000000-0005-0000-0000-0000A51B0000}"/>
    <cellStyle name="20% - Accent1 2 2 5 2 4 6 2" xfId="7257" xr:uid="{00000000-0005-0000-0000-0000A61B0000}"/>
    <cellStyle name="20% - Accent1 2 2 5 2 4 6 2 2" xfId="7258" xr:uid="{00000000-0005-0000-0000-0000A71B0000}"/>
    <cellStyle name="20% - Accent1 2 2 5 2 4 6 2 2 2" xfId="7259" xr:uid="{00000000-0005-0000-0000-0000A81B0000}"/>
    <cellStyle name="20% - Accent1 2 2 5 2 4 6 2 3" xfId="7260" xr:uid="{00000000-0005-0000-0000-0000A91B0000}"/>
    <cellStyle name="20% - Accent1 2 2 5 2 4 6 3" xfId="7261" xr:uid="{00000000-0005-0000-0000-0000AA1B0000}"/>
    <cellStyle name="20% - Accent1 2 2 5 2 4 6 3 2" xfId="7262" xr:uid="{00000000-0005-0000-0000-0000AB1B0000}"/>
    <cellStyle name="20% - Accent1 2 2 5 2 4 6 4" xfId="7263" xr:uid="{00000000-0005-0000-0000-0000AC1B0000}"/>
    <cellStyle name="20% - Accent1 2 2 5 2 4 7" xfId="7264" xr:uid="{00000000-0005-0000-0000-0000AD1B0000}"/>
    <cellStyle name="20% - Accent1 2 2 5 2 4 7 2" xfId="7265" xr:uid="{00000000-0005-0000-0000-0000AE1B0000}"/>
    <cellStyle name="20% - Accent1 2 2 5 2 4 7 2 2" xfId="7266" xr:uid="{00000000-0005-0000-0000-0000AF1B0000}"/>
    <cellStyle name="20% - Accent1 2 2 5 2 4 7 3" xfId="7267" xr:uid="{00000000-0005-0000-0000-0000B01B0000}"/>
    <cellStyle name="20% - Accent1 2 2 5 2 4 8" xfId="7268" xr:uid="{00000000-0005-0000-0000-0000B11B0000}"/>
    <cellStyle name="20% - Accent1 2 2 5 2 4 8 2" xfId="7269" xr:uid="{00000000-0005-0000-0000-0000B21B0000}"/>
    <cellStyle name="20% - Accent1 2 2 5 2 4 8 2 2" xfId="7270" xr:uid="{00000000-0005-0000-0000-0000B31B0000}"/>
    <cellStyle name="20% - Accent1 2 2 5 2 4 8 3" xfId="7271" xr:uid="{00000000-0005-0000-0000-0000B41B0000}"/>
    <cellStyle name="20% - Accent1 2 2 5 2 4 9" xfId="7272" xr:uid="{00000000-0005-0000-0000-0000B51B0000}"/>
    <cellStyle name="20% - Accent1 2 2 5 2 4 9 2" xfId="7273" xr:uid="{00000000-0005-0000-0000-0000B61B0000}"/>
    <cellStyle name="20% - Accent1 2 2 5 2 5" xfId="7274" xr:uid="{00000000-0005-0000-0000-0000B71B0000}"/>
    <cellStyle name="20% - Accent1 2 2 5 2 5 2" xfId="7275" xr:uid="{00000000-0005-0000-0000-0000B81B0000}"/>
    <cellStyle name="20% - Accent1 2 2 5 2 5 2 2" xfId="7276" xr:uid="{00000000-0005-0000-0000-0000B91B0000}"/>
    <cellStyle name="20% - Accent1 2 2 5 2 5 2 2 2" xfId="7277" xr:uid="{00000000-0005-0000-0000-0000BA1B0000}"/>
    <cellStyle name="20% - Accent1 2 2 5 2 5 2 2 2 2" xfId="7278" xr:uid="{00000000-0005-0000-0000-0000BB1B0000}"/>
    <cellStyle name="20% - Accent1 2 2 5 2 5 2 2 3" xfId="7279" xr:uid="{00000000-0005-0000-0000-0000BC1B0000}"/>
    <cellStyle name="20% - Accent1 2 2 5 2 5 2 3" xfId="7280" xr:uid="{00000000-0005-0000-0000-0000BD1B0000}"/>
    <cellStyle name="20% - Accent1 2 2 5 2 5 2 3 2" xfId="7281" xr:uid="{00000000-0005-0000-0000-0000BE1B0000}"/>
    <cellStyle name="20% - Accent1 2 2 5 2 5 2 4" xfId="7282" xr:uid="{00000000-0005-0000-0000-0000BF1B0000}"/>
    <cellStyle name="20% - Accent1 2 2 5 2 5 3" xfId="7283" xr:uid="{00000000-0005-0000-0000-0000C01B0000}"/>
    <cellStyle name="20% - Accent1 2 2 5 2 5 3 2" xfId="7284" xr:uid="{00000000-0005-0000-0000-0000C11B0000}"/>
    <cellStyle name="20% - Accent1 2 2 5 2 5 3 2 2" xfId="7285" xr:uid="{00000000-0005-0000-0000-0000C21B0000}"/>
    <cellStyle name="20% - Accent1 2 2 5 2 5 3 2 2 2" xfId="7286" xr:uid="{00000000-0005-0000-0000-0000C31B0000}"/>
    <cellStyle name="20% - Accent1 2 2 5 2 5 3 2 3" xfId="7287" xr:uid="{00000000-0005-0000-0000-0000C41B0000}"/>
    <cellStyle name="20% - Accent1 2 2 5 2 5 3 3" xfId="7288" xr:uid="{00000000-0005-0000-0000-0000C51B0000}"/>
    <cellStyle name="20% - Accent1 2 2 5 2 5 3 3 2" xfId="7289" xr:uid="{00000000-0005-0000-0000-0000C61B0000}"/>
    <cellStyle name="20% - Accent1 2 2 5 2 5 3 4" xfId="7290" xr:uid="{00000000-0005-0000-0000-0000C71B0000}"/>
    <cellStyle name="20% - Accent1 2 2 5 2 5 4" xfId="7291" xr:uid="{00000000-0005-0000-0000-0000C81B0000}"/>
    <cellStyle name="20% - Accent1 2 2 5 2 5 4 2" xfId="7292" xr:uid="{00000000-0005-0000-0000-0000C91B0000}"/>
    <cellStyle name="20% - Accent1 2 2 5 2 5 4 2 2" xfId="7293" xr:uid="{00000000-0005-0000-0000-0000CA1B0000}"/>
    <cellStyle name="20% - Accent1 2 2 5 2 5 4 2 2 2" xfId="7294" xr:uid="{00000000-0005-0000-0000-0000CB1B0000}"/>
    <cellStyle name="20% - Accent1 2 2 5 2 5 4 2 3" xfId="7295" xr:uid="{00000000-0005-0000-0000-0000CC1B0000}"/>
    <cellStyle name="20% - Accent1 2 2 5 2 5 4 3" xfId="7296" xr:uid="{00000000-0005-0000-0000-0000CD1B0000}"/>
    <cellStyle name="20% - Accent1 2 2 5 2 5 4 3 2" xfId="7297" xr:uid="{00000000-0005-0000-0000-0000CE1B0000}"/>
    <cellStyle name="20% - Accent1 2 2 5 2 5 4 4" xfId="7298" xr:uid="{00000000-0005-0000-0000-0000CF1B0000}"/>
    <cellStyle name="20% - Accent1 2 2 5 2 5 5" xfId="7299" xr:uid="{00000000-0005-0000-0000-0000D01B0000}"/>
    <cellStyle name="20% - Accent1 2 2 5 2 5 5 2" xfId="7300" xr:uid="{00000000-0005-0000-0000-0000D11B0000}"/>
    <cellStyle name="20% - Accent1 2 2 5 2 5 5 2 2" xfId="7301" xr:uid="{00000000-0005-0000-0000-0000D21B0000}"/>
    <cellStyle name="20% - Accent1 2 2 5 2 5 5 3" xfId="7302" xr:uid="{00000000-0005-0000-0000-0000D31B0000}"/>
    <cellStyle name="20% - Accent1 2 2 5 2 5 6" xfId="7303" xr:uid="{00000000-0005-0000-0000-0000D41B0000}"/>
    <cellStyle name="20% - Accent1 2 2 5 2 5 6 2" xfId="7304" xr:uid="{00000000-0005-0000-0000-0000D51B0000}"/>
    <cellStyle name="20% - Accent1 2 2 5 2 5 6 2 2" xfId="7305" xr:uid="{00000000-0005-0000-0000-0000D61B0000}"/>
    <cellStyle name="20% - Accent1 2 2 5 2 5 6 3" xfId="7306" xr:uid="{00000000-0005-0000-0000-0000D71B0000}"/>
    <cellStyle name="20% - Accent1 2 2 5 2 5 7" xfId="7307" xr:uid="{00000000-0005-0000-0000-0000D81B0000}"/>
    <cellStyle name="20% - Accent1 2 2 5 2 5 7 2" xfId="7308" xr:uid="{00000000-0005-0000-0000-0000D91B0000}"/>
    <cellStyle name="20% - Accent1 2 2 5 2 5 8" xfId="7309" xr:uid="{00000000-0005-0000-0000-0000DA1B0000}"/>
    <cellStyle name="20% - Accent1 2 2 5 2 5 8 2" xfId="7310" xr:uid="{00000000-0005-0000-0000-0000DB1B0000}"/>
    <cellStyle name="20% - Accent1 2 2 5 2 5 9" xfId="7311" xr:uid="{00000000-0005-0000-0000-0000DC1B0000}"/>
    <cellStyle name="20% - Accent1 2 2 5 2 6" xfId="7312" xr:uid="{00000000-0005-0000-0000-0000DD1B0000}"/>
    <cellStyle name="20% - Accent1 2 2 5 2 6 2" xfId="7313" xr:uid="{00000000-0005-0000-0000-0000DE1B0000}"/>
    <cellStyle name="20% - Accent1 2 2 5 2 6 2 2" xfId="7314" xr:uid="{00000000-0005-0000-0000-0000DF1B0000}"/>
    <cellStyle name="20% - Accent1 2 2 5 2 6 2 2 2" xfId="7315" xr:uid="{00000000-0005-0000-0000-0000E01B0000}"/>
    <cellStyle name="20% - Accent1 2 2 5 2 6 2 2 2 2" xfId="7316" xr:uid="{00000000-0005-0000-0000-0000E11B0000}"/>
    <cellStyle name="20% - Accent1 2 2 5 2 6 2 2 3" xfId="7317" xr:uid="{00000000-0005-0000-0000-0000E21B0000}"/>
    <cellStyle name="20% - Accent1 2 2 5 2 6 2 3" xfId="7318" xr:uid="{00000000-0005-0000-0000-0000E31B0000}"/>
    <cellStyle name="20% - Accent1 2 2 5 2 6 2 3 2" xfId="7319" xr:uid="{00000000-0005-0000-0000-0000E41B0000}"/>
    <cellStyle name="20% - Accent1 2 2 5 2 6 2 4" xfId="7320" xr:uid="{00000000-0005-0000-0000-0000E51B0000}"/>
    <cellStyle name="20% - Accent1 2 2 5 2 6 3" xfId="7321" xr:uid="{00000000-0005-0000-0000-0000E61B0000}"/>
    <cellStyle name="20% - Accent1 2 2 5 2 6 3 2" xfId="7322" xr:uid="{00000000-0005-0000-0000-0000E71B0000}"/>
    <cellStyle name="20% - Accent1 2 2 5 2 6 3 2 2" xfId="7323" xr:uid="{00000000-0005-0000-0000-0000E81B0000}"/>
    <cellStyle name="20% - Accent1 2 2 5 2 6 3 2 2 2" xfId="7324" xr:uid="{00000000-0005-0000-0000-0000E91B0000}"/>
    <cellStyle name="20% - Accent1 2 2 5 2 6 3 2 3" xfId="7325" xr:uid="{00000000-0005-0000-0000-0000EA1B0000}"/>
    <cellStyle name="20% - Accent1 2 2 5 2 6 3 3" xfId="7326" xr:uid="{00000000-0005-0000-0000-0000EB1B0000}"/>
    <cellStyle name="20% - Accent1 2 2 5 2 6 3 3 2" xfId="7327" xr:uid="{00000000-0005-0000-0000-0000EC1B0000}"/>
    <cellStyle name="20% - Accent1 2 2 5 2 6 3 4" xfId="7328" xr:uid="{00000000-0005-0000-0000-0000ED1B0000}"/>
    <cellStyle name="20% - Accent1 2 2 5 2 6 4" xfId="7329" xr:uid="{00000000-0005-0000-0000-0000EE1B0000}"/>
    <cellStyle name="20% - Accent1 2 2 5 2 6 4 2" xfId="7330" xr:uid="{00000000-0005-0000-0000-0000EF1B0000}"/>
    <cellStyle name="20% - Accent1 2 2 5 2 6 4 2 2" xfId="7331" xr:uid="{00000000-0005-0000-0000-0000F01B0000}"/>
    <cellStyle name="20% - Accent1 2 2 5 2 6 4 2 2 2" xfId="7332" xr:uid="{00000000-0005-0000-0000-0000F11B0000}"/>
    <cellStyle name="20% - Accent1 2 2 5 2 6 4 2 3" xfId="7333" xr:uid="{00000000-0005-0000-0000-0000F21B0000}"/>
    <cellStyle name="20% - Accent1 2 2 5 2 6 4 3" xfId="7334" xr:uid="{00000000-0005-0000-0000-0000F31B0000}"/>
    <cellStyle name="20% - Accent1 2 2 5 2 6 4 3 2" xfId="7335" xr:uid="{00000000-0005-0000-0000-0000F41B0000}"/>
    <cellStyle name="20% - Accent1 2 2 5 2 6 4 4" xfId="7336" xr:uid="{00000000-0005-0000-0000-0000F51B0000}"/>
    <cellStyle name="20% - Accent1 2 2 5 2 6 5" xfId="7337" xr:uid="{00000000-0005-0000-0000-0000F61B0000}"/>
    <cellStyle name="20% - Accent1 2 2 5 2 6 5 2" xfId="7338" xr:uid="{00000000-0005-0000-0000-0000F71B0000}"/>
    <cellStyle name="20% - Accent1 2 2 5 2 6 5 2 2" xfId="7339" xr:uid="{00000000-0005-0000-0000-0000F81B0000}"/>
    <cellStyle name="20% - Accent1 2 2 5 2 6 5 3" xfId="7340" xr:uid="{00000000-0005-0000-0000-0000F91B0000}"/>
    <cellStyle name="20% - Accent1 2 2 5 2 6 6" xfId="7341" xr:uid="{00000000-0005-0000-0000-0000FA1B0000}"/>
    <cellStyle name="20% - Accent1 2 2 5 2 6 6 2" xfId="7342" xr:uid="{00000000-0005-0000-0000-0000FB1B0000}"/>
    <cellStyle name="20% - Accent1 2 2 5 2 6 6 2 2" xfId="7343" xr:uid="{00000000-0005-0000-0000-0000FC1B0000}"/>
    <cellStyle name="20% - Accent1 2 2 5 2 6 6 3" xfId="7344" xr:uid="{00000000-0005-0000-0000-0000FD1B0000}"/>
    <cellStyle name="20% - Accent1 2 2 5 2 6 7" xfId="7345" xr:uid="{00000000-0005-0000-0000-0000FE1B0000}"/>
    <cellStyle name="20% - Accent1 2 2 5 2 6 7 2" xfId="7346" xr:uid="{00000000-0005-0000-0000-0000FF1B0000}"/>
    <cellStyle name="20% - Accent1 2 2 5 2 6 8" xfId="7347" xr:uid="{00000000-0005-0000-0000-0000001C0000}"/>
    <cellStyle name="20% - Accent1 2 2 5 2 6 8 2" xfId="7348" xr:uid="{00000000-0005-0000-0000-0000011C0000}"/>
    <cellStyle name="20% - Accent1 2 2 5 2 6 9" xfId="7349" xr:uid="{00000000-0005-0000-0000-0000021C0000}"/>
    <cellStyle name="20% - Accent1 2 2 5 2 7" xfId="7350" xr:uid="{00000000-0005-0000-0000-0000031C0000}"/>
    <cellStyle name="20% - Accent1 2 2 5 2 7 2" xfId="7351" xr:uid="{00000000-0005-0000-0000-0000041C0000}"/>
    <cellStyle name="20% - Accent1 2 2 5 2 7 2 2" xfId="7352" xr:uid="{00000000-0005-0000-0000-0000051C0000}"/>
    <cellStyle name="20% - Accent1 2 2 5 2 7 2 2 2" xfId="7353" xr:uid="{00000000-0005-0000-0000-0000061C0000}"/>
    <cellStyle name="20% - Accent1 2 2 5 2 7 2 3" xfId="7354" xr:uid="{00000000-0005-0000-0000-0000071C0000}"/>
    <cellStyle name="20% - Accent1 2 2 5 2 7 3" xfId="7355" xr:uid="{00000000-0005-0000-0000-0000081C0000}"/>
    <cellStyle name="20% - Accent1 2 2 5 2 7 3 2" xfId="7356" xr:uid="{00000000-0005-0000-0000-0000091C0000}"/>
    <cellStyle name="20% - Accent1 2 2 5 2 7 4" xfId="7357" xr:uid="{00000000-0005-0000-0000-00000A1C0000}"/>
    <cellStyle name="20% - Accent1 2 2 5 2 8" xfId="7358" xr:uid="{00000000-0005-0000-0000-00000B1C0000}"/>
    <cellStyle name="20% - Accent1 2 2 5 2 8 2" xfId="7359" xr:uid="{00000000-0005-0000-0000-00000C1C0000}"/>
    <cellStyle name="20% - Accent1 2 2 5 2 8 2 2" xfId="7360" xr:uid="{00000000-0005-0000-0000-00000D1C0000}"/>
    <cellStyle name="20% - Accent1 2 2 5 2 8 2 2 2" xfId="7361" xr:uid="{00000000-0005-0000-0000-00000E1C0000}"/>
    <cellStyle name="20% - Accent1 2 2 5 2 8 2 3" xfId="7362" xr:uid="{00000000-0005-0000-0000-00000F1C0000}"/>
    <cellStyle name="20% - Accent1 2 2 5 2 8 3" xfId="7363" xr:uid="{00000000-0005-0000-0000-0000101C0000}"/>
    <cellStyle name="20% - Accent1 2 2 5 2 8 3 2" xfId="7364" xr:uid="{00000000-0005-0000-0000-0000111C0000}"/>
    <cellStyle name="20% - Accent1 2 2 5 2 8 4" xfId="7365" xr:uid="{00000000-0005-0000-0000-0000121C0000}"/>
    <cellStyle name="20% - Accent1 2 2 5 2 9" xfId="7366" xr:uid="{00000000-0005-0000-0000-0000131C0000}"/>
    <cellStyle name="20% - Accent1 2 2 5 2 9 2" xfId="7367" xr:uid="{00000000-0005-0000-0000-0000141C0000}"/>
    <cellStyle name="20% - Accent1 2 2 5 2 9 2 2" xfId="7368" xr:uid="{00000000-0005-0000-0000-0000151C0000}"/>
    <cellStyle name="20% - Accent1 2 2 5 2 9 2 2 2" xfId="7369" xr:uid="{00000000-0005-0000-0000-0000161C0000}"/>
    <cellStyle name="20% - Accent1 2 2 5 2 9 2 3" xfId="7370" xr:uid="{00000000-0005-0000-0000-0000171C0000}"/>
    <cellStyle name="20% - Accent1 2 2 5 2 9 3" xfId="7371" xr:uid="{00000000-0005-0000-0000-0000181C0000}"/>
    <cellStyle name="20% - Accent1 2 2 5 2 9 3 2" xfId="7372" xr:uid="{00000000-0005-0000-0000-0000191C0000}"/>
    <cellStyle name="20% - Accent1 2 2 5 2 9 4" xfId="7373" xr:uid="{00000000-0005-0000-0000-00001A1C0000}"/>
    <cellStyle name="20% - Accent1 2 2 5 3" xfId="7374" xr:uid="{00000000-0005-0000-0000-00001B1C0000}"/>
    <cellStyle name="20% - Accent1 2 2 5 3 10" xfId="7375" xr:uid="{00000000-0005-0000-0000-00001C1C0000}"/>
    <cellStyle name="20% - Accent1 2 2 5 3 10 2" xfId="7376" xr:uid="{00000000-0005-0000-0000-00001D1C0000}"/>
    <cellStyle name="20% - Accent1 2 2 5 3 11" xfId="7377" xr:uid="{00000000-0005-0000-0000-00001E1C0000}"/>
    <cellStyle name="20% - Accent1 2 2 5 3 2" xfId="7378" xr:uid="{00000000-0005-0000-0000-00001F1C0000}"/>
    <cellStyle name="20% - Accent1 2 2 5 3 2 2" xfId="7379" xr:uid="{00000000-0005-0000-0000-0000201C0000}"/>
    <cellStyle name="20% - Accent1 2 2 5 3 2 2 2" xfId="7380" xr:uid="{00000000-0005-0000-0000-0000211C0000}"/>
    <cellStyle name="20% - Accent1 2 2 5 3 2 2 2 2" xfId="7381" xr:uid="{00000000-0005-0000-0000-0000221C0000}"/>
    <cellStyle name="20% - Accent1 2 2 5 3 2 2 2 2 2" xfId="7382" xr:uid="{00000000-0005-0000-0000-0000231C0000}"/>
    <cellStyle name="20% - Accent1 2 2 5 3 2 2 2 3" xfId="7383" xr:uid="{00000000-0005-0000-0000-0000241C0000}"/>
    <cellStyle name="20% - Accent1 2 2 5 3 2 2 3" xfId="7384" xr:uid="{00000000-0005-0000-0000-0000251C0000}"/>
    <cellStyle name="20% - Accent1 2 2 5 3 2 2 3 2" xfId="7385" xr:uid="{00000000-0005-0000-0000-0000261C0000}"/>
    <cellStyle name="20% - Accent1 2 2 5 3 2 2 4" xfId="7386" xr:uid="{00000000-0005-0000-0000-0000271C0000}"/>
    <cellStyle name="20% - Accent1 2 2 5 3 2 3" xfId="7387" xr:uid="{00000000-0005-0000-0000-0000281C0000}"/>
    <cellStyle name="20% - Accent1 2 2 5 3 2 3 2" xfId="7388" xr:uid="{00000000-0005-0000-0000-0000291C0000}"/>
    <cellStyle name="20% - Accent1 2 2 5 3 2 3 2 2" xfId="7389" xr:uid="{00000000-0005-0000-0000-00002A1C0000}"/>
    <cellStyle name="20% - Accent1 2 2 5 3 2 3 2 2 2" xfId="7390" xr:uid="{00000000-0005-0000-0000-00002B1C0000}"/>
    <cellStyle name="20% - Accent1 2 2 5 3 2 3 2 3" xfId="7391" xr:uid="{00000000-0005-0000-0000-00002C1C0000}"/>
    <cellStyle name="20% - Accent1 2 2 5 3 2 3 3" xfId="7392" xr:uid="{00000000-0005-0000-0000-00002D1C0000}"/>
    <cellStyle name="20% - Accent1 2 2 5 3 2 3 3 2" xfId="7393" xr:uid="{00000000-0005-0000-0000-00002E1C0000}"/>
    <cellStyle name="20% - Accent1 2 2 5 3 2 3 4" xfId="7394" xr:uid="{00000000-0005-0000-0000-00002F1C0000}"/>
    <cellStyle name="20% - Accent1 2 2 5 3 2 4" xfId="7395" xr:uid="{00000000-0005-0000-0000-0000301C0000}"/>
    <cellStyle name="20% - Accent1 2 2 5 3 2 4 2" xfId="7396" xr:uid="{00000000-0005-0000-0000-0000311C0000}"/>
    <cellStyle name="20% - Accent1 2 2 5 3 2 4 2 2" xfId="7397" xr:uid="{00000000-0005-0000-0000-0000321C0000}"/>
    <cellStyle name="20% - Accent1 2 2 5 3 2 4 2 2 2" xfId="7398" xr:uid="{00000000-0005-0000-0000-0000331C0000}"/>
    <cellStyle name="20% - Accent1 2 2 5 3 2 4 2 3" xfId="7399" xr:uid="{00000000-0005-0000-0000-0000341C0000}"/>
    <cellStyle name="20% - Accent1 2 2 5 3 2 4 3" xfId="7400" xr:uid="{00000000-0005-0000-0000-0000351C0000}"/>
    <cellStyle name="20% - Accent1 2 2 5 3 2 4 3 2" xfId="7401" xr:uid="{00000000-0005-0000-0000-0000361C0000}"/>
    <cellStyle name="20% - Accent1 2 2 5 3 2 4 4" xfId="7402" xr:uid="{00000000-0005-0000-0000-0000371C0000}"/>
    <cellStyle name="20% - Accent1 2 2 5 3 2 5" xfId="7403" xr:uid="{00000000-0005-0000-0000-0000381C0000}"/>
    <cellStyle name="20% - Accent1 2 2 5 3 2 5 2" xfId="7404" xr:uid="{00000000-0005-0000-0000-0000391C0000}"/>
    <cellStyle name="20% - Accent1 2 2 5 3 2 5 2 2" xfId="7405" xr:uid="{00000000-0005-0000-0000-00003A1C0000}"/>
    <cellStyle name="20% - Accent1 2 2 5 3 2 5 3" xfId="7406" xr:uid="{00000000-0005-0000-0000-00003B1C0000}"/>
    <cellStyle name="20% - Accent1 2 2 5 3 2 6" xfId="7407" xr:uid="{00000000-0005-0000-0000-00003C1C0000}"/>
    <cellStyle name="20% - Accent1 2 2 5 3 2 6 2" xfId="7408" xr:uid="{00000000-0005-0000-0000-00003D1C0000}"/>
    <cellStyle name="20% - Accent1 2 2 5 3 2 6 2 2" xfId="7409" xr:uid="{00000000-0005-0000-0000-00003E1C0000}"/>
    <cellStyle name="20% - Accent1 2 2 5 3 2 6 3" xfId="7410" xr:uid="{00000000-0005-0000-0000-00003F1C0000}"/>
    <cellStyle name="20% - Accent1 2 2 5 3 2 7" xfId="7411" xr:uid="{00000000-0005-0000-0000-0000401C0000}"/>
    <cellStyle name="20% - Accent1 2 2 5 3 2 7 2" xfId="7412" xr:uid="{00000000-0005-0000-0000-0000411C0000}"/>
    <cellStyle name="20% - Accent1 2 2 5 3 2 8" xfId="7413" xr:uid="{00000000-0005-0000-0000-0000421C0000}"/>
    <cellStyle name="20% - Accent1 2 2 5 3 2 8 2" xfId="7414" xr:uid="{00000000-0005-0000-0000-0000431C0000}"/>
    <cellStyle name="20% - Accent1 2 2 5 3 2 9" xfId="7415" xr:uid="{00000000-0005-0000-0000-0000441C0000}"/>
    <cellStyle name="20% - Accent1 2 2 5 3 3" xfId="7416" xr:uid="{00000000-0005-0000-0000-0000451C0000}"/>
    <cellStyle name="20% - Accent1 2 2 5 3 3 2" xfId="7417" xr:uid="{00000000-0005-0000-0000-0000461C0000}"/>
    <cellStyle name="20% - Accent1 2 2 5 3 3 2 2" xfId="7418" xr:uid="{00000000-0005-0000-0000-0000471C0000}"/>
    <cellStyle name="20% - Accent1 2 2 5 3 3 2 2 2" xfId="7419" xr:uid="{00000000-0005-0000-0000-0000481C0000}"/>
    <cellStyle name="20% - Accent1 2 2 5 3 3 2 2 2 2" xfId="7420" xr:uid="{00000000-0005-0000-0000-0000491C0000}"/>
    <cellStyle name="20% - Accent1 2 2 5 3 3 2 2 3" xfId="7421" xr:uid="{00000000-0005-0000-0000-00004A1C0000}"/>
    <cellStyle name="20% - Accent1 2 2 5 3 3 2 3" xfId="7422" xr:uid="{00000000-0005-0000-0000-00004B1C0000}"/>
    <cellStyle name="20% - Accent1 2 2 5 3 3 2 3 2" xfId="7423" xr:uid="{00000000-0005-0000-0000-00004C1C0000}"/>
    <cellStyle name="20% - Accent1 2 2 5 3 3 2 4" xfId="7424" xr:uid="{00000000-0005-0000-0000-00004D1C0000}"/>
    <cellStyle name="20% - Accent1 2 2 5 3 3 3" xfId="7425" xr:uid="{00000000-0005-0000-0000-00004E1C0000}"/>
    <cellStyle name="20% - Accent1 2 2 5 3 3 3 2" xfId="7426" xr:uid="{00000000-0005-0000-0000-00004F1C0000}"/>
    <cellStyle name="20% - Accent1 2 2 5 3 3 3 2 2" xfId="7427" xr:uid="{00000000-0005-0000-0000-0000501C0000}"/>
    <cellStyle name="20% - Accent1 2 2 5 3 3 3 2 2 2" xfId="7428" xr:uid="{00000000-0005-0000-0000-0000511C0000}"/>
    <cellStyle name="20% - Accent1 2 2 5 3 3 3 2 3" xfId="7429" xr:uid="{00000000-0005-0000-0000-0000521C0000}"/>
    <cellStyle name="20% - Accent1 2 2 5 3 3 3 3" xfId="7430" xr:uid="{00000000-0005-0000-0000-0000531C0000}"/>
    <cellStyle name="20% - Accent1 2 2 5 3 3 3 3 2" xfId="7431" xr:uid="{00000000-0005-0000-0000-0000541C0000}"/>
    <cellStyle name="20% - Accent1 2 2 5 3 3 3 4" xfId="7432" xr:uid="{00000000-0005-0000-0000-0000551C0000}"/>
    <cellStyle name="20% - Accent1 2 2 5 3 3 4" xfId="7433" xr:uid="{00000000-0005-0000-0000-0000561C0000}"/>
    <cellStyle name="20% - Accent1 2 2 5 3 3 4 2" xfId="7434" xr:uid="{00000000-0005-0000-0000-0000571C0000}"/>
    <cellStyle name="20% - Accent1 2 2 5 3 3 4 2 2" xfId="7435" xr:uid="{00000000-0005-0000-0000-0000581C0000}"/>
    <cellStyle name="20% - Accent1 2 2 5 3 3 4 2 2 2" xfId="7436" xr:uid="{00000000-0005-0000-0000-0000591C0000}"/>
    <cellStyle name="20% - Accent1 2 2 5 3 3 4 2 3" xfId="7437" xr:uid="{00000000-0005-0000-0000-00005A1C0000}"/>
    <cellStyle name="20% - Accent1 2 2 5 3 3 4 3" xfId="7438" xr:uid="{00000000-0005-0000-0000-00005B1C0000}"/>
    <cellStyle name="20% - Accent1 2 2 5 3 3 4 3 2" xfId="7439" xr:uid="{00000000-0005-0000-0000-00005C1C0000}"/>
    <cellStyle name="20% - Accent1 2 2 5 3 3 4 4" xfId="7440" xr:uid="{00000000-0005-0000-0000-00005D1C0000}"/>
    <cellStyle name="20% - Accent1 2 2 5 3 3 5" xfId="7441" xr:uid="{00000000-0005-0000-0000-00005E1C0000}"/>
    <cellStyle name="20% - Accent1 2 2 5 3 3 5 2" xfId="7442" xr:uid="{00000000-0005-0000-0000-00005F1C0000}"/>
    <cellStyle name="20% - Accent1 2 2 5 3 3 5 2 2" xfId="7443" xr:uid="{00000000-0005-0000-0000-0000601C0000}"/>
    <cellStyle name="20% - Accent1 2 2 5 3 3 5 3" xfId="7444" xr:uid="{00000000-0005-0000-0000-0000611C0000}"/>
    <cellStyle name="20% - Accent1 2 2 5 3 3 6" xfId="7445" xr:uid="{00000000-0005-0000-0000-0000621C0000}"/>
    <cellStyle name="20% - Accent1 2 2 5 3 3 6 2" xfId="7446" xr:uid="{00000000-0005-0000-0000-0000631C0000}"/>
    <cellStyle name="20% - Accent1 2 2 5 3 3 6 2 2" xfId="7447" xr:uid="{00000000-0005-0000-0000-0000641C0000}"/>
    <cellStyle name="20% - Accent1 2 2 5 3 3 6 3" xfId="7448" xr:uid="{00000000-0005-0000-0000-0000651C0000}"/>
    <cellStyle name="20% - Accent1 2 2 5 3 3 7" xfId="7449" xr:uid="{00000000-0005-0000-0000-0000661C0000}"/>
    <cellStyle name="20% - Accent1 2 2 5 3 3 7 2" xfId="7450" xr:uid="{00000000-0005-0000-0000-0000671C0000}"/>
    <cellStyle name="20% - Accent1 2 2 5 3 3 8" xfId="7451" xr:uid="{00000000-0005-0000-0000-0000681C0000}"/>
    <cellStyle name="20% - Accent1 2 2 5 3 3 8 2" xfId="7452" xr:uid="{00000000-0005-0000-0000-0000691C0000}"/>
    <cellStyle name="20% - Accent1 2 2 5 3 3 9" xfId="7453" xr:uid="{00000000-0005-0000-0000-00006A1C0000}"/>
    <cellStyle name="20% - Accent1 2 2 5 3 4" xfId="7454" xr:uid="{00000000-0005-0000-0000-00006B1C0000}"/>
    <cellStyle name="20% - Accent1 2 2 5 3 4 2" xfId="7455" xr:uid="{00000000-0005-0000-0000-00006C1C0000}"/>
    <cellStyle name="20% - Accent1 2 2 5 3 4 2 2" xfId="7456" xr:uid="{00000000-0005-0000-0000-00006D1C0000}"/>
    <cellStyle name="20% - Accent1 2 2 5 3 4 2 2 2" xfId="7457" xr:uid="{00000000-0005-0000-0000-00006E1C0000}"/>
    <cellStyle name="20% - Accent1 2 2 5 3 4 2 3" xfId="7458" xr:uid="{00000000-0005-0000-0000-00006F1C0000}"/>
    <cellStyle name="20% - Accent1 2 2 5 3 4 3" xfId="7459" xr:uid="{00000000-0005-0000-0000-0000701C0000}"/>
    <cellStyle name="20% - Accent1 2 2 5 3 4 3 2" xfId="7460" xr:uid="{00000000-0005-0000-0000-0000711C0000}"/>
    <cellStyle name="20% - Accent1 2 2 5 3 4 4" xfId="7461" xr:uid="{00000000-0005-0000-0000-0000721C0000}"/>
    <cellStyle name="20% - Accent1 2 2 5 3 5" xfId="7462" xr:uid="{00000000-0005-0000-0000-0000731C0000}"/>
    <cellStyle name="20% - Accent1 2 2 5 3 5 2" xfId="7463" xr:uid="{00000000-0005-0000-0000-0000741C0000}"/>
    <cellStyle name="20% - Accent1 2 2 5 3 5 2 2" xfId="7464" xr:uid="{00000000-0005-0000-0000-0000751C0000}"/>
    <cellStyle name="20% - Accent1 2 2 5 3 5 2 2 2" xfId="7465" xr:uid="{00000000-0005-0000-0000-0000761C0000}"/>
    <cellStyle name="20% - Accent1 2 2 5 3 5 2 3" xfId="7466" xr:uid="{00000000-0005-0000-0000-0000771C0000}"/>
    <cellStyle name="20% - Accent1 2 2 5 3 5 3" xfId="7467" xr:uid="{00000000-0005-0000-0000-0000781C0000}"/>
    <cellStyle name="20% - Accent1 2 2 5 3 5 3 2" xfId="7468" xr:uid="{00000000-0005-0000-0000-0000791C0000}"/>
    <cellStyle name="20% - Accent1 2 2 5 3 5 4" xfId="7469" xr:uid="{00000000-0005-0000-0000-00007A1C0000}"/>
    <cellStyle name="20% - Accent1 2 2 5 3 6" xfId="7470" xr:uid="{00000000-0005-0000-0000-00007B1C0000}"/>
    <cellStyle name="20% - Accent1 2 2 5 3 6 2" xfId="7471" xr:uid="{00000000-0005-0000-0000-00007C1C0000}"/>
    <cellStyle name="20% - Accent1 2 2 5 3 6 2 2" xfId="7472" xr:uid="{00000000-0005-0000-0000-00007D1C0000}"/>
    <cellStyle name="20% - Accent1 2 2 5 3 6 2 2 2" xfId="7473" xr:uid="{00000000-0005-0000-0000-00007E1C0000}"/>
    <cellStyle name="20% - Accent1 2 2 5 3 6 2 3" xfId="7474" xr:uid="{00000000-0005-0000-0000-00007F1C0000}"/>
    <cellStyle name="20% - Accent1 2 2 5 3 6 3" xfId="7475" xr:uid="{00000000-0005-0000-0000-0000801C0000}"/>
    <cellStyle name="20% - Accent1 2 2 5 3 6 3 2" xfId="7476" xr:uid="{00000000-0005-0000-0000-0000811C0000}"/>
    <cellStyle name="20% - Accent1 2 2 5 3 6 4" xfId="7477" xr:uid="{00000000-0005-0000-0000-0000821C0000}"/>
    <cellStyle name="20% - Accent1 2 2 5 3 7" xfId="7478" xr:uid="{00000000-0005-0000-0000-0000831C0000}"/>
    <cellStyle name="20% - Accent1 2 2 5 3 7 2" xfId="7479" xr:uid="{00000000-0005-0000-0000-0000841C0000}"/>
    <cellStyle name="20% - Accent1 2 2 5 3 7 2 2" xfId="7480" xr:uid="{00000000-0005-0000-0000-0000851C0000}"/>
    <cellStyle name="20% - Accent1 2 2 5 3 7 3" xfId="7481" xr:uid="{00000000-0005-0000-0000-0000861C0000}"/>
    <cellStyle name="20% - Accent1 2 2 5 3 8" xfId="7482" xr:uid="{00000000-0005-0000-0000-0000871C0000}"/>
    <cellStyle name="20% - Accent1 2 2 5 3 8 2" xfId="7483" xr:uid="{00000000-0005-0000-0000-0000881C0000}"/>
    <cellStyle name="20% - Accent1 2 2 5 3 8 2 2" xfId="7484" xr:uid="{00000000-0005-0000-0000-0000891C0000}"/>
    <cellStyle name="20% - Accent1 2 2 5 3 8 3" xfId="7485" xr:uid="{00000000-0005-0000-0000-00008A1C0000}"/>
    <cellStyle name="20% - Accent1 2 2 5 3 9" xfId="7486" xr:uid="{00000000-0005-0000-0000-00008B1C0000}"/>
    <cellStyle name="20% - Accent1 2 2 5 3 9 2" xfId="7487" xr:uid="{00000000-0005-0000-0000-00008C1C0000}"/>
    <cellStyle name="20% - Accent1 2 2 5 4" xfId="7488" xr:uid="{00000000-0005-0000-0000-00008D1C0000}"/>
    <cellStyle name="20% - Accent1 2 2 5 4 10" xfId="7489" xr:uid="{00000000-0005-0000-0000-00008E1C0000}"/>
    <cellStyle name="20% - Accent1 2 2 5 4 10 2" xfId="7490" xr:uid="{00000000-0005-0000-0000-00008F1C0000}"/>
    <cellStyle name="20% - Accent1 2 2 5 4 11" xfId="7491" xr:uid="{00000000-0005-0000-0000-0000901C0000}"/>
    <cellStyle name="20% - Accent1 2 2 5 4 2" xfId="7492" xr:uid="{00000000-0005-0000-0000-0000911C0000}"/>
    <cellStyle name="20% - Accent1 2 2 5 4 2 2" xfId="7493" xr:uid="{00000000-0005-0000-0000-0000921C0000}"/>
    <cellStyle name="20% - Accent1 2 2 5 4 2 2 2" xfId="7494" xr:uid="{00000000-0005-0000-0000-0000931C0000}"/>
    <cellStyle name="20% - Accent1 2 2 5 4 2 2 2 2" xfId="7495" xr:uid="{00000000-0005-0000-0000-0000941C0000}"/>
    <cellStyle name="20% - Accent1 2 2 5 4 2 2 2 2 2" xfId="7496" xr:uid="{00000000-0005-0000-0000-0000951C0000}"/>
    <cellStyle name="20% - Accent1 2 2 5 4 2 2 2 3" xfId="7497" xr:uid="{00000000-0005-0000-0000-0000961C0000}"/>
    <cellStyle name="20% - Accent1 2 2 5 4 2 2 3" xfId="7498" xr:uid="{00000000-0005-0000-0000-0000971C0000}"/>
    <cellStyle name="20% - Accent1 2 2 5 4 2 2 3 2" xfId="7499" xr:uid="{00000000-0005-0000-0000-0000981C0000}"/>
    <cellStyle name="20% - Accent1 2 2 5 4 2 2 4" xfId="7500" xr:uid="{00000000-0005-0000-0000-0000991C0000}"/>
    <cellStyle name="20% - Accent1 2 2 5 4 2 3" xfId="7501" xr:uid="{00000000-0005-0000-0000-00009A1C0000}"/>
    <cellStyle name="20% - Accent1 2 2 5 4 2 3 2" xfId="7502" xr:uid="{00000000-0005-0000-0000-00009B1C0000}"/>
    <cellStyle name="20% - Accent1 2 2 5 4 2 3 2 2" xfId="7503" xr:uid="{00000000-0005-0000-0000-00009C1C0000}"/>
    <cellStyle name="20% - Accent1 2 2 5 4 2 3 2 2 2" xfId="7504" xr:uid="{00000000-0005-0000-0000-00009D1C0000}"/>
    <cellStyle name="20% - Accent1 2 2 5 4 2 3 2 3" xfId="7505" xr:uid="{00000000-0005-0000-0000-00009E1C0000}"/>
    <cellStyle name="20% - Accent1 2 2 5 4 2 3 3" xfId="7506" xr:uid="{00000000-0005-0000-0000-00009F1C0000}"/>
    <cellStyle name="20% - Accent1 2 2 5 4 2 3 3 2" xfId="7507" xr:uid="{00000000-0005-0000-0000-0000A01C0000}"/>
    <cellStyle name="20% - Accent1 2 2 5 4 2 3 4" xfId="7508" xr:uid="{00000000-0005-0000-0000-0000A11C0000}"/>
    <cellStyle name="20% - Accent1 2 2 5 4 2 4" xfId="7509" xr:uid="{00000000-0005-0000-0000-0000A21C0000}"/>
    <cellStyle name="20% - Accent1 2 2 5 4 2 4 2" xfId="7510" xr:uid="{00000000-0005-0000-0000-0000A31C0000}"/>
    <cellStyle name="20% - Accent1 2 2 5 4 2 4 2 2" xfId="7511" xr:uid="{00000000-0005-0000-0000-0000A41C0000}"/>
    <cellStyle name="20% - Accent1 2 2 5 4 2 4 2 2 2" xfId="7512" xr:uid="{00000000-0005-0000-0000-0000A51C0000}"/>
    <cellStyle name="20% - Accent1 2 2 5 4 2 4 2 3" xfId="7513" xr:uid="{00000000-0005-0000-0000-0000A61C0000}"/>
    <cellStyle name="20% - Accent1 2 2 5 4 2 4 3" xfId="7514" xr:uid="{00000000-0005-0000-0000-0000A71C0000}"/>
    <cellStyle name="20% - Accent1 2 2 5 4 2 4 3 2" xfId="7515" xr:uid="{00000000-0005-0000-0000-0000A81C0000}"/>
    <cellStyle name="20% - Accent1 2 2 5 4 2 4 4" xfId="7516" xr:uid="{00000000-0005-0000-0000-0000A91C0000}"/>
    <cellStyle name="20% - Accent1 2 2 5 4 2 5" xfId="7517" xr:uid="{00000000-0005-0000-0000-0000AA1C0000}"/>
    <cellStyle name="20% - Accent1 2 2 5 4 2 5 2" xfId="7518" xr:uid="{00000000-0005-0000-0000-0000AB1C0000}"/>
    <cellStyle name="20% - Accent1 2 2 5 4 2 5 2 2" xfId="7519" xr:uid="{00000000-0005-0000-0000-0000AC1C0000}"/>
    <cellStyle name="20% - Accent1 2 2 5 4 2 5 3" xfId="7520" xr:uid="{00000000-0005-0000-0000-0000AD1C0000}"/>
    <cellStyle name="20% - Accent1 2 2 5 4 2 6" xfId="7521" xr:uid="{00000000-0005-0000-0000-0000AE1C0000}"/>
    <cellStyle name="20% - Accent1 2 2 5 4 2 6 2" xfId="7522" xr:uid="{00000000-0005-0000-0000-0000AF1C0000}"/>
    <cellStyle name="20% - Accent1 2 2 5 4 2 6 2 2" xfId="7523" xr:uid="{00000000-0005-0000-0000-0000B01C0000}"/>
    <cellStyle name="20% - Accent1 2 2 5 4 2 6 3" xfId="7524" xr:uid="{00000000-0005-0000-0000-0000B11C0000}"/>
    <cellStyle name="20% - Accent1 2 2 5 4 2 7" xfId="7525" xr:uid="{00000000-0005-0000-0000-0000B21C0000}"/>
    <cellStyle name="20% - Accent1 2 2 5 4 2 7 2" xfId="7526" xr:uid="{00000000-0005-0000-0000-0000B31C0000}"/>
    <cellStyle name="20% - Accent1 2 2 5 4 2 8" xfId="7527" xr:uid="{00000000-0005-0000-0000-0000B41C0000}"/>
    <cellStyle name="20% - Accent1 2 2 5 4 2 8 2" xfId="7528" xr:uid="{00000000-0005-0000-0000-0000B51C0000}"/>
    <cellStyle name="20% - Accent1 2 2 5 4 2 9" xfId="7529" xr:uid="{00000000-0005-0000-0000-0000B61C0000}"/>
    <cellStyle name="20% - Accent1 2 2 5 4 3" xfId="7530" xr:uid="{00000000-0005-0000-0000-0000B71C0000}"/>
    <cellStyle name="20% - Accent1 2 2 5 4 3 2" xfId="7531" xr:uid="{00000000-0005-0000-0000-0000B81C0000}"/>
    <cellStyle name="20% - Accent1 2 2 5 4 3 2 2" xfId="7532" xr:uid="{00000000-0005-0000-0000-0000B91C0000}"/>
    <cellStyle name="20% - Accent1 2 2 5 4 3 2 2 2" xfId="7533" xr:uid="{00000000-0005-0000-0000-0000BA1C0000}"/>
    <cellStyle name="20% - Accent1 2 2 5 4 3 2 2 2 2" xfId="7534" xr:uid="{00000000-0005-0000-0000-0000BB1C0000}"/>
    <cellStyle name="20% - Accent1 2 2 5 4 3 2 2 3" xfId="7535" xr:uid="{00000000-0005-0000-0000-0000BC1C0000}"/>
    <cellStyle name="20% - Accent1 2 2 5 4 3 2 3" xfId="7536" xr:uid="{00000000-0005-0000-0000-0000BD1C0000}"/>
    <cellStyle name="20% - Accent1 2 2 5 4 3 2 3 2" xfId="7537" xr:uid="{00000000-0005-0000-0000-0000BE1C0000}"/>
    <cellStyle name="20% - Accent1 2 2 5 4 3 2 4" xfId="7538" xr:uid="{00000000-0005-0000-0000-0000BF1C0000}"/>
    <cellStyle name="20% - Accent1 2 2 5 4 3 3" xfId="7539" xr:uid="{00000000-0005-0000-0000-0000C01C0000}"/>
    <cellStyle name="20% - Accent1 2 2 5 4 3 3 2" xfId="7540" xr:uid="{00000000-0005-0000-0000-0000C11C0000}"/>
    <cellStyle name="20% - Accent1 2 2 5 4 3 3 2 2" xfId="7541" xr:uid="{00000000-0005-0000-0000-0000C21C0000}"/>
    <cellStyle name="20% - Accent1 2 2 5 4 3 3 2 2 2" xfId="7542" xr:uid="{00000000-0005-0000-0000-0000C31C0000}"/>
    <cellStyle name="20% - Accent1 2 2 5 4 3 3 2 3" xfId="7543" xr:uid="{00000000-0005-0000-0000-0000C41C0000}"/>
    <cellStyle name="20% - Accent1 2 2 5 4 3 3 3" xfId="7544" xr:uid="{00000000-0005-0000-0000-0000C51C0000}"/>
    <cellStyle name="20% - Accent1 2 2 5 4 3 3 3 2" xfId="7545" xr:uid="{00000000-0005-0000-0000-0000C61C0000}"/>
    <cellStyle name="20% - Accent1 2 2 5 4 3 3 4" xfId="7546" xr:uid="{00000000-0005-0000-0000-0000C71C0000}"/>
    <cellStyle name="20% - Accent1 2 2 5 4 3 4" xfId="7547" xr:uid="{00000000-0005-0000-0000-0000C81C0000}"/>
    <cellStyle name="20% - Accent1 2 2 5 4 3 4 2" xfId="7548" xr:uid="{00000000-0005-0000-0000-0000C91C0000}"/>
    <cellStyle name="20% - Accent1 2 2 5 4 3 4 2 2" xfId="7549" xr:uid="{00000000-0005-0000-0000-0000CA1C0000}"/>
    <cellStyle name="20% - Accent1 2 2 5 4 3 4 2 2 2" xfId="7550" xr:uid="{00000000-0005-0000-0000-0000CB1C0000}"/>
    <cellStyle name="20% - Accent1 2 2 5 4 3 4 2 3" xfId="7551" xr:uid="{00000000-0005-0000-0000-0000CC1C0000}"/>
    <cellStyle name="20% - Accent1 2 2 5 4 3 4 3" xfId="7552" xr:uid="{00000000-0005-0000-0000-0000CD1C0000}"/>
    <cellStyle name="20% - Accent1 2 2 5 4 3 4 3 2" xfId="7553" xr:uid="{00000000-0005-0000-0000-0000CE1C0000}"/>
    <cellStyle name="20% - Accent1 2 2 5 4 3 4 4" xfId="7554" xr:uid="{00000000-0005-0000-0000-0000CF1C0000}"/>
    <cellStyle name="20% - Accent1 2 2 5 4 3 5" xfId="7555" xr:uid="{00000000-0005-0000-0000-0000D01C0000}"/>
    <cellStyle name="20% - Accent1 2 2 5 4 3 5 2" xfId="7556" xr:uid="{00000000-0005-0000-0000-0000D11C0000}"/>
    <cellStyle name="20% - Accent1 2 2 5 4 3 5 2 2" xfId="7557" xr:uid="{00000000-0005-0000-0000-0000D21C0000}"/>
    <cellStyle name="20% - Accent1 2 2 5 4 3 5 3" xfId="7558" xr:uid="{00000000-0005-0000-0000-0000D31C0000}"/>
    <cellStyle name="20% - Accent1 2 2 5 4 3 6" xfId="7559" xr:uid="{00000000-0005-0000-0000-0000D41C0000}"/>
    <cellStyle name="20% - Accent1 2 2 5 4 3 6 2" xfId="7560" xr:uid="{00000000-0005-0000-0000-0000D51C0000}"/>
    <cellStyle name="20% - Accent1 2 2 5 4 3 6 2 2" xfId="7561" xr:uid="{00000000-0005-0000-0000-0000D61C0000}"/>
    <cellStyle name="20% - Accent1 2 2 5 4 3 6 3" xfId="7562" xr:uid="{00000000-0005-0000-0000-0000D71C0000}"/>
    <cellStyle name="20% - Accent1 2 2 5 4 3 7" xfId="7563" xr:uid="{00000000-0005-0000-0000-0000D81C0000}"/>
    <cellStyle name="20% - Accent1 2 2 5 4 3 7 2" xfId="7564" xr:uid="{00000000-0005-0000-0000-0000D91C0000}"/>
    <cellStyle name="20% - Accent1 2 2 5 4 3 8" xfId="7565" xr:uid="{00000000-0005-0000-0000-0000DA1C0000}"/>
    <cellStyle name="20% - Accent1 2 2 5 4 3 8 2" xfId="7566" xr:uid="{00000000-0005-0000-0000-0000DB1C0000}"/>
    <cellStyle name="20% - Accent1 2 2 5 4 3 9" xfId="7567" xr:uid="{00000000-0005-0000-0000-0000DC1C0000}"/>
    <cellStyle name="20% - Accent1 2 2 5 4 4" xfId="7568" xr:uid="{00000000-0005-0000-0000-0000DD1C0000}"/>
    <cellStyle name="20% - Accent1 2 2 5 4 4 2" xfId="7569" xr:uid="{00000000-0005-0000-0000-0000DE1C0000}"/>
    <cellStyle name="20% - Accent1 2 2 5 4 4 2 2" xfId="7570" xr:uid="{00000000-0005-0000-0000-0000DF1C0000}"/>
    <cellStyle name="20% - Accent1 2 2 5 4 4 2 2 2" xfId="7571" xr:uid="{00000000-0005-0000-0000-0000E01C0000}"/>
    <cellStyle name="20% - Accent1 2 2 5 4 4 2 3" xfId="7572" xr:uid="{00000000-0005-0000-0000-0000E11C0000}"/>
    <cellStyle name="20% - Accent1 2 2 5 4 4 3" xfId="7573" xr:uid="{00000000-0005-0000-0000-0000E21C0000}"/>
    <cellStyle name="20% - Accent1 2 2 5 4 4 3 2" xfId="7574" xr:uid="{00000000-0005-0000-0000-0000E31C0000}"/>
    <cellStyle name="20% - Accent1 2 2 5 4 4 4" xfId="7575" xr:uid="{00000000-0005-0000-0000-0000E41C0000}"/>
    <cellStyle name="20% - Accent1 2 2 5 4 5" xfId="7576" xr:uid="{00000000-0005-0000-0000-0000E51C0000}"/>
    <cellStyle name="20% - Accent1 2 2 5 4 5 2" xfId="7577" xr:uid="{00000000-0005-0000-0000-0000E61C0000}"/>
    <cellStyle name="20% - Accent1 2 2 5 4 5 2 2" xfId="7578" xr:uid="{00000000-0005-0000-0000-0000E71C0000}"/>
    <cellStyle name="20% - Accent1 2 2 5 4 5 2 2 2" xfId="7579" xr:uid="{00000000-0005-0000-0000-0000E81C0000}"/>
    <cellStyle name="20% - Accent1 2 2 5 4 5 2 3" xfId="7580" xr:uid="{00000000-0005-0000-0000-0000E91C0000}"/>
    <cellStyle name="20% - Accent1 2 2 5 4 5 3" xfId="7581" xr:uid="{00000000-0005-0000-0000-0000EA1C0000}"/>
    <cellStyle name="20% - Accent1 2 2 5 4 5 3 2" xfId="7582" xr:uid="{00000000-0005-0000-0000-0000EB1C0000}"/>
    <cellStyle name="20% - Accent1 2 2 5 4 5 4" xfId="7583" xr:uid="{00000000-0005-0000-0000-0000EC1C0000}"/>
    <cellStyle name="20% - Accent1 2 2 5 4 6" xfId="7584" xr:uid="{00000000-0005-0000-0000-0000ED1C0000}"/>
    <cellStyle name="20% - Accent1 2 2 5 4 6 2" xfId="7585" xr:uid="{00000000-0005-0000-0000-0000EE1C0000}"/>
    <cellStyle name="20% - Accent1 2 2 5 4 6 2 2" xfId="7586" xr:uid="{00000000-0005-0000-0000-0000EF1C0000}"/>
    <cellStyle name="20% - Accent1 2 2 5 4 6 2 2 2" xfId="7587" xr:uid="{00000000-0005-0000-0000-0000F01C0000}"/>
    <cellStyle name="20% - Accent1 2 2 5 4 6 2 3" xfId="7588" xr:uid="{00000000-0005-0000-0000-0000F11C0000}"/>
    <cellStyle name="20% - Accent1 2 2 5 4 6 3" xfId="7589" xr:uid="{00000000-0005-0000-0000-0000F21C0000}"/>
    <cellStyle name="20% - Accent1 2 2 5 4 6 3 2" xfId="7590" xr:uid="{00000000-0005-0000-0000-0000F31C0000}"/>
    <cellStyle name="20% - Accent1 2 2 5 4 6 4" xfId="7591" xr:uid="{00000000-0005-0000-0000-0000F41C0000}"/>
    <cellStyle name="20% - Accent1 2 2 5 4 7" xfId="7592" xr:uid="{00000000-0005-0000-0000-0000F51C0000}"/>
    <cellStyle name="20% - Accent1 2 2 5 4 7 2" xfId="7593" xr:uid="{00000000-0005-0000-0000-0000F61C0000}"/>
    <cellStyle name="20% - Accent1 2 2 5 4 7 2 2" xfId="7594" xr:uid="{00000000-0005-0000-0000-0000F71C0000}"/>
    <cellStyle name="20% - Accent1 2 2 5 4 7 3" xfId="7595" xr:uid="{00000000-0005-0000-0000-0000F81C0000}"/>
    <cellStyle name="20% - Accent1 2 2 5 4 8" xfId="7596" xr:uid="{00000000-0005-0000-0000-0000F91C0000}"/>
    <cellStyle name="20% - Accent1 2 2 5 4 8 2" xfId="7597" xr:uid="{00000000-0005-0000-0000-0000FA1C0000}"/>
    <cellStyle name="20% - Accent1 2 2 5 4 8 2 2" xfId="7598" xr:uid="{00000000-0005-0000-0000-0000FB1C0000}"/>
    <cellStyle name="20% - Accent1 2 2 5 4 8 3" xfId="7599" xr:uid="{00000000-0005-0000-0000-0000FC1C0000}"/>
    <cellStyle name="20% - Accent1 2 2 5 4 9" xfId="7600" xr:uid="{00000000-0005-0000-0000-0000FD1C0000}"/>
    <cellStyle name="20% - Accent1 2 2 5 4 9 2" xfId="7601" xr:uid="{00000000-0005-0000-0000-0000FE1C0000}"/>
    <cellStyle name="20% - Accent1 2 2 5 5" xfId="7602" xr:uid="{00000000-0005-0000-0000-0000FF1C0000}"/>
    <cellStyle name="20% - Accent1 2 2 5 5 10" xfId="7603" xr:uid="{00000000-0005-0000-0000-0000001D0000}"/>
    <cellStyle name="20% - Accent1 2 2 5 5 10 2" xfId="7604" xr:uid="{00000000-0005-0000-0000-0000011D0000}"/>
    <cellStyle name="20% - Accent1 2 2 5 5 11" xfId="7605" xr:uid="{00000000-0005-0000-0000-0000021D0000}"/>
    <cellStyle name="20% - Accent1 2 2 5 5 2" xfId="7606" xr:uid="{00000000-0005-0000-0000-0000031D0000}"/>
    <cellStyle name="20% - Accent1 2 2 5 5 2 2" xfId="7607" xr:uid="{00000000-0005-0000-0000-0000041D0000}"/>
    <cellStyle name="20% - Accent1 2 2 5 5 2 2 2" xfId="7608" xr:uid="{00000000-0005-0000-0000-0000051D0000}"/>
    <cellStyle name="20% - Accent1 2 2 5 5 2 2 2 2" xfId="7609" xr:uid="{00000000-0005-0000-0000-0000061D0000}"/>
    <cellStyle name="20% - Accent1 2 2 5 5 2 2 2 2 2" xfId="7610" xr:uid="{00000000-0005-0000-0000-0000071D0000}"/>
    <cellStyle name="20% - Accent1 2 2 5 5 2 2 2 3" xfId="7611" xr:uid="{00000000-0005-0000-0000-0000081D0000}"/>
    <cellStyle name="20% - Accent1 2 2 5 5 2 2 3" xfId="7612" xr:uid="{00000000-0005-0000-0000-0000091D0000}"/>
    <cellStyle name="20% - Accent1 2 2 5 5 2 2 3 2" xfId="7613" xr:uid="{00000000-0005-0000-0000-00000A1D0000}"/>
    <cellStyle name="20% - Accent1 2 2 5 5 2 2 4" xfId="7614" xr:uid="{00000000-0005-0000-0000-00000B1D0000}"/>
    <cellStyle name="20% - Accent1 2 2 5 5 2 3" xfId="7615" xr:uid="{00000000-0005-0000-0000-00000C1D0000}"/>
    <cellStyle name="20% - Accent1 2 2 5 5 2 3 2" xfId="7616" xr:uid="{00000000-0005-0000-0000-00000D1D0000}"/>
    <cellStyle name="20% - Accent1 2 2 5 5 2 3 2 2" xfId="7617" xr:uid="{00000000-0005-0000-0000-00000E1D0000}"/>
    <cellStyle name="20% - Accent1 2 2 5 5 2 3 2 2 2" xfId="7618" xr:uid="{00000000-0005-0000-0000-00000F1D0000}"/>
    <cellStyle name="20% - Accent1 2 2 5 5 2 3 2 3" xfId="7619" xr:uid="{00000000-0005-0000-0000-0000101D0000}"/>
    <cellStyle name="20% - Accent1 2 2 5 5 2 3 3" xfId="7620" xr:uid="{00000000-0005-0000-0000-0000111D0000}"/>
    <cellStyle name="20% - Accent1 2 2 5 5 2 3 3 2" xfId="7621" xr:uid="{00000000-0005-0000-0000-0000121D0000}"/>
    <cellStyle name="20% - Accent1 2 2 5 5 2 3 4" xfId="7622" xr:uid="{00000000-0005-0000-0000-0000131D0000}"/>
    <cellStyle name="20% - Accent1 2 2 5 5 2 4" xfId="7623" xr:uid="{00000000-0005-0000-0000-0000141D0000}"/>
    <cellStyle name="20% - Accent1 2 2 5 5 2 4 2" xfId="7624" xr:uid="{00000000-0005-0000-0000-0000151D0000}"/>
    <cellStyle name="20% - Accent1 2 2 5 5 2 4 2 2" xfId="7625" xr:uid="{00000000-0005-0000-0000-0000161D0000}"/>
    <cellStyle name="20% - Accent1 2 2 5 5 2 4 2 2 2" xfId="7626" xr:uid="{00000000-0005-0000-0000-0000171D0000}"/>
    <cellStyle name="20% - Accent1 2 2 5 5 2 4 2 3" xfId="7627" xr:uid="{00000000-0005-0000-0000-0000181D0000}"/>
    <cellStyle name="20% - Accent1 2 2 5 5 2 4 3" xfId="7628" xr:uid="{00000000-0005-0000-0000-0000191D0000}"/>
    <cellStyle name="20% - Accent1 2 2 5 5 2 4 3 2" xfId="7629" xr:uid="{00000000-0005-0000-0000-00001A1D0000}"/>
    <cellStyle name="20% - Accent1 2 2 5 5 2 4 4" xfId="7630" xr:uid="{00000000-0005-0000-0000-00001B1D0000}"/>
    <cellStyle name="20% - Accent1 2 2 5 5 2 5" xfId="7631" xr:uid="{00000000-0005-0000-0000-00001C1D0000}"/>
    <cellStyle name="20% - Accent1 2 2 5 5 2 5 2" xfId="7632" xr:uid="{00000000-0005-0000-0000-00001D1D0000}"/>
    <cellStyle name="20% - Accent1 2 2 5 5 2 5 2 2" xfId="7633" xr:uid="{00000000-0005-0000-0000-00001E1D0000}"/>
    <cellStyle name="20% - Accent1 2 2 5 5 2 5 3" xfId="7634" xr:uid="{00000000-0005-0000-0000-00001F1D0000}"/>
    <cellStyle name="20% - Accent1 2 2 5 5 2 6" xfId="7635" xr:uid="{00000000-0005-0000-0000-0000201D0000}"/>
    <cellStyle name="20% - Accent1 2 2 5 5 2 6 2" xfId="7636" xr:uid="{00000000-0005-0000-0000-0000211D0000}"/>
    <cellStyle name="20% - Accent1 2 2 5 5 2 6 2 2" xfId="7637" xr:uid="{00000000-0005-0000-0000-0000221D0000}"/>
    <cellStyle name="20% - Accent1 2 2 5 5 2 6 3" xfId="7638" xr:uid="{00000000-0005-0000-0000-0000231D0000}"/>
    <cellStyle name="20% - Accent1 2 2 5 5 2 7" xfId="7639" xr:uid="{00000000-0005-0000-0000-0000241D0000}"/>
    <cellStyle name="20% - Accent1 2 2 5 5 2 7 2" xfId="7640" xr:uid="{00000000-0005-0000-0000-0000251D0000}"/>
    <cellStyle name="20% - Accent1 2 2 5 5 2 8" xfId="7641" xr:uid="{00000000-0005-0000-0000-0000261D0000}"/>
    <cellStyle name="20% - Accent1 2 2 5 5 2 8 2" xfId="7642" xr:uid="{00000000-0005-0000-0000-0000271D0000}"/>
    <cellStyle name="20% - Accent1 2 2 5 5 2 9" xfId="7643" xr:uid="{00000000-0005-0000-0000-0000281D0000}"/>
    <cellStyle name="20% - Accent1 2 2 5 5 3" xfId="7644" xr:uid="{00000000-0005-0000-0000-0000291D0000}"/>
    <cellStyle name="20% - Accent1 2 2 5 5 3 2" xfId="7645" xr:uid="{00000000-0005-0000-0000-00002A1D0000}"/>
    <cellStyle name="20% - Accent1 2 2 5 5 3 2 2" xfId="7646" xr:uid="{00000000-0005-0000-0000-00002B1D0000}"/>
    <cellStyle name="20% - Accent1 2 2 5 5 3 2 2 2" xfId="7647" xr:uid="{00000000-0005-0000-0000-00002C1D0000}"/>
    <cellStyle name="20% - Accent1 2 2 5 5 3 2 2 2 2" xfId="7648" xr:uid="{00000000-0005-0000-0000-00002D1D0000}"/>
    <cellStyle name="20% - Accent1 2 2 5 5 3 2 2 3" xfId="7649" xr:uid="{00000000-0005-0000-0000-00002E1D0000}"/>
    <cellStyle name="20% - Accent1 2 2 5 5 3 2 3" xfId="7650" xr:uid="{00000000-0005-0000-0000-00002F1D0000}"/>
    <cellStyle name="20% - Accent1 2 2 5 5 3 2 3 2" xfId="7651" xr:uid="{00000000-0005-0000-0000-0000301D0000}"/>
    <cellStyle name="20% - Accent1 2 2 5 5 3 2 4" xfId="7652" xr:uid="{00000000-0005-0000-0000-0000311D0000}"/>
    <cellStyle name="20% - Accent1 2 2 5 5 3 3" xfId="7653" xr:uid="{00000000-0005-0000-0000-0000321D0000}"/>
    <cellStyle name="20% - Accent1 2 2 5 5 3 3 2" xfId="7654" xr:uid="{00000000-0005-0000-0000-0000331D0000}"/>
    <cellStyle name="20% - Accent1 2 2 5 5 3 3 2 2" xfId="7655" xr:uid="{00000000-0005-0000-0000-0000341D0000}"/>
    <cellStyle name="20% - Accent1 2 2 5 5 3 3 2 2 2" xfId="7656" xr:uid="{00000000-0005-0000-0000-0000351D0000}"/>
    <cellStyle name="20% - Accent1 2 2 5 5 3 3 2 3" xfId="7657" xr:uid="{00000000-0005-0000-0000-0000361D0000}"/>
    <cellStyle name="20% - Accent1 2 2 5 5 3 3 3" xfId="7658" xr:uid="{00000000-0005-0000-0000-0000371D0000}"/>
    <cellStyle name="20% - Accent1 2 2 5 5 3 3 3 2" xfId="7659" xr:uid="{00000000-0005-0000-0000-0000381D0000}"/>
    <cellStyle name="20% - Accent1 2 2 5 5 3 3 4" xfId="7660" xr:uid="{00000000-0005-0000-0000-0000391D0000}"/>
    <cellStyle name="20% - Accent1 2 2 5 5 3 4" xfId="7661" xr:uid="{00000000-0005-0000-0000-00003A1D0000}"/>
    <cellStyle name="20% - Accent1 2 2 5 5 3 4 2" xfId="7662" xr:uid="{00000000-0005-0000-0000-00003B1D0000}"/>
    <cellStyle name="20% - Accent1 2 2 5 5 3 4 2 2" xfId="7663" xr:uid="{00000000-0005-0000-0000-00003C1D0000}"/>
    <cellStyle name="20% - Accent1 2 2 5 5 3 4 2 2 2" xfId="7664" xr:uid="{00000000-0005-0000-0000-00003D1D0000}"/>
    <cellStyle name="20% - Accent1 2 2 5 5 3 4 2 3" xfId="7665" xr:uid="{00000000-0005-0000-0000-00003E1D0000}"/>
    <cellStyle name="20% - Accent1 2 2 5 5 3 4 3" xfId="7666" xr:uid="{00000000-0005-0000-0000-00003F1D0000}"/>
    <cellStyle name="20% - Accent1 2 2 5 5 3 4 3 2" xfId="7667" xr:uid="{00000000-0005-0000-0000-0000401D0000}"/>
    <cellStyle name="20% - Accent1 2 2 5 5 3 4 4" xfId="7668" xr:uid="{00000000-0005-0000-0000-0000411D0000}"/>
    <cellStyle name="20% - Accent1 2 2 5 5 3 5" xfId="7669" xr:uid="{00000000-0005-0000-0000-0000421D0000}"/>
    <cellStyle name="20% - Accent1 2 2 5 5 3 5 2" xfId="7670" xr:uid="{00000000-0005-0000-0000-0000431D0000}"/>
    <cellStyle name="20% - Accent1 2 2 5 5 3 5 2 2" xfId="7671" xr:uid="{00000000-0005-0000-0000-0000441D0000}"/>
    <cellStyle name="20% - Accent1 2 2 5 5 3 5 3" xfId="7672" xr:uid="{00000000-0005-0000-0000-0000451D0000}"/>
    <cellStyle name="20% - Accent1 2 2 5 5 3 6" xfId="7673" xr:uid="{00000000-0005-0000-0000-0000461D0000}"/>
    <cellStyle name="20% - Accent1 2 2 5 5 3 6 2" xfId="7674" xr:uid="{00000000-0005-0000-0000-0000471D0000}"/>
    <cellStyle name="20% - Accent1 2 2 5 5 3 6 2 2" xfId="7675" xr:uid="{00000000-0005-0000-0000-0000481D0000}"/>
    <cellStyle name="20% - Accent1 2 2 5 5 3 6 3" xfId="7676" xr:uid="{00000000-0005-0000-0000-0000491D0000}"/>
    <cellStyle name="20% - Accent1 2 2 5 5 3 7" xfId="7677" xr:uid="{00000000-0005-0000-0000-00004A1D0000}"/>
    <cellStyle name="20% - Accent1 2 2 5 5 3 7 2" xfId="7678" xr:uid="{00000000-0005-0000-0000-00004B1D0000}"/>
    <cellStyle name="20% - Accent1 2 2 5 5 3 8" xfId="7679" xr:uid="{00000000-0005-0000-0000-00004C1D0000}"/>
    <cellStyle name="20% - Accent1 2 2 5 5 3 8 2" xfId="7680" xr:uid="{00000000-0005-0000-0000-00004D1D0000}"/>
    <cellStyle name="20% - Accent1 2 2 5 5 3 9" xfId="7681" xr:uid="{00000000-0005-0000-0000-00004E1D0000}"/>
    <cellStyle name="20% - Accent1 2 2 5 5 4" xfId="7682" xr:uid="{00000000-0005-0000-0000-00004F1D0000}"/>
    <cellStyle name="20% - Accent1 2 2 5 5 4 2" xfId="7683" xr:uid="{00000000-0005-0000-0000-0000501D0000}"/>
    <cellStyle name="20% - Accent1 2 2 5 5 4 2 2" xfId="7684" xr:uid="{00000000-0005-0000-0000-0000511D0000}"/>
    <cellStyle name="20% - Accent1 2 2 5 5 4 2 2 2" xfId="7685" xr:uid="{00000000-0005-0000-0000-0000521D0000}"/>
    <cellStyle name="20% - Accent1 2 2 5 5 4 2 3" xfId="7686" xr:uid="{00000000-0005-0000-0000-0000531D0000}"/>
    <cellStyle name="20% - Accent1 2 2 5 5 4 3" xfId="7687" xr:uid="{00000000-0005-0000-0000-0000541D0000}"/>
    <cellStyle name="20% - Accent1 2 2 5 5 4 3 2" xfId="7688" xr:uid="{00000000-0005-0000-0000-0000551D0000}"/>
    <cellStyle name="20% - Accent1 2 2 5 5 4 4" xfId="7689" xr:uid="{00000000-0005-0000-0000-0000561D0000}"/>
    <cellStyle name="20% - Accent1 2 2 5 5 5" xfId="7690" xr:uid="{00000000-0005-0000-0000-0000571D0000}"/>
    <cellStyle name="20% - Accent1 2 2 5 5 5 2" xfId="7691" xr:uid="{00000000-0005-0000-0000-0000581D0000}"/>
    <cellStyle name="20% - Accent1 2 2 5 5 5 2 2" xfId="7692" xr:uid="{00000000-0005-0000-0000-0000591D0000}"/>
    <cellStyle name="20% - Accent1 2 2 5 5 5 2 2 2" xfId="7693" xr:uid="{00000000-0005-0000-0000-00005A1D0000}"/>
    <cellStyle name="20% - Accent1 2 2 5 5 5 2 3" xfId="7694" xr:uid="{00000000-0005-0000-0000-00005B1D0000}"/>
    <cellStyle name="20% - Accent1 2 2 5 5 5 3" xfId="7695" xr:uid="{00000000-0005-0000-0000-00005C1D0000}"/>
    <cellStyle name="20% - Accent1 2 2 5 5 5 3 2" xfId="7696" xr:uid="{00000000-0005-0000-0000-00005D1D0000}"/>
    <cellStyle name="20% - Accent1 2 2 5 5 5 4" xfId="7697" xr:uid="{00000000-0005-0000-0000-00005E1D0000}"/>
    <cellStyle name="20% - Accent1 2 2 5 5 6" xfId="7698" xr:uid="{00000000-0005-0000-0000-00005F1D0000}"/>
    <cellStyle name="20% - Accent1 2 2 5 5 6 2" xfId="7699" xr:uid="{00000000-0005-0000-0000-0000601D0000}"/>
    <cellStyle name="20% - Accent1 2 2 5 5 6 2 2" xfId="7700" xr:uid="{00000000-0005-0000-0000-0000611D0000}"/>
    <cellStyle name="20% - Accent1 2 2 5 5 6 2 2 2" xfId="7701" xr:uid="{00000000-0005-0000-0000-0000621D0000}"/>
    <cellStyle name="20% - Accent1 2 2 5 5 6 2 3" xfId="7702" xr:uid="{00000000-0005-0000-0000-0000631D0000}"/>
    <cellStyle name="20% - Accent1 2 2 5 5 6 3" xfId="7703" xr:uid="{00000000-0005-0000-0000-0000641D0000}"/>
    <cellStyle name="20% - Accent1 2 2 5 5 6 3 2" xfId="7704" xr:uid="{00000000-0005-0000-0000-0000651D0000}"/>
    <cellStyle name="20% - Accent1 2 2 5 5 6 4" xfId="7705" xr:uid="{00000000-0005-0000-0000-0000661D0000}"/>
    <cellStyle name="20% - Accent1 2 2 5 5 7" xfId="7706" xr:uid="{00000000-0005-0000-0000-0000671D0000}"/>
    <cellStyle name="20% - Accent1 2 2 5 5 7 2" xfId="7707" xr:uid="{00000000-0005-0000-0000-0000681D0000}"/>
    <cellStyle name="20% - Accent1 2 2 5 5 7 2 2" xfId="7708" xr:uid="{00000000-0005-0000-0000-0000691D0000}"/>
    <cellStyle name="20% - Accent1 2 2 5 5 7 3" xfId="7709" xr:uid="{00000000-0005-0000-0000-00006A1D0000}"/>
    <cellStyle name="20% - Accent1 2 2 5 5 8" xfId="7710" xr:uid="{00000000-0005-0000-0000-00006B1D0000}"/>
    <cellStyle name="20% - Accent1 2 2 5 5 8 2" xfId="7711" xr:uid="{00000000-0005-0000-0000-00006C1D0000}"/>
    <cellStyle name="20% - Accent1 2 2 5 5 8 2 2" xfId="7712" xr:uid="{00000000-0005-0000-0000-00006D1D0000}"/>
    <cellStyle name="20% - Accent1 2 2 5 5 8 3" xfId="7713" xr:uid="{00000000-0005-0000-0000-00006E1D0000}"/>
    <cellStyle name="20% - Accent1 2 2 5 5 9" xfId="7714" xr:uid="{00000000-0005-0000-0000-00006F1D0000}"/>
    <cellStyle name="20% - Accent1 2 2 5 5 9 2" xfId="7715" xr:uid="{00000000-0005-0000-0000-0000701D0000}"/>
    <cellStyle name="20% - Accent1 2 2 5 6" xfId="7716" xr:uid="{00000000-0005-0000-0000-0000711D0000}"/>
    <cellStyle name="20% - Accent1 2 2 5 6 2" xfId="7717" xr:uid="{00000000-0005-0000-0000-0000721D0000}"/>
    <cellStyle name="20% - Accent1 2 2 5 6 2 2" xfId="7718" xr:uid="{00000000-0005-0000-0000-0000731D0000}"/>
    <cellStyle name="20% - Accent1 2 2 5 6 2 2 2" xfId="7719" xr:uid="{00000000-0005-0000-0000-0000741D0000}"/>
    <cellStyle name="20% - Accent1 2 2 5 6 2 2 2 2" xfId="7720" xr:uid="{00000000-0005-0000-0000-0000751D0000}"/>
    <cellStyle name="20% - Accent1 2 2 5 6 2 2 3" xfId="7721" xr:uid="{00000000-0005-0000-0000-0000761D0000}"/>
    <cellStyle name="20% - Accent1 2 2 5 6 2 3" xfId="7722" xr:uid="{00000000-0005-0000-0000-0000771D0000}"/>
    <cellStyle name="20% - Accent1 2 2 5 6 2 3 2" xfId="7723" xr:uid="{00000000-0005-0000-0000-0000781D0000}"/>
    <cellStyle name="20% - Accent1 2 2 5 6 2 4" xfId="7724" xr:uid="{00000000-0005-0000-0000-0000791D0000}"/>
    <cellStyle name="20% - Accent1 2 2 5 6 3" xfId="7725" xr:uid="{00000000-0005-0000-0000-00007A1D0000}"/>
    <cellStyle name="20% - Accent1 2 2 5 6 3 2" xfId="7726" xr:uid="{00000000-0005-0000-0000-00007B1D0000}"/>
    <cellStyle name="20% - Accent1 2 2 5 6 3 2 2" xfId="7727" xr:uid="{00000000-0005-0000-0000-00007C1D0000}"/>
    <cellStyle name="20% - Accent1 2 2 5 6 3 2 2 2" xfId="7728" xr:uid="{00000000-0005-0000-0000-00007D1D0000}"/>
    <cellStyle name="20% - Accent1 2 2 5 6 3 2 3" xfId="7729" xr:uid="{00000000-0005-0000-0000-00007E1D0000}"/>
    <cellStyle name="20% - Accent1 2 2 5 6 3 3" xfId="7730" xr:uid="{00000000-0005-0000-0000-00007F1D0000}"/>
    <cellStyle name="20% - Accent1 2 2 5 6 3 3 2" xfId="7731" xr:uid="{00000000-0005-0000-0000-0000801D0000}"/>
    <cellStyle name="20% - Accent1 2 2 5 6 3 4" xfId="7732" xr:uid="{00000000-0005-0000-0000-0000811D0000}"/>
    <cellStyle name="20% - Accent1 2 2 5 6 4" xfId="7733" xr:uid="{00000000-0005-0000-0000-0000821D0000}"/>
    <cellStyle name="20% - Accent1 2 2 5 6 4 2" xfId="7734" xr:uid="{00000000-0005-0000-0000-0000831D0000}"/>
    <cellStyle name="20% - Accent1 2 2 5 6 4 2 2" xfId="7735" xr:uid="{00000000-0005-0000-0000-0000841D0000}"/>
    <cellStyle name="20% - Accent1 2 2 5 6 4 2 2 2" xfId="7736" xr:uid="{00000000-0005-0000-0000-0000851D0000}"/>
    <cellStyle name="20% - Accent1 2 2 5 6 4 2 3" xfId="7737" xr:uid="{00000000-0005-0000-0000-0000861D0000}"/>
    <cellStyle name="20% - Accent1 2 2 5 6 4 3" xfId="7738" xr:uid="{00000000-0005-0000-0000-0000871D0000}"/>
    <cellStyle name="20% - Accent1 2 2 5 6 4 3 2" xfId="7739" xr:uid="{00000000-0005-0000-0000-0000881D0000}"/>
    <cellStyle name="20% - Accent1 2 2 5 6 4 4" xfId="7740" xr:uid="{00000000-0005-0000-0000-0000891D0000}"/>
    <cellStyle name="20% - Accent1 2 2 5 6 5" xfId="7741" xr:uid="{00000000-0005-0000-0000-00008A1D0000}"/>
    <cellStyle name="20% - Accent1 2 2 5 6 5 2" xfId="7742" xr:uid="{00000000-0005-0000-0000-00008B1D0000}"/>
    <cellStyle name="20% - Accent1 2 2 5 6 5 2 2" xfId="7743" xr:uid="{00000000-0005-0000-0000-00008C1D0000}"/>
    <cellStyle name="20% - Accent1 2 2 5 6 5 3" xfId="7744" xr:uid="{00000000-0005-0000-0000-00008D1D0000}"/>
    <cellStyle name="20% - Accent1 2 2 5 6 6" xfId="7745" xr:uid="{00000000-0005-0000-0000-00008E1D0000}"/>
    <cellStyle name="20% - Accent1 2 2 5 6 6 2" xfId="7746" xr:uid="{00000000-0005-0000-0000-00008F1D0000}"/>
    <cellStyle name="20% - Accent1 2 2 5 6 6 2 2" xfId="7747" xr:uid="{00000000-0005-0000-0000-0000901D0000}"/>
    <cellStyle name="20% - Accent1 2 2 5 6 6 3" xfId="7748" xr:uid="{00000000-0005-0000-0000-0000911D0000}"/>
    <cellStyle name="20% - Accent1 2 2 5 6 7" xfId="7749" xr:uid="{00000000-0005-0000-0000-0000921D0000}"/>
    <cellStyle name="20% - Accent1 2 2 5 6 7 2" xfId="7750" xr:uid="{00000000-0005-0000-0000-0000931D0000}"/>
    <cellStyle name="20% - Accent1 2 2 5 6 8" xfId="7751" xr:uid="{00000000-0005-0000-0000-0000941D0000}"/>
    <cellStyle name="20% - Accent1 2 2 5 6 8 2" xfId="7752" xr:uid="{00000000-0005-0000-0000-0000951D0000}"/>
    <cellStyle name="20% - Accent1 2 2 5 6 9" xfId="7753" xr:uid="{00000000-0005-0000-0000-0000961D0000}"/>
    <cellStyle name="20% - Accent1 2 2 5 7" xfId="7754" xr:uid="{00000000-0005-0000-0000-0000971D0000}"/>
    <cellStyle name="20% - Accent1 2 2 5 7 2" xfId="7755" xr:uid="{00000000-0005-0000-0000-0000981D0000}"/>
    <cellStyle name="20% - Accent1 2 2 5 7 2 2" xfId="7756" xr:uid="{00000000-0005-0000-0000-0000991D0000}"/>
    <cellStyle name="20% - Accent1 2 2 5 7 2 2 2" xfId="7757" xr:uid="{00000000-0005-0000-0000-00009A1D0000}"/>
    <cellStyle name="20% - Accent1 2 2 5 7 2 2 2 2" xfId="7758" xr:uid="{00000000-0005-0000-0000-00009B1D0000}"/>
    <cellStyle name="20% - Accent1 2 2 5 7 2 2 3" xfId="7759" xr:uid="{00000000-0005-0000-0000-00009C1D0000}"/>
    <cellStyle name="20% - Accent1 2 2 5 7 2 3" xfId="7760" xr:uid="{00000000-0005-0000-0000-00009D1D0000}"/>
    <cellStyle name="20% - Accent1 2 2 5 7 2 3 2" xfId="7761" xr:uid="{00000000-0005-0000-0000-00009E1D0000}"/>
    <cellStyle name="20% - Accent1 2 2 5 7 2 4" xfId="7762" xr:uid="{00000000-0005-0000-0000-00009F1D0000}"/>
    <cellStyle name="20% - Accent1 2 2 5 7 3" xfId="7763" xr:uid="{00000000-0005-0000-0000-0000A01D0000}"/>
    <cellStyle name="20% - Accent1 2 2 5 7 3 2" xfId="7764" xr:uid="{00000000-0005-0000-0000-0000A11D0000}"/>
    <cellStyle name="20% - Accent1 2 2 5 7 3 2 2" xfId="7765" xr:uid="{00000000-0005-0000-0000-0000A21D0000}"/>
    <cellStyle name="20% - Accent1 2 2 5 7 3 2 2 2" xfId="7766" xr:uid="{00000000-0005-0000-0000-0000A31D0000}"/>
    <cellStyle name="20% - Accent1 2 2 5 7 3 2 3" xfId="7767" xr:uid="{00000000-0005-0000-0000-0000A41D0000}"/>
    <cellStyle name="20% - Accent1 2 2 5 7 3 3" xfId="7768" xr:uid="{00000000-0005-0000-0000-0000A51D0000}"/>
    <cellStyle name="20% - Accent1 2 2 5 7 3 3 2" xfId="7769" xr:uid="{00000000-0005-0000-0000-0000A61D0000}"/>
    <cellStyle name="20% - Accent1 2 2 5 7 3 4" xfId="7770" xr:uid="{00000000-0005-0000-0000-0000A71D0000}"/>
    <cellStyle name="20% - Accent1 2 2 5 7 4" xfId="7771" xr:uid="{00000000-0005-0000-0000-0000A81D0000}"/>
    <cellStyle name="20% - Accent1 2 2 5 7 4 2" xfId="7772" xr:uid="{00000000-0005-0000-0000-0000A91D0000}"/>
    <cellStyle name="20% - Accent1 2 2 5 7 4 2 2" xfId="7773" xr:uid="{00000000-0005-0000-0000-0000AA1D0000}"/>
    <cellStyle name="20% - Accent1 2 2 5 7 4 2 2 2" xfId="7774" xr:uid="{00000000-0005-0000-0000-0000AB1D0000}"/>
    <cellStyle name="20% - Accent1 2 2 5 7 4 2 3" xfId="7775" xr:uid="{00000000-0005-0000-0000-0000AC1D0000}"/>
    <cellStyle name="20% - Accent1 2 2 5 7 4 3" xfId="7776" xr:uid="{00000000-0005-0000-0000-0000AD1D0000}"/>
    <cellStyle name="20% - Accent1 2 2 5 7 4 3 2" xfId="7777" xr:uid="{00000000-0005-0000-0000-0000AE1D0000}"/>
    <cellStyle name="20% - Accent1 2 2 5 7 4 4" xfId="7778" xr:uid="{00000000-0005-0000-0000-0000AF1D0000}"/>
    <cellStyle name="20% - Accent1 2 2 5 7 5" xfId="7779" xr:uid="{00000000-0005-0000-0000-0000B01D0000}"/>
    <cellStyle name="20% - Accent1 2 2 5 7 5 2" xfId="7780" xr:uid="{00000000-0005-0000-0000-0000B11D0000}"/>
    <cellStyle name="20% - Accent1 2 2 5 7 5 2 2" xfId="7781" xr:uid="{00000000-0005-0000-0000-0000B21D0000}"/>
    <cellStyle name="20% - Accent1 2 2 5 7 5 3" xfId="7782" xr:uid="{00000000-0005-0000-0000-0000B31D0000}"/>
    <cellStyle name="20% - Accent1 2 2 5 7 6" xfId="7783" xr:uid="{00000000-0005-0000-0000-0000B41D0000}"/>
    <cellStyle name="20% - Accent1 2 2 5 7 6 2" xfId="7784" xr:uid="{00000000-0005-0000-0000-0000B51D0000}"/>
    <cellStyle name="20% - Accent1 2 2 5 7 6 2 2" xfId="7785" xr:uid="{00000000-0005-0000-0000-0000B61D0000}"/>
    <cellStyle name="20% - Accent1 2 2 5 7 6 3" xfId="7786" xr:uid="{00000000-0005-0000-0000-0000B71D0000}"/>
    <cellStyle name="20% - Accent1 2 2 5 7 7" xfId="7787" xr:uid="{00000000-0005-0000-0000-0000B81D0000}"/>
    <cellStyle name="20% - Accent1 2 2 5 7 7 2" xfId="7788" xr:uid="{00000000-0005-0000-0000-0000B91D0000}"/>
    <cellStyle name="20% - Accent1 2 2 5 7 8" xfId="7789" xr:uid="{00000000-0005-0000-0000-0000BA1D0000}"/>
    <cellStyle name="20% - Accent1 2 2 5 7 8 2" xfId="7790" xr:uid="{00000000-0005-0000-0000-0000BB1D0000}"/>
    <cellStyle name="20% - Accent1 2 2 5 7 9" xfId="7791" xr:uid="{00000000-0005-0000-0000-0000BC1D0000}"/>
    <cellStyle name="20% - Accent1 2 2 5 8" xfId="7792" xr:uid="{00000000-0005-0000-0000-0000BD1D0000}"/>
    <cellStyle name="20% - Accent1 2 2 5 8 2" xfId="7793" xr:uid="{00000000-0005-0000-0000-0000BE1D0000}"/>
    <cellStyle name="20% - Accent1 2 2 5 8 2 2" xfId="7794" xr:uid="{00000000-0005-0000-0000-0000BF1D0000}"/>
    <cellStyle name="20% - Accent1 2 2 5 8 2 2 2" xfId="7795" xr:uid="{00000000-0005-0000-0000-0000C01D0000}"/>
    <cellStyle name="20% - Accent1 2 2 5 8 2 3" xfId="7796" xr:uid="{00000000-0005-0000-0000-0000C11D0000}"/>
    <cellStyle name="20% - Accent1 2 2 5 8 3" xfId="7797" xr:uid="{00000000-0005-0000-0000-0000C21D0000}"/>
    <cellStyle name="20% - Accent1 2 2 5 8 3 2" xfId="7798" xr:uid="{00000000-0005-0000-0000-0000C31D0000}"/>
    <cellStyle name="20% - Accent1 2 2 5 8 4" xfId="7799" xr:uid="{00000000-0005-0000-0000-0000C41D0000}"/>
    <cellStyle name="20% - Accent1 2 2 5 9" xfId="7800" xr:uid="{00000000-0005-0000-0000-0000C51D0000}"/>
    <cellStyle name="20% - Accent1 2 2 5 9 2" xfId="7801" xr:uid="{00000000-0005-0000-0000-0000C61D0000}"/>
    <cellStyle name="20% - Accent1 2 2 5 9 2 2" xfId="7802" xr:uid="{00000000-0005-0000-0000-0000C71D0000}"/>
    <cellStyle name="20% - Accent1 2 2 5 9 2 2 2" xfId="7803" xr:uid="{00000000-0005-0000-0000-0000C81D0000}"/>
    <cellStyle name="20% - Accent1 2 2 5 9 2 3" xfId="7804" xr:uid="{00000000-0005-0000-0000-0000C91D0000}"/>
    <cellStyle name="20% - Accent1 2 2 5 9 3" xfId="7805" xr:uid="{00000000-0005-0000-0000-0000CA1D0000}"/>
    <cellStyle name="20% - Accent1 2 2 5 9 3 2" xfId="7806" xr:uid="{00000000-0005-0000-0000-0000CB1D0000}"/>
    <cellStyle name="20% - Accent1 2 2 5 9 4" xfId="7807" xr:uid="{00000000-0005-0000-0000-0000CC1D0000}"/>
    <cellStyle name="20% - Accent1 2 2 6" xfId="7808" xr:uid="{00000000-0005-0000-0000-0000CD1D0000}"/>
    <cellStyle name="20% - Accent1 2 2 6 10" xfId="7809" xr:uid="{00000000-0005-0000-0000-0000CE1D0000}"/>
    <cellStyle name="20% - Accent1 2 2 6 10 2" xfId="7810" xr:uid="{00000000-0005-0000-0000-0000CF1D0000}"/>
    <cellStyle name="20% - Accent1 2 2 6 10 2 2" xfId="7811" xr:uid="{00000000-0005-0000-0000-0000D01D0000}"/>
    <cellStyle name="20% - Accent1 2 2 6 10 3" xfId="7812" xr:uid="{00000000-0005-0000-0000-0000D11D0000}"/>
    <cellStyle name="20% - Accent1 2 2 6 11" xfId="7813" xr:uid="{00000000-0005-0000-0000-0000D21D0000}"/>
    <cellStyle name="20% - Accent1 2 2 6 11 2" xfId="7814" xr:uid="{00000000-0005-0000-0000-0000D31D0000}"/>
    <cellStyle name="20% - Accent1 2 2 6 11 2 2" xfId="7815" xr:uid="{00000000-0005-0000-0000-0000D41D0000}"/>
    <cellStyle name="20% - Accent1 2 2 6 11 3" xfId="7816" xr:uid="{00000000-0005-0000-0000-0000D51D0000}"/>
    <cellStyle name="20% - Accent1 2 2 6 12" xfId="7817" xr:uid="{00000000-0005-0000-0000-0000D61D0000}"/>
    <cellStyle name="20% - Accent1 2 2 6 12 2" xfId="7818" xr:uid="{00000000-0005-0000-0000-0000D71D0000}"/>
    <cellStyle name="20% - Accent1 2 2 6 13" xfId="7819" xr:uid="{00000000-0005-0000-0000-0000D81D0000}"/>
    <cellStyle name="20% - Accent1 2 2 6 13 2" xfId="7820" xr:uid="{00000000-0005-0000-0000-0000D91D0000}"/>
    <cellStyle name="20% - Accent1 2 2 6 14" xfId="7821" xr:uid="{00000000-0005-0000-0000-0000DA1D0000}"/>
    <cellStyle name="20% - Accent1 2 2 6 2" xfId="7822" xr:uid="{00000000-0005-0000-0000-0000DB1D0000}"/>
    <cellStyle name="20% - Accent1 2 2 6 2 10" xfId="7823" xr:uid="{00000000-0005-0000-0000-0000DC1D0000}"/>
    <cellStyle name="20% - Accent1 2 2 6 2 10 2" xfId="7824" xr:uid="{00000000-0005-0000-0000-0000DD1D0000}"/>
    <cellStyle name="20% - Accent1 2 2 6 2 11" xfId="7825" xr:uid="{00000000-0005-0000-0000-0000DE1D0000}"/>
    <cellStyle name="20% - Accent1 2 2 6 2 2" xfId="7826" xr:uid="{00000000-0005-0000-0000-0000DF1D0000}"/>
    <cellStyle name="20% - Accent1 2 2 6 2 2 2" xfId="7827" xr:uid="{00000000-0005-0000-0000-0000E01D0000}"/>
    <cellStyle name="20% - Accent1 2 2 6 2 2 2 2" xfId="7828" xr:uid="{00000000-0005-0000-0000-0000E11D0000}"/>
    <cellStyle name="20% - Accent1 2 2 6 2 2 2 2 2" xfId="7829" xr:uid="{00000000-0005-0000-0000-0000E21D0000}"/>
    <cellStyle name="20% - Accent1 2 2 6 2 2 2 2 2 2" xfId="7830" xr:uid="{00000000-0005-0000-0000-0000E31D0000}"/>
    <cellStyle name="20% - Accent1 2 2 6 2 2 2 2 3" xfId="7831" xr:uid="{00000000-0005-0000-0000-0000E41D0000}"/>
    <cellStyle name="20% - Accent1 2 2 6 2 2 2 3" xfId="7832" xr:uid="{00000000-0005-0000-0000-0000E51D0000}"/>
    <cellStyle name="20% - Accent1 2 2 6 2 2 2 3 2" xfId="7833" xr:uid="{00000000-0005-0000-0000-0000E61D0000}"/>
    <cellStyle name="20% - Accent1 2 2 6 2 2 2 4" xfId="7834" xr:uid="{00000000-0005-0000-0000-0000E71D0000}"/>
    <cellStyle name="20% - Accent1 2 2 6 2 2 3" xfId="7835" xr:uid="{00000000-0005-0000-0000-0000E81D0000}"/>
    <cellStyle name="20% - Accent1 2 2 6 2 2 3 2" xfId="7836" xr:uid="{00000000-0005-0000-0000-0000E91D0000}"/>
    <cellStyle name="20% - Accent1 2 2 6 2 2 3 2 2" xfId="7837" xr:uid="{00000000-0005-0000-0000-0000EA1D0000}"/>
    <cellStyle name="20% - Accent1 2 2 6 2 2 3 2 2 2" xfId="7838" xr:uid="{00000000-0005-0000-0000-0000EB1D0000}"/>
    <cellStyle name="20% - Accent1 2 2 6 2 2 3 2 3" xfId="7839" xr:uid="{00000000-0005-0000-0000-0000EC1D0000}"/>
    <cellStyle name="20% - Accent1 2 2 6 2 2 3 3" xfId="7840" xr:uid="{00000000-0005-0000-0000-0000ED1D0000}"/>
    <cellStyle name="20% - Accent1 2 2 6 2 2 3 3 2" xfId="7841" xr:uid="{00000000-0005-0000-0000-0000EE1D0000}"/>
    <cellStyle name="20% - Accent1 2 2 6 2 2 3 4" xfId="7842" xr:uid="{00000000-0005-0000-0000-0000EF1D0000}"/>
    <cellStyle name="20% - Accent1 2 2 6 2 2 4" xfId="7843" xr:uid="{00000000-0005-0000-0000-0000F01D0000}"/>
    <cellStyle name="20% - Accent1 2 2 6 2 2 4 2" xfId="7844" xr:uid="{00000000-0005-0000-0000-0000F11D0000}"/>
    <cellStyle name="20% - Accent1 2 2 6 2 2 4 2 2" xfId="7845" xr:uid="{00000000-0005-0000-0000-0000F21D0000}"/>
    <cellStyle name="20% - Accent1 2 2 6 2 2 4 2 2 2" xfId="7846" xr:uid="{00000000-0005-0000-0000-0000F31D0000}"/>
    <cellStyle name="20% - Accent1 2 2 6 2 2 4 2 3" xfId="7847" xr:uid="{00000000-0005-0000-0000-0000F41D0000}"/>
    <cellStyle name="20% - Accent1 2 2 6 2 2 4 3" xfId="7848" xr:uid="{00000000-0005-0000-0000-0000F51D0000}"/>
    <cellStyle name="20% - Accent1 2 2 6 2 2 4 3 2" xfId="7849" xr:uid="{00000000-0005-0000-0000-0000F61D0000}"/>
    <cellStyle name="20% - Accent1 2 2 6 2 2 4 4" xfId="7850" xr:uid="{00000000-0005-0000-0000-0000F71D0000}"/>
    <cellStyle name="20% - Accent1 2 2 6 2 2 5" xfId="7851" xr:uid="{00000000-0005-0000-0000-0000F81D0000}"/>
    <cellStyle name="20% - Accent1 2 2 6 2 2 5 2" xfId="7852" xr:uid="{00000000-0005-0000-0000-0000F91D0000}"/>
    <cellStyle name="20% - Accent1 2 2 6 2 2 5 2 2" xfId="7853" xr:uid="{00000000-0005-0000-0000-0000FA1D0000}"/>
    <cellStyle name="20% - Accent1 2 2 6 2 2 5 3" xfId="7854" xr:uid="{00000000-0005-0000-0000-0000FB1D0000}"/>
    <cellStyle name="20% - Accent1 2 2 6 2 2 6" xfId="7855" xr:uid="{00000000-0005-0000-0000-0000FC1D0000}"/>
    <cellStyle name="20% - Accent1 2 2 6 2 2 6 2" xfId="7856" xr:uid="{00000000-0005-0000-0000-0000FD1D0000}"/>
    <cellStyle name="20% - Accent1 2 2 6 2 2 6 2 2" xfId="7857" xr:uid="{00000000-0005-0000-0000-0000FE1D0000}"/>
    <cellStyle name="20% - Accent1 2 2 6 2 2 6 3" xfId="7858" xr:uid="{00000000-0005-0000-0000-0000FF1D0000}"/>
    <cellStyle name="20% - Accent1 2 2 6 2 2 7" xfId="7859" xr:uid="{00000000-0005-0000-0000-0000001E0000}"/>
    <cellStyle name="20% - Accent1 2 2 6 2 2 7 2" xfId="7860" xr:uid="{00000000-0005-0000-0000-0000011E0000}"/>
    <cellStyle name="20% - Accent1 2 2 6 2 2 8" xfId="7861" xr:uid="{00000000-0005-0000-0000-0000021E0000}"/>
    <cellStyle name="20% - Accent1 2 2 6 2 2 8 2" xfId="7862" xr:uid="{00000000-0005-0000-0000-0000031E0000}"/>
    <cellStyle name="20% - Accent1 2 2 6 2 2 9" xfId="7863" xr:uid="{00000000-0005-0000-0000-0000041E0000}"/>
    <cellStyle name="20% - Accent1 2 2 6 2 3" xfId="7864" xr:uid="{00000000-0005-0000-0000-0000051E0000}"/>
    <cellStyle name="20% - Accent1 2 2 6 2 3 2" xfId="7865" xr:uid="{00000000-0005-0000-0000-0000061E0000}"/>
    <cellStyle name="20% - Accent1 2 2 6 2 3 2 2" xfId="7866" xr:uid="{00000000-0005-0000-0000-0000071E0000}"/>
    <cellStyle name="20% - Accent1 2 2 6 2 3 2 2 2" xfId="7867" xr:uid="{00000000-0005-0000-0000-0000081E0000}"/>
    <cellStyle name="20% - Accent1 2 2 6 2 3 2 2 2 2" xfId="7868" xr:uid="{00000000-0005-0000-0000-0000091E0000}"/>
    <cellStyle name="20% - Accent1 2 2 6 2 3 2 2 3" xfId="7869" xr:uid="{00000000-0005-0000-0000-00000A1E0000}"/>
    <cellStyle name="20% - Accent1 2 2 6 2 3 2 3" xfId="7870" xr:uid="{00000000-0005-0000-0000-00000B1E0000}"/>
    <cellStyle name="20% - Accent1 2 2 6 2 3 2 3 2" xfId="7871" xr:uid="{00000000-0005-0000-0000-00000C1E0000}"/>
    <cellStyle name="20% - Accent1 2 2 6 2 3 2 4" xfId="7872" xr:uid="{00000000-0005-0000-0000-00000D1E0000}"/>
    <cellStyle name="20% - Accent1 2 2 6 2 3 3" xfId="7873" xr:uid="{00000000-0005-0000-0000-00000E1E0000}"/>
    <cellStyle name="20% - Accent1 2 2 6 2 3 3 2" xfId="7874" xr:uid="{00000000-0005-0000-0000-00000F1E0000}"/>
    <cellStyle name="20% - Accent1 2 2 6 2 3 3 2 2" xfId="7875" xr:uid="{00000000-0005-0000-0000-0000101E0000}"/>
    <cellStyle name="20% - Accent1 2 2 6 2 3 3 2 2 2" xfId="7876" xr:uid="{00000000-0005-0000-0000-0000111E0000}"/>
    <cellStyle name="20% - Accent1 2 2 6 2 3 3 2 3" xfId="7877" xr:uid="{00000000-0005-0000-0000-0000121E0000}"/>
    <cellStyle name="20% - Accent1 2 2 6 2 3 3 3" xfId="7878" xr:uid="{00000000-0005-0000-0000-0000131E0000}"/>
    <cellStyle name="20% - Accent1 2 2 6 2 3 3 3 2" xfId="7879" xr:uid="{00000000-0005-0000-0000-0000141E0000}"/>
    <cellStyle name="20% - Accent1 2 2 6 2 3 3 4" xfId="7880" xr:uid="{00000000-0005-0000-0000-0000151E0000}"/>
    <cellStyle name="20% - Accent1 2 2 6 2 3 4" xfId="7881" xr:uid="{00000000-0005-0000-0000-0000161E0000}"/>
    <cellStyle name="20% - Accent1 2 2 6 2 3 4 2" xfId="7882" xr:uid="{00000000-0005-0000-0000-0000171E0000}"/>
    <cellStyle name="20% - Accent1 2 2 6 2 3 4 2 2" xfId="7883" xr:uid="{00000000-0005-0000-0000-0000181E0000}"/>
    <cellStyle name="20% - Accent1 2 2 6 2 3 4 2 2 2" xfId="7884" xr:uid="{00000000-0005-0000-0000-0000191E0000}"/>
    <cellStyle name="20% - Accent1 2 2 6 2 3 4 2 3" xfId="7885" xr:uid="{00000000-0005-0000-0000-00001A1E0000}"/>
    <cellStyle name="20% - Accent1 2 2 6 2 3 4 3" xfId="7886" xr:uid="{00000000-0005-0000-0000-00001B1E0000}"/>
    <cellStyle name="20% - Accent1 2 2 6 2 3 4 3 2" xfId="7887" xr:uid="{00000000-0005-0000-0000-00001C1E0000}"/>
    <cellStyle name="20% - Accent1 2 2 6 2 3 4 4" xfId="7888" xr:uid="{00000000-0005-0000-0000-00001D1E0000}"/>
    <cellStyle name="20% - Accent1 2 2 6 2 3 5" xfId="7889" xr:uid="{00000000-0005-0000-0000-00001E1E0000}"/>
    <cellStyle name="20% - Accent1 2 2 6 2 3 5 2" xfId="7890" xr:uid="{00000000-0005-0000-0000-00001F1E0000}"/>
    <cellStyle name="20% - Accent1 2 2 6 2 3 5 2 2" xfId="7891" xr:uid="{00000000-0005-0000-0000-0000201E0000}"/>
    <cellStyle name="20% - Accent1 2 2 6 2 3 5 3" xfId="7892" xr:uid="{00000000-0005-0000-0000-0000211E0000}"/>
    <cellStyle name="20% - Accent1 2 2 6 2 3 6" xfId="7893" xr:uid="{00000000-0005-0000-0000-0000221E0000}"/>
    <cellStyle name="20% - Accent1 2 2 6 2 3 6 2" xfId="7894" xr:uid="{00000000-0005-0000-0000-0000231E0000}"/>
    <cellStyle name="20% - Accent1 2 2 6 2 3 6 2 2" xfId="7895" xr:uid="{00000000-0005-0000-0000-0000241E0000}"/>
    <cellStyle name="20% - Accent1 2 2 6 2 3 6 3" xfId="7896" xr:uid="{00000000-0005-0000-0000-0000251E0000}"/>
    <cellStyle name="20% - Accent1 2 2 6 2 3 7" xfId="7897" xr:uid="{00000000-0005-0000-0000-0000261E0000}"/>
    <cellStyle name="20% - Accent1 2 2 6 2 3 7 2" xfId="7898" xr:uid="{00000000-0005-0000-0000-0000271E0000}"/>
    <cellStyle name="20% - Accent1 2 2 6 2 3 8" xfId="7899" xr:uid="{00000000-0005-0000-0000-0000281E0000}"/>
    <cellStyle name="20% - Accent1 2 2 6 2 3 8 2" xfId="7900" xr:uid="{00000000-0005-0000-0000-0000291E0000}"/>
    <cellStyle name="20% - Accent1 2 2 6 2 3 9" xfId="7901" xr:uid="{00000000-0005-0000-0000-00002A1E0000}"/>
    <cellStyle name="20% - Accent1 2 2 6 2 4" xfId="7902" xr:uid="{00000000-0005-0000-0000-00002B1E0000}"/>
    <cellStyle name="20% - Accent1 2 2 6 2 4 2" xfId="7903" xr:uid="{00000000-0005-0000-0000-00002C1E0000}"/>
    <cellStyle name="20% - Accent1 2 2 6 2 4 2 2" xfId="7904" xr:uid="{00000000-0005-0000-0000-00002D1E0000}"/>
    <cellStyle name="20% - Accent1 2 2 6 2 4 2 2 2" xfId="7905" xr:uid="{00000000-0005-0000-0000-00002E1E0000}"/>
    <cellStyle name="20% - Accent1 2 2 6 2 4 2 3" xfId="7906" xr:uid="{00000000-0005-0000-0000-00002F1E0000}"/>
    <cellStyle name="20% - Accent1 2 2 6 2 4 3" xfId="7907" xr:uid="{00000000-0005-0000-0000-0000301E0000}"/>
    <cellStyle name="20% - Accent1 2 2 6 2 4 3 2" xfId="7908" xr:uid="{00000000-0005-0000-0000-0000311E0000}"/>
    <cellStyle name="20% - Accent1 2 2 6 2 4 4" xfId="7909" xr:uid="{00000000-0005-0000-0000-0000321E0000}"/>
    <cellStyle name="20% - Accent1 2 2 6 2 5" xfId="7910" xr:uid="{00000000-0005-0000-0000-0000331E0000}"/>
    <cellStyle name="20% - Accent1 2 2 6 2 5 2" xfId="7911" xr:uid="{00000000-0005-0000-0000-0000341E0000}"/>
    <cellStyle name="20% - Accent1 2 2 6 2 5 2 2" xfId="7912" xr:uid="{00000000-0005-0000-0000-0000351E0000}"/>
    <cellStyle name="20% - Accent1 2 2 6 2 5 2 2 2" xfId="7913" xr:uid="{00000000-0005-0000-0000-0000361E0000}"/>
    <cellStyle name="20% - Accent1 2 2 6 2 5 2 3" xfId="7914" xr:uid="{00000000-0005-0000-0000-0000371E0000}"/>
    <cellStyle name="20% - Accent1 2 2 6 2 5 3" xfId="7915" xr:uid="{00000000-0005-0000-0000-0000381E0000}"/>
    <cellStyle name="20% - Accent1 2 2 6 2 5 3 2" xfId="7916" xr:uid="{00000000-0005-0000-0000-0000391E0000}"/>
    <cellStyle name="20% - Accent1 2 2 6 2 5 4" xfId="7917" xr:uid="{00000000-0005-0000-0000-00003A1E0000}"/>
    <cellStyle name="20% - Accent1 2 2 6 2 6" xfId="7918" xr:uid="{00000000-0005-0000-0000-00003B1E0000}"/>
    <cellStyle name="20% - Accent1 2 2 6 2 6 2" xfId="7919" xr:uid="{00000000-0005-0000-0000-00003C1E0000}"/>
    <cellStyle name="20% - Accent1 2 2 6 2 6 2 2" xfId="7920" xr:uid="{00000000-0005-0000-0000-00003D1E0000}"/>
    <cellStyle name="20% - Accent1 2 2 6 2 6 2 2 2" xfId="7921" xr:uid="{00000000-0005-0000-0000-00003E1E0000}"/>
    <cellStyle name="20% - Accent1 2 2 6 2 6 2 3" xfId="7922" xr:uid="{00000000-0005-0000-0000-00003F1E0000}"/>
    <cellStyle name="20% - Accent1 2 2 6 2 6 3" xfId="7923" xr:uid="{00000000-0005-0000-0000-0000401E0000}"/>
    <cellStyle name="20% - Accent1 2 2 6 2 6 3 2" xfId="7924" xr:uid="{00000000-0005-0000-0000-0000411E0000}"/>
    <cellStyle name="20% - Accent1 2 2 6 2 6 4" xfId="7925" xr:uid="{00000000-0005-0000-0000-0000421E0000}"/>
    <cellStyle name="20% - Accent1 2 2 6 2 7" xfId="7926" xr:uid="{00000000-0005-0000-0000-0000431E0000}"/>
    <cellStyle name="20% - Accent1 2 2 6 2 7 2" xfId="7927" xr:uid="{00000000-0005-0000-0000-0000441E0000}"/>
    <cellStyle name="20% - Accent1 2 2 6 2 7 2 2" xfId="7928" xr:uid="{00000000-0005-0000-0000-0000451E0000}"/>
    <cellStyle name="20% - Accent1 2 2 6 2 7 3" xfId="7929" xr:uid="{00000000-0005-0000-0000-0000461E0000}"/>
    <cellStyle name="20% - Accent1 2 2 6 2 8" xfId="7930" xr:uid="{00000000-0005-0000-0000-0000471E0000}"/>
    <cellStyle name="20% - Accent1 2 2 6 2 8 2" xfId="7931" xr:uid="{00000000-0005-0000-0000-0000481E0000}"/>
    <cellStyle name="20% - Accent1 2 2 6 2 8 2 2" xfId="7932" xr:uid="{00000000-0005-0000-0000-0000491E0000}"/>
    <cellStyle name="20% - Accent1 2 2 6 2 8 3" xfId="7933" xr:uid="{00000000-0005-0000-0000-00004A1E0000}"/>
    <cellStyle name="20% - Accent1 2 2 6 2 9" xfId="7934" xr:uid="{00000000-0005-0000-0000-00004B1E0000}"/>
    <cellStyle name="20% - Accent1 2 2 6 2 9 2" xfId="7935" xr:uid="{00000000-0005-0000-0000-00004C1E0000}"/>
    <cellStyle name="20% - Accent1 2 2 6 3" xfId="7936" xr:uid="{00000000-0005-0000-0000-00004D1E0000}"/>
    <cellStyle name="20% - Accent1 2 2 6 3 10" xfId="7937" xr:uid="{00000000-0005-0000-0000-00004E1E0000}"/>
    <cellStyle name="20% - Accent1 2 2 6 3 10 2" xfId="7938" xr:uid="{00000000-0005-0000-0000-00004F1E0000}"/>
    <cellStyle name="20% - Accent1 2 2 6 3 11" xfId="7939" xr:uid="{00000000-0005-0000-0000-0000501E0000}"/>
    <cellStyle name="20% - Accent1 2 2 6 3 2" xfId="7940" xr:uid="{00000000-0005-0000-0000-0000511E0000}"/>
    <cellStyle name="20% - Accent1 2 2 6 3 2 2" xfId="7941" xr:uid="{00000000-0005-0000-0000-0000521E0000}"/>
    <cellStyle name="20% - Accent1 2 2 6 3 2 2 2" xfId="7942" xr:uid="{00000000-0005-0000-0000-0000531E0000}"/>
    <cellStyle name="20% - Accent1 2 2 6 3 2 2 2 2" xfId="7943" xr:uid="{00000000-0005-0000-0000-0000541E0000}"/>
    <cellStyle name="20% - Accent1 2 2 6 3 2 2 2 2 2" xfId="7944" xr:uid="{00000000-0005-0000-0000-0000551E0000}"/>
    <cellStyle name="20% - Accent1 2 2 6 3 2 2 2 3" xfId="7945" xr:uid="{00000000-0005-0000-0000-0000561E0000}"/>
    <cellStyle name="20% - Accent1 2 2 6 3 2 2 3" xfId="7946" xr:uid="{00000000-0005-0000-0000-0000571E0000}"/>
    <cellStyle name="20% - Accent1 2 2 6 3 2 2 3 2" xfId="7947" xr:uid="{00000000-0005-0000-0000-0000581E0000}"/>
    <cellStyle name="20% - Accent1 2 2 6 3 2 2 4" xfId="7948" xr:uid="{00000000-0005-0000-0000-0000591E0000}"/>
    <cellStyle name="20% - Accent1 2 2 6 3 2 3" xfId="7949" xr:uid="{00000000-0005-0000-0000-00005A1E0000}"/>
    <cellStyle name="20% - Accent1 2 2 6 3 2 3 2" xfId="7950" xr:uid="{00000000-0005-0000-0000-00005B1E0000}"/>
    <cellStyle name="20% - Accent1 2 2 6 3 2 3 2 2" xfId="7951" xr:uid="{00000000-0005-0000-0000-00005C1E0000}"/>
    <cellStyle name="20% - Accent1 2 2 6 3 2 3 2 2 2" xfId="7952" xr:uid="{00000000-0005-0000-0000-00005D1E0000}"/>
    <cellStyle name="20% - Accent1 2 2 6 3 2 3 2 3" xfId="7953" xr:uid="{00000000-0005-0000-0000-00005E1E0000}"/>
    <cellStyle name="20% - Accent1 2 2 6 3 2 3 3" xfId="7954" xr:uid="{00000000-0005-0000-0000-00005F1E0000}"/>
    <cellStyle name="20% - Accent1 2 2 6 3 2 3 3 2" xfId="7955" xr:uid="{00000000-0005-0000-0000-0000601E0000}"/>
    <cellStyle name="20% - Accent1 2 2 6 3 2 3 4" xfId="7956" xr:uid="{00000000-0005-0000-0000-0000611E0000}"/>
    <cellStyle name="20% - Accent1 2 2 6 3 2 4" xfId="7957" xr:uid="{00000000-0005-0000-0000-0000621E0000}"/>
    <cellStyle name="20% - Accent1 2 2 6 3 2 4 2" xfId="7958" xr:uid="{00000000-0005-0000-0000-0000631E0000}"/>
    <cellStyle name="20% - Accent1 2 2 6 3 2 4 2 2" xfId="7959" xr:uid="{00000000-0005-0000-0000-0000641E0000}"/>
    <cellStyle name="20% - Accent1 2 2 6 3 2 4 2 2 2" xfId="7960" xr:uid="{00000000-0005-0000-0000-0000651E0000}"/>
    <cellStyle name="20% - Accent1 2 2 6 3 2 4 2 3" xfId="7961" xr:uid="{00000000-0005-0000-0000-0000661E0000}"/>
    <cellStyle name="20% - Accent1 2 2 6 3 2 4 3" xfId="7962" xr:uid="{00000000-0005-0000-0000-0000671E0000}"/>
    <cellStyle name="20% - Accent1 2 2 6 3 2 4 3 2" xfId="7963" xr:uid="{00000000-0005-0000-0000-0000681E0000}"/>
    <cellStyle name="20% - Accent1 2 2 6 3 2 4 4" xfId="7964" xr:uid="{00000000-0005-0000-0000-0000691E0000}"/>
    <cellStyle name="20% - Accent1 2 2 6 3 2 5" xfId="7965" xr:uid="{00000000-0005-0000-0000-00006A1E0000}"/>
    <cellStyle name="20% - Accent1 2 2 6 3 2 5 2" xfId="7966" xr:uid="{00000000-0005-0000-0000-00006B1E0000}"/>
    <cellStyle name="20% - Accent1 2 2 6 3 2 5 2 2" xfId="7967" xr:uid="{00000000-0005-0000-0000-00006C1E0000}"/>
    <cellStyle name="20% - Accent1 2 2 6 3 2 5 3" xfId="7968" xr:uid="{00000000-0005-0000-0000-00006D1E0000}"/>
    <cellStyle name="20% - Accent1 2 2 6 3 2 6" xfId="7969" xr:uid="{00000000-0005-0000-0000-00006E1E0000}"/>
    <cellStyle name="20% - Accent1 2 2 6 3 2 6 2" xfId="7970" xr:uid="{00000000-0005-0000-0000-00006F1E0000}"/>
    <cellStyle name="20% - Accent1 2 2 6 3 2 6 2 2" xfId="7971" xr:uid="{00000000-0005-0000-0000-0000701E0000}"/>
    <cellStyle name="20% - Accent1 2 2 6 3 2 6 3" xfId="7972" xr:uid="{00000000-0005-0000-0000-0000711E0000}"/>
    <cellStyle name="20% - Accent1 2 2 6 3 2 7" xfId="7973" xr:uid="{00000000-0005-0000-0000-0000721E0000}"/>
    <cellStyle name="20% - Accent1 2 2 6 3 2 7 2" xfId="7974" xr:uid="{00000000-0005-0000-0000-0000731E0000}"/>
    <cellStyle name="20% - Accent1 2 2 6 3 2 8" xfId="7975" xr:uid="{00000000-0005-0000-0000-0000741E0000}"/>
    <cellStyle name="20% - Accent1 2 2 6 3 2 8 2" xfId="7976" xr:uid="{00000000-0005-0000-0000-0000751E0000}"/>
    <cellStyle name="20% - Accent1 2 2 6 3 2 9" xfId="7977" xr:uid="{00000000-0005-0000-0000-0000761E0000}"/>
    <cellStyle name="20% - Accent1 2 2 6 3 3" xfId="7978" xr:uid="{00000000-0005-0000-0000-0000771E0000}"/>
    <cellStyle name="20% - Accent1 2 2 6 3 3 2" xfId="7979" xr:uid="{00000000-0005-0000-0000-0000781E0000}"/>
    <cellStyle name="20% - Accent1 2 2 6 3 3 2 2" xfId="7980" xr:uid="{00000000-0005-0000-0000-0000791E0000}"/>
    <cellStyle name="20% - Accent1 2 2 6 3 3 2 2 2" xfId="7981" xr:uid="{00000000-0005-0000-0000-00007A1E0000}"/>
    <cellStyle name="20% - Accent1 2 2 6 3 3 2 2 2 2" xfId="7982" xr:uid="{00000000-0005-0000-0000-00007B1E0000}"/>
    <cellStyle name="20% - Accent1 2 2 6 3 3 2 2 3" xfId="7983" xr:uid="{00000000-0005-0000-0000-00007C1E0000}"/>
    <cellStyle name="20% - Accent1 2 2 6 3 3 2 3" xfId="7984" xr:uid="{00000000-0005-0000-0000-00007D1E0000}"/>
    <cellStyle name="20% - Accent1 2 2 6 3 3 2 3 2" xfId="7985" xr:uid="{00000000-0005-0000-0000-00007E1E0000}"/>
    <cellStyle name="20% - Accent1 2 2 6 3 3 2 4" xfId="7986" xr:uid="{00000000-0005-0000-0000-00007F1E0000}"/>
    <cellStyle name="20% - Accent1 2 2 6 3 3 3" xfId="7987" xr:uid="{00000000-0005-0000-0000-0000801E0000}"/>
    <cellStyle name="20% - Accent1 2 2 6 3 3 3 2" xfId="7988" xr:uid="{00000000-0005-0000-0000-0000811E0000}"/>
    <cellStyle name="20% - Accent1 2 2 6 3 3 3 2 2" xfId="7989" xr:uid="{00000000-0005-0000-0000-0000821E0000}"/>
    <cellStyle name="20% - Accent1 2 2 6 3 3 3 2 2 2" xfId="7990" xr:uid="{00000000-0005-0000-0000-0000831E0000}"/>
    <cellStyle name="20% - Accent1 2 2 6 3 3 3 2 3" xfId="7991" xr:uid="{00000000-0005-0000-0000-0000841E0000}"/>
    <cellStyle name="20% - Accent1 2 2 6 3 3 3 3" xfId="7992" xr:uid="{00000000-0005-0000-0000-0000851E0000}"/>
    <cellStyle name="20% - Accent1 2 2 6 3 3 3 3 2" xfId="7993" xr:uid="{00000000-0005-0000-0000-0000861E0000}"/>
    <cellStyle name="20% - Accent1 2 2 6 3 3 3 4" xfId="7994" xr:uid="{00000000-0005-0000-0000-0000871E0000}"/>
    <cellStyle name="20% - Accent1 2 2 6 3 3 4" xfId="7995" xr:uid="{00000000-0005-0000-0000-0000881E0000}"/>
    <cellStyle name="20% - Accent1 2 2 6 3 3 4 2" xfId="7996" xr:uid="{00000000-0005-0000-0000-0000891E0000}"/>
    <cellStyle name="20% - Accent1 2 2 6 3 3 4 2 2" xfId="7997" xr:uid="{00000000-0005-0000-0000-00008A1E0000}"/>
    <cellStyle name="20% - Accent1 2 2 6 3 3 4 2 2 2" xfId="7998" xr:uid="{00000000-0005-0000-0000-00008B1E0000}"/>
    <cellStyle name="20% - Accent1 2 2 6 3 3 4 2 3" xfId="7999" xr:uid="{00000000-0005-0000-0000-00008C1E0000}"/>
    <cellStyle name="20% - Accent1 2 2 6 3 3 4 3" xfId="8000" xr:uid="{00000000-0005-0000-0000-00008D1E0000}"/>
    <cellStyle name="20% - Accent1 2 2 6 3 3 4 3 2" xfId="8001" xr:uid="{00000000-0005-0000-0000-00008E1E0000}"/>
    <cellStyle name="20% - Accent1 2 2 6 3 3 4 4" xfId="8002" xr:uid="{00000000-0005-0000-0000-00008F1E0000}"/>
    <cellStyle name="20% - Accent1 2 2 6 3 3 5" xfId="8003" xr:uid="{00000000-0005-0000-0000-0000901E0000}"/>
    <cellStyle name="20% - Accent1 2 2 6 3 3 5 2" xfId="8004" xr:uid="{00000000-0005-0000-0000-0000911E0000}"/>
    <cellStyle name="20% - Accent1 2 2 6 3 3 5 2 2" xfId="8005" xr:uid="{00000000-0005-0000-0000-0000921E0000}"/>
    <cellStyle name="20% - Accent1 2 2 6 3 3 5 3" xfId="8006" xr:uid="{00000000-0005-0000-0000-0000931E0000}"/>
    <cellStyle name="20% - Accent1 2 2 6 3 3 6" xfId="8007" xr:uid="{00000000-0005-0000-0000-0000941E0000}"/>
    <cellStyle name="20% - Accent1 2 2 6 3 3 6 2" xfId="8008" xr:uid="{00000000-0005-0000-0000-0000951E0000}"/>
    <cellStyle name="20% - Accent1 2 2 6 3 3 6 2 2" xfId="8009" xr:uid="{00000000-0005-0000-0000-0000961E0000}"/>
    <cellStyle name="20% - Accent1 2 2 6 3 3 6 3" xfId="8010" xr:uid="{00000000-0005-0000-0000-0000971E0000}"/>
    <cellStyle name="20% - Accent1 2 2 6 3 3 7" xfId="8011" xr:uid="{00000000-0005-0000-0000-0000981E0000}"/>
    <cellStyle name="20% - Accent1 2 2 6 3 3 7 2" xfId="8012" xr:uid="{00000000-0005-0000-0000-0000991E0000}"/>
    <cellStyle name="20% - Accent1 2 2 6 3 3 8" xfId="8013" xr:uid="{00000000-0005-0000-0000-00009A1E0000}"/>
    <cellStyle name="20% - Accent1 2 2 6 3 3 8 2" xfId="8014" xr:uid="{00000000-0005-0000-0000-00009B1E0000}"/>
    <cellStyle name="20% - Accent1 2 2 6 3 3 9" xfId="8015" xr:uid="{00000000-0005-0000-0000-00009C1E0000}"/>
    <cellStyle name="20% - Accent1 2 2 6 3 4" xfId="8016" xr:uid="{00000000-0005-0000-0000-00009D1E0000}"/>
    <cellStyle name="20% - Accent1 2 2 6 3 4 2" xfId="8017" xr:uid="{00000000-0005-0000-0000-00009E1E0000}"/>
    <cellStyle name="20% - Accent1 2 2 6 3 4 2 2" xfId="8018" xr:uid="{00000000-0005-0000-0000-00009F1E0000}"/>
    <cellStyle name="20% - Accent1 2 2 6 3 4 2 2 2" xfId="8019" xr:uid="{00000000-0005-0000-0000-0000A01E0000}"/>
    <cellStyle name="20% - Accent1 2 2 6 3 4 2 3" xfId="8020" xr:uid="{00000000-0005-0000-0000-0000A11E0000}"/>
    <cellStyle name="20% - Accent1 2 2 6 3 4 3" xfId="8021" xr:uid="{00000000-0005-0000-0000-0000A21E0000}"/>
    <cellStyle name="20% - Accent1 2 2 6 3 4 3 2" xfId="8022" xr:uid="{00000000-0005-0000-0000-0000A31E0000}"/>
    <cellStyle name="20% - Accent1 2 2 6 3 4 4" xfId="8023" xr:uid="{00000000-0005-0000-0000-0000A41E0000}"/>
    <cellStyle name="20% - Accent1 2 2 6 3 5" xfId="8024" xr:uid="{00000000-0005-0000-0000-0000A51E0000}"/>
    <cellStyle name="20% - Accent1 2 2 6 3 5 2" xfId="8025" xr:uid="{00000000-0005-0000-0000-0000A61E0000}"/>
    <cellStyle name="20% - Accent1 2 2 6 3 5 2 2" xfId="8026" xr:uid="{00000000-0005-0000-0000-0000A71E0000}"/>
    <cellStyle name="20% - Accent1 2 2 6 3 5 2 2 2" xfId="8027" xr:uid="{00000000-0005-0000-0000-0000A81E0000}"/>
    <cellStyle name="20% - Accent1 2 2 6 3 5 2 3" xfId="8028" xr:uid="{00000000-0005-0000-0000-0000A91E0000}"/>
    <cellStyle name="20% - Accent1 2 2 6 3 5 3" xfId="8029" xr:uid="{00000000-0005-0000-0000-0000AA1E0000}"/>
    <cellStyle name="20% - Accent1 2 2 6 3 5 3 2" xfId="8030" xr:uid="{00000000-0005-0000-0000-0000AB1E0000}"/>
    <cellStyle name="20% - Accent1 2 2 6 3 5 4" xfId="8031" xr:uid="{00000000-0005-0000-0000-0000AC1E0000}"/>
    <cellStyle name="20% - Accent1 2 2 6 3 6" xfId="8032" xr:uid="{00000000-0005-0000-0000-0000AD1E0000}"/>
    <cellStyle name="20% - Accent1 2 2 6 3 6 2" xfId="8033" xr:uid="{00000000-0005-0000-0000-0000AE1E0000}"/>
    <cellStyle name="20% - Accent1 2 2 6 3 6 2 2" xfId="8034" xr:uid="{00000000-0005-0000-0000-0000AF1E0000}"/>
    <cellStyle name="20% - Accent1 2 2 6 3 6 2 2 2" xfId="8035" xr:uid="{00000000-0005-0000-0000-0000B01E0000}"/>
    <cellStyle name="20% - Accent1 2 2 6 3 6 2 3" xfId="8036" xr:uid="{00000000-0005-0000-0000-0000B11E0000}"/>
    <cellStyle name="20% - Accent1 2 2 6 3 6 3" xfId="8037" xr:uid="{00000000-0005-0000-0000-0000B21E0000}"/>
    <cellStyle name="20% - Accent1 2 2 6 3 6 3 2" xfId="8038" xr:uid="{00000000-0005-0000-0000-0000B31E0000}"/>
    <cellStyle name="20% - Accent1 2 2 6 3 6 4" xfId="8039" xr:uid="{00000000-0005-0000-0000-0000B41E0000}"/>
    <cellStyle name="20% - Accent1 2 2 6 3 7" xfId="8040" xr:uid="{00000000-0005-0000-0000-0000B51E0000}"/>
    <cellStyle name="20% - Accent1 2 2 6 3 7 2" xfId="8041" xr:uid="{00000000-0005-0000-0000-0000B61E0000}"/>
    <cellStyle name="20% - Accent1 2 2 6 3 7 2 2" xfId="8042" xr:uid="{00000000-0005-0000-0000-0000B71E0000}"/>
    <cellStyle name="20% - Accent1 2 2 6 3 7 3" xfId="8043" xr:uid="{00000000-0005-0000-0000-0000B81E0000}"/>
    <cellStyle name="20% - Accent1 2 2 6 3 8" xfId="8044" xr:uid="{00000000-0005-0000-0000-0000B91E0000}"/>
    <cellStyle name="20% - Accent1 2 2 6 3 8 2" xfId="8045" xr:uid="{00000000-0005-0000-0000-0000BA1E0000}"/>
    <cellStyle name="20% - Accent1 2 2 6 3 8 2 2" xfId="8046" xr:uid="{00000000-0005-0000-0000-0000BB1E0000}"/>
    <cellStyle name="20% - Accent1 2 2 6 3 8 3" xfId="8047" xr:uid="{00000000-0005-0000-0000-0000BC1E0000}"/>
    <cellStyle name="20% - Accent1 2 2 6 3 9" xfId="8048" xr:uid="{00000000-0005-0000-0000-0000BD1E0000}"/>
    <cellStyle name="20% - Accent1 2 2 6 3 9 2" xfId="8049" xr:uid="{00000000-0005-0000-0000-0000BE1E0000}"/>
    <cellStyle name="20% - Accent1 2 2 6 4" xfId="8050" xr:uid="{00000000-0005-0000-0000-0000BF1E0000}"/>
    <cellStyle name="20% - Accent1 2 2 6 4 10" xfId="8051" xr:uid="{00000000-0005-0000-0000-0000C01E0000}"/>
    <cellStyle name="20% - Accent1 2 2 6 4 10 2" xfId="8052" xr:uid="{00000000-0005-0000-0000-0000C11E0000}"/>
    <cellStyle name="20% - Accent1 2 2 6 4 11" xfId="8053" xr:uid="{00000000-0005-0000-0000-0000C21E0000}"/>
    <cellStyle name="20% - Accent1 2 2 6 4 2" xfId="8054" xr:uid="{00000000-0005-0000-0000-0000C31E0000}"/>
    <cellStyle name="20% - Accent1 2 2 6 4 2 2" xfId="8055" xr:uid="{00000000-0005-0000-0000-0000C41E0000}"/>
    <cellStyle name="20% - Accent1 2 2 6 4 2 2 2" xfId="8056" xr:uid="{00000000-0005-0000-0000-0000C51E0000}"/>
    <cellStyle name="20% - Accent1 2 2 6 4 2 2 2 2" xfId="8057" xr:uid="{00000000-0005-0000-0000-0000C61E0000}"/>
    <cellStyle name="20% - Accent1 2 2 6 4 2 2 2 2 2" xfId="8058" xr:uid="{00000000-0005-0000-0000-0000C71E0000}"/>
    <cellStyle name="20% - Accent1 2 2 6 4 2 2 2 3" xfId="8059" xr:uid="{00000000-0005-0000-0000-0000C81E0000}"/>
    <cellStyle name="20% - Accent1 2 2 6 4 2 2 3" xfId="8060" xr:uid="{00000000-0005-0000-0000-0000C91E0000}"/>
    <cellStyle name="20% - Accent1 2 2 6 4 2 2 3 2" xfId="8061" xr:uid="{00000000-0005-0000-0000-0000CA1E0000}"/>
    <cellStyle name="20% - Accent1 2 2 6 4 2 2 4" xfId="8062" xr:uid="{00000000-0005-0000-0000-0000CB1E0000}"/>
    <cellStyle name="20% - Accent1 2 2 6 4 2 3" xfId="8063" xr:uid="{00000000-0005-0000-0000-0000CC1E0000}"/>
    <cellStyle name="20% - Accent1 2 2 6 4 2 3 2" xfId="8064" xr:uid="{00000000-0005-0000-0000-0000CD1E0000}"/>
    <cellStyle name="20% - Accent1 2 2 6 4 2 3 2 2" xfId="8065" xr:uid="{00000000-0005-0000-0000-0000CE1E0000}"/>
    <cellStyle name="20% - Accent1 2 2 6 4 2 3 2 2 2" xfId="8066" xr:uid="{00000000-0005-0000-0000-0000CF1E0000}"/>
    <cellStyle name="20% - Accent1 2 2 6 4 2 3 2 3" xfId="8067" xr:uid="{00000000-0005-0000-0000-0000D01E0000}"/>
    <cellStyle name="20% - Accent1 2 2 6 4 2 3 3" xfId="8068" xr:uid="{00000000-0005-0000-0000-0000D11E0000}"/>
    <cellStyle name="20% - Accent1 2 2 6 4 2 3 3 2" xfId="8069" xr:uid="{00000000-0005-0000-0000-0000D21E0000}"/>
    <cellStyle name="20% - Accent1 2 2 6 4 2 3 4" xfId="8070" xr:uid="{00000000-0005-0000-0000-0000D31E0000}"/>
    <cellStyle name="20% - Accent1 2 2 6 4 2 4" xfId="8071" xr:uid="{00000000-0005-0000-0000-0000D41E0000}"/>
    <cellStyle name="20% - Accent1 2 2 6 4 2 4 2" xfId="8072" xr:uid="{00000000-0005-0000-0000-0000D51E0000}"/>
    <cellStyle name="20% - Accent1 2 2 6 4 2 4 2 2" xfId="8073" xr:uid="{00000000-0005-0000-0000-0000D61E0000}"/>
    <cellStyle name="20% - Accent1 2 2 6 4 2 4 2 2 2" xfId="8074" xr:uid="{00000000-0005-0000-0000-0000D71E0000}"/>
    <cellStyle name="20% - Accent1 2 2 6 4 2 4 2 3" xfId="8075" xr:uid="{00000000-0005-0000-0000-0000D81E0000}"/>
    <cellStyle name="20% - Accent1 2 2 6 4 2 4 3" xfId="8076" xr:uid="{00000000-0005-0000-0000-0000D91E0000}"/>
    <cellStyle name="20% - Accent1 2 2 6 4 2 4 3 2" xfId="8077" xr:uid="{00000000-0005-0000-0000-0000DA1E0000}"/>
    <cellStyle name="20% - Accent1 2 2 6 4 2 4 4" xfId="8078" xr:uid="{00000000-0005-0000-0000-0000DB1E0000}"/>
    <cellStyle name="20% - Accent1 2 2 6 4 2 5" xfId="8079" xr:uid="{00000000-0005-0000-0000-0000DC1E0000}"/>
    <cellStyle name="20% - Accent1 2 2 6 4 2 5 2" xfId="8080" xr:uid="{00000000-0005-0000-0000-0000DD1E0000}"/>
    <cellStyle name="20% - Accent1 2 2 6 4 2 5 2 2" xfId="8081" xr:uid="{00000000-0005-0000-0000-0000DE1E0000}"/>
    <cellStyle name="20% - Accent1 2 2 6 4 2 5 3" xfId="8082" xr:uid="{00000000-0005-0000-0000-0000DF1E0000}"/>
    <cellStyle name="20% - Accent1 2 2 6 4 2 6" xfId="8083" xr:uid="{00000000-0005-0000-0000-0000E01E0000}"/>
    <cellStyle name="20% - Accent1 2 2 6 4 2 6 2" xfId="8084" xr:uid="{00000000-0005-0000-0000-0000E11E0000}"/>
    <cellStyle name="20% - Accent1 2 2 6 4 2 6 2 2" xfId="8085" xr:uid="{00000000-0005-0000-0000-0000E21E0000}"/>
    <cellStyle name="20% - Accent1 2 2 6 4 2 6 3" xfId="8086" xr:uid="{00000000-0005-0000-0000-0000E31E0000}"/>
    <cellStyle name="20% - Accent1 2 2 6 4 2 7" xfId="8087" xr:uid="{00000000-0005-0000-0000-0000E41E0000}"/>
    <cellStyle name="20% - Accent1 2 2 6 4 2 7 2" xfId="8088" xr:uid="{00000000-0005-0000-0000-0000E51E0000}"/>
    <cellStyle name="20% - Accent1 2 2 6 4 2 8" xfId="8089" xr:uid="{00000000-0005-0000-0000-0000E61E0000}"/>
    <cellStyle name="20% - Accent1 2 2 6 4 2 8 2" xfId="8090" xr:uid="{00000000-0005-0000-0000-0000E71E0000}"/>
    <cellStyle name="20% - Accent1 2 2 6 4 2 9" xfId="8091" xr:uid="{00000000-0005-0000-0000-0000E81E0000}"/>
    <cellStyle name="20% - Accent1 2 2 6 4 3" xfId="8092" xr:uid="{00000000-0005-0000-0000-0000E91E0000}"/>
    <cellStyle name="20% - Accent1 2 2 6 4 3 2" xfId="8093" xr:uid="{00000000-0005-0000-0000-0000EA1E0000}"/>
    <cellStyle name="20% - Accent1 2 2 6 4 3 2 2" xfId="8094" xr:uid="{00000000-0005-0000-0000-0000EB1E0000}"/>
    <cellStyle name="20% - Accent1 2 2 6 4 3 2 2 2" xfId="8095" xr:uid="{00000000-0005-0000-0000-0000EC1E0000}"/>
    <cellStyle name="20% - Accent1 2 2 6 4 3 2 2 2 2" xfId="8096" xr:uid="{00000000-0005-0000-0000-0000ED1E0000}"/>
    <cellStyle name="20% - Accent1 2 2 6 4 3 2 2 3" xfId="8097" xr:uid="{00000000-0005-0000-0000-0000EE1E0000}"/>
    <cellStyle name="20% - Accent1 2 2 6 4 3 2 3" xfId="8098" xr:uid="{00000000-0005-0000-0000-0000EF1E0000}"/>
    <cellStyle name="20% - Accent1 2 2 6 4 3 2 3 2" xfId="8099" xr:uid="{00000000-0005-0000-0000-0000F01E0000}"/>
    <cellStyle name="20% - Accent1 2 2 6 4 3 2 4" xfId="8100" xr:uid="{00000000-0005-0000-0000-0000F11E0000}"/>
    <cellStyle name="20% - Accent1 2 2 6 4 3 3" xfId="8101" xr:uid="{00000000-0005-0000-0000-0000F21E0000}"/>
    <cellStyle name="20% - Accent1 2 2 6 4 3 3 2" xfId="8102" xr:uid="{00000000-0005-0000-0000-0000F31E0000}"/>
    <cellStyle name="20% - Accent1 2 2 6 4 3 3 2 2" xfId="8103" xr:uid="{00000000-0005-0000-0000-0000F41E0000}"/>
    <cellStyle name="20% - Accent1 2 2 6 4 3 3 2 2 2" xfId="8104" xr:uid="{00000000-0005-0000-0000-0000F51E0000}"/>
    <cellStyle name="20% - Accent1 2 2 6 4 3 3 2 3" xfId="8105" xr:uid="{00000000-0005-0000-0000-0000F61E0000}"/>
    <cellStyle name="20% - Accent1 2 2 6 4 3 3 3" xfId="8106" xr:uid="{00000000-0005-0000-0000-0000F71E0000}"/>
    <cellStyle name="20% - Accent1 2 2 6 4 3 3 3 2" xfId="8107" xr:uid="{00000000-0005-0000-0000-0000F81E0000}"/>
    <cellStyle name="20% - Accent1 2 2 6 4 3 3 4" xfId="8108" xr:uid="{00000000-0005-0000-0000-0000F91E0000}"/>
    <cellStyle name="20% - Accent1 2 2 6 4 3 4" xfId="8109" xr:uid="{00000000-0005-0000-0000-0000FA1E0000}"/>
    <cellStyle name="20% - Accent1 2 2 6 4 3 4 2" xfId="8110" xr:uid="{00000000-0005-0000-0000-0000FB1E0000}"/>
    <cellStyle name="20% - Accent1 2 2 6 4 3 4 2 2" xfId="8111" xr:uid="{00000000-0005-0000-0000-0000FC1E0000}"/>
    <cellStyle name="20% - Accent1 2 2 6 4 3 4 2 2 2" xfId="8112" xr:uid="{00000000-0005-0000-0000-0000FD1E0000}"/>
    <cellStyle name="20% - Accent1 2 2 6 4 3 4 2 3" xfId="8113" xr:uid="{00000000-0005-0000-0000-0000FE1E0000}"/>
    <cellStyle name="20% - Accent1 2 2 6 4 3 4 3" xfId="8114" xr:uid="{00000000-0005-0000-0000-0000FF1E0000}"/>
    <cellStyle name="20% - Accent1 2 2 6 4 3 4 3 2" xfId="8115" xr:uid="{00000000-0005-0000-0000-0000001F0000}"/>
    <cellStyle name="20% - Accent1 2 2 6 4 3 4 4" xfId="8116" xr:uid="{00000000-0005-0000-0000-0000011F0000}"/>
    <cellStyle name="20% - Accent1 2 2 6 4 3 5" xfId="8117" xr:uid="{00000000-0005-0000-0000-0000021F0000}"/>
    <cellStyle name="20% - Accent1 2 2 6 4 3 5 2" xfId="8118" xr:uid="{00000000-0005-0000-0000-0000031F0000}"/>
    <cellStyle name="20% - Accent1 2 2 6 4 3 5 2 2" xfId="8119" xr:uid="{00000000-0005-0000-0000-0000041F0000}"/>
    <cellStyle name="20% - Accent1 2 2 6 4 3 5 3" xfId="8120" xr:uid="{00000000-0005-0000-0000-0000051F0000}"/>
    <cellStyle name="20% - Accent1 2 2 6 4 3 6" xfId="8121" xr:uid="{00000000-0005-0000-0000-0000061F0000}"/>
    <cellStyle name="20% - Accent1 2 2 6 4 3 6 2" xfId="8122" xr:uid="{00000000-0005-0000-0000-0000071F0000}"/>
    <cellStyle name="20% - Accent1 2 2 6 4 3 6 2 2" xfId="8123" xr:uid="{00000000-0005-0000-0000-0000081F0000}"/>
    <cellStyle name="20% - Accent1 2 2 6 4 3 6 3" xfId="8124" xr:uid="{00000000-0005-0000-0000-0000091F0000}"/>
    <cellStyle name="20% - Accent1 2 2 6 4 3 7" xfId="8125" xr:uid="{00000000-0005-0000-0000-00000A1F0000}"/>
    <cellStyle name="20% - Accent1 2 2 6 4 3 7 2" xfId="8126" xr:uid="{00000000-0005-0000-0000-00000B1F0000}"/>
    <cellStyle name="20% - Accent1 2 2 6 4 3 8" xfId="8127" xr:uid="{00000000-0005-0000-0000-00000C1F0000}"/>
    <cellStyle name="20% - Accent1 2 2 6 4 3 8 2" xfId="8128" xr:uid="{00000000-0005-0000-0000-00000D1F0000}"/>
    <cellStyle name="20% - Accent1 2 2 6 4 3 9" xfId="8129" xr:uid="{00000000-0005-0000-0000-00000E1F0000}"/>
    <cellStyle name="20% - Accent1 2 2 6 4 4" xfId="8130" xr:uid="{00000000-0005-0000-0000-00000F1F0000}"/>
    <cellStyle name="20% - Accent1 2 2 6 4 4 2" xfId="8131" xr:uid="{00000000-0005-0000-0000-0000101F0000}"/>
    <cellStyle name="20% - Accent1 2 2 6 4 4 2 2" xfId="8132" xr:uid="{00000000-0005-0000-0000-0000111F0000}"/>
    <cellStyle name="20% - Accent1 2 2 6 4 4 2 2 2" xfId="8133" xr:uid="{00000000-0005-0000-0000-0000121F0000}"/>
    <cellStyle name="20% - Accent1 2 2 6 4 4 2 3" xfId="8134" xr:uid="{00000000-0005-0000-0000-0000131F0000}"/>
    <cellStyle name="20% - Accent1 2 2 6 4 4 3" xfId="8135" xr:uid="{00000000-0005-0000-0000-0000141F0000}"/>
    <cellStyle name="20% - Accent1 2 2 6 4 4 3 2" xfId="8136" xr:uid="{00000000-0005-0000-0000-0000151F0000}"/>
    <cellStyle name="20% - Accent1 2 2 6 4 4 4" xfId="8137" xr:uid="{00000000-0005-0000-0000-0000161F0000}"/>
    <cellStyle name="20% - Accent1 2 2 6 4 5" xfId="8138" xr:uid="{00000000-0005-0000-0000-0000171F0000}"/>
    <cellStyle name="20% - Accent1 2 2 6 4 5 2" xfId="8139" xr:uid="{00000000-0005-0000-0000-0000181F0000}"/>
    <cellStyle name="20% - Accent1 2 2 6 4 5 2 2" xfId="8140" xr:uid="{00000000-0005-0000-0000-0000191F0000}"/>
    <cellStyle name="20% - Accent1 2 2 6 4 5 2 2 2" xfId="8141" xr:uid="{00000000-0005-0000-0000-00001A1F0000}"/>
    <cellStyle name="20% - Accent1 2 2 6 4 5 2 3" xfId="8142" xr:uid="{00000000-0005-0000-0000-00001B1F0000}"/>
    <cellStyle name="20% - Accent1 2 2 6 4 5 3" xfId="8143" xr:uid="{00000000-0005-0000-0000-00001C1F0000}"/>
    <cellStyle name="20% - Accent1 2 2 6 4 5 3 2" xfId="8144" xr:uid="{00000000-0005-0000-0000-00001D1F0000}"/>
    <cellStyle name="20% - Accent1 2 2 6 4 5 4" xfId="8145" xr:uid="{00000000-0005-0000-0000-00001E1F0000}"/>
    <cellStyle name="20% - Accent1 2 2 6 4 6" xfId="8146" xr:uid="{00000000-0005-0000-0000-00001F1F0000}"/>
    <cellStyle name="20% - Accent1 2 2 6 4 6 2" xfId="8147" xr:uid="{00000000-0005-0000-0000-0000201F0000}"/>
    <cellStyle name="20% - Accent1 2 2 6 4 6 2 2" xfId="8148" xr:uid="{00000000-0005-0000-0000-0000211F0000}"/>
    <cellStyle name="20% - Accent1 2 2 6 4 6 2 2 2" xfId="8149" xr:uid="{00000000-0005-0000-0000-0000221F0000}"/>
    <cellStyle name="20% - Accent1 2 2 6 4 6 2 3" xfId="8150" xr:uid="{00000000-0005-0000-0000-0000231F0000}"/>
    <cellStyle name="20% - Accent1 2 2 6 4 6 3" xfId="8151" xr:uid="{00000000-0005-0000-0000-0000241F0000}"/>
    <cellStyle name="20% - Accent1 2 2 6 4 6 3 2" xfId="8152" xr:uid="{00000000-0005-0000-0000-0000251F0000}"/>
    <cellStyle name="20% - Accent1 2 2 6 4 6 4" xfId="8153" xr:uid="{00000000-0005-0000-0000-0000261F0000}"/>
    <cellStyle name="20% - Accent1 2 2 6 4 7" xfId="8154" xr:uid="{00000000-0005-0000-0000-0000271F0000}"/>
    <cellStyle name="20% - Accent1 2 2 6 4 7 2" xfId="8155" xr:uid="{00000000-0005-0000-0000-0000281F0000}"/>
    <cellStyle name="20% - Accent1 2 2 6 4 7 2 2" xfId="8156" xr:uid="{00000000-0005-0000-0000-0000291F0000}"/>
    <cellStyle name="20% - Accent1 2 2 6 4 7 3" xfId="8157" xr:uid="{00000000-0005-0000-0000-00002A1F0000}"/>
    <cellStyle name="20% - Accent1 2 2 6 4 8" xfId="8158" xr:uid="{00000000-0005-0000-0000-00002B1F0000}"/>
    <cellStyle name="20% - Accent1 2 2 6 4 8 2" xfId="8159" xr:uid="{00000000-0005-0000-0000-00002C1F0000}"/>
    <cellStyle name="20% - Accent1 2 2 6 4 8 2 2" xfId="8160" xr:uid="{00000000-0005-0000-0000-00002D1F0000}"/>
    <cellStyle name="20% - Accent1 2 2 6 4 8 3" xfId="8161" xr:uid="{00000000-0005-0000-0000-00002E1F0000}"/>
    <cellStyle name="20% - Accent1 2 2 6 4 9" xfId="8162" xr:uid="{00000000-0005-0000-0000-00002F1F0000}"/>
    <cellStyle name="20% - Accent1 2 2 6 4 9 2" xfId="8163" xr:uid="{00000000-0005-0000-0000-0000301F0000}"/>
    <cellStyle name="20% - Accent1 2 2 6 5" xfId="8164" xr:uid="{00000000-0005-0000-0000-0000311F0000}"/>
    <cellStyle name="20% - Accent1 2 2 6 5 2" xfId="8165" xr:uid="{00000000-0005-0000-0000-0000321F0000}"/>
    <cellStyle name="20% - Accent1 2 2 6 5 2 2" xfId="8166" xr:uid="{00000000-0005-0000-0000-0000331F0000}"/>
    <cellStyle name="20% - Accent1 2 2 6 5 2 2 2" xfId="8167" xr:uid="{00000000-0005-0000-0000-0000341F0000}"/>
    <cellStyle name="20% - Accent1 2 2 6 5 2 2 2 2" xfId="8168" xr:uid="{00000000-0005-0000-0000-0000351F0000}"/>
    <cellStyle name="20% - Accent1 2 2 6 5 2 2 3" xfId="8169" xr:uid="{00000000-0005-0000-0000-0000361F0000}"/>
    <cellStyle name="20% - Accent1 2 2 6 5 2 3" xfId="8170" xr:uid="{00000000-0005-0000-0000-0000371F0000}"/>
    <cellStyle name="20% - Accent1 2 2 6 5 2 3 2" xfId="8171" xr:uid="{00000000-0005-0000-0000-0000381F0000}"/>
    <cellStyle name="20% - Accent1 2 2 6 5 2 4" xfId="8172" xr:uid="{00000000-0005-0000-0000-0000391F0000}"/>
    <cellStyle name="20% - Accent1 2 2 6 5 3" xfId="8173" xr:uid="{00000000-0005-0000-0000-00003A1F0000}"/>
    <cellStyle name="20% - Accent1 2 2 6 5 3 2" xfId="8174" xr:uid="{00000000-0005-0000-0000-00003B1F0000}"/>
    <cellStyle name="20% - Accent1 2 2 6 5 3 2 2" xfId="8175" xr:uid="{00000000-0005-0000-0000-00003C1F0000}"/>
    <cellStyle name="20% - Accent1 2 2 6 5 3 2 2 2" xfId="8176" xr:uid="{00000000-0005-0000-0000-00003D1F0000}"/>
    <cellStyle name="20% - Accent1 2 2 6 5 3 2 3" xfId="8177" xr:uid="{00000000-0005-0000-0000-00003E1F0000}"/>
    <cellStyle name="20% - Accent1 2 2 6 5 3 3" xfId="8178" xr:uid="{00000000-0005-0000-0000-00003F1F0000}"/>
    <cellStyle name="20% - Accent1 2 2 6 5 3 3 2" xfId="8179" xr:uid="{00000000-0005-0000-0000-0000401F0000}"/>
    <cellStyle name="20% - Accent1 2 2 6 5 3 4" xfId="8180" xr:uid="{00000000-0005-0000-0000-0000411F0000}"/>
    <cellStyle name="20% - Accent1 2 2 6 5 4" xfId="8181" xr:uid="{00000000-0005-0000-0000-0000421F0000}"/>
    <cellStyle name="20% - Accent1 2 2 6 5 4 2" xfId="8182" xr:uid="{00000000-0005-0000-0000-0000431F0000}"/>
    <cellStyle name="20% - Accent1 2 2 6 5 4 2 2" xfId="8183" xr:uid="{00000000-0005-0000-0000-0000441F0000}"/>
    <cellStyle name="20% - Accent1 2 2 6 5 4 2 2 2" xfId="8184" xr:uid="{00000000-0005-0000-0000-0000451F0000}"/>
    <cellStyle name="20% - Accent1 2 2 6 5 4 2 3" xfId="8185" xr:uid="{00000000-0005-0000-0000-0000461F0000}"/>
    <cellStyle name="20% - Accent1 2 2 6 5 4 3" xfId="8186" xr:uid="{00000000-0005-0000-0000-0000471F0000}"/>
    <cellStyle name="20% - Accent1 2 2 6 5 4 3 2" xfId="8187" xr:uid="{00000000-0005-0000-0000-0000481F0000}"/>
    <cellStyle name="20% - Accent1 2 2 6 5 4 4" xfId="8188" xr:uid="{00000000-0005-0000-0000-0000491F0000}"/>
    <cellStyle name="20% - Accent1 2 2 6 5 5" xfId="8189" xr:uid="{00000000-0005-0000-0000-00004A1F0000}"/>
    <cellStyle name="20% - Accent1 2 2 6 5 5 2" xfId="8190" xr:uid="{00000000-0005-0000-0000-00004B1F0000}"/>
    <cellStyle name="20% - Accent1 2 2 6 5 5 2 2" xfId="8191" xr:uid="{00000000-0005-0000-0000-00004C1F0000}"/>
    <cellStyle name="20% - Accent1 2 2 6 5 5 3" xfId="8192" xr:uid="{00000000-0005-0000-0000-00004D1F0000}"/>
    <cellStyle name="20% - Accent1 2 2 6 5 6" xfId="8193" xr:uid="{00000000-0005-0000-0000-00004E1F0000}"/>
    <cellStyle name="20% - Accent1 2 2 6 5 6 2" xfId="8194" xr:uid="{00000000-0005-0000-0000-00004F1F0000}"/>
    <cellStyle name="20% - Accent1 2 2 6 5 6 2 2" xfId="8195" xr:uid="{00000000-0005-0000-0000-0000501F0000}"/>
    <cellStyle name="20% - Accent1 2 2 6 5 6 3" xfId="8196" xr:uid="{00000000-0005-0000-0000-0000511F0000}"/>
    <cellStyle name="20% - Accent1 2 2 6 5 7" xfId="8197" xr:uid="{00000000-0005-0000-0000-0000521F0000}"/>
    <cellStyle name="20% - Accent1 2 2 6 5 7 2" xfId="8198" xr:uid="{00000000-0005-0000-0000-0000531F0000}"/>
    <cellStyle name="20% - Accent1 2 2 6 5 8" xfId="8199" xr:uid="{00000000-0005-0000-0000-0000541F0000}"/>
    <cellStyle name="20% - Accent1 2 2 6 5 8 2" xfId="8200" xr:uid="{00000000-0005-0000-0000-0000551F0000}"/>
    <cellStyle name="20% - Accent1 2 2 6 5 9" xfId="8201" xr:uid="{00000000-0005-0000-0000-0000561F0000}"/>
    <cellStyle name="20% - Accent1 2 2 6 6" xfId="8202" xr:uid="{00000000-0005-0000-0000-0000571F0000}"/>
    <cellStyle name="20% - Accent1 2 2 6 6 2" xfId="8203" xr:uid="{00000000-0005-0000-0000-0000581F0000}"/>
    <cellStyle name="20% - Accent1 2 2 6 6 2 2" xfId="8204" xr:uid="{00000000-0005-0000-0000-0000591F0000}"/>
    <cellStyle name="20% - Accent1 2 2 6 6 2 2 2" xfId="8205" xr:uid="{00000000-0005-0000-0000-00005A1F0000}"/>
    <cellStyle name="20% - Accent1 2 2 6 6 2 2 2 2" xfId="8206" xr:uid="{00000000-0005-0000-0000-00005B1F0000}"/>
    <cellStyle name="20% - Accent1 2 2 6 6 2 2 3" xfId="8207" xr:uid="{00000000-0005-0000-0000-00005C1F0000}"/>
    <cellStyle name="20% - Accent1 2 2 6 6 2 3" xfId="8208" xr:uid="{00000000-0005-0000-0000-00005D1F0000}"/>
    <cellStyle name="20% - Accent1 2 2 6 6 2 3 2" xfId="8209" xr:uid="{00000000-0005-0000-0000-00005E1F0000}"/>
    <cellStyle name="20% - Accent1 2 2 6 6 2 4" xfId="8210" xr:uid="{00000000-0005-0000-0000-00005F1F0000}"/>
    <cellStyle name="20% - Accent1 2 2 6 6 3" xfId="8211" xr:uid="{00000000-0005-0000-0000-0000601F0000}"/>
    <cellStyle name="20% - Accent1 2 2 6 6 3 2" xfId="8212" xr:uid="{00000000-0005-0000-0000-0000611F0000}"/>
    <cellStyle name="20% - Accent1 2 2 6 6 3 2 2" xfId="8213" xr:uid="{00000000-0005-0000-0000-0000621F0000}"/>
    <cellStyle name="20% - Accent1 2 2 6 6 3 2 2 2" xfId="8214" xr:uid="{00000000-0005-0000-0000-0000631F0000}"/>
    <cellStyle name="20% - Accent1 2 2 6 6 3 2 3" xfId="8215" xr:uid="{00000000-0005-0000-0000-0000641F0000}"/>
    <cellStyle name="20% - Accent1 2 2 6 6 3 3" xfId="8216" xr:uid="{00000000-0005-0000-0000-0000651F0000}"/>
    <cellStyle name="20% - Accent1 2 2 6 6 3 3 2" xfId="8217" xr:uid="{00000000-0005-0000-0000-0000661F0000}"/>
    <cellStyle name="20% - Accent1 2 2 6 6 3 4" xfId="8218" xr:uid="{00000000-0005-0000-0000-0000671F0000}"/>
    <cellStyle name="20% - Accent1 2 2 6 6 4" xfId="8219" xr:uid="{00000000-0005-0000-0000-0000681F0000}"/>
    <cellStyle name="20% - Accent1 2 2 6 6 4 2" xfId="8220" xr:uid="{00000000-0005-0000-0000-0000691F0000}"/>
    <cellStyle name="20% - Accent1 2 2 6 6 4 2 2" xfId="8221" xr:uid="{00000000-0005-0000-0000-00006A1F0000}"/>
    <cellStyle name="20% - Accent1 2 2 6 6 4 2 2 2" xfId="8222" xr:uid="{00000000-0005-0000-0000-00006B1F0000}"/>
    <cellStyle name="20% - Accent1 2 2 6 6 4 2 3" xfId="8223" xr:uid="{00000000-0005-0000-0000-00006C1F0000}"/>
    <cellStyle name="20% - Accent1 2 2 6 6 4 3" xfId="8224" xr:uid="{00000000-0005-0000-0000-00006D1F0000}"/>
    <cellStyle name="20% - Accent1 2 2 6 6 4 3 2" xfId="8225" xr:uid="{00000000-0005-0000-0000-00006E1F0000}"/>
    <cellStyle name="20% - Accent1 2 2 6 6 4 4" xfId="8226" xr:uid="{00000000-0005-0000-0000-00006F1F0000}"/>
    <cellStyle name="20% - Accent1 2 2 6 6 5" xfId="8227" xr:uid="{00000000-0005-0000-0000-0000701F0000}"/>
    <cellStyle name="20% - Accent1 2 2 6 6 5 2" xfId="8228" xr:uid="{00000000-0005-0000-0000-0000711F0000}"/>
    <cellStyle name="20% - Accent1 2 2 6 6 5 2 2" xfId="8229" xr:uid="{00000000-0005-0000-0000-0000721F0000}"/>
    <cellStyle name="20% - Accent1 2 2 6 6 5 3" xfId="8230" xr:uid="{00000000-0005-0000-0000-0000731F0000}"/>
    <cellStyle name="20% - Accent1 2 2 6 6 6" xfId="8231" xr:uid="{00000000-0005-0000-0000-0000741F0000}"/>
    <cellStyle name="20% - Accent1 2 2 6 6 6 2" xfId="8232" xr:uid="{00000000-0005-0000-0000-0000751F0000}"/>
    <cellStyle name="20% - Accent1 2 2 6 6 6 2 2" xfId="8233" xr:uid="{00000000-0005-0000-0000-0000761F0000}"/>
    <cellStyle name="20% - Accent1 2 2 6 6 6 3" xfId="8234" xr:uid="{00000000-0005-0000-0000-0000771F0000}"/>
    <cellStyle name="20% - Accent1 2 2 6 6 7" xfId="8235" xr:uid="{00000000-0005-0000-0000-0000781F0000}"/>
    <cellStyle name="20% - Accent1 2 2 6 6 7 2" xfId="8236" xr:uid="{00000000-0005-0000-0000-0000791F0000}"/>
    <cellStyle name="20% - Accent1 2 2 6 6 8" xfId="8237" xr:uid="{00000000-0005-0000-0000-00007A1F0000}"/>
    <cellStyle name="20% - Accent1 2 2 6 6 8 2" xfId="8238" xr:uid="{00000000-0005-0000-0000-00007B1F0000}"/>
    <cellStyle name="20% - Accent1 2 2 6 6 9" xfId="8239" xr:uid="{00000000-0005-0000-0000-00007C1F0000}"/>
    <cellStyle name="20% - Accent1 2 2 6 7" xfId="8240" xr:uid="{00000000-0005-0000-0000-00007D1F0000}"/>
    <cellStyle name="20% - Accent1 2 2 6 7 2" xfId="8241" xr:uid="{00000000-0005-0000-0000-00007E1F0000}"/>
    <cellStyle name="20% - Accent1 2 2 6 7 2 2" xfId="8242" xr:uid="{00000000-0005-0000-0000-00007F1F0000}"/>
    <cellStyle name="20% - Accent1 2 2 6 7 2 2 2" xfId="8243" xr:uid="{00000000-0005-0000-0000-0000801F0000}"/>
    <cellStyle name="20% - Accent1 2 2 6 7 2 3" xfId="8244" xr:uid="{00000000-0005-0000-0000-0000811F0000}"/>
    <cellStyle name="20% - Accent1 2 2 6 7 3" xfId="8245" xr:uid="{00000000-0005-0000-0000-0000821F0000}"/>
    <cellStyle name="20% - Accent1 2 2 6 7 3 2" xfId="8246" xr:uid="{00000000-0005-0000-0000-0000831F0000}"/>
    <cellStyle name="20% - Accent1 2 2 6 7 4" xfId="8247" xr:uid="{00000000-0005-0000-0000-0000841F0000}"/>
    <cellStyle name="20% - Accent1 2 2 6 8" xfId="8248" xr:uid="{00000000-0005-0000-0000-0000851F0000}"/>
    <cellStyle name="20% - Accent1 2 2 6 8 2" xfId="8249" xr:uid="{00000000-0005-0000-0000-0000861F0000}"/>
    <cellStyle name="20% - Accent1 2 2 6 8 2 2" xfId="8250" xr:uid="{00000000-0005-0000-0000-0000871F0000}"/>
    <cellStyle name="20% - Accent1 2 2 6 8 2 2 2" xfId="8251" xr:uid="{00000000-0005-0000-0000-0000881F0000}"/>
    <cellStyle name="20% - Accent1 2 2 6 8 2 3" xfId="8252" xr:uid="{00000000-0005-0000-0000-0000891F0000}"/>
    <cellStyle name="20% - Accent1 2 2 6 8 3" xfId="8253" xr:uid="{00000000-0005-0000-0000-00008A1F0000}"/>
    <cellStyle name="20% - Accent1 2 2 6 8 3 2" xfId="8254" xr:uid="{00000000-0005-0000-0000-00008B1F0000}"/>
    <cellStyle name="20% - Accent1 2 2 6 8 4" xfId="8255" xr:uid="{00000000-0005-0000-0000-00008C1F0000}"/>
    <cellStyle name="20% - Accent1 2 2 6 9" xfId="8256" xr:uid="{00000000-0005-0000-0000-00008D1F0000}"/>
    <cellStyle name="20% - Accent1 2 2 6 9 2" xfId="8257" xr:uid="{00000000-0005-0000-0000-00008E1F0000}"/>
    <cellStyle name="20% - Accent1 2 2 6 9 2 2" xfId="8258" xr:uid="{00000000-0005-0000-0000-00008F1F0000}"/>
    <cellStyle name="20% - Accent1 2 2 6 9 2 2 2" xfId="8259" xr:uid="{00000000-0005-0000-0000-0000901F0000}"/>
    <cellStyle name="20% - Accent1 2 2 6 9 2 3" xfId="8260" xr:uid="{00000000-0005-0000-0000-0000911F0000}"/>
    <cellStyle name="20% - Accent1 2 2 6 9 3" xfId="8261" xr:uid="{00000000-0005-0000-0000-0000921F0000}"/>
    <cellStyle name="20% - Accent1 2 2 6 9 3 2" xfId="8262" xr:uid="{00000000-0005-0000-0000-0000931F0000}"/>
    <cellStyle name="20% - Accent1 2 2 6 9 4" xfId="8263" xr:uid="{00000000-0005-0000-0000-0000941F0000}"/>
    <cellStyle name="20% - Accent1 2 2 7" xfId="8264" xr:uid="{00000000-0005-0000-0000-0000951F0000}"/>
    <cellStyle name="20% - Accent1 2 2 7 10" xfId="8265" xr:uid="{00000000-0005-0000-0000-0000961F0000}"/>
    <cellStyle name="20% - Accent1 2 2 7 10 2" xfId="8266" xr:uid="{00000000-0005-0000-0000-0000971F0000}"/>
    <cellStyle name="20% - Accent1 2 2 7 11" xfId="8267" xr:uid="{00000000-0005-0000-0000-0000981F0000}"/>
    <cellStyle name="20% - Accent1 2 2 7 11 2" xfId="8268" xr:uid="{00000000-0005-0000-0000-0000991F0000}"/>
    <cellStyle name="20% - Accent1 2 2 7 12" xfId="8269" xr:uid="{00000000-0005-0000-0000-00009A1F0000}"/>
    <cellStyle name="20% - Accent1 2 2 7 2" xfId="8270" xr:uid="{00000000-0005-0000-0000-00009B1F0000}"/>
    <cellStyle name="20% - Accent1 2 2 7 2 10" xfId="8271" xr:uid="{00000000-0005-0000-0000-00009C1F0000}"/>
    <cellStyle name="20% - Accent1 2 2 7 2 10 2" xfId="8272" xr:uid="{00000000-0005-0000-0000-00009D1F0000}"/>
    <cellStyle name="20% - Accent1 2 2 7 2 11" xfId="8273" xr:uid="{00000000-0005-0000-0000-00009E1F0000}"/>
    <cellStyle name="20% - Accent1 2 2 7 2 2" xfId="8274" xr:uid="{00000000-0005-0000-0000-00009F1F0000}"/>
    <cellStyle name="20% - Accent1 2 2 7 2 2 2" xfId="8275" xr:uid="{00000000-0005-0000-0000-0000A01F0000}"/>
    <cellStyle name="20% - Accent1 2 2 7 2 2 2 2" xfId="8276" xr:uid="{00000000-0005-0000-0000-0000A11F0000}"/>
    <cellStyle name="20% - Accent1 2 2 7 2 2 2 2 2" xfId="8277" xr:uid="{00000000-0005-0000-0000-0000A21F0000}"/>
    <cellStyle name="20% - Accent1 2 2 7 2 2 2 2 2 2" xfId="8278" xr:uid="{00000000-0005-0000-0000-0000A31F0000}"/>
    <cellStyle name="20% - Accent1 2 2 7 2 2 2 2 3" xfId="8279" xr:uid="{00000000-0005-0000-0000-0000A41F0000}"/>
    <cellStyle name="20% - Accent1 2 2 7 2 2 2 3" xfId="8280" xr:uid="{00000000-0005-0000-0000-0000A51F0000}"/>
    <cellStyle name="20% - Accent1 2 2 7 2 2 2 3 2" xfId="8281" xr:uid="{00000000-0005-0000-0000-0000A61F0000}"/>
    <cellStyle name="20% - Accent1 2 2 7 2 2 2 4" xfId="8282" xr:uid="{00000000-0005-0000-0000-0000A71F0000}"/>
    <cellStyle name="20% - Accent1 2 2 7 2 2 3" xfId="8283" xr:uid="{00000000-0005-0000-0000-0000A81F0000}"/>
    <cellStyle name="20% - Accent1 2 2 7 2 2 3 2" xfId="8284" xr:uid="{00000000-0005-0000-0000-0000A91F0000}"/>
    <cellStyle name="20% - Accent1 2 2 7 2 2 3 2 2" xfId="8285" xr:uid="{00000000-0005-0000-0000-0000AA1F0000}"/>
    <cellStyle name="20% - Accent1 2 2 7 2 2 3 2 2 2" xfId="8286" xr:uid="{00000000-0005-0000-0000-0000AB1F0000}"/>
    <cellStyle name="20% - Accent1 2 2 7 2 2 3 2 3" xfId="8287" xr:uid="{00000000-0005-0000-0000-0000AC1F0000}"/>
    <cellStyle name="20% - Accent1 2 2 7 2 2 3 3" xfId="8288" xr:uid="{00000000-0005-0000-0000-0000AD1F0000}"/>
    <cellStyle name="20% - Accent1 2 2 7 2 2 3 3 2" xfId="8289" xr:uid="{00000000-0005-0000-0000-0000AE1F0000}"/>
    <cellStyle name="20% - Accent1 2 2 7 2 2 3 4" xfId="8290" xr:uid="{00000000-0005-0000-0000-0000AF1F0000}"/>
    <cellStyle name="20% - Accent1 2 2 7 2 2 4" xfId="8291" xr:uid="{00000000-0005-0000-0000-0000B01F0000}"/>
    <cellStyle name="20% - Accent1 2 2 7 2 2 4 2" xfId="8292" xr:uid="{00000000-0005-0000-0000-0000B11F0000}"/>
    <cellStyle name="20% - Accent1 2 2 7 2 2 4 2 2" xfId="8293" xr:uid="{00000000-0005-0000-0000-0000B21F0000}"/>
    <cellStyle name="20% - Accent1 2 2 7 2 2 4 2 2 2" xfId="8294" xr:uid="{00000000-0005-0000-0000-0000B31F0000}"/>
    <cellStyle name="20% - Accent1 2 2 7 2 2 4 2 3" xfId="8295" xr:uid="{00000000-0005-0000-0000-0000B41F0000}"/>
    <cellStyle name="20% - Accent1 2 2 7 2 2 4 3" xfId="8296" xr:uid="{00000000-0005-0000-0000-0000B51F0000}"/>
    <cellStyle name="20% - Accent1 2 2 7 2 2 4 3 2" xfId="8297" xr:uid="{00000000-0005-0000-0000-0000B61F0000}"/>
    <cellStyle name="20% - Accent1 2 2 7 2 2 4 4" xfId="8298" xr:uid="{00000000-0005-0000-0000-0000B71F0000}"/>
    <cellStyle name="20% - Accent1 2 2 7 2 2 5" xfId="8299" xr:uid="{00000000-0005-0000-0000-0000B81F0000}"/>
    <cellStyle name="20% - Accent1 2 2 7 2 2 5 2" xfId="8300" xr:uid="{00000000-0005-0000-0000-0000B91F0000}"/>
    <cellStyle name="20% - Accent1 2 2 7 2 2 5 2 2" xfId="8301" xr:uid="{00000000-0005-0000-0000-0000BA1F0000}"/>
    <cellStyle name="20% - Accent1 2 2 7 2 2 5 3" xfId="8302" xr:uid="{00000000-0005-0000-0000-0000BB1F0000}"/>
    <cellStyle name="20% - Accent1 2 2 7 2 2 6" xfId="8303" xr:uid="{00000000-0005-0000-0000-0000BC1F0000}"/>
    <cellStyle name="20% - Accent1 2 2 7 2 2 6 2" xfId="8304" xr:uid="{00000000-0005-0000-0000-0000BD1F0000}"/>
    <cellStyle name="20% - Accent1 2 2 7 2 2 6 2 2" xfId="8305" xr:uid="{00000000-0005-0000-0000-0000BE1F0000}"/>
    <cellStyle name="20% - Accent1 2 2 7 2 2 6 3" xfId="8306" xr:uid="{00000000-0005-0000-0000-0000BF1F0000}"/>
    <cellStyle name="20% - Accent1 2 2 7 2 2 7" xfId="8307" xr:uid="{00000000-0005-0000-0000-0000C01F0000}"/>
    <cellStyle name="20% - Accent1 2 2 7 2 2 7 2" xfId="8308" xr:uid="{00000000-0005-0000-0000-0000C11F0000}"/>
    <cellStyle name="20% - Accent1 2 2 7 2 2 8" xfId="8309" xr:uid="{00000000-0005-0000-0000-0000C21F0000}"/>
    <cellStyle name="20% - Accent1 2 2 7 2 2 8 2" xfId="8310" xr:uid="{00000000-0005-0000-0000-0000C31F0000}"/>
    <cellStyle name="20% - Accent1 2 2 7 2 2 9" xfId="8311" xr:uid="{00000000-0005-0000-0000-0000C41F0000}"/>
    <cellStyle name="20% - Accent1 2 2 7 2 3" xfId="8312" xr:uid="{00000000-0005-0000-0000-0000C51F0000}"/>
    <cellStyle name="20% - Accent1 2 2 7 2 3 2" xfId="8313" xr:uid="{00000000-0005-0000-0000-0000C61F0000}"/>
    <cellStyle name="20% - Accent1 2 2 7 2 3 2 2" xfId="8314" xr:uid="{00000000-0005-0000-0000-0000C71F0000}"/>
    <cellStyle name="20% - Accent1 2 2 7 2 3 2 2 2" xfId="8315" xr:uid="{00000000-0005-0000-0000-0000C81F0000}"/>
    <cellStyle name="20% - Accent1 2 2 7 2 3 2 2 2 2" xfId="8316" xr:uid="{00000000-0005-0000-0000-0000C91F0000}"/>
    <cellStyle name="20% - Accent1 2 2 7 2 3 2 2 3" xfId="8317" xr:uid="{00000000-0005-0000-0000-0000CA1F0000}"/>
    <cellStyle name="20% - Accent1 2 2 7 2 3 2 3" xfId="8318" xr:uid="{00000000-0005-0000-0000-0000CB1F0000}"/>
    <cellStyle name="20% - Accent1 2 2 7 2 3 2 3 2" xfId="8319" xr:uid="{00000000-0005-0000-0000-0000CC1F0000}"/>
    <cellStyle name="20% - Accent1 2 2 7 2 3 2 4" xfId="8320" xr:uid="{00000000-0005-0000-0000-0000CD1F0000}"/>
    <cellStyle name="20% - Accent1 2 2 7 2 3 3" xfId="8321" xr:uid="{00000000-0005-0000-0000-0000CE1F0000}"/>
    <cellStyle name="20% - Accent1 2 2 7 2 3 3 2" xfId="8322" xr:uid="{00000000-0005-0000-0000-0000CF1F0000}"/>
    <cellStyle name="20% - Accent1 2 2 7 2 3 3 2 2" xfId="8323" xr:uid="{00000000-0005-0000-0000-0000D01F0000}"/>
    <cellStyle name="20% - Accent1 2 2 7 2 3 3 2 2 2" xfId="8324" xr:uid="{00000000-0005-0000-0000-0000D11F0000}"/>
    <cellStyle name="20% - Accent1 2 2 7 2 3 3 2 3" xfId="8325" xr:uid="{00000000-0005-0000-0000-0000D21F0000}"/>
    <cellStyle name="20% - Accent1 2 2 7 2 3 3 3" xfId="8326" xr:uid="{00000000-0005-0000-0000-0000D31F0000}"/>
    <cellStyle name="20% - Accent1 2 2 7 2 3 3 3 2" xfId="8327" xr:uid="{00000000-0005-0000-0000-0000D41F0000}"/>
    <cellStyle name="20% - Accent1 2 2 7 2 3 3 4" xfId="8328" xr:uid="{00000000-0005-0000-0000-0000D51F0000}"/>
    <cellStyle name="20% - Accent1 2 2 7 2 3 4" xfId="8329" xr:uid="{00000000-0005-0000-0000-0000D61F0000}"/>
    <cellStyle name="20% - Accent1 2 2 7 2 3 4 2" xfId="8330" xr:uid="{00000000-0005-0000-0000-0000D71F0000}"/>
    <cellStyle name="20% - Accent1 2 2 7 2 3 4 2 2" xfId="8331" xr:uid="{00000000-0005-0000-0000-0000D81F0000}"/>
    <cellStyle name="20% - Accent1 2 2 7 2 3 4 2 2 2" xfId="8332" xr:uid="{00000000-0005-0000-0000-0000D91F0000}"/>
    <cellStyle name="20% - Accent1 2 2 7 2 3 4 2 3" xfId="8333" xr:uid="{00000000-0005-0000-0000-0000DA1F0000}"/>
    <cellStyle name="20% - Accent1 2 2 7 2 3 4 3" xfId="8334" xr:uid="{00000000-0005-0000-0000-0000DB1F0000}"/>
    <cellStyle name="20% - Accent1 2 2 7 2 3 4 3 2" xfId="8335" xr:uid="{00000000-0005-0000-0000-0000DC1F0000}"/>
    <cellStyle name="20% - Accent1 2 2 7 2 3 4 4" xfId="8336" xr:uid="{00000000-0005-0000-0000-0000DD1F0000}"/>
    <cellStyle name="20% - Accent1 2 2 7 2 3 5" xfId="8337" xr:uid="{00000000-0005-0000-0000-0000DE1F0000}"/>
    <cellStyle name="20% - Accent1 2 2 7 2 3 5 2" xfId="8338" xr:uid="{00000000-0005-0000-0000-0000DF1F0000}"/>
    <cellStyle name="20% - Accent1 2 2 7 2 3 5 2 2" xfId="8339" xr:uid="{00000000-0005-0000-0000-0000E01F0000}"/>
    <cellStyle name="20% - Accent1 2 2 7 2 3 5 3" xfId="8340" xr:uid="{00000000-0005-0000-0000-0000E11F0000}"/>
    <cellStyle name="20% - Accent1 2 2 7 2 3 6" xfId="8341" xr:uid="{00000000-0005-0000-0000-0000E21F0000}"/>
    <cellStyle name="20% - Accent1 2 2 7 2 3 6 2" xfId="8342" xr:uid="{00000000-0005-0000-0000-0000E31F0000}"/>
    <cellStyle name="20% - Accent1 2 2 7 2 3 6 2 2" xfId="8343" xr:uid="{00000000-0005-0000-0000-0000E41F0000}"/>
    <cellStyle name="20% - Accent1 2 2 7 2 3 6 3" xfId="8344" xr:uid="{00000000-0005-0000-0000-0000E51F0000}"/>
    <cellStyle name="20% - Accent1 2 2 7 2 3 7" xfId="8345" xr:uid="{00000000-0005-0000-0000-0000E61F0000}"/>
    <cellStyle name="20% - Accent1 2 2 7 2 3 7 2" xfId="8346" xr:uid="{00000000-0005-0000-0000-0000E71F0000}"/>
    <cellStyle name="20% - Accent1 2 2 7 2 3 8" xfId="8347" xr:uid="{00000000-0005-0000-0000-0000E81F0000}"/>
    <cellStyle name="20% - Accent1 2 2 7 2 3 8 2" xfId="8348" xr:uid="{00000000-0005-0000-0000-0000E91F0000}"/>
    <cellStyle name="20% - Accent1 2 2 7 2 3 9" xfId="8349" xr:uid="{00000000-0005-0000-0000-0000EA1F0000}"/>
    <cellStyle name="20% - Accent1 2 2 7 2 4" xfId="8350" xr:uid="{00000000-0005-0000-0000-0000EB1F0000}"/>
    <cellStyle name="20% - Accent1 2 2 7 2 4 2" xfId="8351" xr:uid="{00000000-0005-0000-0000-0000EC1F0000}"/>
    <cellStyle name="20% - Accent1 2 2 7 2 4 2 2" xfId="8352" xr:uid="{00000000-0005-0000-0000-0000ED1F0000}"/>
    <cellStyle name="20% - Accent1 2 2 7 2 4 2 2 2" xfId="8353" xr:uid="{00000000-0005-0000-0000-0000EE1F0000}"/>
    <cellStyle name="20% - Accent1 2 2 7 2 4 2 3" xfId="8354" xr:uid="{00000000-0005-0000-0000-0000EF1F0000}"/>
    <cellStyle name="20% - Accent1 2 2 7 2 4 3" xfId="8355" xr:uid="{00000000-0005-0000-0000-0000F01F0000}"/>
    <cellStyle name="20% - Accent1 2 2 7 2 4 3 2" xfId="8356" xr:uid="{00000000-0005-0000-0000-0000F11F0000}"/>
    <cellStyle name="20% - Accent1 2 2 7 2 4 4" xfId="8357" xr:uid="{00000000-0005-0000-0000-0000F21F0000}"/>
    <cellStyle name="20% - Accent1 2 2 7 2 5" xfId="8358" xr:uid="{00000000-0005-0000-0000-0000F31F0000}"/>
    <cellStyle name="20% - Accent1 2 2 7 2 5 2" xfId="8359" xr:uid="{00000000-0005-0000-0000-0000F41F0000}"/>
    <cellStyle name="20% - Accent1 2 2 7 2 5 2 2" xfId="8360" xr:uid="{00000000-0005-0000-0000-0000F51F0000}"/>
    <cellStyle name="20% - Accent1 2 2 7 2 5 2 2 2" xfId="8361" xr:uid="{00000000-0005-0000-0000-0000F61F0000}"/>
    <cellStyle name="20% - Accent1 2 2 7 2 5 2 3" xfId="8362" xr:uid="{00000000-0005-0000-0000-0000F71F0000}"/>
    <cellStyle name="20% - Accent1 2 2 7 2 5 3" xfId="8363" xr:uid="{00000000-0005-0000-0000-0000F81F0000}"/>
    <cellStyle name="20% - Accent1 2 2 7 2 5 3 2" xfId="8364" xr:uid="{00000000-0005-0000-0000-0000F91F0000}"/>
    <cellStyle name="20% - Accent1 2 2 7 2 5 4" xfId="8365" xr:uid="{00000000-0005-0000-0000-0000FA1F0000}"/>
    <cellStyle name="20% - Accent1 2 2 7 2 6" xfId="8366" xr:uid="{00000000-0005-0000-0000-0000FB1F0000}"/>
    <cellStyle name="20% - Accent1 2 2 7 2 6 2" xfId="8367" xr:uid="{00000000-0005-0000-0000-0000FC1F0000}"/>
    <cellStyle name="20% - Accent1 2 2 7 2 6 2 2" xfId="8368" xr:uid="{00000000-0005-0000-0000-0000FD1F0000}"/>
    <cellStyle name="20% - Accent1 2 2 7 2 6 2 2 2" xfId="8369" xr:uid="{00000000-0005-0000-0000-0000FE1F0000}"/>
    <cellStyle name="20% - Accent1 2 2 7 2 6 2 3" xfId="8370" xr:uid="{00000000-0005-0000-0000-0000FF1F0000}"/>
    <cellStyle name="20% - Accent1 2 2 7 2 6 3" xfId="8371" xr:uid="{00000000-0005-0000-0000-000000200000}"/>
    <cellStyle name="20% - Accent1 2 2 7 2 6 3 2" xfId="8372" xr:uid="{00000000-0005-0000-0000-000001200000}"/>
    <cellStyle name="20% - Accent1 2 2 7 2 6 4" xfId="8373" xr:uid="{00000000-0005-0000-0000-000002200000}"/>
    <cellStyle name="20% - Accent1 2 2 7 2 7" xfId="8374" xr:uid="{00000000-0005-0000-0000-000003200000}"/>
    <cellStyle name="20% - Accent1 2 2 7 2 7 2" xfId="8375" xr:uid="{00000000-0005-0000-0000-000004200000}"/>
    <cellStyle name="20% - Accent1 2 2 7 2 7 2 2" xfId="8376" xr:uid="{00000000-0005-0000-0000-000005200000}"/>
    <cellStyle name="20% - Accent1 2 2 7 2 7 3" xfId="8377" xr:uid="{00000000-0005-0000-0000-000006200000}"/>
    <cellStyle name="20% - Accent1 2 2 7 2 8" xfId="8378" xr:uid="{00000000-0005-0000-0000-000007200000}"/>
    <cellStyle name="20% - Accent1 2 2 7 2 8 2" xfId="8379" xr:uid="{00000000-0005-0000-0000-000008200000}"/>
    <cellStyle name="20% - Accent1 2 2 7 2 8 2 2" xfId="8380" xr:uid="{00000000-0005-0000-0000-000009200000}"/>
    <cellStyle name="20% - Accent1 2 2 7 2 8 3" xfId="8381" xr:uid="{00000000-0005-0000-0000-00000A200000}"/>
    <cellStyle name="20% - Accent1 2 2 7 2 9" xfId="8382" xr:uid="{00000000-0005-0000-0000-00000B200000}"/>
    <cellStyle name="20% - Accent1 2 2 7 2 9 2" xfId="8383" xr:uid="{00000000-0005-0000-0000-00000C200000}"/>
    <cellStyle name="20% - Accent1 2 2 7 3" xfId="8384" xr:uid="{00000000-0005-0000-0000-00000D200000}"/>
    <cellStyle name="20% - Accent1 2 2 7 3 2" xfId="8385" xr:uid="{00000000-0005-0000-0000-00000E200000}"/>
    <cellStyle name="20% - Accent1 2 2 7 3 2 2" xfId="8386" xr:uid="{00000000-0005-0000-0000-00000F200000}"/>
    <cellStyle name="20% - Accent1 2 2 7 3 2 2 2" xfId="8387" xr:uid="{00000000-0005-0000-0000-000010200000}"/>
    <cellStyle name="20% - Accent1 2 2 7 3 2 2 2 2" xfId="8388" xr:uid="{00000000-0005-0000-0000-000011200000}"/>
    <cellStyle name="20% - Accent1 2 2 7 3 2 2 3" xfId="8389" xr:uid="{00000000-0005-0000-0000-000012200000}"/>
    <cellStyle name="20% - Accent1 2 2 7 3 2 3" xfId="8390" xr:uid="{00000000-0005-0000-0000-000013200000}"/>
    <cellStyle name="20% - Accent1 2 2 7 3 2 3 2" xfId="8391" xr:uid="{00000000-0005-0000-0000-000014200000}"/>
    <cellStyle name="20% - Accent1 2 2 7 3 2 4" xfId="8392" xr:uid="{00000000-0005-0000-0000-000015200000}"/>
    <cellStyle name="20% - Accent1 2 2 7 3 3" xfId="8393" xr:uid="{00000000-0005-0000-0000-000016200000}"/>
    <cellStyle name="20% - Accent1 2 2 7 3 3 2" xfId="8394" xr:uid="{00000000-0005-0000-0000-000017200000}"/>
    <cellStyle name="20% - Accent1 2 2 7 3 3 2 2" xfId="8395" xr:uid="{00000000-0005-0000-0000-000018200000}"/>
    <cellStyle name="20% - Accent1 2 2 7 3 3 2 2 2" xfId="8396" xr:uid="{00000000-0005-0000-0000-000019200000}"/>
    <cellStyle name="20% - Accent1 2 2 7 3 3 2 3" xfId="8397" xr:uid="{00000000-0005-0000-0000-00001A200000}"/>
    <cellStyle name="20% - Accent1 2 2 7 3 3 3" xfId="8398" xr:uid="{00000000-0005-0000-0000-00001B200000}"/>
    <cellStyle name="20% - Accent1 2 2 7 3 3 3 2" xfId="8399" xr:uid="{00000000-0005-0000-0000-00001C200000}"/>
    <cellStyle name="20% - Accent1 2 2 7 3 3 4" xfId="8400" xr:uid="{00000000-0005-0000-0000-00001D200000}"/>
    <cellStyle name="20% - Accent1 2 2 7 3 4" xfId="8401" xr:uid="{00000000-0005-0000-0000-00001E200000}"/>
    <cellStyle name="20% - Accent1 2 2 7 3 4 2" xfId="8402" xr:uid="{00000000-0005-0000-0000-00001F200000}"/>
    <cellStyle name="20% - Accent1 2 2 7 3 4 2 2" xfId="8403" xr:uid="{00000000-0005-0000-0000-000020200000}"/>
    <cellStyle name="20% - Accent1 2 2 7 3 4 2 2 2" xfId="8404" xr:uid="{00000000-0005-0000-0000-000021200000}"/>
    <cellStyle name="20% - Accent1 2 2 7 3 4 2 3" xfId="8405" xr:uid="{00000000-0005-0000-0000-000022200000}"/>
    <cellStyle name="20% - Accent1 2 2 7 3 4 3" xfId="8406" xr:uid="{00000000-0005-0000-0000-000023200000}"/>
    <cellStyle name="20% - Accent1 2 2 7 3 4 3 2" xfId="8407" xr:uid="{00000000-0005-0000-0000-000024200000}"/>
    <cellStyle name="20% - Accent1 2 2 7 3 4 4" xfId="8408" xr:uid="{00000000-0005-0000-0000-000025200000}"/>
    <cellStyle name="20% - Accent1 2 2 7 3 5" xfId="8409" xr:uid="{00000000-0005-0000-0000-000026200000}"/>
    <cellStyle name="20% - Accent1 2 2 7 3 5 2" xfId="8410" xr:uid="{00000000-0005-0000-0000-000027200000}"/>
    <cellStyle name="20% - Accent1 2 2 7 3 5 2 2" xfId="8411" xr:uid="{00000000-0005-0000-0000-000028200000}"/>
    <cellStyle name="20% - Accent1 2 2 7 3 5 3" xfId="8412" xr:uid="{00000000-0005-0000-0000-000029200000}"/>
    <cellStyle name="20% - Accent1 2 2 7 3 6" xfId="8413" xr:uid="{00000000-0005-0000-0000-00002A200000}"/>
    <cellStyle name="20% - Accent1 2 2 7 3 6 2" xfId="8414" xr:uid="{00000000-0005-0000-0000-00002B200000}"/>
    <cellStyle name="20% - Accent1 2 2 7 3 6 2 2" xfId="8415" xr:uid="{00000000-0005-0000-0000-00002C200000}"/>
    <cellStyle name="20% - Accent1 2 2 7 3 6 3" xfId="8416" xr:uid="{00000000-0005-0000-0000-00002D200000}"/>
    <cellStyle name="20% - Accent1 2 2 7 3 7" xfId="8417" xr:uid="{00000000-0005-0000-0000-00002E200000}"/>
    <cellStyle name="20% - Accent1 2 2 7 3 7 2" xfId="8418" xr:uid="{00000000-0005-0000-0000-00002F200000}"/>
    <cellStyle name="20% - Accent1 2 2 7 3 8" xfId="8419" xr:uid="{00000000-0005-0000-0000-000030200000}"/>
    <cellStyle name="20% - Accent1 2 2 7 3 8 2" xfId="8420" xr:uid="{00000000-0005-0000-0000-000031200000}"/>
    <cellStyle name="20% - Accent1 2 2 7 3 9" xfId="8421" xr:uid="{00000000-0005-0000-0000-000032200000}"/>
    <cellStyle name="20% - Accent1 2 2 7 4" xfId="8422" xr:uid="{00000000-0005-0000-0000-000033200000}"/>
    <cellStyle name="20% - Accent1 2 2 7 4 2" xfId="8423" xr:uid="{00000000-0005-0000-0000-000034200000}"/>
    <cellStyle name="20% - Accent1 2 2 7 4 2 2" xfId="8424" xr:uid="{00000000-0005-0000-0000-000035200000}"/>
    <cellStyle name="20% - Accent1 2 2 7 4 2 2 2" xfId="8425" xr:uid="{00000000-0005-0000-0000-000036200000}"/>
    <cellStyle name="20% - Accent1 2 2 7 4 2 2 2 2" xfId="8426" xr:uid="{00000000-0005-0000-0000-000037200000}"/>
    <cellStyle name="20% - Accent1 2 2 7 4 2 2 3" xfId="8427" xr:uid="{00000000-0005-0000-0000-000038200000}"/>
    <cellStyle name="20% - Accent1 2 2 7 4 2 3" xfId="8428" xr:uid="{00000000-0005-0000-0000-000039200000}"/>
    <cellStyle name="20% - Accent1 2 2 7 4 2 3 2" xfId="8429" xr:uid="{00000000-0005-0000-0000-00003A200000}"/>
    <cellStyle name="20% - Accent1 2 2 7 4 2 4" xfId="8430" xr:uid="{00000000-0005-0000-0000-00003B200000}"/>
    <cellStyle name="20% - Accent1 2 2 7 4 3" xfId="8431" xr:uid="{00000000-0005-0000-0000-00003C200000}"/>
    <cellStyle name="20% - Accent1 2 2 7 4 3 2" xfId="8432" xr:uid="{00000000-0005-0000-0000-00003D200000}"/>
    <cellStyle name="20% - Accent1 2 2 7 4 3 2 2" xfId="8433" xr:uid="{00000000-0005-0000-0000-00003E200000}"/>
    <cellStyle name="20% - Accent1 2 2 7 4 3 2 2 2" xfId="8434" xr:uid="{00000000-0005-0000-0000-00003F200000}"/>
    <cellStyle name="20% - Accent1 2 2 7 4 3 2 3" xfId="8435" xr:uid="{00000000-0005-0000-0000-000040200000}"/>
    <cellStyle name="20% - Accent1 2 2 7 4 3 3" xfId="8436" xr:uid="{00000000-0005-0000-0000-000041200000}"/>
    <cellStyle name="20% - Accent1 2 2 7 4 3 3 2" xfId="8437" xr:uid="{00000000-0005-0000-0000-000042200000}"/>
    <cellStyle name="20% - Accent1 2 2 7 4 3 4" xfId="8438" xr:uid="{00000000-0005-0000-0000-000043200000}"/>
    <cellStyle name="20% - Accent1 2 2 7 4 4" xfId="8439" xr:uid="{00000000-0005-0000-0000-000044200000}"/>
    <cellStyle name="20% - Accent1 2 2 7 4 4 2" xfId="8440" xr:uid="{00000000-0005-0000-0000-000045200000}"/>
    <cellStyle name="20% - Accent1 2 2 7 4 4 2 2" xfId="8441" xr:uid="{00000000-0005-0000-0000-000046200000}"/>
    <cellStyle name="20% - Accent1 2 2 7 4 4 2 2 2" xfId="8442" xr:uid="{00000000-0005-0000-0000-000047200000}"/>
    <cellStyle name="20% - Accent1 2 2 7 4 4 2 3" xfId="8443" xr:uid="{00000000-0005-0000-0000-000048200000}"/>
    <cellStyle name="20% - Accent1 2 2 7 4 4 3" xfId="8444" xr:uid="{00000000-0005-0000-0000-000049200000}"/>
    <cellStyle name="20% - Accent1 2 2 7 4 4 3 2" xfId="8445" xr:uid="{00000000-0005-0000-0000-00004A200000}"/>
    <cellStyle name="20% - Accent1 2 2 7 4 4 4" xfId="8446" xr:uid="{00000000-0005-0000-0000-00004B200000}"/>
    <cellStyle name="20% - Accent1 2 2 7 4 5" xfId="8447" xr:uid="{00000000-0005-0000-0000-00004C200000}"/>
    <cellStyle name="20% - Accent1 2 2 7 4 5 2" xfId="8448" xr:uid="{00000000-0005-0000-0000-00004D200000}"/>
    <cellStyle name="20% - Accent1 2 2 7 4 5 2 2" xfId="8449" xr:uid="{00000000-0005-0000-0000-00004E200000}"/>
    <cellStyle name="20% - Accent1 2 2 7 4 5 3" xfId="8450" xr:uid="{00000000-0005-0000-0000-00004F200000}"/>
    <cellStyle name="20% - Accent1 2 2 7 4 6" xfId="8451" xr:uid="{00000000-0005-0000-0000-000050200000}"/>
    <cellStyle name="20% - Accent1 2 2 7 4 6 2" xfId="8452" xr:uid="{00000000-0005-0000-0000-000051200000}"/>
    <cellStyle name="20% - Accent1 2 2 7 4 6 2 2" xfId="8453" xr:uid="{00000000-0005-0000-0000-000052200000}"/>
    <cellStyle name="20% - Accent1 2 2 7 4 6 3" xfId="8454" xr:uid="{00000000-0005-0000-0000-000053200000}"/>
    <cellStyle name="20% - Accent1 2 2 7 4 7" xfId="8455" xr:uid="{00000000-0005-0000-0000-000054200000}"/>
    <cellStyle name="20% - Accent1 2 2 7 4 7 2" xfId="8456" xr:uid="{00000000-0005-0000-0000-000055200000}"/>
    <cellStyle name="20% - Accent1 2 2 7 4 8" xfId="8457" xr:uid="{00000000-0005-0000-0000-000056200000}"/>
    <cellStyle name="20% - Accent1 2 2 7 4 8 2" xfId="8458" xr:uid="{00000000-0005-0000-0000-000057200000}"/>
    <cellStyle name="20% - Accent1 2 2 7 4 9" xfId="8459" xr:uid="{00000000-0005-0000-0000-000058200000}"/>
    <cellStyle name="20% - Accent1 2 2 7 5" xfId="8460" xr:uid="{00000000-0005-0000-0000-000059200000}"/>
    <cellStyle name="20% - Accent1 2 2 7 5 2" xfId="8461" xr:uid="{00000000-0005-0000-0000-00005A200000}"/>
    <cellStyle name="20% - Accent1 2 2 7 5 2 2" xfId="8462" xr:uid="{00000000-0005-0000-0000-00005B200000}"/>
    <cellStyle name="20% - Accent1 2 2 7 5 2 2 2" xfId="8463" xr:uid="{00000000-0005-0000-0000-00005C200000}"/>
    <cellStyle name="20% - Accent1 2 2 7 5 2 3" xfId="8464" xr:uid="{00000000-0005-0000-0000-00005D200000}"/>
    <cellStyle name="20% - Accent1 2 2 7 5 3" xfId="8465" xr:uid="{00000000-0005-0000-0000-00005E200000}"/>
    <cellStyle name="20% - Accent1 2 2 7 5 3 2" xfId="8466" xr:uid="{00000000-0005-0000-0000-00005F200000}"/>
    <cellStyle name="20% - Accent1 2 2 7 5 4" xfId="8467" xr:uid="{00000000-0005-0000-0000-000060200000}"/>
    <cellStyle name="20% - Accent1 2 2 7 6" xfId="8468" xr:uid="{00000000-0005-0000-0000-000061200000}"/>
    <cellStyle name="20% - Accent1 2 2 7 6 2" xfId="8469" xr:uid="{00000000-0005-0000-0000-000062200000}"/>
    <cellStyle name="20% - Accent1 2 2 7 6 2 2" xfId="8470" xr:uid="{00000000-0005-0000-0000-000063200000}"/>
    <cellStyle name="20% - Accent1 2 2 7 6 2 2 2" xfId="8471" xr:uid="{00000000-0005-0000-0000-000064200000}"/>
    <cellStyle name="20% - Accent1 2 2 7 6 2 3" xfId="8472" xr:uid="{00000000-0005-0000-0000-000065200000}"/>
    <cellStyle name="20% - Accent1 2 2 7 6 3" xfId="8473" xr:uid="{00000000-0005-0000-0000-000066200000}"/>
    <cellStyle name="20% - Accent1 2 2 7 6 3 2" xfId="8474" xr:uid="{00000000-0005-0000-0000-000067200000}"/>
    <cellStyle name="20% - Accent1 2 2 7 6 4" xfId="8475" xr:uid="{00000000-0005-0000-0000-000068200000}"/>
    <cellStyle name="20% - Accent1 2 2 7 7" xfId="8476" xr:uid="{00000000-0005-0000-0000-000069200000}"/>
    <cellStyle name="20% - Accent1 2 2 7 7 2" xfId="8477" xr:uid="{00000000-0005-0000-0000-00006A200000}"/>
    <cellStyle name="20% - Accent1 2 2 7 7 2 2" xfId="8478" xr:uid="{00000000-0005-0000-0000-00006B200000}"/>
    <cellStyle name="20% - Accent1 2 2 7 7 2 2 2" xfId="8479" xr:uid="{00000000-0005-0000-0000-00006C200000}"/>
    <cellStyle name="20% - Accent1 2 2 7 7 2 3" xfId="8480" xr:uid="{00000000-0005-0000-0000-00006D200000}"/>
    <cellStyle name="20% - Accent1 2 2 7 7 3" xfId="8481" xr:uid="{00000000-0005-0000-0000-00006E200000}"/>
    <cellStyle name="20% - Accent1 2 2 7 7 3 2" xfId="8482" xr:uid="{00000000-0005-0000-0000-00006F200000}"/>
    <cellStyle name="20% - Accent1 2 2 7 7 4" xfId="8483" xr:uid="{00000000-0005-0000-0000-000070200000}"/>
    <cellStyle name="20% - Accent1 2 2 7 8" xfId="8484" xr:uid="{00000000-0005-0000-0000-000071200000}"/>
    <cellStyle name="20% - Accent1 2 2 7 8 2" xfId="8485" xr:uid="{00000000-0005-0000-0000-000072200000}"/>
    <cellStyle name="20% - Accent1 2 2 7 8 2 2" xfId="8486" xr:uid="{00000000-0005-0000-0000-000073200000}"/>
    <cellStyle name="20% - Accent1 2 2 7 8 3" xfId="8487" xr:uid="{00000000-0005-0000-0000-000074200000}"/>
    <cellStyle name="20% - Accent1 2 2 7 9" xfId="8488" xr:uid="{00000000-0005-0000-0000-000075200000}"/>
    <cellStyle name="20% - Accent1 2 2 7 9 2" xfId="8489" xr:uid="{00000000-0005-0000-0000-000076200000}"/>
    <cellStyle name="20% - Accent1 2 2 7 9 2 2" xfId="8490" xr:uid="{00000000-0005-0000-0000-000077200000}"/>
    <cellStyle name="20% - Accent1 2 2 7 9 3" xfId="8491" xr:uid="{00000000-0005-0000-0000-000078200000}"/>
    <cellStyle name="20% - Accent1 2 2 8" xfId="8492" xr:uid="{00000000-0005-0000-0000-000079200000}"/>
    <cellStyle name="20% - Accent1 2 2 8 10" xfId="8493" xr:uid="{00000000-0005-0000-0000-00007A200000}"/>
    <cellStyle name="20% - Accent1 2 2 8 10 2" xfId="8494" xr:uid="{00000000-0005-0000-0000-00007B200000}"/>
    <cellStyle name="20% - Accent1 2 2 8 11" xfId="8495" xr:uid="{00000000-0005-0000-0000-00007C200000}"/>
    <cellStyle name="20% - Accent1 2 2 8 2" xfId="8496" xr:uid="{00000000-0005-0000-0000-00007D200000}"/>
    <cellStyle name="20% - Accent1 2 2 8 2 2" xfId="8497" xr:uid="{00000000-0005-0000-0000-00007E200000}"/>
    <cellStyle name="20% - Accent1 2 2 8 2 2 2" xfId="8498" xr:uid="{00000000-0005-0000-0000-00007F200000}"/>
    <cellStyle name="20% - Accent1 2 2 8 2 2 2 2" xfId="8499" xr:uid="{00000000-0005-0000-0000-000080200000}"/>
    <cellStyle name="20% - Accent1 2 2 8 2 2 2 2 2" xfId="8500" xr:uid="{00000000-0005-0000-0000-000081200000}"/>
    <cellStyle name="20% - Accent1 2 2 8 2 2 2 3" xfId="8501" xr:uid="{00000000-0005-0000-0000-000082200000}"/>
    <cellStyle name="20% - Accent1 2 2 8 2 2 3" xfId="8502" xr:uid="{00000000-0005-0000-0000-000083200000}"/>
    <cellStyle name="20% - Accent1 2 2 8 2 2 3 2" xfId="8503" xr:uid="{00000000-0005-0000-0000-000084200000}"/>
    <cellStyle name="20% - Accent1 2 2 8 2 2 4" xfId="8504" xr:uid="{00000000-0005-0000-0000-000085200000}"/>
    <cellStyle name="20% - Accent1 2 2 8 2 3" xfId="8505" xr:uid="{00000000-0005-0000-0000-000086200000}"/>
    <cellStyle name="20% - Accent1 2 2 8 2 3 2" xfId="8506" xr:uid="{00000000-0005-0000-0000-000087200000}"/>
    <cellStyle name="20% - Accent1 2 2 8 2 3 2 2" xfId="8507" xr:uid="{00000000-0005-0000-0000-000088200000}"/>
    <cellStyle name="20% - Accent1 2 2 8 2 3 2 2 2" xfId="8508" xr:uid="{00000000-0005-0000-0000-000089200000}"/>
    <cellStyle name="20% - Accent1 2 2 8 2 3 2 3" xfId="8509" xr:uid="{00000000-0005-0000-0000-00008A200000}"/>
    <cellStyle name="20% - Accent1 2 2 8 2 3 3" xfId="8510" xr:uid="{00000000-0005-0000-0000-00008B200000}"/>
    <cellStyle name="20% - Accent1 2 2 8 2 3 3 2" xfId="8511" xr:uid="{00000000-0005-0000-0000-00008C200000}"/>
    <cellStyle name="20% - Accent1 2 2 8 2 3 4" xfId="8512" xr:uid="{00000000-0005-0000-0000-00008D200000}"/>
    <cellStyle name="20% - Accent1 2 2 8 2 4" xfId="8513" xr:uid="{00000000-0005-0000-0000-00008E200000}"/>
    <cellStyle name="20% - Accent1 2 2 8 2 4 2" xfId="8514" xr:uid="{00000000-0005-0000-0000-00008F200000}"/>
    <cellStyle name="20% - Accent1 2 2 8 2 4 2 2" xfId="8515" xr:uid="{00000000-0005-0000-0000-000090200000}"/>
    <cellStyle name="20% - Accent1 2 2 8 2 4 2 2 2" xfId="8516" xr:uid="{00000000-0005-0000-0000-000091200000}"/>
    <cellStyle name="20% - Accent1 2 2 8 2 4 2 3" xfId="8517" xr:uid="{00000000-0005-0000-0000-000092200000}"/>
    <cellStyle name="20% - Accent1 2 2 8 2 4 3" xfId="8518" xr:uid="{00000000-0005-0000-0000-000093200000}"/>
    <cellStyle name="20% - Accent1 2 2 8 2 4 3 2" xfId="8519" xr:uid="{00000000-0005-0000-0000-000094200000}"/>
    <cellStyle name="20% - Accent1 2 2 8 2 4 4" xfId="8520" xr:uid="{00000000-0005-0000-0000-000095200000}"/>
    <cellStyle name="20% - Accent1 2 2 8 2 5" xfId="8521" xr:uid="{00000000-0005-0000-0000-000096200000}"/>
    <cellStyle name="20% - Accent1 2 2 8 2 5 2" xfId="8522" xr:uid="{00000000-0005-0000-0000-000097200000}"/>
    <cellStyle name="20% - Accent1 2 2 8 2 5 2 2" xfId="8523" xr:uid="{00000000-0005-0000-0000-000098200000}"/>
    <cellStyle name="20% - Accent1 2 2 8 2 5 3" xfId="8524" xr:uid="{00000000-0005-0000-0000-000099200000}"/>
    <cellStyle name="20% - Accent1 2 2 8 2 6" xfId="8525" xr:uid="{00000000-0005-0000-0000-00009A200000}"/>
    <cellStyle name="20% - Accent1 2 2 8 2 6 2" xfId="8526" xr:uid="{00000000-0005-0000-0000-00009B200000}"/>
    <cellStyle name="20% - Accent1 2 2 8 2 6 2 2" xfId="8527" xr:uid="{00000000-0005-0000-0000-00009C200000}"/>
    <cellStyle name="20% - Accent1 2 2 8 2 6 3" xfId="8528" xr:uid="{00000000-0005-0000-0000-00009D200000}"/>
    <cellStyle name="20% - Accent1 2 2 8 2 7" xfId="8529" xr:uid="{00000000-0005-0000-0000-00009E200000}"/>
    <cellStyle name="20% - Accent1 2 2 8 2 7 2" xfId="8530" xr:uid="{00000000-0005-0000-0000-00009F200000}"/>
    <cellStyle name="20% - Accent1 2 2 8 2 8" xfId="8531" xr:uid="{00000000-0005-0000-0000-0000A0200000}"/>
    <cellStyle name="20% - Accent1 2 2 8 2 8 2" xfId="8532" xr:uid="{00000000-0005-0000-0000-0000A1200000}"/>
    <cellStyle name="20% - Accent1 2 2 8 2 9" xfId="8533" xr:uid="{00000000-0005-0000-0000-0000A2200000}"/>
    <cellStyle name="20% - Accent1 2 2 8 3" xfId="8534" xr:uid="{00000000-0005-0000-0000-0000A3200000}"/>
    <cellStyle name="20% - Accent1 2 2 8 3 2" xfId="8535" xr:uid="{00000000-0005-0000-0000-0000A4200000}"/>
    <cellStyle name="20% - Accent1 2 2 8 3 2 2" xfId="8536" xr:uid="{00000000-0005-0000-0000-0000A5200000}"/>
    <cellStyle name="20% - Accent1 2 2 8 3 2 2 2" xfId="8537" xr:uid="{00000000-0005-0000-0000-0000A6200000}"/>
    <cellStyle name="20% - Accent1 2 2 8 3 2 2 2 2" xfId="8538" xr:uid="{00000000-0005-0000-0000-0000A7200000}"/>
    <cellStyle name="20% - Accent1 2 2 8 3 2 2 3" xfId="8539" xr:uid="{00000000-0005-0000-0000-0000A8200000}"/>
    <cellStyle name="20% - Accent1 2 2 8 3 2 3" xfId="8540" xr:uid="{00000000-0005-0000-0000-0000A9200000}"/>
    <cellStyle name="20% - Accent1 2 2 8 3 2 3 2" xfId="8541" xr:uid="{00000000-0005-0000-0000-0000AA200000}"/>
    <cellStyle name="20% - Accent1 2 2 8 3 2 4" xfId="8542" xr:uid="{00000000-0005-0000-0000-0000AB200000}"/>
    <cellStyle name="20% - Accent1 2 2 8 3 3" xfId="8543" xr:uid="{00000000-0005-0000-0000-0000AC200000}"/>
    <cellStyle name="20% - Accent1 2 2 8 3 3 2" xfId="8544" xr:uid="{00000000-0005-0000-0000-0000AD200000}"/>
    <cellStyle name="20% - Accent1 2 2 8 3 3 2 2" xfId="8545" xr:uid="{00000000-0005-0000-0000-0000AE200000}"/>
    <cellStyle name="20% - Accent1 2 2 8 3 3 2 2 2" xfId="8546" xr:uid="{00000000-0005-0000-0000-0000AF200000}"/>
    <cellStyle name="20% - Accent1 2 2 8 3 3 2 3" xfId="8547" xr:uid="{00000000-0005-0000-0000-0000B0200000}"/>
    <cellStyle name="20% - Accent1 2 2 8 3 3 3" xfId="8548" xr:uid="{00000000-0005-0000-0000-0000B1200000}"/>
    <cellStyle name="20% - Accent1 2 2 8 3 3 3 2" xfId="8549" xr:uid="{00000000-0005-0000-0000-0000B2200000}"/>
    <cellStyle name="20% - Accent1 2 2 8 3 3 4" xfId="8550" xr:uid="{00000000-0005-0000-0000-0000B3200000}"/>
    <cellStyle name="20% - Accent1 2 2 8 3 4" xfId="8551" xr:uid="{00000000-0005-0000-0000-0000B4200000}"/>
    <cellStyle name="20% - Accent1 2 2 8 3 4 2" xfId="8552" xr:uid="{00000000-0005-0000-0000-0000B5200000}"/>
    <cellStyle name="20% - Accent1 2 2 8 3 4 2 2" xfId="8553" xr:uid="{00000000-0005-0000-0000-0000B6200000}"/>
    <cellStyle name="20% - Accent1 2 2 8 3 4 2 2 2" xfId="8554" xr:uid="{00000000-0005-0000-0000-0000B7200000}"/>
    <cellStyle name="20% - Accent1 2 2 8 3 4 2 3" xfId="8555" xr:uid="{00000000-0005-0000-0000-0000B8200000}"/>
    <cellStyle name="20% - Accent1 2 2 8 3 4 3" xfId="8556" xr:uid="{00000000-0005-0000-0000-0000B9200000}"/>
    <cellStyle name="20% - Accent1 2 2 8 3 4 3 2" xfId="8557" xr:uid="{00000000-0005-0000-0000-0000BA200000}"/>
    <cellStyle name="20% - Accent1 2 2 8 3 4 4" xfId="8558" xr:uid="{00000000-0005-0000-0000-0000BB200000}"/>
    <cellStyle name="20% - Accent1 2 2 8 3 5" xfId="8559" xr:uid="{00000000-0005-0000-0000-0000BC200000}"/>
    <cellStyle name="20% - Accent1 2 2 8 3 5 2" xfId="8560" xr:uid="{00000000-0005-0000-0000-0000BD200000}"/>
    <cellStyle name="20% - Accent1 2 2 8 3 5 2 2" xfId="8561" xr:uid="{00000000-0005-0000-0000-0000BE200000}"/>
    <cellStyle name="20% - Accent1 2 2 8 3 5 3" xfId="8562" xr:uid="{00000000-0005-0000-0000-0000BF200000}"/>
    <cellStyle name="20% - Accent1 2 2 8 3 6" xfId="8563" xr:uid="{00000000-0005-0000-0000-0000C0200000}"/>
    <cellStyle name="20% - Accent1 2 2 8 3 6 2" xfId="8564" xr:uid="{00000000-0005-0000-0000-0000C1200000}"/>
    <cellStyle name="20% - Accent1 2 2 8 3 6 2 2" xfId="8565" xr:uid="{00000000-0005-0000-0000-0000C2200000}"/>
    <cellStyle name="20% - Accent1 2 2 8 3 6 3" xfId="8566" xr:uid="{00000000-0005-0000-0000-0000C3200000}"/>
    <cellStyle name="20% - Accent1 2 2 8 3 7" xfId="8567" xr:uid="{00000000-0005-0000-0000-0000C4200000}"/>
    <cellStyle name="20% - Accent1 2 2 8 3 7 2" xfId="8568" xr:uid="{00000000-0005-0000-0000-0000C5200000}"/>
    <cellStyle name="20% - Accent1 2 2 8 3 8" xfId="8569" xr:uid="{00000000-0005-0000-0000-0000C6200000}"/>
    <cellStyle name="20% - Accent1 2 2 8 3 8 2" xfId="8570" xr:uid="{00000000-0005-0000-0000-0000C7200000}"/>
    <cellStyle name="20% - Accent1 2 2 8 3 9" xfId="8571" xr:uid="{00000000-0005-0000-0000-0000C8200000}"/>
    <cellStyle name="20% - Accent1 2 2 8 4" xfId="8572" xr:uid="{00000000-0005-0000-0000-0000C9200000}"/>
    <cellStyle name="20% - Accent1 2 2 8 4 2" xfId="8573" xr:uid="{00000000-0005-0000-0000-0000CA200000}"/>
    <cellStyle name="20% - Accent1 2 2 8 4 2 2" xfId="8574" xr:uid="{00000000-0005-0000-0000-0000CB200000}"/>
    <cellStyle name="20% - Accent1 2 2 8 4 2 2 2" xfId="8575" xr:uid="{00000000-0005-0000-0000-0000CC200000}"/>
    <cellStyle name="20% - Accent1 2 2 8 4 2 3" xfId="8576" xr:uid="{00000000-0005-0000-0000-0000CD200000}"/>
    <cellStyle name="20% - Accent1 2 2 8 4 3" xfId="8577" xr:uid="{00000000-0005-0000-0000-0000CE200000}"/>
    <cellStyle name="20% - Accent1 2 2 8 4 3 2" xfId="8578" xr:uid="{00000000-0005-0000-0000-0000CF200000}"/>
    <cellStyle name="20% - Accent1 2 2 8 4 4" xfId="8579" xr:uid="{00000000-0005-0000-0000-0000D0200000}"/>
    <cellStyle name="20% - Accent1 2 2 8 5" xfId="8580" xr:uid="{00000000-0005-0000-0000-0000D1200000}"/>
    <cellStyle name="20% - Accent1 2 2 8 5 2" xfId="8581" xr:uid="{00000000-0005-0000-0000-0000D2200000}"/>
    <cellStyle name="20% - Accent1 2 2 8 5 2 2" xfId="8582" xr:uid="{00000000-0005-0000-0000-0000D3200000}"/>
    <cellStyle name="20% - Accent1 2 2 8 5 2 2 2" xfId="8583" xr:uid="{00000000-0005-0000-0000-0000D4200000}"/>
    <cellStyle name="20% - Accent1 2 2 8 5 2 3" xfId="8584" xr:uid="{00000000-0005-0000-0000-0000D5200000}"/>
    <cellStyle name="20% - Accent1 2 2 8 5 3" xfId="8585" xr:uid="{00000000-0005-0000-0000-0000D6200000}"/>
    <cellStyle name="20% - Accent1 2 2 8 5 3 2" xfId="8586" xr:uid="{00000000-0005-0000-0000-0000D7200000}"/>
    <cellStyle name="20% - Accent1 2 2 8 5 4" xfId="8587" xr:uid="{00000000-0005-0000-0000-0000D8200000}"/>
    <cellStyle name="20% - Accent1 2 2 8 6" xfId="8588" xr:uid="{00000000-0005-0000-0000-0000D9200000}"/>
    <cellStyle name="20% - Accent1 2 2 8 6 2" xfId="8589" xr:uid="{00000000-0005-0000-0000-0000DA200000}"/>
    <cellStyle name="20% - Accent1 2 2 8 6 2 2" xfId="8590" xr:uid="{00000000-0005-0000-0000-0000DB200000}"/>
    <cellStyle name="20% - Accent1 2 2 8 6 2 2 2" xfId="8591" xr:uid="{00000000-0005-0000-0000-0000DC200000}"/>
    <cellStyle name="20% - Accent1 2 2 8 6 2 3" xfId="8592" xr:uid="{00000000-0005-0000-0000-0000DD200000}"/>
    <cellStyle name="20% - Accent1 2 2 8 6 3" xfId="8593" xr:uid="{00000000-0005-0000-0000-0000DE200000}"/>
    <cellStyle name="20% - Accent1 2 2 8 6 3 2" xfId="8594" xr:uid="{00000000-0005-0000-0000-0000DF200000}"/>
    <cellStyle name="20% - Accent1 2 2 8 6 4" xfId="8595" xr:uid="{00000000-0005-0000-0000-0000E0200000}"/>
    <cellStyle name="20% - Accent1 2 2 8 7" xfId="8596" xr:uid="{00000000-0005-0000-0000-0000E1200000}"/>
    <cellStyle name="20% - Accent1 2 2 8 7 2" xfId="8597" xr:uid="{00000000-0005-0000-0000-0000E2200000}"/>
    <cellStyle name="20% - Accent1 2 2 8 7 2 2" xfId="8598" xr:uid="{00000000-0005-0000-0000-0000E3200000}"/>
    <cellStyle name="20% - Accent1 2 2 8 7 3" xfId="8599" xr:uid="{00000000-0005-0000-0000-0000E4200000}"/>
    <cellStyle name="20% - Accent1 2 2 8 8" xfId="8600" xr:uid="{00000000-0005-0000-0000-0000E5200000}"/>
    <cellStyle name="20% - Accent1 2 2 8 8 2" xfId="8601" xr:uid="{00000000-0005-0000-0000-0000E6200000}"/>
    <cellStyle name="20% - Accent1 2 2 8 8 2 2" xfId="8602" xr:uid="{00000000-0005-0000-0000-0000E7200000}"/>
    <cellStyle name="20% - Accent1 2 2 8 8 3" xfId="8603" xr:uid="{00000000-0005-0000-0000-0000E8200000}"/>
    <cellStyle name="20% - Accent1 2 2 8 9" xfId="8604" xr:uid="{00000000-0005-0000-0000-0000E9200000}"/>
    <cellStyle name="20% - Accent1 2 2 8 9 2" xfId="8605" xr:uid="{00000000-0005-0000-0000-0000EA200000}"/>
    <cellStyle name="20% - Accent1 2 2 9" xfId="8606" xr:uid="{00000000-0005-0000-0000-0000EB200000}"/>
    <cellStyle name="20% - Accent1 2 2 9 10" xfId="8607" xr:uid="{00000000-0005-0000-0000-0000EC200000}"/>
    <cellStyle name="20% - Accent1 2 2 9 10 2" xfId="8608" xr:uid="{00000000-0005-0000-0000-0000ED200000}"/>
    <cellStyle name="20% - Accent1 2 2 9 11" xfId="8609" xr:uid="{00000000-0005-0000-0000-0000EE200000}"/>
    <cellStyle name="20% - Accent1 2 2 9 2" xfId="8610" xr:uid="{00000000-0005-0000-0000-0000EF200000}"/>
    <cellStyle name="20% - Accent1 2 2 9 2 2" xfId="8611" xr:uid="{00000000-0005-0000-0000-0000F0200000}"/>
    <cellStyle name="20% - Accent1 2 2 9 2 2 2" xfId="8612" xr:uid="{00000000-0005-0000-0000-0000F1200000}"/>
    <cellStyle name="20% - Accent1 2 2 9 2 2 2 2" xfId="8613" xr:uid="{00000000-0005-0000-0000-0000F2200000}"/>
    <cellStyle name="20% - Accent1 2 2 9 2 2 2 2 2" xfId="8614" xr:uid="{00000000-0005-0000-0000-0000F3200000}"/>
    <cellStyle name="20% - Accent1 2 2 9 2 2 2 3" xfId="8615" xr:uid="{00000000-0005-0000-0000-0000F4200000}"/>
    <cellStyle name="20% - Accent1 2 2 9 2 2 3" xfId="8616" xr:uid="{00000000-0005-0000-0000-0000F5200000}"/>
    <cellStyle name="20% - Accent1 2 2 9 2 2 3 2" xfId="8617" xr:uid="{00000000-0005-0000-0000-0000F6200000}"/>
    <cellStyle name="20% - Accent1 2 2 9 2 2 4" xfId="8618" xr:uid="{00000000-0005-0000-0000-0000F7200000}"/>
    <cellStyle name="20% - Accent1 2 2 9 2 3" xfId="8619" xr:uid="{00000000-0005-0000-0000-0000F8200000}"/>
    <cellStyle name="20% - Accent1 2 2 9 2 3 2" xfId="8620" xr:uid="{00000000-0005-0000-0000-0000F9200000}"/>
    <cellStyle name="20% - Accent1 2 2 9 2 3 2 2" xfId="8621" xr:uid="{00000000-0005-0000-0000-0000FA200000}"/>
    <cellStyle name="20% - Accent1 2 2 9 2 3 2 2 2" xfId="8622" xr:uid="{00000000-0005-0000-0000-0000FB200000}"/>
    <cellStyle name="20% - Accent1 2 2 9 2 3 2 3" xfId="8623" xr:uid="{00000000-0005-0000-0000-0000FC200000}"/>
    <cellStyle name="20% - Accent1 2 2 9 2 3 3" xfId="8624" xr:uid="{00000000-0005-0000-0000-0000FD200000}"/>
    <cellStyle name="20% - Accent1 2 2 9 2 3 3 2" xfId="8625" xr:uid="{00000000-0005-0000-0000-0000FE200000}"/>
    <cellStyle name="20% - Accent1 2 2 9 2 3 4" xfId="8626" xr:uid="{00000000-0005-0000-0000-0000FF200000}"/>
    <cellStyle name="20% - Accent1 2 2 9 2 4" xfId="8627" xr:uid="{00000000-0005-0000-0000-000000210000}"/>
    <cellStyle name="20% - Accent1 2 2 9 2 4 2" xfId="8628" xr:uid="{00000000-0005-0000-0000-000001210000}"/>
    <cellStyle name="20% - Accent1 2 2 9 2 4 2 2" xfId="8629" xr:uid="{00000000-0005-0000-0000-000002210000}"/>
    <cellStyle name="20% - Accent1 2 2 9 2 4 2 2 2" xfId="8630" xr:uid="{00000000-0005-0000-0000-000003210000}"/>
    <cellStyle name="20% - Accent1 2 2 9 2 4 2 3" xfId="8631" xr:uid="{00000000-0005-0000-0000-000004210000}"/>
    <cellStyle name="20% - Accent1 2 2 9 2 4 3" xfId="8632" xr:uid="{00000000-0005-0000-0000-000005210000}"/>
    <cellStyle name="20% - Accent1 2 2 9 2 4 3 2" xfId="8633" xr:uid="{00000000-0005-0000-0000-000006210000}"/>
    <cellStyle name="20% - Accent1 2 2 9 2 4 4" xfId="8634" xr:uid="{00000000-0005-0000-0000-000007210000}"/>
    <cellStyle name="20% - Accent1 2 2 9 2 5" xfId="8635" xr:uid="{00000000-0005-0000-0000-000008210000}"/>
    <cellStyle name="20% - Accent1 2 2 9 2 5 2" xfId="8636" xr:uid="{00000000-0005-0000-0000-000009210000}"/>
    <cellStyle name="20% - Accent1 2 2 9 2 5 2 2" xfId="8637" xr:uid="{00000000-0005-0000-0000-00000A210000}"/>
    <cellStyle name="20% - Accent1 2 2 9 2 5 3" xfId="8638" xr:uid="{00000000-0005-0000-0000-00000B210000}"/>
    <cellStyle name="20% - Accent1 2 2 9 2 6" xfId="8639" xr:uid="{00000000-0005-0000-0000-00000C210000}"/>
    <cellStyle name="20% - Accent1 2 2 9 2 6 2" xfId="8640" xr:uid="{00000000-0005-0000-0000-00000D210000}"/>
    <cellStyle name="20% - Accent1 2 2 9 2 6 2 2" xfId="8641" xr:uid="{00000000-0005-0000-0000-00000E210000}"/>
    <cellStyle name="20% - Accent1 2 2 9 2 6 3" xfId="8642" xr:uid="{00000000-0005-0000-0000-00000F210000}"/>
    <cellStyle name="20% - Accent1 2 2 9 2 7" xfId="8643" xr:uid="{00000000-0005-0000-0000-000010210000}"/>
    <cellStyle name="20% - Accent1 2 2 9 2 7 2" xfId="8644" xr:uid="{00000000-0005-0000-0000-000011210000}"/>
    <cellStyle name="20% - Accent1 2 2 9 2 8" xfId="8645" xr:uid="{00000000-0005-0000-0000-000012210000}"/>
    <cellStyle name="20% - Accent1 2 2 9 2 8 2" xfId="8646" xr:uid="{00000000-0005-0000-0000-000013210000}"/>
    <cellStyle name="20% - Accent1 2 2 9 2 9" xfId="8647" xr:uid="{00000000-0005-0000-0000-000014210000}"/>
    <cellStyle name="20% - Accent1 2 2 9 3" xfId="8648" xr:uid="{00000000-0005-0000-0000-000015210000}"/>
    <cellStyle name="20% - Accent1 2 2 9 3 2" xfId="8649" xr:uid="{00000000-0005-0000-0000-000016210000}"/>
    <cellStyle name="20% - Accent1 2 2 9 3 2 2" xfId="8650" xr:uid="{00000000-0005-0000-0000-000017210000}"/>
    <cellStyle name="20% - Accent1 2 2 9 3 2 2 2" xfId="8651" xr:uid="{00000000-0005-0000-0000-000018210000}"/>
    <cellStyle name="20% - Accent1 2 2 9 3 2 2 2 2" xfId="8652" xr:uid="{00000000-0005-0000-0000-000019210000}"/>
    <cellStyle name="20% - Accent1 2 2 9 3 2 2 3" xfId="8653" xr:uid="{00000000-0005-0000-0000-00001A210000}"/>
    <cellStyle name="20% - Accent1 2 2 9 3 2 3" xfId="8654" xr:uid="{00000000-0005-0000-0000-00001B210000}"/>
    <cellStyle name="20% - Accent1 2 2 9 3 2 3 2" xfId="8655" xr:uid="{00000000-0005-0000-0000-00001C210000}"/>
    <cellStyle name="20% - Accent1 2 2 9 3 2 4" xfId="8656" xr:uid="{00000000-0005-0000-0000-00001D210000}"/>
    <cellStyle name="20% - Accent1 2 2 9 3 3" xfId="8657" xr:uid="{00000000-0005-0000-0000-00001E210000}"/>
    <cellStyle name="20% - Accent1 2 2 9 3 3 2" xfId="8658" xr:uid="{00000000-0005-0000-0000-00001F210000}"/>
    <cellStyle name="20% - Accent1 2 2 9 3 3 2 2" xfId="8659" xr:uid="{00000000-0005-0000-0000-000020210000}"/>
    <cellStyle name="20% - Accent1 2 2 9 3 3 2 2 2" xfId="8660" xr:uid="{00000000-0005-0000-0000-000021210000}"/>
    <cellStyle name="20% - Accent1 2 2 9 3 3 2 3" xfId="8661" xr:uid="{00000000-0005-0000-0000-000022210000}"/>
    <cellStyle name="20% - Accent1 2 2 9 3 3 3" xfId="8662" xr:uid="{00000000-0005-0000-0000-000023210000}"/>
    <cellStyle name="20% - Accent1 2 2 9 3 3 3 2" xfId="8663" xr:uid="{00000000-0005-0000-0000-000024210000}"/>
    <cellStyle name="20% - Accent1 2 2 9 3 3 4" xfId="8664" xr:uid="{00000000-0005-0000-0000-000025210000}"/>
    <cellStyle name="20% - Accent1 2 2 9 3 4" xfId="8665" xr:uid="{00000000-0005-0000-0000-000026210000}"/>
    <cellStyle name="20% - Accent1 2 2 9 3 4 2" xfId="8666" xr:uid="{00000000-0005-0000-0000-000027210000}"/>
    <cellStyle name="20% - Accent1 2 2 9 3 4 2 2" xfId="8667" xr:uid="{00000000-0005-0000-0000-000028210000}"/>
    <cellStyle name="20% - Accent1 2 2 9 3 4 2 2 2" xfId="8668" xr:uid="{00000000-0005-0000-0000-000029210000}"/>
    <cellStyle name="20% - Accent1 2 2 9 3 4 2 3" xfId="8669" xr:uid="{00000000-0005-0000-0000-00002A210000}"/>
    <cellStyle name="20% - Accent1 2 2 9 3 4 3" xfId="8670" xr:uid="{00000000-0005-0000-0000-00002B210000}"/>
    <cellStyle name="20% - Accent1 2 2 9 3 4 3 2" xfId="8671" xr:uid="{00000000-0005-0000-0000-00002C210000}"/>
    <cellStyle name="20% - Accent1 2 2 9 3 4 4" xfId="8672" xr:uid="{00000000-0005-0000-0000-00002D210000}"/>
    <cellStyle name="20% - Accent1 2 2 9 3 5" xfId="8673" xr:uid="{00000000-0005-0000-0000-00002E210000}"/>
    <cellStyle name="20% - Accent1 2 2 9 3 5 2" xfId="8674" xr:uid="{00000000-0005-0000-0000-00002F210000}"/>
    <cellStyle name="20% - Accent1 2 2 9 3 5 2 2" xfId="8675" xr:uid="{00000000-0005-0000-0000-000030210000}"/>
    <cellStyle name="20% - Accent1 2 2 9 3 5 3" xfId="8676" xr:uid="{00000000-0005-0000-0000-000031210000}"/>
    <cellStyle name="20% - Accent1 2 2 9 3 6" xfId="8677" xr:uid="{00000000-0005-0000-0000-000032210000}"/>
    <cellStyle name="20% - Accent1 2 2 9 3 6 2" xfId="8678" xr:uid="{00000000-0005-0000-0000-000033210000}"/>
    <cellStyle name="20% - Accent1 2 2 9 3 6 2 2" xfId="8679" xr:uid="{00000000-0005-0000-0000-000034210000}"/>
    <cellStyle name="20% - Accent1 2 2 9 3 6 3" xfId="8680" xr:uid="{00000000-0005-0000-0000-000035210000}"/>
    <cellStyle name="20% - Accent1 2 2 9 3 7" xfId="8681" xr:uid="{00000000-0005-0000-0000-000036210000}"/>
    <cellStyle name="20% - Accent1 2 2 9 3 7 2" xfId="8682" xr:uid="{00000000-0005-0000-0000-000037210000}"/>
    <cellStyle name="20% - Accent1 2 2 9 3 8" xfId="8683" xr:uid="{00000000-0005-0000-0000-000038210000}"/>
    <cellStyle name="20% - Accent1 2 2 9 3 8 2" xfId="8684" xr:uid="{00000000-0005-0000-0000-000039210000}"/>
    <cellStyle name="20% - Accent1 2 2 9 3 9" xfId="8685" xr:uid="{00000000-0005-0000-0000-00003A210000}"/>
    <cellStyle name="20% - Accent1 2 2 9 4" xfId="8686" xr:uid="{00000000-0005-0000-0000-00003B210000}"/>
    <cellStyle name="20% - Accent1 2 2 9 4 2" xfId="8687" xr:uid="{00000000-0005-0000-0000-00003C210000}"/>
    <cellStyle name="20% - Accent1 2 2 9 4 2 2" xfId="8688" xr:uid="{00000000-0005-0000-0000-00003D210000}"/>
    <cellStyle name="20% - Accent1 2 2 9 4 2 2 2" xfId="8689" xr:uid="{00000000-0005-0000-0000-00003E210000}"/>
    <cellStyle name="20% - Accent1 2 2 9 4 2 3" xfId="8690" xr:uid="{00000000-0005-0000-0000-00003F210000}"/>
    <cellStyle name="20% - Accent1 2 2 9 4 3" xfId="8691" xr:uid="{00000000-0005-0000-0000-000040210000}"/>
    <cellStyle name="20% - Accent1 2 2 9 4 3 2" xfId="8692" xr:uid="{00000000-0005-0000-0000-000041210000}"/>
    <cellStyle name="20% - Accent1 2 2 9 4 4" xfId="8693" xr:uid="{00000000-0005-0000-0000-000042210000}"/>
    <cellStyle name="20% - Accent1 2 2 9 5" xfId="8694" xr:uid="{00000000-0005-0000-0000-000043210000}"/>
    <cellStyle name="20% - Accent1 2 2 9 5 2" xfId="8695" xr:uid="{00000000-0005-0000-0000-000044210000}"/>
    <cellStyle name="20% - Accent1 2 2 9 5 2 2" xfId="8696" xr:uid="{00000000-0005-0000-0000-000045210000}"/>
    <cellStyle name="20% - Accent1 2 2 9 5 2 2 2" xfId="8697" xr:uid="{00000000-0005-0000-0000-000046210000}"/>
    <cellStyle name="20% - Accent1 2 2 9 5 2 3" xfId="8698" xr:uid="{00000000-0005-0000-0000-000047210000}"/>
    <cellStyle name="20% - Accent1 2 2 9 5 3" xfId="8699" xr:uid="{00000000-0005-0000-0000-000048210000}"/>
    <cellStyle name="20% - Accent1 2 2 9 5 3 2" xfId="8700" xr:uid="{00000000-0005-0000-0000-000049210000}"/>
    <cellStyle name="20% - Accent1 2 2 9 5 4" xfId="8701" xr:uid="{00000000-0005-0000-0000-00004A210000}"/>
    <cellStyle name="20% - Accent1 2 2 9 6" xfId="8702" xr:uid="{00000000-0005-0000-0000-00004B210000}"/>
    <cellStyle name="20% - Accent1 2 2 9 6 2" xfId="8703" xr:uid="{00000000-0005-0000-0000-00004C210000}"/>
    <cellStyle name="20% - Accent1 2 2 9 6 2 2" xfId="8704" xr:uid="{00000000-0005-0000-0000-00004D210000}"/>
    <cellStyle name="20% - Accent1 2 2 9 6 2 2 2" xfId="8705" xr:uid="{00000000-0005-0000-0000-00004E210000}"/>
    <cellStyle name="20% - Accent1 2 2 9 6 2 3" xfId="8706" xr:uid="{00000000-0005-0000-0000-00004F210000}"/>
    <cellStyle name="20% - Accent1 2 2 9 6 3" xfId="8707" xr:uid="{00000000-0005-0000-0000-000050210000}"/>
    <cellStyle name="20% - Accent1 2 2 9 6 3 2" xfId="8708" xr:uid="{00000000-0005-0000-0000-000051210000}"/>
    <cellStyle name="20% - Accent1 2 2 9 6 4" xfId="8709" xr:uid="{00000000-0005-0000-0000-000052210000}"/>
    <cellStyle name="20% - Accent1 2 2 9 7" xfId="8710" xr:uid="{00000000-0005-0000-0000-000053210000}"/>
    <cellStyle name="20% - Accent1 2 2 9 7 2" xfId="8711" xr:uid="{00000000-0005-0000-0000-000054210000}"/>
    <cellStyle name="20% - Accent1 2 2 9 7 2 2" xfId="8712" xr:uid="{00000000-0005-0000-0000-000055210000}"/>
    <cellStyle name="20% - Accent1 2 2 9 7 3" xfId="8713" xr:uid="{00000000-0005-0000-0000-000056210000}"/>
    <cellStyle name="20% - Accent1 2 2 9 8" xfId="8714" xr:uid="{00000000-0005-0000-0000-000057210000}"/>
    <cellStyle name="20% - Accent1 2 2 9 8 2" xfId="8715" xr:uid="{00000000-0005-0000-0000-000058210000}"/>
    <cellStyle name="20% - Accent1 2 2 9 8 2 2" xfId="8716" xr:uid="{00000000-0005-0000-0000-000059210000}"/>
    <cellStyle name="20% - Accent1 2 2 9 8 3" xfId="8717" xr:uid="{00000000-0005-0000-0000-00005A210000}"/>
    <cellStyle name="20% - Accent1 2 2 9 9" xfId="8718" xr:uid="{00000000-0005-0000-0000-00005B210000}"/>
    <cellStyle name="20% - Accent1 2 2 9 9 2" xfId="8719" xr:uid="{00000000-0005-0000-0000-00005C210000}"/>
    <cellStyle name="20% - Accent1 2 20" xfId="8720" xr:uid="{00000000-0005-0000-0000-00005D210000}"/>
    <cellStyle name="20% - Accent1 2 20 2" xfId="8721" xr:uid="{00000000-0005-0000-0000-00005E210000}"/>
    <cellStyle name="20% - Accent1 2 21" xfId="8722" xr:uid="{00000000-0005-0000-0000-00005F210000}"/>
    <cellStyle name="20% - Accent1 2 22" xfId="8723" xr:uid="{00000000-0005-0000-0000-000060210000}"/>
    <cellStyle name="20% - Accent1 2 3" xfId="8724" xr:uid="{00000000-0005-0000-0000-000061210000}"/>
    <cellStyle name="20% - Accent1 2 3 10" xfId="8725" xr:uid="{00000000-0005-0000-0000-000062210000}"/>
    <cellStyle name="20% - Accent1 2 3 10 2" xfId="8726" xr:uid="{00000000-0005-0000-0000-000063210000}"/>
    <cellStyle name="20% - Accent1 2 3 10 2 2" xfId="8727" xr:uid="{00000000-0005-0000-0000-000064210000}"/>
    <cellStyle name="20% - Accent1 2 3 10 2 2 2" xfId="8728" xr:uid="{00000000-0005-0000-0000-000065210000}"/>
    <cellStyle name="20% - Accent1 2 3 10 2 3" xfId="8729" xr:uid="{00000000-0005-0000-0000-000066210000}"/>
    <cellStyle name="20% - Accent1 2 3 10 3" xfId="8730" xr:uid="{00000000-0005-0000-0000-000067210000}"/>
    <cellStyle name="20% - Accent1 2 3 10 3 2" xfId="8731" xr:uid="{00000000-0005-0000-0000-000068210000}"/>
    <cellStyle name="20% - Accent1 2 3 10 4" xfId="8732" xr:uid="{00000000-0005-0000-0000-000069210000}"/>
    <cellStyle name="20% - Accent1 2 3 11" xfId="8733" xr:uid="{00000000-0005-0000-0000-00006A210000}"/>
    <cellStyle name="20% - Accent1 2 3 11 2" xfId="8734" xr:uid="{00000000-0005-0000-0000-00006B210000}"/>
    <cellStyle name="20% - Accent1 2 3 11 2 2" xfId="8735" xr:uid="{00000000-0005-0000-0000-00006C210000}"/>
    <cellStyle name="20% - Accent1 2 3 11 2 2 2" xfId="8736" xr:uid="{00000000-0005-0000-0000-00006D210000}"/>
    <cellStyle name="20% - Accent1 2 3 11 2 3" xfId="8737" xr:uid="{00000000-0005-0000-0000-00006E210000}"/>
    <cellStyle name="20% - Accent1 2 3 11 3" xfId="8738" xr:uid="{00000000-0005-0000-0000-00006F210000}"/>
    <cellStyle name="20% - Accent1 2 3 11 3 2" xfId="8739" xr:uid="{00000000-0005-0000-0000-000070210000}"/>
    <cellStyle name="20% - Accent1 2 3 11 4" xfId="8740" xr:uid="{00000000-0005-0000-0000-000071210000}"/>
    <cellStyle name="20% - Accent1 2 3 12" xfId="8741" xr:uid="{00000000-0005-0000-0000-000072210000}"/>
    <cellStyle name="20% - Accent1 2 3 12 2" xfId="8742" xr:uid="{00000000-0005-0000-0000-000073210000}"/>
    <cellStyle name="20% - Accent1 2 3 12 2 2" xfId="8743" xr:uid="{00000000-0005-0000-0000-000074210000}"/>
    <cellStyle name="20% - Accent1 2 3 12 3" xfId="8744" xr:uid="{00000000-0005-0000-0000-000075210000}"/>
    <cellStyle name="20% - Accent1 2 3 13" xfId="8745" xr:uid="{00000000-0005-0000-0000-000076210000}"/>
    <cellStyle name="20% - Accent1 2 3 13 2" xfId="8746" xr:uid="{00000000-0005-0000-0000-000077210000}"/>
    <cellStyle name="20% - Accent1 2 3 13 2 2" xfId="8747" xr:uid="{00000000-0005-0000-0000-000078210000}"/>
    <cellStyle name="20% - Accent1 2 3 13 3" xfId="8748" xr:uid="{00000000-0005-0000-0000-000079210000}"/>
    <cellStyle name="20% - Accent1 2 3 14" xfId="8749" xr:uid="{00000000-0005-0000-0000-00007A210000}"/>
    <cellStyle name="20% - Accent1 2 3 14 2" xfId="8750" xr:uid="{00000000-0005-0000-0000-00007B210000}"/>
    <cellStyle name="20% - Accent1 2 3 15" xfId="8751" xr:uid="{00000000-0005-0000-0000-00007C210000}"/>
    <cellStyle name="20% - Accent1 2 3 15 2" xfId="8752" xr:uid="{00000000-0005-0000-0000-00007D210000}"/>
    <cellStyle name="20% - Accent1 2 3 16" xfId="8753" xr:uid="{00000000-0005-0000-0000-00007E210000}"/>
    <cellStyle name="20% - Accent1 2 3 2" xfId="8754" xr:uid="{00000000-0005-0000-0000-00007F210000}"/>
    <cellStyle name="20% - Accent1 2 3 2 10" xfId="8755" xr:uid="{00000000-0005-0000-0000-000080210000}"/>
    <cellStyle name="20% - Accent1 2 3 2 10 2" xfId="8756" xr:uid="{00000000-0005-0000-0000-000081210000}"/>
    <cellStyle name="20% - Accent1 2 3 2 10 2 2" xfId="8757" xr:uid="{00000000-0005-0000-0000-000082210000}"/>
    <cellStyle name="20% - Accent1 2 3 2 10 2 2 2" xfId="8758" xr:uid="{00000000-0005-0000-0000-000083210000}"/>
    <cellStyle name="20% - Accent1 2 3 2 10 2 3" xfId="8759" xr:uid="{00000000-0005-0000-0000-000084210000}"/>
    <cellStyle name="20% - Accent1 2 3 2 10 3" xfId="8760" xr:uid="{00000000-0005-0000-0000-000085210000}"/>
    <cellStyle name="20% - Accent1 2 3 2 10 3 2" xfId="8761" xr:uid="{00000000-0005-0000-0000-000086210000}"/>
    <cellStyle name="20% - Accent1 2 3 2 10 4" xfId="8762" xr:uid="{00000000-0005-0000-0000-000087210000}"/>
    <cellStyle name="20% - Accent1 2 3 2 11" xfId="8763" xr:uid="{00000000-0005-0000-0000-000088210000}"/>
    <cellStyle name="20% - Accent1 2 3 2 11 2" xfId="8764" xr:uid="{00000000-0005-0000-0000-000089210000}"/>
    <cellStyle name="20% - Accent1 2 3 2 11 2 2" xfId="8765" xr:uid="{00000000-0005-0000-0000-00008A210000}"/>
    <cellStyle name="20% - Accent1 2 3 2 11 3" xfId="8766" xr:uid="{00000000-0005-0000-0000-00008B210000}"/>
    <cellStyle name="20% - Accent1 2 3 2 12" xfId="8767" xr:uid="{00000000-0005-0000-0000-00008C210000}"/>
    <cellStyle name="20% - Accent1 2 3 2 12 2" xfId="8768" xr:uid="{00000000-0005-0000-0000-00008D210000}"/>
    <cellStyle name="20% - Accent1 2 3 2 12 2 2" xfId="8769" xr:uid="{00000000-0005-0000-0000-00008E210000}"/>
    <cellStyle name="20% - Accent1 2 3 2 12 3" xfId="8770" xr:uid="{00000000-0005-0000-0000-00008F210000}"/>
    <cellStyle name="20% - Accent1 2 3 2 13" xfId="8771" xr:uid="{00000000-0005-0000-0000-000090210000}"/>
    <cellStyle name="20% - Accent1 2 3 2 13 2" xfId="8772" xr:uid="{00000000-0005-0000-0000-000091210000}"/>
    <cellStyle name="20% - Accent1 2 3 2 14" xfId="8773" xr:uid="{00000000-0005-0000-0000-000092210000}"/>
    <cellStyle name="20% - Accent1 2 3 2 14 2" xfId="8774" xr:uid="{00000000-0005-0000-0000-000093210000}"/>
    <cellStyle name="20% - Accent1 2 3 2 15" xfId="8775" xr:uid="{00000000-0005-0000-0000-000094210000}"/>
    <cellStyle name="20% - Accent1 2 3 2 2" xfId="8776" xr:uid="{00000000-0005-0000-0000-000095210000}"/>
    <cellStyle name="20% - Accent1 2 3 2 2 10" xfId="8777" xr:uid="{00000000-0005-0000-0000-000096210000}"/>
    <cellStyle name="20% - Accent1 2 3 2 2 10 2" xfId="8778" xr:uid="{00000000-0005-0000-0000-000097210000}"/>
    <cellStyle name="20% - Accent1 2 3 2 2 10 2 2" xfId="8779" xr:uid="{00000000-0005-0000-0000-000098210000}"/>
    <cellStyle name="20% - Accent1 2 3 2 2 10 3" xfId="8780" xr:uid="{00000000-0005-0000-0000-000099210000}"/>
    <cellStyle name="20% - Accent1 2 3 2 2 11" xfId="8781" xr:uid="{00000000-0005-0000-0000-00009A210000}"/>
    <cellStyle name="20% - Accent1 2 3 2 2 11 2" xfId="8782" xr:uid="{00000000-0005-0000-0000-00009B210000}"/>
    <cellStyle name="20% - Accent1 2 3 2 2 11 2 2" xfId="8783" xr:uid="{00000000-0005-0000-0000-00009C210000}"/>
    <cellStyle name="20% - Accent1 2 3 2 2 11 3" xfId="8784" xr:uid="{00000000-0005-0000-0000-00009D210000}"/>
    <cellStyle name="20% - Accent1 2 3 2 2 12" xfId="8785" xr:uid="{00000000-0005-0000-0000-00009E210000}"/>
    <cellStyle name="20% - Accent1 2 3 2 2 12 2" xfId="8786" xr:uid="{00000000-0005-0000-0000-00009F210000}"/>
    <cellStyle name="20% - Accent1 2 3 2 2 13" xfId="8787" xr:uid="{00000000-0005-0000-0000-0000A0210000}"/>
    <cellStyle name="20% - Accent1 2 3 2 2 13 2" xfId="8788" xr:uid="{00000000-0005-0000-0000-0000A1210000}"/>
    <cellStyle name="20% - Accent1 2 3 2 2 14" xfId="8789" xr:uid="{00000000-0005-0000-0000-0000A2210000}"/>
    <cellStyle name="20% - Accent1 2 3 2 2 2" xfId="8790" xr:uid="{00000000-0005-0000-0000-0000A3210000}"/>
    <cellStyle name="20% - Accent1 2 3 2 2 2 10" xfId="8791" xr:uid="{00000000-0005-0000-0000-0000A4210000}"/>
    <cellStyle name="20% - Accent1 2 3 2 2 2 10 2" xfId="8792" xr:uid="{00000000-0005-0000-0000-0000A5210000}"/>
    <cellStyle name="20% - Accent1 2 3 2 2 2 11" xfId="8793" xr:uid="{00000000-0005-0000-0000-0000A6210000}"/>
    <cellStyle name="20% - Accent1 2 3 2 2 2 2" xfId="8794" xr:uid="{00000000-0005-0000-0000-0000A7210000}"/>
    <cellStyle name="20% - Accent1 2 3 2 2 2 2 2" xfId="8795" xr:uid="{00000000-0005-0000-0000-0000A8210000}"/>
    <cellStyle name="20% - Accent1 2 3 2 2 2 2 2 2" xfId="8796" xr:uid="{00000000-0005-0000-0000-0000A9210000}"/>
    <cellStyle name="20% - Accent1 2 3 2 2 2 2 2 2 2" xfId="8797" xr:uid="{00000000-0005-0000-0000-0000AA210000}"/>
    <cellStyle name="20% - Accent1 2 3 2 2 2 2 2 2 2 2" xfId="8798" xr:uid="{00000000-0005-0000-0000-0000AB210000}"/>
    <cellStyle name="20% - Accent1 2 3 2 2 2 2 2 2 3" xfId="8799" xr:uid="{00000000-0005-0000-0000-0000AC210000}"/>
    <cellStyle name="20% - Accent1 2 3 2 2 2 2 2 3" xfId="8800" xr:uid="{00000000-0005-0000-0000-0000AD210000}"/>
    <cellStyle name="20% - Accent1 2 3 2 2 2 2 2 3 2" xfId="8801" xr:uid="{00000000-0005-0000-0000-0000AE210000}"/>
    <cellStyle name="20% - Accent1 2 3 2 2 2 2 2 4" xfId="8802" xr:uid="{00000000-0005-0000-0000-0000AF210000}"/>
    <cellStyle name="20% - Accent1 2 3 2 2 2 2 3" xfId="8803" xr:uid="{00000000-0005-0000-0000-0000B0210000}"/>
    <cellStyle name="20% - Accent1 2 3 2 2 2 2 3 2" xfId="8804" xr:uid="{00000000-0005-0000-0000-0000B1210000}"/>
    <cellStyle name="20% - Accent1 2 3 2 2 2 2 3 2 2" xfId="8805" xr:uid="{00000000-0005-0000-0000-0000B2210000}"/>
    <cellStyle name="20% - Accent1 2 3 2 2 2 2 3 2 2 2" xfId="8806" xr:uid="{00000000-0005-0000-0000-0000B3210000}"/>
    <cellStyle name="20% - Accent1 2 3 2 2 2 2 3 2 3" xfId="8807" xr:uid="{00000000-0005-0000-0000-0000B4210000}"/>
    <cellStyle name="20% - Accent1 2 3 2 2 2 2 3 3" xfId="8808" xr:uid="{00000000-0005-0000-0000-0000B5210000}"/>
    <cellStyle name="20% - Accent1 2 3 2 2 2 2 3 3 2" xfId="8809" xr:uid="{00000000-0005-0000-0000-0000B6210000}"/>
    <cellStyle name="20% - Accent1 2 3 2 2 2 2 3 4" xfId="8810" xr:uid="{00000000-0005-0000-0000-0000B7210000}"/>
    <cellStyle name="20% - Accent1 2 3 2 2 2 2 4" xfId="8811" xr:uid="{00000000-0005-0000-0000-0000B8210000}"/>
    <cellStyle name="20% - Accent1 2 3 2 2 2 2 4 2" xfId="8812" xr:uid="{00000000-0005-0000-0000-0000B9210000}"/>
    <cellStyle name="20% - Accent1 2 3 2 2 2 2 4 2 2" xfId="8813" xr:uid="{00000000-0005-0000-0000-0000BA210000}"/>
    <cellStyle name="20% - Accent1 2 3 2 2 2 2 4 2 2 2" xfId="8814" xr:uid="{00000000-0005-0000-0000-0000BB210000}"/>
    <cellStyle name="20% - Accent1 2 3 2 2 2 2 4 2 3" xfId="8815" xr:uid="{00000000-0005-0000-0000-0000BC210000}"/>
    <cellStyle name="20% - Accent1 2 3 2 2 2 2 4 3" xfId="8816" xr:uid="{00000000-0005-0000-0000-0000BD210000}"/>
    <cellStyle name="20% - Accent1 2 3 2 2 2 2 4 3 2" xfId="8817" xr:uid="{00000000-0005-0000-0000-0000BE210000}"/>
    <cellStyle name="20% - Accent1 2 3 2 2 2 2 4 4" xfId="8818" xr:uid="{00000000-0005-0000-0000-0000BF210000}"/>
    <cellStyle name="20% - Accent1 2 3 2 2 2 2 5" xfId="8819" xr:uid="{00000000-0005-0000-0000-0000C0210000}"/>
    <cellStyle name="20% - Accent1 2 3 2 2 2 2 5 2" xfId="8820" xr:uid="{00000000-0005-0000-0000-0000C1210000}"/>
    <cellStyle name="20% - Accent1 2 3 2 2 2 2 5 2 2" xfId="8821" xr:uid="{00000000-0005-0000-0000-0000C2210000}"/>
    <cellStyle name="20% - Accent1 2 3 2 2 2 2 5 3" xfId="8822" xr:uid="{00000000-0005-0000-0000-0000C3210000}"/>
    <cellStyle name="20% - Accent1 2 3 2 2 2 2 6" xfId="8823" xr:uid="{00000000-0005-0000-0000-0000C4210000}"/>
    <cellStyle name="20% - Accent1 2 3 2 2 2 2 6 2" xfId="8824" xr:uid="{00000000-0005-0000-0000-0000C5210000}"/>
    <cellStyle name="20% - Accent1 2 3 2 2 2 2 6 2 2" xfId="8825" xr:uid="{00000000-0005-0000-0000-0000C6210000}"/>
    <cellStyle name="20% - Accent1 2 3 2 2 2 2 6 3" xfId="8826" xr:uid="{00000000-0005-0000-0000-0000C7210000}"/>
    <cellStyle name="20% - Accent1 2 3 2 2 2 2 7" xfId="8827" xr:uid="{00000000-0005-0000-0000-0000C8210000}"/>
    <cellStyle name="20% - Accent1 2 3 2 2 2 2 7 2" xfId="8828" xr:uid="{00000000-0005-0000-0000-0000C9210000}"/>
    <cellStyle name="20% - Accent1 2 3 2 2 2 2 8" xfId="8829" xr:uid="{00000000-0005-0000-0000-0000CA210000}"/>
    <cellStyle name="20% - Accent1 2 3 2 2 2 2 8 2" xfId="8830" xr:uid="{00000000-0005-0000-0000-0000CB210000}"/>
    <cellStyle name="20% - Accent1 2 3 2 2 2 2 9" xfId="8831" xr:uid="{00000000-0005-0000-0000-0000CC210000}"/>
    <cellStyle name="20% - Accent1 2 3 2 2 2 3" xfId="8832" xr:uid="{00000000-0005-0000-0000-0000CD210000}"/>
    <cellStyle name="20% - Accent1 2 3 2 2 2 3 2" xfId="8833" xr:uid="{00000000-0005-0000-0000-0000CE210000}"/>
    <cellStyle name="20% - Accent1 2 3 2 2 2 3 2 2" xfId="8834" xr:uid="{00000000-0005-0000-0000-0000CF210000}"/>
    <cellStyle name="20% - Accent1 2 3 2 2 2 3 2 2 2" xfId="8835" xr:uid="{00000000-0005-0000-0000-0000D0210000}"/>
    <cellStyle name="20% - Accent1 2 3 2 2 2 3 2 2 2 2" xfId="8836" xr:uid="{00000000-0005-0000-0000-0000D1210000}"/>
    <cellStyle name="20% - Accent1 2 3 2 2 2 3 2 2 3" xfId="8837" xr:uid="{00000000-0005-0000-0000-0000D2210000}"/>
    <cellStyle name="20% - Accent1 2 3 2 2 2 3 2 3" xfId="8838" xr:uid="{00000000-0005-0000-0000-0000D3210000}"/>
    <cellStyle name="20% - Accent1 2 3 2 2 2 3 2 3 2" xfId="8839" xr:uid="{00000000-0005-0000-0000-0000D4210000}"/>
    <cellStyle name="20% - Accent1 2 3 2 2 2 3 2 4" xfId="8840" xr:uid="{00000000-0005-0000-0000-0000D5210000}"/>
    <cellStyle name="20% - Accent1 2 3 2 2 2 3 3" xfId="8841" xr:uid="{00000000-0005-0000-0000-0000D6210000}"/>
    <cellStyle name="20% - Accent1 2 3 2 2 2 3 3 2" xfId="8842" xr:uid="{00000000-0005-0000-0000-0000D7210000}"/>
    <cellStyle name="20% - Accent1 2 3 2 2 2 3 3 2 2" xfId="8843" xr:uid="{00000000-0005-0000-0000-0000D8210000}"/>
    <cellStyle name="20% - Accent1 2 3 2 2 2 3 3 2 2 2" xfId="8844" xr:uid="{00000000-0005-0000-0000-0000D9210000}"/>
    <cellStyle name="20% - Accent1 2 3 2 2 2 3 3 2 3" xfId="8845" xr:uid="{00000000-0005-0000-0000-0000DA210000}"/>
    <cellStyle name="20% - Accent1 2 3 2 2 2 3 3 3" xfId="8846" xr:uid="{00000000-0005-0000-0000-0000DB210000}"/>
    <cellStyle name="20% - Accent1 2 3 2 2 2 3 3 3 2" xfId="8847" xr:uid="{00000000-0005-0000-0000-0000DC210000}"/>
    <cellStyle name="20% - Accent1 2 3 2 2 2 3 3 4" xfId="8848" xr:uid="{00000000-0005-0000-0000-0000DD210000}"/>
    <cellStyle name="20% - Accent1 2 3 2 2 2 3 4" xfId="8849" xr:uid="{00000000-0005-0000-0000-0000DE210000}"/>
    <cellStyle name="20% - Accent1 2 3 2 2 2 3 4 2" xfId="8850" xr:uid="{00000000-0005-0000-0000-0000DF210000}"/>
    <cellStyle name="20% - Accent1 2 3 2 2 2 3 4 2 2" xfId="8851" xr:uid="{00000000-0005-0000-0000-0000E0210000}"/>
    <cellStyle name="20% - Accent1 2 3 2 2 2 3 4 2 2 2" xfId="8852" xr:uid="{00000000-0005-0000-0000-0000E1210000}"/>
    <cellStyle name="20% - Accent1 2 3 2 2 2 3 4 2 3" xfId="8853" xr:uid="{00000000-0005-0000-0000-0000E2210000}"/>
    <cellStyle name="20% - Accent1 2 3 2 2 2 3 4 3" xfId="8854" xr:uid="{00000000-0005-0000-0000-0000E3210000}"/>
    <cellStyle name="20% - Accent1 2 3 2 2 2 3 4 3 2" xfId="8855" xr:uid="{00000000-0005-0000-0000-0000E4210000}"/>
    <cellStyle name="20% - Accent1 2 3 2 2 2 3 4 4" xfId="8856" xr:uid="{00000000-0005-0000-0000-0000E5210000}"/>
    <cellStyle name="20% - Accent1 2 3 2 2 2 3 5" xfId="8857" xr:uid="{00000000-0005-0000-0000-0000E6210000}"/>
    <cellStyle name="20% - Accent1 2 3 2 2 2 3 5 2" xfId="8858" xr:uid="{00000000-0005-0000-0000-0000E7210000}"/>
    <cellStyle name="20% - Accent1 2 3 2 2 2 3 5 2 2" xfId="8859" xr:uid="{00000000-0005-0000-0000-0000E8210000}"/>
    <cellStyle name="20% - Accent1 2 3 2 2 2 3 5 3" xfId="8860" xr:uid="{00000000-0005-0000-0000-0000E9210000}"/>
    <cellStyle name="20% - Accent1 2 3 2 2 2 3 6" xfId="8861" xr:uid="{00000000-0005-0000-0000-0000EA210000}"/>
    <cellStyle name="20% - Accent1 2 3 2 2 2 3 6 2" xfId="8862" xr:uid="{00000000-0005-0000-0000-0000EB210000}"/>
    <cellStyle name="20% - Accent1 2 3 2 2 2 3 6 2 2" xfId="8863" xr:uid="{00000000-0005-0000-0000-0000EC210000}"/>
    <cellStyle name="20% - Accent1 2 3 2 2 2 3 6 3" xfId="8864" xr:uid="{00000000-0005-0000-0000-0000ED210000}"/>
    <cellStyle name="20% - Accent1 2 3 2 2 2 3 7" xfId="8865" xr:uid="{00000000-0005-0000-0000-0000EE210000}"/>
    <cellStyle name="20% - Accent1 2 3 2 2 2 3 7 2" xfId="8866" xr:uid="{00000000-0005-0000-0000-0000EF210000}"/>
    <cellStyle name="20% - Accent1 2 3 2 2 2 3 8" xfId="8867" xr:uid="{00000000-0005-0000-0000-0000F0210000}"/>
    <cellStyle name="20% - Accent1 2 3 2 2 2 3 8 2" xfId="8868" xr:uid="{00000000-0005-0000-0000-0000F1210000}"/>
    <cellStyle name="20% - Accent1 2 3 2 2 2 3 9" xfId="8869" xr:uid="{00000000-0005-0000-0000-0000F2210000}"/>
    <cellStyle name="20% - Accent1 2 3 2 2 2 4" xfId="8870" xr:uid="{00000000-0005-0000-0000-0000F3210000}"/>
    <cellStyle name="20% - Accent1 2 3 2 2 2 4 2" xfId="8871" xr:uid="{00000000-0005-0000-0000-0000F4210000}"/>
    <cellStyle name="20% - Accent1 2 3 2 2 2 4 2 2" xfId="8872" xr:uid="{00000000-0005-0000-0000-0000F5210000}"/>
    <cellStyle name="20% - Accent1 2 3 2 2 2 4 2 2 2" xfId="8873" xr:uid="{00000000-0005-0000-0000-0000F6210000}"/>
    <cellStyle name="20% - Accent1 2 3 2 2 2 4 2 3" xfId="8874" xr:uid="{00000000-0005-0000-0000-0000F7210000}"/>
    <cellStyle name="20% - Accent1 2 3 2 2 2 4 3" xfId="8875" xr:uid="{00000000-0005-0000-0000-0000F8210000}"/>
    <cellStyle name="20% - Accent1 2 3 2 2 2 4 3 2" xfId="8876" xr:uid="{00000000-0005-0000-0000-0000F9210000}"/>
    <cellStyle name="20% - Accent1 2 3 2 2 2 4 4" xfId="8877" xr:uid="{00000000-0005-0000-0000-0000FA210000}"/>
    <cellStyle name="20% - Accent1 2 3 2 2 2 5" xfId="8878" xr:uid="{00000000-0005-0000-0000-0000FB210000}"/>
    <cellStyle name="20% - Accent1 2 3 2 2 2 5 2" xfId="8879" xr:uid="{00000000-0005-0000-0000-0000FC210000}"/>
    <cellStyle name="20% - Accent1 2 3 2 2 2 5 2 2" xfId="8880" xr:uid="{00000000-0005-0000-0000-0000FD210000}"/>
    <cellStyle name="20% - Accent1 2 3 2 2 2 5 2 2 2" xfId="8881" xr:uid="{00000000-0005-0000-0000-0000FE210000}"/>
    <cellStyle name="20% - Accent1 2 3 2 2 2 5 2 3" xfId="8882" xr:uid="{00000000-0005-0000-0000-0000FF210000}"/>
    <cellStyle name="20% - Accent1 2 3 2 2 2 5 3" xfId="8883" xr:uid="{00000000-0005-0000-0000-000000220000}"/>
    <cellStyle name="20% - Accent1 2 3 2 2 2 5 3 2" xfId="8884" xr:uid="{00000000-0005-0000-0000-000001220000}"/>
    <cellStyle name="20% - Accent1 2 3 2 2 2 5 4" xfId="8885" xr:uid="{00000000-0005-0000-0000-000002220000}"/>
    <cellStyle name="20% - Accent1 2 3 2 2 2 6" xfId="8886" xr:uid="{00000000-0005-0000-0000-000003220000}"/>
    <cellStyle name="20% - Accent1 2 3 2 2 2 6 2" xfId="8887" xr:uid="{00000000-0005-0000-0000-000004220000}"/>
    <cellStyle name="20% - Accent1 2 3 2 2 2 6 2 2" xfId="8888" xr:uid="{00000000-0005-0000-0000-000005220000}"/>
    <cellStyle name="20% - Accent1 2 3 2 2 2 6 2 2 2" xfId="8889" xr:uid="{00000000-0005-0000-0000-000006220000}"/>
    <cellStyle name="20% - Accent1 2 3 2 2 2 6 2 3" xfId="8890" xr:uid="{00000000-0005-0000-0000-000007220000}"/>
    <cellStyle name="20% - Accent1 2 3 2 2 2 6 3" xfId="8891" xr:uid="{00000000-0005-0000-0000-000008220000}"/>
    <cellStyle name="20% - Accent1 2 3 2 2 2 6 3 2" xfId="8892" xr:uid="{00000000-0005-0000-0000-000009220000}"/>
    <cellStyle name="20% - Accent1 2 3 2 2 2 6 4" xfId="8893" xr:uid="{00000000-0005-0000-0000-00000A220000}"/>
    <cellStyle name="20% - Accent1 2 3 2 2 2 7" xfId="8894" xr:uid="{00000000-0005-0000-0000-00000B220000}"/>
    <cellStyle name="20% - Accent1 2 3 2 2 2 7 2" xfId="8895" xr:uid="{00000000-0005-0000-0000-00000C220000}"/>
    <cellStyle name="20% - Accent1 2 3 2 2 2 7 2 2" xfId="8896" xr:uid="{00000000-0005-0000-0000-00000D220000}"/>
    <cellStyle name="20% - Accent1 2 3 2 2 2 7 3" xfId="8897" xr:uid="{00000000-0005-0000-0000-00000E220000}"/>
    <cellStyle name="20% - Accent1 2 3 2 2 2 8" xfId="8898" xr:uid="{00000000-0005-0000-0000-00000F220000}"/>
    <cellStyle name="20% - Accent1 2 3 2 2 2 8 2" xfId="8899" xr:uid="{00000000-0005-0000-0000-000010220000}"/>
    <cellStyle name="20% - Accent1 2 3 2 2 2 8 2 2" xfId="8900" xr:uid="{00000000-0005-0000-0000-000011220000}"/>
    <cellStyle name="20% - Accent1 2 3 2 2 2 8 3" xfId="8901" xr:uid="{00000000-0005-0000-0000-000012220000}"/>
    <cellStyle name="20% - Accent1 2 3 2 2 2 9" xfId="8902" xr:uid="{00000000-0005-0000-0000-000013220000}"/>
    <cellStyle name="20% - Accent1 2 3 2 2 2 9 2" xfId="8903" xr:uid="{00000000-0005-0000-0000-000014220000}"/>
    <cellStyle name="20% - Accent1 2 3 2 2 3" xfId="8904" xr:uid="{00000000-0005-0000-0000-000015220000}"/>
    <cellStyle name="20% - Accent1 2 3 2 2 3 10" xfId="8905" xr:uid="{00000000-0005-0000-0000-000016220000}"/>
    <cellStyle name="20% - Accent1 2 3 2 2 3 10 2" xfId="8906" xr:uid="{00000000-0005-0000-0000-000017220000}"/>
    <cellStyle name="20% - Accent1 2 3 2 2 3 11" xfId="8907" xr:uid="{00000000-0005-0000-0000-000018220000}"/>
    <cellStyle name="20% - Accent1 2 3 2 2 3 2" xfId="8908" xr:uid="{00000000-0005-0000-0000-000019220000}"/>
    <cellStyle name="20% - Accent1 2 3 2 2 3 2 2" xfId="8909" xr:uid="{00000000-0005-0000-0000-00001A220000}"/>
    <cellStyle name="20% - Accent1 2 3 2 2 3 2 2 2" xfId="8910" xr:uid="{00000000-0005-0000-0000-00001B220000}"/>
    <cellStyle name="20% - Accent1 2 3 2 2 3 2 2 2 2" xfId="8911" xr:uid="{00000000-0005-0000-0000-00001C220000}"/>
    <cellStyle name="20% - Accent1 2 3 2 2 3 2 2 2 2 2" xfId="8912" xr:uid="{00000000-0005-0000-0000-00001D220000}"/>
    <cellStyle name="20% - Accent1 2 3 2 2 3 2 2 2 3" xfId="8913" xr:uid="{00000000-0005-0000-0000-00001E220000}"/>
    <cellStyle name="20% - Accent1 2 3 2 2 3 2 2 3" xfId="8914" xr:uid="{00000000-0005-0000-0000-00001F220000}"/>
    <cellStyle name="20% - Accent1 2 3 2 2 3 2 2 3 2" xfId="8915" xr:uid="{00000000-0005-0000-0000-000020220000}"/>
    <cellStyle name="20% - Accent1 2 3 2 2 3 2 2 4" xfId="8916" xr:uid="{00000000-0005-0000-0000-000021220000}"/>
    <cellStyle name="20% - Accent1 2 3 2 2 3 2 3" xfId="8917" xr:uid="{00000000-0005-0000-0000-000022220000}"/>
    <cellStyle name="20% - Accent1 2 3 2 2 3 2 3 2" xfId="8918" xr:uid="{00000000-0005-0000-0000-000023220000}"/>
    <cellStyle name="20% - Accent1 2 3 2 2 3 2 3 2 2" xfId="8919" xr:uid="{00000000-0005-0000-0000-000024220000}"/>
    <cellStyle name="20% - Accent1 2 3 2 2 3 2 3 2 2 2" xfId="8920" xr:uid="{00000000-0005-0000-0000-000025220000}"/>
    <cellStyle name="20% - Accent1 2 3 2 2 3 2 3 2 3" xfId="8921" xr:uid="{00000000-0005-0000-0000-000026220000}"/>
    <cellStyle name="20% - Accent1 2 3 2 2 3 2 3 3" xfId="8922" xr:uid="{00000000-0005-0000-0000-000027220000}"/>
    <cellStyle name="20% - Accent1 2 3 2 2 3 2 3 3 2" xfId="8923" xr:uid="{00000000-0005-0000-0000-000028220000}"/>
    <cellStyle name="20% - Accent1 2 3 2 2 3 2 3 4" xfId="8924" xr:uid="{00000000-0005-0000-0000-000029220000}"/>
    <cellStyle name="20% - Accent1 2 3 2 2 3 2 4" xfId="8925" xr:uid="{00000000-0005-0000-0000-00002A220000}"/>
    <cellStyle name="20% - Accent1 2 3 2 2 3 2 4 2" xfId="8926" xr:uid="{00000000-0005-0000-0000-00002B220000}"/>
    <cellStyle name="20% - Accent1 2 3 2 2 3 2 4 2 2" xfId="8927" xr:uid="{00000000-0005-0000-0000-00002C220000}"/>
    <cellStyle name="20% - Accent1 2 3 2 2 3 2 4 2 2 2" xfId="8928" xr:uid="{00000000-0005-0000-0000-00002D220000}"/>
    <cellStyle name="20% - Accent1 2 3 2 2 3 2 4 2 3" xfId="8929" xr:uid="{00000000-0005-0000-0000-00002E220000}"/>
    <cellStyle name="20% - Accent1 2 3 2 2 3 2 4 3" xfId="8930" xr:uid="{00000000-0005-0000-0000-00002F220000}"/>
    <cellStyle name="20% - Accent1 2 3 2 2 3 2 4 3 2" xfId="8931" xr:uid="{00000000-0005-0000-0000-000030220000}"/>
    <cellStyle name="20% - Accent1 2 3 2 2 3 2 4 4" xfId="8932" xr:uid="{00000000-0005-0000-0000-000031220000}"/>
    <cellStyle name="20% - Accent1 2 3 2 2 3 2 5" xfId="8933" xr:uid="{00000000-0005-0000-0000-000032220000}"/>
    <cellStyle name="20% - Accent1 2 3 2 2 3 2 5 2" xfId="8934" xr:uid="{00000000-0005-0000-0000-000033220000}"/>
    <cellStyle name="20% - Accent1 2 3 2 2 3 2 5 2 2" xfId="8935" xr:uid="{00000000-0005-0000-0000-000034220000}"/>
    <cellStyle name="20% - Accent1 2 3 2 2 3 2 5 3" xfId="8936" xr:uid="{00000000-0005-0000-0000-000035220000}"/>
    <cellStyle name="20% - Accent1 2 3 2 2 3 2 6" xfId="8937" xr:uid="{00000000-0005-0000-0000-000036220000}"/>
    <cellStyle name="20% - Accent1 2 3 2 2 3 2 6 2" xfId="8938" xr:uid="{00000000-0005-0000-0000-000037220000}"/>
    <cellStyle name="20% - Accent1 2 3 2 2 3 2 6 2 2" xfId="8939" xr:uid="{00000000-0005-0000-0000-000038220000}"/>
    <cellStyle name="20% - Accent1 2 3 2 2 3 2 6 3" xfId="8940" xr:uid="{00000000-0005-0000-0000-000039220000}"/>
    <cellStyle name="20% - Accent1 2 3 2 2 3 2 7" xfId="8941" xr:uid="{00000000-0005-0000-0000-00003A220000}"/>
    <cellStyle name="20% - Accent1 2 3 2 2 3 2 7 2" xfId="8942" xr:uid="{00000000-0005-0000-0000-00003B220000}"/>
    <cellStyle name="20% - Accent1 2 3 2 2 3 2 8" xfId="8943" xr:uid="{00000000-0005-0000-0000-00003C220000}"/>
    <cellStyle name="20% - Accent1 2 3 2 2 3 2 8 2" xfId="8944" xr:uid="{00000000-0005-0000-0000-00003D220000}"/>
    <cellStyle name="20% - Accent1 2 3 2 2 3 2 9" xfId="8945" xr:uid="{00000000-0005-0000-0000-00003E220000}"/>
    <cellStyle name="20% - Accent1 2 3 2 2 3 3" xfId="8946" xr:uid="{00000000-0005-0000-0000-00003F220000}"/>
    <cellStyle name="20% - Accent1 2 3 2 2 3 3 2" xfId="8947" xr:uid="{00000000-0005-0000-0000-000040220000}"/>
    <cellStyle name="20% - Accent1 2 3 2 2 3 3 2 2" xfId="8948" xr:uid="{00000000-0005-0000-0000-000041220000}"/>
    <cellStyle name="20% - Accent1 2 3 2 2 3 3 2 2 2" xfId="8949" xr:uid="{00000000-0005-0000-0000-000042220000}"/>
    <cellStyle name="20% - Accent1 2 3 2 2 3 3 2 2 2 2" xfId="8950" xr:uid="{00000000-0005-0000-0000-000043220000}"/>
    <cellStyle name="20% - Accent1 2 3 2 2 3 3 2 2 3" xfId="8951" xr:uid="{00000000-0005-0000-0000-000044220000}"/>
    <cellStyle name="20% - Accent1 2 3 2 2 3 3 2 3" xfId="8952" xr:uid="{00000000-0005-0000-0000-000045220000}"/>
    <cellStyle name="20% - Accent1 2 3 2 2 3 3 2 3 2" xfId="8953" xr:uid="{00000000-0005-0000-0000-000046220000}"/>
    <cellStyle name="20% - Accent1 2 3 2 2 3 3 2 4" xfId="8954" xr:uid="{00000000-0005-0000-0000-000047220000}"/>
    <cellStyle name="20% - Accent1 2 3 2 2 3 3 3" xfId="8955" xr:uid="{00000000-0005-0000-0000-000048220000}"/>
    <cellStyle name="20% - Accent1 2 3 2 2 3 3 3 2" xfId="8956" xr:uid="{00000000-0005-0000-0000-000049220000}"/>
    <cellStyle name="20% - Accent1 2 3 2 2 3 3 3 2 2" xfId="8957" xr:uid="{00000000-0005-0000-0000-00004A220000}"/>
    <cellStyle name="20% - Accent1 2 3 2 2 3 3 3 2 2 2" xfId="8958" xr:uid="{00000000-0005-0000-0000-00004B220000}"/>
    <cellStyle name="20% - Accent1 2 3 2 2 3 3 3 2 3" xfId="8959" xr:uid="{00000000-0005-0000-0000-00004C220000}"/>
    <cellStyle name="20% - Accent1 2 3 2 2 3 3 3 3" xfId="8960" xr:uid="{00000000-0005-0000-0000-00004D220000}"/>
    <cellStyle name="20% - Accent1 2 3 2 2 3 3 3 3 2" xfId="8961" xr:uid="{00000000-0005-0000-0000-00004E220000}"/>
    <cellStyle name="20% - Accent1 2 3 2 2 3 3 3 4" xfId="8962" xr:uid="{00000000-0005-0000-0000-00004F220000}"/>
    <cellStyle name="20% - Accent1 2 3 2 2 3 3 4" xfId="8963" xr:uid="{00000000-0005-0000-0000-000050220000}"/>
    <cellStyle name="20% - Accent1 2 3 2 2 3 3 4 2" xfId="8964" xr:uid="{00000000-0005-0000-0000-000051220000}"/>
    <cellStyle name="20% - Accent1 2 3 2 2 3 3 4 2 2" xfId="8965" xr:uid="{00000000-0005-0000-0000-000052220000}"/>
    <cellStyle name="20% - Accent1 2 3 2 2 3 3 4 2 2 2" xfId="8966" xr:uid="{00000000-0005-0000-0000-000053220000}"/>
    <cellStyle name="20% - Accent1 2 3 2 2 3 3 4 2 3" xfId="8967" xr:uid="{00000000-0005-0000-0000-000054220000}"/>
    <cellStyle name="20% - Accent1 2 3 2 2 3 3 4 3" xfId="8968" xr:uid="{00000000-0005-0000-0000-000055220000}"/>
    <cellStyle name="20% - Accent1 2 3 2 2 3 3 4 3 2" xfId="8969" xr:uid="{00000000-0005-0000-0000-000056220000}"/>
    <cellStyle name="20% - Accent1 2 3 2 2 3 3 4 4" xfId="8970" xr:uid="{00000000-0005-0000-0000-000057220000}"/>
    <cellStyle name="20% - Accent1 2 3 2 2 3 3 5" xfId="8971" xr:uid="{00000000-0005-0000-0000-000058220000}"/>
    <cellStyle name="20% - Accent1 2 3 2 2 3 3 5 2" xfId="8972" xr:uid="{00000000-0005-0000-0000-000059220000}"/>
    <cellStyle name="20% - Accent1 2 3 2 2 3 3 5 2 2" xfId="8973" xr:uid="{00000000-0005-0000-0000-00005A220000}"/>
    <cellStyle name="20% - Accent1 2 3 2 2 3 3 5 3" xfId="8974" xr:uid="{00000000-0005-0000-0000-00005B220000}"/>
    <cellStyle name="20% - Accent1 2 3 2 2 3 3 6" xfId="8975" xr:uid="{00000000-0005-0000-0000-00005C220000}"/>
    <cellStyle name="20% - Accent1 2 3 2 2 3 3 6 2" xfId="8976" xr:uid="{00000000-0005-0000-0000-00005D220000}"/>
    <cellStyle name="20% - Accent1 2 3 2 2 3 3 6 2 2" xfId="8977" xr:uid="{00000000-0005-0000-0000-00005E220000}"/>
    <cellStyle name="20% - Accent1 2 3 2 2 3 3 6 3" xfId="8978" xr:uid="{00000000-0005-0000-0000-00005F220000}"/>
    <cellStyle name="20% - Accent1 2 3 2 2 3 3 7" xfId="8979" xr:uid="{00000000-0005-0000-0000-000060220000}"/>
    <cellStyle name="20% - Accent1 2 3 2 2 3 3 7 2" xfId="8980" xr:uid="{00000000-0005-0000-0000-000061220000}"/>
    <cellStyle name="20% - Accent1 2 3 2 2 3 3 8" xfId="8981" xr:uid="{00000000-0005-0000-0000-000062220000}"/>
    <cellStyle name="20% - Accent1 2 3 2 2 3 3 8 2" xfId="8982" xr:uid="{00000000-0005-0000-0000-000063220000}"/>
    <cellStyle name="20% - Accent1 2 3 2 2 3 3 9" xfId="8983" xr:uid="{00000000-0005-0000-0000-000064220000}"/>
    <cellStyle name="20% - Accent1 2 3 2 2 3 4" xfId="8984" xr:uid="{00000000-0005-0000-0000-000065220000}"/>
    <cellStyle name="20% - Accent1 2 3 2 2 3 4 2" xfId="8985" xr:uid="{00000000-0005-0000-0000-000066220000}"/>
    <cellStyle name="20% - Accent1 2 3 2 2 3 4 2 2" xfId="8986" xr:uid="{00000000-0005-0000-0000-000067220000}"/>
    <cellStyle name="20% - Accent1 2 3 2 2 3 4 2 2 2" xfId="8987" xr:uid="{00000000-0005-0000-0000-000068220000}"/>
    <cellStyle name="20% - Accent1 2 3 2 2 3 4 2 3" xfId="8988" xr:uid="{00000000-0005-0000-0000-000069220000}"/>
    <cellStyle name="20% - Accent1 2 3 2 2 3 4 3" xfId="8989" xr:uid="{00000000-0005-0000-0000-00006A220000}"/>
    <cellStyle name="20% - Accent1 2 3 2 2 3 4 3 2" xfId="8990" xr:uid="{00000000-0005-0000-0000-00006B220000}"/>
    <cellStyle name="20% - Accent1 2 3 2 2 3 4 4" xfId="8991" xr:uid="{00000000-0005-0000-0000-00006C220000}"/>
    <cellStyle name="20% - Accent1 2 3 2 2 3 5" xfId="8992" xr:uid="{00000000-0005-0000-0000-00006D220000}"/>
    <cellStyle name="20% - Accent1 2 3 2 2 3 5 2" xfId="8993" xr:uid="{00000000-0005-0000-0000-00006E220000}"/>
    <cellStyle name="20% - Accent1 2 3 2 2 3 5 2 2" xfId="8994" xr:uid="{00000000-0005-0000-0000-00006F220000}"/>
    <cellStyle name="20% - Accent1 2 3 2 2 3 5 2 2 2" xfId="8995" xr:uid="{00000000-0005-0000-0000-000070220000}"/>
    <cellStyle name="20% - Accent1 2 3 2 2 3 5 2 3" xfId="8996" xr:uid="{00000000-0005-0000-0000-000071220000}"/>
    <cellStyle name="20% - Accent1 2 3 2 2 3 5 3" xfId="8997" xr:uid="{00000000-0005-0000-0000-000072220000}"/>
    <cellStyle name="20% - Accent1 2 3 2 2 3 5 3 2" xfId="8998" xr:uid="{00000000-0005-0000-0000-000073220000}"/>
    <cellStyle name="20% - Accent1 2 3 2 2 3 5 4" xfId="8999" xr:uid="{00000000-0005-0000-0000-000074220000}"/>
    <cellStyle name="20% - Accent1 2 3 2 2 3 6" xfId="9000" xr:uid="{00000000-0005-0000-0000-000075220000}"/>
    <cellStyle name="20% - Accent1 2 3 2 2 3 6 2" xfId="9001" xr:uid="{00000000-0005-0000-0000-000076220000}"/>
    <cellStyle name="20% - Accent1 2 3 2 2 3 6 2 2" xfId="9002" xr:uid="{00000000-0005-0000-0000-000077220000}"/>
    <cellStyle name="20% - Accent1 2 3 2 2 3 6 2 2 2" xfId="9003" xr:uid="{00000000-0005-0000-0000-000078220000}"/>
    <cellStyle name="20% - Accent1 2 3 2 2 3 6 2 3" xfId="9004" xr:uid="{00000000-0005-0000-0000-000079220000}"/>
    <cellStyle name="20% - Accent1 2 3 2 2 3 6 3" xfId="9005" xr:uid="{00000000-0005-0000-0000-00007A220000}"/>
    <cellStyle name="20% - Accent1 2 3 2 2 3 6 3 2" xfId="9006" xr:uid="{00000000-0005-0000-0000-00007B220000}"/>
    <cellStyle name="20% - Accent1 2 3 2 2 3 6 4" xfId="9007" xr:uid="{00000000-0005-0000-0000-00007C220000}"/>
    <cellStyle name="20% - Accent1 2 3 2 2 3 7" xfId="9008" xr:uid="{00000000-0005-0000-0000-00007D220000}"/>
    <cellStyle name="20% - Accent1 2 3 2 2 3 7 2" xfId="9009" xr:uid="{00000000-0005-0000-0000-00007E220000}"/>
    <cellStyle name="20% - Accent1 2 3 2 2 3 7 2 2" xfId="9010" xr:uid="{00000000-0005-0000-0000-00007F220000}"/>
    <cellStyle name="20% - Accent1 2 3 2 2 3 7 3" xfId="9011" xr:uid="{00000000-0005-0000-0000-000080220000}"/>
    <cellStyle name="20% - Accent1 2 3 2 2 3 8" xfId="9012" xr:uid="{00000000-0005-0000-0000-000081220000}"/>
    <cellStyle name="20% - Accent1 2 3 2 2 3 8 2" xfId="9013" xr:uid="{00000000-0005-0000-0000-000082220000}"/>
    <cellStyle name="20% - Accent1 2 3 2 2 3 8 2 2" xfId="9014" xr:uid="{00000000-0005-0000-0000-000083220000}"/>
    <cellStyle name="20% - Accent1 2 3 2 2 3 8 3" xfId="9015" xr:uid="{00000000-0005-0000-0000-000084220000}"/>
    <cellStyle name="20% - Accent1 2 3 2 2 3 9" xfId="9016" xr:uid="{00000000-0005-0000-0000-000085220000}"/>
    <cellStyle name="20% - Accent1 2 3 2 2 3 9 2" xfId="9017" xr:uid="{00000000-0005-0000-0000-000086220000}"/>
    <cellStyle name="20% - Accent1 2 3 2 2 4" xfId="9018" xr:uid="{00000000-0005-0000-0000-000087220000}"/>
    <cellStyle name="20% - Accent1 2 3 2 2 4 10" xfId="9019" xr:uid="{00000000-0005-0000-0000-000088220000}"/>
    <cellStyle name="20% - Accent1 2 3 2 2 4 10 2" xfId="9020" xr:uid="{00000000-0005-0000-0000-000089220000}"/>
    <cellStyle name="20% - Accent1 2 3 2 2 4 11" xfId="9021" xr:uid="{00000000-0005-0000-0000-00008A220000}"/>
    <cellStyle name="20% - Accent1 2 3 2 2 4 2" xfId="9022" xr:uid="{00000000-0005-0000-0000-00008B220000}"/>
    <cellStyle name="20% - Accent1 2 3 2 2 4 2 2" xfId="9023" xr:uid="{00000000-0005-0000-0000-00008C220000}"/>
    <cellStyle name="20% - Accent1 2 3 2 2 4 2 2 2" xfId="9024" xr:uid="{00000000-0005-0000-0000-00008D220000}"/>
    <cellStyle name="20% - Accent1 2 3 2 2 4 2 2 2 2" xfId="9025" xr:uid="{00000000-0005-0000-0000-00008E220000}"/>
    <cellStyle name="20% - Accent1 2 3 2 2 4 2 2 2 2 2" xfId="9026" xr:uid="{00000000-0005-0000-0000-00008F220000}"/>
    <cellStyle name="20% - Accent1 2 3 2 2 4 2 2 2 3" xfId="9027" xr:uid="{00000000-0005-0000-0000-000090220000}"/>
    <cellStyle name="20% - Accent1 2 3 2 2 4 2 2 3" xfId="9028" xr:uid="{00000000-0005-0000-0000-000091220000}"/>
    <cellStyle name="20% - Accent1 2 3 2 2 4 2 2 3 2" xfId="9029" xr:uid="{00000000-0005-0000-0000-000092220000}"/>
    <cellStyle name="20% - Accent1 2 3 2 2 4 2 2 4" xfId="9030" xr:uid="{00000000-0005-0000-0000-000093220000}"/>
    <cellStyle name="20% - Accent1 2 3 2 2 4 2 3" xfId="9031" xr:uid="{00000000-0005-0000-0000-000094220000}"/>
    <cellStyle name="20% - Accent1 2 3 2 2 4 2 3 2" xfId="9032" xr:uid="{00000000-0005-0000-0000-000095220000}"/>
    <cellStyle name="20% - Accent1 2 3 2 2 4 2 3 2 2" xfId="9033" xr:uid="{00000000-0005-0000-0000-000096220000}"/>
    <cellStyle name="20% - Accent1 2 3 2 2 4 2 3 2 2 2" xfId="9034" xr:uid="{00000000-0005-0000-0000-000097220000}"/>
    <cellStyle name="20% - Accent1 2 3 2 2 4 2 3 2 3" xfId="9035" xr:uid="{00000000-0005-0000-0000-000098220000}"/>
    <cellStyle name="20% - Accent1 2 3 2 2 4 2 3 3" xfId="9036" xr:uid="{00000000-0005-0000-0000-000099220000}"/>
    <cellStyle name="20% - Accent1 2 3 2 2 4 2 3 3 2" xfId="9037" xr:uid="{00000000-0005-0000-0000-00009A220000}"/>
    <cellStyle name="20% - Accent1 2 3 2 2 4 2 3 4" xfId="9038" xr:uid="{00000000-0005-0000-0000-00009B220000}"/>
    <cellStyle name="20% - Accent1 2 3 2 2 4 2 4" xfId="9039" xr:uid="{00000000-0005-0000-0000-00009C220000}"/>
    <cellStyle name="20% - Accent1 2 3 2 2 4 2 4 2" xfId="9040" xr:uid="{00000000-0005-0000-0000-00009D220000}"/>
    <cellStyle name="20% - Accent1 2 3 2 2 4 2 4 2 2" xfId="9041" xr:uid="{00000000-0005-0000-0000-00009E220000}"/>
    <cellStyle name="20% - Accent1 2 3 2 2 4 2 4 2 2 2" xfId="9042" xr:uid="{00000000-0005-0000-0000-00009F220000}"/>
    <cellStyle name="20% - Accent1 2 3 2 2 4 2 4 2 3" xfId="9043" xr:uid="{00000000-0005-0000-0000-0000A0220000}"/>
    <cellStyle name="20% - Accent1 2 3 2 2 4 2 4 3" xfId="9044" xr:uid="{00000000-0005-0000-0000-0000A1220000}"/>
    <cellStyle name="20% - Accent1 2 3 2 2 4 2 4 3 2" xfId="9045" xr:uid="{00000000-0005-0000-0000-0000A2220000}"/>
    <cellStyle name="20% - Accent1 2 3 2 2 4 2 4 4" xfId="9046" xr:uid="{00000000-0005-0000-0000-0000A3220000}"/>
    <cellStyle name="20% - Accent1 2 3 2 2 4 2 5" xfId="9047" xr:uid="{00000000-0005-0000-0000-0000A4220000}"/>
    <cellStyle name="20% - Accent1 2 3 2 2 4 2 5 2" xfId="9048" xr:uid="{00000000-0005-0000-0000-0000A5220000}"/>
    <cellStyle name="20% - Accent1 2 3 2 2 4 2 5 2 2" xfId="9049" xr:uid="{00000000-0005-0000-0000-0000A6220000}"/>
    <cellStyle name="20% - Accent1 2 3 2 2 4 2 5 3" xfId="9050" xr:uid="{00000000-0005-0000-0000-0000A7220000}"/>
    <cellStyle name="20% - Accent1 2 3 2 2 4 2 6" xfId="9051" xr:uid="{00000000-0005-0000-0000-0000A8220000}"/>
    <cellStyle name="20% - Accent1 2 3 2 2 4 2 6 2" xfId="9052" xr:uid="{00000000-0005-0000-0000-0000A9220000}"/>
    <cellStyle name="20% - Accent1 2 3 2 2 4 2 6 2 2" xfId="9053" xr:uid="{00000000-0005-0000-0000-0000AA220000}"/>
    <cellStyle name="20% - Accent1 2 3 2 2 4 2 6 3" xfId="9054" xr:uid="{00000000-0005-0000-0000-0000AB220000}"/>
    <cellStyle name="20% - Accent1 2 3 2 2 4 2 7" xfId="9055" xr:uid="{00000000-0005-0000-0000-0000AC220000}"/>
    <cellStyle name="20% - Accent1 2 3 2 2 4 2 7 2" xfId="9056" xr:uid="{00000000-0005-0000-0000-0000AD220000}"/>
    <cellStyle name="20% - Accent1 2 3 2 2 4 2 8" xfId="9057" xr:uid="{00000000-0005-0000-0000-0000AE220000}"/>
    <cellStyle name="20% - Accent1 2 3 2 2 4 2 8 2" xfId="9058" xr:uid="{00000000-0005-0000-0000-0000AF220000}"/>
    <cellStyle name="20% - Accent1 2 3 2 2 4 2 9" xfId="9059" xr:uid="{00000000-0005-0000-0000-0000B0220000}"/>
    <cellStyle name="20% - Accent1 2 3 2 2 4 3" xfId="9060" xr:uid="{00000000-0005-0000-0000-0000B1220000}"/>
    <cellStyle name="20% - Accent1 2 3 2 2 4 3 2" xfId="9061" xr:uid="{00000000-0005-0000-0000-0000B2220000}"/>
    <cellStyle name="20% - Accent1 2 3 2 2 4 3 2 2" xfId="9062" xr:uid="{00000000-0005-0000-0000-0000B3220000}"/>
    <cellStyle name="20% - Accent1 2 3 2 2 4 3 2 2 2" xfId="9063" xr:uid="{00000000-0005-0000-0000-0000B4220000}"/>
    <cellStyle name="20% - Accent1 2 3 2 2 4 3 2 2 2 2" xfId="9064" xr:uid="{00000000-0005-0000-0000-0000B5220000}"/>
    <cellStyle name="20% - Accent1 2 3 2 2 4 3 2 2 3" xfId="9065" xr:uid="{00000000-0005-0000-0000-0000B6220000}"/>
    <cellStyle name="20% - Accent1 2 3 2 2 4 3 2 3" xfId="9066" xr:uid="{00000000-0005-0000-0000-0000B7220000}"/>
    <cellStyle name="20% - Accent1 2 3 2 2 4 3 2 3 2" xfId="9067" xr:uid="{00000000-0005-0000-0000-0000B8220000}"/>
    <cellStyle name="20% - Accent1 2 3 2 2 4 3 2 4" xfId="9068" xr:uid="{00000000-0005-0000-0000-0000B9220000}"/>
    <cellStyle name="20% - Accent1 2 3 2 2 4 3 3" xfId="9069" xr:uid="{00000000-0005-0000-0000-0000BA220000}"/>
    <cellStyle name="20% - Accent1 2 3 2 2 4 3 3 2" xfId="9070" xr:uid="{00000000-0005-0000-0000-0000BB220000}"/>
    <cellStyle name="20% - Accent1 2 3 2 2 4 3 3 2 2" xfId="9071" xr:uid="{00000000-0005-0000-0000-0000BC220000}"/>
    <cellStyle name="20% - Accent1 2 3 2 2 4 3 3 2 2 2" xfId="9072" xr:uid="{00000000-0005-0000-0000-0000BD220000}"/>
    <cellStyle name="20% - Accent1 2 3 2 2 4 3 3 2 3" xfId="9073" xr:uid="{00000000-0005-0000-0000-0000BE220000}"/>
    <cellStyle name="20% - Accent1 2 3 2 2 4 3 3 3" xfId="9074" xr:uid="{00000000-0005-0000-0000-0000BF220000}"/>
    <cellStyle name="20% - Accent1 2 3 2 2 4 3 3 3 2" xfId="9075" xr:uid="{00000000-0005-0000-0000-0000C0220000}"/>
    <cellStyle name="20% - Accent1 2 3 2 2 4 3 3 4" xfId="9076" xr:uid="{00000000-0005-0000-0000-0000C1220000}"/>
    <cellStyle name="20% - Accent1 2 3 2 2 4 3 4" xfId="9077" xr:uid="{00000000-0005-0000-0000-0000C2220000}"/>
    <cellStyle name="20% - Accent1 2 3 2 2 4 3 4 2" xfId="9078" xr:uid="{00000000-0005-0000-0000-0000C3220000}"/>
    <cellStyle name="20% - Accent1 2 3 2 2 4 3 4 2 2" xfId="9079" xr:uid="{00000000-0005-0000-0000-0000C4220000}"/>
    <cellStyle name="20% - Accent1 2 3 2 2 4 3 4 2 2 2" xfId="9080" xr:uid="{00000000-0005-0000-0000-0000C5220000}"/>
    <cellStyle name="20% - Accent1 2 3 2 2 4 3 4 2 3" xfId="9081" xr:uid="{00000000-0005-0000-0000-0000C6220000}"/>
    <cellStyle name="20% - Accent1 2 3 2 2 4 3 4 3" xfId="9082" xr:uid="{00000000-0005-0000-0000-0000C7220000}"/>
    <cellStyle name="20% - Accent1 2 3 2 2 4 3 4 3 2" xfId="9083" xr:uid="{00000000-0005-0000-0000-0000C8220000}"/>
    <cellStyle name="20% - Accent1 2 3 2 2 4 3 4 4" xfId="9084" xr:uid="{00000000-0005-0000-0000-0000C9220000}"/>
    <cellStyle name="20% - Accent1 2 3 2 2 4 3 5" xfId="9085" xr:uid="{00000000-0005-0000-0000-0000CA220000}"/>
    <cellStyle name="20% - Accent1 2 3 2 2 4 3 5 2" xfId="9086" xr:uid="{00000000-0005-0000-0000-0000CB220000}"/>
    <cellStyle name="20% - Accent1 2 3 2 2 4 3 5 2 2" xfId="9087" xr:uid="{00000000-0005-0000-0000-0000CC220000}"/>
    <cellStyle name="20% - Accent1 2 3 2 2 4 3 5 3" xfId="9088" xr:uid="{00000000-0005-0000-0000-0000CD220000}"/>
    <cellStyle name="20% - Accent1 2 3 2 2 4 3 6" xfId="9089" xr:uid="{00000000-0005-0000-0000-0000CE220000}"/>
    <cellStyle name="20% - Accent1 2 3 2 2 4 3 6 2" xfId="9090" xr:uid="{00000000-0005-0000-0000-0000CF220000}"/>
    <cellStyle name="20% - Accent1 2 3 2 2 4 3 6 2 2" xfId="9091" xr:uid="{00000000-0005-0000-0000-0000D0220000}"/>
    <cellStyle name="20% - Accent1 2 3 2 2 4 3 6 3" xfId="9092" xr:uid="{00000000-0005-0000-0000-0000D1220000}"/>
    <cellStyle name="20% - Accent1 2 3 2 2 4 3 7" xfId="9093" xr:uid="{00000000-0005-0000-0000-0000D2220000}"/>
    <cellStyle name="20% - Accent1 2 3 2 2 4 3 7 2" xfId="9094" xr:uid="{00000000-0005-0000-0000-0000D3220000}"/>
    <cellStyle name="20% - Accent1 2 3 2 2 4 3 8" xfId="9095" xr:uid="{00000000-0005-0000-0000-0000D4220000}"/>
    <cellStyle name="20% - Accent1 2 3 2 2 4 3 8 2" xfId="9096" xr:uid="{00000000-0005-0000-0000-0000D5220000}"/>
    <cellStyle name="20% - Accent1 2 3 2 2 4 3 9" xfId="9097" xr:uid="{00000000-0005-0000-0000-0000D6220000}"/>
    <cellStyle name="20% - Accent1 2 3 2 2 4 4" xfId="9098" xr:uid="{00000000-0005-0000-0000-0000D7220000}"/>
    <cellStyle name="20% - Accent1 2 3 2 2 4 4 2" xfId="9099" xr:uid="{00000000-0005-0000-0000-0000D8220000}"/>
    <cellStyle name="20% - Accent1 2 3 2 2 4 4 2 2" xfId="9100" xr:uid="{00000000-0005-0000-0000-0000D9220000}"/>
    <cellStyle name="20% - Accent1 2 3 2 2 4 4 2 2 2" xfId="9101" xr:uid="{00000000-0005-0000-0000-0000DA220000}"/>
    <cellStyle name="20% - Accent1 2 3 2 2 4 4 2 3" xfId="9102" xr:uid="{00000000-0005-0000-0000-0000DB220000}"/>
    <cellStyle name="20% - Accent1 2 3 2 2 4 4 3" xfId="9103" xr:uid="{00000000-0005-0000-0000-0000DC220000}"/>
    <cellStyle name="20% - Accent1 2 3 2 2 4 4 3 2" xfId="9104" xr:uid="{00000000-0005-0000-0000-0000DD220000}"/>
    <cellStyle name="20% - Accent1 2 3 2 2 4 4 4" xfId="9105" xr:uid="{00000000-0005-0000-0000-0000DE220000}"/>
    <cellStyle name="20% - Accent1 2 3 2 2 4 5" xfId="9106" xr:uid="{00000000-0005-0000-0000-0000DF220000}"/>
    <cellStyle name="20% - Accent1 2 3 2 2 4 5 2" xfId="9107" xr:uid="{00000000-0005-0000-0000-0000E0220000}"/>
    <cellStyle name="20% - Accent1 2 3 2 2 4 5 2 2" xfId="9108" xr:uid="{00000000-0005-0000-0000-0000E1220000}"/>
    <cellStyle name="20% - Accent1 2 3 2 2 4 5 2 2 2" xfId="9109" xr:uid="{00000000-0005-0000-0000-0000E2220000}"/>
    <cellStyle name="20% - Accent1 2 3 2 2 4 5 2 3" xfId="9110" xr:uid="{00000000-0005-0000-0000-0000E3220000}"/>
    <cellStyle name="20% - Accent1 2 3 2 2 4 5 3" xfId="9111" xr:uid="{00000000-0005-0000-0000-0000E4220000}"/>
    <cellStyle name="20% - Accent1 2 3 2 2 4 5 3 2" xfId="9112" xr:uid="{00000000-0005-0000-0000-0000E5220000}"/>
    <cellStyle name="20% - Accent1 2 3 2 2 4 5 4" xfId="9113" xr:uid="{00000000-0005-0000-0000-0000E6220000}"/>
    <cellStyle name="20% - Accent1 2 3 2 2 4 6" xfId="9114" xr:uid="{00000000-0005-0000-0000-0000E7220000}"/>
    <cellStyle name="20% - Accent1 2 3 2 2 4 6 2" xfId="9115" xr:uid="{00000000-0005-0000-0000-0000E8220000}"/>
    <cellStyle name="20% - Accent1 2 3 2 2 4 6 2 2" xfId="9116" xr:uid="{00000000-0005-0000-0000-0000E9220000}"/>
    <cellStyle name="20% - Accent1 2 3 2 2 4 6 2 2 2" xfId="9117" xr:uid="{00000000-0005-0000-0000-0000EA220000}"/>
    <cellStyle name="20% - Accent1 2 3 2 2 4 6 2 3" xfId="9118" xr:uid="{00000000-0005-0000-0000-0000EB220000}"/>
    <cellStyle name="20% - Accent1 2 3 2 2 4 6 3" xfId="9119" xr:uid="{00000000-0005-0000-0000-0000EC220000}"/>
    <cellStyle name="20% - Accent1 2 3 2 2 4 6 3 2" xfId="9120" xr:uid="{00000000-0005-0000-0000-0000ED220000}"/>
    <cellStyle name="20% - Accent1 2 3 2 2 4 6 4" xfId="9121" xr:uid="{00000000-0005-0000-0000-0000EE220000}"/>
    <cellStyle name="20% - Accent1 2 3 2 2 4 7" xfId="9122" xr:uid="{00000000-0005-0000-0000-0000EF220000}"/>
    <cellStyle name="20% - Accent1 2 3 2 2 4 7 2" xfId="9123" xr:uid="{00000000-0005-0000-0000-0000F0220000}"/>
    <cellStyle name="20% - Accent1 2 3 2 2 4 7 2 2" xfId="9124" xr:uid="{00000000-0005-0000-0000-0000F1220000}"/>
    <cellStyle name="20% - Accent1 2 3 2 2 4 7 3" xfId="9125" xr:uid="{00000000-0005-0000-0000-0000F2220000}"/>
    <cellStyle name="20% - Accent1 2 3 2 2 4 8" xfId="9126" xr:uid="{00000000-0005-0000-0000-0000F3220000}"/>
    <cellStyle name="20% - Accent1 2 3 2 2 4 8 2" xfId="9127" xr:uid="{00000000-0005-0000-0000-0000F4220000}"/>
    <cellStyle name="20% - Accent1 2 3 2 2 4 8 2 2" xfId="9128" xr:uid="{00000000-0005-0000-0000-0000F5220000}"/>
    <cellStyle name="20% - Accent1 2 3 2 2 4 8 3" xfId="9129" xr:uid="{00000000-0005-0000-0000-0000F6220000}"/>
    <cellStyle name="20% - Accent1 2 3 2 2 4 9" xfId="9130" xr:uid="{00000000-0005-0000-0000-0000F7220000}"/>
    <cellStyle name="20% - Accent1 2 3 2 2 4 9 2" xfId="9131" xr:uid="{00000000-0005-0000-0000-0000F8220000}"/>
    <cellStyle name="20% - Accent1 2 3 2 2 5" xfId="9132" xr:uid="{00000000-0005-0000-0000-0000F9220000}"/>
    <cellStyle name="20% - Accent1 2 3 2 2 5 2" xfId="9133" xr:uid="{00000000-0005-0000-0000-0000FA220000}"/>
    <cellStyle name="20% - Accent1 2 3 2 2 5 2 2" xfId="9134" xr:uid="{00000000-0005-0000-0000-0000FB220000}"/>
    <cellStyle name="20% - Accent1 2 3 2 2 5 2 2 2" xfId="9135" xr:uid="{00000000-0005-0000-0000-0000FC220000}"/>
    <cellStyle name="20% - Accent1 2 3 2 2 5 2 2 2 2" xfId="9136" xr:uid="{00000000-0005-0000-0000-0000FD220000}"/>
    <cellStyle name="20% - Accent1 2 3 2 2 5 2 2 3" xfId="9137" xr:uid="{00000000-0005-0000-0000-0000FE220000}"/>
    <cellStyle name="20% - Accent1 2 3 2 2 5 2 3" xfId="9138" xr:uid="{00000000-0005-0000-0000-0000FF220000}"/>
    <cellStyle name="20% - Accent1 2 3 2 2 5 2 3 2" xfId="9139" xr:uid="{00000000-0005-0000-0000-000000230000}"/>
    <cellStyle name="20% - Accent1 2 3 2 2 5 2 4" xfId="9140" xr:uid="{00000000-0005-0000-0000-000001230000}"/>
    <cellStyle name="20% - Accent1 2 3 2 2 5 3" xfId="9141" xr:uid="{00000000-0005-0000-0000-000002230000}"/>
    <cellStyle name="20% - Accent1 2 3 2 2 5 3 2" xfId="9142" xr:uid="{00000000-0005-0000-0000-000003230000}"/>
    <cellStyle name="20% - Accent1 2 3 2 2 5 3 2 2" xfId="9143" xr:uid="{00000000-0005-0000-0000-000004230000}"/>
    <cellStyle name="20% - Accent1 2 3 2 2 5 3 2 2 2" xfId="9144" xr:uid="{00000000-0005-0000-0000-000005230000}"/>
    <cellStyle name="20% - Accent1 2 3 2 2 5 3 2 3" xfId="9145" xr:uid="{00000000-0005-0000-0000-000006230000}"/>
    <cellStyle name="20% - Accent1 2 3 2 2 5 3 3" xfId="9146" xr:uid="{00000000-0005-0000-0000-000007230000}"/>
    <cellStyle name="20% - Accent1 2 3 2 2 5 3 3 2" xfId="9147" xr:uid="{00000000-0005-0000-0000-000008230000}"/>
    <cellStyle name="20% - Accent1 2 3 2 2 5 3 4" xfId="9148" xr:uid="{00000000-0005-0000-0000-000009230000}"/>
    <cellStyle name="20% - Accent1 2 3 2 2 5 4" xfId="9149" xr:uid="{00000000-0005-0000-0000-00000A230000}"/>
    <cellStyle name="20% - Accent1 2 3 2 2 5 4 2" xfId="9150" xr:uid="{00000000-0005-0000-0000-00000B230000}"/>
    <cellStyle name="20% - Accent1 2 3 2 2 5 4 2 2" xfId="9151" xr:uid="{00000000-0005-0000-0000-00000C230000}"/>
    <cellStyle name="20% - Accent1 2 3 2 2 5 4 2 2 2" xfId="9152" xr:uid="{00000000-0005-0000-0000-00000D230000}"/>
    <cellStyle name="20% - Accent1 2 3 2 2 5 4 2 3" xfId="9153" xr:uid="{00000000-0005-0000-0000-00000E230000}"/>
    <cellStyle name="20% - Accent1 2 3 2 2 5 4 3" xfId="9154" xr:uid="{00000000-0005-0000-0000-00000F230000}"/>
    <cellStyle name="20% - Accent1 2 3 2 2 5 4 3 2" xfId="9155" xr:uid="{00000000-0005-0000-0000-000010230000}"/>
    <cellStyle name="20% - Accent1 2 3 2 2 5 4 4" xfId="9156" xr:uid="{00000000-0005-0000-0000-000011230000}"/>
    <cellStyle name="20% - Accent1 2 3 2 2 5 5" xfId="9157" xr:uid="{00000000-0005-0000-0000-000012230000}"/>
    <cellStyle name="20% - Accent1 2 3 2 2 5 5 2" xfId="9158" xr:uid="{00000000-0005-0000-0000-000013230000}"/>
    <cellStyle name="20% - Accent1 2 3 2 2 5 5 2 2" xfId="9159" xr:uid="{00000000-0005-0000-0000-000014230000}"/>
    <cellStyle name="20% - Accent1 2 3 2 2 5 5 3" xfId="9160" xr:uid="{00000000-0005-0000-0000-000015230000}"/>
    <cellStyle name="20% - Accent1 2 3 2 2 5 6" xfId="9161" xr:uid="{00000000-0005-0000-0000-000016230000}"/>
    <cellStyle name="20% - Accent1 2 3 2 2 5 6 2" xfId="9162" xr:uid="{00000000-0005-0000-0000-000017230000}"/>
    <cellStyle name="20% - Accent1 2 3 2 2 5 6 2 2" xfId="9163" xr:uid="{00000000-0005-0000-0000-000018230000}"/>
    <cellStyle name="20% - Accent1 2 3 2 2 5 6 3" xfId="9164" xr:uid="{00000000-0005-0000-0000-000019230000}"/>
    <cellStyle name="20% - Accent1 2 3 2 2 5 7" xfId="9165" xr:uid="{00000000-0005-0000-0000-00001A230000}"/>
    <cellStyle name="20% - Accent1 2 3 2 2 5 7 2" xfId="9166" xr:uid="{00000000-0005-0000-0000-00001B230000}"/>
    <cellStyle name="20% - Accent1 2 3 2 2 5 8" xfId="9167" xr:uid="{00000000-0005-0000-0000-00001C230000}"/>
    <cellStyle name="20% - Accent1 2 3 2 2 5 8 2" xfId="9168" xr:uid="{00000000-0005-0000-0000-00001D230000}"/>
    <cellStyle name="20% - Accent1 2 3 2 2 5 9" xfId="9169" xr:uid="{00000000-0005-0000-0000-00001E230000}"/>
    <cellStyle name="20% - Accent1 2 3 2 2 6" xfId="9170" xr:uid="{00000000-0005-0000-0000-00001F230000}"/>
    <cellStyle name="20% - Accent1 2 3 2 2 6 2" xfId="9171" xr:uid="{00000000-0005-0000-0000-000020230000}"/>
    <cellStyle name="20% - Accent1 2 3 2 2 6 2 2" xfId="9172" xr:uid="{00000000-0005-0000-0000-000021230000}"/>
    <cellStyle name="20% - Accent1 2 3 2 2 6 2 2 2" xfId="9173" xr:uid="{00000000-0005-0000-0000-000022230000}"/>
    <cellStyle name="20% - Accent1 2 3 2 2 6 2 2 2 2" xfId="9174" xr:uid="{00000000-0005-0000-0000-000023230000}"/>
    <cellStyle name="20% - Accent1 2 3 2 2 6 2 2 3" xfId="9175" xr:uid="{00000000-0005-0000-0000-000024230000}"/>
    <cellStyle name="20% - Accent1 2 3 2 2 6 2 3" xfId="9176" xr:uid="{00000000-0005-0000-0000-000025230000}"/>
    <cellStyle name="20% - Accent1 2 3 2 2 6 2 3 2" xfId="9177" xr:uid="{00000000-0005-0000-0000-000026230000}"/>
    <cellStyle name="20% - Accent1 2 3 2 2 6 2 4" xfId="9178" xr:uid="{00000000-0005-0000-0000-000027230000}"/>
    <cellStyle name="20% - Accent1 2 3 2 2 6 3" xfId="9179" xr:uid="{00000000-0005-0000-0000-000028230000}"/>
    <cellStyle name="20% - Accent1 2 3 2 2 6 3 2" xfId="9180" xr:uid="{00000000-0005-0000-0000-000029230000}"/>
    <cellStyle name="20% - Accent1 2 3 2 2 6 3 2 2" xfId="9181" xr:uid="{00000000-0005-0000-0000-00002A230000}"/>
    <cellStyle name="20% - Accent1 2 3 2 2 6 3 2 2 2" xfId="9182" xr:uid="{00000000-0005-0000-0000-00002B230000}"/>
    <cellStyle name="20% - Accent1 2 3 2 2 6 3 2 3" xfId="9183" xr:uid="{00000000-0005-0000-0000-00002C230000}"/>
    <cellStyle name="20% - Accent1 2 3 2 2 6 3 3" xfId="9184" xr:uid="{00000000-0005-0000-0000-00002D230000}"/>
    <cellStyle name="20% - Accent1 2 3 2 2 6 3 3 2" xfId="9185" xr:uid="{00000000-0005-0000-0000-00002E230000}"/>
    <cellStyle name="20% - Accent1 2 3 2 2 6 3 4" xfId="9186" xr:uid="{00000000-0005-0000-0000-00002F230000}"/>
    <cellStyle name="20% - Accent1 2 3 2 2 6 4" xfId="9187" xr:uid="{00000000-0005-0000-0000-000030230000}"/>
    <cellStyle name="20% - Accent1 2 3 2 2 6 4 2" xfId="9188" xr:uid="{00000000-0005-0000-0000-000031230000}"/>
    <cellStyle name="20% - Accent1 2 3 2 2 6 4 2 2" xfId="9189" xr:uid="{00000000-0005-0000-0000-000032230000}"/>
    <cellStyle name="20% - Accent1 2 3 2 2 6 4 2 2 2" xfId="9190" xr:uid="{00000000-0005-0000-0000-000033230000}"/>
    <cellStyle name="20% - Accent1 2 3 2 2 6 4 2 3" xfId="9191" xr:uid="{00000000-0005-0000-0000-000034230000}"/>
    <cellStyle name="20% - Accent1 2 3 2 2 6 4 3" xfId="9192" xr:uid="{00000000-0005-0000-0000-000035230000}"/>
    <cellStyle name="20% - Accent1 2 3 2 2 6 4 3 2" xfId="9193" xr:uid="{00000000-0005-0000-0000-000036230000}"/>
    <cellStyle name="20% - Accent1 2 3 2 2 6 4 4" xfId="9194" xr:uid="{00000000-0005-0000-0000-000037230000}"/>
    <cellStyle name="20% - Accent1 2 3 2 2 6 5" xfId="9195" xr:uid="{00000000-0005-0000-0000-000038230000}"/>
    <cellStyle name="20% - Accent1 2 3 2 2 6 5 2" xfId="9196" xr:uid="{00000000-0005-0000-0000-000039230000}"/>
    <cellStyle name="20% - Accent1 2 3 2 2 6 5 2 2" xfId="9197" xr:uid="{00000000-0005-0000-0000-00003A230000}"/>
    <cellStyle name="20% - Accent1 2 3 2 2 6 5 3" xfId="9198" xr:uid="{00000000-0005-0000-0000-00003B230000}"/>
    <cellStyle name="20% - Accent1 2 3 2 2 6 6" xfId="9199" xr:uid="{00000000-0005-0000-0000-00003C230000}"/>
    <cellStyle name="20% - Accent1 2 3 2 2 6 6 2" xfId="9200" xr:uid="{00000000-0005-0000-0000-00003D230000}"/>
    <cellStyle name="20% - Accent1 2 3 2 2 6 6 2 2" xfId="9201" xr:uid="{00000000-0005-0000-0000-00003E230000}"/>
    <cellStyle name="20% - Accent1 2 3 2 2 6 6 3" xfId="9202" xr:uid="{00000000-0005-0000-0000-00003F230000}"/>
    <cellStyle name="20% - Accent1 2 3 2 2 6 7" xfId="9203" xr:uid="{00000000-0005-0000-0000-000040230000}"/>
    <cellStyle name="20% - Accent1 2 3 2 2 6 7 2" xfId="9204" xr:uid="{00000000-0005-0000-0000-000041230000}"/>
    <cellStyle name="20% - Accent1 2 3 2 2 6 8" xfId="9205" xr:uid="{00000000-0005-0000-0000-000042230000}"/>
    <cellStyle name="20% - Accent1 2 3 2 2 6 8 2" xfId="9206" xr:uid="{00000000-0005-0000-0000-000043230000}"/>
    <cellStyle name="20% - Accent1 2 3 2 2 6 9" xfId="9207" xr:uid="{00000000-0005-0000-0000-000044230000}"/>
    <cellStyle name="20% - Accent1 2 3 2 2 7" xfId="9208" xr:uid="{00000000-0005-0000-0000-000045230000}"/>
    <cellStyle name="20% - Accent1 2 3 2 2 7 2" xfId="9209" xr:uid="{00000000-0005-0000-0000-000046230000}"/>
    <cellStyle name="20% - Accent1 2 3 2 2 7 2 2" xfId="9210" xr:uid="{00000000-0005-0000-0000-000047230000}"/>
    <cellStyle name="20% - Accent1 2 3 2 2 7 2 2 2" xfId="9211" xr:uid="{00000000-0005-0000-0000-000048230000}"/>
    <cellStyle name="20% - Accent1 2 3 2 2 7 2 3" xfId="9212" xr:uid="{00000000-0005-0000-0000-000049230000}"/>
    <cellStyle name="20% - Accent1 2 3 2 2 7 3" xfId="9213" xr:uid="{00000000-0005-0000-0000-00004A230000}"/>
    <cellStyle name="20% - Accent1 2 3 2 2 7 3 2" xfId="9214" xr:uid="{00000000-0005-0000-0000-00004B230000}"/>
    <cellStyle name="20% - Accent1 2 3 2 2 7 4" xfId="9215" xr:uid="{00000000-0005-0000-0000-00004C230000}"/>
    <cellStyle name="20% - Accent1 2 3 2 2 8" xfId="9216" xr:uid="{00000000-0005-0000-0000-00004D230000}"/>
    <cellStyle name="20% - Accent1 2 3 2 2 8 2" xfId="9217" xr:uid="{00000000-0005-0000-0000-00004E230000}"/>
    <cellStyle name="20% - Accent1 2 3 2 2 8 2 2" xfId="9218" xr:uid="{00000000-0005-0000-0000-00004F230000}"/>
    <cellStyle name="20% - Accent1 2 3 2 2 8 2 2 2" xfId="9219" xr:uid="{00000000-0005-0000-0000-000050230000}"/>
    <cellStyle name="20% - Accent1 2 3 2 2 8 2 3" xfId="9220" xr:uid="{00000000-0005-0000-0000-000051230000}"/>
    <cellStyle name="20% - Accent1 2 3 2 2 8 3" xfId="9221" xr:uid="{00000000-0005-0000-0000-000052230000}"/>
    <cellStyle name="20% - Accent1 2 3 2 2 8 3 2" xfId="9222" xr:uid="{00000000-0005-0000-0000-000053230000}"/>
    <cellStyle name="20% - Accent1 2 3 2 2 8 4" xfId="9223" xr:uid="{00000000-0005-0000-0000-000054230000}"/>
    <cellStyle name="20% - Accent1 2 3 2 2 9" xfId="9224" xr:uid="{00000000-0005-0000-0000-000055230000}"/>
    <cellStyle name="20% - Accent1 2 3 2 2 9 2" xfId="9225" xr:uid="{00000000-0005-0000-0000-000056230000}"/>
    <cellStyle name="20% - Accent1 2 3 2 2 9 2 2" xfId="9226" xr:uid="{00000000-0005-0000-0000-000057230000}"/>
    <cellStyle name="20% - Accent1 2 3 2 2 9 2 2 2" xfId="9227" xr:uid="{00000000-0005-0000-0000-000058230000}"/>
    <cellStyle name="20% - Accent1 2 3 2 2 9 2 3" xfId="9228" xr:uid="{00000000-0005-0000-0000-000059230000}"/>
    <cellStyle name="20% - Accent1 2 3 2 2 9 3" xfId="9229" xr:uid="{00000000-0005-0000-0000-00005A230000}"/>
    <cellStyle name="20% - Accent1 2 3 2 2 9 3 2" xfId="9230" xr:uid="{00000000-0005-0000-0000-00005B230000}"/>
    <cellStyle name="20% - Accent1 2 3 2 2 9 4" xfId="9231" xr:uid="{00000000-0005-0000-0000-00005C230000}"/>
    <cellStyle name="20% - Accent1 2 3 2 3" xfId="9232" xr:uid="{00000000-0005-0000-0000-00005D230000}"/>
    <cellStyle name="20% - Accent1 2 3 2 3 10" xfId="9233" xr:uid="{00000000-0005-0000-0000-00005E230000}"/>
    <cellStyle name="20% - Accent1 2 3 2 3 10 2" xfId="9234" xr:uid="{00000000-0005-0000-0000-00005F230000}"/>
    <cellStyle name="20% - Accent1 2 3 2 3 11" xfId="9235" xr:uid="{00000000-0005-0000-0000-000060230000}"/>
    <cellStyle name="20% - Accent1 2 3 2 3 2" xfId="9236" xr:uid="{00000000-0005-0000-0000-000061230000}"/>
    <cellStyle name="20% - Accent1 2 3 2 3 2 2" xfId="9237" xr:uid="{00000000-0005-0000-0000-000062230000}"/>
    <cellStyle name="20% - Accent1 2 3 2 3 2 2 2" xfId="9238" xr:uid="{00000000-0005-0000-0000-000063230000}"/>
    <cellStyle name="20% - Accent1 2 3 2 3 2 2 2 2" xfId="9239" xr:uid="{00000000-0005-0000-0000-000064230000}"/>
    <cellStyle name="20% - Accent1 2 3 2 3 2 2 2 2 2" xfId="9240" xr:uid="{00000000-0005-0000-0000-000065230000}"/>
    <cellStyle name="20% - Accent1 2 3 2 3 2 2 2 3" xfId="9241" xr:uid="{00000000-0005-0000-0000-000066230000}"/>
    <cellStyle name="20% - Accent1 2 3 2 3 2 2 3" xfId="9242" xr:uid="{00000000-0005-0000-0000-000067230000}"/>
    <cellStyle name="20% - Accent1 2 3 2 3 2 2 3 2" xfId="9243" xr:uid="{00000000-0005-0000-0000-000068230000}"/>
    <cellStyle name="20% - Accent1 2 3 2 3 2 2 4" xfId="9244" xr:uid="{00000000-0005-0000-0000-000069230000}"/>
    <cellStyle name="20% - Accent1 2 3 2 3 2 3" xfId="9245" xr:uid="{00000000-0005-0000-0000-00006A230000}"/>
    <cellStyle name="20% - Accent1 2 3 2 3 2 3 2" xfId="9246" xr:uid="{00000000-0005-0000-0000-00006B230000}"/>
    <cellStyle name="20% - Accent1 2 3 2 3 2 3 2 2" xfId="9247" xr:uid="{00000000-0005-0000-0000-00006C230000}"/>
    <cellStyle name="20% - Accent1 2 3 2 3 2 3 2 2 2" xfId="9248" xr:uid="{00000000-0005-0000-0000-00006D230000}"/>
    <cellStyle name="20% - Accent1 2 3 2 3 2 3 2 3" xfId="9249" xr:uid="{00000000-0005-0000-0000-00006E230000}"/>
    <cellStyle name="20% - Accent1 2 3 2 3 2 3 3" xfId="9250" xr:uid="{00000000-0005-0000-0000-00006F230000}"/>
    <cellStyle name="20% - Accent1 2 3 2 3 2 3 3 2" xfId="9251" xr:uid="{00000000-0005-0000-0000-000070230000}"/>
    <cellStyle name="20% - Accent1 2 3 2 3 2 3 4" xfId="9252" xr:uid="{00000000-0005-0000-0000-000071230000}"/>
    <cellStyle name="20% - Accent1 2 3 2 3 2 4" xfId="9253" xr:uid="{00000000-0005-0000-0000-000072230000}"/>
    <cellStyle name="20% - Accent1 2 3 2 3 2 4 2" xfId="9254" xr:uid="{00000000-0005-0000-0000-000073230000}"/>
    <cellStyle name="20% - Accent1 2 3 2 3 2 4 2 2" xfId="9255" xr:uid="{00000000-0005-0000-0000-000074230000}"/>
    <cellStyle name="20% - Accent1 2 3 2 3 2 4 2 2 2" xfId="9256" xr:uid="{00000000-0005-0000-0000-000075230000}"/>
    <cellStyle name="20% - Accent1 2 3 2 3 2 4 2 3" xfId="9257" xr:uid="{00000000-0005-0000-0000-000076230000}"/>
    <cellStyle name="20% - Accent1 2 3 2 3 2 4 3" xfId="9258" xr:uid="{00000000-0005-0000-0000-000077230000}"/>
    <cellStyle name="20% - Accent1 2 3 2 3 2 4 3 2" xfId="9259" xr:uid="{00000000-0005-0000-0000-000078230000}"/>
    <cellStyle name="20% - Accent1 2 3 2 3 2 4 4" xfId="9260" xr:uid="{00000000-0005-0000-0000-000079230000}"/>
    <cellStyle name="20% - Accent1 2 3 2 3 2 5" xfId="9261" xr:uid="{00000000-0005-0000-0000-00007A230000}"/>
    <cellStyle name="20% - Accent1 2 3 2 3 2 5 2" xfId="9262" xr:uid="{00000000-0005-0000-0000-00007B230000}"/>
    <cellStyle name="20% - Accent1 2 3 2 3 2 5 2 2" xfId="9263" xr:uid="{00000000-0005-0000-0000-00007C230000}"/>
    <cellStyle name="20% - Accent1 2 3 2 3 2 5 3" xfId="9264" xr:uid="{00000000-0005-0000-0000-00007D230000}"/>
    <cellStyle name="20% - Accent1 2 3 2 3 2 6" xfId="9265" xr:uid="{00000000-0005-0000-0000-00007E230000}"/>
    <cellStyle name="20% - Accent1 2 3 2 3 2 6 2" xfId="9266" xr:uid="{00000000-0005-0000-0000-00007F230000}"/>
    <cellStyle name="20% - Accent1 2 3 2 3 2 6 2 2" xfId="9267" xr:uid="{00000000-0005-0000-0000-000080230000}"/>
    <cellStyle name="20% - Accent1 2 3 2 3 2 6 3" xfId="9268" xr:uid="{00000000-0005-0000-0000-000081230000}"/>
    <cellStyle name="20% - Accent1 2 3 2 3 2 7" xfId="9269" xr:uid="{00000000-0005-0000-0000-000082230000}"/>
    <cellStyle name="20% - Accent1 2 3 2 3 2 7 2" xfId="9270" xr:uid="{00000000-0005-0000-0000-000083230000}"/>
    <cellStyle name="20% - Accent1 2 3 2 3 2 8" xfId="9271" xr:uid="{00000000-0005-0000-0000-000084230000}"/>
    <cellStyle name="20% - Accent1 2 3 2 3 2 8 2" xfId="9272" xr:uid="{00000000-0005-0000-0000-000085230000}"/>
    <cellStyle name="20% - Accent1 2 3 2 3 2 9" xfId="9273" xr:uid="{00000000-0005-0000-0000-000086230000}"/>
    <cellStyle name="20% - Accent1 2 3 2 3 3" xfId="9274" xr:uid="{00000000-0005-0000-0000-000087230000}"/>
    <cellStyle name="20% - Accent1 2 3 2 3 3 2" xfId="9275" xr:uid="{00000000-0005-0000-0000-000088230000}"/>
    <cellStyle name="20% - Accent1 2 3 2 3 3 2 2" xfId="9276" xr:uid="{00000000-0005-0000-0000-000089230000}"/>
    <cellStyle name="20% - Accent1 2 3 2 3 3 2 2 2" xfId="9277" xr:uid="{00000000-0005-0000-0000-00008A230000}"/>
    <cellStyle name="20% - Accent1 2 3 2 3 3 2 2 2 2" xfId="9278" xr:uid="{00000000-0005-0000-0000-00008B230000}"/>
    <cellStyle name="20% - Accent1 2 3 2 3 3 2 2 3" xfId="9279" xr:uid="{00000000-0005-0000-0000-00008C230000}"/>
    <cellStyle name="20% - Accent1 2 3 2 3 3 2 3" xfId="9280" xr:uid="{00000000-0005-0000-0000-00008D230000}"/>
    <cellStyle name="20% - Accent1 2 3 2 3 3 2 3 2" xfId="9281" xr:uid="{00000000-0005-0000-0000-00008E230000}"/>
    <cellStyle name="20% - Accent1 2 3 2 3 3 2 4" xfId="9282" xr:uid="{00000000-0005-0000-0000-00008F230000}"/>
    <cellStyle name="20% - Accent1 2 3 2 3 3 3" xfId="9283" xr:uid="{00000000-0005-0000-0000-000090230000}"/>
    <cellStyle name="20% - Accent1 2 3 2 3 3 3 2" xfId="9284" xr:uid="{00000000-0005-0000-0000-000091230000}"/>
    <cellStyle name="20% - Accent1 2 3 2 3 3 3 2 2" xfId="9285" xr:uid="{00000000-0005-0000-0000-000092230000}"/>
    <cellStyle name="20% - Accent1 2 3 2 3 3 3 2 2 2" xfId="9286" xr:uid="{00000000-0005-0000-0000-000093230000}"/>
    <cellStyle name="20% - Accent1 2 3 2 3 3 3 2 3" xfId="9287" xr:uid="{00000000-0005-0000-0000-000094230000}"/>
    <cellStyle name="20% - Accent1 2 3 2 3 3 3 3" xfId="9288" xr:uid="{00000000-0005-0000-0000-000095230000}"/>
    <cellStyle name="20% - Accent1 2 3 2 3 3 3 3 2" xfId="9289" xr:uid="{00000000-0005-0000-0000-000096230000}"/>
    <cellStyle name="20% - Accent1 2 3 2 3 3 3 4" xfId="9290" xr:uid="{00000000-0005-0000-0000-000097230000}"/>
    <cellStyle name="20% - Accent1 2 3 2 3 3 4" xfId="9291" xr:uid="{00000000-0005-0000-0000-000098230000}"/>
    <cellStyle name="20% - Accent1 2 3 2 3 3 4 2" xfId="9292" xr:uid="{00000000-0005-0000-0000-000099230000}"/>
    <cellStyle name="20% - Accent1 2 3 2 3 3 4 2 2" xfId="9293" xr:uid="{00000000-0005-0000-0000-00009A230000}"/>
    <cellStyle name="20% - Accent1 2 3 2 3 3 4 2 2 2" xfId="9294" xr:uid="{00000000-0005-0000-0000-00009B230000}"/>
    <cellStyle name="20% - Accent1 2 3 2 3 3 4 2 3" xfId="9295" xr:uid="{00000000-0005-0000-0000-00009C230000}"/>
    <cellStyle name="20% - Accent1 2 3 2 3 3 4 3" xfId="9296" xr:uid="{00000000-0005-0000-0000-00009D230000}"/>
    <cellStyle name="20% - Accent1 2 3 2 3 3 4 3 2" xfId="9297" xr:uid="{00000000-0005-0000-0000-00009E230000}"/>
    <cellStyle name="20% - Accent1 2 3 2 3 3 4 4" xfId="9298" xr:uid="{00000000-0005-0000-0000-00009F230000}"/>
    <cellStyle name="20% - Accent1 2 3 2 3 3 5" xfId="9299" xr:uid="{00000000-0005-0000-0000-0000A0230000}"/>
    <cellStyle name="20% - Accent1 2 3 2 3 3 5 2" xfId="9300" xr:uid="{00000000-0005-0000-0000-0000A1230000}"/>
    <cellStyle name="20% - Accent1 2 3 2 3 3 5 2 2" xfId="9301" xr:uid="{00000000-0005-0000-0000-0000A2230000}"/>
    <cellStyle name="20% - Accent1 2 3 2 3 3 5 3" xfId="9302" xr:uid="{00000000-0005-0000-0000-0000A3230000}"/>
    <cellStyle name="20% - Accent1 2 3 2 3 3 6" xfId="9303" xr:uid="{00000000-0005-0000-0000-0000A4230000}"/>
    <cellStyle name="20% - Accent1 2 3 2 3 3 6 2" xfId="9304" xr:uid="{00000000-0005-0000-0000-0000A5230000}"/>
    <cellStyle name="20% - Accent1 2 3 2 3 3 6 2 2" xfId="9305" xr:uid="{00000000-0005-0000-0000-0000A6230000}"/>
    <cellStyle name="20% - Accent1 2 3 2 3 3 6 3" xfId="9306" xr:uid="{00000000-0005-0000-0000-0000A7230000}"/>
    <cellStyle name="20% - Accent1 2 3 2 3 3 7" xfId="9307" xr:uid="{00000000-0005-0000-0000-0000A8230000}"/>
    <cellStyle name="20% - Accent1 2 3 2 3 3 7 2" xfId="9308" xr:uid="{00000000-0005-0000-0000-0000A9230000}"/>
    <cellStyle name="20% - Accent1 2 3 2 3 3 8" xfId="9309" xr:uid="{00000000-0005-0000-0000-0000AA230000}"/>
    <cellStyle name="20% - Accent1 2 3 2 3 3 8 2" xfId="9310" xr:uid="{00000000-0005-0000-0000-0000AB230000}"/>
    <cellStyle name="20% - Accent1 2 3 2 3 3 9" xfId="9311" xr:uid="{00000000-0005-0000-0000-0000AC230000}"/>
    <cellStyle name="20% - Accent1 2 3 2 3 4" xfId="9312" xr:uid="{00000000-0005-0000-0000-0000AD230000}"/>
    <cellStyle name="20% - Accent1 2 3 2 3 4 2" xfId="9313" xr:uid="{00000000-0005-0000-0000-0000AE230000}"/>
    <cellStyle name="20% - Accent1 2 3 2 3 4 2 2" xfId="9314" xr:uid="{00000000-0005-0000-0000-0000AF230000}"/>
    <cellStyle name="20% - Accent1 2 3 2 3 4 2 2 2" xfId="9315" xr:uid="{00000000-0005-0000-0000-0000B0230000}"/>
    <cellStyle name="20% - Accent1 2 3 2 3 4 2 3" xfId="9316" xr:uid="{00000000-0005-0000-0000-0000B1230000}"/>
    <cellStyle name="20% - Accent1 2 3 2 3 4 3" xfId="9317" xr:uid="{00000000-0005-0000-0000-0000B2230000}"/>
    <cellStyle name="20% - Accent1 2 3 2 3 4 3 2" xfId="9318" xr:uid="{00000000-0005-0000-0000-0000B3230000}"/>
    <cellStyle name="20% - Accent1 2 3 2 3 4 4" xfId="9319" xr:uid="{00000000-0005-0000-0000-0000B4230000}"/>
    <cellStyle name="20% - Accent1 2 3 2 3 5" xfId="9320" xr:uid="{00000000-0005-0000-0000-0000B5230000}"/>
    <cellStyle name="20% - Accent1 2 3 2 3 5 2" xfId="9321" xr:uid="{00000000-0005-0000-0000-0000B6230000}"/>
    <cellStyle name="20% - Accent1 2 3 2 3 5 2 2" xfId="9322" xr:uid="{00000000-0005-0000-0000-0000B7230000}"/>
    <cellStyle name="20% - Accent1 2 3 2 3 5 2 2 2" xfId="9323" xr:uid="{00000000-0005-0000-0000-0000B8230000}"/>
    <cellStyle name="20% - Accent1 2 3 2 3 5 2 3" xfId="9324" xr:uid="{00000000-0005-0000-0000-0000B9230000}"/>
    <cellStyle name="20% - Accent1 2 3 2 3 5 3" xfId="9325" xr:uid="{00000000-0005-0000-0000-0000BA230000}"/>
    <cellStyle name="20% - Accent1 2 3 2 3 5 3 2" xfId="9326" xr:uid="{00000000-0005-0000-0000-0000BB230000}"/>
    <cellStyle name="20% - Accent1 2 3 2 3 5 4" xfId="9327" xr:uid="{00000000-0005-0000-0000-0000BC230000}"/>
    <cellStyle name="20% - Accent1 2 3 2 3 6" xfId="9328" xr:uid="{00000000-0005-0000-0000-0000BD230000}"/>
    <cellStyle name="20% - Accent1 2 3 2 3 6 2" xfId="9329" xr:uid="{00000000-0005-0000-0000-0000BE230000}"/>
    <cellStyle name="20% - Accent1 2 3 2 3 6 2 2" xfId="9330" xr:uid="{00000000-0005-0000-0000-0000BF230000}"/>
    <cellStyle name="20% - Accent1 2 3 2 3 6 2 2 2" xfId="9331" xr:uid="{00000000-0005-0000-0000-0000C0230000}"/>
    <cellStyle name="20% - Accent1 2 3 2 3 6 2 3" xfId="9332" xr:uid="{00000000-0005-0000-0000-0000C1230000}"/>
    <cellStyle name="20% - Accent1 2 3 2 3 6 3" xfId="9333" xr:uid="{00000000-0005-0000-0000-0000C2230000}"/>
    <cellStyle name="20% - Accent1 2 3 2 3 6 3 2" xfId="9334" xr:uid="{00000000-0005-0000-0000-0000C3230000}"/>
    <cellStyle name="20% - Accent1 2 3 2 3 6 4" xfId="9335" xr:uid="{00000000-0005-0000-0000-0000C4230000}"/>
    <cellStyle name="20% - Accent1 2 3 2 3 7" xfId="9336" xr:uid="{00000000-0005-0000-0000-0000C5230000}"/>
    <cellStyle name="20% - Accent1 2 3 2 3 7 2" xfId="9337" xr:uid="{00000000-0005-0000-0000-0000C6230000}"/>
    <cellStyle name="20% - Accent1 2 3 2 3 7 2 2" xfId="9338" xr:uid="{00000000-0005-0000-0000-0000C7230000}"/>
    <cellStyle name="20% - Accent1 2 3 2 3 7 3" xfId="9339" xr:uid="{00000000-0005-0000-0000-0000C8230000}"/>
    <cellStyle name="20% - Accent1 2 3 2 3 8" xfId="9340" xr:uid="{00000000-0005-0000-0000-0000C9230000}"/>
    <cellStyle name="20% - Accent1 2 3 2 3 8 2" xfId="9341" xr:uid="{00000000-0005-0000-0000-0000CA230000}"/>
    <cellStyle name="20% - Accent1 2 3 2 3 8 2 2" xfId="9342" xr:uid="{00000000-0005-0000-0000-0000CB230000}"/>
    <cellStyle name="20% - Accent1 2 3 2 3 8 3" xfId="9343" xr:uid="{00000000-0005-0000-0000-0000CC230000}"/>
    <cellStyle name="20% - Accent1 2 3 2 3 9" xfId="9344" xr:uid="{00000000-0005-0000-0000-0000CD230000}"/>
    <cellStyle name="20% - Accent1 2 3 2 3 9 2" xfId="9345" xr:uid="{00000000-0005-0000-0000-0000CE230000}"/>
    <cellStyle name="20% - Accent1 2 3 2 4" xfId="9346" xr:uid="{00000000-0005-0000-0000-0000CF230000}"/>
    <cellStyle name="20% - Accent1 2 3 2 4 10" xfId="9347" xr:uid="{00000000-0005-0000-0000-0000D0230000}"/>
    <cellStyle name="20% - Accent1 2 3 2 4 10 2" xfId="9348" xr:uid="{00000000-0005-0000-0000-0000D1230000}"/>
    <cellStyle name="20% - Accent1 2 3 2 4 11" xfId="9349" xr:uid="{00000000-0005-0000-0000-0000D2230000}"/>
    <cellStyle name="20% - Accent1 2 3 2 4 2" xfId="9350" xr:uid="{00000000-0005-0000-0000-0000D3230000}"/>
    <cellStyle name="20% - Accent1 2 3 2 4 2 2" xfId="9351" xr:uid="{00000000-0005-0000-0000-0000D4230000}"/>
    <cellStyle name="20% - Accent1 2 3 2 4 2 2 2" xfId="9352" xr:uid="{00000000-0005-0000-0000-0000D5230000}"/>
    <cellStyle name="20% - Accent1 2 3 2 4 2 2 2 2" xfId="9353" xr:uid="{00000000-0005-0000-0000-0000D6230000}"/>
    <cellStyle name="20% - Accent1 2 3 2 4 2 2 2 2 2" xfId="9354" xr:uid="{00000000-0005-0000-0000-0000D7230000}"/>
    <cellStyle name="20% - Accent1 2 3 2 4 2 2 2 3" xfId="9355" xr:uid="{00000000-0005-0000-0000-0000D8230000}"/>
    <cellStyle name="20% - Accent1 2 3 2 4 2 2 3" xfId="9356" xr:uid="{00000000-0005-0000-0000-0000D9230000}"/>
    <cellStyle name="20% - Accent1 2 3 2 4 2 2 3 2" xfId="9357" xr:uid="{00000000-0005-0000-0000-0000DA230000}"/>
    <cellStyle name="20% - Accent1 2 3 2 4 2 2 4" xfId="9358" xr:uid="{00000000-0005-0000-0000-0000DB230000}"/>
    <cellStyle name="20% - Accent1 2 3 2 4 2 3" xfId="9359" xr:uid="{00000000-0005-0000-0000-0000DC230000}"/>
    <cellStyle name="20% - Accent1 2 3 2 4 2 3 2" xfId="9360" xr:uid="{00000000-0005-0000-0000-0000DD230000}"/>
    <cellStyle name="20% - Accent1 2 3 2 4 2 3 2 2" xfId="9361" xr:uid="{00000000-0005-0000-0000-0000DE230000}"/>
    <cellStyle name="20% - Accent1 2 3 2 4 2 3 2 2 2" xfId="9362" xr:uid="{00000000-0005-0000-0000-0000DF230000}"/>
    <cellStyle name="20% - Accent1 2 3 2 4 2 3 2 3" xfId="9363" xr:uid="{00000000-0005-0000-0000-0000E0230000}"/>
    <cellStyle name="20% - Accent1 2 3 2 4 2 3 3" xfId="9364" xr:uid="{00000000-0005-0000-0000-0000E1230000}"/>
    <cellStyle name="20% - Accent1 2 3 2 4 2 3 3 2" xfId="9365" xr:uid="{00000000-0005-0000-0000-0000E2230000}"/>
    <cellStyle name="20% - Accent1 2 3 2 4 2 3 4" xfId="9366" xr:uid="{00000000-0005-0000-0000-0000E3230000}"/>
    <cellStyle name="20% - Accent1 2 3 2 4 2 4" xfId="9367" xr:uid="{00000000-0005-0000-0000-0000E4230000}"/>
    <cellStyle name="20% - Accent1 2 3 2 4 2 4 2" xfId="9368" xr:uid="{00000000-0005-0000-0000-0000E5230000}"/>
    <cellStyle name="20% - Accent1 2 3 2 4 2 4 2 2" xfId="9369" xr:uid="{00000000-0005-0000-0000-0000E6230000}"/>
    <cellStyle name="20% - Accent1 2 3 2 4 2 4 2 2 2" xfId="9370" xr:uid="{00000000-0005-0000-0000-0000E7230000}"/>
    <cellStyle name="20% - Accent1 2 3 2 4 2 4 2 3" xfId="9371" xr:uid="{00000000-0005-0000-0000-0000E8230000}"/>
    <cellStyle name="20% - Accent1 2 3 2 4 2 4 3" xfId="9372" xr:uid="{00000000-0005-0000-0000-0000E9230000}"/>
    <cellStyle name="20% - Accent1 2 3 2 4 2 4 3 2" xfId="9373" xr:uid="{00000000-0005-0000-0000-0000EA230000}"/>
    <cellStyle name="20% - Accent1 2 3 2 4 2 4 4" xfId="9374" xr:uid="{00000000-0005-0000-0000-0000EB230000}"/>
    <cellStyle name="20% - Accent1 2 3 2 4 2 5" xfId="9375" xr:uid="{00000000-0005-0000-0000-0000EC230000}"/>
    <cellStyle name="20% - Accent1 2 3 2 4 2 5 2" xfId="9376" xr:uid="{00000000-0005-0000-0000-0000ED230000}"/>
    <cellStyle name="20% - Accent1 2 3 2 4 2 5 2 2" xfId="9377" xr:uid="{00000000-0005-0000-0000-0000EE230000}"/>
    <cellStyle name="20% - Accent1 2 3 2 4 2 5 3" xfId="9378" xr:uid="{00000000-0005-0000-0000-0000EF230000}"/>
    <cellStyle name="20% - Accent1 2 3 2 4 2 6" xfId="9379" xr:uid="{00000000-0005-0000-0000-0000F0230000}"/>
    <cellStyle name="20% - Accent1 2 3 2 4 2 6 2" xfId="9380" xr:uid="{00000000-0005-0000-0000-0000F1230000}"/>
    <cellStyle name="20% - Accent1 2 3 2 4 2 6 2 2" xfId="9381" xr:uid="{00000000-0005-0000-0000-0000F2230000}"/>
    <cellStyle name="20% - Accent1 2 3 2 4 2 6 3" xfId="9382" xr:uid="{00000000-0005-0000-0000-0000F3230000}"/>
    <cellStyle name="20% - Accent1 2 3 2 4 2 7" xfId="9383" xr:uid="{00000000-0005-0000-0000-0000F4230000}"/>
    <cellStyle name="20% - Accent1 2 3 2 4 2 7 2" xfId="9384" xr:uid="{00000000-0005-0000-0000-0000F5230000}"/>
    <cellStyle name="20% - Accent1 2 3 2 4 2 8" xfId="9385" xr:uid="{00000000-0005-0000-0000-0000F6230000}"/>
    <cellStyle name="20% - Accent1 2 3 2 4 2 8 2" xfId="9386" xr:uid="{00000000-0005-0000-0000-0000F7230000}"/>
    <cellStyle name="20% - Accent1 2 3 2 4 2 9" xfId="9387" xr:uid="{00000000-0005-0000-0000-0000F8230000}"/>
    <cellStyle name="20% - Accent1 2 3 2 4 3" xfId="9388" xr:uid="{00000000-0005-0000-0000-0000F9230000}"/>
    <cellStyle name="20% - Accent1 2 3 2 4 3 2" xfId="9389" xr:uid="{00000000-0005-0000-0000-0000FA230000}"/>
    <cellStyle name="20% - Accent1 2 3 2 4 3 2 2" xfId="9390" xr:uid="{00000000-0005-0000-0000-0000FB230000}"/>
    <cellStyle name="20% - Accent1 2 3 2 4 3 2 2 2" xfId="9391" xr:uid="{00000000-0005-0000-0000-0000FC230000}"/>
    <cellStyle name="20% - Accent1 2 3 2 4 3 2 2 2 2" xfId="9392" xr:uid="{00000000-0005-0000-0000-0000FD230000}"/>
    <cellStyle name="20% - Accent1 2 3 2 4 3 2 2 3" xfId="9393" xr:uid="{00000000-0005-0000-0000-0000FE230000}"/>
    <cellStyle name="20% - Accent1 2 3 2 4 3 2 3" xfId="9394" xr:uid="{00000000-0005-0000-0000-0000FF230000}"/>
    <cellStyle name="20% - Accent1 2 3 2 4 3 2 3 2" xfId="9395" xr:uid="{00000000-0005-0000-0000-000000240000}"/>
    <cellStyle name="20% - Accent1 2 3 2 4 3 2 4" xfId="9396" xr:uid="{00000000-0005-0000-0000-000001240000}"/>
    <cellStyle name="20% - Accent1 2 3 2 4 3 3" xfId="9397" xr:uid="{00000000-0005-0000-0000-000002240000}"/>
    <cellStyle name="20% - Accent1 2 3 2 4 3 3 2" xfId="9398" xr:uid="{00000000-0005-0000-0000-000003240000}"/>
    <cellStyle name="20% - Accent1 2 3 2 4 3 3 2 2" xfId="9399" xr:uid="{00000000-0005-0000-0000-000004240000}"/>
    <cellStyle name="20% - Accent1 2 3 2 4 3 3 2 2 2" xfId="9400" xr:uid="{00000000-0005-0000-0000-000005240000}"/>
    <cellStyle name="20% - Accent1 2 3 2 4 3 3 2 3" xfId="9401" xr:uid="{00000000-0005-0000-0000-000006240000}"/>
    <cellStyle name="20% - Accent1 2 3 2 4 3 3 3" xfId="9402" xr:uid="{00000000-0005-0000-0000-000007240000}"/>
    <cellStyle name="20% - Accent1 2 3 2 4 3 3 3 2" xfId="9403" xr:uid="{00000000-0005-0000-0000-000008240000}"/>
    <cellStyle name="20% - Accent1 2 3 2 4 3 3 4" xfId="9404" xr:uid="{00000000-0005-0000-0000-000009240000}"/>
    <cellStyle name="20% - Accent1 2 3 2 4 3 4" xfId="9405" xr:uid="{00000000-0005-0000-0000-00000A240000}"/>
    <cellStyle name="20% - Accent1 2 3 2 4 3 4 2" xfId="9406" xr:uid="{00000000-0005-0000-0000-00000B240000}"/>
    <cellStyle name="20% - Accent1 2 3 2 4 3 4 2 2" xfId="9407" xr:uid="{00000000-0005-0000-0000-00000C240000}"/>
    <cellStyle name="20% - Accent1 2 3 2 4 3 4 2 2 2" xfId="9408" xr:uid="{00000000-0005-0000-0000-00000D240000}"/>
    <cellStyle name="20% - Accent1 2 3 2 4 3 4 2 3" xfId="9409" xr:uid="{00000000-0005-0000-0000-00000E240000}"/>
    <cellStyle name="20% - Accent1 2 3 2 4 3 4 3" xfId="9410" xr:uid="{00000000-0005-0000-0000-00000F240000}"/>
    <cellStyle name="20% - Accent1 2 3 2 4 3 4 3 2" xfId="9411" xr:uid="{00000000-0005-0000-0000-000010240000}"/>
    <cellStyle name="20% - Accent1 2 3 2 4 3 4 4" xfId="9412" xr:uid="{00000000-0005-0000-0000-000011240000}"/>
    <cellStyle name="20% - Accent1 2 3 2 4 3 5" xfId="9413" xr:uid="{00000000-0005-0000-0000-000012240000}"/>
    <cellStyle name="20% - Accent1 2 3 2 4 3 5 2" xfId="9414" xr:uid="{00000000-0005-0000-0000-000013240000}"/>
    <cellStyle name="20% - Accent1 2 3 2 4 3 5 2 2" xfId="9415" xr:uid="{00000000-0005-0000-0000-000014240000}"/>
    <cellStyle name="20% - Accent1 2 3 2 4 3 5 3" xfId="9416" xr:uid="{00000000-0005-0000-0000-000015240000}"/>
    <cellStyle name="20% - Accent1 2 3 2 4 3 6" xfId="9417" xr:uid="{00000000-0005-0000-0000-000016240000}"/>
    <cellStyle name="20% - Accent1 2 3 2 4 3 6 2" xfId="9418" xr:uid="{00000000-0005-0000-0000-000017240000}"/>
    <cellStyle name="20% - Accent1 2 3 2 4 3 6 2 2" xfId="9419" xr:uid="{00000000-0005-0000-0000-000018240000}"/>
    <cellStyle name="20% - Accent1 2 3 2 4 3 6 3" xfId="9420" xr:uid="{00000000-0005-0000-0000-000019240000}"/>
    <cellStyle name="20% - Accent1 2 3 2 4 3 7" xfId="9421" xr:uid="{00000000-0005-0000-0000-00001A240000}"/>
    <cellStyle name="20% - Accent1 2 3 2 4 3 7 2" xfId="9422" xr:uid="{00000000-0005-0000-0000-00001B240000}"/>
    <cellStyle name="20% - Accent1 2 3 2 4 3 8" xfId="9423" xr:uid="{00000000-0005-0000-0000-00001C240000}"/>
    <cellStyle name="20% - Accent1 2 3 2 4 3 8 2" xfId="9424" xr:uid="{00000000-0005-0000-0000-00001D240000}"/>
    <cellStyle name="20% - Accent1 2 3 2 4 3 9" xfId="9425" xr:uid="{00000000-0005-0000-0000-00001E240000}"/>
    <cellStyle name="20% - Accent1 2 3 2 4 4" xfId="9426" xr:uid="{00000000-0005-0000-0000-00001F240000}"/>
    <cellStyle name="20% - Accent1 2 3 2 4 4 2" xfId="9427" xr:uid="{00000000-0005-0000-0000-000020240000}"/>
    <cellStyle name="20% - Accent1 2 3 2 4 4 2 2" xfId="9428" xr:uid="{00000000-0005-0000-0000-000021240000}"/>
    <cellStyle name="20% - Accent1 2 3 2 4 4 2 2 2" xfId="9429" xr:uid="{00000000-0005-0000-0000-000022240000}"/>
    <cellStyle name="20% - Accent1 2 3 2 4 4 2 3" xfId="9430" xr:uid="{00000000-0005-0000-0000-000023240000}"/>
    <cellStyle name="20% - Accent1 2 3 2 4 4 3" xfId="9431" xr:uid="{00000000-0005-0000-0000-000024240000}"/>
    <cellStyle name="20% - Accent1 2 3 2 4 4 3 2" xfId="9432" xr:uid="{00000000-0005-0000-0000-000025240000}"/>
    <cellStyle name="20% - Accent1 2 3 2 4 4 4" xfId="9433" xr:uid="{00000000-0005-0000-0000-000026240000}"/>
    <cellStyle name="20% - Accent1 2 3 2 4 5" xfId="9434" xr:uid="{00000000-0005-0000-0000-000027240000}"/>
    <cellStyle name="20% - Accent1 2 3 2 4 5 2" xfId="9435" xr:uid="{00000000-0005-0000-0000-000028240000}"/>
    <cellStyle name="20% - Accent1 2 3 2 4 5 2 2" xfId="9436" xr:uid="{00000000-0005-0000-0000-000029240000}"/>
    <cellStyle name="20% - Accent1 2 3 2 4 5 2 2 2" xfId="9437" xr:uid="{00000000-0005-0000-0000-00002A240000}"/>
    <cellStyle name="20% - Accent1 2 3 2 4 5 2 3" xfId="9438" xr:uid="{00000000-0005-0000-0000-00002B240000}"/>
    <cellStyle name="20% - Accent1 2 3 2 4 5 3" xfId="9439" xr:uid="{00000000-0005-0000-0000-00002C240000}"/>
    <cellStyle name="20% - Accent1 2 3 2 4 5 3 2" xfId="9440" xr:uid="{00000000-0005-0000-0000-00002D240000}"/>
    <cellStyle name="20% - Accent1 2 3 2 4 5 4" xfId="9441" xr:uid="{00000000-0005-0000-0000-00002E240000}"/>
    <cellStyle name="20% - Accent1 2 3 2 4 6" xfId="9442" xr:uid="{00000000-0005-0000-0000-00002F240000}"/>
    <cellStyle name="20% - Accent1 2 3 2 4 6 2" xfId="9443" xr:uid="{00000000-0005-0000-0000-000030240000}"/>
    <cellStyle name="20% - Accent1 2 3 2 4 6 2 2" xfId="9444" xr:uid="{00000000-0005-0000-0000-000031240000}"/>
    <cellStyle name="20% - Accent1 2 3 2 4 6 2 2 2" xfId="9445" xr:uid="{00000000-0005-0000-0000-000032240000}"/>
    <cellStyle name="20% - Accent1 2 3 2 4 6 2 3" xfId="9446" xr:uid="{00000000-0005-0000-0000-000033240000}"/>
    <cellStyle name="20% - Accent1 2 3 2 4 6 3" xfId="9447" xr:uid="{00000000-0005-0000-0000-000034240000}"/>
    <cellStyle name="20% - Accent1 2 3 2 4 6 3 2" xfId="9448" xr:uid="{00000000-0005-0000-0000-000035240000}"/>
    <cellStyle name="20% - Accent1 2 3 2 4 6 4" xfId="9449" xr:uid="{00000000-0005-0000-0000-000036240000}"/>
    <cellStyle name="20% - Accent1 2 3 2 4 7" xfId="9450" xr:uid="{00000000-0005-0000-0000-000037240000}"/>
    <cellStyle name="20% - Accent1 2 3 2 4 7 2" xfId="9451" xr:uid="{00000000-0005-0000-0000-000038240000}"/>
    <cellStyle name="20% - Accent1 2 3 2 4 7 2 2" xfId="9452" xr:uid="{00000000-0005-0000-0000-000039240000}"/>
    <cellStyle name="20% - Accent1 2 3 2 4 7 3" xfId="9453" xr:uid="{00000000-0005-0000-0000-00003A240000}"/>
    <cellStyle name="20% - Accent1 2 3 2 4 8" xfId="9454" xr:uid="{00000000-0005-0000-0000-00003B240000}"/>
    <cellStyle name="20% - Accent1 2 3 2 4 8 2" xfId="9455" xr:uid="{00000000-0005-0000-0000-00003C240000}"/>
    <cellStyle name="20% - Accent1 2 3 2 4 8 2 2" xfId="9456" xr:uid="{00000000-0005-0000-0000-00003D240000}"/>
    <cellStyle name="20% - Accent1 2 3 2 4 8 3" xfId="9457" xr:uid="{00000000-0005-0000-0000-00003E240000}"/>
    <cellStyle name="20% - Accent1 2 3 2 4 9" xfId="9458" xr:uid="{00000000-0005-0000-0000-00003F240000}"/>
    <cellStyle name="20% - Accent1 2 3 2 4 9 2" xfId="9459" xr:uid="{00000000-0005-0000-0000-000040240000}"/>
    <cellStyle name="20% - Accent1 2 3 2 5" xfId="9460" xr:uid="{00000000-0005-0000-0000-000041240000}"/>
    <cellStyle name="20% - Accent1 2 3 2 5 10" xfId="9461" xr:uid="{00000000-0005-0000-0000-000042240000}"/>
    <cellStyle name="20% - Accent1 2 3 2 5 10 2" xfId="9462" xr:uid="{00000000-0005-0000-0000-000043240000}"/>
    <cellStyle name="20% - Accent1 2 3 2 5 11" xfId="9463" xr:uid="{00000000-0005-0000-0000-000044240000}"/>
    <cellStyle name="20% - Accent1 2 3 2 5 2" xfId="9464" xr:uid="{00000000-0005-0000-0000-000045240000}"/>
    <cellStyle name="20% - Accent1 2 3 2 5 2 2" xfId="9465" xr:uid="{00000000-0005-0000-0000-000046240000}"/>
    <cellStyle name="20% - Accent1 2 3 2 5 2 2 2" xfId="9466" xr:uid="{00000000-0005-0000-0000-000047240000}"/>
    <cellStyle name="20% - Accent1 2 3 2 5 2 2 2 2" xfId="9467" xr:uid="{00000000-0005-0000-0000-000048240000}"/>
    <cellStyle name="20% - Accent1 2 3 2 5 2 2 2 2 2" xfId="9468" xr:uid="{00000000-0005-0000-0000-000049240000}"/>
    <cellStyle name="20% - Accent1 2 3 2 5 2 2 2 3" xfId="9469" xr:uid="{00000000-0005-0000-0000-00004A240000}"/>
    <cellStyle name="20% - Accent1 2 3 2 5 2 2 3" xfId="9470" xr:uid="{00000000-0005-0000-0000-00004B240000}"/>
    <cellStyle name="20% - Accent1 2 3 2 5 2 2 3 2" xfId="9471" xr:uid="{00000000-0005-0000-0000-00004C240000}"/>
    <cellStyle name="20% - Accent1 2 3 2 5 2 2 4" xfId="9472" xr:uid="{00000000-0005-0000-0000-00004D240000}"/>
    <cellStyle name="20% - Accent1 2 3 2 5 2 3" xfId="9473" xr:uid="{00000000-0005-0000-0000-00004E240000}"/>
    <cellStyle name="20% - Accent1 2 3 2 5 2 3 2" xfId="9474" xr:uid="{00000000-0005-0000-0000-00004F240000}"/>
    <cellStyle name="20% - Accent1 2 3 2 5 2 3 2 2" xfId="9475" xr:uid="{00000000-0005-0000-0000-000050240000}"/>
    <cellStyle name="20% - Accent1 2 3 2 5 2 3 2 2 2" xfId="9476" xr:uid="{00000000-0005-0000-0000-000051240000}"/>
    <cellStyle name="20% - Accent1 2 3 2 5 2 3 2 3" xfId="9477" xr:uid="{00000000-0005-0000-0000-000052240000}"/>
    <cellStyle name="20% - Accent1 2 3 2 5 2 3 3" xfId="9478" xr:uid="{00000000-0005-0000-0000-000053240000}"/>
    <cellStyle name="20% - Accent1 2 3 2 5 2 3 3 2" xfId="9479" xr:uid="{00000000-0005-0000-0000-000054240000}"/>
    <cellStyle name="20% - Accent1 2 3 2 5 2 3 4" xfId="9480" xr:uid="{00000000-0005-0000-0000-000055240000}"/>
    <cellStyle name="20% - Accent1 2 3 2 5 2 4" xfId="9481" xr:uid="{00000000-0005-0000-0000-000056240000}"/>
    <cellStyle name="20% - Accent1 2 3 2 5 2 4 2" xfId="9482" xr:uid="{00000000-0005-0000-0000-000057240000}"/>
    <cellStyle name="20% - Accent1 2 3 2 5 2 4 2 2" xfId="9483" xr:uid="{00000000-0005-0000-0000-000058240000}"/>
    <cellStyle name="20% - Accent1 2 3 2 5 2 4 2 2 2" xfId="9484" xr:uid="{00000000-0005-0000-0000-000059240000}"/>
    <cellStyle name="20% - Accent1 2 3 2 5 2 4 2 3" xfId="9485" xr:uid="{00000000-0005-0000-0000-00005A240000}"/>
    <cellStyle name="20% - Accent1 2 3 2 5 2 4 3" xfId="9486" xr:uid="{00000000-0005-0000-0000-00005B240000}"/>
    <cellStyle name="20% - Accent1 2 3 2 5 2 4 3 2" xfId="9487" xr:uid="{00000000-0005-0000-0000-00005C240000}"/>
    <cellStyle name="20% - Accent1 2 3 2 5 2 4 4" xfId="9488" xr:uid="{00000000-0005-0000-0000-00005D240000}"/>
    <cellStyle name="20% - Accent1 2 3 2 5 2 5" xfId="9489" xr:uid="{00000000-0005-0000-0000-00005E240000}"/>
    <cellStyle name="20% - Accent1 2 3 2 5 2 5 2" xfId="9490" xr:uid="{00000000-0005-0000-0000-00005F240000}"/>
    <cellStyle name="20% - Accent1 2 3 2 5 2 5 2 2" xfId="9491" xr:uid="{00000000-0005-0000-0000-000060240000}"/>
    <cellStyle name="20% - Accent1 2 3 2 5 2 5 3" xfId="9492" xr:uid="{00000000-0005-0000-0000-000061240000}"/>
    <cellStyle name="20% - Accent1 2 3 2 5 2 6" xfId="9493" xr:uid="{00000000-0005-0000-0000-000062240000}"/>
    <cellStyle name="20% - Accent1 2 3 2 5 2 6 2" xfId="9494" xr:uid="{00000000-0005-0000-0000-000063240000}"/>
    <cellStyle name="20% - Accent1 2 3 2 5 2 6 2 2" xfId="9495" xr:uid="{00000000-0005-0000-0000-000064240000}"/>
    <cellStyle name="20% - Accent1 2 3 2 5 2 6 3" xfId="9496" xr:uid="{00000000-0005-0000-0000-000065240000}"/>
    <cellStyle name="20% - Accent1 2 3 2 5 2 7" xfId="9497" xr:uid="{00000000-0005-0000-0000-000066240000}"/>
    <cellStyle name="20% - Accent1 2 3 2 5 2 7 2" xfId="9498" xr:uid="{00000000-0005-0000-0000-000067240000}"/>
    <cellStyle name="20% - Accent1 2 3 2 5 2 8" xfId="9499" xr:uid="{00000000-0005-0000-0000-000068240000}"/>
    <cellStyle name="20% - Accent1 2 3 2 5 2 8 2" xfId="9500" xr:uid="{00000000-0005-0000-0000-000069240000}"/>
    <cellStyle name="20% - Accent1 2 3 2 5 2 9" xfId="9501" xr:uid="{00000000-0005-0000-0000-00006A240000}"/>
    <cellStyle name="20% - Accent1 2 3 2 5 3" xfId="9502" xr:uid="{00000000-0005-0000-0000-00006B240000}"/>
    <cellStyle name="20% - Accent1 2 3 2 5 3 2" xfId="9503" xr:uid="{00000000-0005-0000-0000-00006C240000}"/>
    <cellStyle name="20% - Accent1 2 3 2 5 3 2 2" xfId="9504" xr:uid="{00000000-0005-0000-0000-00006D240000}"/>
    <cellStyle name="20% - Accent1 2 3 2 5 3 2 2 2" xfId="9505" xr:uid="{00000000-0005-0000-0000-00006E240000}"/>
    <cellStyle name="20% - Accent1 2 3 2 5 3 2 2 2 2" xfId="9506" xr:uid="{00000000-0005-0000-0000-00006F240000}"/>
    <cellStyle name="20% - Accent1 2 3 2 5 3 2 2 3" xfId="9507" xr:uid="{00000000-0005-0000-0000-000070240000}"/>
    <cellStyle name="20% - Accent1 2 3 2 5 3 2 3" xfId="9508" xr:uid="{00000000-0005-0000-0000-000071240000}"/>
    <cellStyle name="20% - Accent1 2 3 2 5 3 2 3 2" xfId="9509" xr:uid="{00000000-0005-0000-0000-000072240000}"/>
    <cellStyle name="20% - Accent1 2 3 2 5 3 2 4" xfId="9510" xr:uid="{00000000-0005-0000-0000-000073240000}"/>
    <cellStyle name="20% - Accent1 2 3 2 5 3 3" xfId="9511" xr:uid="{00000000-0005-0000-0000-000074240000}"/>
    <cellStyle name="20% - Accent1 2 3 2 5 3 3 2" xfId="9512" xr:uid="{00000000-0005-0000-0000-000075240000}"/>
    <cellStyle name="20% - Accent1 2 3 2 5 3 3 2 2" xfId="9513" xr:uid="{00000000-0005-0000-0000-000076240000}"/>
    <cellStyle name="20% - Accent1 2 3 2 5 3 3 2 2 2" xfId="9514" xr:uid="{00000000-0005-0000-0000-000077240000}"/>
    <cellStyle name="20% - Accent1 2 3 2 5 3 3 2 3" xfId="9515" xr:uid="{00000000-0005-0000-0000-000078240000}"/>
    <cellStyle name="20% - Accent1 2 3 2 5 3 3 3" xfId="9516" xr:uid="{00000000-0005-0000-0000-000079240000}"/>
    <cellStyle name="20% - Accent1 2 3 2 5 3 3 3 2" xfId="9517" xr:uid="{00000000-0005-0000-0000-00007A240000}"/>
    <cellStyle name="20% - Accent1 2 3 2 5 3 3 4" xfId="9518" xr:uid="{00000000-0005-0000-0000-00007B240000}"/>
    <cellStyle name="20% - Accent1 2 3 2 5 3 4" xfId="9519" xr:uid="{00000000-0005-0000-0000-00007C240000}"/>
    <cellStyle name="20% - Accent1 2 3 2 5 3 4 2" xfId="9520" xr:uid="{00000000-0005-0000-0000-00007D240000}"/>
    <cellStyle name="20% - Accent1 2 3 2 5 3 4 2 2" xfId="9521" xr:uid="{00000000-0005-0000-0000-00007E240000}"/>
    <cellStyle name="20% - Accent1 2 3 2 5 3 4 2 2 2" xfId="9522" xr:uid="{00000000-0005-0000-0000-00007F240000}"/>
    <cellStyle name="20% - Accent1 2 3 2 5 3 4 2 3" xfId="9523" xr:uid="{00000000-0005-0000-0000-000080240000}"/>
    <cellStyle name="20% - Accent1 2 3 2 5 3 4 3" xfId="9524" xr:uid="{00000000-0005-0000-0000-000081240000}"/>
    <cellStyle name="20% - Accent1 2 3 2 5 3 4 3 2" xfId="9525" xr:uid="{00000000-0005-0000-0000-000082240000}"/>
    <cellStyle name="20% - Accent1 2 3 2 5 3 4 4" xfId="9526" xr:uid="{00000000-0005-0000-0000-000083240000}"/>
    <cellStyle name="20% - Accent1 2 3 2 5 3 5" xfId="9527" xr:uid="{00000000-0005-0000-0000-000084240000}"/>
    <cellStyle name="20% - Accent1 2 3 2 5 3 5 2" xfId="9528" xr:uid="{00000000-0005-0000-0000-000085240000}"/>
    <cellStyle name="20% - Accent1 2 3 2 5 3 5 2 2" xfId="9529" xr:uid="{00000000-0005-0000-0000-000086240000}"/>
    <cellStyle name="20% - Accent1 2 3 2 5 3 5 3" xfId="9530" xr:uid="{00000000-0005-0000-0000-000087240000}"/>
    <cellStyle name="20% - Accent1 2 3 2 5 3 6" xfId="9531" xr:uid="{00000000-0005-0000-0000-000088240000}"/>
    <cellStyle name="20% - Accent1 2 3 2 5 3 6 2" xfId="9532" xr:uid="{00000000-0005-0000-0000-000089240000}"/>
    <cellStyle name="20% - Accent1 2 3 2 5 3 6 2 2" xfId="9533" xr:uid="{00000000-0005-0000-0000-00008A240000}"/>
    <cellStyle name="20% - Accent1 2 3 2 5 3 6 3" xfId="9534" xr:uid="{00000000-0005-0000-0000-00008B240000}"/>
    <cellStyle name="20% - Accent1 2 3 2 5 3 7" xfId="9535" xr:uid="{00000000-0005-0000-0000-00008C240000}"/>
    <cellStyle name="20% - Accent1 2 3 2 5 3 7 2" xfId="9536" xr:uid="{00000000-0005-0000-0000-00008D240000}"/>
    <cellStyle name="20% - Accent1 2 3 2 5 3 8" xfId="9537" xr:uid="{00000000-0005-0000-0000-00008E240000}"/>
    <cellStyle name="20% - Accent1 2 3 2 5 3 8 2" xfId="9538" xr:uid="{00000000-0005-0000-0000-00008F240000}"/>
    <cellStyle name="20% - Accent1 2 3 2 5 3 9" xfId="9539" xr:uid="{00000000-0005-0000-0000-000090240000}"/>
    <cellStyle name="20% - Accent1 2 3 2 5 4" xfId="9540" xr:uid="{00000000-0005-0000-0000-000091240000}"/>
    <cellStyle name="20% - Accent1 2 3 2 5 4 2" xfId="9541" xr:uid="{00000000-0005-0000-0000-000092240000}"/>
    <cellStyle name="20% - Accent1 2 3 2 5 4 2 2" xfId="9542" xr:uid="{00000000-0005-0000-0000-000093240000}"/>
    <cellStyle name="20% - Accent1 2 3 2 5 4 2 2 2" xfId="9543" xr:uid="{00000000-0005-0000-0000-000094240000}"/>
    <cellStyle name="20% - Accent1 2 3 2 5 4 2 3" xfId="9544" xr:uid="{00000000-0005-0000-0000-000095240000}"/>
    <cellStyle name="20% - Accent1 2 3 2 5 4 3" xfId="9545" xr:uid="{00000000-0005-0000-0000-000096240000}"/>
    <cellStyle name="20% - Accent1 2 3 2 5 4 3 2" xfId="9546" xr:uid="{00000000-0005-0000-0000-000097240000}"/>
    <cellStyle name="20% - Accent1 2 3 2 5 4 4" xfId="9547" xr:uid="{00000000-0005-0000-0000-000098240000}"/>
    <cellStyle name="20% - Accent1 2 3 2 5 5" xfId="9548" xr:uid="{00000000-0005-0000-0000-000099240000}"/>
    <cellStyle name="20% - Accent1 2 3 2 5 5 2" xfId="9549" xr:uid="{00000000-0005-0000-0000-00009A240000}"/>
    <cellStyle name="20% - Accent1 2 3 2 5 5 2 2" xfId="9550" xr:uid="{00000000-0005-0000-0000-00009B240000}"/>
    <cellStyle name="20% - Accent1 2 3 2 5 5 2 2 2" xfId="9551" xr:uid="{00000000-0005-0000-0000-00009C240000}"/>
    <cellStyle name="20% - Accent1 2 3 2 5 5 2 3" xfId="9552" xr:uid="{00000000-0005-0000-0000-00009D240000}"/>
    <cellStyle name="20% - Accent1 2 3 2 5 5 3" xfId="9553" xr:uid="{00000000-0005-0000-0000-00009E240000}"/>
    <cellStyle name="20% - Accent1 2 3 2 5 5 3 2" xfId="9554" xr:uid="{00000000-0005-0000-0000-00009F240000}"/>
    <cellStyle name="20% - Accent1 2 3 2 5 5 4" xfId="9555" xr:uid="{00000000-0005-0000-0000-0000A0240000}"/>
    <cellStyle name="20% - Accent1 2 3 2 5 6" xfId="9556" xr:uid="{00000000-0005-0000-0000-0000A1240000}"/>
    <cellStyle name="20% - Accent1 2 3 2 5 6 2" xfId="9557" xr:uid="{00000000-0005-0000-0000-0000A2240000}"/>
    <cellStyle name="20% - Accent1 2 3 2 5 6 2 2" xfId="9558" xr:uid="{00000000-0005-0000-0000-0000A3240000}"/>
    <cellStyle name="20% - Accent1 2 3 2 5 6 2 2 2" xfId="9559" xr:uid="{00000000-0005-0000-0000-0000A4240000}"/>
    <cellStyle name="20% - Accent1 2 3 2 5 6 2 3" xfId="9560" xr:uid="{00000000-0005-0000-0000-0000A5240000}"/>
    <cellStyle name="20% - Accent1 2 3 2 5 6 3" xfId="9561" xr:uid="{00000000-0005-0000-0000-0000A6240000}"/>
    <cellStyle name="20% - Accent1 2 3 2 5 6 3 2" xfId="9562" xr:uid="{00000000-0005-0000-0000-0000A7240000}"/>
    <cellStyle name="20% - Accent1 2 3 2 5 6 4" xfId="9563" xr:uid="{00000000-0005-0000-0000-0000A8240000}"/>
    <cellStyle name="20% - Accent1 2 3 2 5 7" xfId="9564" xr:uid="{00000000-0005-0000-0000-0000A9240000}"/>
    <cellStyle name="20% - Accent1 2 3 2 5 7 2" xfId="9565" xr:uid="{00000000-0005-0000-0000-0000AA240000}"/>
    <cellStyle name="20% - Accent1 2 3 2 5 7 2 2" xfId="9566" xr:uid="{00000000-0005-0000-0000-0000AB240000}"/>
    <cellStyle name="20% - Accent1 2 3 2 5 7 3" xfId="9567" xr:uid="{00000000-0005-0000-0000-0000AC240000}"/>
    <cellStyle name="20% - Accent1 2 3 2 5 8" xfId="9568" xr:uid="{00000000-0005-0000-0000-0000AD240000}"/>
    <cellStyle name="20% - Accent1 2 3 2 5 8 2" xfId="9569" xr:uid="{00000000-0005-0000-0000-0000AE240000}"/>
    <cellStyle name="20% - Accent1 2 3 2 5 8 2 2" xfId="9570" xr:uid="{00000000-0005-0000-0000-0000AF240000}"/>
    <cellStyle name="20% - Accent1 2 3 2 5 8 3" xfId="9571" xr:uid="{00000000-0005-0000-0000-0000B0240000}"/>
    <cellStyle name="20% - Accent1 2 3 2 5 9" xfId="9572" xr:uid="{00000000-0005-0000-0000-0000B1240000}"/>
    <cellStyle name="20% - Accent1 2 3 2 5 9 2" xfId="9573" xr:uid="{00000000-0005-0000-0000-0000B2240000}"/>
    <cellStyle name="20% - Accent1 2 3 2 6" xfId="9574" xr:uid="{00000000-0005-0000-0000-0000B3240000}"/>
    <cellStyle name="20% - Accent1 2 3 2 6 2" xfId="9575" xr:uid="{00000000-0005-0000-0000-0000B4240000}"/>
    <cellStyle name="20% - Accent1 2 3 2 6 2 2" xfId="9576" xr:uid="{00000000-0005-0000-0000-0000B5240000}"/>
    <cellStyle name="20% - Accent1 2 3 2 6 2 2 2" xfId="9577" xr:uid="{00000000-0005-0000-0000-0000B6240000}"/>
    <cellStyle name="20% - Accent1 2 3 2 6 2 2 2 2" xfId="9578" xr:uid="{00000000-0005-0000-0000-0000B7240000}"/>
    <cellStyle name="20% - Accent1 2 3 2 6 2 2 3" xfId="9579" xr:uid="{00000000-0005-0000-0000-0000B8240000}"/>
    <cellStyle name="20% - Accent1 2 3 2 6 2 3" xfId="9580" xr:uid="{00000000-0005-0000-0000-0000B9240000}"/>
    <cellStyle name="20% - Accent1 2 3 2 6 2 3 2" xfId="9581" xr:uid="{00000000-0005-0000-0000-0000BA240000}"/>
    <cellStyle name="20% - Accent1 2 3 2 6 2 4" xfId="9582" xr:uid="{00000000-0005-0000-0000-0000BB240000}"/>
    <cellStyle name="20% - Accent1 2 3 2 6 3" xfId="9583" xr:uid="{00000000-0005-0000-0000-0000BC240000}"/>
    <cellStyle name="20% - Accent1 2 3 2 6 3 2" xfId="9584" xr:uid="{00000000-0005-0000-0000-0000BD240000}"/>
    <cellStyle name="20% - Accent1 2 3 2 6 3 2 2" xfId="9585" xr:uid="{00000000-0005-0000-0000-0000BE240000}"/>
    <cellStyle name="20% - Accent1 2 3 2 6 3 2 2 2" xfId="9586" xr:uid="{00000000-0005-0000-0000-0000BF240000}"/>
    <cellStyle name="20% - Accent1 2 3 2 6 3 2 3" xfId="9587" xr:uid="{00000000-0005-0000-0000-0000C0240000}"/>
    <cellStyle name="20% - Accent1 2 3 2 6 3 3" xfId="9588" xr:uid="{00000000-0005-0000-0000-0000C1240000}"/>
    <cellStyle name="20% - Accent1 2 3 2 6 3 3 2" xfId="9589" xr:uid="{00000000-0005-0000-0000-0000C2240000}"/>
    <cellStyle name="20% - Accent1 2 3 2 6 3 4" xfId="9590" xr:uid="{00000000-0005-0000-0000-0000C3240000}"/>
    <cellStyle name="20% - Accent1 2 3 2 6 4" xfId="9591" xr:uid="{00000000-0005-0000-0000-0000C4240000}"/>
    <cellStyle name="20% - Accent1 2 3 2 6 4 2" xfId="9592" xr:uid="{00000000-0005-0000-0000-0000C5240000}"/>
    <cellStyle name="20% - Accent1 2 3 2 6 4 2 2" xfId="9593" xr:uid="{00000000-0005-0000-0000-0000C6240000}"/>
    <cellStyle name="20% - Accent1 2 3 2 6 4 2 2 2" xfId="9594" xr:uid="{00000000-0005-0000-0000-0000C7240000}"/>
    <cellStyle name="20% - Accent1 2 3 2 6 4 2 3" xfId="9595" xr:uid="{00000000-0005-0000-0000-0000C8240000}"/>
    <cellStyle name="20% - Accent1 2 3 2 6 4 3" xfId="9596" xr:uid="{00000000-0005-0000-0000-0000C9240000}"/>
    <cellStyle name="20% - Accent1 2 3 2 6 4 3 2" xfId="9597" xr:uid="{00000000-0005-0000-0000-0000CA240000}"/>
    <cellStyle name="20% - Accent1 2 3 2 6 4 4" xfId="9598" xr:uid="{00000000-0005-0000-0000-0000CB240000}"/>
    <cellStyle name="20% - Accent1 2 3 2 6 5" xfId="9599" xr:uid="{00000000-0005-0000-0000-0000CC240000}"/>
    <cellStyle name="20% - Accent1 2 3 2 6 5 2" xfId="9600" xr:uid="{00000000-0005-0000-0000-0000CD240000}"/>
    <cellStyle name="20% - Accent1 2 3 2 6 5 2 2" xfId="9601" xr:uid="{00000000-0005-0000-0000-0000CE240000}"/>
    <cellStyle name="20% - Accent1 2 3 2 6 5 3" xfId="9602" xr:uid="{00000000-0005-0000-0000-0000CF240000}"/>
    <cellStyle name="20% - Accent1 2 3 2 6 6" xfId="9603" xr:uid="{00000000-0005-0000-0000-0000D0240000}"/>
    <cellStyle name="20% - Accent1 2 3 2 6 6 2" xfId="9604" xr:uid="{00000000-0005-0000-0000-0000D1240000}"/>
    <cellStyle name="20% - Accent1 2 3 2 6 6 2 2" xfId="9605" xr:uid="{00000000-0005-0000-0000-0000D2240000}"/>
    <cellStyle name="20% - Accent1 2 3 2 6 6 3" xfId="9606" xr:uid="{00000000-0005-0000-0000-0000D3240000}"/>
    <cellStyle name="20% - Accent1 2 3 2 6 7" xfId="9607" xr:uid="{00000000-0005-0000-0000-0000D4240000}"/>
    <cellStyle name="20% - Accent1 2 3 2 6 7 2" xfId="9608" xr:uid="{00000000-0005-0000-0000-0000D5240000}"/>
    <cellStyle name="20% - Accent1 2 3 2 6 8" xfId="9609" xr:uid="{00000000-0005-0000-0000-0000D6240000}"/>
    <cellStyle name="20% - Accent1 2 3 2 6 8 2" xfId="9610" xr:uid="{00000000-0005-0000-0000-0000D7240000}"/>
    <cellStyle name="20% - Accent1 2 3 2 6 9" xfId="9611" xr:uid="{00000000-0005-0000-0000-0000D8240000}"/>
    <cellStyle name="20% - Accent1 2 3 2 7" xfId="9612" xr:uid="{00000000-0005-0000-0000-0000D9240000}"/>
    <cellStyle name="20% - Accent1 2 3 2 7 2" xfId="9613" xr:uid="{00000000-0005-0000-0000-0000DA240000}"/>
    <cellStyle name="20% - Accent1 2 3 2 7 2 2" xfId="9614" xr:uid="{00000000-0005-0000-0000-0000DB240000}"/>
    <cellStyle name="20% - Accent1 2 3 2 7 2 2 2" xfId="9615" xr:uid="{00000000-0005-0000-0000-0000DC240000}"/>
    <cellStyle name="20% - Accent1 2 3 2 7 2 2 2 2" xfId="9616" xr:uid="{00000000-0005-0000-0000-0000DD240000}"/>
    <cellStyle name="20% - Accent1 2 3 2 7 2 2 3" xfId="9617" xr:uid="{00000000-0005-0000-0000-0000DE240000}"/>
    <cellStyle name="20% - Accent1 2 3 2 7 2 3" xfId="9618" xr:uid="{00000000-0005-0000-0000-0000DF240000}"/>
    <cellStyle name="20% - Accent1 2 3 2 7 2 3 2" xfId="9619" xr:uid="{00000000-0005-0000-0000-0000E0240000}"/>
    <cellStyle name="20% - Accent1 2 3 2 7 2 4" xfId="9620" xr:uid="{00000000-0005-0000-0000-0000E1240000}"/>
    <cellStyle name="20% - Accent1 2 3 2 7 3" xfId="9621" xr:uid="{00000000-0005-0000-0000-0000E2240000}"/>
    <cellStyle name="20% - Accent1 2 3 2 7 3 2" xfId="9622" xr:uid="{00000000-0005-0000-0000-0000E3240000}"/>
    <cellStyle name="20% - Accent1 2 3 2 7 3 2 2" xfId="9623" xr:uid="{00000000-0005-0000-0000-0000E4240000}"/>
    <cellStyle name="20% - Accent1 2 3 2 7 3 2 2 2" xfId="9624" xr:uid="{00000000-0005-0000-0000-0000E5240000}"/>
    <cellStyle name="20% - Accent1 2 3 2 7 3 2 3" xfId="9625" xr:uid="{00000000-0005-0000-0000-0000E6240000}"/>
    <cellStyle name="20% - Accent1 2 3 2 7 3 3" xfId="9626" xr:uid="{00000000-0005-0000-0000-0000E7240000}"/>
    <cellStyle name="20% - Accent1 2 3 2 7 3 3 2" xfId="9627" xr:uid="{00000000-0005-0000-0000-0000E8240000}"/>
    <cellStyle name="20% - Accent1 2 3 2 7 3 4" xfId="9628" xr:uid="{00000000-0005-0000-0000-0000E9240000}"/>
    <cellStyle name="20% - Accent1 2 3 2 7 4" xfId="9629" xr:uid="{00000000-0005-0000-0000-0000EA240000}"/>
    <cellStyle name="20% - Accent1 2 3 2 7 4 2" xfId="9630" xr:uid="{00000000-0005-0000-0000-0000EB240000}"/>
    <cellStyle name="20% - Accent1 2 3 2 7 4 2 2" xfId="9631" xr:uid="{00000000-0005-0000-0000-0000EC240000}"/>
    <cellStyle name="20% - Accent1 2 3 2 7 4 2 2 2" xfId="9632" xr:uid="{00000000-0005-0000-0000-0000ED240000}"/>
    <cellStyle name="20% - Accent1 2 3 2 7 4 2 3" xfId="9633" xr:uid="{00000000-0005-0000-0000-0000EE240000}"/>
    <cellStyle name="20% - Accent1 2 3 2 7 4 3" xfId="9634" xr:uid="{00000000-0005-0000-0000-0000EF240000}"/>
    <cellStyle name="20% - Accent1 2 3 2 7 4 3 2" xfId="9635" xr:uid="{00000000-0005-0000-0000-0000F0240000}"/>
    <cellStyle name="20% - Accent1 2 3 2 7 4 4" xfId="9636" xr:uid="{00000000-0005-0000-0000-0000F1240000}"/>
    <cellStyle name="20% - Accent1 2 3 2 7 5" xfId="9637" xr:uid="{00000000-0005-0000-0000-0000F2240000}"/>
    <cellStyle name="20% - Accent1 2 3 2 7 5 2" xfId="9638" xr:uid="{00000000-0005-0000-0000-0000F3240000}"/>
    <cellStyle name="20% - Accent1 2 3 2 7 5 2 2" xfId="9639" xr:uid="{00000000-0005-0000-0000-0000F4240000}"/>
    <cellStyle name="20% - Accent1 2 3 2 7 5 3" xfId="9640" xr:uid="{00000000-0005-0000-0000-0000F5240000}"/>
    <cellStyle name="20% - Accent1 2 3 2 7 6" xfId="9641" xr:uid="{00000000-0005-0000-0000-0000F6240000}"/>
    <cellStyle name="20% - Accent1 2 3 2 7 6 2" xfId="9642" xr:uid="{00000000-0005-0000-0000-0000F7240000}"/>
    <cellStyle name="20% - Accent1 2 3 2 7 6 2 2" xfId="9643" xr:uid="{00000000-0005-0000-0000-0000F8240000}"/>
    <cellStyle name="20% - Accent1 2 3 2 7 6 3" xfId="9644" xr:uid="{00000000-0005-0000-0000-0000F9240000}"/>
    <cellStyle name="20% - Accent1 2 3 2 7 7" xfId="9645" xr:uid="{00000000-0005-0000-0000-0000FA240000}"/>
    <cellStyle name="20% - Accent1 2 3 2 7 7 2" xfId="9646" xr:uid="{00000000-0005-0000-0000-0000FB240000}"/>
    <cellStyle name="20% - Accent1 2 3 2 7 8" xfId="9647" xr:uid="{00000000-0005-0000-0000-0000FC240000}"/>
    <cellStyle name="20% - Accent1 2 3 2 7 8 2" xfId="9648" xr:uid="{00000000-0005-0000-0000-0000FD240000}"/>
    <cellStyle name="20% - Accent1 2 3 2 7 9" xfId="9649" xr:uid="{00000000-0005-0000-0000-0000FE240000}"/>
    <cellStyle name="20% - Accent1 2 3 2 8" xfId="9650" xr:uid="{00000000-0005-0000-0000-0000FF240000}"/>
    <cellStyle name="20% - Accent1 2 3 2 8 2" xfId="9651" xr:uid="{00000000-0005-0000-0000-000000250000}"/>
    <cellStyle name="20% - Accent1 2 3 2 8 2 2" xfId="9652" xr:uid="{00000000-0005-0000-0000-000001250000}"/>
    <cellStyle name="20% - Accent1 2 3 2 8 2 2 2" xfId="9653" xr:uid="{00000000-0005-0000-0000-000002250000}"/>
    <cellStyle name="20% - Accent1 2 3 2 8 2 3" xfId="9654" xr:uid="{00000000-0005-0000-0000-000003250000}"/>
    <cellStyle name="20% - Accent1 2 3 2 8 3" xfId="9655" xr:uid="{00000000-0005-0000-0000-000004250000}"/>
    <cellStyle name="20% - Accent1 2 3 2 8 3 2" xfId="9656" xr:uid="{00000000-0005-0000-0000-000005250000}"/>
    <cellStyle name="20% - Accent1 2 3 2 8 4" xfId="9657" xr:uid="{00000000-0005-0000-0000-000006250000}"/>
    <cellStyle name="20% - Accent1 2 3 2 9" xfId="9658" xr:uid="{00000000-0005-0000-0000-000007250000}"/>
    <cellStyle name="20% - Accent1 2 3 2 9 2" xfId="9659" xr:uid="{00000000-0005-0000-0000-000008250000}"/>
    <cellStyle name="20% - Accent1 2 3 2 9 2 2" xfId="9660" xr:uid="{00000000-0005-0000-0000-000009250000}"/>
    <cellStyle name="20% - Accent1 2 3 2 9 2 2 2" xfId="9661" xr:uid="{00000000-0005-0000-0000-00000A250000}"/>
    <cellStyle name="20% - Accent1 2 3 2 9 2 3" xfId="9662" xr:uid="{00000000-0005-0000-0000-00000B250000}"/>
    <cellStyle name="20% - Accent1 2 3 2 9 3" xfId="9663" xr:uid="{00000000-0005-0000-0000-00000C250000}"/>
    <cellStyle name="20% - Accent1 2 3 2 9 3 2" xfId="9664" xr:uid="{00000000-0005-0000-0000-00000D250000}"/>
    <cellStyle name="20% - Accent1 2 3 2 9 4" xfId="9665" xr:uid="{00000000-0005-0000-0000-00000E250000}"/>
    <cellStyle name="20% - Accent1 2 3 3" xfId="9666" xr:uid="{00000000-0005-0000-0000-00000F250000}"/>
    <cellStyle name="20% - Accent1 2 3 3 10" xfId="9667" xr:uid="{00000000-0005-0000-0000-000010250000}"/>
    <cellStyle name="20% - Accent1 2 3 3 10 2" xfId="9668" xr:uid="{00000000-0005-0000-0000-000011250000}"/>
    <cellStyle name="20% - Accent1 2 3 3 10 2 2" xfId="9669" xr:uid="{00000000-0005-0000-0000-000012250000}"/>
    <cellStyle name="20% - Accent1 2 3 3 10 3" xfId="9670" xr:uid="{00000000-0005-0000-0000-000013250000}"/>
    <cellStyle name="20% - Accent1 2 3 3 11" xfId="9671" xr:uid="{00000000-0005-0000-0000-000014250000}"/>
    <cellStyle name="20% - Accent1 2 3 3 11 2" xfId="9672" xr:uid="{00000000-0005-0000-0000-000015250000}"/>
    <cellStyle name="20% - Accent1 2 3 3 11 2 2" xfId="9673" xr:uid="{00000000-0005-0000-0000-000016250000}"/>
    <cellStyle name="20% - Accent1 2 3 3 11 3" xfId="9674" xr:uid="{00000000-0005-0000-0000-000017250000}"/>
    <cellStyle name="20% - Accent1 2 3 3 12" xfId="9675" xr:uid="{00000000-0005-0000-0000-000018250000}"/>
    <cellStyle name="20% - Accent1 2 3 3 12 2" xfId="9676" xr:uid="{00000000-0005-0000-0000-000019250000}"/>
    <cellStyle name="20% - Accent1 2 3 3 13" xfId="9677" xr:uid="{00000000-0005-0000-0000-00001A250000}"/>
    <cellStyle name="20% - Accent1 2 3 3 13 2" xfId="9678" xr:uid="{00000000-0005-0000-0000-00001B250000}"/>
    <cellStyle name="20% - Accent1 2 3 3 14" xfId="9679" xr:uid="{00000000-0005-0000-0000-00001C250000}"/>
    <cellStyle name="20% - Accent1 2 3 3 2" xfId="9680" xr:uid="{00000000-0005-0000-0000-00001D250000}"/>
    <cellStyle name="20% - Accent1 2 3 3 2 10" xfId="9681" xr:uid="{00000000-0005-0000-0000-00001E250000}"/>
    <cellStyle name="20% - Accent1 2 3 3 2 10 2" xfId="9682" xr:uid="{00000000-0005-0000-0000-00001F250000}"/>
    <cellStyle name="20% - Accent1 2 3 3 2 11" xfId="9683" xr:uid="{00000000-0005-0000-0000-000020250000}"/>
    <cellStyle name="20% - Accent1 2 3 3 2 2" xfId="9684" xr:uid="{00000000-0005-0000-0000-000021250000}"/>
    <cellStyle name="20% - Accent1 2 3 3 2 2 2" xfId="9685" xr:uid="{00000000-0005-0000-0000-000022250000}"/>
    <cellStyle name="20% - Accent1 2 3 3 2 2 2 2" xfId="9686" xr:uid="{00000000-0005-0000-0000-000023250000}"/>
    <cellStyle name="20% - Accent1 2 3 3 2 2 2 2 2" xfId="9687" xr:uid="{00000000-0005-0000-0000-000024250000}"/>
    <cellStyle name="20% - Accent1 2 3 3 2 2 2 2 2 2" xfId="9688" xr:uid="{00000000-0005-0000-0000-000025250000}"/>
    <cellStyle name="20% - Accent1 2 3 3 2 2 2 2 3" xfId="9689" xr:uid="{00000000-0005-0000-0000-000026250000}"/>
    <cellStyle name="20% - Accent1 2 3 3 2 2 2 3" xfId="9690" xr:uid="{00000000-0005-0000-0000-000027250000}"/>
    <cellStyle name="20% - Accent1 2 3 3 2 2 2 3 2" xfId="9691" xr:uid="{00000000-0005-0000-0000-000028250000}"/>
    <cellStyle name="20% - Accent1 2 3 3 2 2 2 4" xfId="9692" xr:uid="{00000000-0005-0000-0000-000029250000}"/>
    <cellStyle name="20% - Accent1 2 3 3 2 2 3" xfId="9693" xr:uid="{00000000-0005-0000-0000-00002A250000}"/>
    <cellStyle name="20% - Accent1 2 3 3 2 2 3 2" xfId="9694" xr:uid="{00000000-0005-0000-0000-00002B250000}"/>
    <cellStyle name="20% - Accent1 2 3 3 2 2 3 2 2" xfId="9695" xr:uid="{00000000-0005-0000-0000-00002C250000}"/>
    <cellStyle name="20% - Accent1 2 3 3 2 2 3 2 2 2" xfId="9696" xr:uid="{00000000-0005-0000-0000-00002D250000}"/>
    <cellStyle name="20% - Accent1 2 3 3 2 2 3 2 3" xfId="9697" xr:uid="{00000000-0005-0000-0000-00002E250000}"/>
    <cellStyle name="20% - Accent1 2 3 3 2 2 3 3" xfId="9698" xr:uid="{00000000-0005-0000-0000-00002F250000}"/>
    <cellStyle name="20% - Accent1 2 3 3 2 2 3 3 2" xfId="9699" xr:uid="{00000000-0005-0000-0000-000030250000}"/>
    <cellStyle name="20% - Accent1 2 3 3 2 2 3 4" xfId="9700" xr:uid="{00000000-0005-0000-0000-000031250000}"/>
    <cellStyle name="20% - Accent1 2 3 3 2 2 4" xfId="9701" xr:uid="{00000000-0005-0000-0000-000032250000}"/>
    <cellStyle name="20% - Accent1 2 3 3 2 2 4 2" xfId="9702" xr:uid="{00000000-0005-0000-0000-000033250000}"/>
    <cellStyle name="20% - Accent1 2 3 3 2 2 4 2 2" xfId="9703" xr:uid="{00000000-0005-0000-0000-000034250000}"/>
    <cellStyle name="20% - Accent1 2 3 3 2 2 4 2 2 2" xfId="9704" xr:uid="{00000000-0005-0000-0000-000035250000}"/>
    <cellStyle name="20% - Accent1 2 3 3 2 2 4 2 3" xfId="9705" xr:uid="{00000000-0005-0000-0000-000036250000}"/>
    <cellStyle name="20% - Accent1 2 3 3 2 2 4 3" xfId="9706" xr:uid="{00000000-0005-0000-0000-000037250000}"/>
    <cellStyle name="20% - Accent1 2 3 3 2 2 4 3 2" xfId="9707" xr:uid="{00000000-0005-0000-0000-000038250000}"/>
    <cellStyle name="20% - Accent1 2 3 3 2 2 4 4" xfId="9708" xr:uid="{00000000-0005-0000-0000-000039250000}"/>
    <cellStyle name="20% - Accent1 2 3 3 2 2 5" xfId="9709" xr:uid="{00000000-0005-0000-0000-00003A250000}"/>
    <cellStyle name="20% - Accent1 2 3 3 2 2 5 2" xfId="9710" xr:uid="{00000000-0005-0000-0000-00003B250000}"/>
    <cellStyle name="20% - Accent1 2 3 3 2 2 5 2 2" xfId="9711" xr:uid="{00000000-0005-0000-0000-00003C250000}"/>
    <cellStyle name="20% - Accent1 2 3 3 2 2 5 3" xfId="9712" xr:uid="{00000000-0005-0000-0000-00003D250000}"/>
    <cellStyle name="20% - Accent1 2 3 3 2 2 6" xfId="9713" xr:uid="{00000000-0005-0000-0000-00003E250000}"/>
    <cellStyle name="20% - Accent1 2 3 3 2 2 6 2" xfId="9714" xr:uid="{00000000-0005-0000-0000-00003F250000}"/>
    <cellStyle name="20% - Accent1 2 3 3 2 2 6 2 2" xfId="9715" xr:uid="{00000000-0005-0000-0000-000040250000}"/>
    <cellStyle name="20% - Accent1 2 3 3 2 2 6 3" xfId="9716" xr:uid="{00000000-0005-0000-0000-000041250000}"/>
    <cellStyle name="20% - Accent1 2 3 3 2 2 7" xfId="9717" xr:uid="{00000000-0005-0000-0000-000042250000}"/>
    <cellStyle name="20% - Accent1 2 3 3 2 2 7 2" xfId="9718" xr:uid="{00000000-0005-0000-0000-000043250000}"/>
    <cellStyle name="20% - Accent1 2 3 3 2 2 8" xfId="9719" xr:uid="{00000000-0005-0000-0000-000044250000}"/>
    <cellStyle name="20% - Accent1 2 3 3 2 2 8 2" xfId="9720" xr:uid="{00000000-0005-0000-0000-000045250000}"/>
    <cellStyle name="20% - Accent1 2 3 3 2 2 9" xfId="9721" xr:uid="{00000000-0005-0000-0000-000046250000}"/>
    <cellStyle name="20% - Accent1 2 3 3 2 3" xfId="9722" xr:uid="{00000000-0005-0000-0000-000047250000}"/>
    <cellStyle name="20% - Accent1 2 3 3 2 3 2" xfId="9723" xr:uid="{00000000-0005-0000-0000-000048250000}"/>
    <cellStyle name="20% - Accent1 2 3 3 2 3 2 2" xfId="9724" xr:uid="{00000000-0005-0000-0000-000049250000}"/>
    <cellStyle name="20% - Accent1 2 3 3 2 3 2 2 2" xfId="9725" xr:uid="{00000000-0005-0000-0000-00004A250000}"/>
    <cellStyle name="20% - Accent1 2 3 3 2 3 2 2 2 2" xfId="9726" xr:uid="{00000000-0005-0000-0000-00004B250000}"/>
    <cellStyle name="20% - Accent1 2 3 3 2 3 2 2 3" xfId="9727" xr:uid="{00000000-0005-0000-0000-00004C250000}"/>
    <cellStyle name="20% - Accent1 2 3 3 2 3 2 3" xfId="9728" xr:uid="{00000000-0005-0000-0000-00004D250000}"/>
    <cellStyle name="20% - Accent1 2 3 3 2 3 2 3 2" xfId="9729" xr:uid="{00000000-0005-0000-0000-00004E250000}"/>
    <cellStyle name="20% - Accent1 2 3 3 2 3 2 4" xfId="9730" xr:uid="{00000000-0005-0000-0000-00004F250000}"/>
    <cellStyle name="20% - Accent1 2 3 3 2 3 3" xfId="9731" xr:uid="{00000000-0005-0000-0000-000050250000}"/>
    <cellStyle name="20% - Accent1 2 3 3 2 3 3 2" xfId="9732" xr:uid="{00000000-0005-0000-0000-000051250000}"/>
    <cellStyle name="20% - Accent1 2 3 3 2 3 3 2 2" xfId="9733" xr:uid="{00000000-0005-0000-0000-000052250000}"/>
    <cellStyle name="20% - Accent1 2 3 3 2 3 3 2 2 2" xfId="9734" xr:uid="{00000000-0005-0000-0000-000053250000}"/>
    <cellStyle name="20% - Accent1 2 3 3 2 3 3 2 3" xfId="9735" xr:uid="{00000000-0005-0000-0000-000054250000}"/>
    <cellStyle name="20% - Accent1 2 3 3 2 3 3 3" xfId="9736" xr:uid="{00000000-0005-0000-0000-000055250000}"/>
    <cellStyle name="20% - Accent1 2 3 3 2 3 3 3 2" xfId="9737" xr:uid="{00000000-0005-0000-0000-000056250000}"/>
    <cellStyle name="20% - Accent1 2 3 3 2 3 3 4" xfId="9738" xr:uid="{00000000-0005-0000-0000-000057250000}"/>
    <cellStyle name="20% - Accent1 2 3 3 2 3 4" xfId="9739" xr:uid="{00000000-0005-0000-0000-000058250000}"/>
    <cellStyle name="20% - Accent1 2 3 3 2 3 4 2" xfId="9740" xr:uid="{00000000-0005-0000-0000-000059250000}"/>
    <cellStyle name="20% - Accent1 2 3 3 2 3 4 2 2" xfId="9741" xr:uid="{00000000-0005-0000-0000-00005A250000}"/>
    <cellStyle name="20% - Accent1 2 3 3 2 3 4 2 2 2" xfId="9742" xr:uid="{00000000-0005-0000-0000-00005B250000}"/>
    <cellStyle name="20% - Accent1 2 3 3 2 3 4 2 3" xfId="9743" xr:uid="{00000000-0005-0000-0000-00005C250000}"/>
    <cellStyle name="20% - Accent1 2 3 3 2 3 4 3" xfId="9744" xr:uid="{00000000-0005-0000-0000-00005D250000}"/>
    <cellStyle name="20% - Accent1 2 3 3 2 3 4 3 2" xfId="9745" xr:uid="{00000000-0005-0000-0000-00005E250000}"/>
    <cellStyle name="20% - Accent1 2 3 3 2 3 4 4" xfId="9746" xr:uid="{00000000-0005-0000-0000-00005F250000}"/>
    <cellStyle name="20% - Accent1 2 3 3 2 3 5" xfId="9747" xr:uid="{00000000-0005-0000-0000-000060250000}"/>
    <cellStyle name="20% - Accent1 2 3 3 2 3 5 2" xfId="9748" xr:uid="{00000000-0005-0000-0000-000061250000}"/>
    <cellStyle name="20% - Accent1 2 3 3 2 3 5 2 2" xfId="9749" xr:uid="{00000000-0005-0000-0000-000062250000}"/>
    <cellStyle name="20% - Accent1 2 3 3 2 3 5 3" xfId="9750" xr:uid="{00000000-0005-0000-0000-000063250000}"/>
    <cellStyle name="20% - Accent1 2 3 3 2 3 6" xfId="9751" xr:uid="{00000000-0005-0000-0000-000064250000}"/>
    <cellStyle name="20% - Accent1 2 3 3 2 3 6 2" xfId="9752" xr:uid="{00000000-0005-0000-0000-000065250000}"/>
    <cellStyle name="20% - Accent1 2 3 3 2 3 6 2 2" xfId="9753" xr:uid="{00000000-0005-0000-0000-000066250000}"/>
    <cellStyle name="20% - Accent1 2 3 3 2 3 6 3" xfId="9754" xr:uid="{00000000-0005-0000-0000-000067250000}"/>
    <cellStyle name="20% - Accent1 2 3 3 2 3 7" xfId="9755" xr:uid="{00000000-0005-0000-0000-000068250000}"/>
    <cellStyle name="20% - Accent1 2 3 3 2 3 7 2" xfId="9756" xr:uid="{00000000-0005-0000-0000-000069250000}"/>
    <cellStyle name="20% - Accent1 2 3 3 2 3 8" xfId="9757" xr:uid="{00000000-0005-0000-0000-00006A250000}"/>
    <cellStyle name="20% - Accent1 2 3 3 2 3 8 2" xfId="9758" xr:uid="{00000000-0005-0000-0000-00006B250000}"/>
    <cellStyle name="20% - Accent1 2 3 3 2 3 9" xfId="9759" xr:uid="{00000000-0005-0000-0000-00006C250000}"/>
    <cellStyle name="20% - Accent1 2 3 3 2 4" xfId="9760" xr:uid="{00000000-0005-0000-0000-00006D250000}"/>
    <cellStyle name="20% - Accent1 2 3 3 2 4 2" xfId="9761" xr:uid="{00000000-0005-0000-0000-00006E250000}"/>
    <cellStyle name="20% - Accent1 2 3 3 2 4 2 2" xfId="9762" xr:uid="{00000000-0005-0000-0000-00006F250000}"/>
    <cellStyle name="20% - Accent1 2 3 3 2 4 2 2 2" xfId="9763" xr:uid="{00000000-0005-0000-0000-000070250000}"/>
    <cellStyle name="20% - Accent1 2 3 3 2 4 2 3" xfId="9764" xr:uid="{00000000-0005-0000-0000-000071250000}"/>
    <cellStyle name="20% - Accent1 2 3 3 2 4 3" xfId="9765" xr:uid="{00000000-0005-0000-0000-000072250000}"/>
    <cellStyle name="20% - Accent1 2 3 3 2 4 3 2" xfId="9766" xr:uid="{00000000-0005-0000-0000-000073250000}"/>
    <cellStyle name="20% - Accent1 2 3 3 2 4 4" xfId="9767" xr:uid="{00000000-0005-0000-0000-000074250000}"/>
    <cellStyle name="20% - Accent1 2 3 3 2 5" xfId="9768" xr:uid="{00000000-0005-0000-0000-000075250000}"/>
    <cellStyle name="20% - Accent1 2 3 3 2 5 2" xfId="9769" xr:uid="{00000000-0005-0000-0000-000076250000}"/>
    <cellStyle name="20% - Accent1 2 3 3 2 5 2 2" xfId="9770" xr:uid="{00000000-0005-0000-0000-000077250000}"/>
    <cellStyle name="20% - Accent1 2 3 3 2 5 2 2 2" xfId="9771" xr:uid="{00000000-0005-0000-0000-000078250000}"/>
    <cellStyle name="20% - Accent1 2 3 3 2 5 2 3" xfId="9772" xr:uid="{00000000-0005-0000-0000-000079250000}"/>
    <cellStyle name="20% - Accent1 2 3 3 2 5 3" xfId="9773" xr:uid="{00000000-0005-0000-0000-00007A250000}"/>
    <cellStyle name="20% - Accent1 2 3 3 2 5 3 2" xfId="9774" xr:uid="{00000000-0005-0000-0000-00007B250000}"/>
    <cellStyle name="20% - Accent1 2 3 3 2 5 4" xfId="9775" xr:uid="{00000000-0005-0000-0000-00007C250000}"/>
    <cellStyle name="20% - Accent1 2 3 3 2 6" xfId="9776" xr:uid="{00000000-0005-0000-0000-00007D250000}"/>
    <cellStyle name="20% - Accent1 2 3 3 2 6 2" xfId="9777" xr:uid="{00000000-0005-0000-0000-00007E250000}"/>
    <cellStyle name="20% - Accent1 2 3 3 2 6 2 2" xfId="9778" xr:uid="{00000000-0005-0000-0000-00007F250000}"/>
    <cellStyle name="20% - Accent1 2 3 3 2 6 2 2 2" xfId="9779" xr:uid="{00000000-0005-0000-0000-000080250000}"/>
    <cellStyle name="20% - Accent1 2 3 3 2 6 2 3" xfId="9780" xr:uid="{00000000-0005-0000-0000-000081250000}"/>
    <cellStyle name="20% - Accent1 2 3 3 2 6 3" xfId="9781" xr:uid="{00000000-0005-0000-0000-000082250000}"/>
    <cellStyle name="20% - Accent1 2 3 3 2 6 3 2" xfId="9782" xr:uid="{00000000-0005-0000-0000-000083250000}"/>
    <cellStyle name="20% - Accent1 2 3 3 2 6 4" xfId="9783" xr:uid="{00000000-0005-0000-0000-000084250000}"/>
    <cellStyle name="20% - Accent1 2 3 3 2 7" xfId="9784" xr:uid="{00000000-0005-0000-0000-000085250000}"/>
    <cellStyle name="20% - Accent1 2 3 3 2 7 2" xfId="9785" xr:uid="{00000000-0005-0000-0000-000086250000}"/>
    <cellStyle name="20% - Accent1 2 3 3 2 7 2 2" xfId="9786" xr:uid="{00000000-0005-0000-0000-000087250000}"/>
    <cellStyle name="20% - Accent1 2 3 3 2 7 3" xfId="9787" xr:uid="{00000000-0005-0000-0000-000088250000}"/>
    <cellStyle name="20% - Accent1 2 3 3 2 8" xfId="9788" xr:uid="{00000000-0005-0000-0000-000089250000}"/>
    <cellStyle name="20% - Accent1 2 3 3 2 8 2" xfId="9789" xr:uid="{00000000-0005-0000-0000-00008A250000}"/>
    <cellStyle name="20% - Accent1 2 3 3 2 8 2 2" xfId="9790" xr:uid="{00000000-0005-0000-0000-00008B250000}"/>
    <cellStyle name="20% - Accent1 2 3 3 2 8 3" xfId="9791" xr:uid="{00000000-0005-0000-0000-00008C250000}"/>
    <cellStyle name="20% - Accent1 2 3 3 2 9" xfId="9792" xr:uid="{00000000-0005-0000-0000-00008D250000}"/>
    <cellStyle name="20% - Accent1 2 3 3 2 9 2" xfId="9793" xr:uid="{00000000-0005-0000-0000-00008E250000}"/>
    <cellStyle name="20% - Accent1 2 3 3 3" xfId="9794" xr:uid="{00000000-0005-0000-0000-00008F250000}"/>
    <cellStyle name="20% - Accent1 2 3 3 3 10" xfId="9795" xr:uid="{00000000-0005-0000-0000-000090250000}"/>
    <cellStyle name="20% - Accent1 2 3 3 3 10 2" xfId="9796" xr:uid="{00000000-0005-0000-0000-000091250000}"/>
    <cellStyle name="20% - Accent1 2 3 3 3 11" xfId="9797" xr:uid="{00000000-0005-0000-0000-000092250000}"/>
    <cellStyle name="20% - Accent1 2 3 3 3 2" xfId="9798" xr:uid="{00000000-0005-0000-0000-000093250000}"/>
    <cellStyle name="20% - Accent1 2 3 3 3 2 2" xfId="9799" xr:uid="{00000000-0005-0000-0000-000094250000}"/>
    <cellStyle name="20% - Accent1 2 3 3 3 2 2 2" xfId="9800" xr:uid="{00000000-0005-0000-0000-000095250000}"/>
    <cellStyle name="20% - Accent1 2 3 3 3 2 2 2 2" xfId="9801" xr:uid="{00000000-0005-0000-0000-000096250000}"/>
    <cellStyle name="20% - Accent1 2 3 3 3 2 2 2 2 2" xfId="9802" xr:uid="{00000000-0005-0000-0000-000097250000}"/>
    <cellStyle name="20% - Accent1 2 3 3 3 2 2 2 3" xfId="9803" xr:uid="{00000000-0005-0000-0000-000098250000}"/>
    <cellStyle name="20% - Accent1 2 3 3 3 2 2 3" xfId="9804" xr:uid="{00000000-0005-0000-0000-000099250000}"/>
    <cellStyle name="20% - Accent1 2 3 3 3 2 2 3 2" xfId="9805" xr:uid="{00000000-0005-0000-0000-00009A250000}"/>
    <cellStyle name="20% - Accent1 2 3 3 3 2 2 4" xfId="9806" xr:uid="{00000000-0005-0000-0000-00009B250000}"/>
    <cellStyle name="20% - Accent1 2 3 3 3 2 3" xfId="9807" xr:uid="{00000000-0005-0000-0000-00009C250000}"/>
    <cellStyle name="20% - Accent1 2 3 3 3 2 3 2" xfId="9808" xr:uid="{00000000-0005-0000-0000-00009D250000}"/>
    <cellStyle name="20% - Accent1 2 3 3 3 2 3 2 2" xfId="9809" xr:uid="{00000000-0005-0000-0000-00009E250000}"/>
    <cellStyle name="20% - Accent1 2 3 3 3 2 3 2 2 2" xfId="9810" xr:uid="{00000000-0005-0000-0000-00009F250000}"/>
    <cellStyle name="20% - Accent1 2 3 3 3 2 3 2 3" xfId="9811" xr:uid="{00000000-0005-0000-0000-0000A0250000}"/>
    <cellStyle name="20% - Accent1 2 3 3 3 2 3 3" xfId="9812" xr:uid="{00000000-0005-0000-0000-0000A1250000}"/>
    <cellStyle name="20% - Accent1 2 3 3 3 2 3 3 2" xfId="9813" xr:uid="{00000000-0005-0000-0000-0000A2250000}"/>
    <cellStyle name="20% - Accent1 2 3 3 3 2 3 4" xfId="9814" xr:uid="{00000000-0005-0000-0000-0000A3250000}"/>
    <cellStyle name="20% - Accent1 2 3 3 3 2 4" xfId="9815" xr:uid="{00000000-0005-0000-0000-0000A4250000}"/>
    <cellStyle name="20% - Accent1 2 3 3 3 2 4 2" xfId="9816" xr:uid="{00000000-0005-0000-0000-0000A5250000}"/>
    <cellStyle name="20% - Accent1 2 3 3 3 2 4 2 2" xfId="9817" xr:uid="{00000000-0005-0000-0000-0000A6250000}"/>
    <cellStyle name="20% - Accent1 2 3 3 3 2 4 2 2 2" xfId="9818" xr:uid="{00000000-0005-0000-0000-0000A7250000}"/>
    <cellStyle name="20% - Accent1 2 3 3 3 2 4 2 3" xfId="9819" xr:uid="{00000000-0005-0000-0000-0000A8250000}"/>
    <cellStyle name="20% - Accent1 2 3 3 3 2 4 3" xfId="9820" xr:uid="{00000000-0005-0000-0000-0000A9250000}"/>
    <cellStyle name="20% - Accent1 2 3 3 3 2 4 3 2" xfId="9821" xr:uid="{00000000-0005-0000-0000-0000AA250000}"/>
    <cellStyle name="20% - Accent1 2 3 3 3 2 4 4" xfId="9822" xr:uid="{00000000-0005-0000-0000-0000AB250000}"/>
    <cellStyle name="20% - Accent1 2 3 3 3 2 5" xfId="9823" xr:uid="{00000000-0005-0000-0000-0000AC250000}"/>
    <cellStyle name="20% - Accent1 2 3 3 3 2 5 2" xfId="9824" xr:uid="{00000000-0005-0000-0000-0000AD250000}"/>
    <cellStyle name="20% - Accent1 2 3 3 3 2 5 2 2" xfId="9825" xr:uid="{00000000-0005-0000-0000-0000AE250000}"/>
    <cellStyle name="20% - Accent1 2 3 3 3 2 5 3" xfId="9826" xr:uid="{00000000-0005-0000-0000-0000AF250000}"/>
    <cellStyle name="20% - Accent1 2 3 3 3 2 6" xfId="9827" xr:uid="{00000000-0005-0000-0000-0000B0250000}"/>
    <cellStyle name="20% - Accent1 2 3 3 3 2 6 2" xfId="9828" xr:uid="{00000000-0005-0000-0000-0000B1250000}"/>
    <cellStyle name="20% - Accent1 2 3 3 3 2 6 2 2" xfId="9829" xr:uid="{00000000-0005-0000-0000-0000B2250000}"/>
    <cellStyle name="20% - Accent1 2 3 3 3 2 6 3" xfId="9830" xr:uid="{00000000-0005-0000-0000-0000B3250000}"/>
    <cellStyle name="20% - Accent1 2 3 3 3 2 7" xfId="9831" xr:uid="{00000000-0005-0000-0000-0000B4250000}"/>
    <cellStyle name="20% - Accent1 2 3 3 3 2 7 2" xfId="9832" xr:uid="{00000000-0005-0000-0000-0000B5250000}"/>
    <cellStyle name="20% - Accent1 2 3 3 3 2 8" xfId="9833" xr:uid="{00000000-0005-0000-0000-0000B6250000}"/>
    <cellStyle name="20% - Accent1 2 3 3 3 2 8 2" xfId="9834" xr:uid="{00000000-0005-0000-0000-0000B7250000}"/>
    <cellStyle name="20% - Accent1 2 3 3 3 2 9" xfId="9835" xr:uid="{00000000-0005-0000-0000-0000B8250000}"/>
    <cellStyle name="20% - Accent1 2 3 3 3 3" xfId="9836" xr:uid="{00000000-0005-0000-0000-0000B9250000}"/>
    <cellStyle name="20% - Accent1 2 3 3 3 3 2" xfId="9837" xr:uid="{00000000-0005-0000-0000-0000BA250000}"/>
    <cellStyle name="20% - Accent1 2 3 3 3 3 2 2" xfId="9838" xr:uid="{00000000-0005-0000-0000-0000BB250000}"/>
    <cellStyle name="20% - Accent1 2 3 3 3 3 2 2 2" xfId="9839" xr:uid="{00000000-0005-0000-0000-0000BC250000}"/>
    <cellStyle name="20% - Accent1 2 3 3 3 3 2 2 2 2" xfId="9840" xr:uid="{00000000-0005-0000-0000-0000BD250000}"/>
    <cellStyle name="20% - Accent1 2 3 3 3 3 2 2 3" xfId="9841" xr:uid="{00000000-0005-0000-0000-0000BE250000}"/>
    <cellStyle name="20% - Accent1 2 3 3 3 3 2 3" xfId="9842" xr:uid="{00000000-0005-0000-0000-0000BF250000}"/>
    <cellStyle name="20% - Accent1 2 3 3 3 3 2 3 2" xfId="9843" xr:uid="{00000000-0005-0000-0000-0000C0250000}"/>
    <cellStyle name="20% - Accent1 2 3 3 3 3 2 4" xfId="9844" xr:uid="{00000000-0005-0000-0000-0000C1250000}"/>
    <cellStyle name="20% - Accent1 2 3 3 3 3 3" xfId="9845" xr:uid="{00000000-0005-0000-0000-0000C2250000}"/>
    <cellStyle name="20% - Accent1 2 3 3 3 3 3 2" xfId="9846" xr:uid="{00000000-0005-0000-0000-0000C3250000}"/>
    <cellStyle name="20% - Accent1 2 3 3 3 3 3 2 2" xfId="9847" xr:uid="{00000000-0005-0000-0000-0000C4250000}"/>
    <cellStyle name="20% - Accent1 2 3 3 3 3 3 2 2 2" xfId="9848" xr:uid="{00000000-0005-0000-0000-0000C5250000}"/>
    <cellStyle name="20% - Accent1 2 3 3 3 3 3 2 3" xfId="9849" xr:uid="{00000000-0005-0000-0000-0000C6250000}"/>
    <cellStyle name="20% - Accent1 2 3 3 3 3 3 3" xfId="9850" xr:uid="{00000000-0005-0000-0000-0000C7250000}"/>
    <cellStyle name="20% - Accent1 2 3 3 3 3 3 3 2" xfId="9851" xr:uid="{00000000-0005-0000-0000-0000C8250000}"/>
    <cellStyle name="20% - Accent1 2 3 3 3 3 3 4" xfId="9852" xr:uid="{00000000-0005-0000-0000-0000C9250000}"/>
    <cellStyle name="20% - Accent1 2 3 3 3 3 4" xfId="9853" xr:uid="{00000000-0005-0000-0000-0000CA250000}"/>
    <cellStyle name="20% - Accent1 2 3 3 3 3 4 2" xfId="9854" xr:uid="{00000000-0005-0000-0000-0000CB250000}"/>
    <cellStyle name="20% - Accent1 2 3 3 3 3 4 2 2" xfId="9855" xr:uid="{00000000-0005-0000-0000-0000CC250000}"/>
    <cellStyle name="20% - Accent1 2 3 3 3 3 4 2 2 2" xfId="9856" xr:uid="{00000000-0005-0000-0000-0000CD250000}"/>
    <cellStyle name="20% - Accent1 2 3 3 3 3 4 2 3" xfId="9857" xr:uid="{00000000-0005-0000-0000-0000CE250000}"/>
    <cellStyle name="20% - Accent1 2 3 3 3 3 4 3" xfId="9858" xr:uid="{00000000-0005-0000-0000-0000CF250000}"/>
    <cellStyle name="20% - Accent1 2 3 3 3 3 4 3 2" xfId="9859" xr:uid="{00000000-0005-0000-0000-0000D0250000}"/>
    <cellStyle name="20% - Accent1 2 3 3 3 3 4 4" xfId="9860" xr:uid="{00000000-0005-0000-0000-0000D1250000}"/>
    <cellStyle name="20% - Accent1 2 3 3 3 3 5" xfId="9861" xr:uid="{00000000-0005-0000-0000-0000D2250000}"/>
    <cellStyle name="20% - Accent1 2 3 3 3 3 5 2" xfId="9862" xr:uid="{00000000-0005-0000-0000-0000D3250000}"/>
    <cellStyle name="20% - Accent1 2 3 3 3 3 5 2 2" xfId="9863" xr:uid="{00000000-0005-0000-0000-0000D4250000}"/>
    <cellStyle name="20% - Accent1 2 3 3 3 3 5 3" xfId="9864" xr:uid="{00000000-0005-0000-0000-0000D5250000}"/>
    <cellStyle name="20% - Accent1 2 3 3 3 3 6" xfId="9865" xr:uid="{00000000-0005-0000-0000-0000D6250000}"/>
    <cellStyle name="20% - Accent1 2 3 3 3 3 6 2" xfId="9866" xr:uid="{00000000-0005-0000-0000-0000D7250000}"/>
    <cellStyle name="20% - Accent1 2 3 3 3 3 6 2 2" xfId="9867" xr:uid="{00000000-0005-0000-0000-0000D8250000}"/>
    <cellStyle name="20% - Accent1 2 3 3 3 3 6 3" xfId="9868" xr:uid="{00000000-0005-0000-0000-0000D9250000}"/>
    <cellStyle name="20% - Accent1 2 3 3 3 3 7" xfId="9869" xr:uid="{00000000-0005-0000-0000-0000DA250000}"/>
    <cellStyle name="20% - Accent1 2 3 3 3 3 7 2" xfId="9870" xr:uid="{00000000-0005-0000-0000-0000DB250000}"/>
    <cellStyle name="20% - Accent1 2 3 3 3 3 8" xfId="9871" xr:uid="{00000000-0005-0000-0000-0000DC250000}"/>
    <cellStyle name="20% - Accent1 2 3 3 3 3 8 2" xfId="9872" xr:uid="{00000000-0005-0000-0000-0000DD250000}"/>
    <cellStyle name="20% - Accent1 2 3 3 3 3 9" xfId="9873" xr:uid="{00000000-0005-0000-0000-0000DE250000}"/>
    <cellStyle name="20% - Accent1 2 3 3 3 4" xfId="9874" xr:uid="{00000000-0005-0000-0000-0000DF250000}"/>
    <cellStyle name="20% - Accent1 2 3 3 3 4 2" xfId="9875" xr:uid="{00000000-0005-0000-0000-0000E0250000}"/>
    <cellStyle name="20% - Accent1 2 3 3 3 4 2 2" xfId="9876" xr:uid="{00000000-0005-0000-0000-0000E1250000}"/>
    <cellStyle name="20% - Accent1 2 3 3 3 4 2 2 2" xfId="9877" xr:uid="{00000000-0005-0000-0000-0000E2250000}"/>
    <cellStyle name="20% - Accent1 2 3 3 3 4 2 3" xfId="9878" xr:uid="{00000000-0005-0000-0000-0000E3250000}"/>
    <cellStyle name="20% - Accent1 2 3 3 3 4 3" xfId="9879" xr:uid="{00000000-0005-0000-0000-0000E4250000}"/>
    <cellStyle name="20% - Accent1 2 3 3 3 4 3 2" xfId="9880" xr:uid="{00000000-0005-0000-0000-0000E5250000}"/>
    <cellStyle name="20% - Accent1 2 3 3 3 4 4" xfId="9881" xr:uid="{00000000-0005-0000-0000-0000E6250000}"/>
    <cellStyle name="20% - Accent1 2 3 3 3 5" xfId="9882" xr:uid="{00000000-0005-0000-0000-0000E7250000}"/>
    <cellStyle name="20% - Accent1 2 3 3 3 5 2" xfId="9883" xr:uid="{00000000-0005-0000-0000-0000E8250000}"/>
    <cellStyle name="20% - Accent1 2 3 3 3 5 2 2" xfId="9884" xr:uid="{00000000-0005-0000-0000-0000E9250000}"/>
    <cellStyle name="20% - Accent1 2 3 3 3 5 2 2 2" xfId="9885" xr:uid="{00000000-0005-0000-0000-0000EA250000}"/>
    <cellStyle name="20% - Accent1 2 3 3 3 5 2 3" xfId="9886" xr:uid="{00000000-0005-0000-0000-0000EB250000}"/>
    <cellStyle name="20% - Accent1 2 3 3 3 5 3" xfId="9887" xr:uid="{00000000-0005-0000-0000-0000EC250000}"/>
    <cellStyle name="20% - Accent1 2 3 3 3 5 3 2" xfId="9888" xr:uid="{00000000-0005-0000-0000-0000ED250000}"/>
    <cellStyle name="20% - Accent1 2 3 3 3 5 4" xfId="9889" xr:uid="{00000000-0005-0000-0000-0000EE250000}"/>
    <cellStyle name="20% - Accent1 2 3 3 3 6" xfId="9890" xr:uid="{00000000-0005-0000-0000-0000EF250000}"/>
    <cellStyle name="20% - Accent1 2 3 3 3 6 2" xfId="9891" xr:uid="{00000000-0005-0000-0000-0000F0250000}"/>
    <cellStyle name="20% - Accent1 2 3 3 3 6 2 2" xfId="9892" xr:uid="{00000000-0005-0000-0000-0000F1250000}"/>
    <cellStyle name="20% - Accent1 2 3 3 3 6 2 2 2" xfId="9893" xr:uid="{00000000-0005-0000-0000-0000F2250000}"/>
    <cellStyle name="20% - Accent1 2 3 3 3 6 2 3" xfId="9894" xr:uid="{00000000-0005-0000-0000-0000F3250000}"/>
    <cellStyle name="20% - Accent1 2 3 3 3 6 3" xfId="9895" xr:uid="{00000000-0005-0000-0000-0000F4250000}"/>
    <cellStyle name="20% - Accent1 2 3 3 3 6 3 2" xfId="9896" xr:uid="{00000000-0005-0000-0000-0000F5250000}"/>
    <cellStyle name="20% - Accent1 2 3 3 3 6 4" xfId="9897" xr:uid="{00000000-0005-0000-0000-0000F6250000}"/>
    <cellStyle name="20% - Accent1 2 3 3 3 7" xfId="9898" xr:uid="{00000000-0005-0000-0000-0000F7250000}"/>
    <cellStyle name="20% - Accent1 2 3 3 3 7 2" xfId="9899" xr:uid="{00000000-0005-0000-0000-0000F8250000}"/>
    <cellStyle name="20% - Accent1 2 3 3 3 7 2 2" xfId="9900" xr:uid="{00000000-0005-0000-0000-0000F9250000}"/>
    <cellStyle name="20% - Accent1 2 3 3 3 7 3" xfId="9901" xr:uid="{00000000-0005-0000-0000-0000FA250000}"/>
    <cellStyle name="20% - Accent1 2 3 3 3 8" xfId="9902" xr:uid="{00000000-0005-0000-0000-0000FB250000}"/>
    <cellStyle name="20% - Accent1 2 3 3 3 8 2" xfId="9903" xr:uid="{00000000-0005-0000-0000-0000FC250000}"/>
    <cellStyle name="20% - Accent1 2 3 3 3 8 2 2" xfId="9904" xr:uid="{00000000-0005-0000-0000-0000FD250000}"/>
    <cellStyle name="20% - Accent1 2 3 3 3 8 3" xfId="9905" xr:uid="{00000000-0005-0000-0000-0000FE250000}"/>
    <cellStyle name="20% - Accent1 2 3 3 3 9" xfId="9906" xr:uid="{00000000-0005-0000-0000-0000FF250000}"/>
    <cellStyle name="20% - Accent1 2 3 3 3 9 2" xfId="9907" xr:uid="{00000000-0005-0000-0000-000000260000}"/>
    <cellStyle name="20% - Accent1 2 3 3 4" xfId="9908" xr:uid="{00000000-0005-0000-0000-000001260000}"/>
    <cellStyle name="20% - Accent1 2 3 3 4 10" xfId="9909" xr:uid="{00000000-0005-0000-0000-000002260000}"/>
    <cellStyle name="20% - Accent1 2 3 3 4 10 2" xfId="9910" xr:uid="{00000000-0005-0000-0000-000003260000}"/>
    <cellStyle name="20% - Accent1 2 3 3 4 11" xfId="9911" xr:uid="{00000000-0005-0000-0000-000004260000}"/>
    <cellStyle name="20% - Accent1 2 3 3 4 2" xfId="9912" xr:uid="{00000000-0005-0000-0000-000005260000}"/>
    <cellStyle name="20% - Accent1 2 3 3 4 2 2" xfId="9913" xr:uid="{00000000-0005-0000-0000-000006260000}"/>
    <cellStyle name="20% - Accent1 2 3 3 4 2 2 2" xfId="9914" xr:uid="{00000000-0005-0000-0000-000007260000}"/>
    <cellStyle name="20% - Accent1 2 3 3 4 2 2 2 2" xfId="9915" xr:uid="{00000000-0005-0000-0000-000008260000}"/>
    <cellStyle name="20% - Accent1 2 3 3 4 2 2 2 2 2" xfId="9916" xr:uid="{00000000-0005-0000-0000-000009260000}"/>
    <cellStyle name="20% - Accent1 2 3 3 4 2 2 2 3" xfId="9917" xr:uid="{00000000-0005-0000-0000-00000A260000}"/>
    <cellStyle name="20% - Accent1 2 3 3 4 2 2 3" xfId="9918" xr:uid="{00000000-0005-0000-0000-00000B260000}"/>
    <cellStyle name="20% - Accent1 2 3 3 4 2 2 3 2" xfId="9919" xr:uid="{00000000-0005-0000-0000-00000C260000}"/>
    <cellStyle name="20% - Accent1 2 3 3 4 2 2 4" xfId="9920" xr:uid="{00000000-0005-0000-0000-00000D260000}"/>
    <cellStyle name="20% - Accent1 2 3 3 4 2 3" xfId="9921" xr:uid="{00000000-0005-0000-0000-00000E260000}"/>
    <cellStyle name="20% - Accent1 2 3 3 4 2 3 2" xfId="9922" xr:uid="{00000000-0005-0000-0000-00000F260000}"/>
    <cellStyle name="20% - Accent1 2 3 3 4 2 3 2 2" xfId="9923" xr:uid="{00000000-0005-0000-0000-000010260000}"/>
    <cellStyle name="20% - Accent1 2 3 3 4 2 3 2 2 2" xfId="9924" xr:uid="{00000000-0005-0000-0000-000011260000}"/>
    <cellStyle name="20% - Accent1 2 3 3 4 2 3 2 3" xfId="9925" xr:uid="{00000000-0005-0000-0000-000012260000}"/>
    <cellStyle name="20% - Accent1 2 3 3 4 2 3 3" xfId="9926" xr:uid="{00000000-0005-0000-0000-000013260000}"/>
    <cellStyle name="20% - Accent1 2 3 3 4 2 3 3 2" xfId="9927" xr:uid="{00000000-0005-0000-0000-000014260000}"/>
    <cellStyle name="20% - Accent1 2 3 3 4 2 3 4" xfId="9928" xr:uid="{00000000-0005-0000-0000-000015260000}"/>
    <cellStyle name="20% - Accent1 2 3 3 4 2 4" xfId="9929" xr:uid="{00000000-0005-0000-0000-000016260000}"/>
    <cellStyle name="20% - Accent1 2 3 3 4 2 4 2" xfId="9930" xr:uid="{00000000-0005-0000-0000-000017260000}"/>
    <cellStyle name="20% - Accent1 2 3 3 4 2 4 2 2" xfId="9931" xr:uid="{00000000-0005-0000-0000-000018260000}"/>
    <cellStyle name="20% - Accent1 2 3 3 4 2 4 2 2 2" xfId="9932" xr:uid="{00000000-0005-0000-0000-000019260000}"/>
    <cellStyle name="20% - Accent1 2 3 3 4 2 4 2 3" xfId="9933" xr:uid="{00000000-0005-0000-0000-00001A260000}"/>
    <cellStyle name="20% - Accent1 2 3 3 4 2 4 3" xfId="9934" xr:uid="{00000000-0005-0000-0000-00001B260000}"/>
    <cellStyle name="20% - Accent1 2 3 3 4 2 4 3 2" xfId="9935" xr:uid="{00000000-0005-0000-0000-00001C260000}"/>
    <cellStyle name="20% - Accent1 2 3 3 4 2 4 4" xfId="9936" xr:uid="{00000000-0005-0000-0000-00001D260000}"/>
    <cellStyle name="20% - Accent1 2 3 3 4 2 5" xfId="9937" xr:uid="{00000000-0005-0000-0000-00001E260000}"/>
    <cellStyle name="20% - Accent1 2 3 3 4 2 5 2" xfId="9938" xr:uid="{00000000-0005-0000-0000-00001F260000}"/>
    <cellStyle name="20% - Accent1 2 3 3 4 2 5 2 2" xfId="9939" xr:uid="{00000000-0005-0000-0000-000020260000}"/>
    <cellStyle name="20% - Accent1 2 3 3 4 2 5 3" xfId="9940" xr:uid="{00000000-0005-0000-0000-000021260000}"/>
    <cellStyle name="20% - Accent1 2 3 3 4 2 6" xfId="9941" xr:uid="{00000000-0005-0000-0000-000022260000}"/>
    <cellStyle name="20% - Accent1 2 3 3 4 2 6 2" xfId="9942" xr:uid="{00000000-0005-0000-0000-000023260000}"/>
    <cellStyle name="20% - Accent1 2 3 3 4 2 6 2 2" xfId="9943" xr:uid="{00000000-0005-0000-0000-000024260000}"/>
    <cellStyle name="20% - Accent1 2 3 3 4 2 6 3" xfId="9944" xr:uid="{00000000-0005-0000-0000-000025260000}"/>
    <cellStyle name="20% - Accent1 2 3 3 4 2 7" xfId="9945" xr:uid="{00000000-0005-0000-0000-000026260000}"/>
    <cellStyle name="20% - Accent1 2 3 3 4 2 7 2" xfId="9946" xr:uid="{00000000-0005-0000-0000-000027260000}"/>
    <cellStyle name="20% - Accent1 2 3 3 4 2 8" xfId="9947" xr:uid="{00000000-0005-0000-0000-000028260000}"/>
    <cellStyle name="20% - Accent1 2 3 3 4 2 8 2" xfId="9948" xr:uid="{00000000-0005-0000-0000-000029260000}"/>
    <cellStyle name="20% - Accent1 2 3 3 4 2 9" xfId="9949" xr:uid="{00000000-0005-0000-0000-00002A260000}"/>
    <cellStyle name="20% - Accent1 2 3 3 4 3" xfId="9950" xr:uid="{00000000-0005-0000-0000-00002B260000}"/>
    <cellStyle name="20% - Accent1 2 3 3 4 3 2" xfId="9951" xr:uid="{00000000-0005-0000-0000-00002C260000}"/>
    <cellStyle name="20% - Accent1 2 3 3 4 3 2 2" xfId="9952" xr:uid="{00000000-0005-0000-0000-00002D260000}"/>
    <cellStyle name="20% - Accent1 2 3 3 4 3 2 2 2" xfId="9953" xr:uid="{00000000-0005-0000-0000-00002E260000}"/>
    <cellStyle name="20% - Accent1 2 3 3 4 3 2 2 2 2" xfId="9954" xr:uid="{00000000-0005-0000-0000-00002F260000}"/>
    <cellStyle name="20% - Accent1 2 3 3 4 3 2 2 3" xfId="9955" xr:uid="{00000000-0005-0000-0000-000030260000}"/>
    <cellStyle name="20% - Accent1 2 3 3 4 3 2 3" xfId="9956" xr:uid="{00000000-0005-0000-0000-000031260000}"/>
    <cellStyle name="20% - Accent1 2 3 3 4 3 2 3 2" xfId="9957" xr:uid="{00000000-0005-0000-0000-000032260000}"/>
    <cellStyle name="20% - Accent1 2 3 3 4 3 2 4" xfId="9958" xr:uid="{00000000-0005-0000-0000-000033260000}"/>
    <cellStyle name="20% - Accent1 2 3 3 4 3 3" xfId="9959" xr:uid="{00000000-0005-0000-0000-000034260000}"/>
    <cellStyle name="20% - Accent1 2 3 3 4 3 3 2" xfId="9960" xr:uid="{00000000-0005-0000-0000-000035260000}"/>
    <cellStyle name="20% - Accent1 2 3 3 4 3 3 2 2" xfId="9961" xr:uid="{00000000-0005-0000-0000-000036260000}"/>
    <cellStyle name="20% - Accent1 2 3 3 4 3 3 2 2 2" xfId="9962" xr:uid="{00000000-0005-0000-0000-000037260000}"/>
    <cellStyle name="20% - Accent1 2 3 3 4 3 3 2 3" xfId="9963" xr:uid="{00000000-0005-0000-0000-000038260000}"/>
    <cellStyle name="20% - Accent1 2 3 3 4 3 3 3" xfId="9964" xr:uid="{00000000-0005-0000-0000-000039260000}"/>
    <cellStyle name="20% - Accent1 2 3 3 4 3 3 3 2" xfId="9965" xr:uid="{00000000-0005-0000-0000-00003A260000}"/>
    <cellStyle name="20% - Accent1 2 3 3 4 3 3 4" xfId="9966" xr:uid="{00000000-0005-0000-0000-00003B260000}"/>
    <cellStyle name="20% - Accent1 2 3 3 4 3 4" xfId="9967" xr:uid="{00000000-0005-0000-0000-00003C260000}"/>
    <cellStyle name="20% - Accent1 2 3 3 4 3 4 2" xfId="9968" xr:uid="{00000000-0005-0000-0000-00003D260000}"/>
    <cellStyle name="20% - Accent1 2 3 3 4 3 4 2 2" xfId="9969" xr:uid="{00000000-0005-0000-0000-00003E260000}"/>
    <cellStyle name="20% - Accent1 2 3 3 4 3 4 2 2 2" xfId="9970" xr:uid="{00000000-0005-0000-0000-00003F260000}"/>
    <cellStyle name="20% - Accent1 2 3 3 4 3 4 2 3" xfId="9971" xr:uid="{00000000-0005-0000-0000-000040260000}"/>
    <cellStyle name="20% - Accent1 2 3 3 4 3 4 3" xfId="9972" xr:uid="{00000000-0005-0000-0000-000041260000}"/>
    <cellStyle name="20% - Accent1 2 3 3 4 3 4 3 2" xfId="9973" xr:uid="{00000000-0005-0000-0000-000042260000}"/>
    <cellStyle name="20% - Accent1 2 3 3 4 3 4 4" xfId="9974" xr:uid="{00000000-0005-0000-0000-000043260000}"/>
    <cellStyle name="20% - Accent1 2 3 3 4 3 5" xfId="9975" xr:uid="{00000000-0005-0000-0000-000044260000}"/>
    <cellStyle name="20% - Accent1 2 3 3 4 3 5 2" xfId="9976" xr:uid="{00000000-0005-0000-0000-000045260000}"/>
    <cellStyle name="20% - Accent1 2 3 3 4 3 5 2 2" xfId="9977" xr:uid="{00000000-0005-0000-0000-000046260000}"/>
    <cellStyle name="20% - Accent1 2 3 3 4 3 5 3" xfId="9978" xr:uid="{00000000-0005-0000-0000-000047260000}"/>
    <cellStyle name="20% - Accent1 2 3 3 4 3 6" xfId="9979" xr:uid="{00000000-0005-0000-0000-000048260000}"/>
    <cellStyle name="20% - Accent1 2 3 3 4 3 6 2" xfId="9980" xr:uid="{00000000-0005-0000-0000-000049260000}"/>
    <cellStyle name="20% - Accent1 2 3 3 4 3 6 2 2" xfId="9981" xr:uid="{00000000-0005-0000-0000-00004A260000}"/>
    <cellStyle name="20% - Accent1 2 3 3 4 3 6 3" xfId="9982" xr:uid="{00000000-0005-0000-0000-00004B260000}"/>
    <cellStyle name="20% - Accent1 2 3 3 4 3 7" xfId="9983" xr:uid="{00000000-0005-0000-0000-00004C260000}"/>
    <cellStyle name="20% - Accent1 2 3 3 4 3 7 2" xfId="9984" xr:uid="{00000000-0005-0000-0000-00004D260000}"/>
    <cellStyle name="20% - Accent1 2 3 3 4 3 8" xfId="9985" xr:uid="{00000000-0005-0000-0000-00004E260000}"/>
    <cellStyle name="20% - Accent1 2 3 3 4 3 8 2" xfId="9986" xr:uid="{00000000-0005-0000-0000-00004F260000}"/>
    <cellStyle name="20% - Accent1 2 3 3 4 3 9" xfId="9987" xr:uid="{00000000-0005-0000-0000-000050260000}"/>
    <cellStyle name="20% - Accent1 2 3 3 4 4" xfId="9988" xr:uid="{00000000-0005-0000-0000-000051260000}"/>
    <cellStyle name="20% - Accent1 2 3 3 4 4 2" xfId="9989" xr:uid="{00000000-0005-0000-0000-000052260000}"/>
    <cellStyle name="20% - Accent1 2 3 3 4 4 2 2" xfId="9990" xr:uid="{00000000-0005-0000-0000-000053260000}"/>
    <cellStyle name="20% - Accent1 2 3 3 4 4 2 2 2" xfId="9991" xr:uid="{00000000-0005-0000-0000-000054260000}"/>
    <cellStyle name="20% - Accent1 2 3 3 4 4 2 3" xfId="9992" xr:uid="{00000000-0005-0000-0000-000055260000}"/>
    <cellStyle name="20% - Accent1 2 3 3 4 4 3" xfId="9993" xr:uid="{00000000-0005-0000-0000-000056260000}"/>
    <cellStyle name="20% - Accent1 2 3 3 4 4 3 2" xfId="9994" xr:uid="{00000000-0005-0000-0000-000057260000}"/>
    <cellStyle name="20% - Accent1 2 3 3 4 4 4" xfId="9995" xr:uid="{00000000-0005-0000-0000-000058260000}"/>
    <cellStyle name="20% - Accent1 2 3 3 4 5" xfId="9996" xr:uid="{00000000-0005-0000-0000-000059260000}"/>
    <cellStyle name="20% - Accent1 2 3 3 4 5 2" xfId="9997" xr:uid="{00000000-0005-0000-0000-00005A260000}"/>
    <cellStyle name="20% - Accent1 2 3 3 4 5 2 2" xfId="9998" xr:uid="{00000000-0005-0000-0000-00005B260000}"/>
    <cellStyle name="20% - Accent1 2 3 3 4 5 2 2 2" xfId="9999" xr:uid="{00000000-0005-0000-0000-00005C260000}"/>
    <cellStyle name="20% - Accent1 2 3 3 4 5 2 3" xfId="10000" xr:uid="{00000000-0005-0000-0000-00005D260000}"/>
    <cellStyle name="20% - Accent1 2 3 3 4 5 3" xfId="10001" xr:uid="{00000000-0005-0000-0000-00005E260000}"/>
    <cellStyle name="20% - Accent1 2 3 3 4 5 3 2" xfId="10002" xr:uid="{00000000-0005-0000-0000-00005F260000}"/>
    <cellStyle name="20% - Accent1 2 3 3 4 5 4" xfId="10003" xr:uid="{00000000-0005-0000-0000-000060260000}"/>
    <cellStyle name="20% - Accent1 2 3 3 4 6" xfId="10004" xr:uid="{00000000-0005-0000-0000-000061260000}"/>
    <cellStyle name="20% - Accent1 2 3 3 4 6 2" xfId="10005" xr:uid="{00000000-0005-0000-0000-000062260000}"/>
    <cellStyle name="20% - Accent1 2 3 3 4 6 2 2" xfId="10006" xr:uid="{00000000-0005-0000-0000-000063260000}"/>
    <cellStyle name="20% - Accent1 2 3 3 4 6 2 2 2" xfId="10007" xr:uid="{00000000-0005-0000-0000-000064260000}"/>
    <cellStyle name="20% - Accent1 2 3 3 4 6 2 3" xfId="10008" xr:uid="{00000000-0005-0000-0000-000065260000}"/>
    <cellStyle name="20% - Accent1 2 3 3 4 6 3" xfId="10009" xr:uid="{00000000-0005-0000-0000-000066260000}"/>
    <cellStyle name="20% - Accent1 2 3 3 4 6 3 2" xfId="10010" xr:uid="{00000000-0005-0000-0000-000067260000}"/>
    <cellStyle name="20% - Accent1 2 3 3 4 6 4" xfId="10011" xr:uid="{00000000-0005-0000-0000-000068260000}"/>
    <cellStyle name="20% - Accent1 2 3 3 4 7" xfId="10012" xr:uid="{00000000-0005-0000-0000-000069260000}"/>
    <cellStyle name="20% - Accent1 2 3 3 4 7 2" xfId="10013" xr:uid="{00000000-0005-0000-0000-00006A260000}"/>
    <cellStyle name="20% - Accent1 2 3 3 4 7 2 2" xfId="10014" xr:uid="{00000000-0005-0000-0000-00006B260000}"/>
    <cellStyle name="20% - Accent1 2 3 3 4 7 3" xfId="10015" xr:uid="{00000000-0005-0000-0000-00006C260000}"/>
    <cellStyle name="20% - Accent1 2 3 3 4 8" xfId="10016" xr:uid="{00000000-0005-0000-0000-00006D260000}"/>
    <cellStyle name="20% - Accent1 2 3 3 4 8 2" xfId="10017" xr:uid="{00000000-0005-0000-0000-00006E260000}"/>
    <cellStyle name="20% - Accent1 2 3 3 4 8 2 2" xfId="10018" xr:uid="{00000000-0005-0000-0000-00006F260000}"/>
    <cellStyle name="20% - Accent1 2 3 3 4 8 3" xfId="10019" xr:uid="{00000000-0005-0000-0000-000070260000}"/>
    <cellStyle name="20% - Accent1 2 3 3 4 9" xfId="10020" xr:uid="{00000000-0005-0000-0000-000071260000}"/>
    <cellStyle name="20% - Accent1 2 3 3 4 9 2" xfId="10021" xr:uid="{00000000-0005-0000-0000-000072260000}"/>
    <cellStyle name="20% - Accent1 2 3 3 5" xfId="10022" xr:uid="{00000000-0005-0000-0000-000073260000}"/>
    <cellStyle name="20% - Accent1 2 3 3 5 2" xfId="10023" xr:uid="{00000000-0005-0000-0000-000074260000}"/>
    <cellStyle name="20% - Accent1 2 3 3 5 2 2" xfId="10024" xr:uid="{00000000-0005-0000-0000-000075260000}"/>
    <cellStyle name="20% - Accent1 2 3 3 5 2 2 2" xfId="10025" xr:uid="{00000000-0005-0000-0000-000076260000}"/>
    <cellStyle name="20% - Accent1 2 3 3 5 2 2 2 2" xfId="10026" xr:uid="{00000000-0005-0000-0000-000077260000}"/>
    <cellStyle name="20% - Accent1 2 3 3 5 2 2 3" xfId="10027" xr:uid="{00000000-0005-0000-0000-000078260000}"/>
    <cellStyle name="20% - Accent1 2 3 3 5 2 3" xfId="10028" xr:uid="{00000000-0005-0000-0000-000079260000}"/>
    <cellStyle name="20% - Accent1 2 3 3 5 2 3 2" xfId="10029" xr:uid="{00000000-0005-0000-0000-00007A260000}"/>
    <cellStyle name="20% - Accent1 2 3 3 5 2 4" xfId="10030" xr:uid="{00000000-0005-0000-0000-00007B260000}"/>
    <cellStyle name="20% - Accent1 2 3 3 5 3" xfId="10031" xr:uid="{00000000-0005-0000-0000-00007C260000}"/>
    <cellStyle name="20% - Accent1 2 3 3 5 3 2" xfId="10032" xr:uid="{00000000-0005-0000-0000-00007D260000}"/>
    <cellStyle name="20% - Accent1 2 3 3 5 3 2 2" xfId="10033" xr:uid="{00000000-0005-0000-0000-00007E260000}"/>
    <cellStyle name="20% - Accent1 2 3 3 5 3 2 2 2" xfId="10034" xr:uid="{00000000-0005-0000-0000-00007F260000}"/>
    <cellStyle name="20% - Accent1 2 3 3 5 3 2 3" xfId="10035" xr:uid="{00000000-0005-0000-0000-000080260000}"/>
    <cellStyle name="20% - Accent1 2 3 3 5 3 3" xfId="10036" xr:uid="{00000000-0005-0000-0000-000081260000}"/>
    <cellStyle name="20% - Accent1 2 3 3 5 3 3 2" xfId="10037" xr:uid="{00000000-0005-0000-0000-000082260000}"/>
    <cellStyle name="20% - Accent1 2 3 3 5 3 4" xfId="10038" xr:uid="{00000000-0005-0000-0000-000083260000}"/>
    <cellStyle name="20% - Accent1 2 3 3 5 4" xfId="10039" xr:uid="{00000000-0005-0000-0000-000084260000}"/>
    <cellStyle name="20% - Accent1 2 3 3 5 4 2" xfId="10040" xr:uid="{00000000-0005-0000-0000-000085260000}"/>
    <cellStyle name="20% - Accent1 2 3 3 5 4 2 2" xfId="10041" xr:uid="{00000000-0005-0000-0000-000086260000}"/>
    <cellStyle name="20% - Accent1 2 3 3 5 4 2 2 2" xfId="10042" xr:uid="{00000000-0005-0000-0000-000087260000}"/>
    <cellStyle name="20% - Accent1 2 3 3 5 4 2 3" xfId="10043" xr:uid="{00000000-0005-0000-0000-000088260000}"/>
    <cellStyle name="20% - Accent1 2 3 3 5 4 3" xfId="10044" xr:uid="{00000000-0005-0000-0000-000089260000}"/>
    <cellStyle name="20% - Accent1 2 3 3 5 4 3 2" xfId="10045" xr:uid="{00000000-0005-0000-0000-00008A260000}"/>
    <cellStyle name="20% - Accent1 2 3 3 5 4 4" xfId="10046" xr:uid="{00000000-0005-0000-0000-00008B260000}"/>
    <cellStyle name="20% - Accent1 2 3 3 5 5" xfId="10047" xr:uid="{00000000-0005-0000-0000-00008C260000}"/>
    <cellStyle name="20% - Accent1 2 3 3 5 5 2" xfId="10048" xr:uid="{00000000-0005-0000-0000-00008D260000}"/>
    <cellStyle name="20% - Accent1 2 3 3 5 5 2 2" xfId="10049" xr:uid="{00000000-0005-0000-0000-00008E260000}"/>
    <cellStyle name="20% - Accent1 2 3 3 5 5 3" xfId="10050" xr:uid="{00000000-0005-0000-0000-00008F260000}"/>
    <cellStyle name="20% - Accent1 2 3 3 5 6" xfId="10051" xr:uid="{00000000-0005-0000-0000-000090260000}"/>
    <cellStyle name="20% - Accent1 2 3 3 5 6 2" xfId="10052" xr:uid="{00000000-0005-0000-0000-000091260000}"/>
    <cellStyle name="20% - Accent1 2 3 3 5 6 2 2" xfId="10053" xr:uid="{00000000-0005-0000-0000-000092260000}"/>
    <cellStyle name="20% - Accent1 2 3 3 5 6 3" xfId="10054" xr:uid="{00000000-0005-0000-0000-000093260000}"/>
    <cellStyle name="20% - Accent1 2 3 3 5 7" xfId="10055" xr:uid="{00000000-0005-0000-0000-000094260000}"/>
    <cellStyle name="20% - Accent1 2 3 3 5 7 2" xfId="10056" xr:uid="{00000000-0005-0000-0000-000095260000}"/>
    <cellStyle name="20% - Accent1 2 3 3 5 8" xfId="10057" xr:uid="{00000000-0005-0000-0000-000096260000}"/>
    <cellStyle name="20% - Accent1 2 3 3 5 8 2" xfId="10058" xr:uid="{00000000-0005-0000-0000-000097260000}"/>
    <cellStyle name="20% - Accent1 2 3 3 5 9" xfId="10059" xr:uid="{00000000-0005-0000-0000-000098260000}"/>
    <cellStyle name="20% - Accent1 2 3 3 6" xfId="10060" xr:uid="{00000000-0005-0000-0000-000099260000}"/>
    <cellStyle name="20% - Accent1 2 3 3 6 2" xfId="10061" xr:uid="{00000000-0005-0000-0000-00009A260000}"/>
    <cellStyle name="20% - Accent1 2 3 3 6 2 2" xfId="10062" xr:uid="{00000000-0005-0000-0000-00009B260000}"/>
    <cellStyle name="20% - Accent1 2 3 3 6 2 2 2" xfId="10063" xr:uid="{00000000-0005-0000-0000-00009C260000}"/>
    <cellStyle name="20% - Accent1 2 3 3 6 2 2 2 2" xfId="10064" xr:uid="{00000000-0005-0000-0000-00009D260000}"/>
    <cellStyle name="20% - Accent1 2 3 3 6 2 2 3" xfId="10065" xr:uid="{00000000-0005-0000-0000-00009E260000}"/>
    <cellStyle name="20% - Accent1 2 3 3 6 2 3" xfId="10066" xr:uid="{00000000-0005-0000-0000-00009F260000}"/>
    <cellStyle name="20% - Accent1 2 3 3 6 2 3 2" xfId="10067" xr:uid="{00000000-0005-0000-0000-0000A0260000}"/>
    <cellStyle name="20% - Accent1 2 3 3 6 2 4" xfId="10068" xr:uid="{00000000-0005-0000-0000-0000A1260000}"/>
    <cellStyle name="20% - Accent1 2 3 3 6 3" xfId="10069" xr:uid="{00000000-0005-0000-0000-0000A2260000}"/>
    <cellStyle name="20% - Accent1 2 3 3 6 3 2" xfId="10070" xr:uid="{00000000-0005-0000-0000-0000A3260000}"/>
    <cellStyle name="20% - Accent1 2 3 3 6 3 2 2" xfId="10071" xr:uid="{00000000-0005-0000-0000-0000A4260000}"/>
    <cellStyle name="20% - Accent1 2 3 3 6 3 2 2 2" xfId="10072" xr:uid="{00000000-0005-0000-0000-0000A5260000}"/>
    <cellStyle name="20% - Accent1 2 3 3 6 3 2 3" xfId="10073" xr:uid="{00000000-0005-0000-0000-0000A6260000}"/>
    <cellStyle name="20% - Accent1 2 3 3 6 3 3" xfId="10074" xr:uid="{00000000-0005-0000-0000-0000A7260000}"/>
    <cellStyle name="20% - Accent1 2 3 3 6 3 3 2" xfId="10075" xr:uid="{00000000-0005-0000-0000-0000A8260000}"/>
    <cellStyle name="20% - Accent1 2 3 3 6 3 4" xfId="10076" xr:uid="{00000000-0005-0000-0000-0000A9260000}"/>
    <cellStyle name="20% - Accent1 2 3 3 6 4" xfId="10077" xr:uid="{00000000-0005-0000-0000-0000AA260000}"/>
    <cellStyle name="20% - Accent1 2 3 3 6 4 2" xfId="10078" xr:uid="{00000000-0005-0000-0000-0000AB260000}"/>
    <cellStyle name="20% - Accent1 2 3 3 6 4 2 2" xfId="10079" xr:uid="{00000000-0005-0000-0000-0000AC260000}"/>
    <cellStyle name="20% - Accent1 2 3 3 6 4 2 2 2" xfId="10080" xr:uid="{00000000-0005-0000-0000-0000AD260000}"/>
    <cellStyle name="20% - Accent1 2 3 3 6 4 2 3" xfId="10081" xr:uid="{00000000-0005-0000-0000-0000AE260000}"/>
    <cellStyle name="20% - Accent1 2 3 3 6 4 3" xfId="10082" xr:uid="{00000000-0005-0000-0000-0000AF260000}"/>
    <cellStyle name="20% - Accent1 2 3 3 6 4 3 2" xfId="10083" xr:uid="{00000000-0005-0000-0000-0000B0260000}"/>
    <cellStyle name="20% - Accent1 2 3 3 6 4 4" xfId="10084" xr:uid="{00000000-0005-0000-0000-0000B1260000}"/>
    <cellStyle name="20% - Accent1 2 3 3 6 5" xfId="10085" xr:uid="{00000000-0005-0000-0000-0000B2260000}"/>
    <cellStyle name="20% - Accent1 2 3 3 6 5 2" xfId="10086" xr:uid="{00000000-0005-0000-0000-0000B3260000}"/>
    <cellStyle name="20% - Accent1 2 3 3 6 5 2 2" xfId="10087" xr:uid="{00000000-0005-0000-0000-0000B4260000}"/>
    <cellStyle name="20% - Accent1 2 3 3 6 5 3" xfId="10088" xr:uid="{00000000-0005-0000-0000-0000B5260000}"/>
    <cellStyle name="20% - Accent1 2 3 3 6 6" xfId="10089" xr:uid="{00000000-0005-0000-0000-0000B6260000}"/>
    <cellStyle name="20% - Accent1 2 3 3 6 6 2" xfId="10090" xr:uid="{00000000-0005-0000-0000-0000B7260000}"/>
    <cellStyle name="20% - Accent1 2 3 3 6 6 2 2" xfId="10091" xr:uid="{00000000-0005-0000-0000-0000B8260000}"/>
    <cellStyle name="20% - Accent1 2 3 3 6 6 3" xfId="10092" xr:uid="{00000000-0005-0000-0000-0000B9260000}"/>
    <cellStyle name="20% - Accent1 2 3 3 6 7" xfId="10093" xr:uid="{00000000-0005-0000-0000-0000BA260000}"/>
    <cellStyle name="20% - Accent1 2 3 3 6 7 2" xfId="10094" xr:uid="{00000000-0005-0000-0000-0000BB260000}"/>
    <cellStyle name="20% - Accent1 2 3 3 6 8" xfId="10095" xr:uid="{00000000-0005-0000-0000-0000BC260000}"/>
    <cellStyle name="20% - Accent1 2 3 3 6 8 2" xfId="10096" xr:uid="{00000000-0005-0000-0000-0000BD260000}"/>
    <cellStyle name="20% - Accent1 2 3 3 6 9" xfId="10097" xr:uid="{00000000-0005-0000-0000-0000BE260000}"/>
    <cellStyle name="20% - Accent1 2 3 3 7" xfId="10098" xr:uid="{00000000-0005-0000-0000-0000BF260000}"/>
    <cellStyle name="20% - Accent1 2 3 3 7 2" xfId="10099" xr:uid="{00000000-0005-0000-0000-0000C0260000}"/>
    <cellStyle name="20% - Accent1 2 3 3 7 2 2" xfId="10100" xr:uid="{00000000-0005-0000-0000-0000C1260000}"/>
    <cellStyle name="20% - Accent1 2 3 3 7 2 2 2" xfId="10101" xr:uid="{00000000-0005-0000-0000-0000C2260000}"/>
    <cellStyle name="20% - Accent1 2 3 3 7 2 3" xfId="10102" xr:uid="{00000000-0005-0000-0000-0000C3260000}"/>
    <cellStyle name="20% - Accent1 2 3 3 7 3" xfId="10103" xr:uid="{00000000-0005-0000-0000-0000C4260000}"/>
    <cellStyle name="20% - Accent1 2 3 3 7 3 2" xfId="10104" xr:uid="{00000000-0005-0000-0000-0000C5260000}"/>
    <cellStyle name="20% - Accent1 2 3 3 7 4" xfId="10105" xr:uid="{00000000-0005-0000-0000-0000C6260000}"/>
    <cellStyle name="20% - Accent1 2 3 3 8" xfId="10106" xr:uid="{00000000-0005-0000-0000-0000C7260000}"/>
    <cellStyle name="20% - Accent1 2 3 3 8 2" xfId="10107" xr:uid="{00000000-0005-0000-0000-0000C8260000}"/>
    <cellStyle name="20% - Accent1 2 3 3 8 2 2" xfId="10108" xr:uid="{00000000-0005-0000-0000-0000C9260000}"/>
    <cellStyle name="20% - Accent1 2 3 3 8 2 2 2" xfId="10109" xr:uid="{00000000-0005-0000-0000-0000CA260000}"/>
    <cellStyle name="20% - Accent1 2 3 3 8 2 3" xfId="10110" xr:uid="{00000000-0005-0000-0000-0000CB260000}"/>
    <cellStyle name="20% - Accent1 2 3 3 8 3" xfId="10111" xr:uid="{00000000-0005-0000-0000-0000CC260000}"/>
    <cellStyle name="20% - Accent1 2 3 3 8 3 2" xfId="10112" xr:uid="{00000000-0005-0000-0000-0000CD260000}"/>
    <cellStyle name="20% - Accent1 2 3 3 8 4" xfId="10113" xr:uid="{00000000-0005-0000-0000-0000CE260000}"/>
    <cellStyle name="20% - Accent1 2 3 3 9" xfId="10114" xr:uid="{00000000-0005-0000-0000-0000CF260000}"/>
    <cellStyle name="20% - Accent1 2 3 3 9 2" xfId="10115" xr:uid="{00000000-0005-0000-0000-0000D0260000}"/>
    <cellStyle name="20% - Accent1 2 3 3 9 2 2" xfId="10116" xr:uid="{00000000-0005-0000-0000-0000D1260000}"/>
    <cellStyle name="20% - Accent1 2 3 3 9 2 2 2" xfId="10117" xr:uid="{00000000-0005-0000-0000-0000D2260000}"/>
    <cellStyle name="20% - Accent1 2 3 3 9 2 3" xfId="10118" xr:uid="{00000000-0005-0000-0000-0000D3260000}"/>
    <cellStyle name="20% - Accent1 2 3 3 9 3" xfId="10119" xr:uid="{00000000-0005-0000-0000-0000D4260000}"/>
    <cellStyle name="20% - Accent1 2 3 3 9 3 2" xfId="10120" xr:uid="{00000000-0005-0000-0000-0000D5260000}"/>
    <cellStyle name="20% - Accent1 2 3 3 9 4" xfId="10121" xr:uid="{00000000-0005-0000-0000-0000D6260000}"/>
    <cellStyle name="20% - Accent1 2 3 4" xfId="10122" xr:uid="{00000000-0005-0000-0000-0000D7260000}"/>
    <cellStyle name="20% - Accent1 2 3 4 10" xfId="10123" xr:uid="{00000000-0005-0000-0000-0000D8260000}"/>
    <cellStyle name="20% - Accent1 2 3 4 10 2" xfId="10124" xr:uid="{00000000-0005-0000-0000-0000D9260000}"/>
    <cellStyle name="20% - Accent1 2 3 4 11" xfId="10125" xr:uid="{00000000-0005-0000-0000-0000DA260000}"/>
    <cellStyle name="20% - Accent1 2 3 4 2" xfId="10126" xr:uid="{00000000-0005-0000-0000-0000DB260000}"/>
    <cellStyle name="20% - Accent1 2 3 4 2 2" xfId="10127" xr:uid="{00000000-0005-0000-0000-0000DC260000}"/>
    <cellStyle name="20% - Accent1 2 3 4 2 2 2" xfId="10128" xr:uid="{00000000-0005-0000-0000-0000DD260000}"/>
    <cellStyle name="20% - Accent1 2 3 4 2 2 2 2" xfId="10129" xr:uid="{00000000-0005-0000-0000-0000DE260000}"/>
    <cellStyle name="20% - Accent1 2 3 4 2 2 2 2 2" xfId="10130" xr:uid="{00000000-0005-0000-0000-0000DF260000}"/>
    <cellStyle name="20% - Accent1 2 3 4 2 2 2 3" xfId="10131" xr:uid="{00000000-0005-0000-0000-0000E0260000}"/>
    <cellStyle name="20% - Accent1 2 3 4 2 2 3" xfId="10132" xr:uid="{00000000-0005-0000-0000-0000E1260000}"/>
    <cellStyle name="20% - Accent1 2 3 4 2 2 3 2" xfId="10133" xr:uid="{00000000-0005-0000-0000-0000E2260000}"/>
    <cellStyle name="20% - Accent1 2 3 4 2 2 4" xfId="10134" xr:uid="{00000000-0005-0000-0000-0000E3260000}"/>
    <cellStyle name="20% - Accent1 2 3 4 2 3" xfId="10135" xr:uid="{00000000-0005-0000-0000-0000E4260000}"/>
    <cellStyle name="20% - Accent1 2 3 4 2 3 2" xfId="10136" xr:uid="{00000000-0005-0000-0000-0000E5260000}"/>
    <cellStyle name="20% - Accent1 2 3 4 2 3 2 2" xfId="10137" xr:uid="{00000000-0005-0000-0000-0000E6260000}"/>
    <cellStyle name="20% - Accent1 2 3 4 2 3 2 2 2" xfId="10138" xr:uid="{00000000-0005-0000-0000-0000E7260000}"/>
    <cellStyle name="20% - Accent1 2 3 4 2 3 2 3" xfId="10139" xr:uid="{00000000-0005-0000-0000-0000E8260000}"/>
    <cellStyle name="20% - Accent1 2 3 4 2 3 3" xfId="10140" xr:uid="{00000000-0005-0000-0000-0000E9260000}"/>
    <cellStyle name="20% - Accent1 2 3 4 2 3 3 2" xfId="10141" xr:uid="{00000000-0005-0000-0000-0000EA260000}"/>
    <cellStyle name="20% - Accent1 2 3 4 2 3 4" xfId="10142" xr:uid="{00000000-0005-0000-0000-0000EB260000}"/>
    <cellStyle name="20% - Accent1 2 3 4 2 4" xfId="10143" xr:uid="{00000000-0005-0000-0000-0000EC260000}"/>
    <cellStyle name="20% - Accent1 2 3 4 2 4 2" xfId="10144" xr:uid="{00000000-0005-0000-0000-0000ED260000}"/>
    <cellStyle name="20% - Accent1 2 3 4 2 4 2 2" xfId="10145" xr:uid="{00000000-0005-0000-0000-0000EE260000}"/>
    <cellStyle name="20% - Accent1 2 3 4 2 4 2 2 2" xfId="10146" xr:uid="{00000000-0005-0000-0000-0000EF260000}"/>
    <cellStyle name="20% - Accent1 2 3 4 2 4 2 3" xfId="10147" xr:uid="{00000000-0005-0000-0000-0000F0260000}"/>
    <cellStyle name="20% - Accent1 2 3 4 2 4 3" xfId="10148" xr:uid="{00000000-0005-0000-0000-0000F1260000}"/>
    <cellStyle name="20% - Accent1 2 3 4 2 4 3 2" xfId="10149" xr:uid="{00000000-0005-0000-0000-0000F2260000}"/>
    <cellStyle name="20% - Accent1 2 3 4 2 4 4" xfId="10150" xr:uid="{00000000-0005-0000-0000-0000F3260000}"/>
    <cellStyle name="20% - Accent1 2 3 4 2 5" xfId="10151" xr:uid="{00000000-0005-0000-0000-0000F4260000}"/>
    <cellStyle name="20% - Accent1 2 3 4 2 5 2" xfId="10152" xr:uid="{00000000-0005-0000-0000-0000F5260000}"/>
    <cellStyle name="20% - Accent1 2 3 4 2 5 2 2" xfId="10153" xr:uid="{00000000-0005-0000-0000-0000F6260000}"/>
    <cellStyle name="20% - Accent1 2 3 4 2 5 3" xfId="10154" xr:uid="{00000000-0005-0000-0000-0000F7260000}"/>
    <cellStyle name="20% - Accent1 2 3 4 2 6" xfId="10155" xr:uid="{00000000-0005-0000-0000-0000F8260000}"/>
    <cellStyle name="20% - Accent1 2 3 4 2 6 2" xfId="10156" xr:uid="{00000000-0005-0000-0000-0000F9260000}"/>
    <cellStyle name="20% - Accent1 2 3 4 2 6 2 2" xfId="10157" xr:uid="{00000000-0005-0000-0000-0000FA260000}"/>
    <cellStyle name="20% - Accent1 2 3 4 2 6 3" xfId="10158" xr:uid="{00000000-0005-0000-0000-0000FB260000}"/>
    <cellStyle name="20% - Accent1 2 3 4 2 7" xfId="10159" xr:uid="{00000000-0005-0000-0000-0000FC260000}"/>
    <cellStyle name="20% - Accent1 2 3 4 2 7 2" xfId="10160" xr:uid="{00000000-0005-0000-0000-0000FD260000}"/>
    <cellStyle name="20% - Accent1 2 3 4 2 8" xfId="10161" xr:uid="{00000000-0005-0000-0000-0000FE260000}"/>
    <cellStyle name="20% - Accent1 2 3 4 2 8 2" xfId="10162" xr:uid="{00000000-0005-0000-0000-0000FF260000}"/>
    <cellStyle name="20% - Accent1 2 3 4 2 9" xfId="10163" xr:uid="{00000000-0005-0000-0000-000000270000}"/>
    <cellStyle name="20% - Accent1 2 3 4 3" xfId="10164" xr:uid="{00000000-0005-0000-0000-000001270000}"/>
    <cellStyle name="20% - Accent1 2 3 4 3 2" xfId="10165" xr:uid="{00000000-0005-0000-0000-000002270000}"/>
    <cellStyle name="20% - Accent1 2 3 4 3 2 2" xfId="10166" xr:uid="{00000000-0005-0000-0000-000003270000}"/>
    <cellStyle name="20% - Accent1 2 3 4 3 2 2 2" xfId="10167" xr:uid="{00000000-0005-0000-0000-000004270000}"/>
    <cellStyle name="20% - Accent1 2 3 4 3 2 2 2 2" xfId="10168" xr:uid="{00000000-0005-0000-0000-000005270000}"/>
    <cellStyle name="20% - Accent1 2 3 4 3 2 2 3" xfId="10169" xr:uid="{00000000-0005-0000-0000-000006270000}"/>
    <cellStyle name="20% - Accent1 2 3 4 3 2 3" xfId="10170" xr:uid="{00000000-0005-0000-0000-000007270000}"/>
    <cellStyle name="20% - Accent1 2 3 4 3 2 3 2" xfId="10171" xr:uid="{00000000-0005-0000-0000-000008270000}"/>
    <cellStyle name="20% - Accent1 2 3 4 3 2 4" xfId="10172" xr:uid="{00000000-0005-0000-0000-000009270000}"/>
    <cellStyle name="20% - Accent1 2 3 4 3 3" xfId="10173" xr:uid="{00000000-0005-0000-0000-00000A270000}"/>
    <cellStyle name="20% - Accent1 2 3 4 3 3 2" xfId="10174" xr:uid="{00000000-0005-0000-0000-00000B270000}"/>
    <cellStyle name="20% - Accent1 2 3 4 3 3 2 2" xfId="10175" xr:uid="{00000000-0005-0000-0000-00000C270000}"/>
    <cellStyle name="20% - Accent1 2 3 4 3 3 2 2 2" xfId="10176" xr:uid="{00000000-0005-0000-0000-00000D270000}"/>
    <cellStyle name="20% - Accent1 2 3 4 3 3 2 3" xfId="10177" xr:uid="{00000000-0005-0000-0000-00000E270000}"/>
    <cellStyle name="20% - Accent1 2 3 4 3 3 3" xfId="10178" xr:uid="{00000000-0005-0000-0000-00000F270000}"/>
    <cellStyle name="20% - Accent1 2 3 4 3 3 3 2" xfId="10179" xr:uid="{00000000-0005-0000-0000-000010270000}"/>
    <cellStyle name="20% - Accent1 2 3 4 3 3 4" xfId="10180" xr:uid="{00000000-0005-0000-0000-000011270000}"/>
    <cellStyle name="20% - Accent1 2 3 4 3 4" xfId="10181" xr:uid="{00000000-0005-0000-0000-000012270000}"/>
    <cellStyle name="20% - Accent1 2 3 4 3 4 2" xfId="10182" xr:uid="{00000000-0005-0000-0000-000013270000}"/>
    <cellStyle name="20% - Accent1 2 3 4 3 4 2 2" xfId="10183" xr:uid="{00000000-0005-0000-0000-000014270000}"/>
    <cellStyle name="20% - Accent1 2 3 4 3 4 2 2 2" xfId="10184" xr:uid="{00000000-0005-0000-0000-000015270000}"/>
    <cellStyle name="20% - Accent1 2 3 4 3 4 2 3" xfId="10185" xr:uid="{00000000-0005-0000-0000-000016270000}"/>
    <cellStyle name="20% - Accent1 2 3 4 3 4 3" xfId="10186" xr:uid="{00000000-0005-0000-0000-000017270000}"/>
    <cellStyle name="20% - Accent1 2 3 4 3 4 3 2" xfId="10187" xr:uid="{00000000-0005-0000-0000-000018270000}"/>
    <cellStyle name="20% - Accent1 2 3 4 3 4 4" xfId="10188" xr:uid="{00000000-0005-0000-0000-000019270000}"/>
    <cellStyle name="20% - Accent1 2 3 4 3 5" xfId="10189" xr:uid="{00000000-0005-0000-0000-00001A270000}"/>
    <cellStyle name="20% - Accent1 2 3 4 3 5 2" xfId="10190" xr:uid="{00000000-0005-0000-0000-00001B270000}"/>
    <cellStyle name="20% - Accent1 2 3 4 3 5 2 2" xfId="10191" xr:uid="{00000000-0005-0000-0000-00001C270000}"/>
    <cellStyle name="20% - Accent1 2 3 4 3 5 3" xfId="10192" xr:uid="{00000000-0005-0000-0000-00001D270000}"/>
    <cellStyle name="20% - Accent1 2 3 4 3 6" xfId="10193" xr:uid="{00000000-0005-0000-0000-00001E270000}"/>
    <cellStyle name="20% - Accent1 2 3 4 3 6 2" xfId="10194" xr:uid="{00000000-0005-0000-0000-00001F270000}"/>
    <cellStyle name="20% - Accent1 2 3 4 3 6 2 2" xfId="10195" xr:uid="{00000000-0005-0000-0000-000020270000}"/>
    <cellStyle name="20% - Accent1 2 3 4 3 6 3" xfId="10196" xr:uid="{00000000-0005-0000-0000-000021270000}"/>
    <cellStyle name="20% - Accent1 2 3 4 3 7" xfId="10197" xr:uid="{00000000-0005-0000-0000-000022270000}"/>
    <cellStyle name="20% - Accent1 2 3 4 3 7 2" xfId="10198" xr:uid="{00000000-0005-0000-0000-000023270000}"/>
    <cellStyle name="20% - Accent1 2 3 4 3 8" xfId="10199" xr:uid="{00000000-0005-0000-0000-000024270000}"/>
    <cellStyle name="20% - Accent1 2 3 4 3 8 2" xfId="10200" xr:uid="{00000000-0005-0000-0000-000025270000}"/>
    <cellStyle name="20% - Accent1 2 3 4 3 9" xfId="10201" xr:uid="{00000000-0005-0000-0000-000026270000}"/>
    <cellStyle name="20% - Accent1 2 3 4 4" xfId="10202" xr:uid="{00000000-0005-0000-0000-000027270000}"/>
    <cellStyle name="20% - Accent1 2 3 4 4 2" xfId="10203" xr:uid="{00000000-0005-0000-0000-000028270000}"/>
    <cellStyle name="20% - Accent1 2 3 4 4 2 2" xfId="10204" xr:uid="{00000000-0005-0000-0000-000029270000}"/>
    <cellStyle name="20% - Accent1 2 3 4 4 2 2 2" xfId="10205" xr:uid="{00000000-0005-0000-0000-00002A270000}"/>
    <cellStyle name="20% - Accent1 2 3 4 4 2 3" xfId="10206" xr:uid="{00000000-0005-0000-0000-00002B270000}"/>
    <cellStyle name="20% - Accent1 2 3 4 4 3" xfId="10207" xr:uid="{00000000-0005-0000-0000-00002C270000}"/>
    <cellStyle name="20% - Accent1 2 3 4 4 3 2" xfId="10208" xr:uid="{00000000-0005-0000-0000-00002D270000}"/>
    <cellStyle name="20% - Accent1 2 3 4 4 4" xfId="10209" xr:uid="{00000000-0005-0000-0000-00002E270000}"/>
    <cellStyle name="20% - Accent1 2 3 4 5" xfId="10210" xr:uid="{00000000-0005-0000-0000-00002F270000}"/>
    <cellStyle name="20% - Accent1 2 3 4 5 2" xfId="10211" xr:uid="{00000000-0005-0000-0000-000030270000}"/>
    <cellStyle name="20% - Accent1 2 3 4 5 2 2" xfId="10212" xr:uid="{00000000-0005-0000-0000-000031270000}"/>
    <cellStyle name="20% - Accent1 2 3 4 5 2 2 2" xfId="10213" xr:uid="{00000000-0005-0000-0000-000032270000}"/>
    <cellStyle name="20% - Accent1 2 3 4 5 2 3" xfId="10214" xr:uid="{00000000-0005-0000-0000-000033270000}"/>
    <cellStyle name="20% - Accent1 2 3 4 5 3" xfId="10215" xr:uid="{00000000-0005-0000-0000-000034270000}"/>
    <cellStyle name="20% - Accent1 2 3 4 5 3 2" xfId="10216" xr:uid="{00000000-0005-0000-0000-000035270000}"/>
    <cellStyle name="20% - Accent1 2 3 4 5 4" xfId="10217" xr:uid="{00000000-0005-0000-0000-000036270000}"/>
    <cellStyle name="20% - Accent1 2 3 4 6" xfId="10218" xr:uid="{00000000-0005-0000-0000-000037270000}"/>
    <cellStyle name="20% - Accent1 2 3 4 6 2" xfId="10219" xr:uid="{00000000-0005-0000-0000-000038270000}"/>
    <cellStyle name="20% - Accent1 2 3 4 6 2 2" xfId="10220" xr:uid="{00000000-0005-0000-0000-000039270000}"/>
    <cellStyle name="20% - Accent1 2 3 4 6 2 2 2" xfId="10221" xr:uid="{00000000-0005-0000-0000-00003A270000}"/>
    <cellStyle name="20% - Accent1 2 3 4 6 2 3" xfId="10222" xr:uid="{00000000-0005-0000-0000-00003B270000}"/>
    <cellStyle name="20% - Accent1 2 3 4 6 3" xfId="10223" xr:uid="{00000000-0005-0000-0000-00003C270000}"/>
    <cellStyle name="20% - Accent1 2 3 4 6 3 2" xfId="10224" xr:uid="{00000000-0005-0000-0000-00003D270000}"/>
    <cellStyle name="20% - Accent1 2 3 4 6 4" xfId="10225" xr:uid="{00000000-0005-0000-0000-00003E270000}"/>
    <cellStyle name="20% - Accent1 2 3 4 7" xfId="10226" xr:uid="{00000000-0005-0000-0000-00003F270000}"/>
    <cellStyle name="20% - Accent1 2 3 4 7 2" xfId="10227" xr:uid="{00000000-0005-0000-0000-000040270000}"/>
    <cellStyle name="20% - Accent1 2 3 4 7 2 2" xfId="10228" xr:uid="{00000000-0005-0000-0000-000041270000}"/>
    <cellStyle name="20% - Accent1 2 3 4 7 3" xfId="10229" xr:uid="{00000000-0005-0000-0000-000042270000}"/>
    <cellStyle name="20% - Accent1 2 3 4 8" xfId="10230" xr:uid="{00000000-0005-0000-0000-000043270000}"/>
    <cellStyle name="20% - Accent1 2 3 4 8 2" xfId="10231" xr:uid="{00000000-0005-0000-0000-000044270000}"/>
    <cellStyle name="20% - Accent1 2 3 4 8 2 2" xfId="10232" xr:uid="{00000000-0005-0000-0000-000045270000}"/>
    <cellStyle name="20% - Accent1 2 3 4 8 3" xfId="10233" xr:uid="{00000000-0005-0000-0000-000046270000}"/>
    <cellStyle name="20% - Accent1 2 3 4 9" xfId="10234" xr:uid="{00000000-0005-0000-0000-000047270000}"/>
    <cellStyle name="20% - Accent1 2 3 4 9 2" xfId="10235" xr:uid="{00000000-0005-0000-0000-000048270000}"/>
    <cellStyle name="20% - Accent1 2 3 5" xfId="10236" xr:uid="{00000000-0005-0000-0000-000049270000}"/>
    <cellStyle name="20% - Accent1 2 3 5 10" xfId="10237" xr:uid="{00000000-0005-0000-0000-00004A270000}"/>
    <cellStyle name="20% - Accent1 2 3 5 10 2" xfId="10238" xr:uid="{00000000-0005-0000-0000-00004B270000}"/>
    <cellStyle name="20% - Accent1 2 3 5 11" xfId="10239" xr:uid="{00000000-0005-0000-0000-00004C270000}"/>
    <cellStyle name="20% - Accent1 2 3 5 2" xfId="10240" xr:uid="{00000000-0005-0000-0000-00004D270000}"/>
    <cellStyle name="20% - Accent1 2 3 5 2 2" xfId="10241" xr:uid="{00000000-0005-0000-0000-00004E270000}"/>
    <cellStyle name="20% - Accent1 2 3 5 2 2 2" xfId="10242" xr:uid="{00000000-0005-0000-0000-00004F270000}"/>
    <cellStyle name="20% - Accent1 2 3 5 2 2 2 2" xfId="10243" xr:uid="{00000000-0005-0000-0000-000050270000}"/>
    <cellStyle name="20% - Accent1 2 3 5 2 2 2 2 2" xfId="10244" xr:uid="{00000000-0005-0000-0000-000051270000}"/>
    <cellStyle name="20% - Accent1 2 3 5 2 2 2 3" xfId="10245" xr:uid="{00000000-0005-0000-0000-000052270000}"/>
    <cellStyle name="20% - Accent1 2 3 5 2 2 3" xfId="10246" xr:uid="{00000000-0005-0000-0000-000053270000}"/>
    <cellStyle name="20% - Accent1 2 3 5 2 2 3 2" xfId="10247" xr:uid="{00000000-0005-0000-0000-000054270000}"/>
    <cellStyle name="20% - Accent1 2 3 5 2 2 4" xfId="10248" xr:uid="{00000000-0005-0000-0000-000055270000}"/>
    <cellStyle name="20% - Accent1 2 3 5 2 3" xfId="10249" xr:uid="{00000000-0005-0000-0000-000056270000}"/>
    <cellStyle name="20% - Accent1 2 3 5 2 3 2" xfId="10250" xr:uid="{00000000-0005-0000-0000-000057270000}"/>
    <cellStyle name="20% - Accent1 2 3 5 2 3 2 2" xfId="10251" xr:uid="{00000000-0005-0000-0000-000058270000}"/>
    <cellStyle name="20% - Accent1 2 3 5 2 3 2 2 2" xfId="10252" xr:uid="{00000000-0005-0000-0000-000059270000}"/>
    <cellStyle name="20% - Accent1 2 3 5 2 3 2 3" xfId="10253" xr:uid="{00000000-0005-0000-0000-00005A270000}"/>
    <cellStyle name="20% - Accent1 2 3 5 2 3 3" xfId="10254" xr:uid="{00000000-0005-0000-0000-00005B270000}"/>
    <cellStyle name="20% - Accent1 2 3 5 2 3 3 2" xfId="10255" xr:uid="{00000000-0005-0000-0000-00005C270000}"/>
    <cellStyle name="20% - Accent1 2 3 5 2 3 4" xfId="10256" xr:uid="{00000000-0005-0000-0000-00005D270000}"/>
    <cellStyle name="20% - Accent1 2 3 5 2 4" xfId="10257" xr:uid="{00000000-0005-0000-0000-00005E270000}"/>
    <cellStyle name="20% - Accent1 2 3 5 2 4 2" xfId="10258" xr:uid="{00000000-0005-0000-0000-00005F270000}"/>
    <cellStyle name="20% - Accent1 2 3 5 2 4 2 2" xfId="10259" xr:uid="{00000000-0005-0000-0000-000060270000}"/>
    <cellStyle name="20% - Accent1 2 3 5 2 4 2 2 2" xfId="10260" xr:uid="{00000000-0005-0000-0000-000061270000}"/>
    <cellStyle name="20% - Accent1 2 3 5 2 4 2 3" xfId="10261" xr:uid="{00000000-0005-0000-0000-000062270000}"/>
    <cellStyle name="20% - Accent1 2 3 5 2 4 3" xfId="10262" xr:uid="{00000000-0005-0000-0000-000063270000}"/>
    <cellStyle name="20% - Accent1 2 3 5 2 4 3 2" xfId="10263" xr:uid="{00000000-0005-0000-0000-000064270000}"/>
    <cellStyle name="20% - Accent1 2 3 5 2 4 4" xfId="10264" xr:uid="{00000000-0005-0000-0000-000065270000}"/>
    <cellStyle name="20% - Accent1 2 3 5 2 5" xfId="10265" xr:uid="{00000000-0005-0000-0000-000066270000}"/>
    <cellStyle name="20% - Accent1 2 3 5 2 5 2" xfId="10266" xr:uid="{00000000-0005-0000-0000-000067270000}"/>
    <cellStyle name="20% - Accent1 2 3 5 2 5 2 2" xfId="10267" xr:uid="{00000000-0005-0000-0000-000068270000}"/>
    <cellStyle name="20% - Accent1 2 3 5 2 5 3" xfId="10268" xr:uid="{00000000-0005-0000-0000-000069270000}"/>
    <cellStyle name="20% - Accent1 2 3 5 2 6" xfId="10269" xr:uid="{00000000-0005-0000-0000-00006A270000}"/>
    <cellStyle name="20% - Accent1 2 3 5 2 6 2" xfId="10270" xr:uid="{00000000-0005-0000-0000-00006B270000}"/>
    <cellStyle name="20% - Accent1 2 3 5 2 6 2 2" xfId="10271" xr:uid="{00000000-0005-0000-0000-00006C270000}"/>
    <cellStyle name="20% - Accent1 2 3 5 2 6 3" xfId="10272" xr:uid="{00000000-0005-0000-0000-00006D270000}"/>
    <cellStyle name="20% - Accent1 2 3 5 2 7" xfId="10273" xr:uid="{00000000-0005-0000-0000-00006E270000}"/>
    <cellStyle name="20% - Accent1 2 3 5 2 7 2" xfId="10274" xr:uid="{00000000-0005-0000-0000-00006F270000}"/>
    <cellStyle name="20% - Accent1 2 3 5 2 8" xfId="10275" xr:uid="{00000000-0005-0000-0000-000070270000}"/>
    <cellStyle name="20% - Accent1 2 3 5 2 8 2" xfId="10276" xr:uid="{00000000-0005-0000-0000-000071270000}"/>
    <cellStyle name="20% - Accent1 2 3 5 2 9" xfId="10277" xr:uid="{00000000-0005-0000-0000-000072270000}"/>
    <cellStyle name="20% - Accent1 2 3 5 3" xfId="10278" xr:uid="{00000000-0005-0000-0000-000073270000}"/>
    <cellStyle name="20% - Accent1 2 3 5 3 2" xfId="10279" xr:uid="{00000000-0005-0000-0000-000074270000}"/>
    <cellStyle name="20% - Accent1 2 3 5 3 2 2" xfId="10280" xr:uid="{00000000-0005-0000-0000-000075270000}"/>
    <cellStyle name="20% - Accent1 2 3 5 3 2 2 2" xfId="10281" xr:uid="{00000000-0005-0000-0000-000076270000}"/>
    <cellStyle name="20% - Accent1 2 3 5 3 2 2 2 2" xfId="10282" xr:uid="{00000000-0005-0000-0000-000077270000}"/>
    <cellStyle name="20% - Accent1 2 3 5 3 2 2 3" xfId="10283" xr:uid="{00000000-0005-0000-0000-000078270000}"/>
    <cellStyle name="20% - Accent1 2 3 5 3 2 3" xfId="10284" xr:uid="{00000000-0005-0000-0000-000079270000}"/>
    <cellStyle name="20% - Accent1 2 3 5 3 2 3 2" xfId="10285" xr:uid="{00000000-0005-0000-0000-00007A270000}"/>
    <cellStyle name="20% - Accent1 2 3 5 3 2 4" xfId="10286" xr:uid="{00000000-0005-0000-0000-00007B270000}"/>
    <cellStyle name="20% - Accent1 2 3 5 3 3" xfId="10287" xr:uid="{00000000-0005-0000-0000-00007C270000}"/>
    <cellStyle name="20% - Accent1 2 3 5 3 3 2" xfId="10288" xr:uid="{00000000-0005-0000-0000-00007D270000}"/>
    <cellStyle name="20% - Accent1 2 3 5 3 3 2 2" xfId="10289" xr:uid="{00000000-0005-0000-0000-00007E270000}"/>
    <cellStyle name="20% - Accent1 2 3 5 3 3 2 2 2" xfId="10290" xr:uid="{00000000-0005-0000-0000-00007F270000}"/>
    <cellStyle name="20% - Accent1 2 3 5 3 3 2 3" xfId="10291" xr:uid="{00000000-0005-0000-0000-000080270000}"/>
    <cellStyle name="20% - Accent1 2 3 5 3 3 3" xfId="10292" xr:uid="{00000000-0005-0000-0000-000081270000}"/>
    <cellStyle name="20% - Accent1 2 3 5 3 3 3 2" xfId="10293" xr:uid="{00000000-0005-0000-0000-000082270000}"/>
    <cellStyle name="20% - Accent1 2 3 5 3 3 4" xfId="10294" xr:uid="{00000000-0005-0000-0000-000083270000}"/>
    <cellStyle name="20% - Accent1 2 3 5 3 4" xfId="10295" xr:uid="{00000000-0005-0000-0000-000084270000}"/>
    <cellStyle name="20% - Accent1 2 3 5 3 4 2" xfId="10296" xr:uid="{00000000-0005-0000-0000-000085270000}"/>
    <cellStyle name="20% - Accent1 2 3 5 3 4 2 2" xfId="10297" xr:uid="{00000000-0005-0000-0000-000086270000}"/>
    <cellStyle name="20% - Accent1 2 3 5 3 4 2 2 2" xfId="10298" xr:uid="{00000000-0005-0000-0000-000087270000}"/>
    <cellStyle name="20% - Accent1 2 3 5 3 4 2 3" xfId="10299" xr:uid="{00000000-0005-0000-0000-000088270000}"/>
    <cellStyle name="20% - Accent1 2 3 5 3 4 3" xfId="10300" xr:uid="{00000000-0005-0000-0000-000089270000}"/>
    <cellStyle name="20% - Accent1 2 3 5 3 4 3 2" xfId="10301" xr:uid="{00000000-0005-0000-0000-00008A270000}"/>
    <cellStyle name="20% - Accent1 2 3 5 3 4 4" xfId="10302" xr:uid="{00000000-0005-0000-0000-00008B270000}"/>
    <cellStyle name="20% - Accent1 2 3 5 3 5" xfId="10303" xr:uid="{00000000-0005-0000-0000-00008C270000}"/>
    <cellStyle name="20% - Accent1 2 3 5 3 5 2" xfId="10304" xr:uid="{00000000-0005-0000-0000-00008D270000}"/>
    <cellStyle name="20% - Accent1 2 3 5 3 5 2 2" xfId="10305" xr:uid="{00000000-0005-0000-0000-00008E270000}"/>
    <cellStyle name="20% - Accent1 2 3 5 3 5 3" xfId="10306" xr:uid="{00000000-0005-0000-0000-00008F270000}"/>
    <cellStyle name="20% - Accent1 2 3 5 3 6" xfId="10307" xr:uid="{00000000-0005-0000-0000-000090270000}"/>
    <cellStyle name="20% - Accent1 2 3 5 3 6 2" xfId="10308" xr:uid="{00000000-0005-0000-0000-000091270000}"/>
    <cellStyle name="20% - Accent1 2 3 5 3 6 2 2" xfId="10309" xr:uid="{00000000-0005-0000-0000-000092270000}"/>
    <cellStyle name="20% - Accent1 2 3 5 3 6 3" xfId="10310" xr:uid="{00000000-0005-0000-0000-000093270000}"/>
    <cellStyle name="20% - Accent1 2 3 5 3 7" xfId="10311" xr:uid="{00000000-0005-0000-0000-000094270000}"/>
    <cellStyle name="20% - Accent1 2 3 5 3 7 2" xfId="10312" xr:uid="{00000000-0005-0000-0000-000095270000}"/>
    <cellStyle name="20% - Accent1 2 3 5 3 8" xfId="10313" xr:uid="{00000000-0005-0000-0000-000096270000}"/>
    <cellStyle name="20% - Accent1 2 3 5 3 8 2" xfId="10314" xr:uid="{00000000-0005-0000-0000-000097270000}"/>
    <cellStyle name="20% - Accent1 2 3 5 3 9" xfId="10315" xr:uid="{00000000-0005-0000-0000-000098270000}"/>
    <cellStyle name="20% - Accent1 2 3 5 4" xfId="10316" xr:uid="{00000000-0005-0000-0000-000099270000}"/>
    <cellStyle name="20% - Accent1 2 3 5 4 2" xfId="10317" xr:uid="{00000000-0005-0000-0000-00009A270000}"/>
    <cellStyle name="20% - Accent1 2 3 5 4 2 2" xfId="10318" xr:uid="{00000000-0005-0000-0000-00009B270000}"/>
    <cellStyle name="20% - Accent1 2 3 5 4 2 2 2" xfId="10319" xr:uid="{00000000-0005-0000-0000-00009C270000}"/>
    <cellStyle name="20% - Accent1 2 3 5 4 2 3" xfId="10320" xr:uid="{00000000-0005-0000-0000-00009D270000}"/>
    <cellStyle name="20% - Accent1 2 3 5 4 3" xfId="10321" xr:uid="{00000000-0005-0000-0000-00009E270000}"/>
    <cellStyle name="20% - Accent1 2 3 5 4 3 2" xfId="10322" xr:uid="{00000000-0005-0000-0000-00009F270000}"/>
    <cellStyle name="20% - Accent1 2 3 5 4 4" xfId="10323" xr:uid="{00000000-0005-0000-0000-0000A0270000}"/>
    <cellStyle name="20% - Accent1 2 3 5 5" xfId="10324" xr:uid="{00000000-0005-0000-0000-0000A1270000}"/>
    <cellStyle name="20% - Accent1 2 3 5 5 2" xfId="10325" xr:uid="{00000000-0005-0000-0000-0000A2270000}"/>
    <cellStyle name="20% - Accent1 2 3 5 5 2 2" xfId="10326" xr:uid="{00000000-0005-0000-0000-0000A3270000}"/>
    <cellStyle name="20% - Accent1 2 3 5 5 2 2 2" xfId="10327" xr:uid="{00000000-0005-0000-0000-0000A4270000}"/>
    <cellStyle name="20% - Accent1 2 3 5 5 2 3" xfId="10328" xr:uid="{00000000-0005-0000-0000-0000A5270000}"/>
    <cellStyle name="20% - Accent1 2 3 5 5 3" xfId="10329" xr:uid="{00000000-0005-0000-0000-0000A6270000}"/>
    <cellStyle name="20% - Accent1 2 3 5 5 3 2" xfId="10330" xr:uid="{00000000-0005-0000-0000-0000A7270000}"/>
    <cellStyle name="20% - Accent1 2 3 5 5 4" xfId="10331" xr:uid="{00000000-0005-0000-0000-0000A8270000}"/>
    <cellStyle name="20% - Accent1 2 3 5 6" xfId="10332" xr:uid="{00000000-0005-0000-0000-0000A9270000}"/>
    <cellStyle name="20% - Accent1 2 3 5 6 2" xfId="10333" xr:uid="{00000000-0005-0000-0000-0000AA270000}"/>
    <cellStyle name="20% - Accent1 2 3 5 6 2 2" xfId="10334" xr:uid="{00000000-0005-0000-0000-0000AB270000}"/>
    <cellStyle name="20% - Accent1 2 3 5 6 2 2 2" xfId="10335" xr:uid="{00000000-0005-0000-0000-0000AC270000}"/>
    <cellStyle name="20% - Accent1 2 3 5 6 2 3" xfId="10336" xr:uid="{00000000-0005-0000-0000-0000AD270000}"/>
    <cellStyle name="20% - Accent1 2 3 5 6 3" xfId="10337" xr:uid="{00000000-0005-0000-0000-0000AE270000}"/>
    <cellStyle name="20% - Accent1 2 3 5 6 3 2" xfId="10338" xr:uid="{00000000-0005-0000-0000-0000AF270000}"/>
    <cellStyle name="20% - Accent1 2 3 5 6 4" xfId="10339" xr:uid="{00000000-0005-0000-0000-0000B0270000}"/>
    <cellStyle name="20% - Accent1 2 3 5 7" xfId="10340" xr:uid="{00000000-0005-0000-0000-0000B1270000}"/>
    <cellStyle name="20% - Accent1 2 3 5 7 2" xfId="10341" xr:uid="{00000000-0005-0000-0000-0000B2270000}"/>
    <cellStyle name="20% - Accent1 2 3 5 7 2 2" xfId="10342" xr:uid="{00000000-0005-0000-0000-0000B3270000}"/>
    <cellStyle name="20% - Accent1 2 3 5 7 3" xfId="10343" xr:uid="{00000000-0005-0000-0000-0000B4270000}"/>
    <cellStyle name="20% - Accent1 2 3 5 8" xfId="10344" xr:uid="{00000000-0005-0000-0000-0000B5270000}"/>
    <cellStyle name="20% - Accent1 2 3 5 8 2" xfId="10345" xr:uid="{00000000-0005-0000-0000-0000B6270000}"/>
    <cellStyle name="20% - Accent1 2 3 5 8 2 2" xfId="10346" xr:uid="{00000000-0005-0000-0000-0000B7270000}"/>
    <cellStyle name="20% - Accent1 2 3 5 8 3" xfId="10347" xr:uid="{00000000-0005-0000-0000-0000B8270000}"/>
    <cellStyle name="20% - Accent1 2 3 5 9" xfId="10348" xr:uid="{00000000-0005-0000-0000-0000B9270000}"/>
    <cellStyle name="20% - Accent1 2 3 5 9 2" xfId="10349" xr:uid="{00000000-0005-0000-0000-0000BA270000}"/>
    <cellStyle name="20% - Accent1 2 3 6" xfId="10350" xr:uid="{00000000-0005-0000-0000-0000BB270000}"/>
    <cellStyle name="20% - Accent1 2 3 6 10" xfId="10351" xr:uid="{00000000-0005-0000-0000-0000BC270000}"/>
    <cellStyle name="20% - Accent1 2 3 6 10 2" xfId="10352" xr:uid="{00000000-0005-0000-0000-0000BD270000}"/>
    <cellStyle name="20% - Accent1 2 3 6 11" xfId="10353" xr:uid="{00000000-0005-0000-0000-0000BE270000}"/>
    <cellStyle name="20% - Accent1 2 3 6 2" xfId="10354" xr:uid="{00000000-0005-0000-0000-0000BF270000}"/>
    <cellStyle name="20% - Accent1 2 3 6 2 2" xfId="10355" xr:uid="{00000000-0005-0000-0000-0000C0270000}"/>
    <cellStyle name="20% - Accent1 2 3 6 2 2 2" xfId="10356" xr:uid="{00000000-0005-0000-0000-0000C1270000}"/>
    <cellStyle name="20% - Accent1 2 3 6 2 2 2 2" xfId="10357" xr:uid="{00000000-0005-0000-0000-0000C2270000}"/>
    <cellStyle name="20% - Accent1 2 3 6 2 2 2 2 2" xfId="10358" xr:uid="{00000000-0005-0000-0000-0000C3270000}"/>
    <cellStyle name="20% - Accent1 2 3 6 2 2 2 3" xfId="10359" xr:uid="{00000000-0005-0000-0000-0000C4270000}"/>
    <cellStyle name="20% - Accent1 2 3 6 2 2 3" xfId="10360" xr:uid="{00000000-0005-0000-0000-0000C5270000}"/>
    <cellStyle name="20% - Accent1 2 3 6 2 2 3 2" xfId="10361" xr:uid="{00000000-0005-0000-0000-0000C6270000}"/>
    <cellStyle name="20% - Accent1 2 3 6 2 2 4" xfId="10362" xr:uid="{00000000-0005-0000-0000-0000C7270000}"/>
    <cellStyle name="20% - Accent1 2 3 6 2 3" xfId="10363" xr:uid="{00000000-0005-0000-0000-0000C8270000}"/>
    <cellStyle name="20% - Accent1 2 3 6 2 3 2" xfId="10364" xr:uid="{00000000-0005-0000-0000-0000C9270000}"/>
    <cellStyle name="20% - Accent1 2 3 6 2 3 2 2" xfId="10365" xr:uid="{00000000-0005-0000-0000-0000CA270000}"/>
    <cellStyle name="20% - Accent1 2 3 6 2 3 2 2 2" xfId="10366" xr:uid="{00000000-0005-0000-0000-0000CB270000}"/>
    <cellStyle name="20% - Accent1 2 3 6 2 3 2 3" xfId="10367" xr:uid="{00000000-0005-0000-0000-0000CC270000}"/>
    <cellStyle name="20% - Accent1 2 3 6 2 3 3" xfId="10368" xr:uid="{00000000-0005-0000-0000-0000CD270000}"/>
    <cellStyle name="20% - Accent1 2 3 6 2 3 3 2" xfId="10369" xr:uid="{00000000-0005-0000-0000-0000CE270000}"/>
    <cellStyle name="20% - Accent1 2 3 6 2 3 4" xfId="10370" xr:uid="{00000000-0005-0000-0000-0000CF270000}"/>
    <cellStyle name="20% - Accent1 2 3 6 2 4" xfId="10371" xr:uid="{00000000-0005-0000-0000-0000D0270000}"/>
    <cellStyle name="20% - Accent1 2 3 6 2 4 2" xfId="10372" xr:uid="{00000000-0005-0000-0000-0000D1270000}"/>
    <cellStyle name="20% - Accent1 2 3 6 2 4 2 2" xfId="10373" xr:uid="{00000000-0005-0000-0000-0000D2270000}"/>
    <cellStyle name="20% - Accent1 2 3 6 2 4 2 2 2" xfId="10374" xr:uid="{00000000-0005-0000-0000-0000D3270000}"/>
    <cellStyle name="20% - Accent1 2 3 6 2 4 2 3" xfId="10375" xr:uid="{00000000-0005-0000-0000-0000D4270000}"/>
    <cellStyle name="20% - Accent1 2 3 6 2 4 3" xfId="10376" xr:uid="{00000000-0005-0000-0000-0000D5270000}"/>
    <cellStyle name="20% - Accent1 2 3 6 2 4 3 2" xfId="10377" xr:uid="{00000000-0005-0000-0000-0000D6270000}"/>
    <cellStyle name="20% - Accent1 2 3 6 2 4 4" xfId="10378" xr:uid="{00000000-0005-0000-0000-0000D7270000}"/>
    <cellStyle name="20% - Accent1 2 3 6 2 5" xfId="10379" xr:uid="{00000000-0005-0000-0000-0000D8270000}"/>
    <cellStyle name="20% - Accent1 2 3 6 2 5 2" xfId="10380" xr:uid="{00000000-0005-0000-0000-0000D9270000}"/>
    <cellStyle name="20% - Accent1 2 3 6 2 5 2 2" xfId="10381" xr:uid="{00000000-0005-0000-0000-0000DA270000}"/>
    <cellStyle name="20% - Accent1 2 3 6 2 5 3" xfId="10382" xr:uid="{00000000-0005-0000-0000-0000DB270000}"/>
    <cellStyle name="20% - Accent1 2 3 6 2 6" xfId="10383" xr:uid="{00000000-0005-0000-0000-0000DC270000}"/>
    <cellStyle name="20% - Accent1 2 3 6 2 6 2" xfId="10384" xr:uid="{00000000-0005-0000-0000-0000DD270000}"/>
    <cellStyle name="20% - Accent1 2 3 6 2 6 2 2" xfId="10385" xr:uid="{00000000-0005-0000-0000-0000DE270000}"/>
    <cellStyle name="20% - Accent1 2 3 6 2 6 3" xfId="10386" xr:uid="{00000000-0005-0000-0000-0000DF270000}"/>
    <cellStyle name="20% - Accent1 2 3 6 2 7" xfId="10387" xr:uid="{00000000-0005-0000-0000-0000E0270000}"/>
    <cellStyle name="20% - Accent1 2 3 6 2 7 2" xfId="10388" xr:uid="{00000000-0005-0000-0000-0000E1270000}"/>
    <cellStyle name="20% - Accent1 2 3 6 2 8" xfId="10389" xr:uid="{00000000-0005-0000-0000-0000E2270000}"/>
    <cellStyle name="20% - Accent1 2 3 6 2 8 2" xfId="10390" xr:uid="{00000000-0005-0000-0000-0000E3270000}"/>
    <cellStyle name="20% - Accent1 2 3 6 2 9" xfId="10391" xr:uid="{00000000-0005-0000-0000-0000E4270000}"/>
    <cellStyle name="20% - Accent1 2 3 6 3" xfId="10392" xr:uid="{00000000-0005-0000-0000-0000E5270000}"/>
    <cellStyle name="20% - Accent1 2 3 6 3 2" xfId="10393" xr:uid="{00000000-0005-0000-0000-0000E6270000}"/>
    <cellStyle name="20% - Accent1 2 3 6 3 2 2" xfId="10394" xr:uid="{00000000-0005-0000-0000-0000E7270000}"/>
    <cellStyle name="20% - Accent1 2 3 6 3 2 2 2" xfId="10395" xr:uid="{00000000-0005-0000-0000-0000E8270000}"/>
    <cellStyle name="20% - Accent1 2 3 6 3 2 2 2 2" xfId="10396" xr:uid="{00000000-0005-0000-0000-0000E9270000}"/>
    <cellStyle name="20% - Accent1 2 3 6 3 2 2 3" xfId="10397" xr:uid="{00000000-0005-0000-0000-0000EA270000}"/>
    <cellStyle name="20% - Accent1 2 3 6 3 2 3" xfId="10398" xr:uid="{00000000-0005-0000-0000-0000EB270000}"/>
    <cellStyle name="20% - Accent1 2 3 6 3 2 3 2" xfId="10399" xr:uid="{00000000-0005-0000-0000-0000EC270000}"/>
    <cellStyle name="20% - Accent1 2 3 6 3 2 4" xfId="10400" xr:uid="{00000000-0005-0000-0000-0000ED270000}"/>
    <cellStyle name="20% - Accent1 2 3 6 3 3" xfId="10401" xr:uid="{00000000-0005-0000-0000-0000EE270000}"/>
    <cellStyle name="20% - Accent1 2 3 6 3 3 2" xfId="10402" xr:uid="{00000000-0005-0000-0000-0000EF270000}"/>
    <cellStyle name="20% - Accent1 2 3 6 3 3 2 2" xfId="10403" xr:uid="{00000000-0005-0000-0000-0000F0270000}"/>
    <cellStyle name="20% - Accent1 2 3 6 3 3 2 2 2" xfId="10404" xr:uid="{00000000-0005-0000-0000-0000F1270000}"/>
    <cellStyle name="20% - Accent1 2 3 6 3 3 2 3" xfId="10405" xr:uid="{00000000-0005-0000-0000-0000F2270000}"/>
    <cellStyle name="20% - Accent1 2 3 6 3 3 3" xfId="10406" xr:uid="{00000000-0005-0000-0000-0000F3270000}"/>
    <cellStyle name="20% - Accent1 2 3 6 3 3 3 2" xfId="10407" xr:uid="{00000000-0005-0000-0000-0000F4270000}"/>
    <cellStyle name="20% - Accent1 2 3 6 3 3 4" xfId="10408" xr:uid="{00000000-0005-0000-0000-0000F5270000}"/>
    <cellStyle name="20% - Accent1 2 3 6 3 4" xfId="10409" xr:uid="{00000000-0005-0000-0000-0000F6270000}"/>
    <cellStyle name="20% - Accent1 2 3 6 3 4 2" xfId="10410" xr:uid="{00000000-0005-0000-0000-0000F7270000}"/>
    <cellStyle name="20% - Accent1 2 3 6 3 4 2 2" xfId="10411" xr:uid="{00000000-0005-0000-0000-0000F8270000}"/>
    <cellStyle name="20% - Accent1 2 3 6 3 4 2 2 2" xfId="10412" xr:uid="{00000000-0005-0000-0000-0000F9270000}"/>
    <cellStyle name="20% - Accent1 2 3 6 3 4 2 3" xfId="10413" xr:uid="{00000000-0005-0000-0000-0000FA270000}"/>
    <cellStyle name="20% - Accent1 2 3 6 3 4 3" xfId="10414" xr:uid="{00000000-0005-0000-0000-0000FB270000}"/>
    <cellStyle name="20% - Accent1 2 3 6 3 4 3 2" xfId="10415" xr:uid="{00000000-0005-0000-0000-0000FC270000}"/>
    <cellStyle name="20% - Accent1 2 3 6 3 4 4" xfId="10416" xr:uid="{00000000-0005-0000-0000-0000FD270000}"/>
    <cellStyle name="20% - Accent1 2 3 6 3 5" xfId="10417" xr:uid="{00000000-0005-0000-0000-0000FE270000}"/>
    <cellStyle name="20% - Accent1 2 3 6 3 5 2" xfId="10418" xr:uid="{00000000-0005-0000-0000-0000FF270000}"/>
    <cellStyle name="20% - Accent1 2 3 6 3 5 2 2" xfId="10419" xr:uid="{00000000-0005-0000-0000-000000280000}"/>
    <cellStyle name="20% - Accent1 2 3 6 3 5 3" xfId="10420" xr:uid="{00000000-0005-0000-0000-000001280000}"/>
    <cellStyle name="20% - Accent1 2 3 6 3 6" xfId="10421" xr:uid="{00000000-0005-0000-0000-000002280000}"/>
    <cellStyle name="20% - Accent1 2 3 6 3 6 2" xfId="10422" xr:uid="{00000000-0005-0000-0000-000003280000}"/>
    <cellStyle name="20% - Accent1 2 3 6 3 6 2 2" xfId="10423" xr:uid="{00000000-0005-0000-0000-000004280000}"/>
    <cellStyle name="20% - Accent1 2 3 6 3 6 3" xfId="10424" xr:uid="{00000000-0005-0000-0000-000005280000}"/>
    <cellStyle name="20% - Accent1 2 3 6 3 7" xfId="10425" xr:uid="{00000000-0005-0000-0000-000006280000}"/>
    <cellStyle name="20% - Accent1 2 3 6 3 7 2" xfId="10426" xr:uid="{00000000-0005-0000-0000-000007280000}"/>
    <cellStyle name="20% - Accent1 2 3 6 3 8" xfId="10427" xr:uid="{00000000-0005-0000-0000-000008280000}"/>
    <cellStyle name="20% - Accent1 2 3 6 3 8 2" xfId="10428" xr:uid="{00000000-0005-0000-0000-000009280000}"/>
    <cellStyle name="20% - Accent1 2 3 6 3 9" xfId="10429" xr:uid="{00000000-0005-0000-0000-00000A280000}"/>
    <cellStyle name="20% - Accent1 2 3 6 4" xfId="10430" xr:uid="{00000000-0005-0000-0000-00000B280000}"/>
    <cellStyle name="20% - Accent1 2 3 6 4 2" xfId="10431" xr:uid="{00000000-0005-0000-0000-00000C280000}"/>
    <cellStyle name="20% - Accent1 2 3 6 4 2 2" xfId="10432" xr:uid="{00000000-0005-0000-0000-00000D280000}"/>
    <cellStyle name="20% - Accent1 2 3 6 4 2 2 2" xfId="10433" xr:uid="{00000000-0005-0000-0000-00000E280000}"/>
    <cellStyle name="20% - Accent1 2 3 6 4 2 3" xfId="10434" xr:uid="{00000000-0005-0000-0000-00000F280000}"/>
    <cellStyle name="20% - Accent1 2 3 6 4 3" xfId="10435" xr:uid="{00000000-0005-0000-0000-000010280000}"/>
    <cellStyle name="20% - Accent1 2 3 6 4 3 2" xfId="10436" xr:uid="{00000000-0005-0000-0000-000011280000}"/>
    <cellStyle name="20% - Accent1 2 3 6 4 4" xfId="10437" xr:uid="{00000000-0005-0000-0000-000012280000}"/>
    <cellStyle name="20% - Accent1 2 3 6 5" xfId="10438" xr:uid="{00000000-0005-0000-0000-000013280000}"/>
    <cellStyle name="20% - Accent1 2 3 6 5 2" xfId="10439" xr:uid="{00000000-0005-0000-0000-000014280000}"/>
    <cellStyle name="20% - Accent1 2 3 6 5 2 2" xfId="10440" xr:uid="{00000000-0005-0000-0000-000015280000}"/>
    <cellStyle name="20% - Accent1 2 3 6 5 2 2 2" xfId="10441" xr:uid="{00000000-0005-0000-0000-000016280000}"/>
    <cellStyle name="20% - Accent1 2 3 6 5 2 3" xfId="10442" xr:uid="{00000000-0005-0000-0000-000017280000}"/>
    <cellStyle name="20% - Accent1 2 3 6 5 3" xfId="10443" xr:uid="{00000000-0005-0000-0000-000018280000}"/>
    <cellStyle name="20% - Accent1 2 3 6 5 3 2" xfId="10444" xr:uid="{00000000-0005-0000-0000-000019280000}"/>
    <cellStyle name="20% - Accent1 2 3 6 5 4" xfId="10445" xr:uid="{00000000-0005-0000-0000-00001A280000}"/>
    <cellStyle name="20% - Accent1 2 3 6 6" xfId="10446" xr:uid="{00000000-0005-0000-0000-00001B280000}"/>
    <cellStyle name="20% - Accent1 2 3 6 6 2" xfId="10447" xr:uid="{00000000-0005-0000-0000-00001C280000}"/>
    <cellStyle name="20% - Accent1 2 3 6 6 2 2" xfId="10448" xr:uid="{00000000-0005-0000-0000-00001D280000}"/>
    <cellStyle name="20% - Accent1 2 3 6 6 2 2 2" xfId="10449" xr:uid="{00000000-0005-0000-0000-00001E280000}"/>
    <cellStyle name="20% - Accent1 2 3 6 6 2 3" xfId="10450" xr:uid="{00000000-0005-0000-0000-00001F280000}"/>
    <cellStyle name="20% - Accent1 2 3 6 6 3" xfId="10451" xr:uid="{00000000-0005-0000-0000-000020280000}"/>
    <cellStyle name="20% - Accent1 2 3 6 6 3 2" xfId="10452" xr:uid="{00000000-0005-0000-0000-000021280000}"/>
    <cellStyle name="20% - Accent1 2 3 6 6 4" xfId="10453" xr:uid="{00000000-0005-0000-0000-000022280000}"/>
    <cellStyle name="20% - Accent1 2 3 6 7" xfId="10454" xr:uid="{00000000-0005-0000-0000-000023280000}"/>
    <cellStyle name="20% - Accent1 2 3 6 7 2" xfId="10455" xr:uid="{00000000-0005-0000-0000-000024280000}"/>
    <cellStyle name="20% - Accent1 2 3 6 7 2 2" xfId="10456" xr:uid="{00000000-0005-0000-0000-000025280000}"/>
    <cellStyle name="20% - Accent1 2 3 6 7 3" xfId="10457" xr:uid="{00000000-0005-0000-0000-000026280000}"/>
    <cellStyle name="20% - Accent1 2 3 6 8" xfId="10458" xr:uid="{00000000-0005-0000-0000-000027280000}"/>
    <cellStyle name="20% - Accent1 2 3 6 8 2" xfId="10459" xr:uid="{00000000-0005-0000-0000-000028280000}"/>
    <cellStyle name="20% - Accent1 2 3 6 8 2 2" xfId="10460" xr:uid="{00000000-0005-0000-0000-000029280000}"/>
    <cellStyle name="20% - Accent1 2 3 6 8 3" xfId="10461" xr:uid="{00000000-0005-0000-0000-00002A280000}"/>
    <cellStyle name="20% - Accent1 2 3 6 9" xfId="10462" xr:uid="{00000000-0005-0000-0000-00002B280000}"/>
    <cellStyle name="20% - Accent1 2 3 6 9 2" xfId="10463" xr:uid="{00000000-0005-0000-0000-00002C280000}"/>
    <cellStyle name="20% - Accent1 2 3 7" xfId="10464" xr:uid="{00000000-0005-0000-0000-00002D280000}"/>
    <cellStyle name="20% - Accent1 2 3 7 2" xfId="10465" xr:uid="{00000000-0005-0000-0000-00002E280000}"/>
    <cellStyle name="20% - Accent1 2 3 7 2 2" xfId="10466" xr:uid="{00000000-0005-0000-0000-00002F280000}"/>
    <cellStyle name="20% - Accent1 2 3 7 2 2 2" xfId="10467" xr:uid="{00000000-0005-0000-0000-000030280000}"/>
    <cellStyle name="20% - Accent1 2 3 7 2 2 2 2" xfId="10468" xr:uid="{00000000-0005-0000-0000-000031280000}"/>
    <cellStyle name="20% - Accent1 2 3 7 2 2 3" xfId="10469" xr:uid="{00000000-0005-0000-0000-000032280000}"/>
    <cellStyle name="20% - Accent1 2 3 7 2 3" xfId="10470" xr:uid="{00000000-0005-0000-0000-000033280000}"/>
    <cellStyle name="20% - Accent1 2 3 7 2 3 2" xfId="10471" xr:uid="{00000000-0005-0000-0000-000034280000}"/>
    <cellStyle name="20% - Accent1 2 3 7 2 4" xfId="10472" xr:uid="{00000000-0005-0000-0000-000035280000}"/>
    <cellStyle name="20% - Accent1 2 3 7 3" xfId="10473" xr:uid="{00000000-0005-0000-0000-000036280000}"/>
    <cellStyle name="20% - Accent1 2 3 7 3 2" xfId="10474" xr:uid="{00000000-0005-0000-0000-000037280000}"/>
    <cellStyle name="20% - Accent1 2 3 7 3 2 2" xfId="10475" xr:uid="{00000000-0005-0000-0000-000038280000}"/>
    <cellStyle name="20% - Accent1 2 3 7 3 2 2 2" xfId="10476" xr:uid="{00000000-0005-0000-0000-000039280000}"/>
    <cellStyle name="20% - Accent1 2 3 7 3 2 3" xfId="10477" xr:uid="{00000000-0005-0000-0000-00003A280000}"/>
    <cellStyle name="20% - Accent1 2 3 7 3 3" xfId="10478" xr:uid="{00000000-0005-0000-0000-00003B280000}"/>
    <cellStyle name="20% - Accent1 2 3 7 3 3 2" xfId="10479" xr:uid="{00000000-0005-0000-0000-00003C280000}"/>
    <cellStyle name="20% - Accent1 2 3 7 3 4" xfId="10480" xr:uid="{00000000-0005-0000-0000-00003D280000}"/>
    <cellStyle name="20% - Accent1 2 3 7 4" xfId="10481" xr:uid="{00000000-0005-0000-0000-00003E280000}"/>
    <cellStyle name="20% - Accent1 2 3 7 4 2" xfId="10482" xr:uid="{00000000-0005-0000-0000-00003F280000}"/>
    <cellStyle name="20% - Accent1 2 3 7 4 2 2" xfId="10483" xr:uid="{00000000-0005-0000-0000-000040280000}"/>
    <cellStyle name="20% - Accent1 2 3 7 4 2 2 2" xfId="10484" xr:uid="{00000000-0005-0000-0000-000041280000}"/>
    <cellStyle name="20% - Accent1 2 3 7 4 2 3" xfId="10485" xr:uid="{00000000-0005-0000-0000-000042280000}"/>
    <cellStyle name="20% - Accent1 2 3 7 4 3" xfId="10486" xr:uid="{00000000-0005-0000-0000-000043280000}"/>
    <cellStyle name="20% - Accent1 2 3 7 4 3 2" xfId="10487" xr:uid="{00000000-0005-0000-0000-000044280000}"/>
    <cellStyle name="20% - Accent1 2 3 7 4 4" xfId="10488" xr:uid="{00000000-0005-0000-0000-000045280000}"/>
    <cellStyle name="20% - Accent1 2 3 7 5" xfId="10489" xr:uid="{00000000-0005-0000-0000-000046280000}"/>
    <cellStyle name="20% - Accent1 2 3 7 5 2" xfId="10490" xr:uid="{00000000-0005-0000-0000-000047280000}"/>
    <cellStyle name="20% - Accent1 2 3 7 5 2 2" xfId="10491" xr:uid="{00000000-0005-0000-0000-000048280000}"/>
    <cellStyle name="20% - Accent1 2 3 7 5 3" xfId="10492" xr:uid="{00000000-0005-0000-0000-000049280000}"/>
    <cellStyle name="20% - Accent1 2 3 7 6" xfId="10493" xr:uid="{00000000-0005-0000-0000-00004A280000}"/>
    <cellStyle name="20% - Accent1 2 3 7 6 2" xfId="10494" xr:uid="{00000000-0005-0000-0000-00004B280000}"/>
    <cellStyle name="20% - Accent1 2 3 7 6 2 2" xfId="10495" xr:uid="{00000000-0005-0000-0000-00004C280000}"/>
    <cellStyle name="20% - Accent1 2 3 7 6 3" xfId="10496" xr:uid="{00000000-0005-0000-0000-00004D280000}"/>
    <cellStyle name="20% - Accent1 2 3 7 7" xfId="10497" xr:uid="{00000000-0005-0000-0000-00004E280000}"/>
    <cellStyle name="20% - Accent1 2 3 7 7 2" xfId="10498" xr:uid="{00000000-0005-0000-0000-00004F280000}"/>
    <cellStyle name="20% - Accent1 2 3 7 8" xfId="10499" xr:uid="{00000000-0005-0000-0000-000050280000}"/>
    <cellStyle name="20% - Accent1 2 3 7 8 2" xfId="10500" xr:uid="{00000000-0005-0000-0000-000051280000}"/>
    <cellStyle name="20% - Accent1 2 3 7 9" xfId="10501" xr:uid="{00000000-0005-0000-0000-000052280000}"/>
    <cellStyle name="20% - Accent1 2 3 8" xfId="10502" xr:uid="{00000000-0005-0000-0000-000053280000}"/>
    <cellStyle name="20% - Accent1 2 3 8 2" xfId="10503" xr:uid="{00000000-0005-0000-0000-000054280000}"/>
    <cellStyle name="20% - Accent1 2 3 8 2 2" xfId="10504" xr:uid="{00000000-0005-0000-0000-000055280000}"/>
    <cellStyle name="20% - Accent1 2 3 8 2 2 2" xfId="10505" xr:uid="{00000000-0005-0000-0000-000056280000}"/>
    <cellStyle name="20% - Accent1 2 3 8 2 2 2 2" xfId="10506" xr:uid="{00000000-0005-0000-0000-000057280000}"/>
    <cellStyle name="20% - Accent1 2 3 8 2 2 3" xfId="10507" xr:uid="{00000000-0005-0000-0000-000058280000}"/>
    <cellStyle name="20% - Accent1 2 3 8 2 3" xfId="10508" xr:uid="{00000000-0005-0000-0000-000059280000}"/>
    <cellStyle name="20% - Accent1 2 3 8 2 3 2" xfId="10509" xr:uid="{00000000-0005-0000-0000-00005A280000}"/>
    <cellStyle name="20% - Accent1 2 3 8 2 4" xfId="10510" xr:uid="{00000000-0005-0000-0000-00005B280000}"/>
    <cellStyle name="20% - Accent1 2 3 8 3" xfId="10511" xr:uid="{00000000-0005-0000-0000-00005C280000}"/>
    <cellStyle name="20% - Accent1 2 3 8 3 2" xfId="10512" xr:uid="{00000000-0005-0000-0000-00005D280000}"/>
    <cellStyle name="20% - Accent1 2 3 8 3 2 2" xfId="10513" xr:uid="{00000000-0005-0000-0000-00005E280000}"/>
    <cellStyle name="20% - Accent1 2 3 8 3 2 2 2" xfId="10514" xr:uid="{00000000-0005-0000-0000-00005F280000}"/>
    <cellStyle name="20% - Accent1 2 3 8 3 2 3" xfId="10515" xr:uid="{00000000-0005-0000-0000-000060280000}"/>
    <cellStyle name="20% - Accent1 2 3 8 3 3" xfId="10516" xr:uid="{00000000-0005-0000-0000-000061280000}"/>
    <cellStyle name="20% - Accent1 2 3 8 3 3 2" xfId="10517" xr:uid="{00000000-0005-0000-0000-000062280000}"/>
    <cellStyle name="20% - Accent1 2 3 8 3 4" xfId="10518" xr:uid="{00000000-0005-0000-0000-000063280000}"/>
    <cellStyle name="20% - Accent1 2 3 8 4" xfId="10519" xr:uid="{00000000-0005-0000-0000-000064280000}"/>
    <cellStyle name="20% - Accent1 2 3 8 4 2" xfId="10520" xr:uid="{00000000-0005-0000-0000-000065280000}"/>
    <cellStyle name="20% - Accent1 2 3 8 4 2 2" xfId="10521" xr:uid="{00000000-0005-0000-0000-000066280000}"/>
    <cellStyle name="20% - Accent1 2 3 8 4 2 2 2" xfId="10522" xr:uid="{00000000-0005-0000-0000-000067280000}"/>
    <cellStyle name="20% - Accent1 2 3 8 4 2 3" xfId="10523" xr:uid="{00000000-0005-0000-0000-000068280000}"/>
    <cellStyle name="20% - Accent1 2 3 8 4 3" xfId="10524" xr:uid="{00000000-0005-0000-0000-000069280000}"/>
    <cellStyle name="20% - Accent1 2 3 8 4 3 2" xfId="10525" xr:uid="{00000000-0005-0000-0000-00006A280000}"/>
    <cellStyle name="20% - Accent1 2 3 8 4 4" xfId="10526" xr:uid="{00000000-0005-0000-0000-00006B280000}"/>
    <cellStyle name="20% - Accent1 2 3 8 5" xfId="10527" xr:uid="{00000000-0005-0000-0000-00006C280000}"/>
    <cellStyle name="20% - Accent1 2 3 8 5 2" xfId="10528" xr:uid="{00000000-0005-0000-0000-00006D280000}"/>
    <cellStyle name="20% - Accent1 2 3 8 5 2 2" xfId="10529" xr:uid="{00000000-0005-0000-0000-00006E280000}"/>
    <cellStyle name="20% - Accent1 2 3 8 5 3" xfId="10530" xr:uid="{00000000-0005-0000-0000-00006F280000}"/>
    <cellStyle name="20% - Accent1 2 3 8 6" xfId="10531" xr:uid="{00000000-0005-0000-0000-000070280000}"/>
    <cellStyle name="20% - Accent1 2 3 8 6 2" xfId="10532" xr:uid="{00000000-0005-0000-0000-000071280000}"/>
    <cellStyle name="20% - Accent1 2 3 8 6 2 2" xfId="10533" xr:uid="{00000000-0005-0000-0000-000072280000}"/>
    <cellStyle name="20% - Accent1 2 3 8 6 3" xfId="10534" xr:uid="{00000000-0005-0000-0000-000073280000}"/>
    <cellStyle name="20% - Accent1 2 3 8 7" xfId="10535" xr:uid="{00000000-0005-0000-0000-000074280000}"/>
    <cellStyle name="20% - Accent1 2 3 8 7 2" xfId="10536" xr:uid="{00000000-0005-0000-0000-000075280000}"/>
    <cellStyle name="20% - Accent1 2 3 8 8" xfId="10537" xr:uid="{00000000-0005-0000-0000-000076280000}"/>
    <cellStyle name="20% - Accent1 2 3 8 8 2" xfId="10538" xr:uid="{00000000-0005-0000-0000-000077280000}"/>
    <cellStyle name="20% - Accent1 2 3 8 9" xfId="10539" xr:uid="{00000000-0005-0000-0000-000078280000}"/>
    <cellStyle name="20% - Accent1 2 3 9" xfId="10540" xr:uid="{00000000-0005-0000-0000-000079280000}"/>
    <cellStyle name="20% - Accent1 2 3 9 2" xfId="10541" xr:uid="{00000000-0005-0000-0000-00007A280000}"/>
    <cellStyle name="20% - Accent1 2 3 9 2 2" xfId="10542" xr:uid="{00000000-0005-0000-0000-00007B280000}"/>
    <cellStyle name="20% - Accent1 2 3 9 2 2 2" xfId="10543" xr:uid="{00000000-0005-0000-0000-00007C280000}"/>
    <cellStyle name="20% - Accent1 2 3 9 2 3" xfId="10544" xr:uid="{00000000-0005-0000-0000-00007D280000}"/>
    <cellStyle name="20% - Accent1 2 3 9 3" xfId="10545" xr:uid="{00000000-0005-0000-0000-00007E280000}"/>
    <cellStyle name="20% - Accent1 2 3 9 3 2" xfId="10546" xr:uid="{00000000-0005-0000-0000-00007F280000}"/>
    <cellStyle name="20% - Accent1 2 3 9 4" xfId="10547" xr:uid="{00000000-0005-0000-0000-000080280000}"/>
    <cellStyle name="20% - Accent1 2 4" xfId="10548" xr:uid="{00000000-0005-0000-0000-000081280000}"/>
    <cellStyle name="20% - Accent1 2 4 10" xfId="10549" xr:uid="{00000000-0005-0000-0000-000082280000}"/>
    <cellStyle name="20% - Accent1 2 4 10 2" xfId="10550" xr:uid="{00000000-0005-0000-0000-000083280000}"/>
    <cellStyle name="20% - Accent1 2 4 10 2 2" xfId="10551" xr:uid="{00000000-0005-0000-0000-000084280000}"/>
    <cellStyle name="20% - Accent1 2 4 10 2 2 2" xfId="10552" xr:uid="{00000000-0005-0000-0000-000085280000}"/>
    <cellStyle name="20% - Accent1 2 4 10 2 3" xfId="10553" xr:uid="{00000000-0005-0000-0000-000086280000}"/>
    <cellStyle name="20% - Accent1 2 4 10 3" xfId="10554" xr:uid="{00000000-0005-0000-0000-000087280000}"/>
    <cellStyle name="20% - Accent1 2 4 10 3 2" xfId="10555" xr:uid="{00000000-0005-0000-0000-000088280000}"/>
    <cellStyle name="20% - Accent1 2 4 10 4" xfId="10556" xr:uid="{00000000-0005-0000-0000-000089280000}"/>
    <cellStyle name="20% - Accent1 2 4 11" xfId="10557" xr:uid="{00000000-0005-0000-0000-00008A280000}"/>
    <cellStyle name="20% - Accent1 2 4 11 2" xfId="10558" xr:uid="{00000000-0005-0000-0000-00008B280000}"/>
    <cellStyle name="20% - Accent1 2 4 11 2 2" xfId="10559" xr:uid="{00000000-0005-0000-0000-00008C280000}"/>
    <cellStyle name="20% - Accent1 2 4 11 2 2 2" xfId="10560" xr:uid="{00000000-0005-0000-0000-00008D280000}"/>
    <cellStyle name="20% - Accent1 2 4 11 2 3" xfId="10561" xr:uid="{00000000-0005-0000-0000-00008E280000}"/>
    <cellStyle name="20% - Accent1 2 4 11 3" xfId="10562" xr:uid="{00000000-0005-0000-0000-00008F280000}"/>
    <cellStyle name="20% - Accent1 2 4 11 3 2" xfId="10563" xr:uid="{00000000-0005-0000-0000-000090280000}"/>
    <cellStyle name="20% - Accent1 2 4 11 4" xfId="10564" xr:uid="{00000000-0005-0000-0000-000091280000}"/>
    <cellStyle name="20% - Accent1 2 4 12" xfId="10565" xr:uid="{00000000-0005-0000-0000-000092280000}"/>
    <cellStyle name="20% - Accent1 2 4 12 2" xfId="10566" xr:uid="{00000000-0005-0000-0000-000093280000}"/>
    <cellStyle name="20% - Accent1 2 4 12 2 2" xfId="10567" xr:uid="{00000000-0005-0000-0000-000094280000}"/>
    <cellStyle name="20% - Accent1 2 4 12 3" xfId="10568" xr:uid="{00000000-0005-0000-0000-000095280000}"/>
    <cellStyle name="20% - Accent1 2 4 13" xfId="10569" xr:uid="{00000000-0005-0000-0000-000096280000}"/>
    <cellStyle name="20% - Accent1 2 4 13 2" xfId="10570" xr:uid="{00000000-0005-0000-0000-000097280000}"/>
    <cellStyle name="20% - Accent1 2 4 13 2 2" xfId="10571" xr:uid="{00000000-0005-0000-0000-000098280000}"/>
    <cellStyle name="20% - Accent1 2 4 13 3" xfId="10572" xr:uid="{00000000-0005-0000-0000-000099280000}"/>
    <cellStyle name="20% - Accent1 2 4 14" xfId="10573" xr:uid="{00000000-0005-0000-0000-00009A280000}"/>
    <cellStyle name="20% - Accent1 2 4 14 2" xfId="10574" xr:uid="{00000000-0005-0000-0000-00009B280000}"/>
    <cellStyle name="20% - Accent1 2 4 15" xfId="10575" xr:uid="{00000000-0005-0000-0000-00009C280000}"/>
    <cellStyle name="20% - Accent1 2 4 15 2" xfId="10576" xr:uid="{00000000-0005-0000-0000-00009D280000}"/>
    <cellStyle name="20% - Accent1 2 4 16" xfId="10577" xr:uid="{00000000-0005-0000-0000-00009E280000}"/>
    <cellStyle name="20% - Accent1 2 4 2" xfId="10578" xr:uid="{00000000-0005-0000-0000-00009F280000}"/>
    <cellStyle name="20% - Accent1 2 4 2 10" xfId="10579" xr:uid="{00000000-0005-0000-0000-0000A0280000}"/>
    <cellStyle name="20% - Accent1 2 4 2 10 2" xfId="10580" xr:uid="{00000000-0005-0000-0000-0000A1280000}"/>
    <cellStyle name="20% - Accent1 2 4 2 10 2 2" xfId="10581" xr:uid="{00000000-0005-0000-0000-0000A2280000}"/>
    <cellStyle name="20% - Accent1 2 4 2 10 2 2 2" xfId="10582" xr:uid="{00000000-0005-0000-0000-0000A3280000}"/>
    <cellStyle name="20% - Accent1 2 4 2 10 2 3" xfId="10583" xr:uid="{00000000-0005-0000-0000-0000A4280000}"/>
    <cellStyle name="20% - Accent1 2 4 2 10 3" xfId="10584" xr:uid="{00000000-0005-0000-0000-0000A5280000}"/>
    <cellStyle name="20% - Accent1 2 4 2 10 3 2" xfId="10585" xr:uid="{00000000-0005-0000-0000-0000A6280000}"/>
    <cellStyle name="20% - Accent1 2 4 2 10 4" xfId="10586" xr:uid="{00000000-0005-0000-0000-0000A7280000}"/>
    <cellStyle name="20% - Accent1 2 4 2 11" xfId="10587" xr:uid="{00000000-0005-0000-0000-0000A8280000}"/>
    <cellStyle name="20% - Accent1 2 4 2 11 2" xfId="10588" xr:uid="{00000000-0005-0000-0000-0000A9280000}"/>
    <cellStyle name="20% - Accent1 2 4 2 11 2 2" xfId="10589" xr:uid="{00000000-0005-0000-0000-0000AA280000}"/>
    <cellStyle name="20% - Accent1 2 4 2 11 3" xfId="10590" xr:uid="{00000000-0005-0000-0000-0000AB280000}"/>
    <cellStyle name="20% - Accent1 2 4 2 12" xfId="10591" xr:uid="{00000000-0005-0000-0000-0000AC280000}"/>
    <cellStyle name="20% - Accent1 2 4 2 12 2" xfId="10592" xr:uid="{00000000-0005-0000-0000-0000AD280000}"/>
    <cellStyle name="20% - Accent1 2 4 2 12 2 2" xfId="10593" xr:uid="{00000000-0005-0000-0000-0000AE280000}"/>
    <cellStyle name="20% - Accent1 2 4 2 12 3" xfId="10594" xr:uid="{00000000-0005-0000-0000-0000AF280000}"/>
    <cellStyle name="20% - Accent1 2 4 2 13" xfId="10595" xr:uid="{00000000-0005-0000-0000-0000B0280000}"/>
    <cellStyle name="20% - Accent1 2 4 2 13 2" xfId="10596" xr:uid="{00000000-0005-0000-0000-0000B1280000}"/>
    <cellStyle name="20% - Accent1 2 4 2 14" xfId="10597" xr:uid="{00000000-0005-0000-0000-0000B2280000}"/>
    <cellStyle name="20% - Accent1 2 4 2 14 2" xfId="10598" xr:uid="{00000000-0005-0000-0000-0000B3280000}"/>
    <cellStyle name="20% - Accent1 2 4 2 15" xfId="10599" xr:uid="{00000000-0005-0000-0000-0000B4280000}"/>
    <cellStyle name="20% - Accent1 2 4 2 2" xfId="10600" xr:uid="{00000000-0005-0000-0000-0000B5280000}"/>
    <cellStyle name="20% - Accent1 2 4 2 2 10" xfId="10601" xr:uid="{00000000-0005-0000-0000-0000B6280000}"/>
    <cellStyle name="20% - Accent1 2 4 2 2 10 2" xfId="10602" xr:uid="{00000000-0005-0000-0000-0000B7280000}"/>
    <cellStyle name="20% - Accent1 2 4 2 2 10 2 2" xfId="10603" xr:uid="{00000000-0005-0000-0000-0000B8280000}"/>
    <cellStyle name="20% - Accent1 2 4 2 2 10 3" xfId="10604" xr:uid="{00000000-0005-0000-0000-0000B9280000}"/>
    <cellStyle name="20% - Accent1 2 4 2 2 11" xfId="10605" xr:uid="{00000000-0005-0000-0000-0000BA280000}"/>
    <cellStyle name="20% - Accent1 2 4 2 2 11 2" xfId="10606" xr:uid="{00000000-0005-0000-0000-0000BB280000}"/>
    <cellStyle name="20% - Accent1 2 4 2 2 11 2 2" xfId="10607" xr:uid="{00000000-0005-0000-0000-0000BC280000}"/>
    <cellStyle name="20% - Accent1 2 4 2 2 11 3" xfId="10608" xr:uid="{00000000-0005-0000-0000-0000BD280000}"/>
    <cellStyle name="20% - Accent1 2 4 2 2 12" xfId="10609" xr:uid="{00000000-0005-0000-0000-0000BE280000}"/>
    <cellStyle name="20% - Accent1 2 4 2 2 12 2" xfId="10610" xr:uid="{00000000-0005-0000-0000-0000BF280000}"/>
    <cellStyle name="20% - Accent1 2 4 2 2 13" xfId="10611" xr:uid="{00000000-0005-0000-0000-0000C0280000}"/>
    <cellStyle name="20% - Accent1 2 4 2 2 13 2" xfId="10612" xr:uid="{00000000-0005-0000-0000-0000C1280000}"/>
    <cellStyle name="20% - Accent1 2 4 2 2 14" xfId="10613" xr:uid="{00000000-0005-0000-0000-0000C2280000}"/>
    <cellStyle name="20% - Accent1 2 4 2 2 2" xfId="10614" xr:uid="{00000000-0005-0000-0000-0000C3280000}"/>
    <cellStyle name="20% - Accent1 2 4 2 2 2 10" xfId="10615" xr:uid="{00000000-0005-0000-0000-0000C4280000}"/>
    <cellStyle name="20% - Accent1 2 4 2 2 2 10 2" xfId="10616" xr:uid="{00000000-0005-0000-0000-0000C5280000}"/>
    <cellStyle name="20% - Accent1 2 4 2 2 2 11" xfId="10617" xr:uid="{00000000-0005-0000-0000-0000C6280000}"/>
    <cellStyle name="20% - Accent1 2 4 2 2 2 2" xfId="10618" xr:uid="{00000000-0005-0000-0000-0000C7280000}"/>
    <cellStyle name="20% - Accent1 2 4 2 2 2 2 2" xfId="10619" xr:uid="{00000000-0005-0000-0000-0000C8280000}"/>
    <cellStyle name="20% - Accent1 2 4 2 2 2 2 2 2" xfId="10620" xr:uid="{00000000-0005-0000-0000-0000C9280000}"/>
    <cellStyle name="20% - Accent1 2 4 2 2 2 2 2 2 2" xfId="10621" xr:uid="{00000000-0005-0000-0000-0000CA280000}"/>
    <cellStyle name="20% - Accent1 2 4 2 2 2 2 2 2 2 2" xfId="10622" xr:uid="{00000000-0005-0000-0000-0000CB280000}"/>
    <cellStyle name="20% - Accent1 2 4 2 2 2 2 2 2 3" xfId="10623" xr:uid="{00000000-0005-0000-0000-0000CC280000}"/>
    <cellStyle name="20% - Accent1 2 4 2 2 2 2 2 3" xfId="10624" xr:uid="{00000000-0005-0000-0000-0000CD280000}"/>
    <cellStyle name="20% - Accent1 2 4 2 2 2 2 2 3 2" xfId="10625" xr:uid="{00000000-0005-0000-0000-0000CE280000}"/>
    <cellStyle name="20% - Accent1 2 4 2 2 2 2 2 4" xfId="10626" xr:uid="{00000000-0005-0000-0000-0000CF280000}"/>
    <cellStyle name="20% - Accent1 2 4 2 2 2 2 3" xfId="10627" xr:uid="{00000000-0005-0000-0000-0000D0280000}"/>
    <cellStyle name="20% - Accent1 2 4 2 2 2 2 3 2" xfId="10628" xr:uid="{00000000-0005-0000-0000-0000D1280000}"/>
    <cellStyle name="20% - Accent1 2 4 2 2 2 2 3 2 2" xfId="10629" xr:uid="{00000000-0005-0000-0000-0000D2280000}"/>
    <cellStyle name="20% - Accent1 2 4 2 2 2 2 3 2 2 2" xfId="10630" xr:uid="{00000000-0005-0000-0000-0000D3280000}"/>
    <cellStyle name="20% - Accent1 2 4 2 2 2 2 3 2 3" xfId="10631" xr:uid="{00000000-0005-0000-0000-0000D4280000}"/>
    <cellStyle name="20% - Accent1 2 4 2 2 2 2 3 3" xfId="10632" xr:uid="{00000000-0005-0000-0000-0000D5280000}"/>
    <cellStyle name="20% - Accent1 2 4 2 2 2 2 3 3 2" xfId="10633" xr:uid="{00000000-0005-0000-0000-0000D6280000}"/>
    <cellStyle name="20% - Accent1 2 4 2 2 2 2 3 4" xfId="10634" xr:uid="{00000000-0005-0000-0000-0000D7280000}"/>
    <cellStyle name="20% - Accent1 2 4 2 2 2 2 4" xfId="10635" xr:uid="{00000000-0005-0000-0000-0000D8280000}"/>
    <cellStyle name="20% - Accent1 2 4 2 2 2 2 4 2" xfId="10636" xr:uid="{00000000-0005-0000-0000-0000D9280000}"/>
    <cellStyle name="20% - Accent1 2 4 2 2 2 2 4 2 2" xfId="10637" xr:uid="{00000000-0005-0000-0000-0000DA280000}"/>
    <cellStyle name="20% - Accent1 2 4 2 2 2 2 4 2 2 2" xfId="10638" xr:uid="{00000000-0005-0000-0000-0000DB280000}"/>
    <cellStyle name="20% - Accent1 2 4 2 2 2 2 4 2 3" xfId="10639" xr:uid="{00000000-0005-0000-0000-0000DC280000}"/>
    <cellStyle name="20% - Accent1 2 4 2 2 2 2 4 3" xfId="10640" xr:uid="{00000000-0005-0000-0000-0000DD280000}"/>
    <cellStyle name="20% - Accent1 2 4 2 2 2 2 4 3 2" xfId="10641" xr:uid="{00000000-0005-0000-0000-0000DE280000}"/>
    <cellStyle name="20% - Accent1 2 4 2 2 2 2 4 4" xfId="10642" xr:uid="{00000000-0005-0000-0000-0000DF280000}"/>
    <cellStyle name="20% - Accent1 2 4 2 2 2 2 5" xfId="10643" xr:uid="{00000000-0005-0000-0000-0000E0280000}"/>
    <cellStyle name="20% - Accent1 2 4 2 2 2 2 5 2" xfId="10644" xr:uid="{00000000-0005-0000-0000-0000E1280000}"/>
    <cellStyle name="20% - Accent1 2 4 2 2 2 2 5 2 2" xfId="10645" xr:uid="{00000000-0005-0000-0000-0000E2280000}"/>
    <cellStyle name="20% - Accent1 2 4 2 2 2 2 5 3" xfId="10646" xr:uid="{00000000-0005-0000-0000-0000E3280000}"/>
    <cellStyle name="20% - Accent1 2 4 2 2 2 2 6" xfId="10647" xr:uid="{00000000-0005-0000-0000-0000E4280000}"/>
    <cellStyle name="20% - Accent1 2 4 2 2 2 2 6 2" xfId="10648" xr:uid="{00000000-0005-0000-0000-0000E5280000}"/>
    <cellStyle name="20% - Accent1 2 4 2 2 2 2 6 2 2" xfId="10649" xr:uid="{00000000-0005-0000-0000-0000E6280000}"/>
    <cellStyle name="20% - Accent1 2 4 2 2 2 2 6 3" xfId="10650" xr:uid="{00000000-0005-0000-0000-0000E7280000}"/>
    <cellStyle name="20% - Accent1 2 4 2 2 2 2 7" xfId="10651" xr:uid="{00000000-0005-0000-0000-0000E8280000}"/>
    <cellStyle name="20% - Accent1 2 4 2 2 2 2 7 2" xfId="10652" xr:uid="{00000000-0005-0000-0000-0000E9280000}"/>
    <cellStyle name="20% - Accent1 2 4 2 2 2 2 8" xfId="10653" xr:uid="{00000000-0005-0000-0000-0000EA280000}"/>
    <cellStyle name="20% - Accent1 2 4 2 2 2 2 8 2" xfId="10654" xr:uid="{00000000-0005-0000-0000-0000EB280000}"/>
    <cellStyle name="20% - Accent1 2 4 2 2 2 2 9" xfId="10655" xr:uid="{00000000-0005-0000-0000-0000EC280000}"/>
    <cellStyle name="20% - Accent1 2 4 2 2 2 3" xfId="10656" xr:uid="{00000000-0005-0000-0000-0000ED280000}"/>
    <cellStyle name="20% - Accent1 2 4 2 2 2 3 2" xfId="10657" xr:uid="{00000000-0005-0000-0000-0000EE280000}"/>
    <cellStyle name="20% - Accent1 2 4 2 2 2 3 2 2" xfId="10658" xr:uid="{00000000-0005-0000-0000-0000EF280000}"/>
    <cellStyle name="20% - Accent1 2 4 2 2 2 3 2 2 2" xfId="10659" xr:uid="{00000000-0005-0000-0000-0000F0280000}"/>
    <cellStyle name="20% - Accent1 2 4 2 2 2 3 2 2 2 2" xfId="10660" xr:uid="{00000000-0005-0000-0000-0000F1280000}"/>
    <cellStyle name="20% - Accent1 2 4 2 2 2 3 2 2 3" xfId="10661" xr:uid="{00000000-0005-0000-0000-0000F2280000}"/>
    <cellStyle name="20% - Accent1 2 4 2 2 2 3 2 3" xfId="10662" xr:uid="{00000000-0005-0000-0000-0000F3280000}"/>
    <cellStyle name="20% - Accent1 2 4 2 2 2 3 2 3 2" xfId="10663" xr:uid="{00000000-0005-0000-0000-0000F4280000}"/>
    <cellStyle name="20% - Accent1 2 4 2 2 2 3 2 4" xfId="10664" xr:uid="{00000000-0005-0000-0000-0000F5280000}"/>
    <cellStyle name="20% - Accent1 2 4 2 2 2 3 3" xfId="10665" xr:uid="{00000000-0005-0000-0000-0000F6280000}"/>
    <cellStyle name="20% - Accent1 2 4 2 2 2 3 3 2" xfId="10666" xr:uid="{00000000-0005-0000-0000-0000F7280000}"/>
    <cellStyle name="20% - Accent1 2 4 2 2 2 3 3 2 2" xfId="10667" xr:uid="{00000000-0005-0000-0000-0000F8280000}"/>
    <cellStyle name="20% - Accent1 2 4 2 2 2 3 3 2 2 2" xfId="10668" xr:uid="{00000000-0005-0000-0000-0000F9280000}"/>
    <cellStyle name="20% - Accent1 2 4 2 2 2 3 3 2 3" xfId="10669" xr:uid="{00000000-0005-0000-0000-0000FA280000}"/>
    <cellStyle name="20% - Accent1 2 4 2 2 2 3 3 3" xfId="10670" xr:uid="{00000000-0005-0000-0000-0000FB280000}"/>
    <cellStyle name="20% - Accent1 2 4 2 2 2 3 3 3 2" xfId="10671" xr:uid="{00000000-0005-0000-0000-0000FC280000}"/>
    <cellStyle name="20% - Accent1 2 4 2 2 2 3 3 4" xfId="10672" xr:uid="{00000000-0005-0000-0000-0000FD280000}"/>
    <cellStyle name="20% - Accent1 2 4 2 2 2 3 4" xfId="10673" xr:uid="{00000000-0005-0000-0000-0000FE280000}"/>
    <cellStyle name="20% - Accent1 2 4 2 2 2 3 4 2" xfId="10674" xr:uid="{00000000-0005-0000-0000-0000FF280000}"/>
    <cellStyle name="20% - Accent1 2 4 2 2 2 3 4 2 2" xfId="10675" xr:uid="{00000000-0005-0000-0000-000000290000}"/>
    <cellStyle name="20% - Accent1 2 4 2 2 2 3 4 2 2 2" xfId="10676" xr:uid="{00000000-0005-0000-0000-000001290000}"/>
    <cellStyle name="20% - Accent1 2 4 2 2 2 3 4 2 3" xfId="10677" xr:uid="{00000000-0005-0000-0000-000002290000}"/>
    <cellStyle name="20% - Accent1 2 4 2 2 2 3 4 3" xfId="10678" xr:uid="{00000000-0005-0000-0000-000003290000}"/>
    <cellStyle name="20% - Accent1 2 4 2 2 2 3 4 3 2" xfId="10679" xr:uid="{00000000-0005-0000-0000-000004290000}"/>
    <cellStyle name="20% - Accent1 2 4 2 2 2 3 4 4" xfId="10680" xr:uid="{00000000-0005-0000-0000-000005290000}"/>
    <cellStyle name="20% - Accent1 2 4 2 2 2 3 5" xfId="10681" xr:uid="{00000000-0005-0000-0000-000006290000}"/>
    <cellStyle name="20% - Accent1 2 4 2 2 2 3 5 2" xfId="10682" xr:uid="{00000000-0005-0000-0000-000007290000}"/>
    <cellStyle name="20% - Accent1 2 4 2 2 2 3 5 2 2" xfId="10683" xr:uid="{00000000-0005-0000-0000-000008290000}"/>
    <cellStyle name="20% - Accent1 2 4 2 2 2 3 5 3" xfId="10684" xr:uid="{00000000-0005-0000-0000-000009290000}"/>
    <cellStyle name="20% - Accent1 2 4 2 2 2 3 6" xfId="10685" xr:uid="{00000000-0005-0000-0000-00000A290000}"/>
    <cellStyle name="20% - Accent1 2 4 2 2 2 3 6 2" xfId="10686" xr:uid="{00000000-0005-0000-0000-00000B290000}"/>
    <cellStyle name="20% - Accent1 2 4 2 2 2 3 6 2 2" xfId="10687" xr:uid="{00000000-0005-0000-0000-00000C290000}"/>
    <cellStyle name="20% - Accent1 2 4 2 2 2 3 6 3" xfId="10688" xr:uid="{00000000-0005-0000-0000-00000D290000}"/>
    <cellStyle name="20% - Accent1 2 4 2 2 2 3 7" xfId="10689" xr:uid="{00000000-0005-0000-0000-00000E290000}"/>
    <cellStyle name="20% - Accent1 2 4 2 2 2 3 7 2" xfId="10690" xr:uid="{00000000-0005-0000-0000-00000F290000}"/>
    <cellStyle name="20% - Accent1 2 4 2 2 2 3 8" xfId="10691" xr:uid="{00000000-0005-0000-0000-000010290000}"/>
    <cellStyle name="20% - Accent1 2 4 2 2 2 3 8 2" xfId="10692" xr:uid="{00000000-0005-0000-0000-000011290000}"/>
    <cellStyle name="20% - Accent1 2 4 2 2 2 3 9" xfId="10693" xr:uid="{00000000-0005-0000-0000-000012290000}"/>
    <cellStyle name="20% - Accent1 2 4 2 2 2 4" xfId="10694" xr:uid="{00000000-0005-0000-0000-000013290000}"/>
    <cellStyle name="20% - Accent1 2 4 2 2 2 4 2" xfId="10695" xr:uid="{00000000-0005-0000-0000-000014290000}"/>
    <cellStyle name="20% - Accent1 2 4 2 2 2 4 2 2" xfId="10696" xr:uid="{00000000-0005-0000-0000-000015290000}"/>
    <cellStyle name="20% - Accent1 2 4 2 2 2 4 2 2 2" xfId="10697" xr:uid="{00000000-0005-0000-0000-000016290000}"/>
    <cellStyle name="20% - Accent1 2 4 2 2 2 4 2 3" xfId="10698" xr:uid="{00000000-0005-0000-0000-000017290000}"/>
    <cellStyle name="20% - Accent1 2 4 2 2 2 4 3" xfId="10699" xr:uid="{00000000-0005-0000-0000-000018290000}"/>
    <cellStyle name="20% - Accent1 2 4 2 2 2 4 3 2" xfId="10700" xr:uid="{00000000-0005-0000-0000-000019290000}"/>
    <cellStyle name="20% - Accent1 2 4 2 2 2 4 4" xfId="10701" xr:uid="{00000000-0005-0000-0000-00001A290000}"/>
    <cellStyle name="20% - Accent1 2 4 2 2 2 5" xfId="10702" xr:uid="{00000000-0005-0000-0000-00001B290000}"/>
    <cellStyle name="20% - Accent1 2 4 2 2 2 5 2" xfId="10703" xr:uid="{00000000-0005-0000-0000-00001C290000}"/>
    <cellStyle name="20% - Accent1 2 4 2 2 2 5 2 2" xfId="10704" xr:uid="{00000000-0005-0000-0000-00001D290000}"/>
    <cellStyle name="20% - Accent1 2 4 2 2 2 5 2 2 2" xfId="10705" xr:uid="{00000000-0005-0000-0000-00001E290000}"/>
    <cellStyle name="20% - Accent1 2 4 2 2 2 5 2 3" xfId="10706" xr:uid="{00000000-0005-0000-0000-00001F290000}"/>
    <cellStyle name="20% - Accent1 2 4 2 2 2 5 3" xfId="10707" xr:uid="{00000000-0005-0000-0000-000020290000}"/>
    <cellStyle name="20% - Accent1 2 4 2 2 2 5 3 2" xfId="10708" xr:uid="{00000000-0005-0000-0000-000021290000}"/>
    <cellStyle name="20% - Accent1 2 4 2 2 2 5 4" xfId="10709" xr:uid="{00000000-0005-0000-0000-000022290000}"/>
    <cellStyle name="20% - Accent1 2 4 2 2 2 6" xfId="10710" xr:uid="{00000000-0005-0000-0000-000023290000}"/>
    <cellStyle name="20% - Accent1 2 4 2 2 2 6 2" xfId="10711" xr:uid="{00000000-0005-0000-0000-000024290000}"/>
    <cellStyle name="20% - Accent1 2 4 2 2 2 6 2 2" xfId="10712" xr:uid="{00000000-0005-0000-0000-000025290000}"/>
    <cellStyle name="20% - Accent1 2 4 2 2 2 6 2 2 2" xfId="10713" xr:uid="{00000000-0005-0000-0000-000026290000}"/>
    <cellStyle name="20% - Accent1 2 4 2 2 2 6 2 3" xfId="10714" xr:uid="{00000000-0005-0000-0000-000027290000}"/>
    <cellStyle name="20% - Accent1 2 4 2 2 2 6 3" xfId="10715" xr:uid="{00000000-0005-0000-0000-000028290000}"/>
    <cellStyle name="20% - Accent1 2 4 2 2 2 6 3 2" xfId="10716" xr:uid="{00000000-0005-0000-0000-000029290000}"/>
    <cellStyle name="20% - Accent1 2 4 2 2 2 6 4" xfId="10717" xr:uid="{00000000-0005-0000-0000-00002A290000}"/>
    <cellStyle name="20% - Accent1 2 4 2 2 2 7" xfId="10718" xr:uid="{00000000-0005-0000-0000-00002B290000}"/>
    <cellStyle name="20% - Accent1 2 4 2 2 2 7 2" xfId="10719" xr:uid="{00000000-0005-0000-0000-00002C290000}"/>
    <cellStyle name="20% - Accent1 2 4 2 2 2 7 2 2" xfId="10720" xr:uid="{00000000-0005-0000-0000-00002D290000}"/>
    <cellStyle name="20% - Accent1 2 4 2 2 2 7 3" xfId="10721" xr:uid="{00000000-0005-0000-0000-00002E290000}"/>
    <cellStyle name="20% - Accent1 2 4 2 2 2 8" xfId="10722" xr:uid="{00000000-0005-0000-0000-00002F290000}"/>
    <cellStyle name="20% - Accent1 2 4 2 2 2 8 2" xfId="10723" xr:uid="{00000000-0005-0000-0000-000030290000}"/>
    <cellStyle name="20% - Accent1 2 4 2 2 2 8 2 2" xfId="10724" xr:uid="{00000000-0005-0000-0000-000031290000}"/>
    <cellStyle name="20% - Accent1 2 4 2 2 2 8 3" xfId="10725" xr:uid="{00000000-0005-0000-0000-000032290000}"/>
    <cellStyle name="20% - Accent1 2 4 2 2 2 9" xfId="10726" xr:uid="{00000000-0005-0000-0000-000033290000}"/>
    <cellStyle name="20% - Accent1 2 4 2 2 2 9 2" xfId="10727" xr:uid="{00000000-0005-0000-0000-000034290000}"/>
    <cellStyle name="20% - Accent1 2 4 2 2 3" xfId="10728" xr:uid="{00000000-0005-0000-0000-000035290000}"/>
    <cellStyle name="20% - Accent1 2 4 2 2 3 10" xfId="10729" xr:uid="{00000000-0005-0000-0000-000036290000}"/>
    <cellStyle name="20% - Accent1 2 4 2 2 3 10 2" xfId="10730" xr:uid="{00000000-0005-0000-0000-000037290000}"/>
    <cellStyle name="20% - Accent1 2 4 2 2 3 11" xfId="10731" xr:uid="{00000000-0005-0000-0000-000038290000}"/>
    <cellStyle name="20% - Accent1 2 4 2 2 3 2" xfId="10732" xr:uid="{00000000-0005-0000-0000-000039290000}"/>
    <cellStyle name="20% - Accent1 2 4 2 2 3 2 2" xfId="10733" xr:uid="{00000000-0005-0000-0000-00003A290000}"/>
    <cellStyle name="20% - Accent1 2 4 2 2 3 2 2 2" xfId="10734" xr:uid="{00000000-0005-0000-0000-00003B290000}"/>
    <cellStyle name="20% - Accent1 2 4 2 2 3 2 2 2 2" xfId="10735" xr:uid="{00000000-0005-0000-0000-00003C290000}"/>
    <cellStyle name="20% - Accent1 2 4 2 2 3 2 2 2 2 2" xfId="10736" xr:uid="{00000000-0005-0000-0000-00003D290000}"/>
    <cellStyle name="20% - Accent1 2 4 2 2 3 2 2 2 3" xfId="10737" xr:uid="{00000000-0005-0000-0000-00003E290000}"/>
    <cellStyle name="20% - Accent1 2 4 2 2 3 2 2 3" xfId="10738" xr:uid="{00000000-0005-0000-0000-00003F290000}"/>
    <cellStyle name="20% - Accent1 2 4 2 2 3 2 2 3 2" xfId="10739" xr:uid="{00000000-0005-0000-0000-000040290000}"/>
    <cellStyle name="20% - Accent1 2 4 2 2 3 2 2 4" xfId="10740" xr:uid="{00000000-0005-0000-0000-000041290000}"/>
    <cellStyle name="20% - Accent1 2 4 2 2 3 2 3" xfId="10741" xr:uid="{00000000-0005-0000-0000-000042290000}"/>
    <cellStyle name="20% - Accent1 2 4 2 2 3 2 3 2" xfId="10742" xr:uid="{00000000-0005-0000-0000-000043290000}"/>
    <cellStyle name="20% - Accent1 2 4 2 2 3 2 3 2 2" xfId="10743" xr:uid="{00000000-0005-0000-0000-000044290000}"/>
    <cellStyle name="20% - Accent1 2 4 2 2 3 2 3 2 2 2" xfId="10744" xr:uid="{00000000-0005-0000-0000-000045290000}"/>
    <cellStyle name="20% - Accent1 2 4 2 2 3 2 3 2 3" xfId="10745" xr:uid="{00000000-0005-0000-0000-000046290000}"/>
    <cellStyle name="20% - Accent1 2 4 2 2 3 2 3 3" xfId="10746" xr:uid="{00000000-0005-0000-0000-000047290000}"/>
    <cellStyle name="20% - Accent1 2 4 2 2 3 2 3 3 2" xfId="10747" xr:uid="{00000000-0005-0000-0000-000048290000}"/>
    <cellStyle name="20% - Accent1 2 4 2 2 3 2 3 4" xfId="10748" xr:uid="{00000000-0005-0000-0000-000049290000}"/>
    <cellStyle name="20% - Accent1 2 4 2 2 3 2 4" xfId="10749" xr:uid="{00000000-0005-0000-0000-00004A290000}"/>
    <cellStyle name="20% - Accent1 2 4 2 2 3 2 4 2" xfId="10750" xr:uid="{00000000-0005-0000-0000-00004B290000}"/>
    <cellStyle name="20% - Accent1 2 4 2 2 3 2 4 2 2" xfId="10751" xr:uid="{00000000-0005-0000-0000-00004C290000}"/>
    <cellStyle name="20% - Accent1 2 4 2 2 3 2 4 2 2 2" xfId="10752" xr:uid="{00000000-0005-0000-0000-00004D290000}"/>
    <cellStyle name="20% - Accent1 2 4 2 2 3 2 4 2 3" xfId="10753" xr:uid="{00000000-0005-0000-0000-00004E290000}"/>
    <cellStyle name="20% - Accent1 2 4 2 2 3 2 4 3" xfId="10754" xr:uid="{00000000-0005-0000-0000-00004F290000}"/>
    <cellStyle name="20% - Accent1 2 4 2 2 3 2 4 3 2" xfId="10755" xr:uid="{00000000-0005-0000-0000-000050290000}"/>
    <cellStyle name="20% - Accent1 2 4 2 2 3 2 4 4" xfId="10756" xr:uid="{00000000-0005-0000-0000-000051290000}"/>
    <cellStyle name="20% - Accent1 2 4 2 2 3 2 5" xfId="10757" xr:uid="{00000000-0005-0000-0000-000052290000}"/>
    <cellStyle name="20% - Accent1 2 4 2 2 3 2 5 2" xfId="10758" xr:uid="{00000000-0005-0000-0000-000053290000}"/>
    <cellStyle name="20% - Accent1 2 4 2 2 3 2 5 2 2" xfId="10759" xr:uid="{00000000-0005-0000-0000-000054290000}"/>
    <cellStyle name="20% - Accent1 2 4 2 2 3 2 5 3" xfId="10760" xr:uid="{00000000-0005-0000-0000-000055290000}"/>
    <cellStyle name="20% - Accent1 2 4 2 2 3 2 6" xfId="10761" xr:uid="{00000000-0005-0000-0000-000056290000}"/>
    <cellStyle name="20% - Accent1 2 4 2 2 3 2 6 2" xfId="10762" xr:uid="{00000000-0005-0000-0000-000057290000}"/>
    <cellStyle name="20% - Accent1 2 4 2 2 3 2 6 2 2" xfId="10763" xr:uid="{00000000-0005-0000-0000-000058290000}"/>
    <cellStyle name="20% - Accent1 2 4 2 2 3 2 6 3" xfId="10764" xr:uid="{00000000-0005-0000-0000-000059290000}"/>
    <cellStyle name="20% - Accent1 2 4 2 2 3 2 7" xfId="10765" xr:uid="{00000000-0005-0000-0000-00005A290000}"/>
    <cellStyle name="20% - Accent1 2 4 2 2 3 2 7 2" xfId="10766" xr:uid="{00000000-0005-0000-0000-00005B290000}"/>
    <cellStyle name="20% - Accent1 2 4 2 2 3 2 8" xfId="10767" xr:uid="{00000000-0005-0000-0000-00005C290000}"/>
    <cellStyle name="20% - Accent1 2 4 2 2 3 2 8 2" xfId="10768" xr:uid="{00000000-0005-0000-0000-00005D290000}"/>
    <cellStyle name="20% - Accent1 2 4 2 2 3 2 9" xfId="10769" xr:uid="{00000000-0005-0000-0000-00005E290000}"/>
    <cellStyle name="20% - Accent1 2 4 2 2 3 3" xfId="10770" xr:uid="{00000000-0005-0000-0000-00005F290000}"/>
    <cellStyle name="20% - Accent1 2 4 2 2 3 3 2" xfId="10771" xr:uid="{00000000-0005-0000-0000-000060290000}"/>
    <cellStyle name="20% - Accent1 2 4 2 2 3 3 2 2" xfId="10772" xr:uid="{00000000-0005-0000-0000-000061290000}"/>
    <cellStyle name="20% - Accent1 2 4 2 2 3 3 2 2 2" xfId="10773" xr:uid="{00000000-0005-0000-0000-000062290000}"/>
    <cellStyle name="20% - Accent1 2 4 2 2 3 3 2 2 2 2" xfId="10774" xr:uid="{00000000-0005-0000-0000-000063290000}"/>
    <cellStyle name="20% - Accent1 2 4 2 2 3 3 2 2 3" xfId="10775" xr:uid="{00000000-0005-0000-0000-000064290000}"/>
    <cellStyle name="20% - Accent1 2 4 2 2 3 3 2 3" xfId="10776" xr:uid="{00000000-0005-0000-0000-000065290000}"/>
    <cellStyle name="20% - Accent1 2 4 2 2 3 3 2 3 2" xfId="10777" xr:uid="{00000000-0005-0000-0000-000066290000}"/>
    <cellStyle name="20% - Accent1 2 4 2 2 3 3 2 4" xfId="10778" xr:uid="{00000000-0005-0000-0000-000067290000}"/>
    <cellStyle name="20% - Accent1 2 4 2 2 3 3 3" xfId="10779" xr:uid="{00000000-0005-0000-0000-000068290000}"/>
    <cellStyle name="20% - Accent1 2 4 2 2 3 3 3 2" xfId="10780" xr:uid="{00000000-0005-0000-0000-000069290000}"/>
    <cellStyle name="20% - Accent1 2 4 2 2 3 3 3 2 2" xfId="10781" xr:uid="{00000000-0005-0000-0000-00006A290000}"/>
    <cellStyle name="20% - Accent1 2 4 2 2 3 3 3 2 2 2" xfId="10782" xr:uid="{00000000-0005-0000-0000-00006B290000}"/>
    <cellStyle name="20% - Accent1 2 4 2 2 3 3 3 2 3" xfId="10783" xr:uid="{00000000-0005-0000-0000-00006C290000}"/>
    <cellStyle name="20% - Accent1 2 4 2 2 3 3 3 3" xfId="10784" xr:uid="{00000000-0005-0000-0000-00006D290000}"/>
    <cellStyle name="20% - Accent1 2 4 2 2 3 3 3 3 2" xfId="10785" xr:uid="{00000000-0005-0000-0000-00006E290000}"/>
    <cellStyle name="20% - Accent1 2 4 2 2 3 3 3 4" xfId="10786" xr:uid="{00000000-0005-0000-0000-00006F290000}"/>
    <cellStyle name="20% - Accent1 2 4 2 2 3 3 4" xfId="10787" xr:uid="{00000000-0005-0000-0000-000070290000}"/>
    <cellStyle name="20% - Accent1 2 4 2 2 3 3 4 2" xfId="10788" xr:uid="{00000000-0005-0000-0000-000071290000}"/>
    <cellStyle name="20% - Accent1 2 4 2 2 3 3 4 2 2" xfId="10789" xr:uid="{00000000-0005-0000-0000-000072290000}"/>
    <cellStyle name="20% - Accent1 2 4 2 2 3 3 4 2 2 2" xfId="10790" xr:uid="{00000000-0005-0000-0000-000073290000}"/>
    <cellStyle name="20% - Accent1 2 4 2 2 3 3 4 2 3" xfId="10791" xr:uid="{00000000-0005-0000-0000-000074290000}"/>
    <cellStyle name="20% - Accent1 2 4 2 2 3 3 4 3" xfId="10792" xr:uid="{00000000-0005-0000-0000-000075290000}"/>
    <cellStyle name="20% - Accent1 2 4 2 2 3 3 4 3 2" xfId="10793" xr:uid="{00000000-0005-0000-0000-000076290000}"/>
    <cellStyle name="20% - Accent1 2 4 2 2 3 3 4 4" xfId="10794" xr:uid="{00000000-0005-0000-0000-000077290000}"/>
    <cellStyle name="20% - Accent1 2 4 2 2 3 3 5" xfId="10795" xr:uid="{00000000-0005-0000-0000-000078290000}"/>
    <cellStyle name="20% - Accent1 2 4 2 2 3 3 5 2" xfId="10796" xr:uid="{00000000-0005-0000-0000-000079290000}"/>
    <cellStyle name="20% - Accent1 2 4 2 2 3 3 5 2 2" xfId="10797" xr:uid="{00000000-0005-0000-0000-00007A290000}"/>
    <cellStyle name="20% - Accent1 2 4 2 2 3 3 5 3" xfId="10798" xr:uid="{00000000-0005-0000-0000-00007B290000}"/>
    <cellStyle name="20% - Accent1 2 4 2 2 3 3 6" xfId="10799" xr:uid="{00000000-0005-0000-0000-00007C290000}"/>
    <cellStyle name="20% - Accent1 2 4 2 2 3 3 6 2" xfId="10800" xr:uid="{00000000-0005-0000-0000-00007D290000}"/>
    <cellStyle name="20% - Accent1 2 4 2 2 3 3 6 2 2" xfId="10801" xr:uid="{00000000-0005-0000-0000-00007E290000}"/>
    <cellStyle name="20% - Accent1 2 4 2 2 3 3 6 3" xfId="10802" xr:uid="{00000000-0005-0000-0000-00007F290000}"/>
    <cellStyle name="20% - Accent1 2 4 2 2 3 3 7" xfId="10803" xr:uid="{00000000-0005-0000-0000-000080290000}"/>
    <cellStyle name="20% - Accent1 2 4 2 2 3 3 7 2" xfId="10804" xr:uid="{00000000-0005-0000-0000-000081290000}"/>
    <cellStyle name="20% - Accent1 2 4 2 2 3 3 8" xfId="10805" xr:uid="{00000000-0005-0000-0000-000082290000}"/>
    <cellStyle name="20% - Accent1 2 4 2 2 3 3 8 2" xfId="10806" xr:uid="{00000000-0005-0000-0000-000083290000}"/>
    <cellStyle name="20% - Accent1 2 4 2 2 3 3 9" xfId="10807" xr:uid="{00000000-0005-0000-0000-000084290000}"/>
    <cellStyle name="20% - Accent1 2 4 2 2 3 4" xfId="10808" xr:uid="{00000000-0005-0000-0000-000085290000}"/>
    <cellStyle name="20% - Accent1 2 4 2 2 3 4 2" xfId="10809" xr:uid="{00000000-0005-0000-0000-000086290000}"/>
    <cellStyle name="20% - Accent1 2 4 2 2 3 4 2 2" xfId="10810" xr:uid="{00000000-0005-0000-0000-000087290000}"/>
    <cellStyle name="20% - Accent1 2 4 2 2 3 4 2 2 2" xfId="10811" xr:uid="{00000000-0005-0000-0000-000088290000}"/>
    <cellStyle name="20% - Accent1 2 4 2 2 3 4 2 3" xfId="10812" xr:uid="{00000000-0005-0000-0000-000089290000}"/>
    <cellStyle name="20% - Accent1 2 4 2 2 3 4 3" xfId="10813" xr:uid="{00000000-0005-0000-0000-00008A290000}"/>
    <cellStyle name="20% - Accent1 2 4 2 2 3 4 3 2" xfId="10814" xr:uid="{00000000-0005-0000-0000-00008B290000}"/>
    <cellStyle name="20% - Accent1 2 4 2 2 3 4 4" xfId="10815" xr:uid="{00000000-0005-0000-0000-00008C290000}"/>
    <cellStyle name="20% - Accent1 2 4 2 2 3 5" xfId="10816" xr:uid="{00000000-0005-0000-0000-00008D290000}"/>
    <cellStyle name="20% - Accent1 2 4 2 2 3 5 2" xfId="10817" xr:uid="{00000000-0005-0000-0000-00008E290000}"/>
    <cellStyle name="20% - Accent1 2 4 2 2 3 5 2 2" xfId="10818" xr:uid="{00000000-0005-0000-0000-00008F290000}"/>
    <cellStyle name="20% - Accent1 2 4 2 2 3 5 2 2 2" xfId="10819" xr:uid="{00000000-0005-0000-0000-000090290000}"/>
    <cellStyle name="20% - Accent1 2 4 2 2 3 5 2 3" xfId="10820" xr:uid="{00000000-0005-0000-0000-000091290000}"/>
    <cellStyle name="20% - Accent1 2 4 2 2 3 5 3" xfId="10821" xr:uid="{00000000-0005-0000-0000-000092290000}"/>
    <cellStyle name="20% - Accent1 2 4 2 2 3 5 3 2" xfId="10822" xr:uid="{00000000-0005-0000-0000-000093290000}"/>
    <cellStyle name="20% - Accent1 2 4 2 2 3 5 4" xfId="10823" xr:uid="{00000000-0005-0000-0000-000094290000}"/>
    <cellStyle name="20% - Accent1 2 4 2 2 3 6" xfId="10824" xr:uid="{00000000-0005-0000-0000-000095290000}"/>
    <cellStyle name="20% - Accent1 2 4 2 2 3 6 2" xfId="10825" xr:uid="{00000000-0005-0000-0000-000096290000}"/>
    <cellStyle name="20% - Accent1 2 4 2 2 3 6 2 2" xfId="10826" xr:uid="{00000000-0005-0000-0000-000097290000}"/>
    <cellStyle name="20% - Accent1 2 4 2 2 3 6 2 2 2" xfId="10827" xr:uid="{00000000-0005-0000-0000-000098290000}"/>
    <cellStyle name="20% - Accent1 2 4 2 2 3 6 2 3" xfId="10828" xr:uid="{00000000-0005-0000-0000-000099290000}"/>
    <cellStyle name="20% - Accent1 2 4 2 2 3 6 3" xfId="10829" xr:uid="{00000000-0005-0000-0000-00009A290000}"/>
    <cellStyle name="20% - Accent1 2 4 2 2 3 6 3 2" xfId="10830" xr:uid="{00000000-0005-0000-0000-00009B290000}"/>
    <cellStyle name="20% - Accent1 2 4 2 2 3 6 4" xfId="10831" xr:uid="{00000000-0005-0000-0000-00009C290000}"/>
    <cellStyle name="20% - Accent1 2 4 2 2 3 7" xfId="10832" xr:uid="{00000000-0005-0000-0000-00009D290000}"/>
    <cellStyle name="20% - Accent1 2 4 2 2 3 7 2" xfId="10833" xr:uid="{00000000-0005-0000-0000-00009E290000}"/>
    <cellStyle name="20% - Accent1 2 4 2 2 3 7 2 2" xfId="10834" xr:uid="{00000000-0005-0000-0000-00009F290000}"/>
    <cellStyle name="20% - Accent1 2 4 2 2 3 7 3" xfId="10835" xr:uid="{00000000-0005-0000-0000-0000A0290000}"/>
    <cellStyle name="20% - Accent1 2 4 2 2 3 8" xfId="10836" xr:uid="{00000000-0005-0000-0000-0000A1290000}"/>
    <cellStyle name="20% - Accent1 2 4 2 2 3 8 2" xfId="10837" xr:uid="{00000000-0005-0000-0000-0000A2290000}"/>
    <cellStyle name="20% - Accent1 2 4 2 2 3 8 2 2" xfId="10838" xr:uid="{00000000-0005-0000-0000-0000A3290000}"/>
    <cellStyle name="20% - Accent1 2 4 2 2 3 8 3" xfId="10839" xr:uid="{00000000-0005-0000-0000-0000A4290000}"/>
    <cellStyle name="20% - Accent1 2 4 2 2 3 9" xfId="10840" xr:uid="{00000000-0005-0000-0000-0000A5290000}"/>
    <cellStyle name="20% - Accent1 2 4 2 2 3 9 2" xfId="10841" xr:uid="{00000000-0005-0000-0000-0000A6290000}"/>
    <cellStyle name="20% - Accent1 2 4 2 2 4" xfId="10842" xr:uid="{00000000-0005-0000-0000-0000A7290000}"/>
    <cellStyle name="20% - Accent1 2 4 2 2 4 10" xfId="10843" xr:uid="{00000000-0005-0000-0000-0000A8290000}"/>
    <cellStyle name="20% - Accent1 2 4 2 2 4 10 2" xfId="10844" xr:uid="{00000000-0005-0000-0000-0000A9290000}"/>
    <cellStyle name="20% - Accent1 2 4 2 2 4 11" xfId="10845" xr:uid="{00000000-0005-0000-0000-0000AA290000}"/>
    <cellStyle name="20% - Accent1 2 4 2 2 4 2" xfId="10846" xr:uid="{00000000-0005-0000-0000-0000AB290000}"/>
    <cellStyle name="20% - Accent1 2 4 2 2 4 2 2" xfId="10847" xr:uid="{00000000-0005-0000-0000-0000AC290000}"/>
    <cellStyle name="20% - Accent1 2 4 2 2 4 2 2 2" xfId="10848" xr:uid="{00000000-0005-0000-0000-0000AD290000}"/>
    <cellStyle name="20% - Accent1 2 4 2 2 4 2 2 2 2" xfId="10849" xr:uid="{00000000-0005-0000-0000-0000AE290000}"/>
    <cellStyle name="20% - Accent1 2 4 2 2 4 2 2 2 2 2" xfId="10850" xr:uid="{00000000-0005-0000-0000-0000AF290000}"/>
    <cellStyle name="20% - Accent1 2 4 2 2 4 2 2 2 3" xfId="10851" xr:uid="{00000000-0005-0000-0000-0000B0290000}"/>
    <cellStyle name="20% - Accent1 2 4 2 2 4 2 2 3" xfId="10852" xr:uid="{00000000-0005-0000-0000-0000B1290000}"/>
    <cellStyle name="20% - Accent1 2 4 2 2 4 2 2 3 2" xfId="10853" xr:uid="{00000000-0005-0000-0000-0000B2290000}"/>
    <cellStyle name="20% - Accent1 2 4 2 2 4 2 2 4" xfId="10854" xr:uid="{00000000-0005-0000-0000-0000B3290000}"/>
    <cellStyle name="20% - Accent1 2 4 2 2 4 2 3" xfId="10855" xr:uid="{00000000-0005-0000-0000-0000B4290000}"/>
    <cellStyle name="20% - Accent1 2 4 2 2 4 2 3 2" xfId="10856" xr:uid="{00000000-0005-0000-0000-0000B5290000}"/>
    <cellStyle name="20% - Accent1 2 4 2 2 4 2 3 2 2" xfId="10857" xr:uid="{00000000-0005-0000-0000-0000B6290000}"/>
    <cellStyle name="20% - Accent1 2 4 2 2 4 2 3 2 2 2" xfId="10858" xr:uid="{00000000-0005-0000-0000-0000B7290000}"/>
    <cellStyle name="20% - Accent1 2 4 2 2 4 2 3 2 3" xfId="10859" xr:uid="{00000000-0005-0000-0000-0000B8290000}"/>
    <cellStyle name="20% - Accent1 2 4 2 2 4 2 3 3" xfId="10860" xr:uid="{00000000-0005-0000-0000-0000B9290000}"/>
    <cellStyle name="20% - Accent1 2 4 2 2 4 2 3 3 2" xfId="10861" xr:uid="{00000000-0005-0000-0000-0000BA290000}"/>
    <cellStyle name="20% - Accent1 2 4 2 2 4 2 3 4" xfId="10862" xr:uid="{00000000-0005-0000-0000-0000BB290000}"/>
    <cellStyle name="20% - Accent1 2 4 2 2 4 2 4" xfId="10863" xr:uid="{00000000-0005-0000-0000-0000BC290000}"/>
    <cellStyle name="20% - Accent1 2 4 2 2 4 2 4 2" xfId="10864" xr:uid="{00000000-0005-0000-0000-0000BD290000}"/>
    <cellStyle name="20% - Accent1 2 4 2 2 4 2 4 2 2" xfId="10865" xr:uid="{00000000-0005-0000-0000-0000BE290000}"/>
    <cellStyle name="20% - Accent1 2 4 2 2 4 2 4 2 2 2" xfId="10866" xr:uid="{00000000-0005-0000-0000-0000BF290000}"/>
    <cellStyle name="20% - Accent1 2 4 2 2 4 2 4 2 3" xfId="10867" xr:uid="{00000000-0005-0000-0000-0000C0290000}"/>
    <cellStyle name="20% - Accent1 2 4 2 2 4 2 4 3" xfId="10868" xr:uid="{00000000-0005-0000-0000-0000C1290000}"/>
    <cellStyle name="20% - Accent1 2 4 2 2 4 2 4 3 2" xfId="10869" xr:uid="{00000000-0005-0000-0000-0000C2290000}"/>
    <cellStyle name="20% - Accent1 2 4 2 2 4 2 4 4" xfId="10870" xr:uid="{00000000-0005-0000-0000-0000C3290000}"/>
    <cellStyle name="20% - Accent1 2 4 2 2 4 2 5" xfId="10871" xr:uid="{00000000-0005-0000-0000-0000C4290000}"/>
    <cellStyle name="20% - Accent1 2 4 2 2 4 2 5 2" xfId="10872" xr:uid="{00000000-0005-0000-0000-0000C5290000}"/>
    <cellStyle name="20% - Accent1 2 4 2 2 4 2 5 2 2" xfId="10873" xr:uid="{00000000-0005-0000-0000-0000C6290000}"/>
    <cellStyle name="20% - Accent1 2 4 2 2 4 2 5 3" xfId="10874" xr:uid="{00000000-0005-0000-0000-0000C7290000}"/>
    <cellStyle name="20% - Accent1 2 4 2 2 4 2 6" xfId="10875" xr:uid="{00000000-0005-0000-0000-0000C8290000}"/>
    <cellStyle name="20% - Accent1 2 4 2 2 4 2 6 2" xfId="10876" xr:uid="{00000000-0005-0000-0000-0000C9290000}"/>
    <cellStyle name="20% - Accent1 2 4 2 2 4 2 6 2 2" xfId="10877" xr:uid="{00000000-0005-0000-0000-0000CA290000}"/>
    <cellStyle name="20% - Accent1 2 4 2 2 4 2 6 3" xfId="10878" xr:uid="{00000000-0005-0000-0000-0000CB290000}"/>
    <cellStyle name="20% - Accent1 2 4 2 2 4 2 7" xfId="10879" xr:uid="{00000000-0005-0000-0000-0000CC290000}"/>
    <cellStyle name="20% - Accent1 2 4 2 2 4 2 7 2" xfId="10880" xr:uid="{00000000-0005-0000-0000-0000CD290000}"/>
    <cellStyle name="20% - Accent1 2 4 2 2 4 2 8" xfId="10881" xr:uid="{00000000-0005-0000-0000-0000CE290000}"/>
    <cellStyle name="20% - Accent1 2 4 2 2 4 2 8 2" xfId="10882" xr:uid="{00000000-0005-0000-0000-0000CF290000}"/>
    <cellStyle name="20% - Accent1 2 4 2 2 4 2 9" xfId="10883" xr:uid="{00000000-0005-0000-0000-0000D0290000}"/>
    <cellStyle name="20% - Accent1 2 4 2 2 4 3" xfId="10884" xr:uid="{00000000-0005-0000-0000-0000D1290000}"/>
    <cellStyle name="20% - Accent1 2 4 2 2 4 3 2" xfId="10885" xr:uid="{00000000-0005-0000-0000-0000D2290000}"/>
    <cellStyle name="20% - Accent1 2 4 2 2 4 3 2 2" xfId="10886" xr:uid="{00000000-0005-0000-0000-0000D3290000}"/>
    <cellStyle name="20% - Accent1 2 4 2 2 4 3 2 2 2" xfId="10887" xr:uid="{00000000-0005-0000-0000-0000D4290000}"/>
    <cellStyle name="20% - Accent1 2 4 2 2 4 3 2 2 2 2" xfId="10888" xr:uid="{00000000-0005-0000-0000-0000D5290000}"/>
    <cellStyle name="20% - Accent1 2 4 2 2 4 3 2 2 3" xfId="10889" xr:uid="{00000000-0005-0000-0000-0000D6290000}"/>
    <cellStyle name="20% - Accent1 2 4 2 2 4 3 2 3" xfId="10890" xr:uid="{00000000-0005-0000-0000-0000D7290000}"/>
    <cellStyle name="20% - Accent1 2 4 2 2 4 3 2 3 2" xfId="10891" xr:uid="{00000000-0005-0000-0000-0000D8290000}"/>
    <cellStyle name="20% - Accent1 2 4 2 2 4 3 2 4" xfId="10892" xr:uid="{00000000-0005-0000-0000-0000D9290000}"/>
    <cellStyle name="20% - Accent1 2 4 2 2 4 3 3" xfId="10893" xr:uid="{00000000-0005-0000-0000-0000DA290000}"/>
    <cellStyle name="20% - Accent1 2 4 2 2 4 3 3 2" xfId="10894" xr:uid="{00000000-0005-0000-0000-0000DB290000}"/>
    <cellStyle name="20% - Accent1 2 4 2 2 4 3 3 2 2" xfId="10895" xr:uid="{00000000-0005-0000-0000-0000DC290000}"/>
    <cellStyle name="20% - Accent1 2 4 2 2 4 3 3 2 2 2" xfId="10896" xr:uid="{00000000-0005-0000-0000-0000DD290000}"/>
    <cellStyle name="20% - Accent1 2 4 2 2 4 3 3 2 3" xfId="10897" xr:uid="{00000000-0005-0000-0000-0000DE290000}"/>
    <cellStyle name="20% - Accent1 2 4 2 2 4 3 3 3" xfId="10898" xr:uid="{00000000-0005-0000-0000-0000DF290000}"/>
    <cellStyle name="20% - Accent1 2 4 2 2 4 3 3 3 2" xfId="10899" xr:uid="{00000000-0005-0000-0000-0000E0290000}"/>
    <cellStyle name="20% - Accent1 2 4 2 2 4 3 3 4" xfId="10900" xr:uid="{00000000-0005-0000-0000-0000E1290000}"/>
    <cellStyle name="20% - Accent1 2 4 2 2 4 3 4" xfId="10901" xr:uid="{00000000-0005-0000-0000-0000E2290000}"/>
    <cellStyle name="20% - Accent1 2 4 2 2 4 3 4 2" xfId="10902" xr:uid="{00000000-0005-0000-0000-0000E3290000}"/>
    <cellStyle name="20% - Accent1 2 4 2 2 4 3 4 2 2" xfId="10903" xr:uid="{00000000-0005-0000-0000-0000E4290000}"/>
    <cellStyle name="20% - Accent1 2 4 2 2 4 3 4 2 2 2" xfId="10904" xr:uid="{00000000-0005-0000-0000-0000E5290000}"/>
    <cellStyle name="20% - Accent1 2 4 2 2 4 3 4 2 3" xfId="10905" xr:uid="{00000000-0005-0000-0000-0000E6290000}"/>
    <cellStyle name="20% - Accent1 2 4 2 2 4 3 4 3" xfId="10906" xr:uid="{00000000-0005-0000-0000-0000E7290000}"/>
    <cellStyle name="20% - Accent1 2 4 2 2 4 3 4 3 2" xfId="10907" xr:uid="{00000000-0005-0000-0000-0000E8290000}"/>
    <cellStyle name="20% - Accent1 2 4 2 2 4 3 4 4" xfId="10908" xr:uid="{00000000-0005-0000-0000-0000E9290000}"/>
    <cellStyle name="20% - Accent1 2 4 2 2 4 3 5" xfId="10909" xr:uid="{00000000-0005-0000-0000-0000EA290000}"/>
    <cellStyle name="20% - Accent1 2 4 2 2 4 3 5 2" xfId="10910" xr:uid="{00000000-0005-0000-0000-0000EB290000}"/>
    <cellStyle name="20% - Accent1 2 4 2 2 4 3 5 2 2" xfId="10911" xr:uid="{00000000-0005-0000-0000-0000EC290000}"/>
    <cellStyle name="20% - Accent1 2 4 2 2 4 3 5 3" xfId="10912" xr:uid="{00000000-0005-0000-0000-0000ED290000}"/>
    <cellStyle name="20% - Accent1 2 4 2 2 4 3 6" xfId="10913" xr:uid="{00000000-0005-0000-0000-0000EE290000}"/>
    <cellStyle name="20% - Accent1 2 4 2 2 4 3 6 2" xfId="10914" xr:uid="{00000000-0005-0000-0000-0000EF290000}"/>
    <cellStyle name="20% - Accent1 2 4 2 2 4 3 6 2 2" xfId="10915" xr:uid="{00000000-0005-0000-0000-0000F0290000}"/>
    <cellStyle name="20% - Accent1 2 4 2 2 4 3 6 3" xfId="10916" xr:uid="{00000000-0005-0000-0000-0000F1290000}"/>
    <cellStyle name="20% - Accent1 2 4 2 2 4 3 7" xfId="10917" xr:uid="{00000000-0005-0000-0000-0000F2290000}"/>
    <cellStyle name="20% - Accent1 2 4 2 2 4 3 7 2" xfId="10918" xr:uid="{00000000-0005-0000-0000-0000F3290000}"/>
    <cellStyle name="20% - Accent1 2 4 2 2 4 3 8" xfId="10919" xr:uid="{00000000-0005-0000-0000-0000F4290000}"/>
    <cellStyle name="20% - Accent1 2 4 2 2 4 3 8 2" xfId="10920" xr:uid="{00000000-0005-0000-0000-0000F5290000}"/>
    <cellStyle name="20% - Accent1 2 4 2 2 4 3 9" xfId="10921" xr:uid="{00000000-0005-0000-0000-0000F6290000}"/>
    <cellStyle name="20% - Accent1 2 4 2 2 4 4" xfId="10922" xr:uid="{00000000-0005-0000-0000-0000F7290000}"/>
    <cellStyle name="20% - Accent1 2 4 2 2 4 4 2" xfId="10923" xr:uid="{00000000-0005-0000-0000-0000F8290000}"/>
    <cellStyle name="20% - Accent1 2 4 2 2 4 4 2 2" xfId="10924" xr:uid="{00000000-0005-0000-0000-0000F9290000}"/>
    <cellStyle name="20% - Accent1 2 4 2 2 4 4 2 2 2" xfId="10925" xr:uid="{00000000-0005-0000-0000-0000FA290000}"/>
    <cellStyle name="20% - Accent1 2 4 2 2 4 4 2 3" xfId="10926" xr:uid="{00000000-0005-0000-0000-0000FB290000}"/>
    <cellStyle name="20% - Accent1 2 4 2 2 4 4 3" xfId="10927" xr:uid="{00000000-0005-0000-0000-0000FC290000}"/>
    <cellStyle name="20% - Accent1 2 4 2 2 4 4 3 2" xfId="10928" xr:uid="{00000000-0005-0000-0000-0000FD290000}"/>
    <cellStyle name="20% - Accent1 2 4 2 2 4 4 4" xfId="10929" xr:uid="{00000000-0005-0000-0000-0000FE290000}"/>
    <cellStyle name="20% - Accent1 2 4 2 2 4 5" xfId="10930" xr:uid="{00000000-0005-0000-0000-0000FF290000}"/>
    <cellStyle name="20% - Accent1 2 4 2 2 4 5 2" xfId="10931" xr:uid="{00000000-0005-0000-0000-0000002A0000}"/>
    <cellStyle name="20% - Accent1 2 4 2 2 4 5 2 2" xfId="10932" xr:uid="{00000000-0005-0000-0000-0000012A0000}"/>
    <cellStyle name="20% - Accent1 2 4 2 2 4 5 2 2 2" xfId="10933" xr:uid="{00000000-0005-0000-0000-0000022A0000}"/>
    <cellStyle name="20% - Accent1 2 4 2 2 4 5 2 3" xfId="10934" xr:uid="{00000000-0005-0000-0000-0000032A0000}"/>
    <cellStyle name="20% - Accent1 2 4 2 2 4 5 3" xfId="10935" xr:uid="{00000000-0005-0000-0000-0000042A0000}"/>
    <cellStyle name="20% - Accent1 2 4 2 2 4 5 3 2" xfId="10936" xr:uid="{00000000-0005-0000-0000-0000052A0000}"/>
    <cellStyle name="20% - Accent1 2 4 2 2 4 5 4" xfId="10937" xr:uid="{00000000-0005-0000-0000-0000062A0000}"/>
    <cellStyle name="20% - Accent1 2 4 2 2 4 6" xfId="10938" xr:uid="{00000000-0005-0000-0000-0000072A0000}"/>
    <cellStyle name="20% - Accent1 2 4 2 2 4 6 2" xfId="10939" xr:uid="{00000000-0005-0000-0000-0000082A0000}"/>
    <cellStyle name="20% - Accent1 2 4 2 2 4 6 2 2" xfId="10940" xr:uid="{00000000-0005-0000-0000-0000092A0000}"/>
    <cellStyle name="20% - Accent1 2 4 2 2 4 6 2 2 2" xfId="10941" xr:uid="{00000000-0005-0000-0000-00000A2A0000}"/>
    <cellStyle name="20% - Accent1 2 4 2 2 4 6 2 3" xfId="10942" xr:uid="{00000000-0005-0000-0000-00000B2A0000}"/>
    <cellStyle name="20% - Accent1 2 4 2 2 4 6 3" xfId="10943" xr:uid="{00000000-0005-0000-0000-00000C2A0000}"/>
    <cellStyle name="20% - Accent1 2 4 2 2 4 6 3 2" xfId="10944" xr:uid="{00000000-0005-0000-0000-00000D2A0000}"/>
    <cellStyle name="20% - Accent1 2 4 2 2 4 6 4" xfId="10945" xr:uid="{00000000-0005-0000-0000-00000E2A0000}"/>
    <cellStyle name="20% - Accent1 2 4 2 2 4 7" xfId="10946" xr:uid="{00000000-0005-0000-0000-00000F2A0000}"/>
    <cellStyle name="20% - Accent1 2 4 2 2 4 7 2" xfId="10947" xr:uid="{00000000-0005-0000-0000-0000102A0000}"/>
    <cellStyle name="20% - Accent1 2 4 2 2 4 7 2 2" xfId="10948" xr:uid="{00000000-0005-0000-0000-0000112A0000}"/>
    <cellStyle name="20% - Accent1 2 4 2 2 4 7 3" xfId="10949" xr:uid="{00000000-0005-0000-0000-0000122A0000}"/>
    <cellStyle name="20% - Accent1 2 4 2 2 4 8" xfId="10950" xr:uid="{00000000-0005-0000-0000-0000132A0000}"/>
    <cellStyle name="20% - Accent1 2 4 2 2 4 8 2" xfId="10951" xr:uid="{00000000-0005-0000-0000-0000142A0000}"/>
    <cellStyle name="20% - Accent1 2 4 2 2 4 8 2 2" xfId="10952" xr:uid="{00000000-0005-0000-0000-0000152A0000}"/>
    <cellStyle name="20% - Accent1 2 4 2 2 4 8 3" xfId="10953" xr:uid="{00000000-0005-0000-0000-0000162A0000}"/>
    <cellStyle name="20% - Accent1 2 4 2 2 4 9" xfId="10954" xr:uid="{00000000-0005-0000-0000-0000172A0000}"/>
    <cellStyle name="20% - Accent1 2 4 2 2 4 9 2" xfId="10955" xr:uid="{00000000-0005-0000-0000-0000182A0000}"/>
    <cellStyle name="20% - Accent1 2 4 2 2 5" xfId="10956" xr:uid="{00000000-0005-0000-0000-0000192A0000}"/>
    <cellStyle name="20% - Accent1 2 4 2 2 5 2" xfId="10957" xr:uid="{00000000-0005-0000-0000-00001A2A0000}"/>
    <cellStyle name="20% - Accent1 2 4 2 2 5 2 2" xfId="10958" xr:uid="{00000000-0005-0000-0000-00001B2A0000}"/>
    <cellStyle name="20% - Accent1 2 4 2 2 5 2 2 2" xfId="10959" xr:uid="{00000000-0005-0000-0000-00001C2A0000}"/>
    <cellStyle name="20% - Accent1 2 4 2 2 5 2 2 2 2" xfId="10960" xr:uid="{00000000-0005-0000-0000-00001D2A0000}"/>
    <cellStyle name="20% - Accent1 2 4 2 2 5 2 2 3" xfId="10961" xr:uid="{00000000-0005-0000-0000-00001E2A0000}"/>
    <cellStyle name="20% - Accent1 2 4 2 2 5 2 3" xfId="10962" xr:uid="{00000000-0005-0000-0000-00001F2A0000}"/>
    <cellStyle name="20% - Accent1 2 4 2 2 5 2 3 2" xfId="10963" xr:uid="{00000000-0005-0000-0000-0000202A0000}"/>
    <cellStyle name="20% - Accent1 2 4 2 2 5 2 4" xfId="10964" xr:uid="{00000000-0005-0000-0000-0000212A0000}"/>
    <cellStyle name="20% - Accent1 2 4 2 2 5 3" xfId="10965" xr:uid="{00000000-0005-0000-0000-0000222A0000}"/>
    <cellStyle name="20% - Accent1 2 4 2 2 5 3 2" xfId="10966" xr:uid="{00000000-0005-0000-0000-0000232A0000}"/>
    <cellStyle name="20% - Accent1 2 4 2 2 5 3 2 2" xfId="10967" xr:uid="{00000000-0005-0000-0000-0000242A0000}"/>
    <cellStyle name="20% - Accent1 2 4 2 2 5 3 2 2 2" xfId="10968" xr:uid="{00000000-0005-0000-0000-0000252A0000}"/>
    <cellStyle name="20% - Accent1 2 4 2 2 5 3 2 3" xfId="10969" xr:uid="{00000000-0005-0000-0000-0000262A0000}"/>
    <cellStyle name="20% - Accent1 2 4 2 2 5 3 3" xfId="10970" xr:uid="{00000000-0005-0000-0000-0000272A0000}"/>
    <cellStyle name="20% - Accent1 2 4 2 2 5 3 3 2" xfId="10971" xr:uid="{00000000-0005-0000-0000-0000282A0000}"/>
    <cellStyle name="20% - Accent1 2 4 2 2 5 3 4" xfId="10972" xr:uid="{00000000-0005-0000-0000-0000292A0000}"/>
    <cellStyle name="20% - Accent1 2 4 2 2 5 4" xfId="10973" xr:uid="{00000000-0005-0000-0000-00002A2A0000}"/>
    <cellStyle name="20% - Accent1 2 4 2 2 5 4 2" xfId="10974" xr:uid="{00000000-0005-0000-0000-00002B2A0000}"/>
    <cellStyle name="20% - Accent1 2 4 2 2 5 4 2 2" xfId="10975" xr:uid="{00000000-0005-0000-0000-00002C2A0000}"/>
    <cellStyle name="20% - Accent1 2 4 2 2 5 4 2 2 2" xfId="10976" xr:uid="{00000000-0005-0000-0000-00002D2A0000}"/>
    <cellStyle name="20% - Accent1 2 4 2 2 5 4 2 3" xfId="10977" xr:uid="{00000000-0005-0000-0000-00002E2A0000}"/>
    <cellStyle name="20% - Accent1 2 4 2 2 5 4 3" xfId="10978" xr:uid="{00000000-0005-0000-0000-00002F2A0000}"/>
    <cellStyle name="20% - Accent1 2 4 2 2 5 4 3 2" xfId="10979" xr:uid="{00000000-0005-0000-0000-0000302A0000}"/>
    <cellStyle name="20% - Accent1 2 4 2 2 5 4 4" xfId="10980" xr:uid="{00000000-0005-0000-0000-0000312A0000}"/>
    <cellStyle name="20% - Accent1 2 4 2 2 5 5" xfId="10981" xr:uid="{00000000-0005-0000-0000-0000322A0000}"/>
    <cellStyle name="20% - Accent1 2 4 2 2 5 5 2" xfId="10982" xr:uid="{00000000-0005-0000-0000-0000332A0000}"/>
    <cellStyle name="20% - Accent1 2 4 2 2 5 5 2 2" xfId="10983" xr:uid="{00000000-0005-0000-0000-0000342A0000}"/>
    <cellStyle name="20% - Accent1 2 4 2 2 5 5 3" xfId="10984" xr:uid="{00000000-0005-0000-0000-0000352A0000}"/>
    <cellStyle name="20% - Accent1 2 4 2 2 5 6" xfId="10985" xr:uid="{00000000-0005-0000-0000-0000362A0000}"/>
    <cellStyle name="20% - Accent1 2 4 2 2 5 6 2" xfId="10986" xr:uid="{00000000-0005-0000-0000-0000372A0000}"/>
    <cellStyle name="20% - Accent1 2 4 2 2 5 6 2 2" xfId="10987" xr:uid="{00000000-0005-0000-0000-0000382A0000}"/>
    <cellStyle name="20% - Accent1 2 4 2 2 5 6 3" xfId="10988" xr:uid="{00000000-0005-0000-0000-0000392A0000}"/>
    <cellStyle name="20% - Accent1 2 4 2 2 5 7" xfId="10989" xr:uid="{00000000-0005-0000-0000-00003A2A0000}"/>
    <cellStyle name="20% - Accent1 2 4 2 2 5 7 2" xfId="10990" xr:uid="{00000000-0005-0000-0000-00003B2A0000}"/>
    <cellStyle name="20% - Accent1 2 4 2 2 5 8" xfId="10991" xr:uid="{00000000-0005-0000-0000-00003C2A0000}"/>
    <cellStyle name="20% - Accent1 2 4 2 2 5 8 2" xfId="10992" xr:uid="{00000000-0005-0000-0000-00003D2A0000}"/>
    <cellStyle name="20% - Accent1 2 4 2 2 5 9" xfId="10993" xr:uid="{00000000-0005-0000-0000-00003E2A0000}"/>
    <cellStyle name="20% - Accent1 2 4 2 2 6" xfId="10994" xr:uid="{00000000-0005-0000-0000-00003F2A0000}"/>
    <cellStyle name="20% - Accent1 2 4 2 2 6 2" xfId="10995" xr:uid="{00000000-0005-0000-0000-0000402A0000}"/>
    <cellStyle name="20% - Accent1 2 4 2 2 6 2 2" xfId="10996" xr:uid="{00000000-0005-0000-0000-0000412A0000}"/>
    <cellStyle name="20% - Accent1 2 4 2 2 6 2 2 2" xfId="10997" xr:uid="{00000000-0005-0000-0000-0000422A0000}"/>
    <cellStyle name="20% - Accent1 2 4 2 2 6 2 2 2 2" xfId="10998" xr:uid="{00000000-0005-0000-0000-0000432A0000}"/>
    <cellStyle name="20% - Accent1 2 4 2 2 6 2 2 3" xfId="10999" xr:uid="{00000000-0005-0000-0000-0000442A0000}"/>
    <cellStyle name="20% - Accent1 2 4 2 2 6 2 3" xfId="11000" xr:uid="{00000000-0005-0000-0000-0000452A0000}"/>
    <cellStyle name="20% - Accent1 2 4 2 2 6 2 3 2" xfId="11001" xr:uid="{00000000-0005-0000-0000-0000462A0000}"/>
    <cellStyle name="20% - Accent1 2 4 2 2 6 2 4" xfId="11002" xr:uid="{00000000-0005-0000-0000-0000472A0000}"/>
    <cellStyle name="20% - Accent1 2 4 2 2 6 3" xfId="11003" xr:uid="{00000000-0005-0000-0000-0000482A0000}"/>
    <cellStyle name="20% - Accent1 2 4 2 2 6 3 2" xfId="11004" xr:uid="{00000000-0005-0000-0000-0000492A0000}"/>
    <cellStyle name="20% - Accent1 2 4 2 2 6 3 2 2" xfId="11005" xr:uid="{00000000-0005-0000-0000-00004A2A0000}"/>
    <cellStyle name="20% - Accent1 2 4 2 2 6 3 2 2 2" xfId="11006" xr:uid="{00000000-0005-0000-0000-00004B2A0000}"/>
    <cellStyle name="20% - Accent1 2 4 2 2 6 3 2 3" xfId="11007" xr:uid="{00000000-0005-0000-0000-00004C2A0000}"/>
    <cellStyle name="20% - Accent1 2 4 2 2 6 3 3" xfId="11008" xr:uid="{00000000-0005-0000-0000-00004D2A0000}"/>
    <cellStyle name="20% - Accent1 2 4 2 2 6 3 3 2" xfId="11009" xr:uid="{00000000-0005-0000-0000-00004E2A0000}"/>
    <cellStyle name="20% - Accent1 2 4 2 2 6 3 4" xfId="11010" xr:uid="{00000000-0005-0000-0000-00004F2A0000}"/>
    <cellStyle name="20% - Accent1 2 4 2 2 6 4" xfId="11011" xr:uid="{00000000-0005-0000-0000-0000502A0000}"/>
    <cellStyle name="20% - Accent1 2 4 2 2 6 4 2" xfId="11012" xr:uid="{00000000-0005-0000-0000-0000512A0000}"/>
    <cellStyle name="20% - Accent1 2 4 2 2 6 4 2 2" xfId="11013" xr:uid="{00000000-0005-0000-0000-0000522A0000}"/>
    <cellStyle name="20% - Accent1 2 4 2 2 6 4 2 2 2" xfId="11014" xr:uid="{00000000-0005-0000-0000-0000532A0000}"/>
    <cellStyle name="20% - Accent1 2 4 2 2 6 4 2 3" xfId="11015" xr:uid="{00000000-0005-0000-0000-0000542A0000}"/>
    <cellStyle name="20% - Accent1 2 4 2 2 6 4 3" xfId="11016" xr:uid="{00000000-0005-0000-0000-0000552A0000}"/>
    <cellStyle name="20% - Accent1 2 4 2 2 6 4 3 2" xfId="11017" xr:uid="{00000000-0005-0000-0000-0000562A0000}"/>
    <cellStyle name="20% - Accent1 2 4 2 2 6 4 4" xfId="11018" xr:uid="{00000000-0005-0000-0000-0000572A0000}"/>
    <cellStyle name="20% - Accent1 2 4 2 2 6 5" xfId="11019" xr:uid="{00000000-0005-0000-0000-0000582A0000}"/>
    <cellStyle name="20% - Accent1 2 4 2 2 6 5 2" xfId="11020" xr:uid="{00000000-0005-0000-0000-0000592A0000}"/>
    <cellStyle name="20% - Accent1 2 4 2 2 6 5 2 2" xfId="11021" xr:uid="{00000000-0005-0000-0000-00005A2A0000}"/>
    <cellStyle name="20% - Accent1 2 4 2 2 6 5 3" xfId="11022" xr:uid="{00000000-0005-0000-0000-00005B2A0000}"/>
    <cellStyle name="20% - Accent1 2 4 2 2 6 6" xfId="11023" xr:uid="{00000000-0005-0000-0000-00005C2A0000}"/>
    <cellStyle name="20% - Accent1 2 4 2 2 6 6 2" xfId="11024" xr:uid="{00000000-0005-0000-0000-00005D2A0000}"/>
    <cellStyle name="20% - Accent1 2 4 2 2 6 6 2 2" xfId="11025" xr:uid="{00000000-0005-0000-0000-00005E2A0000}"/>
    <cellStyle name="20% - Accent1 2 4 2 2 6 6 3" xfId="11026" xr:uid="{00000000-0005-0000-0000-00005F2A0000}"/>
    <cellStyle name="20% - Accent1 2 4 2 2 6 7" xfId="11027" xr:uid="{00000000-0005-0000-0000-0000602A0000}"/>
    <cellStyle name="20% - Accent1 2 4 2 2 6 7 2" xfId="11028" xr:uid="{00000000-0005-0000-0000-0000612A0000}"/>
    <cellStyle name="20% - Accent1 2 4 2 2 6 8" xfId="11029" xr:uid="{00000000-0005-0000-0000-0000622A0000}"/>
    <cellStyle name="20% - Accent1 2 4 2 2 6 8 2" xfId="11030" xr:uid="{00000000-0005-0000-0000-0000632A0000}"/>
    <cellStyle name="20% - Accent1 2 4 2 2 6 9" xfId="11031" xr:uid="{00000000-0005-0000-0000-0000642A0000}"/>
    <cellStyle name="20% - Accent1 2 4 2 2 7" xfId="11032" xr:uid="{00000000-0005-0000-0000-0000652A0000}"/>
    <cellStyle name="20% - Accent1 2 4 2 2 7 2" xfId="11033" xr:uid="{00000000-0005-0000-0000-0000662A0000}"/>
    <cellStyle name="20% - Accent1 2 4 2 2 7 2 2" xfId="11034" xr:uid="{00000000-0005-0000-0000-0000672A0000}"/>
    <cellStyle name="20% - Accent1 2 4 2 2 7 2 2 2" xfId="11035" xr:uid="{00000000-0005-0000-0000-0000682A0000}"/>
    <cellStyle name="20% - Accent1 2 4 2 2 7 2 3" xfId="11036" xr:uid="{00000000-0005-0000-0000-0000692A0000}"/>
    <cellStyle name="20% - Accent1 2 4 2 2 7 3" xfId="11037" xr:uid="{00000000-0005-0000-0000-00006A2A0000}"/>
    <cellStyle name="20% - Accent1 2 4 2 2 7 3 2" xfId="11038" xr:uid="{00000000-0005-0000-0000-00006B2A0000}"/>
    <cellStyle name="20% - Accent1 2 4 2 2 7 4" xfId="11039" xr:uid="{00000000-0005-0000-0000-00006C2A0000}"/>
    <cellStyle name="20% - Accent1 2 4 2 2 8" xfId="11040" xr:uid="{00000000-0005-0000-0000-00006D2A0000}"/>
    <cellStyle name="20% - Accent1 2 4 2 2 8 2" xfId="11041" xr:uid="{00000000-0005-0000-0000-00006E2A0000}"/>
    <cellStyle name="20% - Accent1 2 4 2 2 8 2 2" xfId="11042" xr:uid="{00000000-0005-0000-0000-00006F2A0000}"/>
    <cellStyle name="20% - Accent1 2 4 2 2 8 2 2 2" xfId="11043" xr:uid="{00000000-0005-0000-0000-0000702A0000}"/>
    <cellStyle name="20% - Accent1 2 4 2 2 8 2 3" xfId="11044" xr:uid="{00000000-0005-0000-0000-0000712A0000}"/>
    <cellStyle name="20% - Accent1 2 4 2 2 8 3" xfId="11045" xr:uid="{00000000-0005-0000-0000-0000722A0000}"/>
    <cellStyle name="20% - Accent1 2 4 2 2 8 3 2" xfId="11046" xr:uid="{00000000-0005-0000-0000-0000732A0000}"/>
    <cellStyle name="20% - Accent1 2 4 2 2 8 4" xfId="11047" xr:uid="{00000000-0005-0000-0000-0000742A0000}"/>
    <cellStyle name="20% - Accent1 2 4 2 2 9" xfId="11048" xr:uid="{00000000-0005-0000-0000-0000752A0000}"/>
    <cellStyle name="20% - Accent1 2 4 2 2 9 2" xfId="11049" xr:uid="{00000000-0005-0000-0000-0000762A0000}"/>
    <cellStyle name="20% - Accent1 2 4 2 2 9 2 2" xfId="11050" xr:uid="{00000000-0005-0000-0000-0000772A0000}"/>
    <cellStyle name="20% - Accent1 2 4 2 2 9 2 2 2" xfId="11051" xr:uid="{00000000-0005-0000-0000-0000782A0000}"/>
    <cellStyle name="20% - Accent1 2 4 2 2 9 2 3" xfId="11052" xr:uid="{00000000-0005-0000-0000-0000792A0000}"/>
    <cellStyle name="20% - Accent1 2 4 2 2 9 3" xfId="11053" xr:uid="{00000000-0005-0000-0000-00007A2A0000}"/>
    <cellStyle name="20% - Accent1 2 4 2 2 9 3 2" xfId="11054" xr:uid="{00000000-0005-0000-0000-00007B2A0000}"/>
    <cellStyle name="20% - Accent1 2 4 2 2 9 4" xfId="11055" xr:uid="{00000000-0005-0000-0000-00007C2A0000}"/>
    <cellStyle name="20% - Accent1 2 4 2 3" xfId="11056" xr:uid="{00000000-0005-0000-0000-00007D2A0000}"/>
    <cellStyle name="20% - Accent1 2 4 2 3 10" xfId="11057" xr:uid="{00000000-0005-0000-0000-00007E2A0000}"/>
    <cellStyle name="20% - Accent1 2 4 2 3 10 2" xfId="11058" xr:uid="{00000000-0005-0000-0000-00007F2A0000}"/>
    <cellStyle name="20% - Accent1 2 4 2 3 11" xfId="11059" xr:uid="{00000000-0005-0000-0000-0000802A0000}"/>
    <cellStyle name="20% - Accent1 2 4 2 3 2" xfId="11060" xr:uid="{00000000-0005-0000-0000-0000812A0000}"/>
    <cellStyle name="20% - Accent1 2 4 2 3 2 2" xfId="11061" xr:uid="{00000000-0005-0000-0000-0000822A0000}"/>
    <cellStyle name="20% - Accent1 2 4 2 3 2 2 2" xfId="11062" xr:uid="{00000000-0005-0000-0000-0000832A0000}"/>
    <cellStyle name="20% - Accent1 2 4 2 3 2 2 2 2" xfId="11063" xr:uid="{00000000-0005-0000-0000-0000842A0000}"/>
    <cellStyle name="20% - Accent1 2 4 2 3 2 2 2 2 2" xfId="11064" xr:uid="{00000000-0005-0000-0000-0000852A0000}"/>
    <cellStyle name="20% - Accent1 2 4 2 3 2 2 2 3" xfId="11065" xr:uid="{00000000-0005-0000-0000-0000862A0000}"/>
    <cellStyle name="20% - Accent1 2 4 2 3 2 2 3" xfId="11066" xr:uid="{00000000-0005-0000-0000-0000872A0000}"/>
    <cellStyle name="20% - Accent1 2 4 2 3 2 2 3 2" xfId="11067" xr:uid="{00000000-0005-0000-0000-0000882A0000}"/>
    <cellStyle name="20% - Accent1 2 4 2 3 2 2 4" xfId="11068" xr:uid="{00000000-0005-0000-0000-0000892A0000}"/>
    <cellStyle name="20% - Accent1 2 4 2 3 2 3" xfId="11069" xr:uid="{00000000-0005-0000-0000-00008A2A0000}"/>
    <cellStyle name="20% - Accent1 2 4 2 3 2 3 2" xfId="11070" xr:uid="{00000000-0005-0000-0000-00008B2A0000}"/>
    <cellStyle name="20% - Accent1 2 4 2 3 2 3 2 2" xfId="11071" xr:uid="{00000000-0005-0000-0000-00008C2A0000}"/>
    <cellStyle name="20% - Accent1 2 4 2 3 2 3 2 2 2" xfId="11072" xr:uid="{00000000-0005-0000-0000-00008D2A0000}"/>
    <cellStyle name="20% - Accent1 2 4 2 3 2 3 2 3" xfId="11073" xr:uid="{00000000-0005-0000-0000-00008E2A0000}"/>
    <cellStyle name="20% - Accent1 2 4 2 3 2 3 3" xfId="11074" xr:uid="{00000000-0005-0000-0000-00008F2A0000}"/>
    <cellStyle name="20% - Accent1 2 4 2 3 2 3 3 2" xfId="11075" xr:uid="{00000000-0005-0000-0000-0000902A0000}"/>
    <cellStyle name="20% - Accent1 2 4 2 3 2 3 4" xfId="11076" xr:uid="{00000000-0005-0000-0000-0000912A0000}"/>
    <cellStyle name="20% - Accent1 2 4 2 3 2 4" xfId="11077" xr:uid="{00000000-0005-0000-0000-0000922A0000}"/>
    <cellStyle name="20% - Accent1 2 4 2 3 2 4 2" xfId="11078" xr:uid="{00000000-0005-0000-0000-0000932A0000}"/>
    <cellStyle name="20% - Accent1 2 4 2 3 2 4 2 2" xfId="11079" xr:uid="{00000000-0005-0000-0000-0000942A0000}"/>
    <cellStyle name="20% - Accent1 2 4 2 3 2 4 2 2 2" xfId="11080" xr:uid="{00000000-0005-0000-0000-0000952A0000}"/>
    <cellStyle name="20% - Accent1 2 4 2 3 2 4 2 3" xfId="11081" xr:uid="{00000000-0005-0000-0000-0000962A0000}"/>
    <cellStyle name="20% - Accent1 2 4 2 3 2 4 3" xfId="11082" xr:uid="{00000000-0005-0000-0000-0000972A0000}"/>
    <cellStyle name="20% - Accent1 2 4 2 3 2 4 3 2" xfId="11083" xr:uid="{00000000-0005-0000-0000-0000982A0000}"/>
    <cellStyle name="20% - Accent1 2 4 2 3 2 4 4" xfId="11084" xr:uid="{00000000-0005-0000-0000-0000992A0000}"/>
    <cellStyle name="20% - Accent1 2 4 2 3 2 5" xfId="11085" xr:uid="{00000000-0005-0000-0000-00009A2A0000}"/>
    <cellStyle name="20% - Accent1 2 4 2 3 2 5 2" xfId="11086" xr:uid="{00000000-0005-0000-0000-00009B2A0000}"/>
    <cellStyle name="20% - Accent1 2 4 2 3 2 5 2 2" xfId="11087" xr:uid="{00000000-0005-0000-0000-00009C2A0000}"/>
    <cellStyle name="20% - Accent1 2 4 2 3 2 5 3" xfId="11088" xr:uid="{00000000-0005-0000-0000-00009D2A0000}"/>
    <cellStyle name="20% - Accent1 2 4 2 3 2 6" xfId="11089" xr:uid="{00000000-0005-0000-0000-00009E2A0000}"/>
    <cellStyle name="20% - Accent1 2 4 2 3 2 6 2" xfId="11090" xr:uid="{00000000-0005-0000-0000-00009F2A0000}"/>
    <cellStyle name="20% - Accent1 2 4 2 3 2 6 2 2" xfId="11091" xr:uid="{00000000-0005-0000-0000-0000A02A0000}"/>
    <cellStyle name="20% - Accent1 2 4 2 3 2 6 3" xfId="11092" xr:uid="{00000000-0005-0000-0000-0000A12A0000}"/>
    <cellStyle name="20% - Accent1 2 4 2 3 2 7" xfId="11093" xr:uid="{00000000-0005-0000-0000-0000A22A0000}"/>
    <cellStyle name="20% - Accent1 2 4 2 3 2 7 2" xfId="11094" xr:uid="{00000000-0005-0000-0000-0000A32A0000}"/>
    <cellStyle name="20% - Accent1 2 4 2 3 2 8" xfId="11095" xr:uid="{00000000-0005-0000-0000-0000A42A0000}"/>
    <cellStyle name="20% - Accent1 2 4 2 3 2 8 2" xfId="11096" xr:uid="{00000000-0005-0000-0000-0000A52A0000}"/>
    <cellStyle name="20% - Accent1 2 4 2 3 2 9" xfId="11097" xr:uid="{00000000-0005-0000-0000-0000A62A0000}"/>
    <cellStyle name="20% - Accent1 2 4 2 3 3" xfId="11098" xr:uid="{00000000-0005-0000-0000-0000A72A0000}"/>
    <cellStyle name="20% - Accent1 2 4 2 3 3 2" xfId="11099" xr:uid="{00000000-0005-0000-0000-0000A82A0000}"/>
    <cellStyle name="20% - Accent1 2 4 2 3 3 2 2" xfId="11100" xr:uid="{00000000-0005-0000-0000-0000A92A0000}"/>
    <cellStyle name="20% - Accent1 2 4 2 3 3 2 2 2" xfId="11101" xr:uid="{00000000-0005-0000-0000-0000AA2A0000}"/>
    <cellStyle name="20% - Accent1 2 4 2 3 3 2 2 2 2" xfId="11102" xr:uid="{00000000-0005-0000-0000-0000AB2A0000}"/>
    <cellStyle name="20% - Accent1 2 4 2 3 3 2 2 3" xfId="11103" xr:uid="{00000000-0005-0000-0000-0000AC2A0000}"/>
    <cellStyle name="20% - Accent1 2 4 2 3 3 2 3" xfId="11104" xr:uid="{00000000-0005-0000-0000-0000AD2A0000}"/>
    <cellStyle name="20% - Accent1 2 4 2 3 3 2 3 2" xfId="11105" xr:uid="{00000000-0005-0000-0000-0000AE2A0000}"/>
    <cellStyle name="20% - Accent1 2 4 2 3 3 2 4" xfId="11106" xr:uid="{00000000-0005-0000-0000-0000AF2A0000}"/>
    <cellStyle name="20% - Accent1 2 4 2 3 3 3" xfId="11107" xr:uid="{00000000-0005-0000-0000-0000B02A0000}"/>
    <cellStyle name="20% - Accent1 2 4 2 3 3 3 2" xfId="11108" xr:uid="{00000000-0005-0000-0000-0000B12A0000}"/>
    <cellStyle name="20% - Accent1 2 4 2 3 3 3 2 2" xfId="11109" xr:uid="{00000000-0005-0000-0000-0000B22A0000}"/>
    <cellStyle name="20% - Accent1 2 4 2 3 3 3 2 2 2" xfId="11110" xr:uid="{00000000-0005-0000-0000-0000B32A0000}"/>
    <cellStyle name="20% - Accent1 2 4 2 3 3 3 2 3" xfId="11111" xr:uid="{00000000-0005-0000-0000-0000B42A0000}"/>
    <cellStyle name="20% - Accent1 2 4 2 3 3 3 3" xfId="11112" xr:uid="{00000000-0005-0000-0000-0000B52A0000}"/>
    <cellStyle name="20% - Accent1 2 4 2 3 3 3 3 2" xfId="11113" xr:uid="{00000000-0005-0000-0000-0000B62A0000}"/>
    <cellStyle name="20% - Accent1 2 4 2 3 3 3 4" xfId="11114" xr:uid="{00000000-0005-0000-0000-0000B72A0000}"/>
    <cellStyle name="20% - Accent1 2 4 2 3 3 4" xfId="11115" xr:uid="{00000000-0005-0000-0000-0000B82A0000}"/>
    <cellStyle name="20% - Accent1 2 4 2 3 3 4 2" xfId="11116" xr:uid="{00000000-0005-0000-0000-0000B92A0000}"/>
    <cellStyle name="20% - Accent1 2 4 2 3 3 4 2 2" xfId="11117" xr:uid="{00000000-0005-0000-0000-0000BA2A0000}"/>
    <cellStyle name="20% - Accent1 2 4 2 3 3 4 2 2 2" xfId="11118" xr:uid="{00000000-0005-0000-0000-0000BB2A0000}"/>
    <cellStyle name="20% - Accent1 2 4 2 3 3 4 2 3" xfId="11119" xr:uid="{00000000-0005-0000-0000-0000BC2A0000}"/>
    <cellStyle name="20% - Accent1 2 4 2 3 3 4 3" xfId="11120" xr:uid="{00000000-0005-0000-0000-0000BD2A0000}"/>
    <cellStyle name="20% - Accent1 2 4 2 3 3 4 3 2" xfId="11121" xr:uid="{00000000-0005-0000-0000-0000BE2A0000}"/>
    <cellStyle name="20% - Accent1 2 4 2 3 3 4 4" xfId="11122" xr:uid="{00000000-0005-0000-0000-0000BF2A0000}"/>
    <cellStyle name="20% - Accent1 2 4 2 3 3 5" xfId="11123" xr:uid="{00000000-0005-0000-0000-0000C02A0000}"/>
    <cellStyle name="20% - Accent1 2 4 2 3 3 5 2" xfId="11124" xr:uid="{00000000-0005-0000-0000-0000C12A0000}"/>
    <cellStyle name="20% - Accent1 2 4 2 3 3 5 2 2" xfId="11125" xr:uid="{00000000-0005-0000-0000-0000C22A0000}"/>
    <cellStyle name="20% - Accent1 2 4 2 3 3 5 3" xfId="11126" xr:uid="{00000000-0005-0000-0000-0000C32A0000}"/>
    <cellStyle name="20% - Accent1 2 4 2 3 3 6" xfId="11127" xr:uid="{00000000-0005-0000-0000-0000C42A0000}"/>
    <cellStyle name="20% - Accent1 2 4 2 3 3 6 2" xfId="11128" xr:uid="{00000000-0005-0000-0000-0000C52A0000}"/>
    <cellStyle name="20% - Accent1 2 4 2 3 3 6 2 2" xfId="11129" xr:uid="{00000000-0005-0000-0000-0000C62A0000}"/>
    <cellStyle name="20% - Accent1 2 4 2 3 3 6 3" xfId="11130" xr:uid="{00000000-0005-0000-0000-0000C72A0000}"/>
    <cellStyle name="20% - Accent1 2 4 2 3 3 7" xfId="11131" xr:uid="{00000000-0005-0000-0000-0000C82A0000}"/>
    <cellStyle name="20% - Accent1 2 4 2 3 3 7 2" xfId="11132" xr:uid="{00000000-0005-0000-0000-0000C92A0000}"/>
    <cellStyle name="20% - Accent1 2 4 2 3 3 8" xfId="11133" xr:uid="{00000000-0005-0000-0000-0000CA2A0000}"/>
    <cellStyle name="20% - Accent1 2 4 2 3 3 8 2" xfId="11134" xr:uid="{00000000-0005-0000-0000-0000CB2A0000}"/>
    <cellStyle name="20% - Accent1 2 4 2 3 3 9" xfId="11135" xr:uid="{00000000-0005-0000-0000-0000CC2A0000}"/>
    <cellStyle name="20% - Accent1 2 4 2 3 4" xfId="11136" xr:uid="{00000000-0005-0000-0000-0000CD2A0000}"/>
    <cellStyle name="20% - Accent1 2 4 2 3 4 2" xfId="11137" xr:uid="{00000000-0005-0000-0000-0000CE2A0000}"/>
    <cellStyle name="20% - Accent1 2 4 2 3 4 2 2" xfId="11138" xr:uid="{00000000-0005-0000-0000-0000CF2A0000}"/>
    <cellStyle name="20% - Accent1 2 4 2 3 4 2 2 2" xfId="11139" xr:uid="{00000000-0005-0000-0000-0000D02A0000}"/>
    <cellStyle name="20% - Accent1 2 4 2 3 4 2 3" xfId="11140" xr:uid="{00000000-0005-0000-0000-0000D12A0000}"/>
    <cellStyle name="20% - Accent1 2 4 2 3 4 3" xfId="11141" xr:uid="{00000000-0005-0000-0000-0000D22A0000}"/>
    <cellStyle name="20% - Accent1 2 4 2 3 4 3 2" xfId="11142" xr:uid="{00000000-0005-0000-0000-0000D32A0000}"/>
    <cellStyle name="20% - Accent1 2 4 2 3 4 4" xfId="11143" xr:uid="{00000000-0005-0000-0000-0000D42A0000}"/>
    <cellStyle name="20% - Accent1 2 4 2 3 5" xfId="11144" xr:uid="{00000000-0005-0000-0000-0000D52A0000}"/>
    <cellStyle name="20% - Accent1 2 4 2 3 5 2" xfId="11145" xr:uid="{00000000-0005-0000-0000-0000D62A0000}"/>
    <cellStyle name="20% - Accent1 2 4 2 3 5 2 2" xfId="11146" xr:uid="{00000000-0005-0000-0000-0000D72A0000}"/>
    <cellStyle name="20% - Accent1 2 4 2 3 5 2 2 2" xfId="11147" xr:uid="{00000000-0005-0000-0000-0000D82A0000}"/>
    <cellStyle name="20% - Accent1 2 4 2 3 5 2 3" xfId="11148" xr:uid="{00000000-0005-0000-0000-0000D92A0000}"/>
    <cellStyle name="20% - Accent1 2 4 2 3 5 3" xfId="11149" xr:uid="{00000000-0005-0000-0000-0000DA2A0000}"/>
    <cellStyle name="20% - Accent1 2 4 2 3 5 3 2" xfId="11150" xr:uid="{00000000-0005-0000-0000-0000DB2A0000}"/>
    <cellStyle name="20% - Accent1 2 4 2 3 5 4" xfId="11151" xr:uid="{00000000-0005-0000-0000-0000DC2A0000}"/>
    <cellStyle name="20% - Accent1 2 4 2 3 6" xfId="11152" xr:uid="{00000000-0005-0000-0000-0000DD2A0000}"/>
    <cellStyle name="20% - Accent1 2 4 2 3 6 2" xfId="11153" xr:uid="{00000000-0005-0000-0000-0000DE2A0000}"/>
    <cellStyle name="20% - Accent1 2 4 2 3 6 2 2" xfId="11154" xr:uid="{00000000-0005-0000-0000-0000DF2A0000}"/>
    <cellStyle name="20% - Accent1 2 4 2 3 6 2 2 2" xfId="11155" xr:uid="{00000000-0005-0000-0000-0000E02A0000}"/>
    <cellStyle name="20% - Accent1 2 4 2 3 6 2 3" xfId="11156" xr:uid="{00000000-0005-0000-0000-0000E12A0000}"/>
    <cellStyle name="20% - Accent1 2 4 2 3 6 3" xfId="11157" xr:uid="{00000000-0005-0000-0000-0000E22A0000}"/>
    <cellStyle name="20% - Accent1 2 4 2 3 6 3 2" xfId="11158" xr:uid="{00000000-0005-0000-0000-0000E32A0000}"/>
    <cellStyle name="20% - Accent1 2 4 2 3 6 4" xfId="11159" xr:uid="{00000000-0005-0000-0000-0000E42A0000}"/>
    <cellStyle name="20% - Accent1 2 4 2 3 7" xfId="11160" xr:uid="{00000000-0005-0000-0000-0000E52A0000}"/>
    <cellStyle name="20% - Accent1 2 4 2 3 7 2" xfId="11161" xr:uid="{00000000-0005-0000-0000-0000E62A0000}"/>
    <cellStyle name="20% - Accent1 2 4 2 3 7 2 2" xfId="11162" xr:uid="{00000000-0005-0000-0000-0000E72A0000}"/>
    <cellStyle name="20% - Accent1 2 4 2 3 7 3" xfId="11163" xr:uid="{00000000-0005-0000-0000-0000E82A0000}"/>
    <cellStyle name="20% - Accent1 2 4 2 3 8" xfId="11164" xr:uid="{00000000-0005-0000-0000-0000E92A0000}"/>
    <cellStyle name="20% - Accent1 2 4 2 3 8 2" xfId="11165" xr:uid="{00000000-0005-0000-0000-0000EA2A0000}"/>
    <cellStyle name="20% - Accent1 2 4 2 3 8 2 2" xfId="11166" xr:uid="{00000000-0005-0000-0000-0000EB2A0000}"/>
    <cellStyle name="20% - Accent1 2 4 2 3 8 3" xfId="11167" xr:uid="{00000000-0005-0000-0000-0000EC2A0000}"/>
    <cellStyle name="20% - Accent1 2 4 2 3 9" xfId="11168" xr:uid="{00000000-0005-0000-0000-0000ED2A0000}"/>
    <cellStyle name="20% - Accent1 2 4 2 3 9 2" xfId="11169" xr:uid="{00000000-0005-0000-0000-0000EE2A0000}"/>
    <cellStyle name="20% - Accent1 2 4 2 4" xfId="11170" xr:uid="{00000000-0005-0000-0000-0000EF2A0000}"/>
    <cellStyle name="20% - Accent1 2 4 2 4 10" xfId="11171" xr:uid="{00000000-0005-0000-0000-0000F02A0000}"/>
    <cellStyle name="20% - Accent1 2 4 2 4 10 2" xfId="11172" xr:uid="{00000000-0005-0000-0000-0000F12A0000}"/>
    <cellStyle name="20% - Accent1 2 4 2 4 11" xfId="11173" xr:uid="{00000000-0005-0000-0000-0000F22A0000}"/>
    <cellStyle name="20% - Accent1 2 4 2 4 2" xfId="11174" xr:uid="{00000000-0005-0000-0000-0000F32A0000}"/>
    <cellStyle name="20% - Accent1 2 4 2 4 2 2" xfId="11175" xr:uid="{00000000-0005-0000-0000-0000F42A0000}"/>
    <cellStyle name="20% - Accent1 2 4 2 4 2 2 2" xfId="11176" xr:uid="{00000000-0005-0000-0000-0000F52A0000}"/>
    <cellStyle name="20% - Accent1 2 4 2 4 2 2 2 2" xfId="11177" xr:uid="{00000000-0005-0000-0000-0000F62A0000}"/>
    <cellStyle name="20% - Accent1 2 4 2 4 2 2 2 2 2" xfId="11178" xr:uid="{00000000-0005-0000-0000-0000F72A0000}"/>
    <cellStyle name="20% - Accent1 2 4 2 4 2 2 2 3" xfId="11179" xr:uid="{00000000-0005-0000-0000-0000F82A0000}"/>
    <cellStyle name="20% - Accent1 2 4 2 4 2 2 3" xfId="11180" xr:uid="{00000000-0005-0000-0000-0000F92A0000}"/>
    <cellStyle name="20% - Accent1 2 4 2 4 2 2 3 2" xfId="11181" xr:uid="{00000000-0005-0000-0000-0000FA2A0000}"/>
    <cellStyle name="20% - Accent1 2 4 2 4 2 2 4" xfId="11182" xr:uid="{00000000-0005-0000-0000-0000FB2A0000}"/>
    <cellStyle name="20% - Accent1 2 4 2 4 2 3" xfId="11183" xr:uid="{00000000-0005-0000-0000-0000FC2A0000}"/>
    <cellStyle name="20% - Accent1 2 4 2 4 2 3 2" xfId="11184" xr:uid="{00000000-0005-0000-0000-0000FD2A0000}"/>
    <cellStyle name="20% - Accent1 2 4 2 4 2 3 2 2" xfId="11185" xr:uid="{00000000-0005-0000-0000-0000FE2A0000}"/>
    <cellStyle name="20% - Accent1 2 4 2 4 2 3 2 2 2" xfId="11186" xr:uid="{00000000-0005-0000-0000-0000FF2A0000}"/>
    <cellStyle name="20% - Accent1 2 4 2 4 2 3 2 3" xfId="11187" xr:uid="{00000000-0005-0000-0000-0000002B0000}"/>
    <cellStyle name="20% - Accent1 2 4 2 4 2 3 3" xfId="11188" xr:uid="{00000000-0005-0000-0000-0000012B0000}"/>
    <cellStyle name="20% - Accent1 2 4 2 4 2 3 3 2" xfId="11189" xr:uid="{00000000-0005-0000-0000-0000022B0000}"/>
    <cellStyle name="20% - Accent1 2 4 2 4 2 3 4" xfId="11190" xr:uid="{00000000-0005-0000-0000-0000032B0000}"/>
    <cellStyle name="20% - Accent1 2 4 2 4 2 4" xfId="11191" xr:uid="{00000000-0005-0000-0000-0000042B0000}"/>
    <cellStyle name="20% - Accent1 2 4 2 4 2 4 2" xfId="11192" xr:uid="{00000000-0005-0000-0000-0000052B0000}"/>
    <cellStyle name="20% - Accent1 2 4 2 4 2 4 2 2" xfId="11193" xr:uid="{00000000-0005-0000-0000-0000062B0000}"/>
    <cellStyle name="20% - Accent1 2 4 2 4 2 4 2 2 2" xfId="11194" xr:uid="{00000000-0005-0000-0000-0000072B0000}"/>
    <cellStyle name="20% - Accent1 2 4 2 4 2 4 2 3" xfId="11195" xr:uid="{00000000-0005-0000-0000-0000082B0000}"/>
    <cellStyle name="20% - Accent1 2 4 2 4 2 4 3" xfId="11196" xr:uid="{00000000-0005-0000-0000-0000092B0000}"/>
    <cellStyle name="20% - Accent1 2 4 2 4 2 4 3 2" xfId="11197" xr:uid="{00000000-0005-0000-0000-00000A2B0000}"/>
    <cellStyle name="20% - Accent1 2 4 2 4 2 4 4" xfId="11198" xr:uid="{00000000-0005-0000-0000-00000B2B0000}"/>
    <cellStyle name="20% - Accent1 2 4 2 4 2 5" xfId="11199" xr:uid="{00000000-0005-0000-0000-00000C2B0000}"/>
    <cellStyle name="20% - Accent1 2 4 2 4 2 5 2" xfId="11200" xr:uid="{00000000-0005-0000-0000-00000D2B0000}"/>
    <cellStyle name="20% - Accent1 2 4 2 4 2 5 2 2" xfId="11201" xr:uid="{00000000-0005-0000-0000-00000E2B0000}"/>
    <cellStyle name="20% - Accent1 2 4 2 4 2 5 3" xfId="11202" xr:uid="{00000000-0005-0000-0000-00000F2B0000}"/>
    <cellStyle name="20% - Accent1 2 4 2 4 2 6" xfId="11203" xr:uid="{00000000-0005-0000-0000-0000102B0000}"/>
    <cellStyle name="20% - Accent1 2 4 2 4 2 6 2" xfId="11204" xr:uid="{00000000-0005-0000-0000-0000112B0000}"/>
    <cellStyle name="20% - Accent1 2 4 2 4 2 6 2 2" xfId="11205" xr:uid="{00000000-0005-0000-0000-0000122B0000}"/>
    <cellStyle name="20% - Accent1 2 4 2 4 2 6 3" xfId="11206" xr:uid="{00000000-0005-0000-0000-0000132B0000}"/>
    <cellStyle name="20% - Accent1 2 4 2 4 2 7" xfId="11207" xr:uid="{00000000-0005-0000-0000-0000142B0000}"/>
    <cellStyle name="20% - Accent1 2 4 2 4 2 7 2" xfId="11208" xr:uid="{00000000-0005-0000-0000-0000152B0000}"/>
    <cellStyle name="20% - Accent1 2 4 2 4 2 8" xfId="11209" xr:uid="{00000000-0005-0000-0000-0000162B0000}"/>
    <cellStyle name="20% - Accent1 2 4 2 4 2 8 2" xfId="11210" xr:uid="{00000000-0005-0000-0000-0000172B0000}"/>
    <cellStyle name="20% - Accent1 2 4 2 4 2 9" xfId="11211" xr:uid="{00000000-0005-0000-0000-0000182B0000}"/>
    <cellStyle name="20% - Accent1 2 4 2 4 3" xfId="11212" xr:uid="{00000000-0005-0000-0000-0000192B0000}"/>
    <cellStyle name="20% - Accent1 2 4 2 4 3 2" xfId="11213" xr:uid="{00000000-0005-0000-0000-00001A2B0000}"/>
    <cellStyle name="20% - Accent1 2 4 2 4 3 2 2" xfId="11214" xr:uid="{00000000-0005-0000-0000-00001B2B0000}"/>
    <cellStyle name="20% - Accent1 2 4 2 4 3 2 2 2" xfId="11215" xr:uid="{00000000-0005-0000-0000-00001C2B0000}"/>
    <cellStyle name="20% - Accent1 2 4 2 4 3 2 2 2 2" xfId="11216" xr:uid="{00000000-0005-0000-0000-00001D2B0000}"/>
    <cellStyle name="20% - Accent1 2 4 2 4 3 2 2 3" xfId="11217" xr:uid="{00000000-0005-0000-0000-00001E2B0000}"/>
    <cellStyle name="20% - Accent1 2 4 2 4 3 2 3" xfId="11218" xr:uid="{00000000-0005-0000-0000-00001F2B0000}"/>
    <cellStyle name="20% - Accent1 2 4 2 4 3 2 3 2" xfId="11219" xr:uid="{00000000-0005-0000-0000-0000202B0000}"/>
    <cellStyle name="20% - Accent1 2 4 2 4 3 2 4" xfId="11220" xr:uid="{00000000-0005-0000-0000-0000212B0000}"/>
    <cellStyle name="20% - Accent1 2 4 2 4 3 3" xfId="11221" xr:uid="{00000000-0005-0000-0000-0000222B0000}"/>
    <cellStyle name="20% - Accent1 2 4 2 4 3 3 2" xfId="11222" xr:uid="{00000000-0005-0000-0000-0000232B0000}"/>
    <cellStyle name="20% - Accent1 2 4 2 4 3 3 2 2" xfId="11223" xr:uid="{00000000-0005-0000-0000-0000242B0000}"/>
    <cellStyle name="20% - Accent1 2 4 2 4 3 3 2 2 2" xfId="11224" xr:uid="{00000000-0005-0000-0000-0000252B0000}"/>
    <cellStyle name="20% - Accent1 2 4 2 4 3 3 2 3" xfId="11225" xr:uid="{00000000-0005-0000-0000-0000262B0000}"/>
    <cellStyle name="20% - Accent1 2 4 2 4 3 3 3" xfId="11226" xr:uid="{00000000-0005-0000-0000-0000272B0000}"/>
    <cellStyle name="20% - Accent1 2 4 2 4 3 3 3 2" xfId="11227" xr:uid="{00000000-0005-0000-0000-0000282B0000}"/>
    <cellStyle name="20% - Accent1 2 4 2 4 3 3 4" xfId="11228" xr:uid="{00000000-0005-0000-0000-0000292B0000}"/>
    <cellStyle name="20% - Accent1 2 4 2 4 3 4" xfId="11229" xr:uid="{00000000-0005-0000-0000-00002A2B0000}"/>
    <cellStyle name="20% - Accent1 2 4 2 4 3 4 2" xfId="11230" xr:uid="{00000000-0005-0000-0000-00002B2B0000}"/>
    <cellStyle name="20% - Accent1 2 4 2 4 3 4 2 2" xfId="11231" xr:uid="{00000000-0005-0000-0000-00002C2B0000}"/>
    <cellStyle name="20% - Accent1 2 4 2 4 3 4 2 2 2" xfId="11232" xr:uid="{00000000-0005-0000-0000-00002D2B0000}"/>
    <cellStyle name="20% - Accent1 2 4 2 4 3 4 2 3" xfId="11233" xr:uid="{00000000-0005-0000-0000-00002E2B0000}"/>
    <cellStyle name="20% - Accent1 2 4 2 4 3 4 3" xfId="11234" xr:uid="{00000000-0005-0000-0000-00002F2B0000}"/>
    <cellStyle name="20% - Accent1 2 4 2 4 3 4 3 2" xfId="11235" xr:uid="{00000000-0005-0000-0000-0000302B0000}"/>
    <cellStyle name="20% - Accent1 2 4 2 4 3 4 4" xfId="11236" xr:uid="{00000000-0005-0000-0000-0000312B0000}"/>
    <cellStyle name="20% - Accent1 2 4 2 4 3 5" xfId="11237" xr:uid="{00000000-0005-0000-0000-0000322B0000}"/>
    <cellStyle name="20% - Accent1 2 4 2 4 3 5 2" xfId="11238" xr:uid="{00000000-0005-0000-0000-0000332B0000}"/>
    <cellStyle name="20% - Accent1 2 4 2 4 3 5 2 2" xfId="11239" xr:uid="{00000000-0005-0000-0000-0000342B0000}"/>
    <cellStyle name="20% - Accent1 2 4 2 4 3 5 3" xfId="11240" xr:uid="{00000000-0005-0000-0000-0000352B0000}"/>
    <cellStyle name="20% - Accent1 2 4 2 4 3 6" xfId="11241" xr:uid="{00000000-0005-0000-0000-0000362B0000}"/>
    <cellStyle name="20% - Accent1 2 4 2 4 3 6 2" xfId="11242" xr:uid="{00000000-0005-0000-0000-0000372B0000}"/>
    <cellStyle name="20% - Accent1 2 4 2 4 3 6 2 2" xfId="11243" xr:uid="{00000000-0005-0000-0000-0000382B0000}"/>
    <cellStyle name="20% - Accent1 2 4 2 4 3 6 3" xfId="11244" xr:uid="{00000000-0005-0000-0000-0000392B0000}"/>
    <cellStyle name="20% - Accent1 2 4 2 4 3 7" xfId="11245" xr:uid="{00000000-0005-0000-0000-00003A2B0000}"/>
    <cellStyle name="20% - Accent1 2 4 2 4 3 7 2" xfId="11246" xr:uid="{00000000-0005-0000-0000-00003B2B0000}"/>
    <cellStyle name="20% - Accent1 2 4 2 4 3 8" xfId="11247" xr:uid="{00000000-0005-0000-0000-00003C2B0000}"/>
    <cellStyle name="20% - Accent1 2 4 2 4 3 8 2" xfId="11248" xr:uid="{00000000-0005-0000-0000-00003D2B0000}"/>
    <cellStyle name="20% - Accent1 2 4 2 4 3 9" xfId="11249" xr:uid="{00000000-0005-0000-0000-00003E2B0000}"/>
    <cellStyle name="20% - Accent1 2 4 2 4 4" xfId="11250" xr:uid="{00000000-0005-0000-0000-00003F2B0000}"/>
    <cellStyle name="20% - Accent1 2 4 2 4 4 2" xfId="11251" xr:uid="{00000000-0005-0000-0000-0000402B0000}"/>
    <cellStyle name="20% - Accent1 2 4 2 4 4 2 2" xfId="11252" xr:uid="{00000000-0005-0000-0000-0000412B0000}"/>
    <cellStyle name="20% - Accent1 2 4 2 4 4 2 2 2" xfId="11253" xr:uid="{00000000-0005-0000-0000-0000422B0000}"/>
    <cellStyle name="20% - Accent1 2 4 2 4 4 2 3" xfId="11254" xr:uid="{00000000-0005-0000-0000-0000432B0000}"/>
    <cellStyle name="20% - Accent1 2 4 2 4 4 3" xfId="11255" xr:uid="{00000000-0005-0000-0000-0000442B0000}"/>
    <cellStyle name="20% - Accent1 2 4 2 4 4 3 2" xfId="11256" xr:uid="{00000000-0005-0000-0000-0000452B0000}"/>
    <cellStyle name="20% - Accent1 2 4 2 4 4 4" xfId="11257" xr:uid="{00000000-0005-0000-0000-0000462B0000}"/>
    <cellStyle name="20% - Accent1 2 4 2 4 5" xfId="11258" xr:uid="{00000000-0005-0000-0000-0000472B0000}"/>
    <cellStyle name="20% - Accent1 2 4 2 4 5 2" xfId="11259" xr:uid="{00000000-0005-0000-0000-0000482B0000}"/>
    <cellStyle name="20% - Accent1 2 4 2 4 5 2 2" xfId="11260" xr:uid="{00000000-0005-0000-0000-0000492B0000}"/>
    <cellStyle name="20% - Accent1 2 4 2 4 5 2 2 2" xfId="11261" xr:uid="{00000000-0005-0000-0000-00004A2B0000}"/>
    <cellStyle name="20% - Accent1 2 4 2 4 5 2 3" xfId="11262" xr:uid="{00000000-0005-0000-0000-00004B2B0000}"/>
    <cellStyle name="20% - Accent1 2 4 2 4 5 3" xfId="11263" xr:uid="{00000000-0005-0000-0000-00004C2B0000}"/>
    <cellStyle name="20% - Accent1 2 4 2 4 5 3 2" xfId="11264" xr:uid="{00000000-0005-0000-0000-00004D2B0000}"/>
    <cellStyle name="20% - Accent1 2 4 2 4 5 4" xfId="11265" xr:uid="{00000000-0005-0000-0000-00004E2B0000}"/>
    <cellStyle name="20% - Accent1 2 4 2 4 6" xfId="11266" xr:uid="{00000000-0005-0000-0000-00004F2B0000}"/>
    <cellStyle name="20% - Accent1 2 4 2 4 6 2" xfId="11267" xr:uid="{00000000-0005-0000-0000-0000502B0000}"/>
    <cellStyle name="20% - Accent1 2 4 2 4 6 2 2" xfId="11268" xr:uid="{00000000-0005-0000-0000-0000512B0000}"/>
    <cellStyle name="20% - Accent1 2 4 2 4 6 2 2 2" xfId="11269" xr:uid="{00000000-0005-0000-0000-0000522B0000}"/>
    <cellStyle name="20% - Accent1 2 4 2 4 6 2 3" xfId="11270" xr:uid="{00000000-0005-0000-0000-0000532B0000}"/>
    <cellStyle name="20% - Accent1 2 4 2 4 6 3" xfId="11271" xr:uid="{00000000-0005-0000-0000-0000542B0000}"/>
    <cellStyle name="20% - Accent1 2 4 2 4 6 3 2" xfId="11272" xr:uid="{00000000-0005-0000-0000-0000552B0000}"/>
    <cellStyle name="20% - Accent1 2 4 2 4 6 4" xfId="11273" xr:uid="{00000000-0005-0000-0000-0000562B0000}"/>
    <cellStyle name="20% - Accent1 2 4 2 4 7" xfId="11274" xr:uid="{00000000-0005-0000-0000-0000572B0000}"/>
    <cellStyle name="20% - Accent1 2 4 2 4 7 2" xfId="11275" xr:uid="{00000000-0005-0000-0000-0000582B0000}"/>
    <cellStyle name="20% - Accent1 2 4 2 4 7 2 2" xfId="11276" xr:uid="{00000000-0005-0000-0000-0000592B0000}"/>
    <cellStyle name="20% - Accent1 2 4 2 4 7 3" xfId="11277" xr:uid="{00000000-0005-0000-0000-00005A2B0000}"/>
    <cellStyle name="20% - Accent1 2 4 2 4 8" xfId="11278" xr:uid="{00000000-0005-0000-0000-00005B2B0000}"/>
    <cellStyle name="20% - Accent1 2 4 2 4 8 2" xfId="11279" xr:uid="{00000000-0005-0000-0000-00005C2B0000}"/>
    <cellStyle name="20% - Accent1 2 4 2 4 8 2 2" xfId="11280" xr:uid="{00000000-0005-0000-0000-00005D2B0000}"/>
    <cellStyle name="20% - Accent1 2 4 2 4 8 3" xfId="11281" xr:uid="{00000000-0005-0000-0000-00005E2B0000}"/>
    <cellStyle name="20% - Accent1 2 4 2 4 9" xfId="11282" xr:uid="{00000000-0005-0000-0000-00005F2B0000}"/>
    <cellStyle name="20% - Accent1 2 4 2 4 9 2" xfId="11283" xr:uid="{00000000-0005-0000-0000-0000602B0000}"/>
    <cellStyle name="20% - Accent1 2 4 2 5" xfId="11284" xr:uid="{00000000-0005-0000-0000-0000612B0000}"/>
    <cellStyle name="20% - Accent1 2 4 2 5 10" xfId="11285" xr:uid="{00000000-0005-0000-0000-0000622B0000}"/>
    <cellStyle name="20% - Accent1 2 4 2 5 10 2" xfId="11286" xr:uid="{00000000-0005-0000-0000-0000632B0000}"/>
    <cellStyle name="20% - Accent1 2 4 2 5 11" xfId="11287" xr:uid="{00000000-0005-0000-0000-0000642B0000}"/>
    <cellStyle name="20% - Accent1 2 4 2 5 2" xfId="11288" xr:uid="{00000000-0005-0000-0000-0000652B0000}"/>
    <cellStyle name="20% - Accent1 2 4 2 5 2 2" xfId="11289" xr:uid="{00000000-0005-0000-0000-0000662B0000}"/>
    <cellStyle name="20% - Accent1 2 4 2 5 2 2 2" xfId="11290" xr:uid="{00000000-0005-0000-0000-0000672B0000}"/>
    <cellStyle name="20% - Accent1 2 4 2 5 2 2 2 2" xfId="11291" xr:uid="{00000000-0005-0000-0000-0000682B0000}"/>
    <cellStyle name="20% - Accent1 2 4 2 5 2 2 2 2 2" xfId="11292" xr:uid="{00000000-0005-0000-0000-0000692B0000}"/>
    <cellStyle name="20% - Accent1 2 4 2 5 2 2 2 3" xfId="11293" xr:uid="{00000000-0005-0000-0000-00006A2B0000}"/>
    <cellStyle name="20% - Accent1 2 4 2 5 2 2 3" xfId="11294" xr:uid="{00000000-0005-0000-0000-00006B2B0000}"/>
    <cellStyle name="20% - Accent1 2 4 2 5 2 2 3 2" xfId="11295" xr:uid="{00000000-0005-0000-0000-00006C2B0000}"/>
    <cellStyle name="20% - Accent1 2 4 2 5 2 2 4" xfId="11296" xr:uid="{00000000-0005-0000-0000-00006D2B0000}"/>
    <cellStyle name="20% - Accent1 2 4 2 5 2 3" xfId="11297" xr:uid="{00000000-0005-0000-0000-00006E2B0000}"/>
    <cellStyle name="20% - Accent1 2 4 2 5 2 3 2" xfId="11298" xr:uid="{00000000-0005-0000-0000-00006F2B0000}"/>
    <cellStyle name="20% - Accent1 2 4 2 5 2 3 2 2" xfId="11299" xr:uid="{00000000-0005-0000-0000-0000702B0000}"/>
    <cellStyle name="20% - Accent1 2 4 2 5 2 3 2 2 2" xfId="11300" xr:uid="{00000000-0005-0000-0000-0000712B0000}"/>
    <cellStyle name="20% - Accent1 2 4 2 5 2 3 2 3" xfId="11301" xr:uid="{00000000-0005-0000-0000-0000722B0000}"/>
    <cellStyle name="20% - Accent1 2 4 2 5 2 3 3" xfId="11302" xr:uid="{00000000-0005-0000-0000-0000732B0000}"/>
    <cellStyle name="20% - Accent1 2 4 2 5 2 3 3 2" xfId="11303" xr:uid="{00000000-0005-0000-0000-0000742B0000}"/>
    <cellStyle name="20% - Accent1 2 4 2 5 2 3 4" xfId="11304" xr:uid="{00000000-0005-0000-0000-0000752B0000}"/>
    <cellStyle name="20% - Accent1 2 4 2 5 2 4" xfId="11305" xr:uid="{00000000-0005-0000-0000-0000762B0000}"/>
    <cellStyle name="20% - Accent1 2 4 2 5 2 4 2" xfId="11306" xr:uid="{00000000-0005-0000-0000-0000772B0000}"/>
    <cellStyle name="20% - Accent1 2 4 2 5 2 4 2 2" xfId="11307" xr:uid="{00000000-0005-0000-0000-0000782B0000}"/>
    <cellStyle name="20% - Accent1 2 4 2 5 2 4 2 2 2" xfId="11308" xr:uid="{00000000-0005-0000-0000-0000792B0000}"/>
    <cellStyle name="20% - Accent1 2 4 2 5 2 4 2 3" xfId="11309" xr:uid="{00000000-0005-0000-0000-00007A2B0000}"/>
    <cellStyle name="20% - Accent1 2 4 2 5 2 4 3" xfId="11310" xr:uid="{00000000-0005-0000-0000-00007B2B0000}"/>
    <cellStyle name="20% - Accent1 2 4 2 5 2 4 3 2" xfId="11311" xr:uid="{00000000-0005-0000-0000-00007C2B0000}"/>
    <cellStyle name="20% - Accent1 2 4 2 5 2 4 4" xfId="11312" xr:uid="{00000000-0005-0000-0000-00007D2B0000}"/>
    <cellStyle name="20% - Accent1 2 4 2 5 2 5" xfId="11313" xr:uid="{00000000-0005-0000-0000-00007E2B0000}"/>
    <cellStyle name="20% - Accent1 2 4 2 5 2 5 2" xfId="11314" xr:uid="{00000000-0005-0000-0000-00007F2B0000}"/>
    <cellStyle name="20% - Accent1 2 4 2 5 2 5 2 2" xfId="11315" xr:uid="{00000000-0005-0000-0000-0000802B0000}"/>
    <cellStyle name="20% - Accent1 2 4 2 5 2 5 3" xfId="11316" xr:uid="{00000000-0005-0000-0000-0000812B0000}"/>
    <cellStyle name="20% - Accent1 2 4 2 5 2 6" xfId="11317" xr:uid="{00000000-0005-0000-0000-0000822B0000}"/>
    <cellStyle name="20% - Accent1 2 4 2 5 2 6 2" xfId="11318" xr:uid="{00000000-0005-0000-0000-0000832B0000}"/>
    <cellStyle name="20% - Accent1 2 4 2 5 2 6 2 2" xfId="11319" xr:uid="{00000000-0005-0000-0000-0000842B0000}"/>
    <cellStyle name="20% - Accent1 2 4 2 5 2 6 3" xfId="11320" xr:uid="{00000000-0005-0000-0000-0000852B0000}"/>
    <cellStyle name="20% - Accent1 2 4 2 5 2 7" xfId="11321" xr:uid="{00000000-0005-0000-0000-0000862B0000}"/>
    <cellStyle name="20% - Accent1 2 4 2 5 2 7 2" xfId="11322" xr:uid="{00000000-0005-0000-0000-0000872B0000}"/>
    <cellStyle name="20% - Accent1 2 4 2 5 2 8" xfId="11323" xr:uid="{00000000-0005-0000-0000-0000882B0000}"/>
    <cellStyle name="20% - Accent1 2 4 2 5 2 8 2" xfId="11324" xr:uid="{00000000-0005-0000-0000-0000892B0000}"/>
    <cellStyle name="20% - Accent1 2 4 2 5 2 9" xfId="11325" xr:uid="{00000000-0005-0000-0000-00008A2B0000}"/>
    <cellStyle name="20% - Accent1 2 4 2 5 3" xfId="11326" xr:uid="{00000000-0005-0000-0000-00008B2B0000}"/>
    <cellStyle name="20% - Accent1 2 4 2 5 3 2" xfId="11327" xr:uid="{00000000-0005-0000-0000-00008C2B0000}"/>
    <cellStyle name="20% - Accent1 2 4 2 5 3 2 2" xfId="11328" xr:uid="{00000000-0005-0000-0000-00008D2B0000}"/>
    <cellStyle name="20% - Accent1 2 4 2 5 3 2 2 2" xfId="11329" xr:uid="{00000000-0005-0000-0000-00008E2B0000}"/>
    <cellStyle name="20% - Accent1 2 4 2 5 3 2 2 2 2" xfId="11330" xr:uid="{00000000-0005-0000-0000-00008F2B0000}"/>
    <cellStyle name="20% - Accent1 2 4 2 5 3 2 2 3" xfId="11331" xr:uid="{00000000-0005-0000-0000-0000902B0000}"/>
    <cellStyle name="20% - Accent1 2 4 2 5 3 2 3" xfId="11332" xr:uid="{00000000-0005-0000-0000-0000912B0000}"/>
    <cellStyle name="20% - Accent1 2 4 2 5 3 2 3 2" xfId="11333" xr:uid="{00000000-0005-0000-0000-0000922B0000}"/>
    <cellStyle name="20% - Accent1 2 4 2 5 3 2 4" xfId="11334" xr:uid="{00000000-0005-0000-0000-0000932B0000}"/>
    <cellStyle name="20% - Accent1 2 4 2 5 3 3" xfId="11335" xr:uid="{00000000-0005-0000-0000-0000942B0000}"/>
    <cellStyle name="20% - Accent1 2 4 2 5 3 3 2" xfId="11336" xr:uid="{00000000-0005-0000-0000-0000952B0000}"/>
    <cellStyle name="20% - Accent1 2 4 2 5 3 3 2 2" xfId="11337" xr:uid="{00000000-0005-0000-0000-0000962B0000}"/>
    <cellStyle name="20% - Accent1 2 4 2 5 3 3 2 2 2" xfId="11338" xr:uid="{00000000-0005-0000-0000-0000972B0000}"/>
    <cellStyle name="20% - Accent1 2 4 2 5 3 3 2 3" xfId="11339" xr:uid="{00000000-0005-0000-0000-0000982B0000}"/>
    <cellStyle name="20% - Accent1 2 4 2 5 3 3 3" xfId="11340" xr:uid="{00000000-0005-0000-0000-0000992B0000}"/>
    <cellStyle name="20% - Accent1 2 4 2 5 3 3 3 2" xfId="11341" xr:uid="{00000000-0005-0000-0000-00009A2B0000}"/>
    <cellStyle name="20% - Accent1 2 4 2 5 3 3 4" xfId="11342" xr:uid="{00000000-0005-0000-0000-00009B2B0000}"/>
    <cellStyle name="20% - Accent1 2 4 2 5 3 4" xfId="11343" xr:uid="{00000000-0005-0000-0000-00009C2B0000}"/>
    <cellStyle name="20% - Accent1 2 4 2 5 3 4 2" xfId="11344" xr:uid="{00000000-0005-0000-0000-00009D2B0000}"/>
    <cellStyle name="20% - Accent1 2 4 2 5 3 4 2 2" xfId="11345" xr:uid="{00000000-0005-0000-0000-00009E2B0000}"/>
    <cellStyle name="20% - Accent1 2 4 2 5 3 4 2 2 2" xfId="11346" xr:uid="{00000000-0005-0000-0000-00009F2B0000}"/>
    <cellStyle name="20% - Accent1 2 4 2 5 3 4 2 3" xfId="11347" xr:uid="{00000000-0005-0000-0000-0000A02B0000}"/>
    <cellStyle name="20% - Accent1 2 4 2 5 3 4 3" xfId="11348" xr:uid="{00000000-0005-0000-0000-0000A12B0000}"/>
    <cellStyle name="20% - Accent1 2 4 2 5 3 4 3 2" xfId="11349" xr:uid="{00000000-0005-0000-0000-0000A22B0000}"/>
    <cellStyle name="20% - Accent1 2 4 2 5 3 4 4" xfId="11350" xr:uid="{00000000-0005-0000-0000-0000A32B0000}"/>
    <cellStyle name="20% - Accent1 2 4 2 5 3 5" xfId="11351" xr:uid="{00000000-0005-0000-0000-0000A42B0000}"/>
    <cellStyle name="20% - Accent1 2 4 2 5 3 5 2" xfId="11352" xr:uid="{00000000-0005-0000-0000-0000A52B0000}"/>
    <cellStyle name="20% - Accent1 2 4 2 5 3 5 2 2" xfId="11353" xr:uid="{00000000-0005-0000-0000-0000A62B0000}"/>
    <cellStyle name="20% - Accent1 2 4 2 5 3 5 3" xfId="11354" xr:uid="{00000000-0005-0000-0000-0000A72B0000}"/>
    <cellStyle name="20% - Accent1 2 4 2 5 3 6" xfId="11355" xr:uid="{00000000-0005-0000-0000-0000A82B0000}"/>
    <cellStyle name="20% - Accent1 2 4 2 5 3 6 2" xfId="11356" xr:uid="{00000000-0005-0000-0000-0000A92B0000}"/>
    <cellStyle name="20% - Accent1 2 4 2 5 3 6 2 2" xfId="11357" xr:uid="{00000000-0005-0000-0000-0000AA2B0000}"/>
    <cellStyle name="20% - Accent1 2 4 2 5 3 6 3" xfId="11358" xr:uid="{00000000-0005-0000-0000-0000AB2B0000}"/>
    <cellStyle name="20% - Accent1 2 4 2 5 3 7" xfId="11359" xr:uid="{00000000-0005-0000-0000-0000AC2B0000}"/>
    <cellStyle name="20% - Accent1 2 4 2 5 3 7 2" xfId="11360" xr:uid="{00000000-0005-0000-0000-0000AD2B0000}"/>
    <cellStyle name="20% - Accent1 2 4 2 5 3 8" xfId="11361" xr:uid="{00000000-0005-0000-0000-0000AE2B0000}"/>
    <cellStyle name="20% - Accent1 2 4 2 5 3 8 2" xfId="11362" xr:uid="{00000000-0005-0000-0000-0000AF2B0000}"/>
    <cellStyle name="20% - Accent1 2 4 2 5 3 9" xfId="11363" xr:uid="{00000000-0005-0000-0000-0000B02B0000}"/>
    <cellStyle name="20% - Accent1 2 4 2 5 4" xfId="11364" xr:uid="{00000000-0005-0000-0000-0000B12B0000}"/>
    <cellStyle name="20% - Accent1 2 4 2 5 4 2" xfId="11365" xr:uid="{00000000-0005-0000-0000-0000B22B0000}"/>
    <cellStyle name="20% - Accent1 2 4 2 5 4 2 2" xfId="11366" xr:uid="{00000000-0005-0000-0000-0000B32B0000}"/>
    <cellStyle name="20% - Accent1 2 4 2 5 4 2 2 2" xfId="11367" xr:uid="{00000000-0005-0000-0000-0000B42B0000}"/>
    <cellStyle name="20% - Accent1 2 4 2 5 4 2 3" xfId="11368" xr:uid="{00000000-0005-0000-0000-0000B52B0000}"/>
    <cellStyle name="20% - Accent1 2 4 2 5 4 3" xfId="11369" xr:uid="{00000000-0005-0000-0000-0000B62B0000}"/>
    <cellStyle name="20% - Accent1 2 4 2 5 4 3 2" xfId="11370" xr:uid="{00000000-0005-0000-0000-0000B72B0000}"/>
    <cellStyle name="20% - Accent1 2 4 2 5 4 4" xfId="11371" xr:uid="{00000000-0005-0000-0000-0000B82B0000}"/>
    <cellStyle name="20% - Accent1 2 4 2 5 5" xfId="11372" xr:uid="{00000000-0005-0000-0000-0000B92B0000}"/>
    <cellStyle name="20% - Accent1 2 4 2 5 5 2" xfId="11373" xr:uid="{00000000-0005-0000-0000-0000BA2B0000}"/>
    <cellStyle name="20% - Accent1 2 4 2 5 5 2 2" xfId="11374" xr:uid="{00000000-0005-0000-0000-0000BB2B0000}"/>
    <cellStyle name="20% - Accent1 2 4 2 5 5 2 2 2" xfId="11375" xr:uid="{00000000-0005-0000-0000-0000BC2B0000}"/>
    <cellStyle name="20% - Accent1 2 4 2 5 5 2 3" xfId="11376" xr:uid="{00000000-0005-0000-0000-0000BD2B0000}"/>
    <cellStyle name="20% - Accent1 2 4 2 5 5 3" xfId="11377" xr:uid="{00000000-0005-0000-0000-0000BE2B0000}"/>
    <cellStyle name="20% - Accent1 2 4 2 5 5 3 2" xfId="11378" xr:uid="{00000000-0005-0000-0000-0000BF2B0000}"/>
    <cellStyle name="20% - Accent1 2 4 2 5 5 4" xfId="11379" xr:uid="{00000000-0005-0000-0000-0000C02B0000}"/>
    <cellStyle name="20% - Accent1 2 4 2 5 6" xfId="11380" xr:uid="{00000000-0005-0000-0000-0000C12B0000}"/>
    <cellStyle name="20% - Accent1 2 4 2 5 6 2" xfId="11381" xr:uid="{00000000-0005-0000-0000-0000C22B0000}"/>
    <cellStyle name="20% - Accent1 2 4 2 5 6 2 2" xfId="11382" xr:uid="{00000000-0005-0000-0000-0000C32B0000}"/>
    <cellStyle name="20% - Accent1 2 4 2 5 6 2 2 2" xfId="11383" xr:uid="{00000000-0005-0000-0000-0000C42B0000}"/>
    <cellStyle name="20% - Accent1 2 4 2 5 6 2 3" xfId="11384" xr:uid="{00000000-0005-0000-0000-0000C52B0000}"/>
    <cellStyle name="20% - Accent1 2 4 2 5 6 3" xfId="11385" xr:uid="{00000000-0005-0000-0000-0000C62B0000}"/>
    <cellStyle name="20% - Accent1 2 4 2 5 6 3 2" xfId="11386" xr:uid="{00000000-0005-0000-0000-0000C72B0000}"/>
    <cellStyle name="20% - Accent1 2 4 2 5 6 4" xfId="11387" xr:uid="{00000000-0005-0000-0000-0000C82B0000}"/>
    <cellStyle name="20% - Accent1 2 4 2 5 7" xfId="11388" xr:uid="{00000000-0005-0000-0000-0000C92B0000}"/>
    <cellStyle name="20% - Accent1 2 4 2 5 7 2" xfId="11389" xr:uid="{00000000-0005-0000-0000-0000CA2B0000}"/>
    <cellStyle name="20% - Accent1 2 4 2 5 7 2 2" xfId="11390" xr:uid="{00000000-0005-0000-0000-0000CB2B0000}"/>
    <cellStyle name="20% - Accent1 2 4 2 5 7 3" xfId="11391" xr:uid="{00000000-0005-0000-0000-0000CC2B0000}"/>
    <cellStyle name="20% - Accent1 2 4 2 5 8" xfId="11392" xr:uid="{00000000-0005-0000-0000-0000CD2B0000}"/>
    <cellStyle name="20% - Accent1 2 4 2 5 8 2" xfId="11393" xr:uid="{00000000-0005-0000-0000-0000CE2B0000}"/>
    <cellStyle name="20% - Accent1 2 4 2 5 8 2 2" xfId="11394" xr:uid="{00000000-0005-0000-0000-0000CF2B0000}"/>
    <cellStyle name="20% - Accent1 2 4 2 5 8 3" xfId="11395" xr:uid="{00000000-0005-0000-0000-0000D02B0000}"/>
    <cellStyle name="20% - Accent1 2 4 2 5 9" xfId="11396" xr:uid="{00000000-0005-0000-0000-0000D12B0000}"/>
    <cellStyle name="20% - Accent1 2 4 2 5 9 2" xfId="11397" xr:uid="{00000000-0005-0000-0000-0000D22B0000}"/>
    <cellStyle name="20% - Accent1 2 4 2 6" xfId="11398" xr:uid="{00000000-0005-0000-0000-0000D32B0000}"/>
    <cellStyle name="20% - Accent1 2 4 2 6 2" xfId="11399" xr:uid="{00000000-0005-0000-0000-0000D42B0000}"/>
    <cellStyle name="20% - Accent1 2 4 2 6 2 2" xfId="11400" xr:uid="{00000000-0005-0000-0000-0000D52B0000}"/>
    <cellStyle name="20% - Accent1 2 4 2 6 2 2 2" xfId="11401" xr:uid="{00000000-0005-0000-0000-0000D62B0000}"/>
    <cellStyle name="20% - Accent1 2 4 2 6 2 2 2 2" xfId="11402" xr:uid="{00000000-0005-0000-0000-0000D72B0000}"/>
    <cellStyle name="20% - Accent1 2 4 2 6 2 2 3" xfId="11403" xr:uid="{00000000-0005-0000-0000-0000D82B0000}"/>
    <cellStyle name="20% - Accent1 2 4 2 6 2 3" xfId="11404" xr:uid="{00000000-0005-0000-0000-0000D92B0000}"/>
    <cellStyle name="20% - Accent1 2 4 2 6 2 3 2" xfId="11405" xr:uid="{00000000-0005-0000-0000-0000DA2B0000}"/>
    <cellStyle name="20% - Accent1 2 4 2 6 2 4" xfId="11406" xr:uid="{00000000-0005-0000-0000-0000DB2B0000}"/>
    <cellStyle name="20% - Accent1 2 4 2 6 3" xfId="11407" xr:uid="{00000000-0005-0000-0000-0000DC2B0000}"/>
    <cellStyle name="20% - Accent1 2 4 2 6 3 2" xfId="11408" xr:uid="{00000000-0005-0000-0000-0000DD2B0000}"/>
    <cellStyle name="20% - Accent1 2 4 2 6 3 2 2" xfId="11409" xr:uid="{00000000-0005-0000-0000-0000DE2B0000}"/>
    <cellStyle name="20% - Accent1 2 4 2 6 3 2 2 2" xfId="11410" xr:uid="{00000000-0005-0000-0000-0000DF2B0000}"/>
    <cellStyle name="20% - Accent1 2 4 2 6 3 2 3" xfId="11411" xr:uid="{00000000-0005-0000-0000-0000E02B0000}"/>
    <cellStyle name="20% - Accent1 2 4 2 6 3 3" xfId="11412" xr:uid="{00000000-0005-0000-0000-0000E12B0000}"/>
    <cellStyle name="20% - Accent1 2 4 2 6 3 3 2" xfId="11413" xr:uid="{00000000-0005-0000-0000-0000E22B0000}"/>
    <cellStyle name="20% - Accent1 2 4 2 6 3 4" xfId="11414" xr:uid="{00000000-0005-0000-0000-0000E32B0000}"/>
    <cellStyle name="20% - Accent1 2 4 2 6 4" xfId="11415" xr:uid="{00000000-0005-0000-0000-0000E42B0000}"/>
    <cellStyle name="20% - Accent1 2 4 2 6 4 2" xfId="11416" xr:uid="{00000000-0005-0000-0000-0000E52B0000}"/>
    <cellStyle name="20% - Accent1 2 4 2 6 4 2 2" xfId="11417" xr:uid="{00000000-0005-0000-0000-0000E62B0000}"/>
    <cellStyle name="20% - Accent1 2 4 2 6 4 2 2 2" xfId="11418" xr:uid="{00000000-0005-0000-0000-0000E72B0000}"/>
    <cellStyle name="20% - Accent1 2 4 2 6 4 2 3" xfId="11419" xr:uid="{00000000-0005-0000-0000-0000E82B0000}"/>
    <cellStyle name="20% - Accent1 2 4 2 6 4 3" xfId="11420" xr:uid="{00000000-0005-0000-0000-0000E92B0000}"/>
    <cellStyle name="20% - Accent1 2 4 2 6 4 3 2" xfId="11421" xr:uid="{00000000-0005-0000-0000-0000EA2B0000}"/>
    <cellStyle name="20% - Accent1 2 4 2 6 4 4" xfId="11422" xr:uid="{00000000-0005-0000-0000-0000EB2B0000}"/>
    <cellStyle name="20% - Accent1 2 4 2 6 5" xfId="11423" xr:uid="{00000000-0005-0000-0000-0000EC2B0000}"/>
    <cellStyle name="20% - Accent1 2 4 2 6 5 2" xfId="11424" xr:uid="{00000000-0005-0000-0000-0000ED2B0000}"/>
    <cellStyle name="20% - Accent1 2 4 2 6 5 2 2" xfId="11425" xr:uid="{00000000-0005-0000-0000-0000EE2B0000}"/>
    <cellStyle name="20% - Accent1 2 4 2 6 5 3" xfId="11426" xr:uid="{00000000-0005-0000-0000-0000EF2B0000}"/>
    <cellStyle name="20% - Accent1 2 4 2 6 6" xfId="11427" xr:uid="{00000000-0005-0000-0000-0000F02B0000}"/>
    <cellStyle name="20% - Accent1 2 4 2 6 6 2" xfId="11428" xr:uid="{00000000-0005-0000-0000-0000F12B0000}"/>
    <cellStyle name="20% - Accent1 2 4 2 6 6 2 2" xfId="11429" xr:uid="{00000000-0005-0000-0000-0000F22B0000}"/>
    <cellStyle name="20% - Accent1 2 4 2 6 6 3" xfId="11430" xr:uid="{00000000-0005-0000-0000-0000F32B0000}"/>
    <cellStyle name="20% - Accent1 2 4 2 6 7" xfId="11431" xr:uid="{00000000-0005-0000-0000-0000F42B0000}"/>
    <cellStyle name="20% - Accent1 2 4 2 6 7 2" xfId="11432" xr:uid="{00000000-0005-0000-0000-0000F52B0000}"/>
    <cellStyle name="20% - Accent1 2 4 2 6 8" xfId="11433" xr:uid="{00000000-0005-0000-0000-0000F62B0000}"/>
    <cellStyle name="20% - Accent1 2 4 2 6 8 2" xfId="11434" xr:uid="{00000000-0005-0000-0000-0000F72B0000}"/>
    <cellStyle name="20% - Accent1 2 4 2 6 9" xfId="11435" xr:uid="{00000000-0005-0000-0000-0000F82B0000}"/>
    <cellStyle name="20% - Accent1 2 4 2 7" xfId="11436" xr:uid="{00000000-0005-0000-0000-0000F92B0000}"/>
    <cellStyle name="20% - Accent1 2 4 2 7 2" xfId="11437" xr:uid="{00000000-0005-0000-0000-0000FA2B0000}"/>
    <cellStyle name="20% - Accent1 2 4 2 7 2 2" xfId="11438" xr:uid="{00000000-0005-0000-0000-0000FB2B0000}"/>
    <cellStyle name="20% - Accent1 2 4 2 7 2 2 2" xfId="11439" xr:uid="{00000000-0005-0000-0000-0000FC2B0000}"/>
    <cellStyle name="20% - Accent1 2 4 2 7 2 2 2 2" xfId="11440" xr:uid="{00000000-0005-0000-0000-0000FD2B0000}"/>
    <cellStyle name="20% - Accent1 2 4 2 7 2 2 3" xfId="11441" xr:uid="{00000000-0005-0000-0000-0000FE2B0000}"/>
    <cellStyle name="20% - Accent1 2 4 2 7 2 3" xfId="11442" xr:uid="{00000000-0005-0000-0000-0000FF2B0000}"/>
    <cellStyle name="20% - Accent1 2 4 2 7 2 3 2" xfId="11443" xr:uid="{00000000-0005-0000-0000-0000002C0000}"/>
    <cellStyle name="20% - Accent1 2 4 2 7 2 4" xfId="11444" xr:uid="{00000000-0005-0000-0000-0000012C0000}"/>
    <cellStyle name="20% - Accent1 2 4 2 7 3" xfId="11445" xr:uid="{00000000-0005-0000-0000-0000022C0000}"/>
    <cellStyle name="20% - Accent1 2 4 2 7 3 2" xfId="11446" xr:uid="{00000000-0005-0000-0000-0000032C0000}"/>
    <cellStyle name="20% - Accent1 2 4 2 7 3 2 2" xfId="11447" xr:uid="{00000000-0005-0000-0000-0000042C0000}"/>
    <cellStyle name="20% - Accent1 2 4 2 7 3 2 2 2" xfId="11448" xr:uid="{00000000-0005-0000-0000-0000052C0000}"/>
    <cellStyle name="20% - Accent1 2 4 2 7 3 2 3" xfId="11449" xr:uid="{00000000-0005-0000-0000-0000062C0000}"/>
    <cellStyle name="20% - Accent1 2 4 2 7 3 3" xfId="11450" xr:uid="{00000000-0005-0000-0000-0000072C0000}"/>
    <cellStyle name="20% - Accent1 2 4 2 7 3 3 2" xfId="11451" xr:uid="{00000000-0005-0000-0000-0000082C0000}"/>
    <cellStyle name="20% - Accent1 2 4 2 7 3 4" xfId="11452" xr:uid="{00000000-0005-0000-0000-0000092C0000}"/>
    <cellStyle name="20% - Accent1 2 4 2 7 4" xfId="11453" xr:uid="{00000000-0005-0000-0000-00000A2C0000}"/>
    <cellStyle name="20% - Accent1 2 4 2 7 4 2" xfId="11454" xr:uid="{00000000-0005-0000-0000-00000B2C0000}"/>
    <cellStyle name="20% - Accent1 2 4 2 7 4 2 2" xfId="11455" xr:uid="{00000000-0005-0000-0000-00000C2C0000}"/>
    <cellStyle name="20% - Accent1 2 4 2 7 4 2 2 2" xfId="11456" xr:uid="{00000000-0005-0000-0000-00000D2C0000}"/>
    <cellStyle name="20% - Accent1 2 4 2 7 4 2 3" xfId="11457" xr:uid="{00000000-0005-0000-0000-00000E2C0000}"/>
    <cellStyle name="20% - Accent1 2 4 2 7 4 3" xfId="11458" xr:uid="{00000000-0005-0000-0000-00000F2C0000}"/>
    <cellStyle name="20% - Accent1 2 4 2 7 4 3 2" xfId="11459" xr:uid="{00000000-0005-0000-0000-0000102C0000}"/>
    <cellStyle name="20% - Accent1 2 4 2 7 4 4" xfId="11460" xr:uid="{00000000-0005-0000-0000-0000112C0000}"/>
    <cellStyle name="20% - Accent1 2 4 2 7 5" xfId="11461" xr:uid="{00000000-0005-0000-0000-0000122C0000}"/>
    <cellStyle name="20% - Accent1 2 4 2 7 5 2" xfId="11462" xr:uid="{00000000-0005-0000-0000-0000132C0000}"/>
    <cellStyle name="20% - Accent1 2 4 2 7 5 2 2" xfId="11463" xr:uid="{00000000-0005-0000-0000-0000142C0000}"/>
    <cellStyle name="20% - Accent1 2 4 2 7 5 3" xfId="11464" xr:uid="{00000000-0005-0000-0000-0000152C0000}"/>
    <cellStyle name="20% - Accent1 2 4 2 7 6" xfId="11465" xr:uid="{00000000-0005-0000-0000-0000162C0000}"/>
    <cellStyle name="20% - Accent1 2 4 2 7 6 2" xfId="11466" xr:uid="{00000000-0005-0000-0000-0000172C0000}"/>
    <cellStyle name="20% - Accent1 2 4 2 7 6 2 2" xfId="11467" xr:uid="{00000000-0005-0000-0000-0000182C0000}"/>
    <cellStyle name="20% - Accent1 2 4 2 7 6 3" xfId="11468" xr:uid="{00000000-0005-0000-0000-0000192C0000}"/>
    <cellStyle name="20% - Accent1 2 4 2 7 7" xfId="11469" xr:uid="{00000000-0005-0000-0000-00001A2C0000}"/>
    <cellStyle name="20% - Accent1 2 4 2 7 7 2" xfId="11470" xr:uid="{00000000-0005-0000-0000-00001B2C0000}"/>
    <cellStyle name="20% - Accent1 2 4 2 7 8" xfId="11471" xr:uid="{00000000-0005-0000-0000-00001C2C0000}"/>
    <cellStyle name="20% - Accent1 2 4 2 7 8 2" xfId="11472" xr:uid="{00000000-0005-0000-0000-00001D2C0000}"/>
    <cellStyle name="20% - Accent1 2 4 2 7 9" xfId="11473" xr:uid="{00000000-0005-0000-0000-00001E2C0000}"/>
    <cellStyle name="20% - Accent1 2 4 2 8" xfId="11474" xr:uid="{00000000-0005-0000-0000-00001F2C0000}"/>
    <cellStyle name="20% - Accent1 2 4 2 8 2" xfId="11475" xr:uid="{00000000-0005-0000-0000-0000202C0000}"/>
    <cellStyle name="20% - Accent1 2 4 2 8 2 2" xfId="11476" xr:uid="{00000000-0005-0000-0000-0000212C0000}"/>
    <cellStyle name="20% - Accent1 2 4 2 8 2 2 2" xfId="11477" xr:uid="{00000000-0005-0000-0000-0000222C0000}"/>
    <cellStyle name="20% - Accent1 2 4 2 8 2 3" xfId="11478" xr:uid="{00000000-0005-0000-0000-0000232C0000}"/>
    <cellStyle name="20% - Accent1 2 4 2 8 3" xfId="11479" xr:uid="{00000000-0005-0000-0000-0000242C0000}"/>
    <cellStyle name="20% - Accent1 2 4 2 8 3 2" xfId="11480" xr:uid="{00000000-0005-0000-0000-0000252C0000}"/>
    <cellStyle name="20% - Accent1 2 4 2 8 4" xfId="11481" xr:uid="{00000000-0005-0000-0000-0000262C0000}"/>
    <cellStyle name="20% - Accent1 2 4 2 9" xfId="11482" xr:uid="{00000000-0005-0000-0000-0000272C0000}"/>
    <cellStyle name="20% - Accent1 2 4 2 9 2" xfId="11483" xr:uid="{00000000-0005-0000-0000-0000282C0000}"/>
    <cellStyle name="20% - Accent1 2 4 2 9 2 2" xfId="11484" xr:uid="{00000000-0005-0000-0000-0000292C0000}"/>
    <cellStyle name="20% - Accent1 2 4 2 9 2 2 2" xfId="11485" xr:uid="{00000000-0005-0000-0000-00002A2C0000}"/>
    <cellStyle name="20% - Accent1 2 4 2 9 2 3" xfId="11486" xr:uid="{00000000-0005-0000-0000-00002B2C0000}"/>
    <cellStyle name="20% - Accent1 2 4 2 9 3" xfId="11487" xr:uid="{00000000-0005-0000-0000-00002C2C0000}"/>
    <cellStyle name="20% - Accent1 2 4 2 9 3 2" xfId="11488" xr:uid="{00000000-0005-0000-0000-00002D2C0000}"/>
    <cellStyle name="20% - Accent1 2 4 2 9 4" xfId="11489" xr:uid="{00000000-0005-0000-0000-00002E2C0000}"/>
    <cellStyle name="20% - Accent1 2 4 3" xfId="11490" xr:uid="{00000000-0005-0000-0000-00002F2C0000}"/>
    <cellStyle name="20% - Accent1 2 4 3 10" xfId="11491" xr:uid="{00000000-0005-0000-0000-0000302C0000}"/>
    <cellStyle name="20% - Accent1 2 4 3 10 2" xfId="11492" xr:uid="{00000000-0005-0000-0000-0000312C0000}"/>
    <cellStyle name="20% - Accent1 2 4 3 10 2 2" xfId="11493" xr:uid="{00000000-0005-0000-0000-0000322C0000}"/>
    <cellStyle name="20% - Accent1 2 4 3 10 3" xfId="11494" xr:uid="{00000000-0005-0000-0000-0000332C0000}"/>
    <cellStyle name="20% - Accent1 2 4 3 11" xfId="11495" xr:uid="{00000000-0005-0000-0000-0000342C0000}"/>
    <cellStyle name="20% - Accent1 2 4 3 11 2" xfId="11496" xr:uid="{00000000-0005-0000-0000-0000352C0000}"/>
    <cellStyle name="20% - Accent1 2 4 3 11 2 2" xfId="11497" xr:uid="{00000000-0005-0000-0000-0000362C0000}"/>
    <cellStyle name="20% - Accent1 2 4 3 11 3" xfId="11498" xr:uid="{00000000-0005-0000-0000-0000372C0000}"/>
    <cellStyle name="20% - Accent1 2 4 3 12" xfId="11499" xr:uid="{00000000-0005-0000-0000-0000382C0000}"/>
    <cellStyle name="20% - Accent1 2 4 3 12 2" xfId="11500" xr:uid="{00000000-0005-0000-0000-0000392C0000}"/>
    <cellStyle name="20% - Accent1 2 4 3 13" xfId="11501" xr:uid="{00000000-0005-0000-0000-00003A2C0000}"/>
    <cellStyle name="20% - Accent1 2 4 3 13 2" xfId="11502" xr:uid="{00000000-0005-0000-0000-00003B2C0000}"/>
    <cellStyle name="20% - Accent1 2 4 3 14" xfId="11503" xr:uid="{00000000-0005-0000-0000-00003C2C0000}"/>
    <cellStyle name="20% - Accent1 2 4 3 2" xfId="11504" xr:uid="{00000000-0005-0000-0000-00003D2C0000}"/>
    <cellStyle name="20% - Accent1 2 4 3 2 10" xfId="11505" xr:uid="{00000000-0005-0000-0000-00003E2C0000}"/>
    <cellStyle name="20% - Accent1 2 4 3 2 10 2" xfId="11506" xr:uid="{00000000-0005-0000-0000-00003F2C0000}"/>
    <cellStyle name="20% - Accent1 2 4 3 2 11" xfId="11507" xr:uid="{00000000-0005-0000-0000-0000402C0000}"/>
    <cellStyle name="20% - Accent1 2 4 3 2 2" xfId="11508" xr:uid="{00000000-0005-0000-0000-0000412C0000}"/>
    <cellStyle name="20% - Accent1 2 4 3 2 2 2" xfId="11509" xr:uid="{00000000-0005-0000-0000-0000422C0000}"/>
    <cellStyle name="20% - Accent1 2 4 3 2 2 2 2" xfId="11510" xr:uid="{00000000-0005-0000-0000-0000432C0000}"/>
    <cellStyle name="20% - Accent1 2 4 3 2 2 2 2 2" xfId="11511" xr:uid="{00000000-0005-0000-0000-0000442C0000}"/>
    <cellStyle name="20% - Accent1 2 4 3 2 2 2 2 2 2" xfId="11512" xr:uid="{00000000-0005-0000-0000-0000452C0000}"/>
    <cellStyle name="20% - Accent1 2 4 3 2 2 2 2 3" xfId="11513" xr:uid="{00000000-0005-0000-0000-0000462C0000}"/>
    <cellStyle name="20% - Accent1 2 4 3 2 2 2 3" xfId="11514" xr:uid="{00000000-0005-0000-0000-0000472C0000}"/>
    <cellStyle name="20% - Accent1 2 4 3 2 2 2 3 2" xfId="11515" xr:uid="{00000000-0005-0000-0000-0000482C0000}"/>
    <cellStyle name="20% - Accent1 2 4 3 2 2 2 4" xfId="11516" xr:uid="{00000000-0005-0000-0000-0000492C0000}"/>
    <cellStyle name="20% - Accent1 2 4 3 2 2 3" xfId="11517" xr:uid="{00000000-0005-0000-0000-00004A2C0000}"/>
    <cellStyle name="20% - Accent1 2 4 3 2 2 3 2" xfId="11518" xr:uid="{00000000-0005-0000-0000-00004B2C0000}"/>
    <cellStyle name="20% - Accent1 2 4 3 2 2 3 2 2" xfId="11519" xr:uid="{00000000-0005-0000-0000-00004C2C0000}"/>
    <cellStyle name="20% - Accent1 2 4 3 2 2 3 2 2 2" xfId="11520" xr:uid="{00000000-0005-0000-0000-00004D2C0000}"/>
    <cellStyle name="20% - Accent1 2 4 3 2 2 3 2 3" xfId="11521" xr:uid="{00000000-0005-0000-0000-00004E2C0000}"/>
    <cellStyle name="20% - Accent1 2 4 3 2 2 3 3" xfId="11522" xr:uid="{00000000-0005-0000-0000-00004F2C0000}"/>
    <cellStyle name="20% - Accent1 2 4 3 2 2 3 3 2" xfId="11523" xr:uid="{00000000-0005-0000-0000-0000502C0000}"/>
    <cellStyle name="20% - Accent1 2 4 3 2 2 3 4" xfId="11524" xr:uid="{00000000-0005-0000-0000-0000512C0000}"/>
    <cellStyle name="20% - Accent1 2 4 3 2 2 4" xfId="11525" xr:uid="{00000000-0005-0000-0000-0000522C0000}"/>
    <cellStyle name="20% - Accent1 2 4 3 2 2 4 2" xfId="11526" xr:uid="{00000000-0005-0000-0000-0000532C0000}"/>
    <cellStyle name="20% - Accent1 2 4 3 2 2 4 2 2" xfId="11527" xr:uid="{00000000-0005-0000-0000-0000542C0000}"/>
    <cellStyle name="20% - Accent1 2 4 3 2 2 4 2 2 2" xfId="11528" xr:uid="{00000000-0005-0000-0000-0000552C0000}"/>
    <cellStyle name="20% - Accent1 2 4 3 2 2 4 2 3" xfId="11529" xr:uid="{00000000-0005-0000-0000-0000562C0000}"/>
    <cellStyle name="20% - Accent1 2 4 3 2 2 4 3" xfId="11530" xr:uid="{00000000-0005-0000-0000-0000572C0000}"/>
    <cellStyle name="20% - Accent1 2 4 3 2 2 4 3 2" xfId="11531" xr:uid="{00000000-0005-0000-0000-0000582C0000}"/>
    <cellStyle name="20% - Accent1 2 4 3 2 2 4 4" xfId="11532" xr:uid="{00000000-0005-0000-0000-0000592C0000}"/>
    <cellStyle name="20% - Accent1 2 4 3 2 2 5" xfId="11533" xr:uid="{00000000-0005-0000-0000-00005A2C0000}"/>
    <cellStyle name="20% - Accent1 2 4 3 2 2 5 2" xfId="11534" xr:uid="{00000000-0005-0000-0000-00005B2C0000}"/>
    <cellStyle name="20% - Accent1 2 4 3 2 2 5 2 2" xfId="11535" xr:uid="{00000000-0005-0000-0000-00005C2C0000}"/>
    <cellStyle name="20% - Accent1 2 4 3 2 2 5 3" xfId="11536" xr:uid="{00000000-0005-0000-0000-00005D2C0000}"/>
    <cellStyle name="20% - Accent1 2 4 3 2 2 6" xfId="11537" xr:uid="{00000000-0005-0000-0000-00005E2C0000}"/>
    <cellStyle name="20% - Accent1 2 4 3 2 2 6 2" xfId="11538" xr:uid="{00000000-0005-0000-0000-00005F2C0000}"/>
    <cellStyle name="20% - Accent1 2 4 3 2 2 6 2 2" xfId="11539" xr:uid="{00000000-0005-0000-0000-0000602C0000}"/>
    <cellStyle name="20% - Accent1 2 4 3 2 2 6 3" xfId="11540" xr:uid="{00000000-0005-0000-0000-0000612C0000}"/>
    <cellStyle name="20% - Accent1 2 4 3 2 2 7" xfId="11541" xr:uid="{00000000-0005-0000-0000-0000622C0000}"/>
    <cellStyle name="20% - Accent1 2 4 3 2 2 7 2" xfId="11542" xr:uid="{00000000-0005-0000-0000-0000632C0000}"/>
    <cellStyle name="20% - Accent1 2 4 3 2 2 8" xfId="11543" xr:uid="{00000000-0005-0000-0000-0000642C0000}"/>
    <cellStyle name="20% - Accent1 2 4 3 2 2 8 2" xfId="11544" xr:uid="{00000000-0005-0000-0000-0000652C0000}"/>
    <cellStyle name="20% - Accent1 2 4 3 2 2 9" xfId="11545" xr:uid="{00000000-0005-0000-0000-0000662C0000}"/>
    <cellStyle name="20% - Accent1 2 4 3 2 3" xfId="11546" xr:uid="{00000000-0005-0000-0000-0000672C0000}"/>
    <cellStyle name="20% - Accent1 2 4 3 2 3 2" xfId="11547" xr:uid="{00000000-0005-0000-0000-0000682C0000}"/>
    <cellStyle name="20% - Accent1 2 4 3 2 3 2 2" xfId="11548" xr:uid="{00000000-0005-0000-0000-0000692C0000}"/>
    <cellStyle name="20% - Accent1 2 4 3 2 3 2 2 2" xfId="11549" xr:uid="{00000000-0005-0000-0000-00006A2C0000}"/>
    <cellStyle name="20% - Accent1 2 4 3 2 3 2 2 2 2" xfId="11550" xr:uid="{00000000-0005-0000-0000-00006B2C0000}"/>
    <cellStyle name="20% - Accent1 2 4 3 2 3 2 2 3" xfId="11551" xr:uid="{00000000-0005-0000-0000-00006C2C0000}"/>
    <cellStyle name="20% - Accent1 2 4 3 2 3 2 3" xfId="11552" xr:uid="{00000000-0005-0000-0000-00006D2C0000}"/>
    <cellStyle name="20% - Accent1 2 4 3 2 3 2 3 2" xfId="11553" xr:uid="{00000000-0005-0000-0000-00006E2C0000}"/>
    <cellStyle name="20% - Accent1 2 4 3 2 3 2 4" xfId="11554" xr:uid="{00000000-0005-0000-0000-00006F2C0000}"/>
    <cellStyle name="20% - Accent1 2 4 3 2 3 3" xfId="11555" xr:uid="{00000000-0005-0000-0000-0000702C0000}"/>
    <cellStyle name="20% - Accent1 2 4 3 2 3 3 2" xfId="11556" xr:uid="{00000000-0005-0000-0000-0000712C0000}"/>
    <cellStyle name="20% - Accent1 2 4 3 2 3 3 2 2" xfId="11557" xr:uid="{00000000-0005-0000-0000-0000722C0000}"/>
    <cellStyle name="20% - Accent1 2 4 3 2 3 3 2 2 2" xfId="11558" xr:uid="{00000000-0005-0000-0000-0000732C0000}"/>
    <cellStyle name="20% - Accent1 2 4 3 2 3 3 2 3" xfId="11559" xr:uid="{00000000-0005-0000-0000-0000742C0000}"/>
    <cellStyle name="20% - Accent1 2 4 3 2 3 3 3" xfId="11560" xr:uid="{00000000-0005-0000-0000-0000752C0000}"/>
    <cellStyle name="20% - Accent1 2 4 3 2 3 3 3 2" xfId="11561" xr:uid="{00000000-0005-0000-0000-0000762C0000}"/>
    <cellStyle name="20% - Accent1 2 4 3 2 3 3 4" xfId="11562" xr:uid="{00000000-0005-0000-0000-0000772C0000}"/>
    <cellStyle name="20% - Accent1 2 4 3 2 3 4" xfId="11563" xr:uid="{00000000-0005-0000-0000-0000782C0000}"/>
    <cellStyle name="20% - Accent1 2 4 3 2 3 4 2" xfId="11564" xr:uid="{00000000-0005-0000-0000-0000792C0000}"/>
    <cellStyle name="20% - Accent1 2 4 3 2 3 4 2 2" xfId="11565" xr:uid="{00000000-0005-0000-0000-00007A2C0000}"/>
    <cellStyle name="20% - Accent1 2 4 3 2 3 4 2 2 2" xfId="11566" xr:uid="{00000000-0005-0000-0000-00007B2C0000}"/>
    <cellStyle name="20% - Accent1 2 4 3 2 3 4 2 3" xfId="11567" xr:uid="{00000000-0005-0000-0000-00007C2C0000}"/>
    <cellStyle name="20% - Accent1 2 4 3 2 3 4 3" xfId="11568" xr:uid="{00000000-0005-0000-0000-00007D2C0000}"/>
    <cellStyle name="20% - Accent1 2 4 3 2 3 4 3 2" xfId="11569" xr:uid="{00000000-0005-0000-0000-00007E2C0000}"/>
    <cellStyle name="20% - Accent1 2 4 3 2 3 4 4" xfId="11570" xr:uid="{00000000-0005-0000-0000-00007F2C0000}"/>
    <cellStyle name="20% - Accent1 2 4 3 2 3 5" xfId="11571" xr:uid="{00000000-0005-0000-0000-0000802C0000}"/>
    <cellStyle name="20% - Accent1 2 4 3 2 3 5 2" xfId="11572" xr:uid="{00000000-0005-0000-0000-0000812C0000}"/>
    <cellStyle name="20% - Accent1 2 4 3 2 3 5 2 2" xfId="11573" xr:uid="{00000000-0005-0000-0000-0000822C0000}"/>
    <cellStyle name="20% - Accent1 2 4 3 2 3 5 3" xfId="11574" xr:uid="{00000000-0005-0000-0000-0000832C0000}"/>
    <cellStyle name="20% - Accent1 2 4 3 2 3 6" xfId="11575" xr:uid="{00000000-0005-0000-0000-0000842C0000}"/>
    <cellStyle name="20% - Accent1 2 4 3 2 3 6 2" xfId="11576" xr:uid="{00000000-0005-0000-0000-0000852C0000}"/>
    <cellStyle name="20% - Accent1 2 4 3 2 3 6 2 2" xfId="11577" xr:uid="{00000000-0005-0000-0000-0000862C0000}"/>
    <cellStyle name="20% - Accent1 2 4 3 2 3 6 3" xfId="11578" xr:uid="{00000000-0005-0000-0000-0000872C0000}"/>
    <cellStyle name="20% - Accent1 2 4 3 2 3 7" xfId="11579" xr:uid="{00000000-0005-0000-0000-0000882C0000}"/>
    <cellStyle name="20% - Accent1 2 4 3 2 3 7 2" xfId="11580" xr:uid="{00000000-0005-0000-0000-0000892C0000}"/>
    <cellStyle name="20% - Accent1 2 4 3 2 3 8" xfId="11581" xr:uid="{00000000-0005-0000-0000-00008A2C0000}"/>
    <cellStyle name="20% - Accent1 2 4 3 2 3 8 2" xfId="11582" xr:uid="{00000000-0005-0000-0000-00008B2C0000}"/>
    <cellStyle name="20% - Accent1 2 4 3 2 3 9" xfId="11583" xr:uid="{00000000-0005-0000-0000-00008C2C0000}"/>
    <cellStyle name="20% - Accent1 2 4 3 2 4" xfId="11584" xr:uid="{00000000-0005-0000-0000-00008D2C0000}"/>
    <cellStyle name="20% - Accent1 2 4 3 2 4 2" xfId="11585" xr:uid="{00000000-0005-0000-0000-00008E2C0000}"/>
    <cellStyle name="20% - Accent1 2 4 3 2 4 2 2" xfId="11586" xr:uid="{00000000-0005-0000-0000-00008F2C0000}"/>
    <cellStyle name="20% - Accent1 2 4 3 2 4 2 2 2" xfId="11587" xr:uid="{00000000-0005-0000-0000-0000902C0000}"/>
    <cellStyle name="20% - Accent1 2 4 3 2 4 2 3" xfId="11588" xr:uid="{00000000-0005-0000-0000-0000912C0000}"/>
    <cellStyle name="20% - Accent1 2 4 3 2 4 3" xfId="11589" xr:uid="{00000000-0005-0000-0000-0000922C0000}"/>
    <cellStyle name="20% - Accent1 2 4 3 2 4 3 2" xfId="11590" xr:uid="{00000000-0005-0000-0000-0000932C0000}"/>
    <cellStyle name="20% - Accent1 2 4 3 2 4 4" xfId="11591" xr:uid="{00000000-0005-0000-0000-0000942C0000}"/>
    <cellStyle name="20% - Accent1 2 4 3 2 5" xfId="11592" xr:uid="{00000000-0005-0000-0000-0000952C0000}"/>
    <cellStyle name="20% - Accent1 2 4 3 2 5 2" xfId="11593" xr:uid="{00000000-0005-0000-0000-0000962C0000}"/>
    <cellStyle name="20% - Accent1 2 4 3 2 5 2 2" xfId="11594" xr:uid="{00000000-0005-0000-0000-0000972C0000}"/>
    <cellStyle name="20% - Accent1 2 4 3 2 5 2 2 2" xfId="11595" xr:uid="{00000000-0005-0000-0000-0000982C0000}"/>
    <cellStyle name="20% - Accent1 2 4 3 2 5 2 3" xfId="11596" xr:uid="{00000000-0005-0000-0000-0000992C0000}"/>
    <cellStyle name="20% - Accent1 2 4 3 2 5 3" xfId="11597" xr:uid="{00000000-0005-0000-0000-00009A2C0000}"/>
    <cellStyle name="20% - Accent1 2 4 3 2 5 3 2" xfId="11598" xr:uid="{00000000-0005-0000-0000-00009B2C0000}"/>
    <cellStyle name="20% - Accent1 2 4 3 2 5 4" xfId="11599" xr:uid="{00000000-0005-0000-0000-00009C2C0000}"/>
    <cellStyle name="20% - Accent1 2 4 3 2 6" xfId="11600" xr:uid="{00000000-0005-0000-0000-00009D2C0000}"/>
    <cellStyle name="20% - Accent1 2 4 3 2 6 2" xfId="11601" xr:uid="{00000000-0005-0000-0000-00009E2C0000}"/>
    <cellStyle name="20% - Accent1 2 4 3 2 6 2 2" xfId="11602" xr:uid="{00000000-0005-0000-0000-00009F2C0000}"/>
    <cellStyle name="20% - Accent1 2 4 3 2 6 2 2 2" xfId="11603" xr:uid="{00000000-0005-0000-0000-0000A02C0000}"/>
    <cellStyle name="20% - Accent1 2 4 3 2 6 2 3" xfId="11604" xr:uid="{00000000-0005-0000-0000-0000A12C0000}"/>
    <cellStyle name="20% - Accent1 2 4 3 2 6 3" xfId="11605" xr:uid="{00000000-0005-0000-0000-0000A22C0000}"/>
    <cellStyle name="20% - Accent1 2 4 3 2 6 3 2" xfId="11606" xr:uid="{00000000-0005-0000-0000-0000A32C0000}"/>
    <cellStyle name="20% - Accent1 2 4 3 2 6 4" xfId="11607" xr:uid="{00000000-0005-0000-0000-0000A42C0000}"/>
    <cellStyle name="20% - Accent1 2 4 3 2 7" xfId="11608" xr:uid="{00000000-0005-0000-0000-0000A52C0000}"/>
    <cellStyle name="20% - Accent1 2 4 3 2 7 2" xfId="11609" xr:uid="{00000000-0005-0000-0000-0000A62C0000}"/>
    <cellStyle name="20% - Accent1 2 4 3 2 7 2 2" xfId="11610" xr:uid="{00000000-0005-0000-0000-0000A72C0000}"/>
    <cellStyle name="20% - Accent1 2 4 3 2 7 3" xfId="11611" xr:uid="{00000000-0005-0000-0000-0000A82C0000}"/>
    <cellStyle name="20% - Accent1 2 4 3 2 8" xfId="11612" xr:uid="{00000000-0005-0000-0000-0000A92C0000}"/>
    <cellStyle name="20% - Accent1 2 4 3 2 8 2" xfId="11613" xr:uid="{00000000-0005-0000-0000-0000AA2C0000}"/>
    <cellStyle name="20% - Accent1 2 4 3 2 8 2 2" xfId="11614" xr:uid="{00000000-0005-0000-0000-0000AB2C0000}"/>
    <cellStyle name="20% - Accent1 2 4 3 2 8 3" xfId="11615" xr:uid="{00000000-0005-0000-0000-0000AC2C0000}"/>
    <cellStyle name="20% - Accent1 2 4 3 2 9" xfId="11616" xr:uid="{00000000-0005-0000-0000-0000AD2C0000}"/>
    <cellStyle name="20% - Accent1 2 4 3 2 9 2" xfId="11617" xr:uid="{00000000-0005-0000-0000-0000AE2C0000}"/>
    <cellStyle name="20% - Accent1 2 4 3 3" xfId="11618" xr:uid="{00000000-0005-0000-0000-0000AF2C0000}"/>
    <cellStyle name="20% - Accent1 2 4 3 3 10" xfId="11619" xr:uid="{00000000-0005-0000-0000-0000B02C0000}"/>
    <cellStyle name="20% - Accent1 2 4 3 3 10 2" xfId="11620" xr:uid="{00000000-0005-0000-0000-0000B12C0000}"/>
    <cellStyle name="20% - Accent1 2 4 3 3 11" xfId="11621" xr:uid="{00000000-0005-0000-0000-0000B22C0000}"/>
    <cellStyle name="20% - Accent1 2 4 3 3 2" xfId="11622" xr:uid="{00000000-0005-0000-0000-0000B32C0000}"/>
    <cellStyle name="20% - Accent1 2 4 3 3 2 2" xfId="11623" xr:uid="{00000000-0005-0000-0000-0000B42C0000}"/>
    <cellStyle name="20% - Accent1 2 4 3 3 2 2 2" xfId="11624" xr:uid="{00000000-0005-0000-0000-0000B52C0000}"/>
    <cellStyle name="20% - Accent1 2 4 3 3 2 2 2 2" xfId="11625" xr:uid="{00000000-0005-0000-0000-0000B62C0000}"/>
    <cellStyle name="20% - Accent1 2 4 3 3 2 2 2 2 2" xfId="11626" xr:uid="{00000000-0005-0000-0000-0000B72C0000}"/>
    <cellStyle name="20% - Accent1 2 4 3 3 2 2 2 3" xfId="11627" xr:uid="{00000000-0005-0000-0000-0000B82C0000}"/>
    <cellStyle name="20% - Accent1 2 4 3 3 2 2 3" xfId="11628" xr:uid="{00000000-0005-0000-0000-0000B92C0000}"/>
    <cellStyle name="20% - Accent1 2 4 3 3 2 2 3 2" xfId="11629" xr:uid="{00000000-0005-0000-0000-0000BA2C0000}"/>
    <cellStyle name="20% - Accent1 2 4 3 3 2 2 4" xfId="11630" xr:uid="{00000000-0005-0000-0000-0000BB2C0000}"/>
    <cellStyle name="20% - Accent1 2 4 3 3 2 3" xfId="11631" xr:uid="{00000000-0005-0000-0000-0000BC2C0000}"/>
    <cellStyle name="20% - Accent1 2 4 3 3 2 3 2" xfId="11632" xr:uid="{00000000-0005-0000-0000-0000BD2C0000}"/>
    <cellStyle name="20% - Accent1 2 4 3 3 2 3 2 2" xfId="11633" xr:uid="{00000000-0005-0000-0000-0000BE2C0000}"/>
    <cellStyle name="20% - Accent1 2 4 3 3 2 3 2 2 2" xfId="11634" xr:uid="{00000000-0005-0000-0000-0000BF2C0000}"/>
    <cellStyle name="20% - Accent1 2 4 3 3 2 3 2 3" xfId="11635" xr:uid="{00000000-0005-0000-0000-0000C02C0000}"/>
    <cellStyle name="20% - Accent1 2 4 3 3 2 3 3" xfId="11636" xr:uid="{00000000-0005-0000-0000-0000C12C0000}"/>
    <cellStyle name="20% - Accent1 2 4 3 3 2 3 3 2" xfId="11637" xr:uid="{00000000-0005-0000-0000-0000C22C0000}"/>
    <cellStyle name="20% - Accent1 2 4 3 3 2 3 4" xfId="11638" xr:uid="{00000000-0005-0000-0000-0000C32C0000}"/>
    <cellStyle name="20% - Accent1 2 4 3 3 2 4" xfId="11639" xr:uid="{00000000-0005-0000-0000-0000C42C0000}"/>
    <cellStyle name="20% - Accent1 2 4 3 3 2 4 2" xfId="11640" xr:uid="{00000000-0005-0000-0000-0000C52C0000}"/>
    <cellStyle name="20% - Accent1 2 4 3 3 2 4 2 2" xfId="11641" xr:uid="{00000000-0005-0000-0000-0000C62C0000}"/>
    <cellStyle name="20% - Accent1 2 4 3 3 2 4 2 2 2" xfId="11642" xr:uid="{00000000-0005-0000-0000-0000C72C0000}"/>
    <cellStyle name="20% - Accent1 2 4 3 3 2 4 2 3" xfId="11643" xr:uid="{00000000-0005-0000-0000-0000C82C0000}"/>
    <cellStyle name="20% - Accent1 2 4 3 3 2 4 3" xfId="11644" xr:uid="{00000000-0005-0000-0000-0000C92C0000}"/>
    <cellStyle name="20% - Accent1 2 4 3 3 2 4 3 2" xfId="11645" xr:uid="{00000000-0005-0000-0000-0000CA2C0000}"/>
    <cellStyle name="20% - Accent1 2 4 3 3 2 4 4" xfId="11646" xr:uid="{00000000-0005-0000-0000-0000CB2C0000}"/>
    <cellStyle name="20% - Accent1 2 4 3 3 2 5" xfId="11647" xr:uid="{00000000-0005-0000-0000-0000CC2C0000}"/>
    <cellStyle name="20% - Accent1 2 4 3 3 2 5 2" xfId="11648" xr:uid="{00000000-0005-0000-0000-0000CD2C0000}"/>
    <cellStyle name="20% - Accent1 2 4 3 3 2 5 2 2" xfId="11649" xr:uid="{00000000-0005-0000-0000-0000CE2C0000}"/>
    <cellStyle name="20% - Accent1 2 4 3 3 2 5 3" xfId="11650" xr:uid="{00000000-0005-0000-0000-0000CF2C0000}"/>
    <cellStyle name="20% - Accent1 2 4 3 3 2 6" xfId="11651" xr:uid="{00000000-0005-0000-0000-0000D02C0000}"/>
    <cellStyle name="20% - Accent1 2 4 3 3 2 6 2" xfId="11652" xr:uid="{00000000-0005-0000-0000-0000D12C0000}"/>
    <cellStyle name="20% - Accent1 2 4 3 3 2 6 2 2" xfId="11653" xr:uid="{00000000-0005-0000-0000-0000D22C0000}"/>
    <cellStyle name="20% - Accent1 2 4 3 3 2 6 3" xfId="11654" xr:uid="{00000000-0005-0000-0000-0000D32C0000}"/>
    <cellStyle name="20% - Accent1 2 4 3 3 2 7" xfId="11655" xr:uid="{00000000-0005-0000-0000-0000D42C0000}"/>
    <cellStyle name="20% - Accent1 2 4 3 3 2 7 2" xfId="11656" xr:uid="{00000000-0005-0000-0000-0000D52C0000}"/>
    <cellStyle name="20% - Accent1 2 4 3 3 2 8" xfId="11657" xr:uid="{00000000-0005-0000-0000-0000D62C0000}"/>
    <cellStyle name="20% - Accent1 2 4 3 3 2 8 2" xfId="11658" xr:uid="{00000000-0005-0000-0000-0000D72C0000}"/>
    <cellStyle name="20% - Accent1 2 4 3 3 2 9" xfId="11659" xr:uid="{00000000-0005-0000-0000-0000D82C0000}"/>
    <cellStyle name="20% - Accent1 2 4 3 3 3" xfId="11660" xr:uid="{00000000-0005-0000-0000-0000D92C0000}"/>
    <cellStyle name="20% - Accent1 2 4 3 3 3 2" xfId="11661" xr:uid="{00000000-0005-0000-0000-0000DA2C0000}"/>
    <cellStyle name="20% - Accent1 2 4 3 3 3 2 2" xfId="11662" xr:uid="{00000000-0005-0000-0000-0000DB2C0000}"/>
    <cellStyle name="20% - Accent1 2 4 3 3 3 2 2 2" xfId="11663" xr:uid="{00000000-0005-0000-0000-0000DC2C0000}"/>
    <cellStyle name="20% - Accent1 2 4 3 3 3 2 2 2 2" xfId="11664" xr:uid="{00000000-0005-0000-0000-0000DD2C0000}"/>
    <cellStyle name="20% - Accent1 2 4 3 3 3 2 2 3" xfId="11665" xr:uid="{00000000-0005-0000-0000-0000DE2C0000}"/>
    <cellStyle name="20% - Accent1 2 4 3 3 3 2 3" xfId="11666" xr:uid="{00000000-0005-0000-0000-0000DF2C0000}"/>
    <cellStyle name="20% - Accent1 2 4 3 3 3 2 3 2" xfId="11667" xr:uid="{00000000-0005-0000-0000-0000E02C0000}"/>
    <cellStyle name="20% - Accent1 2 4 3 3 3 2 4" xfId="11668" xr:uid="{00000000-0005-0000-0000-0000E12C0000}"/>
    <cellStyle name="20% - Accent1 2 4 3 3 3 3" xfId="11669" xr:uid="{00000000-0005-0000-0000-0000E22C0000}"/>
    <cellStyle name="20% - Accent1 2 4 3 3 3 3 2" xfId="11670" xr:uid="{00000000-0005-0000-0000-0000E32C0000}"/>
    <cellStyle name="20% - Accent1 2 4 3 3 3 3 2 2" xfId="11671" xr:uid="{00000000-0005-0000-0000-0000E42C0000}"/>
    <cellStyle name="20% - Accent1 2 4 3 3 3 3 2 2 2" xfId="11672" xr:uid="{00000000-0005-0000-0000-0000E52C0000}"/>
    <cellStyle name="20% - Accent1 2 4 3 3 3 3 2 3" xfId="11673" xr:uid="{00000000-0005-0000-0000-0000E62C0000}"/>
    <cellStyle name="20% - Accent1 2 4 3 3 3 3 3" xfId="11674" xr:uid="{00000000-0005-0000-0000-0000E72C0000}"/>
    <cellStyle name="20% - Accent1 2 4 3 3 3 3 3 2" xfId="11675" xr:uid="{00000000-0005-0000-0000-0000E82C0000}"/>
    <cellStyle name="20% - Accent1 2 4 3 3 3 3 4" xfId="11676" xr:uid="{00000000-0005-0000-0000-0000E92C0000}"/>
    <cellStyle name="20% - Accent1 2 4 3 3 3 4" xfId="11677" xr:uid="{00000000-0005-0000-0000-0000EA2C0000}"/>
    <cellStyle name="20% - Accent1 2 4 3 3 3 4 2" xfId="11678" xr:uid="{00000000-0005-0000-0000-0000EB2C0000}"/>
    <cellStyle name="20% - Accent1 2 4 3 3 3 4 2 2" xfId="11679" xr:uid="{00000000-0005-0000-0000-0000EC2C0000}"/>
    <cellStyle name="20% - Accent1 2 4 3 3 3 4 2 2 2" xfId="11680" xr:uid="{00000000-0005-0000-0000-0000ED2C0000}"/>
    <cellStyle name="20% - Accent1 2 4 3 3 3 4 2 3" xfId="11681" xr:uid="{00000000-0005-0000-0000-0000EE2C0000}"/>
    <cellStyle name="20% - Accent1 2 4 3 3 3 4 3" xfId="11682" xr:uid="{00000000-0005-0000-0000-0000EF2C0000}"/>
    <cellStyle name="20% - Accent1 2 4 3 3 3 4 3 2" xfId="11683" xr:uid="{00000000-0005-0000-0000-0000F02C0000}"/>
    <cellStyle name="20% - Accent1 2 4 3 3 3 4 4" xfId="11684" xr:uid="{00000000-0005-0000-0000-0000F12C0000}"/>
    <cellStyle name="20% - Accent1 2 4 3 3 3 5" xfId="11685" xr:uid="{00000000-0005-0000-0000-0000F22C0000}"/>
    <cellStyle name="20% - Accent1 2 4 3 3 3 5 2" xfId="11686" xr:uid="{00000000-0005-0000-0000-0000F32C0000}"/>
    <cellStyle name="20% - Accent1 2 4 3 3 3 5 2 2" xfId="11687" xr:uid="{00000000-0005-0000-0000-0000F42C0000}"/>
    <cellStyle name="20% - Accent1 2 4 3 3 3 5 3" xfId="11688" xr:uid="{00000000-0005-0000-0000-0000F52C0000}"/>
    <cellStyle name="20% - Accent1 2 4 3 3 3 6" xfId="11689" xr:uid="{00000000-0005-0000-0000-0000F62C0000}"/>
    <cellStyle name="20% - Accent1 2 4 3 3 3 6 2" xfId="11690" xr:uid="{00000000-0005-0000-0000-0000F72C0000}"/>
    <cellStyle name="20% - Accent1 2 4 3 3 3 6 2 2" xfId="11691" xr:uid="{00000000-0005-0000-0000-0000F82C0000}"/>
    <cellStyle name="20% - Accent1 2 4 3 3 3 6 3" xfId="11692" xr:uid="{00000000-0005-0000-0000-0000F92C0000}"/>
    <cellStyle name="20% - Accent1 2 4 3 3 3 7" xfId="11693" xr:uid="{00000000-0005-0000-0000-0000FA2C0000}"/>
    <cellStyle name="20% - Accent1 2 4 3 3 3 7 2" xfId="11694" xr:uid="{00000000-0005-0000-0000-0000FB2C0000}"/>
    <cellStyle name="20% - Accent1 2 4 3 3 3 8" xfId="11695" xr:uid="{00000000-0005-0000-0000-0000FC2C0000}"/>
    <cellStyle name="20% - Accent1 2 4 3 3 3 8 2" xfId="11696" xr:uid="{00000000-0005-0000-0000-0000FD2C0000}"/>
    <cellStyle name="20% - Accent1 2 4 3 3 3 9" xfId="11697" xr:uid="{00000000-0005-0000-0000-0000FE2C0000}"/>
    <cellStyle name="20% - Accent1 2 4 3 3 4" xfId="11698" xr:uid="{00000000-0005-0000-0000-0000FF2C0000}"/>
    <cellStyle name="20% - Accent1 2 4 3 3 4 2" xfId="11699" xr:uid="{00000000-0005-0000-0000-0000002D0000}"/>
    <cellStyle name="20% - Accent1 2 4 3 3 4 2 2" xfId="11700" xr:uid="{00000000-0005-0000-0000-0000012D0000}"/>
    <cellStyle name="20% - Accent1 2 4 3 3 4 2 2 2" xfId="11701" xr:uid="{00000000-0005-0000-0000-0000022D0000}"/>
    <cellStyle name="20% - Accent1 2 4 3 3 4 2 3" xfId="11702" xr:uid="{00000000-0005-0000-0000-0000032D0000}"/>
    <cellStyle name="20% - Accent1 2 4 3 3 4 3" xfId="11703" xr:uid="{00000000-0005-0000-0000-0000042D0000}"/>
    <cellStyle name="20% - Accent1 2 4 3 3 4 3 2" xfId="11704" xr:uid="{00000000-0005-0000-0000-0000052D0000}"/>
    <cellStyle name="20% - Accent1 2 4 3 3 4 4" xfId="11705" xr:uid="{00000000-0005-0000-0000-0000062D0000}"/>
    <cellStyle name="20% - Accent1 2 4 3 3 5" xfId="11706" xr:uid="{00000000-0005-0000-0000-0000072D0000}"/>
    <cellStyle name="20% - Accent1 2 4 3 3 5 2" xfId="11707" xr:uid="{00000000-0005-0000-0000-0000082D0000}"/>
    <cellStyle name="20% - Accent1 2 4 3 3 5 2 2" xfId="11708" xr:uid="{00000000-0005-0000-0000-0000092D0000}"/>
    <cellStyle name="20% - Accent1 2 4 3 3 5 2 2 2" xfId="11709" xr:uid="{00000000-0005-0000-0000-00000A2D0000}"/>
    <cellStyle name="20% - Accent1 2 4 3 3 5 2 3" xfId="11710" xr:uid="{00000000-0005-0000-0000-00000B2D0000}"/>
    <cellStyle name="20% - Accent1 2 4 3 3 5 3" xfId="11711" xr:uid="{00000000-0005-0000-0000-00000C2D0000}"/>
    <cellStyle name="20% - Accent1 2 4 3 3 5 3 2" xfId="11712" xr:uid="{00000000-0005-0000-0000-00000D2D0000}"/>
    <cellStyle name="20% - Accent1 2 4 3 3 5 4" xfId="11713" xr:uid="{00000000-0005-0000-0000-00000E2D0000}"/>
    <cellStyle name="20% - Accent1 2 4 3 3 6" xfId="11714" xr:uid="{00000000-0005-0000-0000-00000F2D0000}"/>
    <cellStyle name="20% - Accent1 2 4 3 3 6 2" xfId="11715" xr:uid="{00000000-0005-0000-0000-0000102D0000}"/>
    <cellStyle name="20% - Accent1 2 4 3 3 6 2 2" xfId="11716" xr:uid="{00000000-0005-0000-0000-0000112D0000}"/>
    <cellStyle name="20% - Accent1 2 4 3 3 6 2 2 2" xfId="11717" xr:uid="{00000000-0005-0000-0000-0000122D0000}"/>
    <cellStyle name="20% - Accent1 2 4 3 3 6 2 3" xfId="11718" xr:uid="{00000000-0005-0000-0000-0000132D0000}"/>
    <cellStyle name="20% - Accent1 2 4 3 3 6 3" xfId="11719" xr:uid="{00000000-0005-0000-0000-0000142D0000}"/>
    <cellStyle name="20% - Accent1 2 4 3 3 6 3 2" xfId="11720" xr:uid="{00000000-0005-0000-0000-0000152D0000}"/>
    <cellStyle name="20% - Accent1 2 4 3 3 6 4" xfId="11721" xr:uid="{00000000-0005-0000-0000-0000162D0000}"/>
    <cellStyle name="20% - Accent1 2 4 3 3 7" xfId="11722" xr:uid="{00000000-0005-0000-0000-0000172D0000}"/>
    <cellStyle name="20% - Accent1 2 4 3 3 7 2" xfId="11723" xr:uid="{00000000-0005-0000-0000-0000182D0000}"/>
    <cellStyle name="20% - Accent1 2 4 3 3 7 2 2" xfId="11724" xr:uid="{00000000-0005-0000-0000-0000192D0000}"/>
    <cellStyle name="20% - Accent1 2 4 3 3 7 3" xfId="11725" xr:uid="{00000000-0005-0000-0000-00001A2D0000}"/>
    <cellStyle name="20% - Accent1 2 4 3 3 8" xfId="11726" xr:uid="{00000000-0005-0000-0000-00001B2D0000}"/>
    <cellStyle name="20% - Accent1 2 4 3 3 8 2" xfId="11727" xr:uid="{00000000-0005-0000-0000-00001C2D0000}"/>
    <cellStyle name="20% - Accent1 2 4 3 3 8 2 2" xfId="11728" xr:uid="{00000000-0005-0000-0000-00001D2D0000}"/>
    <cellStyle name="20% - Accent1 2 4 3 3 8 3" xfId="11729" xr:uid="{00000000-0005-0000-0000-00001E2D0000}"/>
    <cellStyle name="20% - Accent1 2 4 3 3 9" xfId="11730" xr:uid="{00000000-0005-0000-0000-00001F2D0000}"/>
    <cellStyle name="20% - Accent1 2 4 3 3 9 2" xfId="11731" xr:uid="{00000000-0005-0000-0000-0000202D0000}"/>
    <cellStyle name="20% - Accent1 2 4 3 4" xfId="11732" xr:uid="{00000000-0005-0000-0000-0000212D0000}"/>
    <cellStyle name="20% - Accent1 2 4 3 4 10" xfId="11733" xr:uid="{00000000-0005-0000-0000-0000222D0000}"/>
    <cellStyle name="20% - Accent1 2 4 3 4 10 2" xfId="11734" xr:uid="{00000000-0005-0000-0000-0000232D0000}"/>
    <cellStyle name="20% - Accent1 2 4 3 4 11" xfId="11735" xr:uid="{00000000-0005-0000-0000-0000242D0000}"/>
    <cellStyle name="20% - Accent1 2 4 3 4 2" xfId="11736" xr:uid="{00000000-0005-0000-0000-0000252D0000}"/>
    <cellStyle name="20% - Accent1 2 4 3 4 2 2" xfId="11737" xr:uid="{00000000-0005-0000-0000-0000262D0000}"/>
    <cellStyle name="20% - Accent1 2 4 3 4 2 2 2" xfId="11738" xr:uid="{00000000-0005-0000-0000-0000272D0000}"/>
    <cellStyle name="20% - Accent1 2 4 3 4 2 2 2 2" xfId="11739" xr:uid="{00000000-0005-0000-0000-0000282D0000}"/>
    <cellStyle name="20% - Accent1 2 4 3 4 2 2 2 2 2" xfId="11740" xr:uid="{00000000-0005-0000-0000-0000292D0000}"/>
    <cellStyle name="20% - Accent1 2 4 3 4 2 2 2 3" xfId="11741" xr:uid="{00000000-0005-0000-0000-00002A2D0000}"/>
    <cellStyle name="20% - Accent1 2 4 3 4 2 2 3" xfId="11742" xr:uid="{00000000-0005-0000-0000-00002B2D0000}"/>
    <cellStyle name="20% - Accent1 2 4 3 4 2 2 3 2" xfId="11743" xr:uid="{00000000-0005-0000-0000-00002C2D0000}"/>
    <cellStyle name="20% - Accent1 2 4 3 4 2 2 4" xfId="11744" xr:uid="{00000000-0005-0000-0000-00002D2D0000}"/>
    <cellStyle name="20% - Accent1 2 4 3 4 2 3" xfId="11745" xr:uid="{00000000-0005-0000-0000-00002E2D0000}"/>
    <cellStyle name="20% - Accent1 2 4 3 4 2 3 2" xfId="11746" xr:uid="{00000000-0005-0000-0000-00002F2D0000}"/>
    <cellStyle name="20% - Accent1 2 4 3 4 2 3 2 2" xfId="11747" xr:uid="{00000000-0005-0000-0000-0000302D0000}"/>
    <cellStyle name="20% - Accent1 2 4 3 4 2 3 2 2 2" xfId="11748" xr:uid="{00000000-0005-0000-0000-0000312D0000}"/>
    <cellStyle name="20% - Accent1 2 4 3 4 2 3 2 3" xfId="11749" xr:uid="{00000000-0005-0000-0000-0000322D0000}"/>
    <cellStyle name="20% - Accent1 2 4 3 4 2 3 3" xfId="11750" xr:uid="{00000000-0005-0000-0000-0000332D0000}"/>
    <cellStyle name="20% - Accent1 2 4 3 4 2 3 3 2" xfId="11751" xr:uid="{00000000-0005-0000-0000-0000342D0000}"/>
    <cellStyle name="20% - Accent1 2 4 3 4 2 3 4" xfId="11752" xr:uid="{00000000-0005-0000-0000-0000352D0000}"/>
    <cellStyle name="20% - Accent1 2 4 3 4 2 4" xfId="11753" xr:uid="{00000000-0005-0000-0000-0000362D0000}"/>
    <cellStyle name="20% - Accent1 2 4 3 4 2 4 2" xfId="11754" xr:uid="{00000000-0005-0000-0000-0000372D0000}"/>
    <cellStyle name="20% - Accent1 2 4 3 4 2 4 2 2" xfId="11755" xr:uid="{00000000-0005-0000-0000-0000382D0000}"/>
    <cellStyle name="20% - Accent1 2 4 3 4 2 4 2 2 2" xfId="11756" xr:uid="{00000000-0005-0000-0000-0000392D0000}"/>
    <cellStyle name="20% - Accent1 2 4 3 4 2 4 2 3" xfId="11757" xr:uid="{00000000-0005-0000-0000-00003A2D0000}"/>
    <cellStyle name="20% - Accent1 2 4 3 4 2 4 3" xfId="11758" xr:uid="{00000000-0005-0000-0000-00003B2D0000}"/>
    <cellStyle name="20% - Accent1 2 4 3 4 2 4 3 2" xfId="11759" xr:uid="{00000000-0005-0000-0000-00003C2D0000}"/>
    <cellStyle name="20% - Accent1 2 4 3 4 2 4 4" xfId="11760" xr:uid="{00000000-0005-0000-0000-00003D2D0000}"/>
    <cellStyle name="20% - Accent1 2 4 3 4 2 5" xfId="11761" xr:uid="{00000000-0005-0000-0000-00003E2D0000}"/>
    <cellStyle name="20% - Accent1 2 4 3 4 2 5 2" xfId="11762" xr:uid="{00000000-0005-0000-0000-00003F2D0000}"/>
    <cellStyle name="20% - Accent1 2 4 3 4 2 5 2 2" xfId="11763" xr:uid="{00000000-0005-0000-0000-0000402D0000}"/>
    <cellStyle name="20% - Accent1 2 4 3 4 2 5 3" xfId="11764" xr:uid="{00000000-0005-0000-0000-0000412D0000}"/>
    <cellStyle name="20% - Accent1 2 4 3 4 2 6" xfId="11765" xr:uid="{00000000-0005-0000-0000-0000422D0000}"/>
    <cellStyle name="20% - Accent1 2 4 3 4 2 6 2" xfId="11766" xr:uid="{00000000-0005-0000-0000-0000432D0000}"/>
    <cellStyle name="20% - Accent1 2 4 3 4 2 6 2 2" xfId="11767" xr:uid="{00000000-0005-0000-0000-0000442D0000}"/>
    <cellStyle name="20% - Accent1 2 4 3 4 2 6 3" xfId="11768" xr:uid="{00000000-0005-0000-0000-0000452D0000}"/>
    <cellStyle name="20% - Accent1 2 4 3 4 2 7" xfId="11769" xr:uid="{00000000-0005-0000-0000-0000462D0000}"/>
    <cellStyle name="20% - Accent1 2 4 3 4 2 7 2" xfId="11770" xr:uid="{00000000-0005-0000-0000-0000472D0000}"/>
    <cellStyle name="20% - Accent1 2 4 3 4 2 8" xfId="11771" xr:uid="{00000000-0005-0000-0000-0000482D0000}"/>
    <cellStyle name="20% - Accent1 2 4 3 4 2 8 2" xfId="11772" xr:uid="{00000000-0005-0000-0000-0000492D0000}"/>
    <cellStyle name="20% - Accent1 2 4 3 4 2 9" xfId="11773" xr:uid="{00000000-0005-0000-0000-00004A2D0000}"/>
    <cellStyle name="20% - Accent1 2 4 3 4 3" xfId="11774" xr:uid="{00000000-0005-0000-0000-00004B2D0000}"/>
    <cellStyle name="20% - Accent1 2 4 3 4 3 2" xfId="11775" xr:uid="{00000000-0005-0000-0000-00004C2D0000}"/>
    <cellStyle name="20% - Accent1 2 4 3 4 3 2 2" xfId="11776" xr:uid="{00000000-0005-0000-0000-00004D2D0000}"/>
    <cellStyle name="20% - Accent1 2 4 3 4 3 2 2 2" xfId="11777" xr:uid="{00000000-0005-0000-0000-00004E2D0000}"/>
    <cellStyle name="20% - Accent1 2 4 3 4 3 2 2 2 2" xfId="11778" xr:uid="{00000000-0005-0000-0000-00004F2D0000}"/>
    <cellStyle name="20% - Accent1 2 4 3 4 3 2 2 3" xfId="11779" xr:uid="{00000000-0005-0000-0000-0000502D0000}"/>
    <cellStyle name="20% - Accent1 2 4 3 4 3 2 3" xfId="11780" xr:uid="{00000000-0005-0000-0000-0000512D0000}"/>
    <cellStyle name="20% - Accent1 2 4 3 4 3 2 3 2" xfId="11781" xr:uid="{00000000-0005-0000-0000-0000522D0000}"/>
    <cellStyle name="20% - Accent1 2 4 3 4 3 2 4" xfId="11782" xr:uid="{00000000-0005-0000-0000-0000532D0000}"/>
    <cellStyle name="20% - Accent1 2 4 3 4 3 3" xfId="11783" xr:uid="{00000000-0005-0000-0000-0000542D0000}"/>
    <cellStyle name="20% - Accent1 2 4 3 4 3 3 2" xfId="11784" xr:uid="{00000000-0005-0000-0000-0000552D0000}"/>
    <cellStyle name="20% - Accent1 2 4 3 4 3 3 2 2" xfId="11785" xr:uid="{00000000-0005-0000-0000-0000562D0000}"/>
    <cellStyle name="20% - Accent1 2 4 3 4 3 3 2 2 2" xfId="11786" xr:uid="{00000000-0005-0000-0000-0000572D0000}"/>
    <cellStyle name="20% - Accent1 2 4 3 4 3 3 2 3" xfId="11787" xr:uid="{00000000-0005-0000-0000-0000582D0000}"/>
    <cellStyle name="20% - Accent1 2 4 3 4 3 3 3" xfId="11788" xr:uid="{00000000-0005-0000-0000-0000592D0000}"/>
    <cellStyle name="20% - Accent1 2 4 3 4 3 3 3 2" xfId="11789" xr:uid="{00000000-0005-0000-0000-00005A2D0000}"/>
    <cellStyle name="20% - Accent1 2 4 3 4 3 3 4" xfId="11790" xr:uid="{00000000-0005-0000-0000-00005B2D0000}"/>
    <cellStyle name="20% - Accent1 2 4 3 4 3 4" xfId="11791" xr:uid="{00000000-0005-0000-0000-00005C2D0000}"/>
    <cellStyle name="20% - Accent1 2 4 3 4 3 4 2" xfId="11792" xr:uid="{00000000-0005-0000-0000-00005D2D0000}"/>
    <cellStyle name="20% - Accent1 2 4 3 4 3 4 2 2" xfId="11793" xr:uid="{00000000-0005-0000-0000-00005E2D0000}"/>
    <cellStyle name="20% - Accent1 2 4 3 4 3 4 2 2 2" xfId="11794" xr:uid="{00000000-0005-0000-0000-00005F2D0000}"/>
    <cellStyle name="20% - Accent1 2 4 3 4 3 4 2 3" xfId="11795" xr:uid="{00000000-0005-0000-0000-0000602D0000}"/>
    <cellStyle name="20% - Accent1 2 4 3 4 3 4 3" xfId="11796" xr:uid="{00000000-0005-0000-0000-0000612D0000}"/>
    <cellStyle name="20% - Accent1 2 4 3 4 3 4 3 2" xfId="11797" xr:uid="{00000000-0005-0000-0000-0000622D0000}"/>
    <cellStyle name="20% - Accent1 2 4 3 4 3 4 4" xfId="11798" xr:uid="{00000000-0005-0000-0000-0000632D0000}"/>
    <cellStyle name="20% - Accent1 2 4 3 4 3 5" xfId="11799" xr:uid="{00000000-0005-0000-0000-0000642D0000}"/>
    <cellStyle name="20% - Accent1 2 4 3 4 3 5 2" xfId="11800" xr:uid="{00000000-0005-0000-0000-0000652D0000}"/>
    <cellStyle name="20% - Accent1 2 4 3 4 3 5 2 2" xfId="11801" xr:uid="{00000000-0005-0000-0000-0000662D0000}"/>
    <cellStyle name="20% - Accent1 2 4 3 4 3 5 3" xfId="11802" xr:uid="{00000000-0005-0000-0000-0000672D0000}"/>
    <cellStyle name="20% - Accent1 2 4 3 4 3 6" xfId="11803" xr:uid="{00000000-0005-0000-0000-0000682D0000}"/>
    <cellStyle name="20% - Accent1 2 4 3 4 3 6 2" xfId="11804" xr:uid="{00000000-0005-0000-0000-0000692D0000}"/>
    <cellStyle name="20% - Accent1 2 4 3 4 3 6 2 2" xfId="11805" xr:uid="{00000000-0005-0000-0000-00006A2D0000}"/>
    <cellStyle name="20% - Accent1 2 4 3 4 3 6 3" xfId="11806" xr:uid="{00000000-0005-0000-0000-00006B2D0000}"/>
    <cellStyle name="20% - Accent1 2 4 3 4 3 7" xfId="11807" xr:uid="{00000000-0005-0000-0000-00006C2D0000}"/>
    <cellStyle name="20% - Accent1 2 4 3 4 3 7 2" xfId="11808" xr:uid="{00000000-0005-0000-0000-00006D2D0000}"/>
    <cellStyle name="20% - Accent1 2 4 3 4 3 8" xfId="11809" xr:uid="{00000000-0005-0000-0000-00006E2D0000}"/>
    <cellStyle name="20% - Accent1 2 4 3 4 3 8 2" xfId="11810" xr:uid="{00000000-0005-0000-0000-00006F2D0000}"/>
    <cellStyle name="20% - Accent1 2 4 3 4 3 9" xfId="11811" xr:uid="{00000000-0005-0000-0000-0000702D0000}"/>
    <cellStyle name="20% - Accent1 2 4 3 4 4" xfId="11812" xr:uid="{00000000-0005-0000-0000-0000712D0000}"/>
    <cellStyle name="20% - Accent1 2 4 3 4 4 2" xfId="11813" xr:uid="{00000000-0005-0000-0000-0000722D0000}"/>
    <cellStyle name="20% - Accent1 2 4 3 4 4 2 2" xfId="11814" xr:uid="{00000000-0005-0000-0000-0000732D0000}"/>
    <cellStyle name="20% - Accent1 2 4 3 4 4 2 2 2" xfId="11815" xr:uid="{00000000-0005-0000-0000-0000742D0000}"/>
    <cellStyle name="20% - Accent1 2 4 3 4 4 2 3" xfId="11816" xr:uid="{00000000-0005-0000-0000-0000752D0000}"/>
    <cellStyle name="20% - Accent1 2 4 3 4 4 3" xfId="11817" xr:uid="{00000000-0005-0000-0000-0000762D0000}"/>
    <cellStyle name="20% - Accent1 2 4 3 4 4 3 2" xfId="11818" xr:uid="{00000000-0005-0000-0000-0000772D0000}"/>
    <cellStyle name="20% - Accent1 2 4 3 4 4 4" xfId="11819" xr:uid="{00000000-0005-0000-0000-0000782D0000}"/>
    <cellStyle name="20% - Accent1 2 4 3 4 5" xfId="11820" xr:uid="{00000000-0005-0000-0000-0000792D0000}"/>
    <cellStyle name="20% - Accent1 2 4 3 4 5 2" xfId="11821" xr:uid="{00000000-0005-0000-0000-00007A2D0000}"/>
    <cellStyle name="20% - Accent1 2 4 3 4 5 2 2" xfId="11822" xr:uid="{00000000-0005-0000-0000-00007B2D0000}"/>
    <cellStyle name="20% - Accent1 2 4 3 4 5 2 2 2" xfId="11823" xr:uid="{00000000-0005-0000-0000-00007C2D0000}"/>
    <cellStyle name="20% - Accent1 2 4 3 4 5 2 3" xfId="11824" xr:uid="{00000000-0005-0000-0000-00007D2D0000}"/>
    <cellStyle name="20% - Accent1 2 4 3 4 5 3" xfId="11825" xr:uid="{00000000-0005-0000-0000-00007E2D0000}"/>
    <cellStyle name="20% - Accent1 2 4 3 4 5 3 2" xfId="11826" xr:uid="{00000000-0005-0000-0000-00007F2D0000}"/>
    <cellStyle name="20% - Accent1 2 4 3 4 5 4" xfId="11827" xr:uid="{00000000-0005-0000-0000-0000802D0000}"/>
    <cellStyle name="20% - Accent1 2 4 3 4 6" xfId="11828" xr:uid="{00000000-0005-0000-0000-0000812D0000}"/>
    <cellStyle name="20% - Accent1 2 4 3 4 6 2" xfId="11829" xr:uid="{00000000-0005-0000-0000-0000822D0000}"/>
    <cellStyle name="20% - Accent1 2 4 3 4 6 2 2" xfId="11830" xr:uid="{00000000-0005-0000-0000-0000832D0000}"/>
    <cellStyle name="20% - Accent1 2 4 3 4 6 2 2 2" xfId="11831" xr:uid="{00000000-0005-0000-0000-0000842D0000}"/>
    <cellStyle name="20% - Accent1 2 4 3 4 6 2 3" xfId="11832" xr:uid="{00000000-0005-0000-0000-0000852D0000}"/>
    <cellStyle name="20% - Accent1 2 4 3 4 6 3" xfId="11833" xr:uid="{00000000-0005-0000-0000-0000862D0000}"/>
    <cellStyle name="20% - Accent1 2 4 3 4 6 3 2" xfId="11834" xr:uid="{00000000-0005-0000-0000-0000872D0000}"/>
    <cellStyle name="20% - Accent1 2 4 3 4 6 4" xfId="11835" xr:uid="{00000000-0005-0000-0000-0000882D0000}"/>
    <cellStyle name="20% - Accent1 2 4 3 4 7" xfId="11836" xr:uid="{00000000-0005-0000-0000-0000892D0000}"/>
    <cellStyle name="20% - Accent1 2 4 3 4 7 2" xfId="11837" xr:uid="{00000000-0005-0000-0000-00008A2D0000}"/>
    <cellStyle name="20% - Accent1 2 4 3 4 7 2 2" xfId="11838" xr:uid="{00000000-0005-0000-0000-00008B2D0000}"/>
    <cellStyle name="20% - Accent1 2 4 3 4 7 3" xfId="11839" xr:uid="{00000000-0005-0000-0000-00008C2D0000}"/>
    <cellStyle name="20% - Accent1 2 4 3 4 8" xfId="11840" xr:uid="{00000000-0005-0000-0000-00008D2D0000}"/>
    <cellStyle name="20% - Accent1 2 4 3 4 8 2" xfId="11841" xr:uid="{00000000-0005-0000-0000-00008E2D0000}"/>
    <cellStyle name="20% - Accent1 2 4 3 4 8 2 2" xfId="11842" xr:uid="{00000000-0005-0000-0000-00008F2D0000}"/>
    <cellStyle name="20% - Accent1 2 4 3 4 8 3" xfId="11843" xr:uid="{00000000-0005-0000-0000-0000902D0000}"/>
    <cellStyle name="20% - Accent1 2 4 3 4 9" xfId="11844" xr:uid="{00000000-0005-0000-0000-0000912D0000}"/>
    <cellStyle name="20% - Accent1 2 4 3 4 9 2" xfId="11845" xr:uid="{00000000-0005-0000-0000-0000922D0000}"/>
    <cellStyle name="20% - Accent1 2 4 3 5" xfId="11846" xr:uid="{00000000-0005-0000-0000-0000932D0000}"/>
    <cellStyle name="20% - Accent1 2 4 3 5 2" xfId="11847" xr:uid="{00000000-0005-0000-0000-0000942D0000}"/>
    <cellStyle name="20% - Accent1 2 4 3 5 2 2" xfId="11848" xr:uid="{00000000-0005-0000-0000-0000952D0000}"/>
    <cellStyle name="20% - Accent1 2 4 3 5 2 2 2" xfId="11849" xr:uid="{00000000-0005-0000-0000-0000962D0000}"/>
    <cellStyle name="20% - Accent1 2 4 3 5 2 2 2 2" xfId="11850" xr:uid="{00000000-0005-0000-0000-0000972D0000}"/>
    <cellStyle name="20% - Accent1 2 4 3 5 2 2 3" xfId="11851" xr:uid="{00000000-0005-0000-0000-0000982D0000}"/>
    <cellStyle name="20% - Accent1 2 4 3 5 2 3" xfId="11852" xr:uid="{00000000-0005-0000-0000-0000992D0000}"/>
    <cellStyle name="20% - Accent1 2 4 3 5 2 3 2" xfId="11853" xr:uid="{00000000-0005-0000-0000-00009A2D0000}"/>
    <cellStyle name="20% - Accent1 2 4 3 5 2 4" xfId="11854" xr:uid="{00000000-0005-0000-0000-00009B2D0000}"/>
    <cellStyle name="20% - Accent1 2 4 3 5 3" xfId="11855" xr:uid="{00000000-0005-0000-0000-00009C2D0000}"/>
    <cellStyle name="20% - Accent1 2 4 3 5 3 2" xfId="11856" xr:uid="{00000000-0005-0000-0000-00009D2D0000}"/>
    <cellStyle name="20% - Accent1 2 4 3 5 3 2 2" xfId="11857" xr:uid="{00000000-0005-0000-0000-00009E2D0000}"/>
    <cellStyle name="20% - Accent1 2 4 3 5 3 2 2 2" xfId="11858" xr:uid="{00000000-0005-0000-0000-00009F2D0000}"/>
    <cellStyle name="20% - Accent1 2 4 3 5 3 2 3" xfId="11859" xr:uid="{00000000-0005-0000-0000-0000A02D0000}"/>
    <cellStyle name="20% - Accent1 2 4 3 5 3 3" xfId="11860" xr:uid="{00000000-0005-0000-0000-0000A12D0000}"/>
    <cellStyle name="20% - Accent1 2 4 3 5 3 3 2" xfId="11861" xr:uid="{00000000-0005-0000-0000-0000A22D0000}"/>
    <cellStyle name="20% - Accent1 2 4 3 5 3 4" xfId="11862" xr:uid="{00000000-0005-0000-0000-0000A32D0000}"/>
    <cellStyle name="20% - Accent1 2 4 3 5 4" xfId="11863" xr:uid="{00000000-0005-0000-0000-0000A42D0000}"/>
    <cellStyle name="20% - Accent1 2 4 3 5 4 2" xfId="11864" xr:uid="{00000000-0005-0000-0000-0000A52D0000}"/>
    <cellStyle name="20% - Accent1 2 4 3 5 4 2 2" xfId="11865" xr:uid="{00000000-0005-0000-0000-0000A62D0000}"/>
    <cellStyle name="20% - Accent1 2 4 3 5 4 2 2 2" xfId="11866" xr:uid="{00000000-0005-0000-0000-0000A72D0000}"/>
    <cellStyle name="20% - Accent1 2 4 3 5 4 2 3" xfId="11867" xr:uid="{00000000-0005-0000-0000-0000A82D0000}"/>
    <cellStyle name="20% - Accent1 2 4 3 5 4 3" xfId="11868" xr:uid="{00000000-0005-0000-0000-0000A92D0000}"/>
    <cellStyle name="20% - Accent1 2 4 3 5 4 3 2" xfId="11869" xr:uid="{00000000-0005-0000-0000-0000AA2D0000}"/>
    <cellStyle name="20% - Accent1 2 4 3 5 4 4" xfId="11870" xr:uid="{00000000-0005-0000-0000-0000AB2D0000}"/>
    <cellStyle name="20% - Accent1 2 4 3 5 5" xfId="11871" xr:uid="{00000000-0005-0000-0000-0000AC2D0000}"/>
    <cellStyle name="20% - Accent1 2 4 3 5 5 2" xfId="11872" xr:uid="{00000000-0005-0000-0000-0000AD2D0000}"/>
    <cellStyle name="20% - Accent1 2 4 3 5 5 2 2" xfId="11873" xr:uid="{00000000-0005-0000-0000-0000AE2D0000}"/>
    <cellStyle name="20% - Accent1 2 4 3 5 5 3" xfId="11874" xr:uid="{00000000-0005-0000-0000-0000AF2D0000}"/>
    <cellStyle name="20% - Accent1 2 4 3 5 6" xfId="11875" xr:uid="{00000000-0005-0000-0000-0000B02D0000}"/>
    <cellStyle name="20% - Accent1 2 4 3 5 6 2" xfId="11876" xr:uid="{00000000-0005-0000-0000-0000B12D0000}"/>
    <cellStyle name="20% - Accent1 2 4 3 5 6 2 2" xfId="11877" xr:uid="{00000000-0005-0000-0000-0000B22D0000}"/>
    <cellStyle name="20% - Accent1 2 4 3 5 6 3" xfId="11878" xr:uid="{00000000-0005-0000-0000-0000B32D0000}"/>
    <cellStyle name="20% - Accent1 2 4 3 5 7" xfId="11879" xr:uid="{00000000-0005-0000-0000-0000B42D0000}"/>
    <cellStyle name="20% - Accent1 2 4 3 5 7 2" xfId="11880" xr:uid="{00000000-0005-0000-0000-0000B52D0000}"/>
    <cellStyle name="20% - Accent1 2 4 3 5 8" xfId="11881" xr:uid="{00000000-0005-0000-0000-0000B62D0000}"/>
    <cellStyle name="20% - Accent1 2 4 3 5 8 2" xfId="11882" xr:uid="{00000000-0005-0000-0000-0000B72D0000}"/>
    <cellStyle name="20% - Accent1 2 4 3 5 9" xfId="11883" xr:uid="{00000000-0005-0000-0000-0000B82D0000}"/>
    <cellStyle name="20% - Accent1 2 4 3 6" xfId="11884" xr:uid="{00000000-0005-0000-0000-0000B92D0000}"/>
    <cellStyle name="20% - Accent1 2 4 3 6 2" xfId="11885" xr:uid="{00000000-0005-0000-0000-0000BA2D0000}"/>
    <cellStyle name="20% - Accent1 2 4 3 6 2 2" xfId="11886" xr:uid="{00000000-0005-0000-0000-0000BB2D0000}"/>
    <cellStyle name="20% - Accent1 2 4 3 6 2 2 2" xfId="11887" xr:uid="{00000000-0005-0000-0000-0000BC2D0000}"/>
    <cellStyle name="20% - Accent1 2 4 3 6 2 2 2 2" xfId="11888" xr:uid="{00000000-0005-0000-0000-0000BD2D0000}"/>
    <cellStyle name="20% - Accent1 2 4 3 6 2 2 3" xfId="11889" xr:uid="{00000000-0005-0000-0000-0000BE2D0000}"/>
    <cellStyle name="20% - Accent1 2 4 3 6 2 3" xfId="11890" xr:uid="{00000000-0005-0000-0000-0000BF2D0000}"/>
    <cellStyle name="20% - Accent1 2 4 3 6 2 3 2" xfId="11891" xr:uid="{00000000-0005-0000-0000-0000C02D0000}"/>
    <cellStyle name="20% - Accent1 2 4 3 6 2 4" xfId="11892" xr:uid="{00000000-0005-0000-0000-0000C12D0000}"/>
    <cellStyle name="20% - Accent1 2 4 3 6 3" xfId="11893" xr:uid="{00000000-0005-0000-0000-0000C22D0000}"/>
    <cellStyle name="20% - Accent1 2 4 3 6 3 2" xfId="11894" xr:uid="{00000000-0005-0000-0000-0000C32D0000}"/>
    <cellStyle name="20% - Accent1 2 4 3 6 3 2 2" xfId="11895" xr:uid="{00000000-0005-0000-0000-0000C42D0000}"/>
    <cellStyle name="20% - Accent1 2 4 3 6 3 2 2 2" xfId="11896" xr:uid="{00000000-0005-0000-0000-0000C52D0000}"/>
    <cellStyle name="20% - Accent1 2 4 3 6 3 2 3" xfId="11897" xr:uid="{00000000-0005-0000-0000-0000C62D0000}"/>
    <cellStyle name="20% - Accent1 2 4 3 6 3 3" xfId="11898" xr:uid="{00000000-0005-0000-0000-0000C72D0000}"/>
    <cellStyle name="20% - Accent1 2 4 3 6 3 3 2" xfId="11899" xr:uid="{00000000-0005-0000-0000-0000C82D0000}"/>
    <cellStyle name="20% - Accent1 2 4 3 6 3 4" xfId="11900" xr:uid="{00000000-0005-0000-0000-0000C92D0000}"/>
    <cellStyle name="20% - Accent1 2 4 3 6 4" xfId="11901" xr:uid="{00000000-0005-0000-0000-0000CA2D0000}"/>
    <cellStyle name="20% - Accent1 2 4 3 6 4 2" xfId="11902" xr:uid="{00000000-0005-0000-0000-0000CB2D0000}"/>
    <cellStyle name="20% - Accent1 2 4 3 6 4 2 2" xfId="11903" xr:uid="{00000000-0005-0000-0000-0000CC2D0000}"/>
    <cellStyle name="20% - Accent1 2 4 3 6 4 2 2 2" xfId="11904" xr:uid="{00000000-0005-0000-0000-0000CD2D0000}"/>
    <cellStyle name="20% - Accent1 2 4 3 6 4 2 3" xfId="11905" xr:uid="{00000000-0005-0000-0000-0000CE2D0000}"/>
    <cellStyle name="20% - Accent1 2 4 3 6 4 3" xfId="11906" xr:uid="{00000000-0005-0000-0000-0000CF2D0000}"/>
    <cellStyle name="20% - Accent1 2 4 3 6 4 3 2" xfId="11907" xr:uid="{00000000-0005-0000-0000-0000D02D0000}"/>
    <cellStyle name="20% - Accent1 2 4 3 6 4 4" xfId="11908" xr:uid="{00000000-0005-0000-0000-0000D12D0000}"/>
    <cellStyle name="20% - Accent1 2 4 3 6 5" xfId="11909" xr:uid="{00000000-0005-0000-0000-0000D22D0000}"/>
    <cellStyle name="20% - Accent1 2 4 3 6 5 2" xfId="11910" xr:uid="{00000000-0005-0000-0000-0000D32D0000}"/>
    <cellStyle name="20% - Accent1 2 4 3 6 5 2 2" xfId="11911" xr:uid="{00000000-0005-0000-0000-0000D42D0000}"/>
    <cellStyle name="20% - Accent1 2 4 3 6 5 3" xfId="11912" xr:uid="{00000000-0005-0000-0000-0000D52D0000}"/>
    <cellStyle name="20% - Accent1 2 4 3 6 6" xfId="11913" xr:uid="{00000000-0005-0000-0000-0000D62D0000}"/>
    <cellStyle name="20% - Accent1 2 4 3 6 6 2" xfId="11914" xr:uid="{00000000-0005-0000-0000-0000D72D0000}"/>
    <cellStyle name="20% - Accent1 2 4 3 6 6 2 2" xfId="11915" xr:uid="{00000000-0005-0000-0000-0000D82D0000}"/>
    <cellStyle name="20% - Accent1 2 4 3 6 6 3" xfId="11916" xr:uid="{00000000-0005-0000-0000-0000D92D0000}"/>
    <cellStyle name="20% - Accent1 2 4 3 6 7" xfId="11917" xr:uid="{00000000-0005-0000-0000-0000DA2D0000}"/>
    <cellStyle name="20% - Accent1 2 4 3 6 7 2" xfId="11918" xr:uid="{00000000-0005-0000-0000-0000DB2D0000}"/>
    <cellStyle name="20% - Accent1 2 4 3 6 8" xfId="11919" xr:uid="{00000000-0005-0000-0000-0000DC2D0000}"/>
    <cellStyle name="20% - Accent1 2 4 3 6 8 2" xfId="11920" xr:uid="{00000000-0005-0000-0000-0000DD2D0000}"/>
    <cellStyle name="20% - Accent1 2 4 3 6 9" xfId="11921" xr:uid="{00000000-0005-0000-0000-0000DE2D0000}"/>
    <cellStyle name="20% - Accent1 2 4 3 7" xfId="11922" xr:uid="{00000000-0005-0000-0000-0000DF2D0000}"/>
    <cellStyle name="20% - Accent1 2 4 3 7 2" xfId="11923" xr:uid="{00000000-0005-0000-0000-0000E02D0000}"/>
    <cellStyle name="20% - Accent1 2 4 3 7 2 2" xfId="11924" xr:uid="{00000000-0005-0000-0000-0000E12D0000}"/>
    <cellStyle name="20% - Accent1 2 4 3 7 2 2 2" xfId="11925" xr:uid="{00000000-0005-0000-0000-0000E22D0000}"/>
    <cellStyle name="20% - Accent1 2 4 3 7 2 3" xfId="11926" xr:uid="{00000000-0005-0000-0000-0000E32D0000}"/>
    <cellStyle name="20% - Accent1 2 4 3 7 3" xfId="11927" xr:uid="{00000000-0005-0000-0000-0000E42D0000}"/>
    <cellStyle name="20% - Accent1 2 4 3 7 3 2" xfId="11928" xr:uid="{00000000-0005-0000-0000-0000E52D0000}"/>
    <cellStyle name="20% - Accent1 2 4 3 7 4" xfId="11929" xr:uid="{00000000-0005-0000-0000-0000E62D0000}"/>
    <cellStyle name="20% - Accent1 2 4 3 8" xfId="11930" xr:uid="{00000000-0005-0000-0000-0000E72D0000}"/>
    <cellStyle name="20% - Accent1 2 4 3 8 2" xfId="11931" xr:uid="{00000000-0005-0000-0000-0000E82D0000}"/>
    <cellStyle name="20% - Accent1 2 4 3 8 2 2" xfId="11932" xr:uid="{00000000-0005-0000-0000-0000E92D0000}"/>
    <cellStyle name="20% - Accent1 2 4 3 8 2 2 2" xfId="11933" xr:uid="{00000000-0005-0000-0000-0000EA2D0000}"/>
    <cellStyle name="20% - Accent1 2 4 3 8 2 3" xfId="11934" xr:uid="{00000000-0005-0000-0000-0000EB2D0000}"/>
    <cellStyle name="20% - Accent1 2 4 3 8 3" xfId="11935" xr:uid="{00000000-0005-0000-0000-0000EC2D0000}"/>
    <cellStyle name="20% - Accent1 2 4 3 8 3 2" xfId="11936" xr:uid="{00000000-0005-0000-0000-0000ED2D0000}"/>
    <cellStyle name="20% - Accent1 2 4 3 8 4" xfId="11937" xr:uid="{00000000-0005-0000-0000-0000EE2D0000}"/>
    <cellStyle name="20% - Accent1 2 4 3 9" xfId="11938" xr:uid="{00000000-0005-0000-0000-0000EF2D0000}"/>
    <cellStyle name="20% - Accent1 2 4 3 9 2" xfId="11939" xr:uid="{00000000-0005-0000-0000-0000F02D0000}"/>
    <cellStyle name="20% - Accent1 2 4 3 9 2 2" xfId="11940" xr:uid="{00000000-0005-0000-0000-0000F12D0000}"/>
    <cellStyle name="20% - Accent1 2 4 3 9 2 2 2" xfId="11941" xr:uid="{00000000-0005-0000-0000-0000F22D0000}"/>
    <cellStyle name="20% - Accent1 2 4 3 9 2 3" xfId="11942" xr:uid="{00000000-0005-0000-0000-0000F32D0000}"/>
    <cellStyle name="20% - Accent1 2 4 3 9 3" xfId="11943" xr:uid="{00000000-0005-0000-0000-0000F42D0000}"/>
    <cellStyle name="20% - Accent1 2 4 3 9 3 2" xfId="11944" xr:uid="{00000000-0005-0000-0000-0000F52D0000}"/>
    <cellStyle name="20% - Accent1 2 4 3 9 4" xfId="11945" xr:uid="{00000000-0005-0000-0000-0000F62D0000}"/>
    <cellStyle name="20% - Accent1 2 4 4" xfId="11946" xr:uid="{00000000-0005-0000-0000-0000F72D0000}"/>
    <cellStyle name="20% - Accent1 2 4 4 10" xfId="11947" xr:uid="{00000000-0005-0000-0000-0000F82D0000}"/>
    <cellStyle name="20% - Accent1 2 4 4 10 2" xfId="11948" xr:uid="{00000000-0005-0000-0000-0000F92D0000}"/>
    <cellStyle name="20% - Accent1 2 4 4 11" xfId="11949" xr:uid="{00000000-0005-0000-0000-0000FA2D0000}"/>
    <cellStyle name="20% - Accent1 2 4 4 2" xfId="11950" xr:uid="{00000000-0005-0000-0000-0000FB2D0000}"/>
    <cellStyle name="20% - Accent1 2 4 4 2 2" xfId="11951" xr:uid="{00000000-0005-0000-0000-0000FC2D0000}"/>
    <cellStyle name="20% - Accent1 2 4 4 2 2 2" xfId="11952" xr:uid="{00000000-0005-0000-0000-0000FD2D0000}"/>
    <cellStyle name="20% - Accent1 2 4 4 2 2 2 2" xfId="11953" xr:uid="{00000000-0005-0000-0000-0000FE2D0000}"/>
    <cellStyle name="20% - Accent1 2 4 4 2 2 2 2 2" xfId="11954" xr:uid="{00000000-0005-0000-0000-0000FF2D0000}"/>
    <cellStyle name="20% - Accent1 2 4 4 2 2 2 3" xfId="11955" xr:uid="{00000000-0005-0000-0000-0000002E0000}"/>
    <cellStyle name="20% - Accent1 2 4 4 2 2 3" xfId="11956" xr:uid="{00000000-0005-0000-0000-0000012E0000}"/>
    <cellStyle name="20% - Accent1 2 4 4 2 2 3 2" xfId="11957" xr:uid="{00000000-0005-0000-0000-0000022E0000}"/>
    <cellStyle name="20% - Accent1 2 4 4 2 2 4" xfId="11958" xr:uid="{00000000-0005-0000-0000-0000032E0000}"/>
    <cellStyle name="20% - Accent1 2 4 4 2 3" xfId="11959" xr:uid="{00000000-0005-0000-0000-0000042E0000}"/>
    <cellStyle name="20% - Accent1 2 4 4 2 3 2" xfId="11960" xr:uid="{00000000-0005-0000-0000-0000052E0000}"/>
    <cellStyle name="20% - Accent1 2 4 4 2 3 2 2" xfId="11961" xr:uid="{00000000-0005-0000-0000-0000062E0000}"/>
    <cellStyle name="20% - Accent1 2 4 4 2 3 2 2 2" xfId="11962" xr:uid="{00000000-0005-0000-0000-0000072E0000}"/>
    <cellStyle name="20% - Accent1 2 4 4 2 3 2 3" xfId="11963" xr:uid="{00000000-0005-0000-0000-0000082E0000}"/>
    <cellStyle name="20% - Accent1 2 4 4 2 3 3" xfId="11964" xr:uid="{00000000-0005-0000-0000-0000092E0000}"/>
    <cellStyle name="20% - Accent1 2 4 4 2 3 3 2" xfId="11965" xr:uid="{00000000-0005-0000-0000-00000A2E0000}"/>
    <cellStyle name="20% - Accent1 2 4 4 2 3 4" xfId="11966" xr:uid="{00000000-0005-0000-0000-00000B2E0000}"/>
    <cellStyle name="20% - Accent1 2 4 4 2 4" xfId="11967" xr:uid="{00000000-0005-0000-0000-00000C2E0000}"/>
    <cellStyle name="20% - Accent1 2 4 4 2 4 2" xfId="11968" xr:uid="{00000000-0005-0000-0000-00000D2E0000}"/>
    <cellStyle name="20% - Accent1 2 4 4 2 4 2 2" xfId="11969" xr:uid="{00000000-0005-0000-0000-00000E2E0000}"/>
    <cellStyle name="20% - Accent1 2 4 4 2 4 2 2 2" xfId="11970" xr:uid="{00000000-0005-0000-0000-00000F2E0000}"/>
    <cellStyle name="20% - Accent1 2 4 4 2 4 2 3" xfId="11971" xr:uid="{00000000-0005-0000-0000-0000102E0000}"/>
    <cellStyle name="20% - Accent1 2 4 4 2 4 3" xfId="11972" xr:uid="{00000000-0005-0000-0000-0000112E0000}"/>
    <cellStyle name="20% - Accent1 2 4 4 2 4 3 2" xfId="11973" xr:uid="{00000000-0005-0000-0000-0000122E0000}"/>
    <cellStyle name="20% - Accent1 2 4 4 2 4 4" xfId="11974" xr:uid="{00000000-0005-0000-0000-0000132E0000}"/>
    <cellStyle name="20% - Accent1 2 4 4 2 5" xfId="11975" xr:uid="{00000000-0005-0000-0000-0000142E0000}"/>
    <cellStyle name="20% - Accent1 2 4 4 2 5 2" xfId="11976" xr:uid="{00000000-0005-0000-0000-0000152E0000}"/>
    <cellStyle name="20% - Accent1 2 4 4 2 5 2 2" xfId="11977" xr:uid="{00000000-0005-0000-0000-0000162E0000}"/>
    <cellStyle name="20% - Accent1 2 4 4 2 5 3" xfId="11978" xr:uid="{00000000-0005-0000-0000-0000172E0000}"/>
    <cellStyle name="20% - Accent1 2 4 4 2 6" xfId="11979" xr:uid="{00000000-0005-0000-0000-0000182E0000}"/>
    <cellStyle name="20% - Accent1 2 4 4 2 6 2" xfId="11980" xr:uid="{00000000-0005-0000-0000-0000192E0000}"/>
    <cellStyle name="20% - Accent1 2 4 4 2 6 2 2" xfId="11981" xr:uid="{00000000-0005-0000-0000-00001A2E0000}"/>
    <cellStyle name="20% - Accent1 2 4 4 2 6 3" xfId="11982" xr:uid="{00000000-0005-0000-0000-00001B2E0000}"/>
    <cellStyle name="20% - Accent1 2 4 4 2 7" xfId="11983" xr:uid="{00000000-0005-0000-0000-00001C2E0000}"/>
    <cellStyle name="20% - Accent1 2 4 4 2 7 2" xfId="11984" xr:uid="{00000000-0005-0000-0000-00001D2E0000}"/>
    <cellStyle name="20% - Accent1 2 4 4 2 8" xfId="11985" xr:uid="{00000000-0005-0000-0000-00001E2E0000}"/>
    <cellStyle name="20% - Accent1 2 4 4 2 8 2" xfId="11986" xr:uid="{00000000-0005-0000-0000-00001F2E0000}"/>
    <cellStyle name="20% - Accent1 2 4 4 2 9" xfId="11987" xr:uid="{00000000-0005-0000-0000-0000202E0000}"/>
    <cellStyle name="20% - Accent1 2 4 4 3" xfId="11988" xr:uid="{00000000-0005-0000-0000-0000212E0000}"/>
    <cellStyle name="20% - Accent1 2 4 4 3 2" xfId="11989" xr:uid="{00000000-0005-0000-0000-0000222E0000}"/>
    <cellStyle name="20% - Accent1 2 4 4 3 2 2" xfId="11990" xr:uid="{00000000-0005-0000-0000-0000232E0000}"/>
    <cellStyle name="20% - Accent1 2 4 4 3 2 2 2" xfId="11991" xr:uid="{00000000-0005-0000-0000-0000242E0000}"/>
    <cellStyle name="20% - Accent1 2 4 4 3 2 2 2 2" xfId="11992" xr:uid="{00000000-0005-0000-0000-0000252E0000}"/>
    <cellStyle name="20% - Accent1 2 4 4 3 2 2 3" xfId="11993" xr:uid="{00000000-0005-0000-0000-0000262E0000}"/>
    <cellStyle name="20% - Accent1 2 4 4 3 2 3" xfId="11994" xr:uid="{00000000-0005-0000-0000-0000272E0000}"/>
    <cellStyle name="20% - Accent1 2 4 4 3 2 3 2" xfId="11995" xr:uid="{00000000-0005-0000-0000-0000282E0000}"/>
    <cellStyle name="20% - Accent1 2 4 4 3 2 4" xfId="11996" xr:uid="{00000000-0005-0000-0000-0000292E0000}"/>
    <cellStyle name="20% - Accent1 2 4 4 3 3" xfId="11997" xr:uid="{00000000-0005-0000-0000-00002A2E0000}"/>
    <cellStyle name="20% - Accent1 2 4 4 3 3 2" xfId="11998" xr:uid="{00000000-0005-0000-0000-00002B2E0000}"/>
    <cellStyle name="20% - Accent1 2 4 4 3 3 2 2" xfId="11999" xr:uid="{00000000-0005-0000-0000-00002C2E0000}"/>
    <cellStyle name="20% - Accent1 2 4 4 3 3 2 2 2" xfId="12000" xr:uid="{00000000-0005-0000-0000-00002D2E0000}"/>
    <cellStyle name="20% - Accent1 2 4 4 3 3 2 3" xfId="12001" xr:uid="{00000000-0005-0000-0000-00002E2E0000}"/>
    <cellStyle name="20% - Accent1 2 4 4 3 3 3" xfId="12002" xr:uid="{00000000-0005-0000-0000-00002F2E0000}"/>
    <cellStyle name="20% - Accent1 2 4 4 3 3 3 2" xfId="12003" xr:uid="{00000000-0005-0000-0000-0000302E0000}"/>
    <cellStyle name="20% - Accent1 2 4 4 3 3 4" xfId="12004" xr:uid="{00000000-0005-0000-0000-0000312E0000}"/>
    <cellStyle name="20% - Accent1 2 4 4 3 4" xfId="12005" xr:uid="{00000000-0005-0000-0000-0000322E0000}"/>
    <cellStyle name="20% - Accent1 2 4 4 3 4 2" xfId="12006" xr:uid="{00000000-0005-0000-0000-0000332E0000}"/>
    <cellStyle name="20% - Accent1 2 4 4 3 4 2 2" xfId="12007" xr:uid="{00000000-0005-0000-0000-0000342E0000}"/>
    <cellStyle name="20% - Accent1 2 4 4 3 4 2 2 2" xfId="12008" xr:uid="{00000000-0005-0000-0000-0000352E0000}"/>
    <cellStyle name="20% - Accent1 2 4 4 3 4 2 3" xfId="12009" xr:uid="{00000000-0005-0000-0000-0000362E0000}"/>
    <cellStyle name="20% - Accent1 2 4 4 3 4 3" xfId="12010" xr:uid="{00000000-0005-0000-0000-0000372E0000}"/>
    <cellStyle name="20% - Accent1 2 4 4 3 4 3 2" xfId="12011" xr:uid="{00000000-0005-0000-0000-0000382E0000}"/>
    <cellStyle name="20% - Accent1 2 4 4 3 4 4" xfId="12012" xr:uid="{00000000-0005-0000-0000-0000392E0000}"/>
    <cellStyle name="20% - Accent1 2 4 4 3 5" xfId="12013" xr:uid="{00000000-0005-0000-0000-00003A2E0000}"/>
    <cellStyle name="20% - Accent1 2 4 4 3 5 2" xfId="12014" xr:uid="{00000000-0005-0000-0000-00003B2E0000}"/>
    <cellStyle name="20% - Accent1 2 4 4 3 5 2 2" xfId="12015" xr:uid="{00000000-0005-0000-0000-00003C2E0000}"/>
    <cellStyle name="20% - Accent1 2 4 4 3 5 3" xfId="12016" xr:uid="{00000000-0005-0000-0000-00003D2E0000}"/>
    <cellStyle name="20% - Accent1 2 4 4 3 6" xfId="12017" xr:uid="{00000000-0005-0000-0000-00003E2E0000}"/>
    <cellStyle name="20% - Accent1 2 4 4 3 6 2" xfId="12018" xr:uid="{00000000-0005-0000-0000-00003F2E0000}"/>
    <cellStyle name="20% - Accent1 2 4 4 3 6 2 2" xfId="12019" xr:uid="{00000000-0005-0000-0000-0000402E0000}"/>
    <cellStyle name="20% - Accent1 2 4 4 3 6 3" xfId="12020" xr:uid="{00000000-0005-0000-0000-0000412E0000}"/>
    <cellStyle name="20% - Accent1 2 4 4 3 7" xfId="12021" xr:uid="{00000000-0005-0000-0000-0000422E0000}"/>
    <cellStyle name="20% - Accent1 2 4 4 3 7 2" xfId="12022" xr:uid="{00000000-0005-0000-0000-0000432E0000}"/>
    <cellStyle name="20% - Accent1 2 4 4 3 8" xfId="12023" xr:uid="{00000000-0005-0000-0000-0000442E0000}"/>
    <cellStyle name="20% - Accent1 2 4 4 3 8 2" xfId="12024" xr:uid="{00000000-0005-0000-0000-0000452E0000}"/>
    <cellStyle name="20% - Accent1 2 4 4 3 9" xfId="12025" xr:uid="{00000000-0005-0000-0000-0000462E0000}"/>
    <cellStyle name="20% - Accent1 2 4 4 4" xfId="12026" xr:uid="{00000000-0005-0000-0000-0000472E0000}"/>
    <cellStyle name="20% - Accent1 2 4 4 4 2" xfId="12027" xr:uid="{00000000-0005-0000-0000-0000482E0000}"/>
    <cellStyle name="20% - Accent1 2 4 4 4 2 2" xfId="12028" xr:uid="{00000000-0005-0000-0000-0000492E0000}"/>
    <cellStyle name="20% - Accent1 2 4 4 4 2 2 2" xfId="12029" xr:uid="{00000000-0005-0000-0000-00004A2E0000}"/>
    <cellStyle name="20% - Accent1 2 4 4 4 2 3" xfId="12030" xr:uid="{00000000-0005-0000-0000-00004B2E0000}"/>
    <cellStyle name="20% - Accent1 2 4 4 4 3" xfId="12031" xr:uid="{00000000-0005-0000-0000-00004C2E0000}"/>
    <cellStyle name="20% - Accent1 2 4 4 4 3 2" xfId="12032" xr:uid="{00000000-0005-0000-0000-00004D2E0000}"/>
    <cellStyle name="20% - Accent1 2 4 4 4 4" xfId="12033" xr:uid="{00000000-0005-0000-0000-00004E2E0000}"/>
    <cellStyle name="20% - Accent1 2 4 4 5" xfId="12034" xr:uid="{00000000-0005-0000-0000-00004F2E0000}"/>
    <cellStyle name="20% - Accent1 2 4 4 5 2" xfId="12035" xr:uid="{00000000-0005-0000-0000-0000502E0000}"/>
    <cellStyle name="20% - Accent1 2 4 4 5 2 2" xfId="12036" xr:uid="{00000000-0005-0000-0000-0000512E0000}"/>
    <cellStyle name="20% - Accent1 2 4 4 5 2 2 2" xfId="12037" xr:uid="{00000000-0005-0000-0000-0000522E0000}"/>
    <cellStyle name="20% - Accent1 2 4 4 5 2 3" xfId="12038" xr:uid="{00000000-0005-0000-0000-0000532E0000}"/>
    <cellStyle name="20% - Accent1 2 4 4 5 3" xfId="12039" xr:uid="{00000000-0005-0000-0000-0000542E0000}"/>
    <cellStyle name="20% - Accent1 2 4 4 5 3 2" xfId="12040" xr:uid="{00000000-0005-0000-0000-0000552E0000}"/>
    <cellStyle name="20% - Accent1 2 4 4 5 4" xfId="12041" xr:uid="{00000000-0005-0000-0000-0000562E0000}"/>
    <cellStyle name="20% - Accent1 2 4 4 6" xfId="12042" xr:uid="{00000000-0005-0000-0000-0000572E0000}"/>
    <cellStyle name="20% - Accent1 2 4 4 6 2" xfId="12043" xr:uid="{00000000-0005-0000-0000-0000582E0000}"/>
    <cellStyle name="20% - Accent1 2 4 4 6 2 2" xfId="12044" xr:uid="{00000000-0005-0000-0000-0000592E0000}"/>
    <cellStyle name="20% - Accent1 2 4 4 6 2 2 2" xfId="12045" xr:uid="{00000000-0005-0000-0000-00005A2E0000}"/>
    <cellStyle name="20% - Accent1 2 4 4 6 2 3" xfId="12046" xr:uid="{00000000-0005-0000-0000-00005B2E0000}"/>
    <cellStyle name="20% - Accent1 2 4 4 6 3" xfId="12047" xr:uid="{00000000-0005-0000-0000-00005C2E0000}"/>
    <cellStyle name="20% - Accent1 2 4 4 6 3 2" xfId="12048" xr:uid="{00000000-0005-0000-0000-00005D2E0000}"/>
    <cellStyle name="20% - Accent1 2 4 4 6 4" xfId="12049" xr:uid="{00000000-0005-0000-0000-00005E2E0000}"/>
    <cellStyle name="20% - Accent1 2 4 4 7" xfId="12050" xr:uid="{00000000-0005-0000-0000-00005F2E0000}"/>
    <cellStyle name="20% - Accent1 2 4 4 7 2" xfId="12051" xr:uid="{00000000-0005-0000-0000-0000602E0000}"/>
    <cellStyle name="20% - Accent1 2 4 4 7 2 2" xfId="12052" xr:uid="{00000000-0005-0000-0000-0000612E0000}"/>
    <cellStyle name="20% - Accent1 2 4 4 7 3" xfId="12053" xr:uid="{00000000-0005-0000-0000-0000622E0000}"/>
    <cellStyle name="20% - Accent1 2 4 4 8" xfId="12054" xr:uid="{00000000-0005-0000-0000-0000632E0000}"/>
    <cellStyle name="20% - Accent1 2 4 4 8 2" xfId="12055" xr:uid="{00000000-0005-0000-0000-0000642E0000}"/>
    <cellStyle name="20% - Accent1 2 4 4 8 2 2" xfId="12056" xr:uid="{00000000-0005-0000-0000-0000652E0000}"/>
    <cellStyle name="20% - Accent1 2 4 4 8 3" xfId="12057" xr:uid="{00000000-0005-0000-0000-0000662E0000}"/>
    <cellStyle name="20% - Accent1 2 4 4 9" xfId="12058" xr:uid="{00000000-0005-0000-0000-0000672E0000}"/>
    <cellStyle name="20% - Accent1 2 4 4 9 2" xfId="12059" xr:uid="{00000000-0005-0000-0000-0000682E0000}"/>
    <cellStyle name="20% - Accent1 2 4 5" xfId="12060" xr:uid="{00000000-0005-0000-0000-0000692E0000}"/>
    <cellStyle name="20% - Accent1 2 4 5 10" xfId="12061" xr:uid="{00000000-0005-0000-0000-00006A2E0000}"/>
    <cellStyle name="20% - Accent1 2 4 5 10 2" xfId="12062" xr:uid="{00000000-0005-0000-0000-00006B2E0000}"/>
    <cellStyle name="20% - Accent1 2 4 5 11" xfId="12063" xr:uid="{00000000-0005-0000-0000-00006C2E0000}"/>
    <cellStyle name="20% - Accent1 2 4 5 2" xfId="12064" xr:uid="{00000000-0005-0000-0000-00006D2E0000}"/>
    <cellStyle name="20% - Accent1 2 4 5 2 2" xfId="12065" xr:uid="{00000000-0005-0000-0000-00006E2E0000}"/>
    <cellStyle name="20% - Accent1 2 4 5 2 2 2" xfId="12066" xr:uid="{00000000-0005-0000-0000-00006F2E0000}"/>
    <cellStyle name="20% - Accent1 2 4 5 2 2 2 2" xfId="12067" xr:uid="{00000000-0005-0000-0000-0000702E0000}"/>
    <cellStyle name="20% - Accent1 2 4 5 2 2 2 2 2" xfId="12068" xr:uid="{00000000-0005-0000-0000-0000712E0000}"/>
    <cellStyle name="20% - Accent1 2 4 5 2 2 2 3" xfId="12069" xr:uid="{00000000-0005-0000-0000-0000722E0000}"/>
    <cellStyle name="20% - Accent1 2 4 5 2 2 3" xfId="12070" xr:uid="{00000000-0005-0000-0000-0000732E0000}"/>
    <cellStyle name="20% - Accent1 2 4 5 2 2 3 2" xfId="12071" xr:uid="{00000000-0005-0000-0000-0000742E0000}"/>
    <cellStyle name="20% - Accent1 2 4 5 2 2 4" xfId="12072" xr:uid="{00000000-0005-0000-0000-0000752E0000}"/>
    <cellStyle name="20% - Accent1 2 4 5 2 3" xfId="12073" xr:uid="{00000000-0005-0000-0000-0000762E0000}"/>
    <cellStyle name="20% - Accent1 2 4 5 2 3 2" xfId="12074" xr:uid="{00000000-0005-0000-0000-0000772E0000}"/>
    <cellStyle name="20% - Accent1 2 4 5 2 3 2 2" xfId="12075" xr:uid="{00000000-0005-0000-0000-0000782E0000}"/>
    <cellStyle name="20% - Accent1 2 4 5 2 3 2 2 2" xfId="12076" xr:uid="{00000000-0005-0000-0000-0000792E0000}"/>
    <cellStyle name="20% - Accent1 2 4 5 2 3 2 3" xfId="12077" xr:uid="{00000000-0005-0000-0000-00007A2E0000}"/>
    <cellStyle name="20% - Accent1 2 4 5 2 3 3" xfId="12078" xr:uid="{00000000-0005-0000-0000-00007B2E0000}"/>
    <cellStyle name="20% - Accent1 2 4 5 2 3 3 2" xfId="12079" xr:uid="{00000000-0005-0000-0000-00007C2E0000}"/>
    <cellStyle name="20% - Accent1 2 4 5 2 3 4" xfId="12080" xr:uid="{00000000-0005-0000-0000-00007D2E0000}"/>
    <cellStyle name="20% - Accent1 2 4 5 2 4" xfId="12081" xr:uid="{00000000-0005-0000-0000-00007E2E0000}"/>
    <cellStyle name="20% - Accent1 2 4 5 2 4 2" xfId="12082" xr:uid="{00000000-0005-0000-0000-00007F2E0000}"/>
    <cellStyle name="20% - Accent1 2 4 5 2 4 2 2" xfId="12083" xr:uid="{00000000-0005-0000-0000-0000802E0000}"/>
    <cellStyle name="20% - Accent1 2 4 5 2 4 2 2 2" xfId="12084" xr:uid="{00000000-0005-0000-0000-0000812E0000}"/>
    <cellStyle name="20% - Accent1 2 4 5 2 4 2 3" xfId="12085" xr:uid="{00000000-0005-0000-0000-0000822E0000}"/>
    <cellStyle name="20% - Accent1 2 4 5 2 4 3" xfId="12086" xr:uid="{00000000-0005-0000-0000-0000832E0000}"/>
    <cellStyle name="20% - Accent1 2 4 5 2 4 3 2" xfId="12087" xr:uid="{00000000-0005-0000-0000-0000842E0000}"/>
    <cellStyle name="20% - Accent1 2 4 5 2 4 4" xfId="12088" xr:uid="{00000000-0005-0000-0000-0000852E0000}"/>
    <cellStyle name="20% - Accent1 2 4 5 2 5" xfId="12089" xr:uid="{00000000-0005-0000-0000-0000862E0000}"/>
    <cellStyle name="20% - Accent1 2 4 5 2 5 2" xfId="12090" xr:uid="{00000000-0005-0000-0000-0000872E0000}"/>
    <cellStyle name="20% - Accent1 2 4 5 2 5 2 2" xfId="12091" xr:uid="{00000000-0005-0000-0000-0000882E0000}"/>
    <cellStyle name="20% - Accent1 2 4 5 2 5 3" xfId="12092" xr:uid="{00000000-0005-0000-0000-0000892E0000}"/>
    <cellStyle name="20% - Accent1 2 4 5 2 6" xfId="12093" xr:uid="{00000000-0005-0000-0000-00008A2E0000}"/>
    <cellStyle name="20% - Accent1 2 4 5 2 6 2" xfId="12094" xr:uid="{00000000-0005-0000-0000-00008B2E0000}"/>
    <cellStyle name="20% - Accent1 2 4 5 2 6 2 2" xfId="12095" xr:uid="{00000000-0005-0000-0000-00008C2E0000}"/>
    <cellStyle name="20% - Accent1 2 4 5 2 6 3" xfId="12096" xr:uid="{00000000-0005-0000-0000-00008D2E0000}"/>
    <cellStyle name="20% - Accent1 2 4 5 2 7" xfId="12097" xr:uid="{00000000-0005-0000-0000-00008E2E0000}"/>
    <cellStyle name="20% - Accent1 2 4 5 2 7 2" xfId="12098" xr:uid="{00000000-0005-0000-0000-00008F2E0000}"/>
    <cellStyle name="20% - Accent1 2 4 5 2 8" xfId="12099" xr:uid="{00000000-0005-0000-0000-0000902E0000}"/>
    <cellStyle name="20% - Accent1 2 4 5 2 8 2" xfId="12100" xr:uid="{00000000-0005-0000-0000-0000912E0000}"/>
    <cellStyle name="20% - Accent1 2 4 5 2 9" xfId="12101" xr:uid="{00000000-0005-0000-0000-0000922E0000}"/>
    <cellStyle name="20% - Accent1 2 4 5 3" xfId="12102" xr:uid="{00000000-0005-0000-0000-0000932E0000}"/>
    <cellStyle name="20% - Accent1 2 4 5 3 2" xfId="12103" xr:uid="{00000000-0005-0000-0000-0000942E0000}"/>
    <cellStyle name="20% - Accent1 2 4 5 3 2 2" xfId="12104" xr:uid="{00000000-0005-0000-0000-0000952E0000}"/>
    <cellStyle name="20% - Accent1 2 4 5 3 2 2 2" xfId="12105" xr:uid="{00000000-0005-0000-0000-0000962E0000}"/>
    <cellStyle name="20% - Accent1 2 4 5 3 2 2 2 2" xfId="12106" xr:uid="{00000000-0005-0000-0000-0000972E0000}"/>
    <cellStyle name="20% - Accent1 2 4 5 3 2 2 3" xfId="12107" xr:uid="{00000000-0005-0000-0000-0000982E0000}"/>
    <cellStyle name="20% - Accent1 2 4 5 3 2 3" xfId="12108" xr:uid="{00000000-0005-0000-0000-0000992E0000}"/>
    <cellStyle name="20% - Accent1 2 4 5 3 2 3 2" xfId="12109" xr:uid="{00000000-0005-0000-0000-00009A2E0000}"/>
    <cellStyle name="20% - Accent1 2 4 5 3 2 4" xfId="12110" xr:uid="{00000000-0005-0000-0000-00009B2E0000}"/>
    <cellStyle name="20% - Accent1 2 4 5 3 3" xfId="12111" xr:uid="{00000000-0005-0000-0000-00009C2E0000}"/>
    <cellStyle name="20% - Accent1 2 4 5 3 3 2" xfId="12112" xr:uid="{00000000-0005-0000-0000-00009D2E0000}"/>
    <cellStyle name="20% - Accent1 2 4 5 3 3 2 2" xfId="12113" xr:uid="{00000000-0005-0000-0000-00009E2E0000}"/>
    <cellStyle name="20% - Accent1 2 4 5 3 3 2 2 2" xfId="12114" xr:uid="{00000000-0005-0000-0000-00009F2E0000}"/>
    <cellStyle name="20% - Accent1 2 4 5 3 3 2 3" xfId="12115" xr:uid="{00000000-0005-0000-0000-0000A02E0000}"/>
    <cellStyle name="20% - Accent1 2 4 5 3 3 3" xfId="12116" xr:uid="{00000000-0005-0000-0000-0000A12E0000}"/>
    <cellStyle name="20% - Accent1 2 4 5 3 3 3 2" xfId="12117" xr:uid="{00000000-0005-0000-0000-0000A22E0000}"/>
    <cellStyle name="20% - Accent1 2 4 5 3 3 4" xfId="12118" xr:uid="{00000000-0005-0000-0000-0000A32E0000}"/>
    <cellStyle name="20% - Accent1 2 4 5 3 4" xfId="12119" xr:uid="{00000000-0005-0000-0000-0000A42E0000}"/>
    <cellStyle name="20% - Accent1 2 4 5 3 4 2" xfId="12120" xr:uid="{00000000-0005-0000-0000-0000A52E0000}"/>
    <cellStyle name="20% - Accent1 2 4 5 3 4 2 2" xfId="12121" xr:uid="{00000000-0005-0000-0000-0000A62E0000}"/>
    <cellStyle name="20% - Accent1 2 4 5 3 4 2 2 2" xfId="12122" xr:uid="{00000000-0005-0000-0000-0000A72E0000}"/>
    <cellStyle name="20% - Accent1 2 4 5 3 4 2 3" xfId="12123" xr:uid="{00000000-0005-0000-0000-0000A82E0000}"/>
    <cellStyle name="20% - Accent1 2 4 5 3 4 3" xfId="12124" xr:uid="{00000000-0005-0000-0000-0000A92E0000}"/>
    <cellStyle name="20% - Accent1 2 4 5 3 4 3 2" xfId="12125" xr:uid="{00000000-0005-0000-0000-0000AA2E0000}"/>
    <cellStyle name="20% - Accent1 2 4 5 3 4 4" xfId="12126" xr:uid="{00000000-0005-0000-0000-0000AB2E0000}"/>
    <cellStyle name="20% - Accent1 2 4 5 3 5" xfId="12127" xr:uid="{00000000-0005-0000-0000-0000AC2E0000}"/>
    <cellStyle name="20% - Accent1 2 4 5 3 5 2" xfId="12128" xr:uid="{00000000-0005-0000-0000-0000AD2E0000}"/>
    <cellStyle name="20% - Accent1 2 4 5 3 5 2 2" xfId="12129" xr:uid="{00000000-0005-0000-0000-0000AE2E0000}"/>
    <cellStyle name="20% - Accent1 2 4 5 3 5 3" xfId="12130" xr:uid="{00000000-0005-0000-0000-0000AF2E0000}"/>
    <cellStyle name="20% - Accent1 2 4 5 3 6" xfId="12131" xr:uid="{00000000-0005-0000-0000-0000B02E0000}"/>
    <cellStyle name="20% - Accent1 2 4 5 3 6 2" xfId="12132" xr:uid="{00000000-0005-0000-0000-0000B12E0000}"/>
    <cellStyle name="20% - Accent1 2 4 5 3 6 2 2" xfId="12133" xr:uid="{00000000-0005-0000-0000-0000B22E0000}"/>
    <cellStyle name="20% - Accent1 2 4 5 3 6 3" xfId="12134" xr:uid="{00000000-0005-0000-0000-0000B32E0000}"/>
    <cellStyle name="20% - Accent1 2 4 5 3 7" xfId="12135" xr:uid="{00000000-0005-0000-0000-0000B42E0000}"/>
    <cellStyle name="20% - Accent1 2 4 5 3 7 2" xfId="12136" xr:uid="{00000000-0005-0000-0000-0000B52E0000}"/>
    <cellStyle name="20% - Accent1 2 4 5 3 8" xfId="12137" xr:uid="{00000000-0005-0000-0000-0000B62E0000}"/>
    <cellStyle name="20% - Accent1 2 4 5 3 8 2" xfId="12138" xr:uid="{00000000-0005-0000-0000-0000B72E0000}"/>
    <cellStyle name="20% - Accent1 2 4 5 3 9" xfId="12139" xr:uid="{00000000-0005-0000-0000-0000B82E0000}"/>
    <cellStyle name="20% - Accent1 2 4 5 4" xfId="12140" xr:uid="{00000000-0005-0000-0000-0000B92E0000}"/>
    <cellStyle name="20% - Accent1 2 4 5 4 2" xfId="12141" xr:uid="{00000000-0005-0000-0000-0000BA2E0000}"/>
    <cellStyle name="20% - Accent1 2 4 5 4 2 2" xfId="12142" xr:uid="{00000000-0005-0000-0000-0000BB2E0000}"/>
    <cellStyle name="20% - Accent1 2 4 5 4 2 2 2" xfId="12143" xr:uid="{00000000-0005-0000-0000-0000BC2E0000}"/>
    <cellStyle name="20% - Accent1 2 4 5 4 2 3" xfId="12144" xr:uid="{00000000-0005-0000-0000-0000BD2E0000}"/>
    <cellStyle name="20% - Accent1 2 4 5 4 3" xfId="12145" xr:uid="{00000000-0005-0000-0000-0000BE2E0000}"/>
    <cellStyle name="20% - Accent1 2 4 5 4 3 2" xfId="12146" xr:uid="{00000000-0005-0000-0000-0000BF2E0000}"/>
    <cellStyle name="20% - Accent1 2 4 5 4 4" xfId="12147" xr:uid="{00000000-0005-0000-0000-0000C02E0000}"/>
    <cellStyle name="20% - Accent1 2 4 5 5" xfId="12148" xr:uid="{00000000-0005-0000-0000-0000C12E0000}"/>
    <cellStyle name="20% - Accent1 2 4 5 5 2" xfId="12149" xr:uid="{00000000-0005-0000-0000-0000C22E0000}"/>
    <cellStyle name="20% - Accent1 2 4 5 5 2 2" xfId="12150" xr:uid="{00000000-0005-0000-0000-0000C32E0000}"/>
    <cellStyle name="20% - Accent1 2 4 5 5 2 2 2" xfId="12151" xr:uid="{00000000-0005-0000-0000-0000C42E0000}"/>
    <cellStyle name="20% - Accent1 2 4 5 5 2 3" xfId="12152" xr:uid="{00000000-0005-0000-0000-0000C52E0000}"/>
    <cellStyle name="20% - Accent1 2 4 5 5 3" xfId="12153" xr:uid="{00000000-0005-0000-0000-0000C62E0000}"/>
    <cellStyle name="20% - Accent1 2 4 5 5 3 2" xfId="12154" xr:uid="{00000000-0005-0000-0000-0000C72E0000}"/>
    <cellStyle name="20% - Accent1 2 4 5 5 4" xfId="12155" xr:uid="{00000000-0005-0000-0000-0000C82E0000}"/>
    <cellStyle name="20% - Accent1 2 4 5 6" xfId="12156" xr:uid="{00000000-0005-0000-0000-0000C92E0000}"/>
    <cellStyle name="20% - Accent1 2 4 5 6 2" xfId="12157" xr:uid="{00000000-0005-0000-0000-0000CA2E0000}"/>
    <cellStyle name="20% - Accent1 2 4 5 6 2 2" xfId="12158" xr:uid="{00000000-0005-0000-0000-0000CB2E0000}"/>
    <cellStyle name="20% - Accent1 2 4 5 6 2 2 2" xfId="12159" xr:uid="{00000000-0005-0000-0000-0000CC2E0000}"/>
    <cellStyle name="20% - Accent1 2 4 5 6 2 3" xfId="12160" xr:uid="{00000000-0005-0000-0000-0000CD2E0000}"/>
    <cellStyle name="20% - Accent1 2 4 5 6 3" xfId="12161" xr:uid="{00000000-0005-0000-0000-0000CE2E0000}"/>
    <cellStyle name="20% - Accent1 2 4 5 6 3 2" xfId="12162" xr:uid="{00000000-0005-0000-0000-0000CF2E0000}"/>
    <cellStyle name="20% - Accent1 2 4 5 6 4" xfId="12163" xr:uid="{00000000-0005-0000-0000-0000D02E0000}"/>
    <cellStyle name="20% - Accent1 2 4 5 7" xfId="12164" xr:uid="{00000000-0005-0000-0000-0000D12E0000}"/>
    <cellStyle name="20% - Accent1 2 4 5 7 2" xfId="12165" xr:uid="{00000000-0005-0000-0000-0000D22E0000}"/>
    <cellStyle name="20% - Accent1 2 4 5 7 2 2" xfId="12166" xr:uid="{00000000-0005-0000-0000-0000D32E0000}"/>
    <cellStyle name="20% - Accent1 2 4 5 7 3" xfId="12167" xr:uid="{00000000-0005-0000-0000-0000D42E0000}"/>
    <cellStyle name="20% - Accent1 2 4 5 8" xfId="12168" xr:uid="{00000000-0005-0000-0000-0000D52E0000}"/>
    <cellStyle name="20% - Accent1 2 4 5 8 2" xfId="12169" xr:uid="{00000000-0005-0000-0000-0000D62E0000}"/>
    <cellStyle name="20% - Accent1 2 4 5 8 2 2" xfId="12170" xr:uid="{00000000-0005-0000-0000-0000D72E0000}"/>
    <cellStyle name="20% - Accent1 2 4 5 8 3" xfId="12171" xr:uid="{00000000-0005-0000-0000-0000D82E0000}"/>
    <cellStyle name="20% - Accent1 2 4 5 9" xfId="12172" xr:uid="{00000000-0005-0000-0000-0000D92E0000}"/>
    <cellStyle name="20% - Accent1 2 4 5 9 2" xfId="12173" xr:uid="{00000000-0005-0000-0000-0000DA2E0000}"/>
    <cellStyle name="20% - Accent1 2 4 6" xfId="12174" xr:uid="{00000000-0005-0000-0000-0000DB2E0000}"/>
    <cellStyle name="20% - Accent1 2 4 6 10" xfId="12175" xr:uid="{00000000-0005-0000-0000-0000DC2E0000}"/>
    <cellStyle name="20% - Accent1 2 4 6 10 2" xfId="12176" xr:uid="{00000000-0005-0000-0000-0000DD2E0000}"/>
    <cellStyle name="20% - Accent1 2 4 6 11" xfId="12177" xr:uid="{00000000-0005-0000-0000-0000DE2E0000}"/>
    <cellStyle name="20% - Accent1 2 4 6 2" xfId="12178" xr:uid="{00000000-0005-0000-0000-0000DF2E0000}"/>
    <cellStyle name="20% - Accent1 2 4 6 2 2" xfId="12179" xr:uid="{00000000-0005-0000-0000-0000E02E0000}"/>
    <cellStyle name="20% - Accent1 2 4 6 2 2 2" xfId="12180" xr:uid="{00000000-0005-0000-0000-0000E12E0000}"/>
    <cellStyle name="20% - Accent1 2 4 6 2 2 2 2" xfId="12181" xr:uid="{00000000-0005-0000-0000-0000E22E0000}"/>
    <cellStyle name="20% - Accent1 2 4 6 2 2 2 2 2" xfId="12182" xr:uid="{00000000-0005-0000-0000-0000E32E0000}"/>
    <cellStyle name="20% - Accent1 2 4 6 2 2 2 3" xfId="12183" xr:uid="{00000000-0005-0000-0000-0000E42E0000}"/>
    <cellStyle name="20% - Accent1 2 4 6 2 2 3" xfId="12184" xr:uid="{00000000-0005-0000-0000-0000E52E0000}"/>
    <cellStyle name="20% - Accent1 2 4 6 2 2 3 2" xfId="12185" xr:uid="{00000000-0005-0000-0000-0000E62E0000}"/>
    <cellStyle name="20% - Accent1 2 4 6 2 2 4" xfId="12186" xr:uid="{00000000-0005-0000-0000-0000E72E0000}"/>
    <cellStyle name="20% - Accent1 2 4 6 2 3" xfId="12187" xr:uid="{00000000-0005-0000-0000-0000E82E0000}"/>
    <cellStyle name="20% - Accent1 2 4 6 2 3 2" xfId="12188" xr:uid="{00000000-0005-0000-0000-0000E92E0000}"/>
    <cellStyle name="20% - Accent1 2 4 6 2 3 2 2" xfId="12189" xr:uid="{00000000-0005-0000-0000-0000EA2E0000}"/>
    <cellStyle name="20% - Accent1 2 4 6 2 3 2 2 2" xfId="12190" xr:uid="{00000000-0005-0000-0000-0000EB2E0000}"/>
    <cellStyle name="20% - Accent1 2 4 6 2 3 2 3" xfId="12191" xr:uid="{00000000-0005-0000-0000-0000EC2E0000}"/>
    <cellStyle name="20% - Accent1 2 4 6 2 3 3" xfId="12192" xr:uid="{00000000-0005-0000-0000-0000ED2E0000}"/>
    <cellStyle name="20% - Accent1 2 4 6 2 3 3 2" xfId="12193" xr:uid="{00000000-0005-0000-0000-0000EE2E0000}"/>
    <cellStyle name="20% - Accent1 2 4 6 2 3 4" xfId="12194" xr:uid="{00000000-0005-0000-0000-0000EF2E0000}"/>
    <cellStyle name="20% - Accent1 2 4 6 2 4" xfId="12195" xr:uid="{00000000-0005-0000-0000-0000F02E0000}"/>
    <cellStyle name="20% - Accent1 2 4 6 2 4 2" xfId="12196" xr:uid="{00000000-0005-0000-0000-0000F12E0000}"/>
    <cellStyle name="20% - Accent1 2 4 6 2 4 2 2" xfId="12197" xr:uid="{00000000-0005-0000-0000-0000F22E0000}"/>
    <cellStyle name="20% - Accent1 2 4 6 2 4 2 2 2" xfId="12198" xr:uid="{00000000-0005-0000-0000-0000F32E0000}"/>
    <cellStyle name="20% - Accent1 2 4 6 2 4 2 3" xfId="12199" xr:uid="{00000000-0005-0000-0000-0000F42E0000}"/>
    <cellStyle name="20% - Accent1 2 4 6 2 4 3" xfId="12200" xr:uid="{00000000-0005-0000-0000-0000F52E0000}"/>
    <cellStyle name="20% - Accent1 2 4 6 2 4 3 2" xfId="12201" xr:uid="{00000000-0005-0000-0000-0000F62E0000}"/>
    <cellStyle name="20% - Accent1 2 4 6 2 4 4" xfId="12202" xr:uid="{00000000-0005-0000-0000-0000F72E0000}"/>
    <cellStyle name="20% - Accent1 2 4 6 2 5" xfId="12203" xr:uid="{00000000-0005-0000-0000-0000F82E0000}"/>
    <cellStyle name="20% - Accent1 2 4 6 2 5 2" xfId="12204" xr:uid="{00000000-0005-0000-0000-0000F92E0000}"/>
    <cellStyle name="20% - Accent1 2 4 6 2 5 2 2" xfId="12205" xr:uid="{00000000-0005-0000-0000-0000FA2E0000}"/>
    <cellStyle name="20% - Accent1 2 4 6 2 5 3" xfId="12206" xr:uid="{00000000-0005-0000-0000-0000FB2E0000}"/>
    <cellStyle name="20% - Accent1 2 4 6 2 6" xfId="12207" xr:uid="{00000000-0005-0000-0000-0000FC2E0000}"/>
    <cellStyle name="20% - Accent1 2 4 6 2 6 2" xfId="12208" xr:uid="{00000000-0005-0000-0000-0000FD2E0000}"/>
    <cellStyle name="20% - Accent1 2 4 6 2 6 2 2" xfId="12209" xr:uid="{00000000-0005-0000-0000-0000FE2E0000}"/>
    <cellStyle name="20% - Accent1 2 4 6 2 6 3" xfId="12210" xr:uid="{00000000-0005-0000-0000-0000FF2E0000}"/>
    <cellStyle name="20% - Accent1 2 4 6 2 7" xfId="12211" xr:uid="{00000000-0005-0000-0000-0000002F0000}"/>
    <cellStyle name="20% - Accent1 2 4 6 2 7 2" xfId="12212" xr:uid="{00000000-0005-0000-0000-0000012F0000}"/>
    <cellStyle name="20% - Accent1 2 4 6 2 8" xfId="12213" xr:uid="{00000000-0005-0000-0000-0000022F0000}"/>
    <cellStyle name="20% - Accent1 2 4 6 2 8 2" xfId="12214" xr:uid="{00000000-0005-0000-0000-0000032F0000}"/>
    <cellStyle name="20% - Accent1 2 4 6 2 9" xfId="12215" xr:uid="{00000000-0005-0000-0000-0000042F0000}"/>
    <cellStyle name="20% - Accent1 2 4 6 3" xfId="12216" xr:uid="{00000000-0005-0000-0000-0000052F0000}"/>
    <cellStyle name="20% - Accent1 2 4 6 3 2" xfId="12217" xr:uid="{00000000-0005-0000-0000-0000062F0000}"/>
    <cellStyle name="20% - Accent1 2 4 6 3 2 2" xfId="12218" xr:uid="{00000000-0005-0000-0000-0000072F0000}"/>
    <cellStyle name="20% - Accent1 2 4 6 3 2 2 2" xfId="12219" xr:uid="{00000000-0005-0000-0000-0000082F0000}"/>
    <cellStyle name="20% - Accent1 2 4 6 3 2 2 2 2" xfId="12220" xr:uid="{00000000-0005-0000-0000-0000092F0000}"/>
    <cellStyle name="20% - Accent1 2 4 6 3 2 2 3" xfId="12221" xr:uid="{00000000-0005-0000-0000-00000A2F0000}"/>
    <cellStyle name="20% - Accent1 2 4 6 3 2 3" xfId="12222" xr:uid="{00000000-0005-0000-0000-00000B2F0000}"/>
    <cellStyle name="20% - Accent1 2 4 6 3 2 3 2" xfId="12223" xr:uid="{00000000-0005-0000-0000-00000C2F0000}"/>
    <cellStyle name="20% - Accent1 2 4 6 3 2 4" xfId="12224" xr:uid="{00000000-0005-0000-0000-00000D2F0000}"/>
    <cellStyle name="20% - Accent1 2 4 6 3 3" xfId="12225" xr:uid="{00000000-0005-0000-0000-00000E2F0000}"/>
    <cellStyle name="20% - Accent1 2 4 6 3 3 2" xfId="12226" xr:uid="{00000000-0005-0000-0000-00000F2F0000}"/>
    <cellStyle name="20% - Accent1 2 4 6 3 3 2 2" xfId="12227" xr:uid="{00000000-0005-0000-0000-0000102F0000}"/>
    <cellStyle name="20% - Accent1 2 4 6 3 3 2 2 2" xfId="12228" xr:uid="{00000000-0005-0000-0000-0000112F0000}"/>
    <cellStyle name="20% - Accent1 2 4 6 3 3 2 3" xfId="12229" xr:uid="{00000000-0005-0000-0000-0000122F0000}"/>
    <cellStyle name="20% - Accent1 2 4 6 3 3 3" xfId="12230" xr:uid="{00000000-0005-0000-0000-0000132F0000}"/>
    <cellStyle name="20% - Accent1 2 4 6 3 3 3 2" xfId="12231" xr:uid="{00000000-0005-0000-0000-0000142F0000}"/>
    <cellStyle name="20% - Accent1 2 4 6 3 3 4" xfId="12232" xr:uid="{00000000-0005-0000-0000-0000152F0000}"/>
    <cellStyle name="20% - Accent1 2 4 6 3 4" xfId="12233" xr:uid="{00000000-0005-0000-0000-0000162F0000}"/>
    <cellStyle name="20% - Accent1 2 4 6 3 4 2" xfId="12234" xr:uid="{00000000-0005-0000-0000-0000172F0000}"/>
    <cellStyle name="20% - Accent1 2 4 6 3 4 2 2" xfId="12235" xr:uid="{00000000-0005-0000-0000-0000182F0000}"/>
    <cellStyle name="20% - Accent1 2 4 6 3 4 2 2 2" xfId="12236" xr:uid="{00000000-0005-0000-0000-0000192F0000}"/>
    <cellStyle name="20% - Accent1 2 4 6 3 4 2 3" xfId="12237" xr:uid="{00000000-0005-0000-0000-00001A2F0000}"/>
    <cellStyle name="20% - Accent1 2 4 6 3 4 3" xfId="12238" xr:uid="{00000000-0005-0000-0000-00001B2F0000}"/>
    <cellStyle name="20% - Accent1 2 4 6 3 4 3 2" xfId="12239" xr:uid="{00000000-0005-0000-0000-00001C2F0000}"/>
    <cellStyle name="20% - Accent1 2 4 6 3 4 4" xfId="12240" xr:uid="{00000000-0005-0000-0000-00001D2F0000}"/>
    <cellStyle name="20% - Accent1 2 4 6 3 5" xfId="12241" xr:uid="{00000000-0005-0000-0000-00001E2F0000}"/>
    <cellStyle name="20% - Accent1 2 4 6 3 5 2" xfId="12242" xr:uid="{00000000-0005-0000-0000-00001F2F0000}"/>
    <cellStyle name="20% - Accent1 2 4 6 3 5 2 2" xfId="12243" xr:uid="{00000000-0005-0000-0000-0000202F0000}"/>
    <cellStyle name="20% - Accent1 2 4 6 3 5 3" xfId="12244" xr:uid="{00000000-0005-0000-0000-0000212F0000}"/>
    <cellStyle name="20% - Accent1 2 4 6 3 6" xfId="12245" xr:uid="{00000000-0005-0000-0000-0000222F0000}"/>
    <cellStyle name="20% - Accent1 2 4 6 3 6 2" xfId="12246" xr:uid="{00000000-0005-0000-0000-0000232F0000}"/>
    <cellStyle name="20% - Accent1 2 4 6 3 6 2 2" xfId="12247" xr:uid="{00000000-0005-0000-0000-0000242F0000}"/>
    <cellStyle name="20% - Accent1 2 4 6 3 6 3" xfId="12248" xr:uid="{00000000-0005-0000-0000-0000252F0000}"/>
    <cellStyle name="20% - Accent1 2 4 6 3 7" xfId="12249" xr:uid="{00000000-0005-0000-0000-0000262F0000}"/>
    <cellStyle name="20% - Accent1 2 4 6 3 7 2" xfId="12250" xr:uid="{00000000-0005-0000-0000-0000272F0000}"/>
    <cellStyle name="20% - Accent1 2 4 6 3 8" xfId="12251" xr:uid="{00000000-0005-0000-0000-0000282F0000}"/>
    <cellStyle name="20% - Accent1 2 4 6 3 8 2" xfId="12252" xr:uid="{00000000-0005-0000-0000-0000292F0000}"/>
    <cellStyle name="20% - Accent1 2 4 6 3 9" xfId="12253" xr:uid="{00000000-0005-0000-0000-00002A2F0000}"/>
    <cellStyle name="20% - Accent1 2 4 6 4" xfId="12254" xr:uid="{00000000-0005-0000-0000-00002B2F0000}"/>
    <cellStyle name="20% - Accent1 2 4 6 4 2" xfId="12255" xr:uid="{00000000-0005-0000-0000-00002C2F0000}"/>
    <cellStyle name="20% - Accent1 2 4 6 4 2 2" xfId="12256" xr:uid="{00000000-0005-0000-0000-00002D2F0000}"/>
    <cellStyle name="20% - Accent1 2 4 6 4 2 2 2" xfId="12257" xr:uid="{00000000-0005-0000-0000-00002E2F0000}"/>
    <cellStyle name="20% - Accent1 2 4 6 4 2 3" xfId="12258" xr:uid="{00000000-0005-0000-0000-00002F2F0000}"/>
    <cellStyle name="20% - Accent1 2 4 6 4 3" xfId="12259" xr:uid="{00000000-0005-0000-0000-0000302F0000}"/>
    <cellStyle name="20% - Accent1 2 4 6 4 3 2" xfId="12260" xr:uid="{00000000-0005-0000-0000-0000312F0000}"/>
    <cellStyle name="20% - Accent1 2 4 6 4 4" xfId="12261" xr:uid="{00000000-0005-0000-0000-0000322F0000}"/>
    <cellStyle name="20% - Accent1 2 4 6 5" xfId="12262" xr:uid="{00000000-0005-0000-0000-0000332F0000}"/>
    <cellStyle name="20% - Accent1 2 4 6 5 2" xfId="12263" xr:uid="{00000000-0005-0000-0000-0000342F0000}"/>
    <cellStyle name="20% - Accent1 2 4 6 5 2 2" xfId="12264" xr:uid="{00000000-0005-0000-0000-0000352F0000}"/>
    <cellStyle name="20% - Accent1 2 4 6 5 2 2 2" xfId="12265" xr:uid="{00000000-0005-0000-0000-0000362F0000}"/>
    <cellStyle name="20% - Accent1 2 4 6 5 2 3" xfId="12266" xr:uid="{00000000-0005-0000-0000-0000372F0000}"/>
    <cellStyle name="20% - Accent1 2 4 6 5 3" xfId="12267" xr:uid="{00000000-0005-0000-0000-0000382F0000}"/>
    <cellStyle name="20% - Accent1 2 4 6 5 3 2" xfId="12268" xr:uid="{00000000-0005-0000-0000-0000392F0000}"/>
    <cellStyle name="20% - Accent1 2 4 6 5 4" xfId="12269" xr:uid="{00000000-0005-0000-0000-00003A2F0000}"/>
    <cellStyle name="20% - Accent1 2 4 6 6" xfId="12270" xr:uid="{00000000-0005-0000-0000-00003B2F0000}"/>
    <cellStyle name="20% - Accent1 2 4 6 6 2" xfId="12271" xr:uid="{00000000-0005-0000-0000-00003C2F0000}"/>
    <cellStyle name="20% - Accent1 2 4 6 6 2 2" xfId="12272" xr:uid="{00000000-0005-0000-0000-00003D2F0000}"/>
    <cellStyle name="20% - Accent1 2 4 6 6 2 2 2" xfId="12273" xr:uid="{00000000-0005-0000-0000-00003E2F0000}"/>
    <cellStyle name="20% - Accent1 2 4 6 6 2 3" xfId="12274" xr:uid="{00000000-0005-0000-0000-00003F2F0000}"/>
    <cellStyle name="20% - Accent1 2 4 6 6 3" xfId="12275" xr:uid="{00000000-0005-0000-0000-0000402F0000}"/>
    <cellStyle name="20% - Accent1 2 4 6 6 3 2" xfId="12276" xr:uid="{00000000-0005-0000-0000-0000412F0000}"/>
    <cellStyle name="20% - Accent1 2 4 6 6 4" xfId="12277" xr:uid="{00000000-0005-0000-0000-0000422F0000}"/>
    <cellStyle name="20% - Accent1 2 4 6 7" xfId="12278" xr:uid="{00000000-0005-0000-0000-0000432F0000}"/>
    <cellStyle name="20% - Accent1 2 4 6 7 2" xfId="12279" xr:uid="{00000000-0005-0000-0000-0000442F0000}"/>
    <cellStyle name="20% - Accent1 2 4 6 7 2 2" xfId="12280" xr:uid="{00000000-0005-0000-0000-0000452F0000}"/>
    <cellStyle name="20% - Accent1 2 4 6 7 3" xfId="12281" xr:uid="{00000000-0005-0000-0000-0000462F0000}"/>
    <cellStyle name="20% - Accent1 2 4 6 8" xfId="12282" xr:uid="{00000000-0005-0000-0000-0000472F0000}"/>
    <cellStyle name="20% - Accent1 2 4 6 8 2" xfId="12283" xr:uid="{00000000-0005-0000-0000-0000482F0000}"/>
    <cellStyle name="20% - Accent1 2 4 6 8 2 2" xfId="12284" xr:uid="{00000000-0005-0000-0000-0000492F0000}"/>
    <cellStyle name="20% - Accent1 2 4 6 8 3" xfId="12285" xr:uid="{00000000-0005-0000-0000-00004A2F0000}"/>
    <cellStyle name="20% - Accent1 2 4 6 9" xfId="12286" xr:uid="{00000000-0005-0000-0000-00004B2F0000}"/>
    <cellStyle name="20% - Accent1 2 4 6 9 2" xfId="12287" xr:uid="{00000000-0005-0000-0000-00004C2F0000}"/>
    <cellStyle name="20% - Accent1 2 4 7" xfId="12288" xr:uid="{00000000-0005-0000-0000-00004D2F0000}"/>
    <cellStyle name="20% - Accent1 2 4 7 2" xfId="12289" xr:uid="{00000000-0005-0000-0000-00004E2F0000}"/>
    <cellStyle name="20% - Accent1 2 4 7 2 2" xfId="12290" xr:uid="{00000000-0005-0000-0000-00004F2F0000}"/>
    <cellStyle name="20% - Accent1 2 4 7 2 2 2" xfId="12291" xr:uid="{00000000-0005-0000-0000-0000502F0000}"/>
    <cellStyle name="20% - Accent1 2 4 7 2 2 2 2" xfId="12292" xr:uid="{00000000-0005-0000-0000-0000512F0000}"/>
    <cellStyle name="20% - Accent1 2 4 7 2 2 3" xfId="12293" xr:uid="{00000000-0005-0000-0000-0000522F0000}"/>
    <cellStyle name="20% - Accent1 2 4 7 2 3" xfId="12294" xr:uid="{00000000-0005-0000-0000-0000532F0000}"/>
    <cellStyle name="20% - Accent1 2 4 7 2 3 2" xfId="12295" xr:uid="{00000000-0005-0000-0000-0000542F0000}"/>
    <cellStyle name="20% - Accent1 2 4 7 2 4" xfId="12296" xr:uid="{00000000-0005-0000-0000-0000552F0000}"/>
    <cellStyle name="20% - Accent1 2 4 7 3" xfId="12297" xr:uid="{00000000-0005-0000-0000-0000562F0000}"/>
    <cellStyle name="20% - Accent1 2 4 7 3 2" xfId="12298" xr:uid="{00000000-0005-0000-0000-0000572F0000}"/>
    <cellStyle name="20% - Accent1 2 4 7 3 2 2" xfId="12299" xr:uid="{00000000-0005-0000-0000-0000582F0000}"/>
    <cellStyle name="20% - Accent1 2 4 7 3 2 2 2" xfId="12300" xr:uid="{00000000-0005-0000-0000-0000592F0000}"/>
    <cellStyle name="20% - Accent1 2 4 7 3 2 3" xfId="12301" xr:uid="{00000000-0005-0000-0000-00005A2F0000}"/>
    <cellStyle name="20% - Accent1 2 4 7 3 3" xfId="12302" xr:uid="{00000000-0005-0000-0000-00005B2F0000}"/>
    <cellStyle name="20% - Accent1 2 4 7 3 3 2" xfId="12303" xr:uid="{00000000-0005-0000-0000-00005C2F0000}"/>
    <cellStyle name="20% - Accent1 2 4 7 3 4" xfId="12304" xr:uid="{00000000-0005-0000-0000-00005D2F0000}"/>
    <cellStyle name="20% - Accent1 2 4 7 4" xfId="12305" xr:uid="{00000000-0005-0000-0000-00005E2F0000}"/>
    <cellStyle name="20% - Accent1 2 4 7 4 2" xfId="12306" xr:uid="{00000000-0005-0000-0000-00005F2F0000}"/>
    <cellStyle name="20% - Accent1 2 4 7 4 2 2" xfId="12307" xr:uid="{00000000-0005-0000-0000-0000602F0000}"/>
    <cellStyle name="20% - Accent1 2 4 7 4 2 2 2" xfId="12308" xr:uid="{00000000-0005-0000-0000-0000612F0000}"/>
    <cellStyle name="20% - Accent1 2 4 7 4 2 3" xfId="12309" xr:uid="{00000000-0005-0000-0000-0000622F0000}"/>
    <cellStyle name="20% - Accent1 2 4 7 4 3" xfId="12310" xr:uid="{00000000-0005-0000-0000-0000632F0000}"/>
    <cellStyle name="20% - Accent1 2 4 7 4 3 2" xfId="12311" xr:uid="{00000000-0005-0000-0000-0000642F0000}"/>
    <cellStyle name="20% - Accent1 2 4 7 4 4" xfId="12312" xr:uid="{00000000-0005-0000-0000-0000652F0000}"/>
    <cellStyle name="20% - Accent1 2 4 7 5" xfId="12313" xr:uid="{00000000-0005-0000-0000-0000662F0000}"/>
    <cellStyle name="20% - Accent1 2 4 7 5 2" xfId="12314" xr:uid="{00000000-0005-0000-0000-0000672F0000}"/>
    <cellStyle name="20% - Accent1 2 4 7 5 2 2" xfId="12315" xr:uid="{00000000-0005-0000-0000-0000682F0000}"/>
    <cellStyle name="20% - Accent1 2 4 7 5 3" xfId="12316" xr:uid="{00000000-0005-0000-0000-0000692F0000}"/>
    <cellStyle name="20% - Accent1 2 4 7 6" xfId="12317" xr:uid="{00000000-0005-0000-0000-00006A2F0000}"/>
    <cellStyle name="20% - Accent1 2 4 7 6 2" xfId="12318" xr:uid="{00000000-0005-0000-0000-00006B2F0000}"/>
    <cellStyle name="20% - Accent1 2 4 7 6 2 2" xfId="12319" xr:uid="{00000000-0005-0000-0000-00006C2F0000}"/>
    <cellStyle name="20% - Accent1 2 4 7 6 3" xfId="12320" xr:uid="{00000000-0005-0000-0000-00006D2F0000}"/>
    <cellStyle name="20% - Accent1 2 4 7 7" xfId="12321" xr:uid="{00000000-0005-0000-0000-00006E2F0000}"/>
    <cellStyle name="20% - Accent1 2 4 7 7 2" xfId="12322" xr:uid="{00000000-0005-0000-0000-00006F2F0000}"/>
    <cellStyle name="20% - Accent1 2 4 7 8" xfId="12323" xr:uid="{00000000-0005-0000-0000-0000702F0000}"/>
    <cellStyle name="20% - Accent1 2 4 7 8 2" xfId="12324" xr:uid="{00000000-0005-0000-0000-0000712F0000}"/>
    <cellStyle name="20% - Accent1 2 4 7 9" xfId="12325" xr:uid="{00000000-0005-0000-0000-0000722F0000}"/>
    <cellStyle name="20% - Accent1 2 4 8" xfId="12326" xr:uid="{00000000-0005-0000-0000-0000732F0000}"/>
    <cellStyle name="20% - Accent1 2 4 8 2" xfId="12327" xr:uid="{00000000-0005-0000-0000-0000742F0000}"/>
    <cellStyle name="20% - Accent1 2 4 8 2 2" xfId="12328" xr:uid="{00000000-0005-0000-0000-0000752F0000}"/>
    <cellStyle name="20% - Accent1 2 4 8 2 2 2" xfId="12329" xr:uid="{00000000-0005-0000-0000-0000762F0000}"/>
    <cellStyle name="20% - Accent1 2 4 8 2 2 2 2" xfId="12330" xr:uid="{00000000-0005-0000-0000-0000772F0000}"/>
    <cellStyle name="20% - Accent1 2 4 8 2 2 3" xfId="12331" xr:uid="{00000000-0005-0000-0000-0000782F0000}"/>
    <cellStyle name="20% - Accent1 2 4 8 2 3" xfId="12332" xr:uid="{00000000-0005-0000-0000-0000792F0000}"/>
    <cellStyle name="20% - Accent1 2 4 8 2 3 2" xfId="12333" xr:uid="{00000000-0005-0000-0000-00007A2F0000}"/>
    <cellStyle name="20% - Accent1 2 4 8 2 4" xfId="12334" xr:uid="{00000000-0005-0000-0000-00007B2F0000}"/>
    <cellStyle name="20% - Accent1 2 4 8 3" xfId="12335" xr:uid="{00000000-0005-0000-0000-00007C2F0000}"/>
    <cellStyle name="20% - Accent1 2 4 8 3 2" xfId="12336" xr:uid="{00000000-0005-0000-0000-00007D2F0000}"/>
    <cellStyle name="20% - Accent1 2 4 8 3 2 2" xfId="12337" xr:uid="{00000000-0005-0000-0000-00007E2F0000}"/>
    <cellStyle name="20% - Accent1 2 4 8 3 2 2 2" xfId="12338" xr:uid="{00000000-0005-0000-0000-00007F2F0000}"/>
    <cellStyle name="20% - Accent1 2 4 8 3 2 3" xfId="12339" xr:uid="{00000000-0005-0000-0000-0000802F0000}"/>
    <cellStyle name="20% - Accent1 2 4 8 3 3" xfId="12340" xr:uid="{00000000-0005-0000-0000-0000812F0000}"/>
    <cellStyle name="20% - Accent1 2 4 8 3 3 2" xfId="12341" xr:uid="{00000000-0005-0000-0000-0000822F0000}"/>
    <cellStyle name="20% - Accent1 2 4 8 3 4" xfId="12342" xr:uid="{00000000-0005-0000-0000-0000832F0000}"/>
    <cellStyle name="20% - Accent1 2 4 8 4" xfId="12343" xr:uid="{00000000-0005-0000-0000-0000842F0000}"/>
    <cellStyle name="20% - Accent1 2 4 8 4 2" xfId="12344" xr:uid="{00000000-0005-0000-0000-0000852F0000}"/>
    <cellStyle name="20% - Accent1 2 4 8 4 2 2" xfId="12345" xr:uid="{00000000-0005-0000-0000-0000862F0000}"/>
    <cellStyle name="20% - Accent1 2 4 8 4 2 2 2" xfId="12346" xr:uid="{00000000-0005-0000-0000-0000872F0000}"/>
    <cellStyle name="20% - Accent1 2 4 8 4 2 3" xfId="12347" xr:uid="{00000000-0005-0000-0000-0000882F0000}"/>
    <cellStyle name="20% - Accent1 2 4 8 4 3" xfId="12348" xr:uid="{00000000-0005-0000-0000-0000892F0000}"/>
    <cellStyle name="20% - Accent1 2 4 8 4 3 2" xfId="12349" xr:uid="{00000000-0005-0000-0000-00008A2F0000}"/>
    <cellStyle name="20% - Accent1 2 4 8 4 4" xfId="12350" xr:uid="{00000000-0005-0000-0000-00008B2F0000}"/>
    <cellStyle name="20% - Accent1 2 4 8 5" xfId="12351" xr:uid="{00000000-0005-0000-0000-00008C2F0000}"/>
    <cellStyle name="20% - Accent1 2 4 8 5 2" xfId="12352" xr:uid="{00000000-0005-0000-0000-00008D2F0000}"/>
    <cellStyle name="20% - Accent1 2 4 8 5 2 2" xfId="12353" xr:uid="{00000000-0005-0000-0000-00008E2F0000}"/>
    <cellStyle name="20% - Accent1 2 4 8 5 3" xfId="12354" xr:uid="{00000000-0005-0000-0000-00008F2F0000}"/>
    <cellStyle name="20% - Accent1 2 4 8 6" xfId="12355" xr:uid="{00000000-0005-0000-0000-0000902F0000}"/>
    <cellStyle name="20% - Accent1 2 4 8 6 2" xfId="12356" xr:uid="{00000000-0005-0000-0000-0000912F0000}"/>
    <cellStyle name="20% - Accent1 2 4 8 6 2 2" xfId="12357" xr:uid="{00000000-0005-0000-0000-0000922F0000}"/>
    <cellStyle name="20% - Accent1 2 4 8 6 3" xfId="12358" xr:uid="{00000000-0005-0000-0000-0000932F0000}"/>
    <cellStyle name="20% - Accent1 2 4 8 7" xfId="12359" xr:uid="{00000000-0005-0000-0000-0000942F0000}"/>
    <cellStyle name="20% - Accent1 2 4 8 7 2" xfId="12360" xr:uid="{00000000-0005-0000-0000-0000952F0000}"/>
    <cellStyle name="20% - Accent1 2 4 8 8" xfId="12361" xr:uid="{00000000-0005-0000-0000-0000962F0000}"/>
    <cellStyle name="20% - Accent1 2 4 8 8 2" xfId="12362" xr:uid="{00000000-0005-0000-0000-0000972F0000}"/>
    <cellStyle name="20% - Accent1 2 4 8 9" xfId="12363" xr:uid="{00000000-0005-0000-0000-0000982F0000}"/>
    <cellStyle name="20% - Accent1 2 4 9" xfId="12364" xr:uid="{00000000-0005-0000-0000-0000992F0000}"/>
    <cellStyle name="20% - Accent1 2 4 9 2" xfId="12365" xr:uid="{00000000-0005-0000-0000-00009A2F0000}"/>
    <cellStyle name="20% - Accent1 2 4 9 2 2" xfId="12366" xr:uid="{00000000-0005-0000-0000-00009B2F0000}"/>
    <cellStyle name="20% - Accent1 2 4 9 2 2 2" xfId="12367" xr:uid="{00000000-0005-0000-0000-00009C2F0000}"/>
    <cellStyle name="20% - Accent1 2 4 9 2 3" xfId="12368" xr:uid="{00000000-0005-0000-0000-00009D2F0000}"/>
    <cellStyle name="20% - Accent1 2 4 9 3" xfId="12369" xr:uid="{00000000-0005-0000-0000-00009E2F0000}"/>
    <cellStyle name="20% - Accent1 2 4 9 3 2" xfId="12370" xr:uid="{00000000-0005-0000-0000-00009F2F0000}"/>
    <cellStyle name="20% - Accent1 2 4 9 4" xfId="12371" xr:uid="{00000000-0005-0000-0000-0000A02F0000}"/>
    <cellStyle name="20% - Accent1 2 5" xfId="12372" xr:uid="{00000000-0005-0000-0000-0000A12F0000}"/>
    <cellStyle name="20% - Accent1 2 5 10" xfId="12373" xr:uid="{00000000-0005-0000-0000-0000A22F0000}"/>
    <cellStyle name="20% - Accent1 2 5 10 2" xfId="12374" xr:uid="{00000000-0005-0000-0000-0000A32F0000}"/>
    <cellStyle name="20% - Accent1 2 5 10 2 2" xfId="12375" xr:uid="{00000000-0005-0000-0000-0000A42F0000}"/>
    <cellStyle name="20% - Accent1 2 5 10 2 2 2" xfId="12376" xr:uid="{00000000-0005-0000-0000-0000A52F0000}"/>
    <cellStyle name="20% - Accent1 2 5 10 2 3" xfId="12377" xr:uid="{00000000-0005-0000-0000-0000A62F0000}"/>
    <cellStyle name="20% - Accent1 2 5 10 3" xfId="12378" xr:uid="{00000000-0005-0000-0000-0000A72F0000}"/>
    <cellStyle name="20% - Accent1 2 5 10 3 2" xfId="12379" xr:uid="{00000000-0005-0000-0000-0000A82F0000}"/>
    <cellStyle name="20% - Accent1 2 5 10 4" xfId="12380" xr:uid="{00000000-0005-0000-0000-0000A92F0000}"/>
    <cellStyle name="20% - Accent1 2 5 11" xfId="12381" xr:uid="{00000000-0005-0000-0000-0000AA2F0000}"/>
    <cellStyle name="20% - Accent1 2 5 11 2" xfId="12382" xr:uid="{00000000-0005-0000-0000-0000AB2F0000}"/>
    <cellStyle name="20% - Accent1 2 5 11 2 2" xfId="12383" xr:uid="{00000000-0005-0000-0000-0000AC2F0000}"/>
    <cellStyle name="20% - Accent1 2 5 11 2 2 2" xfId="12384" xr:uid="{00000000-0005-0000-0000-0000AD2F0000}"/>
    <cellStyle name="20% - Accent1 2 5 11 2 3" xfId="12385" xr:uid="{00000000-0005-0000-0000-0000AE2F0000}"/>
    <cellStyle name="20% - Accent1 2 5 11 3" xfId="12386" xr:uid="{00000000-0005-0000-0000-0000AF2F0000}"/>
    <cellStyle name="20% - Accent1 2 5 11 3 2" xfId="12387" xr:uid="{00000000-0005-0000-0000-0000B02F0000}"/>
    <cellStyle name="20% - Accent1 2 5 11 4" xfId="12388" xr:uid="{00000000-0005-0000-0000-0000B12F0000}"/>
    <cellStyle name="20% - Accent1 2 5 12" xfId="12389" xr:uid="{00000000-0005-0000-0000-0000B22F0000}"/>
    <cellStyle name="20% - Accent1 2 5 12 2" xfId="12390" xr:uid="{00000000-0005-0000-0000-0000B32F0000}"/>
    <cellStyle name="20% - Accent1 2 5 12 2 2" xfId="12391" xr:uid="{00000000-0005-0000-0000-0000B42F0000}"/>
    <cellStyle name="20% - Accent1 2 5 12 3" xfId="12392" xr:uid="{00000000-0005-0000-0000-0000B52F0000}"/>
    <cellStyle name="20% - Accent1 2 5 13" xfId="12393" xr:uid="{00000000-0005-0000-0000-0000B62F0000}"/>
    <cellStyle name="20% - Accent1 2 5 13 2" xfId="12394" xr:uid="{00000000-0005-0000-0000-0000B72F0000}"/>
    <cellStyle name="20% - Accent1 2 5 13 2 2" xfId="12395" xr:uid="{00000000-0005-0000-0000-0000B82F0000}"/>
    <cellStyle name="20% - Accent1 2 5 13 3" xfId="12396" xr:uid="{00000000-0005-0000-0000-0000B92F0000}"/>
    <cellStyle name="20% - Accent1 2 5 14" xfId="12397" xr:uid="{00000000-0005-0000-0000-0000BA2F0000}"/>
    <cellStyle name="20% - Accent1 2 5 14 2" xfId="12398" xr:uid="{00000000-0005-0000-0000-0000BB2F0000}"/>
    <cellStyle name="20% - Accent1 2 5 15" xfId="12399" xr:uid="{00000000-0005-0000-0000-0000BC2F0000}"/>
    <cellStyle name="20% - Accent1 2 5 15 2" xfId="12400" xr:uid="{00000000-0005-0000-0000-0000BD2F0000}"/>
    <cellStyle name="20% - Accent1 2 5 16" xfId="12401" xr:uid="{00000000-0005-0000-0000-0000BE2F0000}"/>
    <cellStyle name="20% - Accent1 2 5 2" xfId="12402" xr:uid="{00000000-0005-0000-0000-0000BF2F0000}"/>
    <cellStyle name="20% - Accent1 2 5 2 10" xfId="12403" xr:uid="{00000000-0005-0000-0000-0000C02F0000}"/>
    <cellStyle name="20% - Accent1 2 5 2 10 2" xfId="12404" xr:uid="{00000000-0005-0000-0000-0000C12F0000}"/>
    <cellStyle name="20% - Accent1 2 5 2 10 2 2" xfId="12405" xr:uid="{00000000-0005-0000-0000-0000C22F0000}"/>
    <cellStyle name="20% - Accent1 2 5 2 10 2 2 2" xfId="12406" xr:uid="{00000000-0005-0000-0000-0000C32F0000}"/>
    <cellStyle name="20% - Accent1 2 5 2 10 2 3" xfId="12407" xr:uid="{00000000-0005-0000-0000-0000C42F0000}"/>
    <cellStyle name="20% - Accent1 2 5 2 10 3" xfId="12408" xr:uid="{00000000-0005-0000-0000-0000C52F0000}"/>
    <cellStyle name="20% - Accent1 2 5 2 10 3 2" xfId="12409" xr:uid="{00000000-0005-0000-0000-0000C62F0000}"/>
    <cellStyle name="20% - Accent1 2 5 2 10 4" xfId="12410" xr:uid="{00000000-0005-0000-0000-0000C72F0000}"/>
    <cellStyle name="20% - Accent1 2 5 2 11" xfId="12411" xr:uid="{00000000-0005-0000-0000-0000C82F0000}"/>
    <cellStyle name="20% - Accent1 2 5 2 11 2" xfId="12412" xr:uid="{00000000-0005-0000-0000-0000C92F0000}"/>
    <cellStyle name="20% - Accent1 2 5 2 11 2 2" xfId="12413" xr:uid="{00000000-0005-0000-0000-0000CA2F0000}"/>
    <cellStyle name="20% - Accent1 2 5 2 11 3" xfId="12414" xr:uid="{00000000-0005-0000-0000-0000CB2F0000}"/>
    <cellStyle name="20% - Accent1 2 5 2 12" xfId="12415" xr:uid="{00000000-0005-0000-0000-0000CC2F0000}"/>
    <cellStyle name="20% - Accent1 2 5 2 12 2" xfId="12416" xr:uid="{00000000-0005-0000-0000-0000CD2F0000}"/>
    <cellStyle name="20% - Accent1 2 5 2 12 2 2" xfId="12417" xr:uid="{00000000-0005-0000-0000-0000CE2F0000}"/>
    <cellStyle name="20% - Accent1 2 5 2 12 3" xfId="12418" xr:uid="{00000000-0005-0000-0000-0000CF2F0000}"/>
    <cellStyle name="20% - Accent1 2 5 2 13" xfId="12419" xr:uid="{00000000-0005-0000-0000-0000D02F0000}"/>
    <cellStyle name="20% - Accent1 2 5 2 13 2" xfId="12420" xr:uid="{00000000-0005-0000-0000-0000D12F0000}"/>
    <cellStyle name="20% - Accent1 2 5 2 14" xfId="12421" xr:uid="{00000000-0005-0000-0000-0000D22F0000}"/>
    <cellStyle name="20% - Accent1 2 5 2 14 2" xfId="12422" xr:uid="{00000000-0005-0000-0000-0000D32F0000}"/>
    <cellStyle name="20% - Accent1 2 5 2 15" xfId="12423" xr:uid="{00000000-0005-0000-0000-0000D42F0000}"/>
    <cellStyle name="20% - Accent1 2 5 2 2" xfId="12424" xr:uid="{00000000-0005-0000-0000-0000D52F0000}"/>
    <cellStyle name="20% - Accent1 2 5 2 2 10" xfId="12425" xr:uid="{00000000-0005-0000-0000-0000D62F0000}"/>
    <cellStyle name="20% - Accent1 2 5 2 2 10 2" xfId="12426" xr:uid="{00000000-0005-0000-0000-0000D72F0000}"/>
    <cellStyle name="20% - Accent1 2 5 2 2 10 2 2" xfId="12427" xr:uid="{00000000-0005-0000-0000-0000D82F0000}"/>
    <cellStyle name="20% - Accent1 2 5 2 2 10 3" xfId="12428" xr:uid="{00000000-0005-0000-0000-0000D92F0000}"/>
    <cellStyle name="20% - Accent1 2 5 2 2 11" xfId="12429" xr:uid="{00000000-0005-0000-0000-0000DA2F0000}"/>
    <cellStyle name="20% - Accent1 2 5 2 2 11 2" xfId="12430" xr:uid="{00000000-0005-0000-0000-0000DB2F0000}"/>
    <cellStyle name="20% - Accent1 2 5 2 2 11 2 2" xfId="12431" xr:uid="{00000000-0005-0000-0000-0000DC2F0000}"/>
    <cellStyle name="20% - Accent1 2 5 2 2 11 3" xfId="12432" xr:uid="{00000000-0005-0000-0000-0000DD2F0000}"/>
    <cellStyle name="20% - Accent1 2 5 2 2 12" xfId="12433" xr:uid="{00000000-0005-0000-0000-0000DE2F0000}"/>
    <cellStyle name="20% - Accent1 2 5 2 2 12 2" xfId="12434" xr:uid="{00000000-0005-0000-0000-0000DF2F0000}"/>
    <cellStyle name="20% - Accent1 2 5 2 2 13" xfId="12435" xr:uid="{00000000-0005-0000-0000-0000E02F0000}"/>
    <cellStyle name="20% - Accent1 2 5 2 2 13 2" xfId="12436" xr:uid="{00000000-0005-0000-0000-0000E12F0000}"/>
    <cellStyle name="20% - Accent1 2 5 2 2 14" xfId="12437" xr:uid="{00000000-0005-0000-0000-0000E22F0000}"/>
    <cellStyle name="20% - Accent1 2 5 2 2 2" xfId="12438" xr:uid="{00000000-0005-0000-0000-0000E32F0000}"/>
    <cellStyle name="20% - Accent1 2 5 2 2 2 10" xfId="12439" xr:uid="{00000000-0005-0000-0000-0000E42F0000}"/>
    <cellStyle name="20% - Accent1 2 5 2 2 2 10 2" xfId="12440" xr:uid="{00000000-0005-0000-0000-0000E52F0000}"/>
    <cellStyle name="20% - Accent1 2 5 2 2 2 11" xfId="12441" xr:uid="{00000000-0005-0000-0000-0000E62F0000}"/>
    <cellStyle name="20% - Accent1 2 5 2 2 2 2" xfId="12442" xr:uid="{00000000-0005-0000-0000-0000E72F0000}"/>
    <cellStyle name="20% - Accent1 2 5 2 2 2 2 2" xfId="12443" xr:uid="{00000000-0005-0000-0000-0000E82F0000}"/>
    <cellStyle name="20% - Accent1 2 5 2 2 2 2 2 2" xfId="12444" xr:uid="{00000000-0005-0000-0000-0000E92F0000}"/>
    <cellStyle name="20% - Accent1 2 5 2 2 2 2 2 2 2" xfId="12445" xr:uid="{00000000-0005-0000-0000-0000EA2F0000}"/>
    <cellStyle name="20% - Accent1 2 5 2 2 2 2 2 2 2 2" xfId="12446" xr:uid="{00000000-0005-0000-0000-0000EB2F0000}"/>
    <cellStyle name="20% - Accent1 2 5 2 2 2 2 2 2 3" xfId="12447" xr:uid="{00000000-0005-0000-0000-0000EC2F0000}"/>
    <cellStyle name="20% - Accent1 2 5 2 2 2 2 2 3" xfId="12448" xr:uid="{00000000-0005-0000-0000-0000ED2F0000}"/>
    <cellStyle name="20% - Accent1 2 5 2 2 2 2 2 3 2" xfId="12449" xr:uid="{00000000-0005-0000-0000-0000EE2F0000}"/>
    <cellStyle name="20% - Accent1 2 5 2 2 2 2 2 4" xfId="12450" xr:uid="{00000000-0005-0000-0000-0000EF2F0000}"/>
    <cellStyle name="20% - Accent1 2 5 2 2 2 2 3" xfId="12451" xr:uid="{00000000-0005-0000-0000-0000F02F0000}"/>
    <cellStyle name="20% - Accent1 2 5 2 2 2 2 3 2" xfId="12452" xr:uid="{00000000-0005-0000-0000-0000F12F0000}"/>
    <cellStyle name="20% - Accent1 2 5 2 2 2 2 3 2 2" xfId="12453" xr:uid="{00000000-0005-0000-0000-0000F22F0000}"/>
    <cellStyle name="20% - Accent1 2 5 2 2 2 2 3 2 2 2" xfId="12454" xr:uid="{00000000-0005-0000-0000-0000F32F0000}"/>
    <cellStyle name="20% - Accent1 2 5 2 2 2 2 3 2 3" xfId="12455" xr:uid="{00000000-0005-0000-0000-0000F42F0000}"/>
    <cellStyle name="20% - Accent1 2 5 2 2 2 2 3 3" xfId="12456" xr:uid="{00000000-0005-0000-0000-0000F52F0000}"/>
    <cellStyle name="20% - Accent1 2 5 2 2 2 2 3 3 2" xfId="12457" xr:uid="{00000000-0005-0000-0000-0000F62F0000}"/>
    <cellStyle name="20% - Accent1 2 5 2 2 2 2 3 4" xfId="12458" xr:uid="{00000000-0005-0000-0000-0000F72F0000}"/>
    <cellStyle name="20% - Accent1 2 5 2 2 2 2 4" xfId="12459" xr:uid="{00000000-0005-0000-0000-0000F82F0000}"/>
    <cellStyle name="20% - Accent1 2 5 2 2 2 2 4 2" xfId="12460" xr:uid="{00000000-0005-0000-0000-0000F92F0000}"/>
    <cellStyle name="20% - Accent1 2 5 2 2 2 2 4 2 2" xfId="12461" xr:uid="{00000000-0005-0000-0000-0000FA2F0000}"/>
    <cellStyle name="20% - Accent1 2 5 2 2 2 2 4 2 2 2" xfId="12462" xr:uid="{00000000-0005-0000-0000-0000FB2F0000}"/>
    <cellStyle name="20% - Accent1 2 5 2 2 2 2 4 2 3" xfId="12463" xr:uid="{00000000-0005-0000-0000-0000FC2F0000}"/>
    <cellStyle name="20% - Accent1 2 5 2 2 2 2 4 3" xfId="12464" xr:uid="{00000000-0005-0000-0000-0000FD2F0000}"/>
    <cellStyle name="20% - Accent1 2 5 2 2 2 2 4 3 2" xfId="12465" xr:uid="{00000000-0005-0000-0000-0000FE2F0000}"/>
    <cellStyle name="20% - Accent1 2 5 2 2 2 2 4 4" xfId="12466" xr:uid="{00000000-0005-0000-0000-0000FF2F0000}"/>
    <cellStyle name="20% - Accent1 2 5 2 2 2 2 5" xfId="12467" xr:uid="{00000000-0005-0000-0000-000000300000}"/>
    <cellStyle name="20% - Accent1 2 5 2 2 2 2 5 2" xfId="12468" xr:uid="{00000000-0005-0000-0000-000001300000}"/>
    <cellStyle name="20% - Accent1 2 5 2 2 2 2 5 2 2" xfId="12469" xr:uid="{00000000-0005-0000-0000-000002300000}"/>
    <cellStyle name="20% - Accent1 2 5 2 2 2 2 5 3" xfId="12470" xr:uid="{00000000-0005-0000-0000-000003300000}"/>
    <cellStyle name="20% - Accent1 2 5 2 2 2 2 6" xfId="12471" xr:uid="{00000000-0005-0000-0000-000004300000}"/>
    <cellStyle name="20% - Accent1 2 5 2 2 2 2 6 2" xfId="12472" xr:uid="{00000000-0005-0000-0000-000005300000}"/>
    <cellStyle name="20% - Accent1 2 5 2 2 2 2 6 2 2" xfId="12473" xr:uid="{00000000-0005-0000-0000-000006300000}"/>
    <cellStyle name="20% - Accent1 2 5 2 2 2 2 6 3" xfId="12474" xr:uid="{00000000-0005-0000-0000-000007300000}"/>
    <cellStyle name="20% - Accent1 2 5 2 2 2 2 7" xfId="12475" xr:uid="{00000000-0005-0000-0000-000008300000}"/>
    <cellStyle name="20% - Accent1 2 5 2 2 2 2 7 2" xfId="12476" xr:uid="{00000000-0005-0000-0000-000009300000}"/>
    <cellStyle name="20% - Accent1 2 5 2 2 2 2 8" xfId="12477" xr:uid="{00000000-0005-0000-0000-00000A300000}"/>
    <cellStyle name="20% - Accent1 2 5 2 2 2 2 8 2" xfId="12478" xr:uid="{00000000-0005-0000-0000-00000B300000}"/>
    <cellStyle name="20% - Accent1 2 5 2 2 2 2 9" xfId="12479" xr:uid="{00000000-0005-0000-0000-00000C300000}"/>
    <cellStyle name="20% - Accent1 2 5 2 2 2 3" xfId="12480" xr:uid="{00000000-0005-0000-0000-00000D300000}"/>
    <cellStyle name="20% - Accent1 2 5 2 2 2 3 2" xfId="12481" xr:uid="{00000000-0005-0000-0000-00000E300000}"/>
    <cellStyle name="20% - Accent1 2 5 2 2 2 3 2 2" xfId="12482" xr:uid="{00000000-0005-0000-0000-00000F300000}"/>
    <cellStyle name="20% - Accent1 2 5 2 2 2 3 2 2 2" xfId="12483" xr:uid="{00000000-0005-0000-0000-000010300000}"/>
    <cellStyle name="20% - Accent1 2 5 2 2 2 3 2 2 2 2" xfId="12484" xr:uid="{00000000-0005-0000-0000-000011300000}"/>
    <cellStyle name="20% - Accent1 2 5 2 2 2 3 2 2 3" xfId="12485" xr:uid="{00000000-0005-0000-0000-000012300000}"/>
    <cellStyle name="20% - Accent1 2 5 2 2 2 3 2 3" xfId="12486" xr:uid="{00000000-0005-0000-0000-000013300000}"/>
    <cellStyle name="20% - Accent1 2 5 2 2 2 3 2 3 2" xfId="12487" xr:uid="{00000000-0005-0000-0000-000014300000}"/>
    <cellStyle name="20% - Accent1 2 5 2 2 2 3 2 4" xfId="12488" xr:uid="{00000000-0005-0000-0000-000015300000}"/>
    <cellStyle name="20% - Accent1 2 5 2 2 2 3 3" xfId="12489" xr:uid="{00000000-0005-0000-0000-000016300000}"/>
    <cellStyle name="20% - Accent1 2 5 2 2 2 3 3 2" xfId="12490" xr:uid="{00000000-0005-0000-0000-000017300000}"/>
    <cellStyle name="20% - Accent1 2 5 2 2 2 3 3 2 2" xfId="12491" xr:uid="{00000000-0005-0000-0000-000018300000}"/>
    <cellStyle name="20% - Accent1 2 5 2 2 2 3 3 2 2 2" xfId="12492" xr:uid="{00000000-0005-0000-0000-000019300000}"/>
    <cellStyle name="20% - Accent1 2 5 2 2 2 3 3 2 3" xfId="12493" xr:uid="{00000000-0005-0000-0000-00001A300000}"/>
    <cellStyle name="20% - Accent1 2 5 2 2 2 3 3 3" xfId="12494" xr:uid="{00000000-0005-0000-0000-00001B300000}"/>
    <cellStyle name="20% - Accent1 2 5 2 2 2 3 3 3 2" xfId="12495" xr:uid="{00000000-0005-0000-0000-00001C300000}"/>
    <cellStyle name="20% - Accent1 2 5 2 2 2 3 3 4" xfId="12496" xr:uid="{00000000-0005-0000-0000-00001D300000}"/>
    <cellStyle name="20% - Accent1 2 5 2 2 2 3 4" xfId="12497" xr:uid="{00000000-0005-0000-0000-00001E300000}"/>
    <cellStyle name="20% - Accent1 2 5 2 2 2 3 4 2" xfId="12498" xr:uid="{00000000-0005-0000-0000-00001F300000}"/>
    <cellStyle name="20% - Accent1 2 5 2 2 2 3 4 2 2" xfId="12499" xr:uid="{00000000-0005-0000-0000-000020300000}"/>
    <cellStyle name="20% - Accent1 2 5 2 2 2 3 4 2 2 2" xfId="12500" xr:uid="{00000000-0005-0000-0000-000021300000}"/>
    <cellStyle name="20% - Accent1 2 5 2 2 2 3 4 2 3" xfId="12501" xr:uid="{00000000-0005-0000-0000-000022300000}"/>
    <cellStyle name="20% - Accent1 2 5 2 2 2 3 4 3" xfId="12502" xr:uid="{00000000-0005-0000-0000-000023300000}"/>
    <cellStyle name="20% - Accent1 2 5 2 2 2 3 4 3 2" xfId="12503" xr:uid="{00000000-0005-0000-0000-000024300000}"/>
    <cellStyle name="20% - Accent1 2 5 2 2 2 3 4 4" xfId="12504" xr:uid="{00000000-0005-0000-0000-000025300000}"/>
    <cellStyle name="20% - Accent1 2 5 2 2 2 3 5" xfId="12505" xr:uid="{00000000-0005-0000-0000-000026300000}"/>
    <cellStyle name="20% - Accent1 2 5 2 2 2 3 5 2" xfId="12506" xr:uid="{00000000-0005-0000-0000-000027300000}"/>
    <cellStyle name="20% - Accent1 2 5 2 2 2 3 5 2 2" xfId="12507" xr:uid="{00000000-0005-0000-0000-000028300000}"/>
    <cellStyle name="20% - Accent1 2 5 2 2 2 3 5 3" xfId="12508" xr:uid="{00000000-0005-0000-0000-000029300000}"/>
    <cellStyle name="20% - Accent1 2 5 2 2 2 3 6" xfId="12509" xr:uid="{00000000-0005-0000-0000-00002A300000}"/>
    <cellStyle name="20% - Accent1 2 5 2 2 2 3 6 2" xfId="12510" xr:uid="{00000000-0005-0000-0000-00002B300000}"/>
    <cellStyle name="20% - Accent1 2 5 2 2 2 3 6 2 2" xfId="12511" xr:uid="{00000000-0005-0000-0000-00002C300000}"/>
    <cellStyle name="20% - Accent1 2 5 2 2 2 3 6 3" xfId="12512" xr:uid="{00000000-0005-0000-0000-00002D300000}"/>
    <cellStyle name="20% - Accent1 2 5 2 2 2 3 7" xfId="12513" xr:uid="{00000000-0005-0000-0000-00002E300000}"/>
    <cellStyle name="20% - Accent1 2 5 2 2 2 3 7 2" xfId="12514" xr:uid="{00000000-0005-0000-0000-00002F300000}"/>
    <cellStyle name="20% - Accent1 2 5 2 2 2 3 8" xfId="12515" xr:uid="{00000000-0005-0000-0000-000030300000}"/>
    <cellStyle name="20% - Accent1 2 5 2 2 2 3 8 2" xfId="12516" xr:uid="{00000000-0005-0000-0000-000031300000}"/>
    <cellStyle name="20% - Accent1 2 5 2 2 2 3 9" xfId="12517" xr:uid="{00000000-0005-0000-0000-000032300000}"/>
    <cellStyle name="20% - Accent1 2 5 2 2 2 4" xfId="12518" xr:uid="{00000000-0005-0000-0000-000033300000}"/>
    <cellStyle name="20% - Accent1 2 5 2 2 2 4 2" xfId="12519" xr:uid="{00000000-0005-0000-0000-000034300000}"/>
    <cellStyle name="20% - Accent1 2 5 2 2 2 4 2 2" xfId="12520" xr:uid="{00000000-0005-0000-0000-000035300000}"/>
    <cellStyle name="20% - Accent1 2 5 2 2 2 4 2 2 2" xfId="12521" xr:uid="{00000000-0005-0000-0000-000036300000}"/>
    <cellStyle name="20% - Accent1 2 5 2 2 2 4 2 3" xfId="12522" xr:uid="{00000000-0005-0000-0000-000037300000}"/>
    <cellStyle name="20% - Accent1 2 5 2 2 2 4 3" xfId="12523" xr:uid="{00000000-0005-0000-0000-000038300000}"/>
    <cellStyle name="20% - Accent1 2 5 2 2 2 4 3 2" xfId="12524" xr:uid="{00000000-0005-0000-0000-000039300000}"/>
    <cellStyle name="20% - Accent1 2 5 2 2 2 4 4" xfId="12525" xr:uid="{00000000-0005-0000-0000-00003A300000}"/>
    <cellStyle name="20% - Accent1 2 5 2 2 2 5" xfId="12526" xr:uid="{00000000-0005-0000-0000-00003B300000}"/>
    <cellStyle name="20% - Accent1 2 5 2 2 2 5 2" xfId="12527" xr:uid="{00000000-0005-0000-0000-00003C300000}"/>
    <cellStyle name="20% - Accent1 2 5 2 2 2 5 2 2" xfId="12528" xr:uid="{00000000-0005-0000-0000-00003D300000}"/>
    <cellStyle name="20% - Accent1 2 5 2 2 2 5 2 2 2" xfId="12529" xr:uid="{00000000-0005-0000-0000-00003E300000}"/>
    <cellStyle name="20% - Accent1 2 5 2 2 2 5 2 3" xfId="12530" xr:uid="{00000000-0005-0000-0000-00003F300000}"/>
    <cellStyle name="20% - Accent1 2 5 2 2 2 5 3" xfId="12531" xr:uid="{00000000-0005-0000-0000-000040300000}"/>
    <cellStyle name="20% - Accent1 2 5 2 2 2 5 3 2" xfId="12532" xr:uid="{00000000-0005-0000-0000-000041300000}"/>
    <cellStyle name="20% - Accent1 2 5 2 2 2 5 4" xfId="12533" xr:uid="{00000000-0005-0000-0000-000042300000}"/>
    <cellStyle name="20% - Accent1 2 5 2 2 2 6" xfId="12534" xr:uid="{00000000-0005-0000-0000-000043300000}"/>
    <cellStyle name="20% - Accent1 2 5 2 2 2 6 2" xfId="12535" xr:uid="{00000000-0005-0000-0000-000044300000}"/>
    <cellStyle name="20% - Accent1 2 5 2 2 2 6 2 2" xfId="12536" xr:uid="{00000000-0005-0000-0000-000045300000}"/>
    <cellStyle name="20% - Accent1 2 5 2 2 2 6 2 2 2" xfId="12537" xr:uid="{00000000-0005-0000-0000-000046300000}"/>
    <cellStyle name="20% - Accent1 2 5 2 2 2 6 2 3" xfId="12538" xr:uid="{00000000-0005-0000-0000-000047300000}"/>
    <cellStyle name="20% - Accent1 2 5 2 2 2 6 3" xfId="12539" xr:uid="{00000000-0005-0000-0000-000048300000}"/>
    <cellStyle name="20% - Accent1 2 5 2 2 2 6 3 2" xfId="12540" xr:uid="{00000000-0005-0000-0000-000049300000}"/>
    <cellStyle name="20% - Accent1 2 5 2 2 2 6 4" xfId="12541" xr:uid="{00000000-0005-0000-0000-00004A300000}"/>
    <cellStyle name="20% - Accent1 2 5 2 2 2 7" xfId="12542" xr:uid="{00000000-0005-0000-0000-00004B300000}"/>
    <cellStyle name="20% - Accent1 2 5 2 2 2 7 2" xfId="12543" xr:uid="{00000000-0005-0000-0000-00004C300000}"/>
    <cellStyle name="20% - Accent1 2 5 2 2 2 7 2 2" xfId="12544" xr:uid="{00000000-0005-0000-0000-00004D300000}"/>
    <cellStyle name="20% - Accent1 2 5 2 2 2 7 3" xfId="12545" xr:uid="{00000000-0005-0000-0000-00004E300000}"/>
    <cellStyle name="20% - Accent1 2 5 2 2 2 8" xfId="12546" xr:uid="{00000000-0005-0000-0000-00004F300000}"/>
    <cellStyle name="20% - Accent1 2 5 2 2 2 8 2" xfId="12547" xr:uid="{00000000-0005-0000-0000-000050300000}"/>
    <cellStyle name="20% - Accent1 2 5 2 2 2 8 2 2" xfId="12548" xr:uid="{00000000-0005-0000-0000-000051300000}"/>
    <cellStyle name="20% - Accent1 2 5 2 2 2 8 3" xfId="12549" xr:uid="{00000000-0005-0000-0000-000052300000}"/>
    <cellStyle name="20% - Accent1 2 5 2 2 2 9" xfId="12550" xr:uid="{00000000-0005-0000-0000-000053300000}"/>
    <cellStyle name="20% - Accent1 2 5 2 2 2 9 2" xfId="12551" xr:uid="{00000000-0005-0000-0000-000054300000}"/>
    <cellStyle name="20% - Accent1 2 5 2 2 3" xfId="12552" xr:uid="{00000000-0005-0000-0000-000055300000}"/>
    <cellStyle name="20% - Accent1 2 5 2 2 3 10" xfId="12553" xr:uid="{00000000-0005-0000-0000-000056300000}"/>
    <cellStyle name="20% - Accent1 2 5 2 2 3 10 2" xfId="12554" xr:uid="{00000000-0005-0000-0000-000057300000}"/>
    <cellStyle name="20% - Accent1 2 5 2 2 3 11" xfId="12555" xr:uid="{00000000-0005-0000-0000-000058300000}"/>
    <cellStyle name="20% - Accent1 2 5 2 2 3 2" xfId="12556" xr:uid="{00000000-0005-0000-0000-000059300000}"/>
    <cellStyle name="20% - Accent1 2 5 2 2 3 2 2" xfId="12557" xr:uid="{00000000-0005-0000-0000-00005A300000}"/>
    <cellStyle name="20% - Accent1 2 5 2 2 3 2 2 2" xfId="12558" xr:uid="{00000000-0005-0000-0000-00005B300000}"/>
    <cellStyle name="20% - Accent1 2 5 2 2 3 2 2 2 2" xfId="12559" xr:uid="{00000000-0005-0000-0000-00005C300000}"/>
    <cellStyle name="20% - Accent1 2 5 2 2 3 2 2 2 2 2" xfId="12560" xr:uid="{00000000-0005-0000-0000-00005D300000}"/>
    <cellStyle name="20% - Accent1 2 5 2 2 3 2 2 2 3" xfId="12561" xr:uid="{00000000-0005-0000-0000-00005E300000}"/>
    <cellStyle name="20% - Accent1 2 5 2 2 3 2 2 3" xfId="12562" xr:uid="{00000000-0005-0000-0000-00005F300000}"/>
    <cellStyle name="20% - Accent1 2 5 2 2 3 2 2 3 2" xfId="12563" xr:uid="{00000000-0005-0000-0000-000060300000}"/>
    <cellStyle name="20% - Accent1 2 5 2 2 3 2 2 4" xfId="12564" xr:uid="{00000000-0005-0000-0000-000061300000}"/>
    <cellStyle name="20% - Accent1 2 5 2 2 3 2 3" xfId="12565" xr:uid="{00000000-0005-0000-0000-000062300000}"/>
    <cellStyle name="20% - Accent1 2 5 2 2 3 2 3 2" xfId="12566" xr:uid="{00000000-0005-0000-0000-000063300000}"/>
    <cellStyle name="20% - Accent1 2 5 2 2 3 2 3 2 2" xfId="12567" xr:uid="{00000000-0005-0000-0000-000064300000}"/>
    <cellStyle name="20% - Accent1 2 5 2 2 3 2 3 2 2 2" xfId="12568" xr:uid="{00000000-0005-0000-0000-000065300000}"/>
    <cellStyle name="20% - Accent1 2 5 2 2 3 2 3 2 3" xfId="12569" xr:uid="{00000000-0005-0000-0000-000066300000}"/>
    <cellStyle name="20% - Accent1 2 5 2 2 3 2 3 3" xfId="12570" xr:uid="{00000000-0005-0000-0000-000067300000}"/>
    <cellStyle name="20% - Accent1 2 5 2 2 3 2 3 3 2" xfId="12571" xr:uid="{00000000-0005-0000-0000-000068300000}"/>
    <cellStyle name="20% - Accent1 2 5 2 2 3 2 3 4" xfId="12572" xr:uid="{00000000-0005-0000-0000-000069300000}"/>
    <cellStyle name="20% - Accent1 2 5 2 2 3 2 4" xfId="12573" xr:uid="{00000000-0005-0000-0000-00006A300000}"/>
    <cellStyle name="20% - Accent1 2 5 2 2 3 2 4 2" xfId="12574" xr:uid="{00000000-0005-0000-0000-00006B300000}"/>
    <cellStyle name="20% - Accent1 2 5 2 2 3 2 4 2 2" xfId="12575" xr:uid="{00000000-0005-0000-0000-00006C300000}"/>
    <cellStyle name="20% - Accent1 2 5 2 2 3 2 4 2 2 2" xfId="12576" xr:uid="{00000000-0005-0000-0000-00006D300000}"/>
    <cellStyle name="20% - Accent1 2 5 2 2 3 2 4 2 3" xfId="12577" xr:uid="{00000000-0005-0000-0000-00006E300000}"/>
    <cellStyle name="20% - Accent1 2 5 2 2 3 2 4 3" xfId="12578" xr:uid="{00000000-0005-0000-0000-00006F300000}"/>
    <cellStyle name="20% - Accent1 2 5 2 2 3 2 4 3 2" xfId="12579" xr:uid="{00000000-0005-0000-0000-000070300000}"/>
    <cellStyle name="20% - Accent1 2 5 2 2 3 2 4 4" xfId="12580" xr:uid="{00000000-0005-0000-0000-000071300000}"/>
    <cellStyle name="20% - Accent1 2 5 2 2 3 2 5" xfId="12581" xr:uid="{00000000-0005-0000-0000-000072300000}"/>
    <cellStyle name="20% - Accent1 2 5 2 2 3 2 5 2" xfId="12582" xr:uid="{00000000-0005-0000-0000-000073300000}"/>
    <cellStyle name="20% - Accent1 2 5 2 2 3 2 5 2 2" xfId="12583" xr:uid="{00000000-0005-0000-0000-000074300000}"/>
    <cellStyle name="20% - Accent1 2 5 2 2 3 2 5 3" xfId="12584" xr:uid="{00000000-0005-0000-0000-000075300000}"/>
    <cellStyle name="20% - Accent1 2 5 2 2 3 2 6" xfId="12585" xr:uid="{00000000-0005-0000-0000-000076300000}"/>
    <cellStyle name="20% - Accent1 2 5 2 2 3 2 6 2" xfId="12586" xr:uid="{00000000-0005-0000-0000-000077300000}"/>
    <cellStyle name="20% - Accent1 2 5 2 2 3 2 6 2 2" xfId="12587" xr:uid="{00000000-0005-0000-0000-000078300000}"/>
    <cellStyle name="20% - Accent1 2 5 2 2 3 2 6 3" xfId="12588" xr:uid="{00000000-0005-0000-0000-000079300000}"/>
    <cellStyle name="20% - Accent1 2 5 2 2 3 2 7" xfId="12589" xr:uid="{00000000-0005-0000-0000-00007A300000}"/>
    <cellStyle name="20% - Accent1 2 5 2 2 3 2 7 2" xfId="12590" xr:uid="{00000000-0005-0000-0000-00007B300000}"/>
    <cellStyle name="20% - Accent1 2 5 2 2 3 2 8" xfId="12591" xr:uid="{00000000-0005-0000-0000-00007C300000}"/>
    <cellStyle name="20% - Accent1 2 5 2 2 3 2 8 2" xfId="12592" xr:uid="{00000000-0005-0000-0000-00007D300000}"/>
    <cellStyle name="20% - Accent1 2 5 2 2 3 2 9" xfId="12593" xr:uid="{00000000-0005-0000-0000-00007E300000}"/>
    <cellStyle name="20% - Accent1 2 5 2 2 3 3" xfId="12594" xr:uid="{00000000-0005-0000-0000-00007F300000}"/>
    <cellStyle name="20% - Accent1 2 5 2 2 3 3 2" xfId="12595" xr:uid="{00000000-0005-0000-0000-000080300000}"/>
    <cellStyle name="20% - Accent1 2 5 2 2 3 3 2 2" xfId="12596" xr:uid="{00000000-0005-0000-0000-000081300000}"/>
    <cellStyle name="20% - Accent1 2 5 2 2 3 3 2 2 2" xfId="12597" xr:uid="{00000000-0005-0000-0000-000082300000}"/>
    <cellStyle name="20% - Accent1 2 5 2 2 3 3 2 2 2 2" xfId="12598" xr:uid="{00000000-0005-0000-0000-000083300000}"/>
    <cellStyle name="20% - Accent1 2 5 2 2 3 3 2 2 3" xfId="12599" xr:uid="{00000000-0005-0000-0000-000084300000}"/>
    <cellStyle name="20% - Accent1 2 5 2 2 3 3 2 3" xfId="12600" xr:uid="{00000000-0005-0000-0000-000085300000}"/>
    <cellStyle name="20% - Accent1 2 5 2 2 3 3 2 3 2" xfId="12601" xr:uid="{00000000-0005-0000-0000-000086300000}"/>
    <cellStyle name="20% - Accent1 2 5 2 2 3 3 2 4" xfId="12602" xr:uid="{00000000-0005-0000-0000-000087300000}"/>
    <cellStyle name="20% - Accent1 2 5 2 2 3 3 3" xfId="12603" xr:uid="{00000000-0005-0000-0000-000088300000}"/>
    <cellStyle name="20% - Accent1 2 5 2 2 3 3 3 2" xfId="12604" xr:uid="{00000000-0005-0000-0000-000089300000}"/>
    <cellStyle name="20% - Accent1 2 5 2 2 3 3 3 2 2" xfId="12605" xr:uid="{00000000-0005-0000-0000-00008A300000}"/>
    <cellStyle name="20% - Accent1 2 5 2 2 3 3 3 2 2 2" xfId="12606" xr:uid="{00000000-0005-0000-0000-00008B300000}"/>
    <cellStyle name="20% - Accent1 2 5 2 2 3 3 3 2 3" xfId="12607" xr:uid="{00000000-0005-0000-0000-00008C300000}"/>
    <cellStyle name="20% - Accent1 2 5 2 2 3 3 3 3" xfId="12608" xr:uid="{00000000-0005-0000-0000-00008D300000}"/>
    <cellStyle name="20% - Accent1 2 5 2 2 3 3 3 3 2" xfId="12609" xr:uid="{00000000-0005-0000-0000-00008E300000}"/>
    <cellStyle name="20% - Accent1 2 5 2 2 3 3 3 4" xfId="12610" xr:uid="{00000000-0005-0000-0000-00008F300000}"/>
    <cellStyle name="20% - Accent1 2 5 2 2 3 3 4" xfId="12611" xr:uid="{00000000-0005-0000-0000-000090300000}"/>
    <cellStyle name="20% - Accent1 2 5 2 2 3 3 4 2" xfId="12612" xr:uid="{00000000-0005-0000-0000-000091300000}"/>
    <cellStyle name="20% - Accent1 2 5 2 2 3 3 4 2 2" xfId="12613" xr:uid="{00000000-0005-0000-0000-000092300000}"/>
    <cellStyle name="20% - Accent1 2 5 2 2 3 3 4 2 2 2" xfId="12614" xr:uid="{00000000-0005-0000-0000-000093300000}"/>
    <cellStyle name="20% - Accent1 2 5 2 2 3 3 4 2 3" xfId="12615" xr:uid="{00000000-0005-0000-0000-000094300000}"/>
    <cellStyle name="20% - Accent1 2 5 2 2 3 3 4 3" xfId="12616" xr:uid="{00000000-0005-0000-0000-000095300000}"/>
    <cellStyle name="20% - Accent1 2 5 2 2 3 3 4 3 2" xfId="12617" xr:uid="{00000000-0005-0000-0000-000096300000}"/>
    <cellStyle name="20% - Accent1 2 5 2 2 3 3 4 4" xfId="12618" xr:uid="{00000000-0005-0000-0000-000097300000}"/>
    <cellStyle name="20% - Accent1 2 5 2 2 3 3 5" xfId="12619" xr:uid="{00000000-0005-0000-0000-000098300000}"/>
    <cellStyle name="20% - Accent1 2 5 2 2 3 3 5 2" xfId="12620" xr:uid="{00000000-0005-0000-0000-000099300000}"/>
    <cellStyle name="20% - Accent1 2 5 2 2 3 3 5 2 2" xfId="12621" xr:uid="{00000000-0005-0000-0000-00009A300000}"/>
    <cellStyle name="20% - Accent1 2 5 2 2 3 3 5 3" xfId="12622" xr:uid="{00000000-0005-0000-0000-00009B300000}"/>
    <cellStyle name="20% - Accent1 2 5 2 2 3 3 6" xfId="12623" xr:uid="{00000000-0005-0000-0000-00009C300000}"/>
    <cellStyle name="20% - Accent1 2 5 2 2 3 3 6 2" xfId="12624" xr:uid="{00000000-0005-0000-0000-00009D300000}"/>
    <cellStyle name="20% - Accent1 2 5 2 2 3 3 6 2 2" xfId="12625" xr:uid="{00000000-0005-0000-0000-00009E300000}"/>
    <cellStyle name="20% - Accent1 2 5 2 2 3 3 6 3" xfId="12626" xr:uid="{00000000-0005-0000-0000-00009F300000}"/>
    <cellStyle name="20% - Accent1 2 5 2 2 3 3 7" xfId="12627" xr:uid="{00000000-0005-0000-0000-0000A0300000}"/>
    <cellStyle name="20% - Accent1 2 5 2 2 3 3 7 2" xfId="12628" xr:uid="{00000000-0005-0000-0000-0000A1300000}"/>
    <cellStyle name="20% - Accent1 2 5 2 2 3 3 8" xfId="12629" xr:uid="{00000000-0005-0000-0000-0000A2300000}"/>
    <cellStyle name="20% - Accent1 2 5 2 2 3 3 8 2" xfId="12630" xr:uid="{00000000-0005-0000-0000-0000A3300000}"/>
    <cellStyle name="20% - Accent1 2 5 2 2 3 3 9" xfId="12631" xr:uid="{00000000-0005-0000-0000-0000A4300000}"/>
    <cellStyle name="20% - Accent1 2 5 2 2 3 4" xfId="12632" xr:uid="{00000000-0005-0000-0000-0000A5300000}"/>
    <cellStyle name="20% - Accent1 2 5 2 2 3 4 2" xfId="12633" xr:uid="{00000000-0005-0000-0000-0000A6300000}"/>
    <cellStyle name="20% - Accent1 2 5 2 2 3 4 2 2" xfId="12634" xr:uid="{00000000-0005-0000-0000-0000A7300000}"/>
    <cellStyle name="20% - Accent1 2 5 2 2 3 4 2 2 2" xfId="12635" xr:uid="{00000000-0005-0000-0000-0000A8300000}"/>
    <cellStyle name="20% - Accent1 2 5 2 2 3 4 2 3" xfId="12636" xr:uid="{00000000-0005-0000-0000-0000A9300000}"/>
    <cellStyle name="20% - Accent1 2 5 2 2 3 4 3" xfId="12637" xr:uid="{00000000-0005-0000-0000-0000AA300000}"/>
    <cellStyle name="20% - Accent1 2 5 2 2 3 4 3 2" xfId="12638" xr:uid="{00000000-0005-0000-0000-0000AB300000}"/>
    <cellStyle name="20% - Accent1 2 5 2 2 3 4 4" xfId="12639" xr:uid="{00000000-0005-0000-0000-0000AC300000}"/>
    <cellStyle name="20% - Accent1 2 5 2 2 3 5" xfId="12640" xr:uid="{00000000-0005-0000-0000-0000AD300000}"/>
    <cellStyle name="20% - Accent1 2 5 2 2 3 5 2" xfId="12641" xr:uid="{00000000-0005-0000-0000-0000AE300000}"/>
    <cellStyle name="20% - Accent1 2 5 2 2 3 5 2 2" xfId="12642" xr:uid="{00000000-0005-0000-0000-0000AF300000}"/>
    <cellStyle name="20% - Accent1 2 5 2 2 3 5 2 2 2" xfId="12643" xr:uid="{00000000-0005-0000-0000-0000B0300000}"/>
    <cellStyle name="20% - Accent1 2 5 2 2 3 5 2 3" xfId="12644" xr:uid="{00000000-0005-0000-0000-0000B1300000}"/>
    <cellStyle name="20% - Accent1 2 5 2 2 3 5 3" xfId="12645" xr:uid="{00000000-0005-0000-0000-0000B2300000}"/>
    <cellStyle name="20% - Accent1 2 5 2 2 3 5 3 2" xfId="12646" xr:uid="{00000000-0005-0000-0000-0000B3300000}"/>
    <cellStyle name="20% - Accent1 2 5 2 2 3 5 4" xfId="12647" xr:uid="{00000000-0005-0000-0000-0000B4300000}"/>
    <cellStyle name="20% - Accent1 2 5 2 2 3 6" xfId="12648" xr:uid="{00000000-0005-0000-0000-0000B5300000}"/>
    <cellStyle name="20% - Accent1 2 5 2 2 3 6 2" xfId="12649" xr:uid="{00000000-0005-0000-0000-0000B6300000}"/>
    <cellStyle name="20% - Accent1 2 5 2 2 3 6 2 2" xfId="12650" xr:uid="{00000000-0005-0000-0000-0000B7300000}"/>
    <cellStyle name="20% - Accent1 2 5 2 2 3 6 2 2 2" xfId="12651" xr:uid="{00000000-0005-0000-0000-0000B8300000}"/>
    <cellStyle name="20% - Accent1 2 5 2 2 3 6 2 3" xfId="12652" xr:uid="{00000000-0005-0000-0000-0000B9300000}"/>
    <cellStyle name="20% - Accent1 2 5 2 2 3 6 3" xfId="12653" xr:uid="{00000000-0005-0000-0000-0000BA300000}"/>
    <cellStyle name="20% - Accent1 2 5 2 2 3 6 3 2" xfId="12654" xr:uid="{00000000-0005-0000-0000-0000BB300000}"/>
    <cellStyle name="20% - Accent1 2 5 2 2 3 6 4" xfId="12655" xr:uid="{00000000-0005-0000-0000-0000BC300000}"/>
    <cellStyle name="20% - Accent1 2 5 2 2 3 7" xfId="12656" xr:uid="{00000000-0005-0000-0000-0000BD300000}"/>
    <cellStyle name="20% - Accent1 2 5 2 2 3 7 2" xfId="12657" xr:uid="{00000000-0005-0000-0000-0000BE300000}"/>
    <cellStyle name="20% - Accent1 2 5 2 2 3 7 2 2" xfId="12658" xr:uid="{00000000-0005-0000-0000-0000BF300000}"/>
    <cellStyle name="20% - Accent1 2 5 2 2 3 7 3" xfId="12659" xr:uid="{00000000-0005-0000-0000-0000C0300000}"/>
    <cellStyle name="20% - Accent1 2 5 2 2 3 8" xfId="12660" xr:uid="{00000000-0005-0000-0000-0000C1300000}"/>
    <cellStyle name="20% - Accent1 2 5 2 2 3 8 2" xfId="12661" xr:uid="{00000000-0005-0000-0000-0000C2300000}"/>
    <cellStyle name="20% - Accent1 2 5 2 2 3 8 2 2" xfId="12662" xr:uid="{00000000-0005-0000-0000-0000C3300000}"/>
    <cellStyle name="20% - Accent1 2 5 2 2 3 8 3" xfId="12663" xr:uid="{00000000-0005-0000-0000-0000C4300000}"/>
    <cellStyle name="20% - Accent1 2 5 2 2 3 9" xfId="12664" xr:uid="{00000000-0005-0000-0000-0000C5300000}"/>
    <cellStyle name="20% - Accent1 2 5 2 2 3 9 2" xfId="12665" xr:uid="{00000000-0005-0000-0000-0000C6300000}"/>
    <cellStyle name="20% - Accent1 2 5 2 2 4" xfId="12666" xr:uid="{00000000-0005-0000-0000-0000C7300000}"/>
    <cellStyle name="20% - Accent1 2 5 2 2 4 10" xfId="12667" xr:uid="{00000000-0005-0000-0000-0000C8300000}"/>
    <cellStyle name="20% - Accent1 2 5 2 2 4 10 2" xfId="12668" xr:uid="{00000000-0005-0000-0000-0000C9300000}"/>
    <cellStyle name="20% - Accent1 2 5 2 2 4 11" xfId="12669" xr:uid="{00000000-0005-0000-0000-0000CA300000}"/>
    <cellStyle name="20% - Accent1 2 5 2 2 4 2" xfId="12670" xr:uid="{00000000-0005-0000-0000-0000CB300000}"/>
    <cellStyle name="20% - Accent1 2 5 2 2 4 2 2" xfId="12671" xr:uid="{00000000-0005-0000-0000-0000CC300000}"/>
    <cellStyle name="20% - Accent1 2 5 2 2 4 2 2 2" xfId="12672" xr:uid="{00000000-0005-0000-0000-0000CD300000}"/>
    <cellStyle name="20% - Accent1 2 5 2 2 4 2 2 2 2" xfId="12673" xr:uid="{00000000-0005-0000-0000-0000CE300000}"/>
    <cellStyle name="20% - Accent1 2 5 2 2 4 2 2 2 2 2" xfId="12674" xr:uid="{00000000-0005-0000-0000-0000CF300000}"/>
    <cellStyle name="20% - Accent1 2 5 2 2 4 2 2 2 3" xfId="12675" xr:uid="{00000000-0005-0000-0000-0000D0300000}"/>
    <cellStyle name="20% - Accent1 2 5 2 2 4 2 2 3" xfId="12676" xr:uid="{00000000-0005-0000-0000-0000D1300000}"/>
    <cellStyle name="20% - Accent1 2 5 2 2 4 2 2 3 2" xfId="12677" xr:uid="{00000000-0005-0000-0000-0000D2300000}"/>
    <cellStyle name="20% - Accent1 2 5 2 2 4 2 2 4" xfId="12678" xr:uid="{00000000-0005-0000-0000-0000D3300000}"/>
    <cellStyle name="20% - Accent1 2 5 2 2 4 2 3" xfId="12679" xr:uid="{00000000-0005-0000-0000-0000D4300000}"/>
    <cellStyle name="20% - Accent1 2 5 2 2 4 2 3 2" xfId="12680" xr:uid="{00000000-0005-0000-0000-0000D5300000}"/>
    <cellStyle name="20% - Accent1 2 5 2 2 4 2 3 2 2" xfId="12681" xr:uid="{00000000-0005-0000-0000-0000D6300000}"/>
    <cellStyle name="20% - Accent1 2 5 2 2 4 2 3 2 2 2" xfId="12682" xr:uid="{00000000-0005-0000-0000-0000D7300000}"/>
    <cellStyle name="20% - Accent1 2 5 2 2 4 2 3 2 3" xfId="12683" xr:uid="{00000000-0005-0000-0000-0000D8300000}"/>
    <cellStyle name="20% - Accent1 2 5 2 2 4 2 3 3" xfId="12684" xr:uid="{00000000-0005-0000-0000-0000D9300000}"/>
    <cellStyle name="20% - Accent1 2 5 2 2 4 2 3 3 2" xfId="12685" xr:uid="{00000000-0005-0000-0000-0000DA300000}"/>
    <cellStyle name="20% - Accent1 2 5 2 2 4 2 3 4" xfId="12686" xr:uid="{00000000-0005-0000-0000-0000DB300000}"/>
    <cellStyle name="20% - Accent1 2 5 2 2 4 2 4" xfId="12687" xr:uid="{00000000-0005-0000-0000-0000DC300000}"/>
    <cellStyle name="20% - Accent1 2 5 2 2 4 2 4 2" xfId="12688" xr:uid="{00000000-0005-0000-0000-0000DD300000}"/>
    <cellStyle name="20% - Accent1 2 5 2 2 4 2 4 2 2" xfId="12689" xr:uid="{00000000-0005-0000-0000-0000DE300000}"/>
    <cellStyle name="20% - Accent1 2 5 2 2 4 2 4 2 2 2" xfId="12690" xr:uid="{00000000-0005-0000-0000-0000DF300000}"/>
    <cellStyle name="20% - Accent1 2 5 2 2 4 2 4 2 3" xfId="12691" xr:uid="{00000000-0005-0000-0000-0000E0300000}"/>
    <cellStyle name="20% - Accent1 2 5 2 2 4 2 4 3" xfId="12692" xr:uid="{00000000-0005-0000-0000-0000E1300000}"/>
    <cellStyle name="20% - Accent1 2 5 2 2 4 2 4 3 2" xfId="12693" xr:uid="{00000000-0005-0000-0000-0000E2300000}"/>
    <cellStyle name="20% - Accent1 2 5 2 2 4 2 4 4" xfId="12694" xr:uid="{00000000-0005-0000-0000-0000E3300000}"/>
    <cellStyle name="20% - Accent1 2 5 2 2 4 2 5" xfId="12695" xr:uid="{00000000-0005-0000-0000-0000E4300000}"/>
    <cellStyle name="20% - Accent1 2 5 2 2 4 2 5 2" xfId="12696" xr:uid="{00000000-0005-0000-0000-0000E5300000}"/>
    <cellStyle name="20% - Accent1 2 5 2 2 4 2 5 2 2" xfId="12697" xr:uid="{00000000-0005-0000-0000-0000E6300000}"/>
    <cellStyle name="20% - Accent1 2 5 2 2 4 2 5 3" xfId="12698" xr:uid="{00000000-0005-0000-0000-0000E7300000}"/>
    <cellStyle name="20% - Accent1 2 5 2 2 4 2 6" xfId="12699" xr:uid="{00000000-0005-0000-0000-0000E8300000}"/>
    <cellStyle name="20% - Accent1 2 5 2 2 4 2 6 2" xfId="12700" xr:uid="{00000000-0005-0000-0000-0000E9300000}"/>
    <cellStyle name="20% - Accent1 2 5 2 2 4 2 6 2 2" xfId="12701" xr:uid="{00000000-0005-0000-0000-0000EA300000}"/>
    <cellStyle name="20% - Accent1 2 5 2 2 4 2 6 3" xfId="12702" xr:uid="{00000000-0005-0000-0000-0000EB300000}"/>
    <cellStyle name="20% - Accent1 2 5 2 2 4 2 7" xfId="12703" xr:uid="{00000000-0005-0000-0000-0000EC300000}"/>
    <cellStyle name="20% - Accent1 2 5 2 2 4 2 7 2" xfId="12704" xr:uid="{00000000-0005-0000-0000-0000ED300000}"/>
    <cellStyle name="20% - Accent1 2 5 2 2 4 2 8" xfId="12705" xr:uid="{00000000-0005-0000-0000-0000EE300000}"/>
    <cellStyle name="20% - Accent1 2 5 2 2 4 2 8 2" xfId="12706" xr:uid="{00000000-0005-0000-0000-0000EF300000}"/>
    <cellStyle name="20% - Accent1 2 5 2 2 4 2 9" xfId="12707" xr:uid="{00000000-0005-0000-0000-0000F0300000}"/>
    <cellStyle name="20% - Accent1 2 5 2 2 4 3" xfId="12708" xr:uid="{00000000-0005-0000-0000-0000F1300000}"/>
    <cellStyle name="20% - Accent1 2 5 2 2 4 3 2" xfId="12709" xr:uid="{00000000-0005-0000-0000-0000F2300000}"/>
    <cellStyle name="20% - Accent1 2 5 2 2 4 3 2 2" xfId="12710" xr:uid="{00000000-0005-0000-0000-0000F3300000}"/>
    <cellStyle name="20% - Accent1 2 5 2 2 4 3 2 2 2" xfId="12711" xr:uid="{00000000-0005-0000-0000-0000F4300000}"/>
    <cellStyle name="20% - Accent1 2 5 2 2 4 3 2 2 2 2" xfId="12712" xr:uid="{00000000-0005-0000-0000-0000F5300000}"/>
    <cellStyle name="20% - Accent1 2 5 2 2 4 3 2 2 3" xfId="12713" xr:uid="{00000000-0005-0000-0000-0000F6300000}"/>
    <cellStyle name="20% - Accent1 2 5 2 2 4 3 2 3" xfId="12714" xr:uid="{00000000-0005-0000-0000-0000F7300000}"/>
    <cellStyle name="20% - Accent1 2 5 2 2 4 3 2 3 2" xfId="12715" xr:uid="{00000000-0005-0000-0000-0000F8300000}"/>
    <cellStyle name="20% - Accent1 2 5 2 2 4 3 2 4" xfId="12716" xr:uid="{00000000-0005-0000-0000-0000F9300000}"/>
    <cellStyle name="20% - Accent1 2 5 2 2 4 3 3" xfId="12717" xr:uid="{00000000-0005-0000-0000-0000FA300000}"/>
    <cellStyle name="20% - Accent1 2 5 2 2 4 3 3 2" xfId="12718" xr:uid="{00000000-0005-0000-0000-0000FB300000}"/>
    <cellStyle name="20% - Accent1 2 5 2 2 4 3 3 2 2" xfId="12719" xr:uid="{00000000-0005-0000-0000-0000FC300000}"/>
    <cellStyle name="20% - Accent1 2 5 2 2 4 3 3 2 2 2" xfId="12720" xr:uid="{00000000-0005-0000-0000-0000FD300000}"/>
    <cellStyle name="20% - Accent1 2 5 2 2 4 3 3 2 3" xfId="12721" xr:uid="{00000000-0005-0000-0000-0000FE300000}"/>
    <cellStyle name="20% - Accent1 2 5 2 2 4 3 3 3" xfId="12722" xr:uid="{00000000-0005-0000-0000-0000FF300000}"/>
    <cellStyle name="20% - Accent1 2 5 2 2 4 3 3 3 2" xfId="12723" xr:uid="{00000000-0005-0000-0000-000000310000}"/>
    <cellStyle name="20% - Accent1 2 5 2 2 4 3 3 4" xfId="12724" xr:uid="{00000000-0005-0000-0000-000001310000}"/>
    <cellStyle name="20% - Accent1 2 5 2 2 4 3 4" xfId="12725" xr:uid="{00000000-0005-0000-0000-000002310000}"/>
    <cellStyle name="20% - Accent1 2 5 2 2 4 3 4 2" xfId="12726" xr:uid="{00000000-0005-0000-0000-000003310000}"/>
    <cellStyle name="20% - Accent1 2 5 2 2 4 3 4 2 2" xfId="12727" xr:uid="{00000000-0005-0000-0000-000004310000}"/>
    <cellStyle name="20% - Accent1 2 5 2 2 4 3 4 2 2 2" xfId="12728" xr:uid="{00000000-0005-0000-0000-000005310000}"/>
    <cellStyle name="20% - Accent1 2 5 2 2 4 3 4 2 3" xfId="12729" xr:uid="{00000000-0005-0000-0000-000006310000}"/>
    <cellStyle name="20% - Accent1 2 5 2 2 4 3 4 3" xfId="12730" xr:uid="{00000000-0005-0000-0000-000007310000}"/>
    <cellStyle name="20% - Accent1 2 5 2 2 4 3 4 3 2" xfId="12731" xr:uid="{00000000-0005-0000-0000-000008310000}"/>
    <cellStyle name="20% - Accent1 2 5 2 2 4 3 4 4" xfId="12732" xr:uid="{00000000-0005-0000-0000-000009310000}"/>
    <cellStyle name="20% - Accent1 2 5 2 2 4 3 5" xfId="12733" xr:uid="{00000000-0005-0000-0000-00000A310000}"/>
    <cellStyle name="20% - Accent1 2 5 2 2 4 3 5 2" xfId="12734" xr:uid="{00000000-0005-0000-0000-00000B310000}"/>
    <cellStyle name="20% - Accent1 2 5 2 2 4 3 5 2 2" xfId="12735" xr:uid="{00000000-0005-0000-0000-00000C310000}"/>
    <cellStyle name="20% - Accent1 2 5 2 2 4 3 5 3" xfId="12736" xr:uid="{00000000-0005-0000-0000-00000D310000}"/>
    <cellStyle name="20% - Accent1 2 5 2 2 4 3 6" xfId="12737" xr:uid="{00000000-0005-0000-0000-00000E310000}"/>
    <cellStyle name="20% - Accent1 2 5 2 2 4 3 6 2" xfId="12738" xr:uid="{00000000-0005-0000-0000-00000F310000}"/>
    <cellStyle name="20% - Accent1 2 5 2 2 4 3 6 2 2" xfId="12739" xr:uid="{00000000-0005-0000-0000-000010310000}"/>
    <cellStyle name="20% - Accent1 2 5 2 2 4 3 6 3" xfId="12740" xr:uid="{00000000-0005-0000-0000-000011310000}"/>
    <cellStyle name="20% - Accent1 2 5 2 2 4 3 7" xfId="12741" xr:uid="{00000000-0005-0000-0000-000012310000}"/>
    <cellStyle name="20% - Accent1 2 5 2 2 4 3 7 2" xfId="12742" xr:uid="{00000000-0005-0000-0000-000013310000}"/>
    <cellStyle name="20% - Accent1 2 5 2 2 4 3 8" xfId="12743" xr:uid="{00000000-0005-0000-0000-000014310000}"/>
    <cellStyle name="20% - Accent1 2 5 2 2 4 3 8 2" xfId="12744" xr:uid="{00000000-0005-0000-0000-000015310000}"/>
    <cellStyle name="20% - Accent1 2 5 2 2 4 3 9" xfId="12745" xr:uid="{00000000-0005-0000-0000-000016310000}"/>
    <cellStyle name="20% - Accent1 2 5 2 2 4 4" xfId="12746" xr:uid="{00000000-0005-0000-0000-000017310000}"/>
    <cellStyle name="20% - Accent1 2 5 2 2 4 4 2" xfId="12747" xr:uid="{00000000-0005-0000-0000-000018310000}"/>
    <cellStyle name="20% - Accent1 2 5 2 2 4 4 2 2" xfId="12748" xr:uid="{00000000-0005-0000-0000-000019310000}"/>
    <cellStyle name="20% - Accent1 2 5 2 2 4 4 2 2 2" xfId="12749" xr:uid="{00000000-0005-0000-0000-00001A310000}"/>
    <cellStyle name="20% - Accent1 2 5 2 2 4 4 2 3" xfId="12750" xr:uid="{00000000-0005-0000-0000-00001B310000}"/>
    <cellStyle name="20% - Accent1 2 5 2 2 4 4 3" xfId="12751" xr:uid="{00000000-0005-0000-0000-00001C310000}"/>
    <cellStyle name="20% - Accent1 2 5 2 2 4 4 3 2" xfId="12752" xr:uid="{00000000-0005-0000-0000-00001D310000}"/>
    <cellStyle name="20% - Accent1 2 5 2 2 4 4 4" xfId="12753" xr:uid="{00000000-0005-0000-0000-00001E310000}"/>
    <cellStyle name="20% - Accent1 2 5 2 2 4 5" xfId="12754" xr:uid="{00000000-0005-0000-0000-00001F310000}"/>
    <cellStyle name="20% - Accent1 2 5 2 2 4 5 2" xfId="12755" xr:uid="{00000000-0005-0000-0000-000020310000}"/>
    <cellStyle name="20% - Accent1 2 5 2 2 4 5 2 2" xfId="12756" xr:uid="{00000000-0005-0000-0000-000021310000}"/>
    <cellStyle name="20% - Accent1 2 5 2 2 4 5 2 2 2" xfId="12757" xr:uid="{00000000-0005-0000-0000-000022310000}"/>
    <cellStyle name="20% - Accent1 2 5 2 2 4 5 2 3" xfId="12758" xr:uid="{00000000-0005-0000-0000-000023310000}"/>
    <cellStyle name="20% - Accent1 2 5 2 2 4 5 3" xfId="12759" xr:uid="{00000000-0005-0000-0000-000024310000}"/>
    <cellStyle name="20% - Accent1 2 5 2 2 4 5 3 2" xfId="12760" xr:uid="{00000000-0005-0000-0000-000025310000}"/>
    <cellStyle name="20% - Accent1 2 5 2 2 4 5 4" xfId="12761" xr:uid="{00000000-0005-0000-0000-000026310000}"/>
    <cellStyle name="20% - Accent1 2 5 2 2 4 6" xfId="12762" xr:uid="{00000000-0005-0000-0000-000027310000}"/>
    <cellStyle name="20% - Accent1 2 5 2 2 4 6 2" xfId="12763" xr:uid="{00000000-0005-0000-0000-000028310000}"/>
    <cellStyle name="20% - Accent1 2 5 2 2 4 6 2 2" xfId="12764" xr:uid="{00000000-0005-0000-0000-000029310000}"/>
    <cellStyle name="20% - Accent1 2 5 2 2 4 6 2 2 2" xfId="12765" xr:uid="{00000000-0005-0000-0000-00002A310000}"/>
    <cellStyle name="20% - Accent1 2 5 2 2 4 6 2 3" xfId="12766" xr:uid="{00000000-0005-0000-0000-00002B310000}"/>
    <cellStyle name="20% - Accent1 2 5 2 2 4 6 3" xfId="12767" xr:uid="{00000000-0005-0000-0000-00002C310000}"/>
    <cellStyle name="20% - Accent1 2 5 2 2 4 6 3 2" xfId="12768" xr:uid="{00000000-0005-0000-0000-00002D310000}"/>
    <cellStyle name="20% - Accent1 2 5 2 2 4 6 4" xfId="12769" xr:uid="{00000000-0005-0000-0000-00002E310000}"/>
    <cellStyle name="20% - Accent1 2 5 2 2 4 7" xfId="12770" xr:uid="{00000000-0005-0000-0000-00002F310000}"/>
    <cellStyle name="20% - Accent1 2 5 2 2 4 7 2" xfId="12771" xr:uid="{00000000-0005-0000-0000-000030310000}"/>
    <cellStyle name="20% - Accent1 2 5 2 2 4 7 2 2" xfId="12772" xr:uid="{00000000-0005-0000-0000-000031310000}"/>
    <cellStyle name="20% - Accent1 2 5 2 2 4 7 3" xfId="12773" xr:uid="{00000000-0005-0000-0000-000032310000}"/>
    <cellStyle name="20% - Accent1 2 5 2 2 4 8" xfId="12774" xr:uid="{00000000-0005-0000-0000-000033310000}"/>
    <cellStyle name="20% - Accent1 2 5 2 2 4 8 2" xfId="12775" xr:uid="{00000000-0005-0000-0000-000034310000}"/>
    <cellStyle name="20% - Accent1 2 5 2 2 4 8 2 2" xfId="12776" xr:uid="{00000000-0005-0000-0000-000035310000}"/>
    <cellStyle name="20% - Accent1 2 5 2 2 4 8 3" xfId="12777" xr:uid="{00000000-0005-0000-0000-000036310000}"/>
    <cellStyle name="20% - Accent1 2 5 2 2 4 9" xfId="12778" xr:uid="{00000000-0005-0000-0000-000037310000}"/>
    <cellStyle name="20% - Accent1 2 5 2 2 4 9 2" xfId="12779" xr:uid="{00000000-0005-0000-0000-000038310000}"/>
    <cellStyle name="20% - Accent1 2 5 2 2 5" xfId="12780" xr:uid="{00000000-0005-0000-0000-000039310000}"/>
    <cellStyle name="20% - Accent1 2 5 2 2 5 2" xfId="12781" xr:uid="{00000000-0005-0000-0000-00003A310000}"/>
    <cellStyle name="20% - Accent1 2 5 2 2 5 2 2" xfId="12782" xr:uid="{00000000-0005-0000-0000-00003B310000}"/>
    <cellStyle name="20% - Accent1 2 5 2 2 5 2 2 2" xfId="12783" xr:uid="{00000000-0005-0000-0000-00003C310000}"/>
    <cellStyle name="20% - Accent1 2 5 2 2 5 2 2 2 2" xfId="12784" xr:uid="{00000000-0005-0000-0000-00003D310000}"/>
    <cellStyle name="20% - Accent1 2 5 2 2 5 2 2 3" xfId="12785" xr:uid="{00000000-0005-0000-0000-00003E310000}"/>
    <cellStyle name="20% - Accent1 2 5 2 2 5 2 3" xfId="12786" xr:uid="{00000000-0005-0000-0000-00003F310000}"/>
    <cellStyle name="20% - Accent1 2 5 2 2 5 2 3 2" xfId="12787" xr:uid="{00000000-0005-0000-0000-000040310000}"/>
    <cellStyle name="20% - Accent1 2 5 2 2 5 2 4" xfId="12788" xr:uid="{00000000-0005-0000-0000-000041310000}"/>
    <cellStyle name="20% - Accent1 2 5 2 2 5 3" xfId="12789" xr:uid="{00000000-0005-0000-0000-000042310000}"/>
    <cellStyle name="20% - Accent1 2 5 2 2 5 3 2" xfId="12790" xr:uid="{00000000-0005-0000-0000-000043310000}"/>
    <cellStyle name="20% - Accent1 2 5 2 2 5 3 2 2" xfId="12791" xr:uid="{00000000-0005-0000-0000-000044310000}"/>
    <cellStyle name="20% - Accent1 2 5 2 2 5 3 2 2 2" xfId="12792" xr:uid="{00000000-0005-0000-0000-000045310000}"/>
    <cellStyle name="20% - Accent1 2 5 2 2 5 3 2 3" xfId="12793" xr:uid="{00000000-0005-0000-0000-000046310000}"/>
    <cellStyle name="20% - Accent1 2 5 2 2 5 3 3" xfId="12794" xr:uid="{00000000-0005-0000-0000-000047310000}"/>
    <cellStyle name="20% - Accent1 2 5 2 2 5 3 3 2" xfId="12795" xr:uid="{00000000-0005-0000-0000-000048310000}"/>
    <cellStyle name="20% - Accent1 2 5 2 2 5 3 4" xfId="12796" xr:uid="{00000000-0005-0000-0000-000049310000}"/>
    <cellStyle name="20% - Accent1 2 5 2 2 5 4" xfId="12797" xr:uid="{00000000-0005-0000-0000-00004A310000}"/>
    <cellStyle name="20% - Accent1 2 5 2 2 5 4 2" xfId="12798" xr:uid="{00000000-0005-0000-0000-00004B310000}"/>
    <cellStyle name="20% - Accent1 2 5 2 2 5 4 2 2" xfId="12799" xr:uid="{00000000-0005-0000-0000-00004C310000}"/>
    <cellStyle name="20% - Accent1 2 5 2 2 5 4 2 2 2" xfId="12800" xr:uid="{00000000-0005-0000-0000-00004D310000}"/>
    <cellStyle name="20% - Accent1 2 5 2 2 5 4 2 3" xfId="12801" xr:uid="{00000000-0005-0000-0000-00004E310000}"/>
    <cellStyle name="20% - Accent1 2 5 2 2 5 4 3" xfId="12802" xr:uid="{00000000-0005-0000-0000-00004F310000}"/>
    <cellStyle name="20% - Accent1 2 5 2 2 5 4 3 2" xfId="12803" xr:uid="{00000000-0005-0000-0000-000050310000}"/>
    <cellStyle name="20% - Accent1 2 5 2 2 5 4 4" xfId="12804" xr:uid="{00000000-0005-0000-0000-000051310000}"/>
    <cellStyle name="20% - Accent1 2 5 2 2 5 5" xfId="12805" xr:uid="{00000000-0005-0000-0000-000052310000}"/>
    <cellStyle name="20% - Accent1 2 5 2 2 5 5 2" xfId="12806" xr:uid="{00000000-0005-0000-0000-000053310000}"/>
    <cellStyle name="20% - Accent1 2 5 2 2 5 5 2 2" xfId="12807" xr:uid="{00000000-0005-0000-0000-000054310000}"/>
    <cellStyle name="20% - Accent1 2 5 2 2 5 5 3" xfId="12808" xr:uid="{00000000-0005-0000-0000-000055310000}"/>
    <cellStyle name="20% - Accent1 2 5 2 2 5 6" xfId="12809" xr:uid="{00000000-0005-0000-0000-000056310000}"/>
    <cellStyle name="20% - Accent1 2 5 2 2 5 6 2" xfId="12810" xr:uid="{00000000-0005-0000-0000-000057310000}"/>
    <cellStyle name="20% - Accent1 2 5 2 2 5 6 2 2" xfId="12811" xr:uid="{00000000-0005-0000-0000-000058310000}"/>
    <cellStyle name="20% - Accent1 2 5 2 2 5 6 3" xfId="12812" xr:uid="{00000000-0005-0000-0000-000059310000}"/>
    <cellStyle name="20% - Accent1 2 5 2 2 5 7" xfId="12813" xr:uid="{00000000-0005-0000-0000-00005A310000}"/>
    <cellStyle name="20% - Accent1 2 5 2 2 5 7 2" xfId="12814" xr:uid="{00000000-0005-0000-0000-00005B310000}"/>
    <cellStyle name="20% - Accent1 2 5 2 2 5 8" xfId="12815" xr:uid="{00000000-0005-0000-0000-00005C310000}"/>
    <cellStyle name="20% - Accent1 2 5 2 2 5 8 2" xfId="12816" xr:uid="{00000000-0005-0000-0000-00005D310000}"/>
    <cellStyle name="20% - Accent1 2 5 2 2 5 9" xfId="12817" xr:uid="{00000000-0005-0000-0000-00005E310000}"/>
    <cellStyle name="20% - Accent1 2 5 2 2 6" xfId="12818" xr:uid="{00000000-0005-0000-0000-00005F310000}"/>
    <cellStyle name="20% - Accent1 2 5 2 2 6 2" xfId="12819" xr:uid="{00000000-0005-0000-0000-000060310000}"/>
    <cellStyle name="20% - Accent1 2 5 2 2 6 2 2" xfId="12820" xr:uid="{00000000-0005-0000-0000-000061310000}"/>
    <cellStyle name="20% - Accent1 2 5 2 2 6 2 2 2" xfId="12821" xr:uid="{00000000-0005-0000-0000-000062310000}"/>
    <cellStyle name="20% - Accent1 2 5 2 2 6 2 2 2 2" xfId="12822" xr:uid="{00000000-0005-0000-0000-000063310000}"/>
    <cellStyle name="20% - Accent1 2 5 2 2 6 2 2 3" xfId="12823" xr:uid="{00000000-0005-0000-0000-000064310000}"/>
    <cellStyle name="20% - Accent1 2 5 2 2 6 2 3" xfId="12824" xr:uid="{00000000-0005-0000-0000-000065310000}"/>
    <cellStyle name="20% - Accent1 2 5 2 2 6 2 3 2" xfId="12825" xr:uid="{00000000-0005-0000-0000-000066310000}"/>
    <cellStyle name="20% - Accent1 2 5 2 2 6 2 4" xfId="12826" xr:uid="{00000000-0005-0000-0000-000067310000}"/>
    <cellStyle name="20% - Accent1 2 5 2 2 6 3" xfId="12827" xr:uid="{00000000-0005-0000-0000-000068310000}"/>
    <cellStyle name="20% - Accent1 2 5 2 2 6 3 2" xfId="12828" xr:uid="{00000000-0005-0000-0000-000069310000}"/>
    <cellStyle name="20% - Accent1 2 5 2 2 6 3 2 2" xfId="12829" xr:uid="{00000000-0005-0000-0000-00006A310000}"/>
    <cellStyle name="20% - Accent1 2 5 2 2 6 3 2 2 2" xfId="12830" xr:uid="{00000000-0005-0000-0000-00006B310000}"/>
    <cellStyle name="20% - Accent1 2 5 2 2 6 3 2 3" xfId="12831" xr:uid="{00000000-0005-0000-0000-00006C310000}"/>
    <cellStyle name="20% - Accent1 2 5 2 2 6 3 3" xfId="12832" xr:uid="{00000000-0005-0000-0000-00006D310000}"/>
    <cellStyle name="20% - Accent1 2 5 2 2 6 3 3 2" xfId="12833" xr:uid="{00000000-0005-0000-0000-00006E310000}"/>
    <cellStyle name="20% - Accent1 2 5 2 2 6 3 4" xfId="12834" xr:uid="{00000000-0005-0000-0000-00006F310000}"/>
    <cellStyle name="20% - Accent1 2 5 2 2 6 4" xfId="12835" xr:uid="{00000000-0005-0000-0000-000070310000}"/>
    <cellStyle name="20% - Accent1 2 5 2 2 6 4 2" xfId="12836" xr:uid="{00000000-0005-0000-0000-000071310000}"/>
    <cellStyle name="20% - Accent1 2 5 2 2 6 4 2 2" xfId="12837" xr:uid="{00000000-0005-0000-0000-000072310000}"/>
    <cellStyle name="20% - Accent1 2 5 2 2 6 4 2 2 2" xfId="12838" xr:uid="{00000000-0005-0000-0000-000073310000}"/>
    <cellStyle name="20% - Accent1 2 5 2 2 6 4 2 3" xfId="12839" xr:uid="{00000000-0005-0000-0000-000074310000}"/>
    <cellStyle name="20% - Accent1 2 5 2 2 6 4 3" xfId="12840" xr:uid="{00000000-0005-0000-0000-000075310000}"/>
    <cellStyle name="20% - Accent1 2 5 2 2 6 4 3 2" xfId="12841" xr:uid="{00000000-0005-0000-0000-000076310000}"/>
    <cellStyle name="20% - Accent1 2 5 2 2 6 4 4" xfId="12842" xr:uid="{00000000-0005-0000-0000-000077310000}"/>
    <cellStyle name="20% - Accent1 2 5 2 2 6 5" xfId="12843" xr:uid="{00000000-0005-0000-0000-000078310000}"/>
    <cellStyle name="20% - Accent1 2 5 2 2 6 5 2" xfId="12844" xr:uid="{00000000-0005-0000-0000-000079310000}"/>
    <cellStyle name="20% - Accent1 2 5 2 2 6 5 2 2" xfId="12845" xr:uid="{00000000-0005-0000-0000-00007A310000}"/>
    <cellStyle name="20% - Accent1 2 5 2 2 6 5 3" xfId="12846" xr:uid="{00000000-0005-0000-0000-00007B310000}"/>
    <cellStyle name="20% - Accent1 2 5 2 2 6 6" xfId="12847" xr:uid="{00000000-0005-0000-0000-00007C310000}"/>
    <cellStyle name="20% - Accent1 2 5 2 2 6 6 2" xfId="12848" xr:uid="{00000000-0005-0000-0000-00007D310000}"/>
    <cellStyle name="20% - Accent1 2 5 2 2 6 6 2 2" xfId="12849" xr:uid="{00000000-0005-0000-0000-00007E310000}"/>
    <cellStyle name="20% - Accent1 2 5 2 2 6 6 3" xfId="12850" xr:uid="{00000000-0005-0000-0000-00007F310000}"/>
    <cellStyle name="20% - Accent1 2 5 2 2 6 7" xfId="12851" xr:uid="{00000000-0005-0000-0000-000080310000}"/>
    <cellStyle name="20% - Accent1 2 5 2 2 6 7 2" xfId="12852" xr:uid="{00000000-0005-0000-0000-000081310000}"/>
    <cellStyle name="20% - Accent1 2 5 2 2 6 8" xfId="12853" xr:uid="{00000000-0005-0000-0000-000082310000}"/>
    <cellStyle name="20% - Accent1 2 5 2 2 6 8 2" xfId="12854" xr:uid="{00000000-0005-0000-0000-000083310000}"/>
    <cellStyle name="20% - Accent1 2 5 2 2 6 9" xfId="12855" xr:uid="{00000000-0005-0000-0000-000084310000}"/>
    <cellStyle name="20% - Accent1 2 5 2 2 7" xfId="12856" xr:uid="{00000000-0005-0000-0000-000085310000}"/>
    <cellStyle name="20% - Accent1 2 5 2 2 7 2" xfId="12857" xr:uid="{00000000-0005-0000-0000-000086310000}"/>
    <cellStyle name="20% - Accent1 2 5 2 2 7 2 2" xfId="12858" xr:uid="{00000000-0005-0000-0000-000087310000}"/>
    <cellStyle name="20% - Accent1 2 5 2 2 7 2 2 2" xfId="12859" xr:uid="{00000000-0005-0000-0000-000088310000}"/>
    <cellStyle name="20% - Accent1 2 5 2 2 7 2 3" xfId="12860" xr:uid="{00000000-0005-0000-0000-000089310000}"/>
    <cellStyle name="20% - Accent1 2 5 2 2 7 3" xfId="12861" xr:uid="{00000000-0005-0000-0000-00008A310000}"/>
    <cellStyle name="20% - Accent1 2 5 2 2 7 3 2" xfId="12862" xr:uid="{00000000-0005-0000-0000-00008B310000}"/>
    <cellStyle name="20% - Accent1 2 5 2 2 7 4" xfId="12863" xr:uid="{00000000-0005-0000-0000-00008C310000}"/>
    <cellStyle name="20% - Accent1 2 5 2 2 8" xfId="12864" xr:uid="{00000000-0005-0000-0000-00008D310000}"/>
    <cellStyle name="20% - Accent1 2 5 2 2 8 2" xfId="12865" xr:uid="{00000000-0005-0000-0000-00008E310000}"/>
    <cellStyle name="20% - Accent1 2 5 2 2 8 2 2" xfId="12866" xr:uid="{00000000-0005-0000-0000-00008F310000}"/>
    <cellStyle name="20% - Accent1 2 5 2 2 8 2 2 2" xfId="12867" xr:uid="{00000000-0005-0000-0000-000090310000}"/>
    <cellStyle name="20% - Accent1 2 5 2 2 8 2 3" xfId="12868" xr:uid="{00000000-0005-0000-0000-000091310000}"/>
    <cellStyle name="20% - Accent1 2 5 2 2 8 3" xfId="12869" xr:uid="{00000000-0005-0000-0000-000092310000}"/>
    <cellStyle name="20% - Accent1 2 5 2 2 8 3 2" xfId="12870" xr:uid="{00000000-0005-0000-0000-000093310000}"/>
    <cellStyle name="20% - Accent1 2 5 2 2 8 4" xfId="12871" xr:uid="{00000000-0005-0000-0000-000094310000}"/>
    <cellStyle name="20% - Accent1 2 5 2 2 9" xfId="12872" xr:uid="{00000000-0005-0000-0000-000095310000}"/>
    <cellStyle name="20% - Accent1 2 5 2 2 9 2" xfId="12873" xr:uid="{00000000-0005-0000-0000-000096310000}"/>
    <cellStyle name="20% - Accent1 2 5 2 2 9 2 2" xfId="12874" xr:uid="{00000000-0005-0000-0000-000097310000}"/>
    <cellStyle name="20% - Accent1 2 5 2 2 9 2 2 2" xfId="12875" xr:uid="{00000000-0005-0000-0000-000098310000}"/>
    <cellStyle name="20% - Accent1 2 5 2 2 9 2 3" xfId="12876" xr:uid="{00000000-0005-0000-0000-000099310000}"/>
    <cellStyle name="20% - Accent1 2 5 2 2 9 3" xfId="12877" xr:uid="{00000000-0005-0000-0000-00009A310000}"/>
    <cellStyle name="20% - Accent1 2 5 2 2 9 3 2" xfId="12878" xr:uid="{00000000-0005-0000-0000-00009B310000}"/>
    <cellStyle name="20% - Accent1 2 5 2 2 9 4" xfId="12879" xr:uid="{00000000-0005-0000-0000-00009C310000}"/>
    <cellStyle name="20% - Accent1 2 5 2 3" xfId="12880" xr:uid="{00000000-0005-0000-0000-00009D310000}"/>
    <cellStyle name="20% - Accent1 2 5 2 3 10" xfId="12881" xr:uid="{00000000-0005-0000-0000-00009E310000}"/>
    <cellStyle name="20% - Accent1 2 5 2 3 10 2" xfId="12882" xr:uid="{00000000-0005-0000-0000-00009F310000}"/>
    <cellStyle name="20% - Accent1 2 5 2 3 11" xfId="12883" xr:uid="{00000000-0005-0000-0000-0000A0310000}"/>
    <cellStyle name="20% - Accent1 2 5 2 3 2" xfId="12884" xr:uid="{00000000-0005-0000-0000-0000A1310000}"/>
    <cellStyle name="20% - Accent1 2 5 2 3 2 2" xfId="12885" xr:uid="{00000000-0005-0000-0000-0000A2310000}"/>
    <cellStyle name="20% - Accent1 2 5 2 3 2 2 2" xfId="12886" xr:uid="{00000000-0005-0000-0000-0000A3310000}"/>
    <cellStyle name="20% - Accent1 2 5 2 3 2 2 2 2" xfId="12887" xr:uid="{00000000-0005-0000-0000-0000A4310000}"/>
    <cellStyle name="20% - Accent1 2 5 2 3 2 2 2 2 2" xfId="12888" xr:uid="{00000000-0005-0000-0000-0000A5310000}"/>
    <cellStyle name="20% - Accent1 2 5 2 3 2 2 2 3" xfId="12889" xr:uid="{00000000-0005-0000-0000-0000A6310000}"/>
    <cellStyle name="20% - Accent1 2 5 2 3 2 2 3" xfId="12890" xr:uid="{00000000-0005-0000-0000-0000A7310000}"/>
    <cellStyle name="20% - Accent1 2 5 2 3 2 2 3 2" xfId="12891" xr:uid="{00000000-0005-0000-0000-0000A8310000}"/>
    <cellStyle name="20% - Accent1 2 5 2 3 2 2 4" xfId="12892" xr:uid="{00000000-0005-0000-0000-0000A9310000}"/>
    <cellStyle name="20% - Accent1 2 5 2 3 2 3" xfId="12893" xr:uid="{00000000-0005-0000-0000-0000AA310000}"/>
    <cellStyle name="20% - Accent1 2 5 2 3 2 3 2" xfId="12894" xr:uid="{00000000-0005-0000-0000-0000AB310000}"/>
    <cellStyle name="20% - Accent1 2 5 2 3 2 3 2 2" xfId="12895" xr:uid="{00000000-0005-0000-0000-0000AC310000}"/>
    <cellStyle name="20% - Accent1 2 5 2 3 2 3 2 2 2" xfId="12896" xr:uid="{00000000-0005-0000-0000-0000AD310000}"/>
    <cellStyle name="20% - Accent1 2 5 2 3 2 3 2 3" xfId="12897" xr:uid="{00000000-0005-0000-0000-0000AE310000}"/>
    <cellStyle name="20% - Accent1 2 5 2 3 2 3 3" xfId="12898" xr:uid="{00000000-0005-0000-0000-0000AF310000}"/>
    <cellStyle name="20% - Accent1 2 5 2 3 2 3 3 2" xfId="12899" xr:uid="{00000000-0005-0000-0000-0000B0310000}"/>
    <cellStyle name="20% - Accent1 2 5 2 3 2 3 4" xfId="12900" xr:uid="{00000000-0005-0000-0000-0000B1310000}"/>
    <cellStyle name="20% - Accent1 2 5 2 3 2 4" xfId="12901" xr:uid="{00000000-0005-0000-0000-0000B2310000}"/>
    <cellStyle name="20% - Accent1 2 5 2 3 2 4 2" xfId="12902" xr:uid="{00000000-0005-0000-0000-0000B3310000}"/>
    <cellStyle name="20% - Accent1 2 5 2 3 2 4 2 2" xfId="12903" xr:uid="{00000000-0005-0000-0000-0000B4310000}"/>
    <cellStyle name="20% - Accent1 2 5 2 3 2 4 2 2 2" xfId="12904" xr:uid="{00000000-0005-0000-0000-0000B5310000}"/>
    <cellStyle name="20% - Accent1 2 5 2 3 2 4 2 3" xfId="12905" xr:uid="{00000000-0005-0000-0000-0000B6310000}"/>
    <cellStyle name="20% - Accent1 2 5 2 3 2 4 3" xfId="12906" xr:uid="{00000000-0005-0000-0000-0000B7310000}"/>
    <cellStyle name="20% - Accent1 2 5 2 3 2 4 3 2" xfId="12907" xr:uid="{00000000-0005-0000-0000-0000B8310000}"/>
    <cellStyle name="20% - Accent1 2 5 2 3 2 4 4" xfId="12908" xr:uid="{00000000-0005-0000-0000-0000B9310000}"/>
    <cellStyle name="20% - Accent1 2 5 2 3 2 5" xfId="12909" xr:uid="{00000000-0005-0000-0000-0000BA310000}"/>
    <cellStyle name="20% - Accent1 2 5 2 3 2 5 2" xfId="12910" xr:uid="{00000000-0005-0000-0000-0000BB310000}"/>
    <cellStyle name="20% - Accent1 2 5 2 3 2 5 2 2" xfId="12911" xr:uid="{00000000-0005-0000-0000-0000BC310000}"/>
    <cellStyle name="20% - Accent1 2 5 2 3 2 5 3" xfId="12912" xr:uid="{00000000-0005-0000-0000-0000BD310000}"/>
    <cellStyle name="20% - Accent1 2 5 2 3 2 6" xfId="12913" xr:uid="{00000000-0005-0000-0000-0000BE310000}"/>
    <cellStyle name="20% - Accent1 2 5 2 3 2 6 2" xfId="12914" xr:uid="{00000000-0005-0000-0000-0000BF310000}"/>
    <cellStyle name="20% - Accent1 2 5 2 3 2 6 2 2" xfId="12915" xr:uid="{00000000-0005-0000-0000-0000C0310000}"/>
    <cellStyle name="20% - Accent1 2 5 2 3 2 6 3" xfId="12916" xr:uid="{00000000-0005-0000-0000-0000C1310000}"/>
    <cellStyle name="20% - Accent1 2 5 2 3 2 7" xfId="12917" xr:uid="{00000000-0005-0000-0000-0000C2310000}"/>
    <cellStyle name="20% - Accent1 2 5 2 3 2 7 2" xfId="12918" xr:uid="{00000000-0005-0000-0000-0000C3310000}"/>
    <cellStyle name="20% - Accent1 2 5 2 3 2 8" xfId="12919" xr:uid="{00000000-0005-0000-0000-0000C4310000}"/>
    <cellStyle name="20% - Accent1 2 5 2 3 2 8 2" xfId="12920" xr:uid="{00000000-0005-0000-0000-0000C5310000}"/>
    <cellStyle name="20% - Accent1 2 5 2 3 2 9" xfId="12921" xr:uid="{00000000-0005-0000-0000-0000C6310000}"/>
    <cellStyle name="20% - Accent1 2 5 2 3 3" xfId="12922" xr:uid="{00000000-0005-0000-0000-0000C7310000}"/>
    <cellStyle name="20% - Accent1 2 5 2 3 3 2" xfId="12923" xr:uid="{00000000-0005-0000-0000-0000C8310000}"/>
    <cellStyle name="20% - Accent1 2 5 2 3 3 2 2" xfId="12924" xr:uid="{00000000-0005-0000-0000-0000C9310000}"/>
    <cellStyle name="20% - Accent1 2 5 2 3 3 2 2 2" xfId="12925" xr:uid="{00000000-0005-0000-0000-0000CA310000}"/>
    <cellStyle name="20% - Accent1 2 5 2 3 3 2 2 2 2" xfId="12926" xr:uid="{00000000-0005-0000-0000-0000CB310000}"/>
    <cellStyle name="20% - Accent1 2 5 2 3 3 2 2 3" xfId="12927" xr:uid="{00000000-0005-0000-0000-0000CC310000}"/>
    <cellStyle name="20% - Accent1 2 5 2 3 3 2 3" xfId="12928" xr:uid="{00000000-0005-0000-0000-0000CD310000}"/>
    <cellStyle name="20% - Accent1 2 5 2 3 3 2 3 2" xfId="12929" xr:uid="{00000000-0005-0000-0000-0000CE310000}"/>
    <cellStyle name="20% - Accent1 2 5 2 3 3 2 4" xfId="12930" xr:uid="{00000000-0005-0000-0000-0000CF310000}"/>
    <cellStyle name="20% - Accent1 2 5 2 3 3 3" xfId="12931" xr:uid="{00000000-0005-0000-0000-0000D0310000}"/>
    <cellStyle name="20% - Accent1 2 5 2 3 3 3 2" xfId="12932" xr:uid="{00000000-0005-0000-0000-0000D1310000}"/>
    <cellStyle name="20% - Accent1 2 5 2 3 3 3 2 2" xfId="12933" xr:uid="{00000000-0005-0000-0000-0000D2310000}"/>
    <cellStyle name="20% - Accent1 2 5 2 3 3 3 2 2 2" xfId="12934" xr:uid="{00000000-0005-0000-0000-0000D3310000}"/>
    <cellStyle name="20% - Accent1 2 5 2 3 3 3 2 3" xfId="12935" xr:uid="{00000000-0005-0000-0000-0000D4310000}"/>
    <cellStyle name="20% - Accent1 2 5 2 3 3 3 3" xfId="12936" xr:uid="{00000000-0005-0000-0000-0000D5310000}"/>
    <cellStyle name="20% - Accent1 2 5 2 3 3 3 3 2" xfId="12937" xr:uid="{00000000-0005-0000-0000-0000D6310000}"/>
    <cellStyle name="20% - Accent1 2 5 2 3 3 3 4" xfId="12938" xr:uid="{00000000-0005-0000-0000-0000D7310000}"/>
    <cellStyle name="20% - Accent1 2 5 2 3 3 4" xfId="12939" xr:uid="{00000000-0005-0000-0000-0000D8310000}"/>
    <cellStyle name="20% - Accent1 2 5 2 3 3 4 2" xfId="12940" xr:uid="{00000000-0005-0000-0000-0000D9310000}"/>
    <cellStyle name="20% - Accent1 2 5 2 3 3 4 2 2" xfId="12941" xr:uid="{00000000-0005-0000-0000-0000DA310000}"/>
    <cellStyle name="20% - Accent1 2 5 2 3 3 4 2 2 2" xfId="12942" xr:uid="{00000000-0005-0000-0000-0000DB310000}"/>
    <cellStyle name="20% - Accent1 2 5 2 3 3 4 2 3" xfId="12943" xr:uid="{00000000-0005-0000-0000-0000DC310000}"/>
    <cellStyle name="20% - Accent1 2 5 2 3 3 4 3" xfId="12944" xr:uid="{00000000-0005-0000-0000-0000DD310000}"/>
    <cellStyle name="20% - Accent1 2 5 2 3 3 4 3 2" xfId="12945" xr:uid="{00000000-0005-0000-0000-0000DE310000}"/>
    <cellStyle name="20% - Accent1 2 5 2 3 3 4 4" xfId="12946" xr:uid="{00000000-0005-0000-0000-0000DF310000}"/>
    <cellStyle name="20% - Accent1 2 5 2 3 3 5" xfId="12947" xr:uid="{00000000-0005-0000-0000-0000E0310000}"/>
    <cellStyle name="20% - Accent1 2 5 2 3 3 5 2" xfId="12948" xr:uid="{00000000-0005-0000-0000-0000E1310000}"/>
    <cellStyle name="20% - Accent1 2 5 2 3 3 5 2 2" xfId="12949" xr:uid="{00000000-0005-0000-0000-0000E2310000}"/>
    <cellStyle name="20% - Accent1 2 5 2 3 3 5 3" xfId="12950" xr:uid="{00000000-0005-0000-0000-0000E3310000}"/>
    <cellStyle name="20% - Accent1 2 5 2 3 3 6" xfId="12951" xr:uid="{00000000-0005-0000-0000-0000E4310000}"/>
    <cellStyle name="20% - Accent1 2 5 2 3 3 6 2" xfId="12952" xr:uid="{00000000-0005-0000-0000-0000E5310000}"/>
    <cellStyle name="20% - Accent1 2 5 2 3 3 6 2 2" xfId="12953" xr:uid="{00000000-0005-0000-0000-0000E6310000}"/>
    <cellStyle name="20% - Accent1 2 5 2 3 3 6 3" xfId="12954" xr:uid="{00000000-0005-0000-0000-0000E7310000}"/>
    <cellStyle name="20% - Accent1 2 5 2 3 3 7" xfId="12955" xr:uid="{00000000-0005-0000-0000-0000E8310000}"/>
    <cellStyle name="20% - Accent1 2 5 2 3 3 7 2" xfId="12956" xr:uid="{00000000-0005-0000-0000-0000E9310000}"/>
    <cellStyle name="20% - Accent1 2 5 2 3 3 8" xfId="12957" xr:uid="{00000000-0005-0000-0000-0000EA310000}"/>
    <cellStyle name="20% - Accent1 2 5 2 3 3 8 2" xfId="12958" xr:uid="{00000000-0005-0000-0000-0000EB310000}"/>
    <cellStyle name="20% - Accent1 2 5 2 3 3 9" xfId="12959" xr:uid="{00000000-0005-0000-0000-0000EC310000}"/>
    <cellStyle name="20% - Accent1 2 5 2 3 4" xfId="12960" xr:uid="{00000000-0005-0000-0000-0000ED310000}"/>
    <cellStyle name="20% - Accent1 2 5 2 3 4 2" xfId="12961" xr:uid="{00000000-0005-0000-0000-0000EE310000}"/>
    <cellStyle name="20% - Accent1 2 5 2 3 4 2 2" xfId="12962" xr:uid="{00000000-0005-0000-0000-0000EF310000}"/>
    <cellStyle name="20% - Accent1 2 5 2 3 4 2 2 2" xfId="12963" xr:uid="{00000000-0005-0000-0000-0000F0310000}"/>
    <cellStyle name="20% - Accent1 2 5 2 3 4 2 3" xfId="12964" xr:uid="{00000000-0005-0000-0000-0000F1310000}"/>
    <cellStyle name="20% - Accent1 2 5 2 3 4 3" xfId="12965" xr:uid="{00000000-0005-0000-0000-0000F2310000}"/>
    <cellStyle name="20% - Accent1 2 5 2 3 4 3 2" xfId="12966" xr:uid="{00000000-0005-0000-0000-0000F3310000}"/>
    <cellStyle name="20% - Accent1 2 5 2 3 4 4" xfId="12967" xr:uid="{00000000-0005-0000-0000-0000F4310000}"/>
    <cellStyle name="20% - Accent1 2 5 2 3 5" xfId="12968" xr:uid="{00000000-0005-0000-0000-0000F5310000}"/>
    <cellStyle name="20% - Accent1 2 5 2 3 5 2" xfId="12969" xr:uid="{00000000-0005-0000-0000-0000F6310000}"/>
    <cellStyle name="20% - Accent1 2 5 2 3 5 2 2" xfId="12970" xr:uid="{00000000-0005-0000-0000-0000F7310000}"/>
    <cellStyle name="20% - Accent1 2 5 2 3 5 2 2 2" xfId="12971" xr:uid="{00000000-0005-0000-0000-0000F8310000}"/>
    <cellStyle name="20% - Accent1 2 5 2 3 5 2 3" xfId="12972" xr:uid="{00000000-0005-0000-0000-0000F9310000}"/>
    <cellStyle name="20% - Accent1 2 5 2 3 5 3" xfId="12973" xr:uid="{00000000-0005-0000-0000-0000FA310000}"/>
    <cellStyle name="20% - Accent1 2 5 2 3 5 3 2" xfId="12974" xr:uid="{00000000-0005-0000-0000-0000FB310000}"/>
    <cellStyle name="20% - Accent1 2 5 2 3 5 4" xfId="12975" xr:uid="{00000000-0005-0000-0000-0000FC310000}"/>
    <cellStyle name="20% - Accent1 2 5 2 3 6" xfId="12976" xr:uid="{00000000-0005-0000-0000-0000FD310000}"/>
    <cellStyle name="20% - Accent1 2 5 2 3 6 2" xfId="12977" xr:uid="{00000000-0005-0000-0000-0000FE310000}"/>
    <cellStyle name="20% - Accent1 2 5 2 3 6 2 2" xfId="12978" xr:uid="{00000000-0005-0000-0000-0000FF310000}"/>
    <cellStyle name="20% - Accent1 2 5 2 3 6 2 2 2" xfId="12979" xr:uid="{00000000-0005-0000-0000-000000320000}"/>
    <cellStyle name="20% - Accent1 2 5 2 3 6 2 3" xfId="12980" xr:uid="{00000000-0005-0000-0000-000001320000}"/>
    <cellStyle name="20% - Accent1 2 5 2 3 6 3" xfId="12981" xr:uid="{00000000-0005-0000-0000-000002320000}"/>
    <cellStyle name="20% - Accent1 2 5 2 3 6 3 2" xfId="12982" xr:uid="{00000000-0005-0000-0000-000003320000}"/>
    <cellStyle name="20% - Accent1 2 5 2 3 6 4" xfId="12983" xr:uid="{00000000-0005-0000-0000-000004320000}"/>
    <cellStyle name="20% - Accent1 2 5 2 3 7" xfId="12984" xr:uid="{00000000-0005-0000-0000-000005320000}"/>
    <cellStyle name="20% - Accent1 2 5 2 3 7 2" xfId="12985" xr:uid="{00000000-0005-0000-0000-000006320000}"/>
    <cellStyle name="20% - Accent1 2 5 2 3 7 2 2" xfId="12986" xr:uid="{00000000-0005-0000-0000-000007320000}"/>
    <cellStyle name="20% - Accent1 2 5 2 3 7 3" xfId="12987" xr:uid="{00000000-0005-0000-0000-000008320000}"/>
    <cellStyle name="20% - Accent1 2 5 2 3 8" xfId="12988" xr:uid="{00000000-0005-0000-0000-000009320000}"/>
    <cellStyle name="20% - Accent1 2 5 2 3 8 2" xfId="12989" xr:uid="{00000000-0005-0000-0000-00000A320000}"/>
    <cellStyle name="20% - Accent1 2 5 2 3 8 2 2" xfId="12990" xr:uid="{00000000-0005-0000-0000-00000B320000}"/>
    <cellStyle name="20% - Accent1 2 5 2 3 8 3" xfId="12991" xr:uid="{00000000-0005-0000-0000-00000C320000}"/>
    <cellStyle name="20% - Accent1 2 5 2 3 9" xfId="12992" xr:uid="{00000000-0005-0000-0000-00000D320000}"/>
    <cellStyle name="20% - Accent1 2 5 2 3 9 2" xfId="12993" xr:uid="{00000000-0005-0000-0000-00000E320000}"/>
    <cellStyle name="20% - Accent1 2 5 2 4" xfId="12994" xr:uid="{00000000-0005-0000-0000-00000F320000}"/>
    <cellStyle name="20% - Accent1 2 5 2 4 10" xfId="12995" xr:uid="{00000000-0005-0000-0000-000010320000}"/>
    <cellStyle name="20% - Accent1 2 5 2 4 10 2" xfId="12996" xr:uid="{00000000-0005-0000-0000-000011320000}"/>
    <cellStyle name="20% - Accent1 2 5 2 4 11" xfId="12997" xr:uid="{00000000-0005-0000-0000-000012320000}"/>
    <cellStyle name="20% - Accent1 2 5 2 4 2" xfId="12998" xr:uid="{00000000-0005-0000-0000-000013320000}"/>
    <cellStyle name="20% - Accent1 2 5 2 4 2 2" xfId="12999" xr:uid="{00000000-0005-0000-0000-000014320000}"/>
    <cellStyle name="20% - Accent1 2 5 2 4 2 2 2" xfId="13000" xr:uid="{00000000-0005-0000-0000-000015320000}"/>
    <cellStyle name="20% - Accent1 2 5 2 4 2 2 2 2" xfId="13001" xr:uid="{00000000-0005-0000-0000-000016320000}"/>
    <cellStyle name="20% - Accent1 2 5 2 4 2 2 2 2 2" xfId="13002" xr:uid="{00000000-0005-0000-0000-000017320000}"/>
    <cellStyle name="20% - Accent1 2 5 2 4 2 2 2 3" xfId="13003" xr:uid="{00000000-0005-0000-0000-000018320000}"/>
    <cellStyle name="20% - Accent1 2 5 2 4 2 2 3" xfId="13004" xr:uid="{00000000-0005-0000-0000-000019320000}"/>
    <cellStyle name="20% - Accent1 2 5 2 4 2 2 3 2" xfId="13005" xr:uid="{00000000-0005-0000-0000-00001A320000}"/>
    <cellStyle name="20% - Accent1 2 5 2 4 2 2 4" xfId="13006" xr:uid="{00000000-0005-0000-0000-00001B320000}"/>
    <cellStyle name="20% - Accent1 2 5 2 4 2 3" xfId="13007" xr:uid="{00000000-0005-0000-0000-00001C320000}"/>
    <cellStyle name="20% - Accent1 2 5 2 4 2 3 2" xfId="13008" xr:uid="{00000000-0005-0000-0000-00001D320000}"/>
    <cellStyle name="20% - Accent1 2 5 2 4 2 3 2 2" xfId="13009" xr:uid="{00000000-0005-0000-0000-00001E320000}"/>
    <cellStyle name="20% - Accent1 2 5 2 4 2 3 2 2 2" xfId="13010" xr:uid="{00000000-0005-0000-0000-00001F320000}"/>
    <cellStyle name="20% - Accent1 2 5 2 4 2 3 2 3" xfId="13011" xr:uid="{00000000-0005-0000-0000-000020320000}"/>
    <cellStyle name="20% - Accent1 2 5 2 4 2 3 3" xfId="13012" xr:uid="{00000000-0005-0000-0000-000021320000}"/>
    <cellStyle name="20% - Accent1 2 5 2 4 2 3 3 2" xfId="13013" xr:uid="{00000000-0005-0000-0000-000022320000}"/>
    <cellStyle name="20% - Accent1 2 5 2 4 2 3 4" xfId="13014" xr:uid="{00000000-0005-0000-0000-000023320000}"/>
    <cellStyle name="20% - Accent1 2 5 2 4 2 4" xfId="13015" xr:uid="{00000000-0005-0000-0000-000024320000}"/>
    <cellStyle name="20% - Accent1 2 5 2 4 2 4 2" xfId="13016" xr:uid="{00000000-0005-0000-0000-000025320000}"/>
    <cellStyle name="20% - Accent1 2 5 2 4 2 4 2 2" xfId="13017" xr:uid="{00000000-0005-0000-0000-000026320000}"/>
    <cellStyle name="20% - Accent1 2 5 2 4 2 4 2 2 2" xfId="13018" xr:uid="{00000000-0005-0000-0000-000027320000}"/>
    <cellStyle name="20% - Accent1 2 5 2 4 2 4 2 3" xfId="13019" xr:uid="{00000000-0005-0000-0000-000028320000}"/>
    <cellStyle name="20% - Accent1 2 5 2 4 2 4 3" xfId="13020" xr:uid="{00000000-0005-0000-0000-000029320000}"/>
    <cellStyle name="20% - Accent1 2 5 2 4 2 4 3 2" xfId="13021" xr:uid="{00000000-0005-0000-0000-00002A320000}"/>
    <cellStyle name="20% - Accent1 2 5 2 4 2 4 4" xfId="13022" xr:uid="{00000000-0005-0000-0000-00002B320000}"/>
    <cellStyle name="20% - Accent1 2 5 2 4 2 5" xfId="13023" xr:uid="{00000000-0005-0000-0000-00002C320000}"/>
    <cellStyle name="20% - Accent1 2 5 2 4 2 5 2" xfId="13024" xr:uid="{00000000-0005-0000-0000-00002D320000}"/>
    <cellStyle name="20% - Accent1 2 5 2 4 2 5 2 2" xfId="13025" xr:uid="{00000000-0005-0000-0000-00002E320000}"/>
    <cellStyle name="20% - Accent1 2 5 2 4 2 5 3" xfId="13026" xr:uid="{00000000-0005-0000-0000-00002F320000}"/>
    <cellStyle name="20% - Accent1 2 5 2 4 2 6" xfId="13027" xr:uid="{00000000-0005-0000-0000-000030320000}"/>
    <cellStyle name="20% - Accent1 2 5 2 4 2 6 2" xfId="13028" xr:uid="{00000000-0005-0000-0000-000031320000}"/>
    <cellStyle name="20% - Accent1 2 5 2 4 2 6 2 2" xfId="13029" xr:uid="{00000000-0005-0000-0000-000032320000}"/>
    <cellStyle name="20% - Accent1 2 5 2 4 2 6 3" xfId="13030" xr:uid="{00000000-0005-0000-0000-000033320000}"/>
    <cellStyle name="20% - Accent1 2 5 2 4 2 7" xfId="13031" xr:uid="{00000000-0005-0000-0000-000034320000}"/>
    <cellStyle name="20% - Accent1 2 5 2 4 2 7 2" xfId="13032" xr:uid="{00000000-0005-0000-0000-000035320000}"/>
    <cellStyle name="20% - Accent1 2 5 2 4 2 8" xfId="13033" xr:uid="{00000000-0005-0000-0000-000036320000}"/>
    <cellStyle name="20% - Accent1 2 5 2 4 2 8 2" xfId="13034" xr:uid="{00000000-0005-0000-0000-000037320000}"/>
    <cellStyle name="20% - Accent1 2 5 2 4 2 9" xfId="13035" xr:uid="{00000000-0005-0000-0000-000038320000}"/>
    <cellStyle name="20% - Accent1 2 5 2 4 3" xfId="13036" xr:uid="{00000000-0005-0000-0000-000039320000}"/>
    <cellStyle name="20% - Accent1 2 5 2 4 3 2" xfId="13037" xr:uid="{00000000-0005-0000-0000-00003A320000}"/>
    <cellStyle name="20% - Accent1 2 5 2 4 3 2 2" xfId="13038" xr:uid="{00000000-0005-0000-0000-00003B320000}"/>
    <cellStyle name="20% - Accent1 2 5 2 4 3 2 2 2" xfId="13039" xr:uid="{00000000-0005-0000-0000-00003C320000}"/>
    <cellStyle name="20% - Accent1 2 5 2 4 3 2 2 2 2" xfId="13040" xr:uid="{00000000-0005-0000-0000-00003D320000}"/>
    <cellStyle name="20% - Accent1 2 5 2 4 3 2 2 3" xfId="13041" xr:uid="{00000000-0005-0000-0000-00003E320000}"/>
    <cellStyle name="20% - Accent1 2 5 2 4 3 2 3" xfId="13042" xr:uid="{00000000-0005-0000-0000-00003F320000}"/>
    <cellStyle name="20% - Accent1 2 5 2 4 3 2 3 2" xfId="13043" xr:uid="{00000000-0005-0000-0000-000040320000}"/>
    <cellStyle name="20% - Accent1 2 5 2 4 3 2 4" xfId="13044" xr:uid="{00000000-0005-0000-0000-000041320000}"/>
    <cellStyle name="20% - Accent1 2 5 2 4 3 3" xfId="13045" xr:uid="{00000000-0005-0000-0000-000042320000}"/>
    <cellStyle name="20% - Accent1 2 5 2 4 3 3 2" xfId="13046" xr:uid="{00000000-0005-0000-0000-000043320000}"/>
    <cellStyle name="20% - Accent1 2 5 2 4 3 3 2 2" xfId="13047" xr:uid="{00000000-0005-0000-0000-000044320000}"/>
    <cellStyle name="20% - Accent1 2 5 2 4 3 3 2 2 2" xfId="13048" xr:uid="{00000000-0005-0000-0000-000045320000}"/>
    <cellStyle name="20% - Accent1 2 5 2 4 3 3 2 3" xfId="13049" xr:uid="{00000000-0005-0000-0000-000046320000}"/>
    <cellStyle name="20% - Accent1 2 5 2 4 3 3 3" xfId="13050" xr:uid="{00000000-0005-0000-0000-000047320000}"/>
    <cellStyle name="20% - Accent1 2 5 2 4 3 3 3 2" xfId="13051" xr:uid="{00000000-0005-0000-0000-000048320000}"/>
    <cellStyle name="20% - Accent1 2 5 2 4 3 3 4" xfId="13052" xr:uid="{00000000-0005-0000-0000-000049320000}"/>
    <cellStyle name="20% - Accent1 2 5 2 4 3 4" xfId="13053" xr:uid="{00000000-0005-0000-0000-00004A320000}"/>
    <cellStyle name="20% - Accent1 2 5 2 4 3 4 2" xfId="13054" xr:uid="{00000000-0005-0000-0000-00004B320000}"/>
    <cellStyle name="20% - Accent1 2 5 2 4 3 4 2 2" xfId="13055" xr:uid="{00000000-0005-0000-0000-00004C320000}"/>
    <cellStyle name="20% - Accent1 2 5 2 4 3 4 2 2 2" xfId="13056" xr:uid="{00000000-0005-0000-0000-00004D320000}"/>
    <cellStyle name="20% - Accent1 2 5 2 4 3 4 2 3" xfId="13057" xr:uid="{00000000-0005-0000-0000-00004E320000}"/>
    <cellStyle name="20% - Accent1 2 5 2 4 3 4 3" xfId="13058" xr:uid="{00000000-0005-0000-0000-00004F320000}"/>
    <cellStyle name="20% - Accent1 2 5 2 4 3 4 3 2" xfId="13059" xr:uid="{00000000-0005-0000-0000-000050320000}"/>
    <cellStyle name="20% - Accent1 2 5 2 4 3 4 4" xfId="13060" xr:uid="{00000000-0005-0000-0000-000051320000}"/>
    <cellStyle name="20% - Accent1 2 5 2 4 3 5" xfId="13061" xr:uid="{00000000-0005-0000-0000-000052320000}"/>
    <cellStyle name="20% - Accent1 2 5 2 4 3 5 2" xfId="13062" xr:uid="{00000000-0005-0000-0000-000053320000}"/>
    <cellStyle name="20% - Accent1 2 5 2 4 3 5 2 2" xfId="13063" xr:uid="{00000000-0005-0000-0000-000054320000}"/>
    <cellStyle name="20% - Accent1 2 5 2 4 3 5 3" xfId="13064" xr:uid="{00000000-0005-0000-0000-000055320000}"/>
    <cellStyle name="20% - Accent1 2 5 2 4 3 6" xfId="13065" xr:uid="{00000000-0005-0000-0000-000056320000}"/>
    <cellStyle name="20% - Accent1 2 5 2 4 3 6 2" xfId="13066" xr:uid="{00000000-0005-0000-0000-000057320000}"/>
    <cellStyle name="20% - Accent1 2 5 2 4 3 6 2 2" xfId="13067" xr:uid="{00000000-0005-0000-0000-000058320000}"/>
    <cellStyle name="20% - Accent1 2 5 2 4 3 6 3" xfId="13068" xr:uid="{00000000-0005-0000-0000-000059320000}"/>
    <cellStyle name="20% - Accent1 2 5 2 4 3 7" xfId="13069" xr:uid="{00000000-0005-0000-0000-00005A320000}"/>
    <cellStyle name="20% - Accent1 2 5 2 4 3 7 2" xfId="13070" xr:uid="{00000000-0005-0000-0000-00005B320000}"/>
    <cellStyle name="20% - Accent1 2 5 2 4 3 8" xfId="13071" xr:uid="{00000000-0005-0000-0000-00005C320000}"/>
    <cellStyle name="20% - Accent1 2 5 2 4 3 8 2" xfId="13072" xr:uid="{00000000-0005-0000-0000-00005D320000}"/>
    <cellStyle name="20% - Accent1 2 5 2 4 3 9" xfId="13073" xr:uid="{00000000-0005-0000-0000-00005E320000}"/>
    <cellStyle name="20% - Accent1 2 5 2 4 4" xfId="13074" xr:uid="{00000000-0005-0000-0000-00005F320000}"/>
    <cellStyle name="20% - Accent1 2 5 2 4 4 2" xfId="13075" xr:uid="{00000000-0005-0000-0000-000060320000}"/>
    <cellStyle name="20% - Accent1 2 5 2 4 4 2 2" xfId="13076" xr:uid="{00000000-0005-0000-0000-000061320000}"/>
    <cellStyle name="20% - Accent1 2 5 2 4 4 2 2 2" xfId="13077" xr:uid="{00000000-0005-0000-0000-000062320000}"/>
    <cellStyle name="20% - Accent1 2 5 2 4 4 2 3" xfId="13078" xr:uid="{00000000-0005-0000-0000-000063320000}"/>
    <cellStyle name="20% - Accent1 2 5 2 4 4 3" xfId="13079" xr:uid="{00000000-0005-0000-0000-000064320000}"/>
    <cellStyle name="20% - Accent1 2 5 2 4 4 3 2" xfId="13080" xr:uid="{00000000-0005-0000-0000-000065320000}"/>
    <cellStyle name="20% - Accent1 2 5 2 4 4 4" xfId="13081" xr:uid="{00000000-0005-0000-0000-000066320000}"/>
    <cellStyle name="20% - Accent1 2 5 2 4 5" xfId="13082" xr:uid="{00000000-0005-0000-0000-000067320000}"/>
    <cellStyle name="20% - Accent1 2 5 2 4 5 2" xfId="13083" xr:uid="{00000000-0005-0000-0000-000068320000}"/>
    <cellStyle name="20% - Accent1 2 5 2 4 5 2 2" xfId="13084" xr:uid="{00000000-0005-0000-0000-000069320000}"/>
    <cellStyle name="20% - Accent1 2 5 2 4 5 2 2 2" xfId="13085" xr:uid="{00000000-0005-0000-0000-00006A320000}"/>
    <cellStyle name="20% - Accent1 2 5 2 4 5 2 3" xfId="13086" xr:uid="{00000000-0005-0000-0000-00006B320000}"/>
    <cellStyle name="20% - Accent1 2 5 2 4 5 3" xfId="13087" xr:uid="{00000000-0005-0000-0000-00006C320000}"/>
    <cellStyle name="20% - Accent1 2 5 2 4 5 3 2" xfId="13088" xr:uid="{00000000-0005-0000-0000-00006D320000}"/>
    <cellStyle name="20% - Accent1 2 5 2 4 5 4" xfId="13089" xr:uid="{00000000-0005-0000-0000-00006E320000}"/>
    <cellStyle name="20% - Accent1 2 5 2 4 6" xfId="13090" xr:uid="{00000000-0005-0000-0000-00006F320000}"/>
    <cellStyle name="20% - Accent1 2 5 2 4 6 2" xfId="13091" xr:uid="{00000000-0005-0000-0000-000070320000}"/>
    <cellStyle name="20% - Accent1 2 5 2 4 6 2 2" xfId="13092" xr:uid="{00000000-0005-0000-0000-000071320000}"/>
    <cellStyle name="20% - Accent1 2 5 2 4 6 2 2 2" xfId="13093" xr:uid="{00000000-0005-0000-0000-000072320000}"/>
    <cellStyle name="20% - Accent1 2 5 2 4 6 2 3" xfId="13094" xr:uid="{00000000-0005-0000-0000-000073320000}"/>
    <cellStyle name="20% - Accent1 2 5 2 4 6 3" xfId="13095" xr:uid="{00000000-0005-0000-0000-000074320000}"/>
    <cellStyle name="20% - Accent1 2 5 2 4 6 3 2" xfId="13096" xr:uid="{00000000-0005-0000-0000-000075320000}"/>
    <cellStyle name="20% - Accent1 2 5 2 4 6 4" xfId="13097" xr:uid="{00000000-0005-0000-0000-000076320000}"/>
    <cellStyle name="20% - Accent1 2 5 2 4 7" xfId="13098" xr:uid="{00000000-0005-0000-0000-000077320000}"/>
    <cellStyle name="20% - Accent1 2 5 2 4 7 2" xfId="13099" xr:uid="{00000000-0005-0000-0000-000078320000}"/>
    <cellStyle name="20% - Accent1 2 5 2 4 7 2 2" xfId="13100" xr:uid="{00000000-0005-0000-0000-000079320000}"/>
    <cellStyle name="20% - Accent1 2 5 2 4 7 3" xfId="13101" xr:uid="{00000000-0005-0000-0000-00007A320000}"/>
    <cellStyle name="20% - Accent1 2 5 2 4 8" xfId="13102" xr:uid="{00000000-0005-0000-0000-00007B320000}"/>
    <cellStyle name="20% - Accent1 2 5 2 4 8 2" xfId="13103" xr:uid="{00000000-0005-0000-0000-00007C320000}"/>
    <cellStyle name="20% - Accent1 2 5 2 4 8 2 2" xfId="13104" xr:uid="{00000000-0005-0000-0000-00007D320000}"/>
    <cellStyle name="20% - Accent1 2 5 2 4 8 3" xfId="13105" xr:uid="{00000000-0005-0000-0000-00007E320000}"/>
    <cellStyle name="20% - Accent1 2 5 2 4 9" xfId="13106" xr:uid="{00000000-0005-0000-0000-00007F320000}"/>
    <cellStyle name="20% - Accent1 2 5 2 4 9 2" xfId="13107" xr:uid="{00000000-0005-0000-0000-000080320000}"/>
    <cellStyle name="20% - Accent1 2 5 2 5" xfId="13108" xr:uid="{00000000-0005-0000-0000-000081320000}"/>
    <cellStyle name="20% - Accent1 2 5 2 5 10" xfId="13109" xr:uid="{00000000-0005-0000-0000-000082320000}"/>
    <cellStyle name="20% - Accent1 2 5 2 5 10 2" xfId="13110" xr:uid="{00000000-0005-0000-0000-000083320000}"/>
    <cellStyle name="20% - Accent1 2 5 2 5 11" xfId="13111" xr:uid="{00000000-0005-0000-0000-000084320000}"/>
    <cellStyle name="20% - Accent1 2 5 2 5 2" xfId="13112" xr:uid="{00000000-0005-0000-0000-000085320000}"/>
    <cellStyle name="20% - Accent1 2 5 2 5 2 2" xfId="13113" xr:uid="{00000000-0005-0000-0000-000086320000}"/>
    <cellStyle name="20% - Accent1 2 5 2 5 2 2 2" xfId="13114" xr:uid="{00000000-0005-0000-0000-000087320000}"/>
    <cellStyle name="20% - Accent1 2 5 2 5 2 2 2 2" xfId="13115" xr:uid="{00000000-0005-0000-0000-000088320000}"/>
    <cellStyle name="20% - Accent1 2 5 2 5 2 2 2 2 2" xfId="13116" xr:uid="{00000000-0005-0000-0000-000089320000}"/>
    <cellStyle name="20% - Accent1 2 5 2 5 2 2 2 3" xfId="13117" xr:uid="{00000000-0005-0000-0000-00008A320000}"/>
    <cellStyle name="20% - Accent1 2 5 2 5 2 2 3" xfId="13118" xr:uid="{00000000-0005-0000-0000-00008B320000}"/>
    <cellStyle name="20% - Accent1 2 5 2 5 2 2 3 2" xfId="13119" xr:uid="{00000000-0005-0000-0000-00008C320000}"/>
    <cellStyle name="20% - Accent1 2 5 2 5 2 2 4" xfId="13120" xr:uid="{00000000-0005-0000-0000-00008D320000}"/>
    <cellStyle name="20% - Accent1 2 5 2 5 2 3" xfId="13121" xr:uid="{00000000-0005-0000-0000-00008E320000}"/>
    <cellStyle name="20% - Accent1 2 5 2 5 2 3 2" xfId="13122" xr:uid="{00000000-0005-0000-0000-00008F320000}"/>
    <cellStyle name="20% - Accent1 2 5 2 5 2 3 2 2" xfId="13123" xr:uid="{00000000-0005-0000-0000-000090320000}"/>
    <cellStyle name="20% - Accent1 2 5 2 5 2 3 2 2 2" xfId="13124" xr:uid="{00000000-0005-0000-0000-000091320000}"/>
    <cellStyle name="20% - Accent1 2 5 2 5 2 3 2 3" xfId="13125" xr:uid="{00000000-0005-0000-0000-000092320000}"/>
    <cellStyle name="20% - Accent1 2 5 2 5 2 3 3" xfId="13126" xr:uid="{00000000-0005-0000-0000-000093320000}"/>
    <cellStyle name="20% - Accent1 2 5 2 5 2 3 3 2" xfId="13127" xr:uid="{00000000-0005-0000-0000-000094320000}"/>
    <cellStyle name="20% - Accent1 2 5 2 5 2 3 4" xfId="13128" xr:uid="{00000000-0005-0000-0000-000095320000}"/>
    <cellStyle name="20% - Accent1 2 5 2 5 2 4" xfId="13129" xr:uid="{00000000-0005-0000-0000-000096320000}"/>
    <cellStyle name="20% - Accent1 2 5 2 5 2 4 2" xfId="13130" xr:uid="{00000000-0005-0000-0000-000097320000}"/>
    <cellStyle name="20% - Accent1 2 5 2 5 2 4 2 2" xfId="13131" xr:uid="{00000000-0005-0000-0000-000098320000}"/>
    <cellStyle name="20% - Accent1 2 5 2 5 2 4 2 2 2" xfId="13132" xr:uid="{00000000-0005-0000-0000-000099320000}"/>
    <cellStyle name="20% - Accent1 2 5 2 5 2 4 2 3" xfId="13133" xr:uid="{00000000-0005-0000-0000-00009A320000}"/>
    <cellStyle name="20% - Accent1 2 5 2 5 2 4 3" xfId="13134" xr:uid="{00000000-0005-0000-0000-00009B320000}"/>
    <cellStyle name="20% - Accent1 2 5 2 5 2 4 3 2" xfId="13135" xr:uid="{00000000-0005-0000-0000-00009C320000}"/>
    <cellStyle name="20% - Accent1 2 5 2 5 2 4 4" xfId="13136" xr:uid="{00000000-0005-0000-0000-00009D320000}"/>
    <cellStyle name="20% - Accent1 2 5 2 5 2 5" xfId="13137" xr:uid="{00000000-0005-0000-0000-00009E320000}"/>
    <cellStyle name="20% - Accent1 2 5 2 5 2 5 2" xfId="13138" xr:uid="{00000000-0005-0000-0000-00009F320000}"/>
    <cellStyle name="20% - Accent1 2 5 2 5 2 5 2 2" xfId="13139" xr:uid="{00000000-0005-0000-0000-0000A0320000}"/>
    <cellStyle name="20% - Accent1 2 5 2 5 2 5 3" xfId="13140" xr:uid="{00000000-0005-0000-0000-0000A1320000}"/>
    <cellStyle name="20% - Accent1 2 5 2 5 2 6" xfId="13141" xr:uid="{00000000-0005-0000-0000-0000A2320000}"/>
    <cellStyle name="20% - Accent1 2 5 2 5 2 6 2" xfId="13142" xr:uid="{00000000-0005-0000-0000-0000A3320000}"/>
    <cellStyle name="20% - Accent1 2 5 2 5 2 6 2 2" xfId="13143" xr:uid="{00000000-0005-0000-0000-0000A4320000}"/>
    <cellStyle name="20% - Accent1 2 5 2 5 2 6 3" xfId="13144" xr:uid="{00000000-0005-0000-0000-0000A5320000}"/>
    <cellStyle name="20% - Accent1 2 5 2 5 2 7" xfId="13145" xr:uid="{00000000-0005-0000-0000-0000A6320000}"/>
    <cellStyle name="20% - Accent1 2 5 2 5 2 7 2" xfId="13146" xr:uid="{00000000-0005-0000-0000-0000A7320000}"/>
    <cellStyle name="20% - Accent1 2 5 2 5 2 8" xfId="13147" xr:uid="{00000000-0005-0000-0000-0000A8320000}"/>
    <cellStyle name="20% - Accent1 2 5 2 5 2 8 2" xfId="13148" xr:uid="{00000000-0005-0000-0000-0000A9320000}"/>
    <cellStyle name="20% - Accent1 2 5 2 5 2 9" xfId="13149" xr:uid="{00000000-0005-0000-0000-0000AA320000}"/>
    <cellStyle name="20% - Accent1 2 5 2 5 3" xfId="13150" xr:uid="{00000000-0005-0000-0000-0000AB320000}"/>
    <cellStyle name="20% - Accent1 2 5 2 5 3 2" xfId="13151" xr:uid="{00000000-0005-0000-0000-0000AC320000}"/>
    <cellStyle name="20% - Accent1 2 5 2 5 3 2 2" xfId="13152" xr:uid="{00000000-0005-0000-0000-0000AD320000}"/>
    <cellStyle name="20% - Accent1 2 5 2 5 3 2 2 2" xfId="13153" xr:uid="{00000000-0005-0000-0000-0000AE320000}"/>
    <cellStyle name="20% - Accent1 2 5 2 5 3 2 2 2 2" xfId="13154" xr:uid="{00000000-0005-0000-0000-0000AF320000}"/>
    <cellStyle name="20% - Accent1 2 5 2 5 3 2 2 3" xfId="13155" xr:uid="{00000000-0005-0000-0000-0000B0320000}"/>
    <cellStyle name="20% - Accent1 2 5 2 5 3 2 3" xfId="13156" xr:uid="{00000000-0005-0000-0000-0000B1320000}"/>
    <cellStyle name="20% - Accent1 2 5 2 5 3 2 3 2" xfId="13157" xr:uid="{00000000-0005-0000-0000-0000B2320000}"/>
    <cellStyle name="20% - Accent1 2 5 2 5 3 2 4" xfId="13158" xr:uid="{00000000-0005-0000-0000-0000B3320000}"/>
    <cellStyle name="20% - Accent1 2 5 2 5 3 3" xfId="13159" xr:uid="{00000000-0005-0000-0000-0000B4320000}"/>
    <cellStyle name="20% - Accent1 2 5 2 5 3 3 2" xfId="13160" xr:uid="{00000000-0005-0000-0000-0000B5320000}"/>
    <cellStyle name="20% - Accent1 2 5 2 5 3 3 2 2" xfId="13161" xr:uid="{00000000-0005-0000-0000-0000B6320000}"/>
    <cellStyle name="20% - Accent1 2 5 2 5 3 3 2 2 2" xfId="13162" xr:uid="{00000000-0005-0000-0000-0000B7320000}"/>
    <cellStyle name="20% - Accent1 2 5 2 5 3 3 2 3" xfId="13163" xr:uid="{00000000-0005-0000-0000-0000B8320000}"/>
    <cellStyle name="20% - Accent1 2 5 2 5 3 3 3" xfId="13164" xr:uid="{00000000-0005-0000-0000-0000B9320000}"/>
    <cellStyle name="20% - Accent1 2 5 2 5 3 3 3 2" xfId="13165" xr:uid="{00000000-0005-0000-0000-0000BA320000}"/>
    <cellStyle name="20% - Accent1 2 5 2 5 3 3 4" xfId="13166" xr:uid="{00000000-0005-0000-0000-0000BB320000}"/>
    <cellStyle name="20% - Accent1 2 5 2 5 3 4" xfId="13167" xr:uid="{00000000-0005-0000-0000-0000BC320000}"/>
    <cellStyle name="20% - Accent1 2 5 2 5 3 4 2" xfId="13168" xr:uid="{00000000-0005-0000-0000-0000BD320000}"/>
    <cellStyle name="20% - Accent1 2 5 2 5 3 4 2 2" xfId="13169" xr:uid="{00000000-0005-0000-0000-0000BE320000}"/>
    <cellStyle name="20% - Accent1 2 5 2 5 3 4 2 2 2" xfId="13170" xr:uid="{00000000-0005-0000-0000-0000BF320000}"/>
    <cellStyle name="20% - Accent1 2 5 2 5 3 4 2 3" xfId="13171" xr:uid="{00000000-0005-0000-0000-0000C0320000}"/>
    <cellStyle name="20% - Accent1 2 5 2 5 3 4 3" xfId="13172" xr:uid="{00000000-0005-0000-0000-0000C1320000}"/>
    <cellStyle name="20% - Accent1 2 5 2 5 3 4 3 2" xfId="13173" xr:uid="{00000000-0005-0000-0000-0000C2320000}"/>
    <cellStyle name="20% - Accent1 2 5 2 5 3 4 4" xfId="13174" xr:uid="{00000000-0005-0000-0000-0000C3320000}"/>
    <cellStyle name="20% - Accent1 2 5 2 5 3 5" xfId="13175" xr:uid="{00000000-0005-0000-0000-0000C4320000}"/>
    <cellStyle name="20% - Accent1 2 5 2 5 3 5 2" xfId="13176" xr:uid="{00000000-0005-0000-0000-0000C5320000}"/>
    <cellStyle name="20% - Accent1 2 5 2 5 3 5 2 2" xfId="13177" xr:uid="{00000000-0005-0000-0000-0000C6320000}"/>
    <cellStyle name="20% - Accent1 2 5 2 5 3 5 3" xfId="13178" xr:uid="{00000000-0005-0000-0000-0000C7320000}"/>
    <cellStyle name="20% - Accent1 2 5 2 5 3 6" xfId="13179" xr:uid="{00000000-0005-0000-0000-0000C8320000}"/>
    <cellStyle name="20% - Accent1 2 5 2 5 3 6 2" xfId="13180" xr:uid="{00000000-0005-0000-0000-0000C9320000}"/>
    <cellStyle name="20% - Accent1 2 5 2 5 3 6 2 2" xfId="13181" xr:uid="{00000000-0005-0000-0000-0000CA320000}"/>
    <cellStyle name="20% - Accent1 2 5 2 5 3 6 3" xfId="13182" xr:uid="{00000000-0005-0000-0000-0000CB320000}"/>
    <cellStyle name="20% - Accent1 2 5 2 5 3 7" xfId="13183" xr:uid="{00000000-0005-0000-0000-0000CC320000}"/>
    <cellStyle name="20% - Accent1 2 5 2 5 3 7 2" xfId="13184" xr:uid="{00000000-0005-0000-0000-0000CD320000}"/>
    <cellStyle name="20% - Accent1 2 5 2 5 3 8" xfId="13185" xr:uid="{00000000-0005-0000-0000-0000CE320000}"/>
    <cellStyle name="20% - Accent1 2 5 2 5 3 8 2" xfId="13186" xr:uid="{00000000-0005-0000-0000-0000CF320000}"/>
    <cellStyle name="20% - Accent1 2 5 2 5 3 9" xfId="13187" xr:uid="{00000000-0005-0000-0000-0000D0320000}"/>
    <cellStyle name="20% - Accent1 2 5 2 5 4" xfId="13188" xr:uid="{00000000-0005-0000-0000-0000D1320000}"/>
    <cellStyle name="20% - Accent1 2 5 2 5 4 2" xfId="13189" xr:uid="{00000000-0005-0000-0000-0000D2320000}"/>
    <cellStyle name="20% - Accent1 2 5 2 5 4 2 2" xfId="13190" xr:uid="{00000000-0005-0000-0000-0000D3320000}"/>
    <cellStyle name="20% - Accent1 2 5 2 5 4 2 2 2" xfId="13191" xr:uid="{00000000-0005-0000-0000-0000D4320000}"/>
    <cellStyle name="20% - Accent1 2 5 2 5 4 2 3" xfId="13192" xr:uid="{00000000-0005-0000-0000-0000D5320000}"/>
    <cellStyle name="20% - Accent1 2 5 2 5 4 3" xfId="13193" xr:uid="{00000000-0005-0000-0000-0000D6320000}"/>
    <cellStyle name="20% - Accent1 2 5 2 5 4 3 2" xfId="13194" xr:uid="{00000000-0005-0000-0000-0000D7320000}"/>
    <cellStyle name="20% - Accent1 2 5 2 5 4 4" xfId="13195" xr:uid="{00000000-0005-0000-0000-0000D8320000}"/>
    <cellStyle name="20% - Accent1 2 5 2 5 5" xfId="13196" xr:uid="{00000000-0005-0000-0000-0000D9320000}"/>
    <cellStyle name="20% - Accent1 2 5 2 5 5 2" xfId="13197" xr:uid="{00000000-0005-0000-0000-0000DA320000}"/>
    <cellStyle name="20% - Accent1 2 5 2 5 5 2 2" xfId="13198" xr:uid="{00000000-0005-0000-0000-0000DB320000}"/>
    <cellStyle name="20% - Accent1 2 5 2 5 5 2 2 2" xfId="13199" xr:uid="{00000000-0005-0000-0000-0000DC320000}"/>
    <cellStyle name="20% - Accent1 2 5 2 5 5 2 3" xfId="13200" xr:uid="{00000000-0005-0000-0000-0000DD320000}"/>
    <cellStyle name="20% - Accent1 2 5 2 5 5 3" xfId="13201" xr:uid="{00000000-0005-0000-0000-0000DE320000}"/>
    <cellStyle name="20% - Accent1 2 5 2 5 5 3 2" xfId="13202" xr:uid="{00000000-0005-0000-0000-0000DF320000}"/>
    <cellStyle name="20% - Accent1 2 5 2 5 5 4" xfId="13203" xr:uid="{00000000-0005-0000-0000-0000E0320000}"/>
    <cellStyle name="20% - Accent1 2 5 2 5 6" xfId="13204" xr:uid="{00000000-0005-0000-0000-0000E1320000}"/>
    <cellStyle name="20% - Accent1 2 5 2 5 6 2" xfId="13205" xr:uid="{00000000-0005-0000-0000-0000E2320000}"/>
    <cellStyle name="20% - Accent1 2 5 2 5 6 2 2" xfId="13206" xr:uid="{00000000-0005-0000-0000-0000E3320000}"/>
    <cellStyle name="20% - Accent1 2 5 2 5 6 2 2 2" xfId="13207" xr:uid="{00000000-0005-0000-0000-0000E4320000}"/>
    <cellStyle name="20% - Accent1 2 5 2 5 6 2 3" xfId="13208" xr:uid="{00000000-0005-0000-0000-0000E5320000}"/>
    <cellStyle name="20% - Accent1 2 5 2 5 6 3" xfId="13209" xr:uid="{00000000-0005-0000-0000-0000E6320000}"/>
    <cellStyle name="20% - Accent1 2 5 2 5 6 3 2" xfId="13210" xr:uid="{00000000-0005-0000-0000-0000E7320000}"/>
    <cellStyle name="20% - Accent1 2 5 2 5 6 4" xfId="13211" xr:uid="{00000000-0005-0000-0000-0000E8320000}"/>
    <cellStyle name="20% - Accent1 2 5 2 5 7" xfId="13212" xr:uid="{00000000-0005-0000-0000-0000E9320000}"/>
    <cellStyle name="20% - Accent1 2 5 2 5 7 2" xfId="13213" xr:uid="{00000000-0005-0000-0000-0000EA320000}"/>
    <cellStyle name="20% - Accent1 2 5 2 5 7 2 2" xfId="13214" xr:uid="{00000000-0005-0000-0000-0000EB320000}"/>
    <cellStyle name="20% - Accent1 2 5 2 5 7 3" xfId="13215" xr:uid="{00000000-0005-0000-0000-0000EC320000}"/>
    <cellStyle name="20% - Accent1 2 5 2 5 8" xfId="13216" xr:uid="{00000000-0005-0000-0000-0000ED320000}"/>
    <cellStyle name="20% - Accent1 2 5 2 5 8 2" xfId="13217" xr:uid="{00000000-0005-0000-0000-0000EE320000}"/>
    <cellStyle name="20% - Accent1 2 5 2 5 8 2 2" xfId="13218" xr:uid="{00000000-0005-0000-0000-0000EF320000}"/>
    <cellStyle name="20% - Accent1 2 5 2 5 8 3" xfId="13219" xr:uid="{00000000-0005-0000-0000-0000F0320000}"/>
    <cellStyle name="20% - Accent1 2 5 2 5 9" xfId="13220" xr:uid="{00000000-0005-0000-0000-0000F1320000}"/>
    <cellStyle name="20% - Accent1 2 5 2 5 9 2" xfId="13221" xr:uid="{00000000-0005-0000-0000-0000F2320000}"/>
    <cellStyle name="20% - Accent1 2 5 2 6" xfId="13222" xr:uid="{00000000-0005-0000-0000-0000F3320000}"/>
    <cellStyle name="20% - Accent1 2 5 2 6 2" xfId="13223" xr:uid="{00000000-0005-0000-0000-0000F4320000}"/>
    <cellStyle name="20% - Accent1 2 5 2 6 2 2" xfId="13224" xr:uid="{00000000-0005-0000-0000-0000F5320000}"/>
    <cellStyle name="20% - Accent1 2 5 2 6 2 2 2" xfId="13225" xr:uid="{00000000-0005-0000-0000-0000F6320000}"/>
    <cellStyle name="20% - Accent1 2 5 2 6 2 2 2 2" xfId="13226" xr:uid="{00000000-0005-0000-0000-0000F7320000}"/>
    <cellStyle name="20% - Accent1 2 5 2 6 2 2 3" xfId="13227" xr:uid="{00000000-0005-0000-0000-0000F8320000}"/>
    <cellStyle name="20% - Accent1 2 5 2 6 2 3" xfId="13228" xr:uid="{00000000-0005-0000-0000-0000F9320000}"/>
    <cellStyle name="20% - Accent1 2 5 2 6 2 3 2" xfId="13229" xr:uid="{00000000-0005-0000-0000-0000FA320000}"/>
    <cellStyle name="20% - Accent1 2 5 2 6 2 4" xfId="13230" xr:uid="{00000000-0005-0000-0000-0000FB320000}"/>
    <cellStyle name="20% - Accent1 2 5 2 6 3" xfId="13231" xr:uid="{00000000-0005-0000-0000-0000FC320000}"/>
    <cellStyle name="20% - Accent1 2 5 2 6 3 2" xfId="13232" xr:uid="{00000000-0005-0000-0000-0000FD320000}"/>
    <cellStyle name="20% - Accent1 2 5 2 6 3 2 2" xfId="13233" xr:uid="{00000000-0005-0000-0000-0000FE320000}"/>
    <cellStyle name="20% - Accent1 2 5 2 6 3 2 2 2" xfId="13234" xr:uid="{00000000-0005-0000-0000-0000FF320000}"/>
    <cellStyle name="20% - Accent1 2 5 2 6 3 2 3" xfId="13235" xr:uid="{00000000-0005-0000-0000-000000330000}"/>
    <cellStyle name="20% - Accent1 2 5 2 6 3 3" xfId="13236" xr:uid="{00000000-0005-0000-0000-000001330000}"/>
    <cellStyle name="20% - Accent1 2 5 2 6 3 3 2" xfId="13237" xr:uid="{00000000-0005-0000-0000-000002330000}"/>
    <cellStyle name="20% - Accent1 2 5 2 6 3 4" xfId="13238" xr:uid="{00000000-0005-0000-0000-000003330000}"/>
    <cellStyle name="20% - Accent1 2 5 2 6 4" xfId="13239" xr:uid="{00000000-0005-0000-0000-000004330000}"/>
    <cellStyle name="20% - Accent1 2 5 2 6 4 2" xfId="13240" xr:uid="{00000000-0005-0000-0000-000005330000}"/>
    <cellStyle name="20% - Accent1 2 5 2 6 4 2 2" xfId="13241" xr:uid="{00000000-0005-0000-0000-000006330000}"/>
    <cellStyle name="20% - Accent1 2 5 2 6 4 2 2 2" xfId="13242" xr:uid="{00000000-0005-0000-0000-000007330000}"/>
    <cellStyle name="20% - Accent1 2 5 2 6 4 2 3" xfId="13243" xr:uid="{00000000-0005-0000-0000-000008330000}"/>
    <cellStyle name="20% - Accent1 2 5 2 6 4 3" xfId="13244" xr:uid="{00000000-0005-0000-0000-000009330000}"/>
    <cellStyle name="20% - Accent1 2 5 2 6 4 3 2" xfId="13245" xr:uid="{00000000-0005-0000-0000-00000A330000}"/>
    <cellStyle name="20% - Accent1 2 5 2 6 4 4" xfId="13246" xr:uid="{00000000-0005-0000-0000-00000B330000}"/>
    <cellStyle name="20% - Accent1 2 5 2 6 5" xfId="13247" xr:uid="{00000000-0005-0000-0000-00000C330000}"/>
    <cellStyle name="20% - Accent1 2 5 2 6 5 2" xfId="13248" xr:uid="{00000000-0005-0000-0000-00000D330000}"/>
    <cellStyle name="20% - Accent1 2 5 2 6 5 2 2" xfId="13249" xr:uid="{00000000-0005-0000-0000-00000E330000}"/>
    <cellStyle name="20% - Accent1 2 5 2 6 5 3" xfId="13250" xr:uid="{00000000-0005-0000-0000-00000F330000}"/>
    <cellStyle name="20% - Accent1 2 5 2 6 6" xfId="13251" xr:uid="{00000000-0005-0000-0000-000010330000}"/>
    <cellStyle name="20% - Accent1 2 5 2 6 6 2" xfId="13252" xr:uid="{00000000-0005-0000-0000-000011330000}"/>
    <cellStyle name="20% - Accent1 2 5 2 6 6 2 2" xfId="13253" xr:uid="{00000000-0005-0000-0000-000012330000}"/>
    <cellStyle name="20% - Accent1 2 5 2 6 6 3" xfId="13254" xr:uid="{00000000-0005-0000-0000-000013330000}"/>
    <cellStyle name="20% - Accent1 2 5 2 6 7" xfId="13255" xr:uid="{00000000-0005-0000-0000-000014330000}"/>
    <cellStyle name="20% - Accent1 2 5 2 6 7 2" xfId="13256" xr:uid="{00000000-0005-0000-0000-000015330000}"/>
    <cellStyle name="20% - Accent1 2 5 2 6 8" xfId="13257" xr:uid="{00000000-0005-0000-0000-000016330000}"/>
    <cellStyle name="20% - Accent1 2 5 2 6 8 2" xfId="13258" xr:uid="{00000000-0005-0000-0000-000017330000}"/>
    <cellStyle name="20% - Accent1 2 5 2 6 9" xfId="13259" xr:uid="{00000000-0005-0000-0000-000018330000}"/>
    <cellStyle name="20% - Accent1 2 5 2 7" xfId="13260" xr:uid="{00000000-0005-0000-0000-000019330000}"/>
    <cellStyle name="20% - Accent1 2 5 2 7 2" xfId="13261" xr:uid="{00000000-0005-0000-0000-00001A330000}"/>
    <cellStyle name="20% - Accent1 2 5 2 7 2 2" xfId="13262" xr:uid="{00000000-0005-0000-0000-00001B330000}"/>
    <cellStyle name="20% - Accent1 2 5 2 7 2 2 2" xfId="13263" xr:uid="{00000000-0005-0000-0000-00001C330000}"/>
    <cellStyle name="20% - Accent1 2 5 2 7 2 2 2 2" xfId="13264" xr:uid="{00000000-0005-0000-0000-00001D330000}"/>
    <cellStyle name="20% - Accent1 2 5 2 7 2 2 3" xfId="13265" xr:uid="{00000000-0005-0000-0000-00001E330000}"/>
    <cellStyle name="20% - Accent1 2 5 2 7 2 3" xfId="13266" xr:uid="{00000000-0005-0000-0000-00001F330000}"/>
    <cellStyle name="20% - Accent1 2 5 2 7 2 3 2" xfId="13267" xr:uid="{00000000-0005-0000-0000-000020330000}"/>
    <cellStyle name="20% - Accent1 2 5 2 7 2 4" xfId="13268" xr:uid="{00000000-0005-0000-0000-000021330000}"/>
    <cellStyle name="20% - Accent1 2 5 2 7 3" xfId="13269" xr:uid="{00000000-0005-0000-0000-000022330000}"/>
    <cellStyle name="20% - Accent1 2 5 2 7 3 2" xfId="13270" xr:uid="{00000000-0005-0000-0000-000023330000}"/>
    <cellStyle name="20% - Accent1 2 5 2 7 3 2 2" xfId="13271" xr:uid="{00000000-0005-0000-0000-000024330000}"/>
    <cellStyle name="20% - Accent1 2 5 2 7 3 2 2 2" xfId="13272" xr:uid="{00000000-0005-0000-0000-000025330000}"/>
    <cellStyle name="20% - Accent1 2 5 2 7 3 2 3" xfId="13273" xr:uid="{00000000-0005-0000-0000-000026330000}"/>
    <cellStyle name="20% - Accent1 2 5 2 7 3 3" xfId="13274" xr:uid="{00000000-0005-0000-0000-000027330000}"/>
    <cellStyle name="20% - Accent1 2 5 2 7 3 3 2" xfId="13275" xr:uid="{00000000-0005-0000-0000-000028330000}"/>
    <cellStyle name="20% - Accent1 2 5 2 7 3 4" xfId="13276" xr:uid="{00000000-0005-0000-0000-000029330000}"/>
    <cellStyle name="20% - Accent1 2 5 2 7 4" xfId="13277" xr:uid="{00000000-0005-0000-0000-00002A330000}"/>
    <cellStyle name="20% - Accent1 2 5 2 7 4 2" xfId="13278" xr:uid="{00000000-0005-0000-0000-00002B330000}"/>
    <cellStyle name="20% - Accent1 2 5 2 7 4 2 2" xfId="13279" xr:uid="{00000000-0005-0000-0000-00002C330000}"/>
    <cellStyle name="20% - Accent1 2 5 2 7 4 2 2 2" xfId="13280" xr:uid="{00000000-0005-0000-0000-00002D330000}"/>
    <cellStyle name="20% - Accent1 2 5 2 7 4 2 3" xfId="13281" xr:uid="{00000000-0005-0000-0000-00002E330000}"/>
    <cellStyle name="20% - Accent1 2 5 2 7 4 3" xfId="13282" xr:uid="{00000000-0005-0000-0000-00002F330000}"/>
    <cellStyle name="20% - Accent1 2 5 2 7 4 3 2" xfId="13283" xr:uid="{00000000-0005-0000-0000-000030330000}"/>
    <cellStyle name="20% - Accent1 2 5 2 7 4 4" xfId="13284" xr:uid="{00000000-0005-0000-0000-000031330000}"/>
    <cellStyle name="20% - Accent1 2 5 2 7 5" xfId="13285" xr:uid="{00000000-0005-0000-0000-000032330000}"/>
    <cellStyle name="20% - Accent1 2 5 2 7 5 2" xfId="13286" xr:uid="{00000000-0005-0000-0000-000033330000}"/>
    <cellStyle name="20% - Accent1 2 5 2 7 5 2 2" xfId="13287" xr:uid="{00000000-0005-0000-0000-000034330000}"/>
    <cellStyle name="20% - Accent1 2 5 2 7 5 3" xfId="13288" xr:uid="{00000000-0005-0000-0000-000035330000}"/>
    <cellStyle name="20% - Accent1 2 5 2 7 6" xfId="13289" xr:uid="{00000000-0005-0000-0000-000036330000}"/>
    <cellStyle name="20% - Accent1 2 5 2 7 6 2" xfId="13290" xr:uid="{00000000-0005-0000-0000-000037330000}"/>
    <cellStyle name="20% - Accent1 2 5 2 7 6 2 2" xfId="13291" xr:uid="{00000000-0005-0000-0000-000038330000}"/>
    <cellStyle name="20% - Accent1 2 5 2 7 6 3" xfId="13292" xr:uid="{00000000-0005-0000-0000-000039330000}"/>
    <cellStyle name="20% - Accent1 2 5 2 7 7" xfId="13293" xr:uid="{00000000-0005-0000-0000-00003A330000}"/>
    <cellStyle name="20% - Accent1 2 5 2 7 7 2" xfId="13294" xr:uid="{00000000-0005-0000-0000-00003B330000}"/>
    <cellStyle name="20% - Accent1 2 5 2 7 8" xfId="13295" xr:uid="{00000000-0005-0000-0000-00003C330000}"/>
    <cellStyle name="20% - Accent1 2 5 2 7 8 2" xfId="13296" xr:uid="{00000000-0005-0000-0000-00003D330000}"/>
    <cellStyle name="20% - Accent1 2 5 2 7 9" xfId="13297" xr:uid="{00000000-0005-0000-0000-00003E330000}"/>
    <cellStyle name="20% - Accent1 2 5 2 8" xfId="13298" xr:uid="{00000000-0005-0000-0000-00003F330000}"/>
    <cellStyle name="20% - Accent1 2 5 2 8 2" xfId="13299" xr:uid="{00000000-0005-0000-0000-000040330000}"/>
    <cellStyle name="20% - Accent1 2 5 2 8 2 2" xfId="13300" xr:uid="{00000000-0005-0000-0000-000041330000}"/>
    <cellStyle name="20% - Accent1 2 5 2 8 2 2 2" xfId="13301" xr:uid="{00000000-0005-0000-0000-000042330000}"/>
    <cellStyle name="20% - Accent1 2 5 2 8 2 3" xfId="13302" xr:uid="{00000000-0005-0000-0000-000043330000}"/>
    <cellStyle name="20% - Accent1 2 5 2 8 3" xfId="13303" xr:uid="{00000000-0005-0000-0000-000044330000}"/>
    <cellStyle name="20% - Accent1 2 5 2 8 3 2" xfId="13304" xr:uid="{00000000-0005-0000-0000-000045330000}"/>
    <cellStyle name="20% - Accent1 2 5 2 8 4" xfId="13305" xr:uid="{00000000-0005-0000-0000-000046330000}"/>
    <cellStyle name="20% - Accent1 2 5 2 9" xfId="13306" xr:uid="{00000000-0005-0000-0000-000047330000}"/>
    <cellStyle name="20% - Accent1 2 5 2 9 2" xfId="13307" xr:uid="{00000000-0005-0000-0000-000048330000}"/>
    <cellStyle name="20% - Accent1 2 5 2 9 2 2" xfId="13308" xr:uid="{00000000-0005-0000-0000-000049330000}"/>
    <cellStyle name="20% - Accent1 2 5 2 9 2 2 2" xfId="13309" xr:uid="{00000000-0005-0000-0000-00004A330000}"/>
    <cellStyle name="20% - Accent1 2 5 2 9 2 3" xfId="13310" xr:uid="{00000000-0005-0000-0000-00004B330000}"/>
    <cellStyle name="20% - Accent1 2 5 2 9 3" xfId="13311" xr:uid="{00000000-0005-0000-0000-00004C330000}"/>
    <cellStyle name="20% - Accent1 2 5 2 9 3 2" xfId="13312" xr:uid="{00000000-0005-0000-0000-00004D330000}"/>
    <cellStyle name="20% - Accent1 2 5 2 9 4" xfId="13313" xr:uid="{00000000-0005-0000-0000-00004E330000}"/>
    <cellStyle name="20% - Accent1 2 5 3" xfId="13314" xr:uid="{00000000-0005-0000-0000-00004F330000}"/>
    <cellStyle name="20% - Accent1 2 5 3 10" xfId="13315" xr:uid="{00000000-0005-0000-0000-000050330000}"/>
    <cellStyle name="20% - Accent1 2 5 3 10 2" xfId="13316" xr:uid="{00000000-0005-0000-0000-000051330000}"/>
    <cellStyle name="20% - Accent1 2 5 3 10 2 2" xfId="13317" xr:uid="{00000000-0005-0000-0000-000052330000}"/>
    <cellStyle name="20% - Accent1 2 5 3 10 3" xfId="13318" xr:uid="{00000000-0005-0000-0000-000053330000}"/>
    <cellStyle name="20% - Accent1 2 5 3 11" xfId="13319" xr:uid="{00000000-0005-0000-0000-000054330000}"/>
    <cellStyle name="20% - Accent1 2 5 3 11 2" xfId="13320" xr:uid="{00000000-0005-0000-0000-000055330000}"/>
    <cellStyle name="20% - Accent1 2 5 3 11 2 2" xfId="13321" xr:uid="{00000000-0005-0000-0000-000056330000}"/>
    <cellStyle name="20% - Accent1 2 5 3 11 3" xfId="13322" xr:uid="{00000000-0005-0000-0000-000057330000}"/>
    <cellStyle name="20% - Accent1 2 5 3 12" xfId="13323" xr:uid="{00000000-0005-0000-0000-000058330000}"/>
    <cellStyle name="20% - Accent1 2 5 3 12 2" xfId="13324" xr:uid="{00000000-0005-0000-0000-000059330000}"/>
    <cellStyle name="20% - Accent1 2 5 3 13" xfId="13325" xr:uid="{00000000-0005-0000-0000-00005A330000}"/>
    <cellStyle name="20% - Accent1 2 5 3 13 2" xfId="13326" xr:uid="{00000000-0005-0000-0000-00005B330000}"/>
    <cellStyle name="20% - Accent1 2 5 3 14" xfId="13327" xr:uid="{00000000-0005-0000-0000-00005C330000}"/>
    <cellStyle name="20% - Accent1 2 5 3 2" xfId="13328" xr:uid="{00000000-0005-0000-0000-00005D330000}"/>
    <cellStyle name="20% - Accent1 2 5 3 2 10" xfId="13329" xr:uid="{00000000-0005-0000-0000-00005E330000}"/>
    <cellStyle name="20% - Accent1 2 5 3 2 10 2" xfId="13330" xr:uid="{00000000-0005-0000-0000-00005F330000}"/>
    <cellStyle name="20% - Accent1 2 5 3 2 11" xfId="13331" xr:uid="{00000000-0005-0000-0000-000060330000}"/>
    <cellStyle name="20% - Accent1 2 5 3 2 2" xfId="13332" xr:uid="{00000000-0005-0000-0000-000061330000}"/>
    <cellStyle name="20% - Accent1 2 5 3 2 2 2" xfId="13333" xr:uid="{00000000-0005-0000-0000-000062330000}"/>
    <cellStyle name="20% - Accent1 2 5 3 2 2 2 2" xfId="13334" xr:uid="{00000000-0005-0000-0000-000063330000}"/>
    <cellStyle name="20% - Accent1 2 5 3 2 2 2 2 2" xfId="13335" xr:uid="{00000000-0005-0000-0000-000064330000}"/>
    <cellStyle name="20% - Accent1 2 5 3 2 2 2 2 2 2" xfId="13336" xr:uid="{00000000-0005-0000-0000-000065330000}"/>
    <cellStyle name="20% - Accent1 2 5 3 2 2 2 2 3" xfId="13337" xr:uid="{00000000-0005-0000-0000-000066330000}"/>
    <cellStyle name="20% - Accent1 2 5 3 2 2 2 3" xfId="13338" xr:uid="{00000000-0005-0000-0000-000067330000}"/>
    <cellStyle name="20% - Accent1 2 5 3 2 2 2 3 2" xfId="13339" xr:uid="{00000000-0005-0000-0000-000068330000}"/>
    <cellStyle name="20% - Accent1 2 5 3 2 2 2 4" xfId="13340" xr:uid="{00000000-0005-0000-0000-000069330000}"/>
    <cellStyle name="20% - Accent1 2 5 3 2 2 3" xfId="13341" xr:uid="{00000000-0005-0000-0000-00006A330000}"/>
    <cellStyle name="20% - Accent1 2 5 3 2 2 3 2" xfId="13342" xr:uid="{00000000-0005-0000-0000-00006B330000}"/>
    <cellStyle name="20% - Accent1 2 5 3 2 2 3 2 2" xfId="13343" xr:uid="{00000000-0005-0000-0000-00006C330000}"/>
    <cellStyle name="20% - Accent1 2 5 3 2 2 3 2 2 2" xfId="13344" xr:uid="{00000000-0005-0000-0000-00006D330000}"/>
    <cellStyle name="20% - Accent1 2 5 3 2 2 3 2 3" xfId="13345" xr:uid="{00000000-0005-0000-0000-00006E330000}"/>
    <cellStyle name="20% - Accent1 2 5 3 2 2 3 3" xfId="13346" xr:uid="{00000000-0005-0000-0000-00006F330000}"/>
    <cellStyle name="20% - Accent1 2 5 3 2 2 3 3 2" xfId="13347" xr:uid="{00000000-0005-0000-0000-000070330000}"/>
    <cellStyle name="20% - Accent1 2 5 3 2 2 3 4" xfId="13348" xr:uid="{00000000-0005-0000-0000-000071330000}"/>
    <cellStyle name="20% - Accent1 2 5 3 2 2 4" xfId="13349" xr:uid="{00000000-0005-0000-0000-000072330000}"/>
    <cellStyle name="20% - Accent1 2 5 3 2 2 4 2" xfId="13350" xr:uid="{00000000-0005-0000-0000-000073330000}"/>
    <cellStyle name="20% - Accent1 2 5 3 2 2 4 2 2" xfId="13351" xr:uid="{00000000-0005-0000-0000-000074330000}"/>
    <cellStyle name="20% - Accent1 2 5 3 2 2 4 2 2 2" xfId="13352" xr:uid="{00000000-0005-0000-0000-000075330000}"/>
    <cellStyle name="20% - Accent1 2 5 3 2 2 4 2 3" xfId="13353" xr:uid="{00000000-0005-0000-0000-000076330000}"/>
    <cellStyle name="20% - Accent1 2 5 3 2 2 4 3" xfId="13354" xr:uid="{00000000-0005-0000-0000-000077330000}"/>
    <cellStyle name="20% - Accent1 2 5 3 2 2 4 3 2" xfId="13355" xr:uid="{00000000-0005-0000-0000-000078330000}"/>
    <cellStyle name="20% - Accent1 2 5 3 2 2 4 4" xfId="13356" xr:uid="{00000000-0005-0000-0000-000079330000}"/>
    <cellStyle name="20% - Accent1 2 5 3 2 2 5" xfId="13357" xr:uid="{00000000-0005-0000-0000-00007A330000}"/>
    <cellStyle name="20% - Accent1 2 5 3 2 2 5 2" xfId="13358" xr:uid="{00000000-0005-0000-0000-00007B330000}"/>
    <cellStyle name="20% - Accent1 2 5 3 2 2 5 2 2" xfId="13359" xr:uid="{00000000-0005-0000-0000-00007C330000}"/>
    <cellStyle name="20% - Accent1 2 5 3 2 2 5 3" xfId="13360" xr:uid="{00000000-0005-0000-0000-00007D330000}"/>
    <cellStyle name="20% - Accent1 2 5 3 2 2 6" xfId="13361" xr:uid="{00000000-0005-0000-0000-00007E330000}"/>
    <cellStyle name="20% - Accent1 2 5 3 2 2 6 2" xfId="13362" xr:uid="{00000000-0005-0000-0000-00007F330000}"/>
    <cellStyle name="20% - Accent1 2 5 3 2 2 6 2 2" xfId="13363" xr:uid="{00000000-0005-0000-0000-000080330000}"/>
    <cellStyle name="20% - Accent1 2 5 3 2 2 6 3" xfId="13364" xr:uid="{00000000-0005-0000-0000-000081330000}"/>
    <cellStyle name="20% - Accent1 2 5 3 2 2 7" xfId="13365" xr:uid="{00000000-0005-0000-0000-000082330000}"/>
    <cellStyle name="20% - Accent1 2 5 3 2 2 7 2" xfId="13366" xr:uid="{00000000-0005-0000-0000-000083330000}"/>
    <cellStyle name="20% - Accent1 2 5 3 2 2 8" xfId="13367" xr:uid="{00000000-0005-0000-0000-000084330000}"/>
    <cellStyle name="20% - Accent1 2 5 3 2 2 8 2" xfId="13368" xr:uid="{00000000-0005-0000-0000-000085330000}"/>
    <cellStyle name="20% - Accent1 2 5 3 2 2 9" xfId="13369" xr:uid="{00000000-0005-0000-0000-000086330000}"/>
    <cellStyle name="20% - Accent1 2 5 3 2 3" xfId="13370" xr:uid="{00000000-0005-0000-0000-000087330000}"/>
    <cellStyle name="20% - Accent1 2 5 3 2 3 2" xfId="13371" xr:uid="{00000000-0005-0000-0000-000088330000}"/>
    <cellStyle name="20% - Accent1 2 5 3 2 3 2 2" xfId="13372" xr:uid="{00000000-0005-0000-0000-000089330000}"/>
    <cellStyle name="20% - Accent1 2 5 3 2 3 2 2 2" xfId="13373" xr:uid="{00000000-0005-0000-0000-00008A330000}"/>
    <cellStyle name="20% - Accent1 2 5 3 2 3 2 2 2 2" xfId="13374" xr:uid="{00000000-0005-0000-0000-00008B330000}"/>
    <cellStyle name="20% - Accent1 2 5 3 2 3 2 2 3" xfId="13375" xr:uid="{00000000-0005-0000-0000-00008C330000}"/>
    <cellStyle name="20% - Accent1 2 5 3 2 3 2 3" xfId="13376" xr:uid="{00000000-0005-0000-0000-00008D330000}"/>
    <cellStyle name="20% - Accent1 2 5 3 2 3 2 3 2" xfId="13377" xr:uid="{00000000-0005-0000-0000-00008E330000}"/>
    <cellStyle name="20% - Accent1 2 5 3 2 3 2 4" xfId="13378" xr:uid="{00000000-0005-0000-0000-00008F330000}"/>
    <cellStyle name="20% - Accent1 2 5 3 2 3 3" xfId="13379" xr:uid="{00000000-0005-0000-0000-000090330000}"/>
    <cellStyle name="20% - Accent1 2 5 3 2 3 3 2" xfId="13380" xr:uid="{00000000-0005-0000-0000-000091330000}"/>
    <cellStyle name="20% - Accent1 2 5 3 2 3 3 2 2" xfId="13381" xr:uid="{00000000-0005-0000-0000-000092330000}"/>
    <cellStyle name="20% - Accent1 2 5 3 2 3 3 2 2 2" xfId="13382" xr:uid="{00000000-0005-0000-0000-000093330000}"/>
    <cellStyle name="20% - Accent1 2 5 3 2 3 3 2 3" xfId="13383" xr:uid="{00000000-0005-0000-0000-000094330000}"/>
    <cellStyle name="20% - Accent1 2 5 3 2 3 3 3" xfId="13384" xr:uid="{00000000-0005-0000-0000-000095330000}"/>
    <cellStyle name="20% - Accent1 2 5 3 2 3 3 3 2" xfId="13385" xr:uid="{00000000-0005-0000-0000-000096330000}"/>
    <cellStyle name="20% - Accent1 2 5 3 2 3 3 4" xfId="13386" xr:uid="{00000000-0005-0000-0000-000097330000}"/>
    <cellStyle name="20% - Accent1 2 5 3 2 3 4" xfId="13387" xr:uid="{00000000-0005-0000-0000-000098330000}"/>
    <cellStyle name="20% - Accent1 2 5 3 2 3 4 2" xfId="13388" xr:uid="{00000000-0005-0000-0000-000099330000}"/>
    <cellStyle name="20% - Accent1 2 5 3 2 3 4 2 2" xfId="13389" xr:uid="{00000000-0005-0000-0000-00009A330000}"/>
    <cellStyle name="20% - Accent1 2 5 3 2 3 4 2 2 2" xfId="13390" xr:uid="{00000000-0005-0000-0000-00009B330000}"/>
    <cellStyle name="20% - Accent1 2 5 3 2 3 4 2 3" xfId="13391" xr:uid="{00000000-0005-0000-0000-00009C330000}"/>
    <cellStyle name="20% - Accent1 2 5 3 2 3 4 3" xfId="13392" xr:uid="{00000000-0005-0000-0000-00009D330000}"/>
    <cellStyle name="20% - Accent1 2 5 3 2 3 4 3 2" xfId="13393" xr:uid="{00000000-0005-0000-0000-00009E330000}"/>
    <cellStyle name="20% - Accent1 2 5 3 2 3 4 4" xfId="13394" xr:uid="{00000000-0005-0000-0000-00009F330000}"/>
    <cellStyle name="20% - Accent1 2 5 3 2 3 5" xfId="13395" xr:uid="{00000000-0005-0000-0000-0000A0330000}"/>
    <cellStyle name="20% - Accent1 2 5 3 2 3 5 2" xfId="13396" xr:uid="{00000000-0005-0000-0000-0000A1330000}"/>
    <cellStyle name="20% - Accent1 2 5 3 2 3 5 2 2" xfId="13397" xr:uid="{00000000-0005-0000-0000-0000A2330000}"/>
    <cellStyle name="20% - Accent1 2 5 3 2 3 5 3" xfId="13398" xr:uid="{00000000-0005-0000-0000-0000A3330000}"/>
    <cellStyle name="20% - Accent1 2 5 3 2 3 6" xfId="13399" xr:uid="{00000000-0005-0000-0000-0000A4330000}"/>
    <cellStyle name="20% - Accent1 2 5 3 2 3 6 2" xfId="13400" xr:uid="{00000000-0005-0000-0000-0000A5330000}"/>
    <cellStyle name="20% - Accent1 2 5 3 2 3 6 2 2" xfId="13401" xr:uid="{00000000-0005-0000-0000-0000A6330000}"/>
    <cellStyle name="20% - Accent1 2 5 3 2 3 6 3" xfId="13402" xr:uid="{00000000-0005-0000-0000-0000A7330000}"/>
    <cellStyle name="20% - Accent1 2 5 3 2 3 7" xfId="13403" xr:uid="{00000000-0005-0000-0000-0000A8330000}"/>
    <cellStyle name="20% - Accent1 2 5 3 2 3 7 2" xfId="13404" xr:uid="{00000000-0005-0000-0000-0000A9330000}"/>
    <cellStyle name="20% - Accent1 2 5 3 2 3 8" xfId="13405" xr:uid="{00000000-0005-0000-0000-0000AA330000}"/>
    <cellStyle name="20% - Accent1 2 5 3 2 3 8 2" xfId="13406" xr:uid="{00000000-0005-0000-0000-0000AB330000}"/>
    <cellStyle name="20% - Accent1 2 5 3 2 3 9" xfId="13407" xr:uid="{00000000-0005-0000-0000-0000AC330000}"/>
    <cellStyle name="20% - Accent1 2 5 3 2 4" xfId="13408" xr:uid="{00000000-0005-0000-0000-0000AD330000}"/>
    <cellStyle name="20% - Accent1 2 5 3 2 4 2" xfId="13409" xr:uid="{00000000-0005-0000-0000-0000AE330000}"/>
    <cellStyle name="20% - Accent1 2 5 3 2 4 2 2" xfId="13410" xr:uid="{00000000-0005-0000-0000-0000AF330000}"/>
    <cellStyle name="20% - Accent1 2 5 3 2 4 2 2 2" xfId="13411" xr:uid="{00000000-0005-0000-0000-0000B0330000}"/>
    <cellStyle name="20% - Accent1 2 5 3 2 4 2 3" xfId="13412" xr:uid="{00000000-0005-0000-0000-0000B1330000}"/>
    <cellStyle name="20% - Accent1 2 5 3 2 4 3" xfId="13413" xr:uid="{00000000-0005-0000-0000-0000B2330000}"/>
    <cellStyle name="20% - Accent1 2 5 3 2 4 3 2" xfId="13414" xr:uid="{00000000-0005-0000-0000-0000B3330000}"/>
    <cellStyle name="20% - Accent1 2 5 3 2 4 4" xfId="13415" xr:uid="{00000000-0005-0000-0000-0000B4330000}"/>
    <cellStyle name="20% - Accent1 2 5 3 2 5" xfId="13416" xr:uid="{00000000-0005-0000-0000-0000B5330000}"/>
    <cellStyle name="20% - Accent1 2 5 3 2 5 2" xfId="13417" xr:uid="{00000000-0005-0000-0000-0000B6330000}"/>
    <cellStyle name="20% - Accent1 2 5 3 2 5 2 2" xfId="13418" xr:uid="{00000000-0005-0000-0000-0000B7330000}"/>
    <cellStyle name="20% - Accent1 2 5 3 2 5 2 2 2" xfId="13419" xr:uid="{00000000-0005-0000-0000-0000B8330000}"/>
    <cellStyle name="20% - Accent1 2 5 3 2 5 2 3" xfId="13420" xr:uid="{00000000-0005-0000-0000-0000B9330000}"/>
    <cellStyle name="20% - Accent1 2 5 3 2 5 3" xfId="13421" xr:uid="{00000000-0005-0000-0000-0000BA330000}"/>
    <cellStyle name="20% - Accent1 2 5 3 2 5 3 2" xfId="13422" xr:uid="{00000000-0005-0000-0000-0000BB330000}"/>
    <cellStyle name="20% - Accent1 2 5 3 2 5 4" xfId="13423" xr:uid="{00000000-0005-0000-0000-0000BC330000}"/>
    <cellStyle name="20% - Accent1 2 5 3 2 6" xfId="13424" xr:uid="{00000000-0005-0000-0000-0000BD330000}"/>
    <cellStyle name="20% - Accent1 2 5 3 2 6 2" xfId="13425" xr:uid="{00000000-0005-0000-0000-0000BE330000}"/>
    <cellStyle name="20% - Accent1 2 5 3 2 6 2 2" xfId="13426" xr:uid="{00000000-0005-0000-0000-0000BF330000}"/>
    <cellStyle name="20% - Accent1 2 5 3 2 6 2 2 2" xfId="13427" xr:uid="{00000000-0005-0000-0000-0000C0330000}"/>
    <cellStyle name="20% - Accent1 2 5 3 2 6 2 3" xfId="13428" xr:uid="{00000000-0005-0000-0000-0000C1330000}"/>
    <cellStyle name="20% - Accent1 2 5 3 2 6 3" xfId="13429" xr:uid="{00000000-0005-0000-0000-0000C2330000}"/>
    <cellStyle name="20% - Accent1 2 5 3 2 6 3 2" xfId="13430" xr:uid="{00000000-0005-0000-0000-0000C3330000}"/>
    <cellStyle name="20% - Accent1 2 5 3 2 6 4" xfId="13431" xr:uid="{00000000-0005-0000-0000-0000C4330000}"/>
    <cellStyle name="20% - Accent1 2 5 3 2 7" xfId="13432" xr:uid="{00000000-0005-0000-0000-0000C5330000}"/>
    <cellStyle name="20% - Accent1 2 5 3 2 7 2" xfId="13433" xr:uid="{00000000-0005-0000-0000-0000C6330000}"/>
    <cellStyle name="20% - Accent1 2 5 3 2 7 2 2" xfId="13434" xr:uid="{00000000-0005-0000-0000-0000C7330000}"/>
    <cellStyle name="20% - Accent1 2 5 3 2 7 3" xfId="13435" xr:uid="{00000000-0005-0000-0000-0000C8330000}"/>
    <cellStyle name="20% - Accent1 2 5 3 2 8" xfId="13436" xr:uid="{00000000-0005-0000-0000-0000C9330000}"/>
    <cellStyle name="20% - Accent1 2 5 3 2 8 2" xfId="13437" xr:uid="{00000000-0005-0000-0000-0000CA330000}"/>
    <cellStyle name="20% - Accent1 2 5 3 2 8 2 2" xfId="13438" xr:uid="{00000000-0005-0000-0000-0000CB330000}"/>
    <cellStyle name="20% - Accent1 2 5 3 2 8 3" xfId="13439" xr:uid="{00000000-0005-0000-0000-0000CC330000}"/>
    <cellStyle name="20% - Accent1 2 5 3 2 9" xfId="13440" xr:uid="{00000000-0005-0000-0000-0000CD330000}"/>
    <cellStyle name="20% - Accent1 2 5 3 2 9 2" xfId="13441" xr:uid="{00000000-0005-0000-0000-0000CE330000}"/>
    <cellStyle name="20% - Accent1 2 5 3 3" xfId="13442" xr:uid="{00000000-0005-0000-0000-0000CF330000}"/>
    <cellStyle name="20% - Accent1 2 5 3 3 10" xfId="13443" xr:uid="{00000000-0005-0000-0000-0000D0330000}"/>
    <cellStyle name="20% - Accent1 2 5 3 3 10 2" xfId="13444" xr:uid="{00000000-0005-0000-0000-0000D1330000}"/>
    <cellStyle name="20% - Accent1 2 5 3 3 11" xfId="13445" xr:uid="{00000000-0005-0000-0000-0000D2330000}"/>
    <cellStyle name="20% - Accent1 2 5 3 3 2" xfId="13446" xr:uid="{00000000-0005-0000-0000-0000D3330000}"/>
    <cellStyle name="20% - Accent1 2 5 3 3 2 2" xfId="13447" xr:uid="{00000000-0005-0000-0000-0000D4330000}"/>
    <cellStyle name="20% - Accent1 2 5 3 3 2 2 2" xfId="13448" xr:uid="{00000000-0005-0000-0000-0000D5330000}"/>
    <cellStyle name="20% - Accent1 2 5 3 3 2 2 2 2" xfId="13449" xr:uid="{00000000-0005-0000-0000-0000D6330000}"/>
    <cellStyle name="20% - Accent1 2 5 3 3 2 2 2 2 2" xfId="13450" xr:uid="{00000000-0005-0000-0000-0000D7330000}"/>
    <cellStyle name="20% - Accent1 2 5 3 3 2 2 2 3" xfId="13451" xr:uid="{00000000-0005-0000-0000-0000D8330000}"/>
    <cellStyle name="20% - Accent1 2 5 3 3 2 2 3" xfId="13452" xr:uid="{00000000-0005-0000-0000-0000D9330000}"/>
    <cellStyle name="20% - Accent1 2 5 3 3 2 2 3 2" xfId="13453" xr:uid="{00000000-0005-0000-0000-0000DA330000}"/>
    <cellStyle name="20% - Accent1 2 5 3 3 2 2 4" xfId="13454" xr:uid="{00000000-0005-0000-0000-0000DB330000}"/>
    <cellStyle name="20% - Accent1 2 5 3 3 2 3" xfId="13455" xr:uid="{00000000-0005-0000-0000-0000DC330000}"/>
    <cellStyle name="20% - Accent1 2 5 3 3 2 3 2" xfId="13456" xr:uid="{00000000-0005-0000-0000-0000DD330000}"/>
    <cellStyle name="20% - Accent1 2 5 3 3 2 3 2 2" xfId="13457" xr:uid="{00000000-0005-0000-0000-0000DE330000}"/>
    <cellStyle name="20% - Accent1 2 5 3 3 2 3 2 2 2" xfId="13458" xr:uid="{00000000-0005-0000-0000-0000DF330000}"/>
    <cellStyle name="20% - Accent1 2 5 3 3 2 3 2 3" xfId="13459" xr:uid="{00000000-0005-0000-0000-0000E0330000}"/>
    <cellStyle name="20% - Accent1 2 5 3 3 2 3 3" xfId="13460" xr:uid="{00000000-0005-0000-0000-0000E1330000}"/>
    <cellStyle name="20% - Accent1 2 5 3 3 2 3 3 2" xfId="13461" xr:uid="{00000000-0005-0000-0000-0000E2330000}"/>
    <cellStyle name="20% - Accent1 2 5 3 3 2 3 4" xfId="13462" xr:uid="{00000000-0005-0000-0000-0000E3330000}"/>
    <cellStyle name="20% - Accent1 2 5 3 3 2 4" xfId="13463" xr:uid="{00000000-0005-0000-0000-0000E4330000}"/>
    <cellStyle name="20% - Accent1 2 5 3 3 2 4 2" xfId="13464" xr:uid="{00000000-0005-0000-0000-0000E5330000}"/>
    <cellStyle name="20% - Accent1 2 5 3 3 2 4 2 2" xfId="13465" xr:uid="{00000000-0005-0000-0000-0000E6330000}"/>
    <cellStyle name="20% - Accent1 2 5 3 3 2 4 2 2 2" xfId="13466" xr:uid="{00000000-0005-0000-0000-0000E7330000}"/>
    <cellStyle name="20% - Accent1 2 5 3 3 2 4 2 3" xfId="13467" xr:uid="{00000000-0005-0000-0000-0000E8330000}"/>
    <cellStyle name="20% - Accent1 2 5 3 3 2 4 3" xfId="13468" xr:uid="{00000000-0005-0000-0000-0000E9330000}"/>
    <cellStyle name="20% - Accent1 2 5 3 3 2 4 3 2" xfId="13469" xr:uid="{00000000-0005-0000-0000-0000EA330000}"/>
    <cellStyle name="20% - Accent1 2 5 3 3 2 4 4" xfId="13470" xr:uid="{00000000-0005-0000-0000-0000EB330000}"/>
    <cellStyle name="20% - Accent1 2 5 3 3 2 5" xfId="13471" xr:uid="{00000000-0005-0000-0000-0000EC330000}"/>
    <cellStyle name="20% - Accent1 2 5 3 3 2 5 2" xfId="13472" xr:uid="{00000000-0005-0000-0000-0000ED330000}"/>
    <cellStyle name="20% - Accent1 2 5 3 3 2 5 2 2" xfId="13473" xr:uid="{00000000-0005-0000-0000-0000EE330000}"/>
    <cellStyle name="20% - Accent1 2 5 3 3 2 5 3" xfId="13474" xr:uid="{00000000-0005-0000-0000-0000EF330000}"/>
    <cellStyle name="20% - Accent1 2 5 3 3 2 6" xfId="13475" xr:uid="{00000000-0005-0000-0000-0000F0330000}"/>
    <cellStyle name="20% - Accent1 2 5 3 3 2 6 2" xfId="13476" xr:uid="{00000000-0005-0000-0000-0000F1330000}"/>
    <cellStyle name="20% - Accent1 2 5 3 3 2 6 2 2" xfId="13477" xr:uid="{00000000-0005-0000-0000-0000F2330000}"/>
    <cellStyle name="20% - Accent1 2 5 3 3 2 6 3" xfId="13478" xr:uid="{00000000-0005-0000-0000-0000F3330000}"/>
    <cellStyle name="20% - Accent1 2 5 3 3 2 7" xfId="13479" xr:uid="{00000000-0005-0000-0000-0000F4330000}"/>
    <cellStyle name="20% - Accent1 2 5 3 3 2 7 2" xfId="13480" xr:uid="{00000000-0005-0000-0000-0000F5330000}"/>
    <cellStyle name="20% - Accent1 2 5 3 3 2 8" xfId="13481" xr:uid="{00000000-0005-0000-0000-0000F6330000}"/>
    <cellStyle name="20% - Accent1 2 5 3 3 2 8 2" xfId="13482" xr:uid="{00000000-0005-0000-0000-0000F7330000}"/>
    <cellStyle name="20% - Accent1 2 5 3 3 2 9" xfId="13483" xr:uid="{00000000-0005-0000-0000-0000F8330000}"/>
    <cellStyle name="20% - Accent1 2 5 3 3 3" xfId="13484" xr:uid="{00000000-0005-0000-0000-0000F9330000}"/>
    <cellStyle name="20% - Accent1 2 5 3 3 3 2" xfId="13485" xr:uid="{00000000-0005-0000-0000-0000FA330000}"/>
    <cellStyle name="20% - Accent1 2 5 3 3 3 2 2" xfId="13486" xr:uid="{00000000-0005-0000-0000-0000FB330000}"/>
    <cellStyle name="20% - Accent1 2 5 3 3 3 2 2 2" xfId="13487" xr:uid="{00000000-0005-0000-0000-0000FC330000}"/>
    <cellStyle name="20% - Accent1 2 5 3 3 3 2 2 2 2" xfId="13488" xr:uid="{00000000-0005-0000-0000-0000FD330000}"/>
    <cellStyle name="20% - Accent1 2 5 3 3 3 2 2 3" xfId="13489" xr:uid="{00000000-0005-0000-0000-0000FE330000}"/>
    <cellStyle name="20% - Accent1 2 5 3 3 3 2 3" xfId="13490" xr:uid="{00000000-0005-0000-0000-0000FF330000}"/>
    <cellStyle name="20% - Accent1 2 5 3 3 3 2 3 2" xfId="13491" xr:uid="{00000000-0005-0000-0000-000000340000}"/>
    <cellStyle name="20% - Accent1 2 5 3 3 3 2 4" xfId="13492" xr:uid="{00000000-0005-0000-0000-000001340000}"/>
    <cellStyle name="20% - Accent1 2 5 3 3 3 3" xfId="13493" xr:uid="{00000000-0005-0000-0000-000002340000}"/>
    <cellStyle name="20% - Accent1 2 5 3 3 3 3 2" xfId="13494" xr:uid="{00000000-0005-0000-0000-000003340000}"/>
    <cellStyle name="20% - Accent1 2 5 3 3 3 3 2 2" xfId="13495" xr:uid="{00000000-0005-0000-0000-000004340000}"/>
    <cellStyle name="20% - Accent1 2 5 3 3 3 3 2 2 2" xfId="13496" xr:uid="{00000000-0005-0000-0000-000005340000}"/>
    <cellStyle name="20% - Accent1 2 5 3 3 3 3 2 3" xfId="13497" xr:uid="{00000000-0005-0000-0000-000006340000}"/>
    <cellStyle name="20% - Accent1 2 5 3 3 3 3 3" xfId="13498" xr:uid="{00000000-0005-0000-0000-000007340000}"/>
    <cellStyle name="20% - Accent1 2 5 3 3 3 3 3 2" xfId="13499" xr:uid="{00000000-0005-0000-0000-000008340000}"/>
    <cellStyle name="20% - Accent1 2 5 3 3 3 3 4" xfId="13500" xr:uid="{00000000-0005-0000-0000-000009340000}"/>
    <cellStyle name="20% - Accent1 2 5 3 3 3 4" xfId="13501" xr:uid="{00000000-0005-0000-0000-00000A340000}"/>
    <cellStyle name="20% - Accent1 2 5 3 3 3 4 2" xfId="13502" xr:uid="{00000000-0005-0000-0000-00000B340000}"/>
    <cellStyle name="20% - Accent1 2 5 3 3 3 4 2 2" xfId="13503" xr:uid="{00000000-0005-0000-0000-00000C340000}"/>
    <cellStyle name="20% - Accent1 2 5 3 3 3 4 2 2 2" xfId="13504" xr:uid="{00000000-0005-0000-0000-00000D340000}"/>
    <cellStyle name="20% - Accent1 2 5 3 3 3 4 2 3" xfId="13505" xr:uid="{00000000-0005-0000-0000-00000E340000}"/>
    <cellStyle name="20% - Accent1 2 5 3 3 3 4 3" xfId="13506" xr:uid="{00000000-0005-0000-0000-00000F340000}"/>
    <cellStyle name="20% - Accent1 2 5 3 3 3 4 3 2" xfId="13507" xr:uid="{00000000-0005-0000-0000-000010340000}"/>
    <cellStyle name="20% - Accent1 2 5 3 3 3 4 4" xfId="13508" xr:uid="{00000000-0005-0000-0000-000011340000}"/>
    <cellStyle name="20% - Accent1 2 5 3 3 3 5" xfId="13509" xr:uid="{00000000-0005-0000-0000-000012340000}"/>
    <cellStyle name="20% - Accent1 2 5 3 3 3 5 2" xfId="13510" xr:uid="{00000000-0005-0000-0000-000013340000}"/>
    <cellStyle name="20% - Accent1 2 5 3 3 3 5 2 2" xfId="13511" xr:uid="{00000000-0005-0000-0000-000014340000}"/>
    <cellStyle name="20% - Accent1 2 5 3 3 3 5 3" xfId="13512" xr:uid="{00000000-0005-0000-0000-000015340000}"/>
    <cellStyle name="20% - Accent1 2 5 3 3 3 6" xfId="13513" xr:uid="{00000000-0005-0000-0000-000016340000}"/>
    <cellStyle name="20% - Accent1 2 5 3 3 3 6 2" xfId="13514" xr:uid="{00000000-0005-0000-0000-000017340000}"/>
    <cellStyle name="20% - Accent1 2 5 3 3 3 6 2 2" xfId="13515" xr:uid="{00000000-0005-0000-0000-000018340000}"/>
    <cellStyle name="20% - Accent1 2 5 3 3 3 6 3" xfId="13516" xr:uid="{00000000-0005-0000-0000-000019340000}"/>
    <cellStyle name="20% - Accent1 2 5 3 3 3 7" xfId="13517" xr:uid="{00000000-0005-0000-0000-00001A340000}"/>
    <cellStyle name="20% - Accent1 2 5 3 3 3 7 2" xfId="13518" xr:uid="{00000000-0005-0000-0000-00001B340000}"/>
    <cellStyle name="20% - Accent1 2 5 3 3 3 8" xfId="13519" xr:uid="{00000000-0005-0000-0000-00001C340000}"/>
    <cellStyle name="20% - Accent1 2 5 3 3 3 8 2" xfId="13520" xr:uid="{00000000-0005-0000-0000-00001D340000}"/>
    <cellStyle name="20% - Accent1 2 5 3 3 3 9" xfId="13521" xr:uid="{00000000-0005-0000-0000-00001E340000}"/>
    <cellStyle name="20% - Accent1 2 5 3 3 4" xfId="13522" xr:uid="{00000000-0005-0000-0000-00001F340000}"/>
    <cellStyle name="20% - Accent1 2 5 3 3 4 2" xfId="13523" xr:uid="{00000000-0005-0000-0000-000020340000}"/>
    <cellStyle name="20% - Accent1 2 5 3 3 4 2 2" xfId="13524" xr:uid="{00000000-0005-0000-0000-000021340000}"/>
    <cellStyle name="20% - Accent1 2 5 3 3 4 2 2 2" xfId="13525" xr:uid="{00000000-0005-0000-0000-000022340000}"/>
    <cellStyle name="20% - Accent1 2 5 3 3 4 2 3" xfId="13526" xr:uid="{00000000-0005-0000-0000-000023340000}"/>
    <cellStyle name="20% - Accent1 2 5 3 3 4 3" xfId="13527" xr:uid="{00000000-0005-0000-0000-000024340000}"/>
    <cellStyle name="20% - Accent1 2 5 3 3 4 3 2" xfId="13528" xr:uid="{00000000-0005-0000-0000-000025340000}"/>
    <cellStyle name="20% - Accent1 2 5 3 3 4 4" xfId="13529" xr:uid="{00000000-0005-0000-0000-000026340000}"/>
    <cellStyle name="20% - Accent1 2 5 3 3 5" xfId="13530" xr:uid="{00000000-0005-0000-0000-000027340000}"/>
    <cellStyle name="20% - Accent1 2 5 3 3 5 2" xfId="13531" xr:uid="{00000000-0005-0000-0000-000028340000}"/>
    <cellStyle name="20% - Accent1 2 5 3 3 5 2 2" xfId="13532" xr:uid="{00000000-0005-0000-0000-000029340000}"/>
    <cellStyle name="20% - Accent1 2 5 3 3 5 2 2 2" xfId="13533" xr:uid="{00000000-0005-0000-0000-00002A340000}"/>
    <cellStyle name="20% - Accent1 2 5 3 3 5 2 3" xfId="13534" xr:uid="{00000000-0005-0000-0000-00002B340000}"/>
    <cellStyle name="20% - Accent1 2 5 3 3 5 3" xfId="13535" xr:uid="{00000000-0005-0000-0000-00002C340000}"/>
    <cellStyle name="20% - Accent1 2 5 3 3 5 3 2" xfId="13536" xr:uid="{00000000-0005-0000-0000-00002D340000}"/>
    <cellStyle name="20% - Accent1 2 5 3 3 5 4" xfId="13537" xr:uid="{00000000-0005-0000-0000-00002E340000}"/>
    <cellStyle name="20% - Accent1 2 5 3 3 6" xfId="13538" xr:uid="{00000000-0005-0000-0000-00002F340000}"/>
    <cellStyle name="20% - Accent1 2 5 3 3 6 2" xfId="13539" xr:uid="{00000000-0005-0000-0000-000030340000}"/>
    <cellStyle name="20% - Accent1 2 5 3 3 6 2 2" xfId="13540" xr:uid="{00000000-0005-0000-0000-000031340000}"/>
    <cellStyle name="20% - Accent1 2 5 3 3 6 2 2 2" xfId="13541" xr:uid="{00000000-0005-0000-0000-000032340000}"/>
    <cellStyle name="20% - Accent1 2 5 3 3 6 2 3" xfId="13542" xr:uid="{00000000-0005-0000-0000-000033340000}"/>
    <cellStyle name="20% - Accent1 2 5 3 3 6 3" xfId="13543" xr:uid="{00000000-0005-0000-0000-000034340000}"/>
    <cellStyle name="20% - Accent1 2 5 3 3 6 3 2" xfId="13544" xr:uid="{00000000-0005-0000-0000-000035340000}"/>
    <cellStyle name="20% - Accent1 2 5 3 3 6 4" xfId="13545" xr:uid="{00000000-0005-0000-0000-000036340000}"/>
    <cellStyle name="20% - Accent1 2 5 3 3 7" xfId="13546" xr:uid="{00000000-0005-0000-0000-000037340000}"/>
    <cellStyle name="20% - Accent1 2 5 3 3 7 2" xfId="13547" xr:uid="{00000000-0005-0000-0000-000038340000}"/>
    <cellStyle name="20% - Accent1 2 5 3 3 7 2 2" xfId="13548" xr:uid="{00000000-0005-0000-0000-000039340000}"/>
    <cellStyle name="20% - Accent1 2 5 3 3 7 3" xfId="13549" xr:uid="{00000000-0005-0000-0000-00003A340000}"/>
    <cellStyle name="20% - Accent1 2 5 3 3 8" xfId="13550" xr:uid="{00000000-0005-0000-0000-00003B340000}"/>
    <cellStyle name="20% - Accent1 2 5 3 3 8 2" xfId="13551" xr:uid="{00000000-0005-0000-0000-00003C340000}"/>
    <cellStyle name="20% - Accent1 2 5 3 3 8 2 2" xfId="13552" xr:uid="{00000000-0005-0000-0000-00003D340000}"/>
    <cellStyle name="20% - Accent1 2 5 3 3 8 3" xfId="13553" xr:uid="{00000000-0005-0000-0000-00003E340000}"/>
    <cellStyle name="20% - Accent1 2 5 3 3 9" xfId="13554" xr:uid="{00000000-0005-0000-0000-00003F340000}"/>
    <cellStyle name="20% - Accent1 2 5 3 3 9 2" xfId="13555" xr:uid="{00000000-0005-0000-0000-000040340000}"/>
    <cellStyle name="20% - Accent1 2 5 3 4" xfId="13556" xr:uid="{00000000-0005-0000-0000-000041340000}"/>
    <cellStyle name="20% - Accent1 2 5 3 4 10" xfId="13557" xr:uid="{00000000-0005-0000-0000-000042340000}"/>
    <cellStyle name="20% - Accent1 2 5 3 4 10 2" xfId="13558" xr:uid="{00000000-0005-0000-0000-000043340000}"/>
    <cellStyle name="20% - Accent1 2 5 3 4 11" xfId="13559" xr:uid="{00000000-0005-0000-0000-000044340000}"/>
    <cellStyle name="20% - Accent1 2 5 3 4 2" xfId="13560" xr:uid="{00000000-0005-0000-0000-000045340000}"/>
    <cellStyle name="20% - Accent1 2 5 3 4 2 2" xfId="13561" xr:uid="{00000000-0005-0000-0000-000046340000}"/>
    <cellStyle name="20% - Accent1 2 5 3 4 2 2 2" xfId="13562" xr:uid="{00000000-0005-0000-0000-000047340000}"/>
    <cellStyle name="20% - Accent1 2 5 3 4 2 2 2 2" xfId="13563" xr:uid="{00000000-0005-0000-0000-000048340000}"/>
    <cellStyle name="20% - Accent1 2 5 3 4 2 2 2 2 2" xfId="13564" xr:uid="{00000000-0005-0000-0000-000049340000}"/>
    <cellStyle name="20% - Accent1 2 5 3 4 2 2 2 3" xfId="13565" xr:uid="{00000000-0005-0000-0000-00004A340000}"/>
    <cellStyle name="20% - Accent1 2 5 3 4 2 2 3" xfId="13566" xr:uid="{00000000-0005-0000-0000-00004B340000}"/>
    <cellStyle name="20% - Accent1 2 5 3 4 2 2 3 2" xfId="13567" xr:uid="{00000000-0005-0000-0000-00004C340000}"/>
    <cellStyle name="20% - Accent1 2 5 3 4 2 2 4" xfId="13568" xr:uid="{00000000-0005-0000-0000-00004D340000}"/>
    <cellStyle name="20% - Accent1 2 5 3 4 2 3" xfId="13569" xr:uid="{00000000-0005-0000-0000-00004E340000}"/>
    <cellStyle name="20% - Accent1 2 5 3 4 2 3 2" xfId="13570" xr:uid="{00000000-0005-0000-0000-00004F340000}"/>
    <cellStyle name="20% - Accent1 2 5 3 4 2 3 2 2" xfId="13571" xr:uid="{00000000-0005-0000-0000-000050340000}"/>
    <cellStyle name="20% - Accent1 2 5 3 4 2 3 2 2 2" xfId="13572" xr:uid="{00000000-0005-0000-0000-000051340000}"/>
    <cellStyle name="20% - Accent1 2 5 3 4 2 3 2 3" xfId="13573" xr:uid="{00000000-0005-0000-0000-000052340000}"/>
    <cellStyle name="20% - Accent1 2 5 3 4 2 3 3" xfId="13574" xr:uid="{00000000-0005-0000-0000-000053340000}"/>
    <cellStyle name="20% - Accent1 2 5 3 4 2 3 3 2" xfId="13575" xr:uid="{00000000-0005-0000-0000-000054340000}"/>
    <cellStyle name="20% - Accent1 2 5 3 4 2 3 4" xfId="13576" xr:uid="{00000000-0005-0000-0000-000055340000}"/>
    <cellStyle name="20% - Accent1 2 5 3 4 2 4" xfId="13577" xr:uid="{00000000-0005-0000-0000-000056340000}"/>
    <cellStyle name="20% - Accent1 2 5 3 4 2 4 2" xfId="13578" xr:uid="{00000000-0005-0000-0000-000057340000}"/>
    <cellStyle name="20% - Accent1 2 5 3 4 2 4 2 2" xfId="13579" xr:uid="{00000000-0005-0000-0000-000058340000}"/>
    <cellStyle name="20% - Accent1 2 5 3 4 2 4 2 2 2" xfId="13580" xr:uid="{00000000-0005-0000-0000-000059340000}"/>
    <cellStyle name="20% - Accent1 2 5 3 4 2 4 2 3" xfId="13581" xr:uid="{00000000-0005-0000-0000-00005A340000}"/>
    <cellStyle name="20% - Accent1 2 5 3 4 2 4 3" xfId="13582" xr:uid="{00000000-0005-0000-0000-00005B340000}"/>
    <cellStyle name="20% - Accent1 2 5 3 4 2 4 3 2" xfId="13583" xr:uid="{00000000-0005-0000-0000-00005C340000}"/>
    <cellStyle name="20% - Accent1 2 5 3 4 2 4 4" xfId="13584" xr:uid="{00000000-0005-0000-0000-00005D340000}"/>
    <cellStyle name="20% - Accent1 2 5 3 4 2 5" xfId="13585" xr:uid="{00000000-0005-0000-0000-00005E340000}"/>
    <cellStyle name="20% - Accent1 2 5 3 4 2 5 2" xfId="13586" xr:uid="{00000000-0005-0000-0000-00005F340000}"/>
    <cellStyle name="20% - Accent1 2 5 3 4 2 5 2 2" xfId="13587" xr:uid="{00000000-0005-0000-0000-000060340000}"/>
    <cellStyle name="20% - Accent1 2 5 3 4 2 5 3" xfId="13588" xr:uid="{00000000-0005-0000-0000-000061340000}"/>
    <cellStyle name="20% - Accent1 2 5 3 4 2 6" xfId="13589" xr:uid="{00000000-0005-0000-0000-000062340000}"/>
    <cellStyle name="20% - Accent1 2 5 3 4 2 6 2" xfId="13590" xr:uid="{00000000-0005-0000-0000-000063340000}"/>
    <cellStyle name="20% - Accent1 2 5 3 4 2 6 2 2" xfId="13591" xr:uid="{00000000-0005-0000-0000-000064340000}"/>
    <cellStyle name="20% - Accent1 2 5 3 4 2 6 3" xfId="13592" xr:uid="{00000000-0005-0000-0000-000065340000}"/>
    <cellStyle name="20% - Accent1 2 5 3 4 2 7" xfId="13593" xr:uid="{00000000-0005-0000-0000-000066340000}"/>
    <cellStyle name="20% - Accent1 2 5 3 4 2 7 2" xfId="13594" xr:uid="{00000000-0005-0000-0000-000067340000}"/>
    <cellStyle name="20% - Accent1 2 5 3 4 2 8" xfId="13595" xr:uid="{00000000-0005-0000-0000-000068340000}"/>
    <cellStyle name="20% - Accent1 2 5 3 4 2 8 2" xfId="13596" xr:uid="{00000000-0005-0000-0000-000069340000}"/>
    <cellStyle name="20% - Accent1 2 5 3 4 2 9" xfId="13597" xr:uid="{00000000-0005-0000-0000-00006A340000}"/>
    <cellStyle name="20% - Accent1 2 5 3 4 3" xfId="13598" xr:uid="{00000000-0005-0000-0000-00006B340000}"/>
    <cellStyle name="20% - Accent1 2 5 3 4 3 2" xfId="13599" xr:uid="{00000000-0005-0000-0000-00006C340000}"/>
    <cellStyle name="20% - Accent1 2 5 3 4 3 2 2" xfId="13600" xr:uid="{00000000-0005-0000-0000-00006D340000}"/>
    <cellStyle name="20% - Accent1 2 5 3 4 3 2 2 2" xfId="13601" xr:uid="{00000000-0005-0000-0000-00006E340000}"/>
    <cellStyle name="20% - Accent1 2 5 3 4 3 2 2 2 2" xfId="13602" xr:uid="{00000000-0005-0000-0000-00006F340000}"/>
    <cellStyle name="20% - Accent1 2 5 3 4 3 2 2 3" xfId="13603" xr:uid="{00000000-0005-0000-0000-000070340000}"/>
    <cellStyle name="20% - Accent1 2 5 3 4 3 2 3" xfId="13604" xr:uid="{00000000-0005-0000-0000-000071340000}"/>
    <cellStyle name="20% - Accent1 2 5 3 4 3 2 3 2" xfId="13605" xr:uid="{00000000-0005-0000-0000-000072340000}"/>
    <cellStyle name="20% - Accent1 2 5 3 4 3 2 4" xfId="13606" xr:uid="{00000000-0005-0000-0000-000073340000}"/>
    <cellStyle name="20% - Accent1 2 5 3 4 3 3" xfId="13607" xr:uid="{00000000-0005-0000-0000-000074340000}"/>
    <cellStyle name="20% - Accent1 2 5 3 4 3 3 2" xfId="13608" xr:uid="{00000000-0005-0000-0000-000075340000}"/>
    <cellStyle name="20% - Accent1 2 5 3 4 3 3 2 2" xfId="13609" xr:uid="{00000000-0005-0000-0000-000076340000}"/>
    <cellStyle name="20% - Accent1 2 5 3 4 3 3 2 2 2" xfId="13610" xr:uid="{00000000-0005-0000-0000-000077340000}"/>
    <cellStyle name="20% - Accent1 2 5 3 4 3 3 2 3" xfId="13611" xr:uid="{00000000-0005-0000-0000-000078340000}"/>
    <cellStyle name="20% - Accent1 2 5 3 4 3 3 3" xfId="13612" xr:uid="{00000000-0005-0000-0000-000079340000}"/>
    <cellStyle name="20% - Accent1 2 5 3 4 3 3 3 2" xfId="13613" xr:uid="{00000000-0005-0000-0000-00007A340000}"/>
    <cellStyle name="20% - Accent1 2 5 3 4 3 3 4" xfId="13614" xr:uid="{00000000-0005-0000-0000-00007B340000}"/>
    <cellStyle name="20% - Accent1 2 5 3 4 3 4" xfId="13615" xr:uid="{00000000-0005-0000-0000-00007C340000}"/>
    <cellStyle name="20% - Accent1 2 5 3 4 3 4 2" xfId="13616" xr:uid="{00000000-0005-0000-0000-00007D340000}"/>
    <cellStyle name="20% - Accent1 2 5 3 4 3 4 2 2" xfId="13617" xr:uid="{00000000-0005-0000-0000-00007E340000}"/>
    <cellStyle name="20% - Accent1 2 5 3 4 3 4 2 2 2" xfId="13618" xr:uid="{00000000-0005-0000-0000-00007F340000}"/>
    <cellStyle name="20% - Accent1 2 5 3 4 3 4 2 3" xfId="13619" xr:uid="{00000000-0005-0000-0000-000080340000}"/>
    <cellStyle name="20% - Accent1 2 5 3 4 3 4 3" xfId="13620" xr:uid="{00000000-0005-0000-0000-000081340000}"/>
    <cellStyle name="20% - Accent1 2 5 3 4 3 4 3 2" xfId="13621" xr:uid="{00000000-0005-0000-0000-000082340000}"/>
    <cellStyle name="20% - Accent1 2 5 3 4 3 4 4" xfId="13622" xr:uid="{00000000-0005-0000-0000-000083340000}"/>
    <cellStyle name="20% - Accent1 2 5 3 4 3 5" xfId="13623" xr:uid="{00000000-0005-0000-0000-000084340000}"/>
    <cellStyle name="20% - Accent1 2 5 3 4 3 5 2" xfId="13624" xr:uid="{00000000-0005-0000-0000-000085340000}"/>
    <cellStyle name="20% - Accent1 2 5 3 4 3 5 2 2" xfId="13625" xr:uid="{00000000-0005-0000-0000-000086340000}"/>
    <cellStyle name="20% - Accent1 2 5 3 4 3 5 3" xfId="13626" xr:uid="{00000000-0005-0000-0000-000087340000}"/>
    <cellStyle name="20% - Accent1 2 5 3 4 3 6" xfId="13627" xr:uid="{00000000-0005-0000-0000-000088340000}"/>
    <cellStyle name="20% - Accent1 2 5 3 4 3 6 2" xfId="13628" xr:uid="{00000000-0005-0000-0000-000089340000}"/>
    <cellStyle name="20% - Accent1 2 5 3 4 3 6 2 2" xfId="13629" xr:uid="{00000000-0005-0000-0000-00008A340000}"/>
    <cellStyle name="20% - Accent1 2 5 3 4 3 6 3" xfId="13630" xr:uid="{00000000-0005-0000-0000-00008B340000}"/>
    <cellStyle name="20% - Accent1 2 5 3 4 3 7" xfId="13631" xr:uid="{00000000-0005-0000-0000-00008C340000}"/>
    <cellStyle name="20% - Accent1 2 5 3 4 3 7 2" xfId="13632" xr:uid="{00000000-0005-0000-0000-00008D340000}"/>
    <cellStyle name="20% - Accent1 2 5 3 4 3 8" xfId="13633" xr:uid="{00000000-0005-0000-0000-00008E340000}"/>
    <cellStyle name="20% - Accent1 2 5 3 4 3 8 2" xfId="13634" xr:uid="{00000000-0005-0000-0000-00008F340000}"/>
    <cellStyle name="20% - Accent1 2 5 3 4 3 9" xfId="13635" xr:uid="{00000000-0005-0000-0000-000090340000}"/>
    <cellStyle name="20% - Accent1 2 5 3 4 4" xfId="13636" xr:uid="{00000000-0005-0000-0000-000091340000}"/>
    <cellStyle name="20% - Accent1 2 5 3 4 4 2" xfId="13637" xr:uid="{00000000-0005-0000-0000-000092340000}"/>
    <cellStyle name="20% - Accent1 2 5 3 4 4 2 2" xfId="13638" xr:uid="{00000000-0005-0000-0000-000093340000}"/>
    <cellStyle name="20% - Accent1 2 5 3 4 4 2 2 2" xfId="13639" xr:uid="{00000000-0005-0000-0000-000094340000}"/>
    <cellStyle name="20% - Accent1 2 5 3 4 4 2 3" xfId="13640" xr:uid="{00000000-0005-0000-0000-000095340000}"/>
    <cellStyle name="20% - Accent1 2 5 3 4 4 3" xfId="13641" xr:uid="{00000000-0005-0000-0000-000096340000}"/>
    <cellStyle name="20% - Accent1 2 5 3 4 4 3 2" xfId="13642" xr:uid="{00000000-0005-0000-0000-000097340000}"/>
    <cellStyle name="20% - Accent1 2 5 3 4 4 4" xfId="13643" xr:uid="{00000000-0005-0000-0000-000098340000}"/>
    <cellStyle name="20% - Accent1 2 5 3 4 5" xfId="13644" xr:uid="{00000000-0005-0000-0000-000099340000}"/>
    <cellStyle name="20% - Accent1 2 5 3 4 5 2" xfId="13645" xr:uid="{00000000-0005-0000-0000-00009A340000}"/>
    <cellStyle name="20% - Accent1 2 5 3 4 5 2 2" xfId="13646" xr:uid="{00000000-0005-0000-0000-00009B340000}"/>
    <cellStyle name="20% - Accent1 2 5 3 4 5 2 2 2" xfId="13647" xr:uid="{00000000-0005-0000-0000-00009C340000}"/>
    <cellStyle name="20% - Accent1 2 5 3 4 5 2 3" xfId="13648" xr:uid="{00000000-0005-0000-0000-00009D340000}"/>
    <cellStyle name="20% - Accent1 2 5 3 4 5 3" xfId="13649" xr:uid="{00000000-0005-0000-0000-00009E340000}"/>
    <cellStyle name="20% - Accent1 2 5 3 4 5 3 2" xfId="13650" xr:uid="{00000000-0005-0000-0000-00009F340000}"/>
    <cellStyle name="20% - Accent1 2 5 3 4 5 4" xfId="13651" xr:uid="{00000000-0005-0000-0000-0000A0340000}"/>
    <cellStyle name="20% - Accent1 2 5 3 4 6" xfId="13652" xr:uid="{00000000-0005-0000-0000-0000A1340000}"/>
    <cellStyle name="20% - Accent1 2 5 3 4 6 2" xfId="13653" xr:uid="{00000000-0005-0000-0000-0000A2340000}"/>
    <cellStyle name="20% - Accent1 2 5 3 4 6 2 2" xfId="13654" xr:uid="{00000000-0005-0000-0000-0000A3340000}"/>
    <cellStyle name="20% - Accent1 2 5 3 4 6 2 2 2" xfId="13655" xr:uid="{00000000-0005-0000-0000-0000A4340000}"/>
    <cellStyle name="20% - Accent1 2 5 3 4 6 2 3" xfId="13656" xr:uid="{00000000-0005-0000-0000-0000A5340000}"/>
    <cellStyle name="20% - Accent1 2 5 3 4 6 3" xfId="13657" xr:uid="{00000000-0005-0000-0000-0000A6340000}"/>
    <cellStyle name="20% - Accent1 2 5 3 4 6 3 2" xfId="13658" xr:uid="{00000000-0005-0000-0000-0000A7340000}"/>
    <cellStyle name="20% - Accent1 2 5 3 4 6 4" xfId="13659" xr:uid="{00000000-0005-0000-0000-0000A8340000}"/>
    <cellStyle name="20% - Accent1 2 5 3 4 7" xfId="13660" xr:uid="{00000000-0005-0000-0000-0000A9340000}"/>
    <cellStyle name="20% - Accent1 2 5 3 4 7 2" xfId="13661" xr:uid="{00000000-0005-0000-0000-0000AA340000}"/>
    <cellStyle name="20% - Accent1 2 5 3 4 7 2 2" xfId="13662" xr:uid="{00000000-0005-0000-0000-0000AB340000}"/>
    <cellStyle name="20% - Accent1 2 5 3 4 7 3" xfId="13663" xr:uid="{00000000-0005-0000-0000-0000AC340000}"/>
    <cellStyle name="20% - Accent1 2 5 3 4 8" xfId="13664" xr:uid="{00000000-0005-0000-0000-0000AD340000}"/>
    <cellStyle name="20% - Accent1 2 5 3 4 8 2" xfId="13665" xr:uid="{00000000-0005-0000-0000-0000AE340000}"/>
    <cellStyle name="20% - Accent1 2 5 3 4 8 2 2" xfId="13666" xr:uid="{00000000-0005-0000-0000-0000AF340000}"/>
    <cellStyle name="20% - Accent1 2 5 3 4 8 3" xfId="13667" xr:uid="{00000000-0005-0000-0000-0000B0340000}"/>
    <cellStyle name="20% - Accent1 2 5 3 4 9" xfId="13668" xr:uid="{00000000-0005-0000-0000-0000B1340000}"/>
    <cellStyle name="20% - Accent1 2 5 3 4 9 2" xfId="13669" xr:uid="{00000000-0005-0000-0000-0000B2340000}"/>
    <cellStyle name="20% - Accent1 2 5 3 5" xfId="13670" xr:uid="{00000000-0005-0000-0000-0000B3340000}"/>
    <cellStyle name="20% - Accent1 2 5 3 5 2" xfId="13671" xr:uid="{00000000-0005-0000-0000-0000B4340000}"/>
    <cellStyle name="20% - Accent1 2 5 3 5 2 2" xfId="13672" xr:uid="{00000000-0005-0000-0000-0000B5340000}"/>
    <cellStyle name="20% - Accent1 2 5 3 5 2 2 2" xfId="13673" xr:uid="{00000000-0005-0000-0000-0000B6340000}"/>
    <cellStyle name="20% - Accent1 2 5 3 5 2 2 2 2" xfId="13674" xr:uid="{00000000-0005-0000-0000-0000B7340000}"/>
    <cellStyle name="20% - Accent1 2 5 3 5 2 2 3" xfId="13675" xr:uid="{00000000-0005-0000-0000-0000B8340000}"/>
    <cellStyle name="20% - Accent1 2 5 3 5 2 3" xfId="13676" xr:uid="{00000000-0005-0000-0000-0000B9340000}"/>
    <cellStyle name="20% - Accent1 2 5 3 5 2 3 2" xfId="13677" xr:uid="{00000000-0005-0000-0000-0000BA340000}"/>
    <cellStyle name="20% - Accent1 2 5 3 5 2 4" xfId="13678" xr:uid="{00000000-0005-0000-0000-0000BB340000}"/>
    <cellStyle name="20% - Accent1 2 5 3 5 3" xfId="13679" xr:uid="{00000000-0005-0000-0000-0000BC340000}"/>
    <cellStyle name="20% - Accent1 2 5 3 5 3 2" xfId="13680" xr:uid="{00000000-0005-0000-0000-0000BD340000}"/>
    <cellStyle name="20% - Accent1 2 5 3 5 3 2 2" xfId="13681" xr:uid="{00000000-0005-0000-0000-0000BE340000}"/>
    <cellStyle name="20% - Accent1 2 5 3 5 3 2 2 2" xfId="13682" xr:uid="{00000000-0005-0000-0000-0000BF340000}"/>
    <cellStyle name="20% - Accent1 2 5 3 5 3 2 3" xfId="13683" xr:uid="{00000000-0005-0000-0000-0000C0340000}"/>
    <cellStyle name="20% - Accent1 2 5 3 5 3 3" xfId="13684" xr:uid="{00000000-0005-0000-0000-0000C1340000}"/>
    <cellStyle name="20% - Accent1 2 5 3 5 3 3 2" xfId="13685" xr:uid="{00000000-0005-0000-0000-0000C2340000}"/>
    <cellStyle name="20% - Accent1 2 5 3 5 3 4" xfId="13686" xr:uid="{00000000-0005-0000-0000-0000C3340000}"/>
    <cellStyle name="20% - Accent1 2 5 3 5 4" xfId="13687" xr:uid="{00000000-0005-0000-0000-0000C4340000}"/>
    <cellStyle name="20% - Accent1 2 5 3 5 4 2" xfId="13688" xr:uid="{00000000-0005-0000-0000-0000C5340000}"/>
    <cellStyle name="20% - Accent1 2 5 3 5 4 2 2" xfId="13689" xr:uid="{00000000-0005-0000-0000-0000C6340000}"/>
    <cellStyle name="20% - Accent1 2 5 3 5 4 2 2 2" xfId="13690" xr:uid="{00000000-0005-0000-0000-0000C7340000}"/>
    <cellStyle name="20% - Accent1 2 5 3 5 4 2 3" xfId="13691" xr:uid="{00000000-0005-0000-0000-0000C8340000}"/>
    <cellStyle name="20% - Accent1 2 5 3 5 4 3" xfId="13692" xr:uid="{00000000-0005-0000-0000-0000C9340000}"/>
    <cellStyle name="20% - Accent1 2 5 3 5 4 3 2" xfId="13693" xr:uid="{00000000-0005-0000-0000-0000CA340000}"/>
    <cellStyle name="20% - Accent1 2 5 3 5 4 4" xfId="13694" xr:uid="{00000000-0005-0000-0000-0000CB340000}"/>
    <cellStyle name="20% - Accent1 2 5 3 5 5" xfId="13695" xr:uid="{00000000-0005-0000-0000-0000CC340000}"/>
    <cellStyle name="20% - Accent1 2 5 3 5 5 2" xfId="13696" xr:uid="{00000000-0005-0000-0000-0000CD340000}"/>
    <cellStyle name="20% - Accent1 2 5 3 5 5 2 2" xfId="13697" xr:uid="{00000000-0005-0000-0000-0000CE340000}"/>
    <cellStyle name="20% - Accent1 2 5 3 5 5 3" xfId="13698" xr:uid="{00000000-0005-0000-0000-0000CF340000}"/>
    <cellStyle name="20% - Accent1 2 5 3 5 6" xfId="13699" xr:uid="{00000000-0005-0000-0000-0000D0340000}"/>
    <cellStyle name="20% - Accent1 2 5 3 5 6 2" xfId="13700" xr:uid="{00000000-0005-0000-0000-0000D1340000}"/>
    <cellStyle name="20% - Accent1 2 5 3 5 6 2 2" xfId="13701" xr:uid="{00000000-0005-0000-0000-0000D2340000}"/>
    <cellStyle name="20% - Accent1 2 5 3 5 6 3" xfId="13702" xr:uid="{00000000-0005-0000-0000-0000D3340000}"/>
    <cellStyle name="20% - Accent1 2 5 3 5 7" xfId="13703" xr:uid="{00000000-0005-0000-0000-0000D4340000}"/>
    <cellStyle name="20% - Accent1 2 5 3 5 7 2" xfId="13704" xr:uid="{00000000-0005-0000-0000-0000D5340000}"/>
    <cellStyle name="20% - Accent1 2 5 3 5 8" xfId="13705" xr:uid="{00000000-0005-0000-0000-0000D6340000}"/>
    <cellStyle name="20% - Accent1 2 5 3 5 8 2" xfId="13706" xr:uid="{00000000-0005-0000-0000-0000D7340000}"/>
    <cellStyle name="20% - Accent1 2 5 3 5 9" xfId="13707" xr:uid="{00000000-0005-0000-0000-0000D8340000}"/>
    <cellStyle name="20% - Accent1 2 5 3 6" xfId="13708" xr:uid="{00000000-0005-0000-0000-0000D9340000}"/>
    <cellStyle name="20% - Accent1 2 5 3 6 2" xfId="13709" xr:uid="{00000000-0005-0000-0000-0000DA340000}"/>
    <cellStyle name="20% - Accent1 2 5 3 6 2 2" xfId="13710" xr:uid="{00000000-0005-0000-0000-0000DB340000}"/>
    <cellStyle name="20% - Accent1 2 5 3 6 2 2 2" xfId="13711" xr:uid="{00000000-0005-0000-0000-0000DC340000}"/>
    <cellStyle name="20% - Accent1 2 5 3 6 2 2 2 2" xfId="13712" xr:uid="{00000000-0005-0000-0000-0000DD340000}"/>
    <cellStyle name="20% - Accent1 2 5 3 6 2 2 3" xfId="13713" xr:uid="{00000000-0005-0000-0000-0000DE340000}"/>
    <cellStyle name="20% - Accent1 2 5 3 6 2 3" xfId="13714" xr:uid="{00000000-0005-0000-0000-0000DF340000}"/>
    <cellStyle name="20% - Accent1 2 5 3 6 2 3 2" xfId="13715" xr:uid="{00000000-0005-0000-0000-0000E0340000}"/>
    <cellStyle name="20% - Accent1 2 5 3 6 2 4" xfId="13716" xr:uid="{00000000-0005-0000-0000-0000E1340000}"/>
    <cellStyle name="20% - Accent1 2 5 3 6 3" xfId="13717" xr:uid="{00000000-0005-0000-0000-0000E2340000}"/>
    <cellStyle name="20% - Accent1 2 5 3 6 3 2" xfId="13718" xr:uid="{00000000-0005-0000-0000-0000E3340000}"/>
    <cellStyle name="20% - Accent1 2 5 3 6 3 2 2" xfId="13719" xr:uid="{00000000-0005-0000-0000-0000E4340000}"/>
    <cellStyle name="20% - Accent1 2 5 3 6 3 2 2 2" xfId="13720" xr:uid="{00000000-0005-0000-0000-0000E5340000}"/>
    <cellStyle name="20% - Accent1 2 5 3 6 3 2 3" xfId="13721" xr:uid="{00000000-0005-0000-0000-0000E6340000}"/>
    <cellStyle name="20% - Accent1 2 5 3 6 3 3" xfId="13722" xr:uid="{00000000-0005-0000-0000-0000E7340000}"/>
    <cellStyle name="20% - Accent1 2 5 3 6 3 3 2" xfId="13723" xr:uid="{00000000-0005-0000-0000-0000E8340000}"/>
    <cellStyle name="20% - Accent1 2 5 3 6 3 4" xfId="13724" xr:uid="{00000000-0005-0000-0000-0000E9340000}"/>
    <cellStyle name="20% - Accent1 2 5 3 6 4" xfId="13725" xr:uid="{00000000-0005-0000-0000-0000EA340000}"/>
    <cellStyle name="20% - Accent1 2 5 3 6 4 2" xfId="13726" xr:uid="{00000000-0005-0000-0000-0000EB340000}"/>
    <cellStyle name="20% - Accent1 2 5 3 6 4 2 2" xfId="13727" xr:uid="{00000000-0005-0000-0000-0000EC340000}"/>
    <cellStyle name="20% - Accent1 2 5 3 6 4 2 2 2" xfId="13728" xr:uid="{00000000-0005-0000-0000-0000ED340000}"/>
    <cellStyle name="20% - Accent1 2 5 3 6 4 2 3" xfId="13729" xr:uid="{00000000-0005-0000-0000-0000EE340000}"/>
    <cellStyle name="20% - Accent1 2 5 3 6 4 3" xfId="13730" xr:uid="{00000000-0005-0000-0000-0000EF340000}"/>
    <cellStyle name="20% - Accent1 2 5 3 6 4 3 2" xfId="13731" xr:uid="{00000000-0005-0000-0000-0000F0340000}"/>
    <cellStyle name="20% - Accent1 2 5 3 6 4 4" xfId="13732" xr:uid="{00000000-0005-0000-0000-0000F1340000}"/>
    <cellStyle name="20% - Accent1 2 5 3 6 5" xfId="13733" xr:uid="{00000000-0005-0000-0000-0000F2340000}"/>
    <cellStyle name="20% - Accent1 2 5 3 6 5 2" xfId="13734" xr:uid="{00000000-0005-0000-0000-0000F3340000}"/>
    <cellStyle name="20% - Accent1 2 5 3 6 5 2 2" xfId="13735" xr:uid="{00000000-0005-0000-0000-0000F4340000}"/>
    <cellStyle name="20% - Accent1 2 5 3 6 5 3" xfId="13736" xr:uid="{00000000-0005-0000-0000-0000F5340000}"/>
    <cellStyle name="20% - Accent1 2 5 3 6 6" xfId="13737" xr:uid="{00000000-0005-0000-0000-0000F6340000}"/>
    <cellStyle name="20% - Accent1 2 5 3 6 6 2" xfId="13738" xr:uid="{00000000-0005-0000-0000-0000F7340000}"/>
    <cellStyle name="20% - Accent1 2 5 3 6 6 2 2" xfId="13739" xr:uid="{00000000-0005-0000-0000-0000F8340000}"/>
    <cellStyle name="20% - Accent1 2 5 3 6 6 3" xfId="13740" xr:uid="{00000000-0005-0000-0000-0000F9340000}"/>
    <cellStyle name="20% - Accent1 2 5 3 6 7" xfId="13741" xr:uid="{00000000-0005-0000-0000-0000FA340000}"/>
    <cellStyle name="20% - Accent1 2 5 3 6 7 2" xfId="13742" xr:uid="{00000000-0005-0000-0000-0000FB340000}"/>
    <cellStyle name="20% - Accent1 2 5 3 6 8" xfId="13743" xr:uid="{00000000-0005-0000-0000-0000FC340000}"/>
    <cellStyle name="20% - Accent1 2 5 3 6 8 2" xfId="13744" xr:uid="{00000000-0005-0000-0000-0000FD340000}"/>
    <cellStyle name="20% - Accent1 2 5 3 6 9" xfId="13745" xr:uid="{00000000-0005-0000-0000-0000FE340000}"/>
    <cellStyle name="20% - Accent1 2 5 3 7" xfId="13746" xr:uid="{00000000-0005-0000-0000-0000FF340000}"/>
    <cellStyle name="20% - Accent1 2 5 3 7 2" xfId="13747" xr:uid="{00000000-0005-0000-0000-000000350000}"/>
    <cellStyle name="20% - Accent1 2 5 3 7 2 2" xfId="13748" xr:uid="{00000000-0005-0000-0000-000001350000}"/>
    <cellStyle name="20% - Accent1 2 5 3 7 2 2 2" xfId="13749" xr:uid="{00000000-0005-0000-0000-000002350000}"/>
    <cellStyle name="20% - Accent1 2 5 3 7 2 3" xfId="13750" xr:uid="{00000000-0005-0000-0000-000003350000}"/>
    <cellStyle name="20% - Accent1 2 5 3 7 3" xfId="13751" xr:uid="{00000000-0005-0000-0000-000004350000}"/>
    <cellStyle name="20% - Accent1 2 5 3 7 3 2" xfId="13752" xr:uid="{00000000-0005-0000-0000-000005350000}"/>
    <cellStyle name="20% - Accent1 2 5 3 7 4" xfId="13753" xr:uid="{00000000-0005-0000-0000-000006350000}"/>
    <cellStyle name="20% - Accent1 2 5 3 8" xfId="13754" xr:uid="{00000000-0005-0000-0000-000007350000}"/>
    <cellStyle name="20% - Accent1 2 5 3 8 2" xfId="13755" xr:uid="{00000000-0005-0000-0000-000008350000}"/>
    <cellStyle name="20% - Accent1 2 5 3 8 2 2" xfId="13756" xr:uid="{00000000-0005-0000-0000-000009350000}"/>
    <cellStyle name="20% - Accent1 2 5 3 8 2 2 2" xfId="13757" xr:uid="{00000000-0005-0000-0000-00000A350000}"/>
    <cellStyle name="20% - Accent1 2 5 3 8 2 3" xfId="13758" xr:uid="{00000000-0005-0000-0000-00000B350000}"/>
    <cellStyle name="20% - Accent1 2 5 3 8 3" xfId="13759" xr:uid="{00000000-0005-0000-0000-00000C350000}"/>
    <cellStyle name="20% - Accent1 2 5 3 8 3 2" xfId="13760" xr:uid="{00000000-0005-0000-0000-00000D350000}"/>
    <cellStyle name="20% - Accent1 2 5 3 8 4" xfId="13761" xr:uid="{00000000-0005-0000-0000-00000E350000}"/>
    <cellStyle name="20% - Accent1 2 5 3 9" xfId="13762" xr:uid="{00000000-0005-0000-0000-00000F350000}"/>
    <cellStyle name="20% - Accent1 2 5 3 9 2" xfId="13763" xr:uid="{00000000-0005-0000-0000-000010350000}"/>
    <cellStyle name="20% - Accent1 2 5 3 9 2 2" xfId="13764" xr:uid="{00000000-0005-0000-0000-000011350000}"/>
    <cellStyle name="20% - Accent1 2 5 3 9 2 2 2" xfId="13765" xr:uid="{00000000-0005-0000-0000-000012350000}"/>
    <cellStyle name="20% - Accent1 2 5 3 9 2 3" xfId="13766" xr:uid="{00000000-0005-0000-0000-000013350000}"/>
    <cellStyle name="20% - Accent1 2 5 3 9 3" xfId="13767" xr:uid="{00000000-0005-0000-0000-000014350000}"/>
    <cellStyle name="20% - Accent1 2 5 3 9 3 2" xfId="13768" xr:uid="{00000000-0005-0000-0000-000015350000}"/>
    <cellStyle name="20% - Accent1 2 5 3 9 4" xfId="13769" xr:uid="{00000000-0005-0000-0000-000016350000}"/>
    <cellStyle name="20% - Accent1 2 5 4" xfId="13770" xr:uid="{00000000-0005-0000-0000-000017350000}"/>
    <cellStyle name="20% - Accent1 2 5 4 10" xfId="13771" xr:uid="{00000000-0005-0000-0000-000018350000}"/>
    <cellStyle name="20% - Accent1 2 5 4 10 2" xfId="13772" xr:uid="{00000000-0005-0000-0000-000019350000}"/>
    <cellStyle name="20% - Accent1 2 5 4 11" xfId="13773" xr:uid="{00000000-0005-0000-0000-00001A350000}"/>
    <cellStyle name="20% - Accent1 2 5 4 2" xfId="13774" xr:uid="{00000000-0005-0000-0000-00001B350000}"/>
    <cellStyle name="20% - Accent1 2 5 4 2 2" xfId="13775" xr:uid="{00000000-0005-0000-0000-00001C350000}"/>
    <cellStyle name="20% - Accent1 2 5 4 2 2 2" xfId="13776" xr:uid="{00000000-0005-0000-0000-00001D350000}"/>
    <cellStyle name="20% - Accent1 2 5 4 2 2 2 2" xfId="13777" xr:uid="{00000000-0005-0000-0000-00001E350000}"/>
    <cellStyle name="20% - Accent1 2 5 4 2 2 2 2 2" xfId="13778" xr:uid="{00000000-0005-0000-0000-00001F350000}"/>
    <cellStyle name="20% - Accent1 2 5 4 2 2 2 3" xfId="13779" xr:uid="{00000000-0005-0000-0000-000020350000}"/>
    <cellStyle name="20% - Accent1 2 5 4 2 2 3" xfId="13780" xr:uid="{00000000-0005-0000-0000-000021350000}"/>
    <cellStyle name="20% - Accent1 2 5 4 2 2 3 2" xfId="13781" xr:uid="{00000000-0005-0000-0000-000022350000}"/>
    <cellStyle name="20% - Accent1 2 5 4 2 2 4" xfId="13782" xr:uid="{00000000-0005-0000-0000-000023350000}"/>
    <cellStyle name="20% - Accent1 2 5 4 2 3" xfId="13783" xr:uid="{00000000-0005-0000-0000-000024350000}"/>
    <cellStyle name="20% - Accent1 2 5 4 2 3 2" xfId="13784" xr:uid="{00000000-0005-0000-0000-000025350000}"/>
    <cellStyle name="20% - Accent1 2 5 4 2 3 2 2" xfId="13785" xr:uid="{00000000-0005-0000-0000-000026350000}"/>
    <cellStyle name="20% - Accent1 2 5 4 2 3 2 2 2" xfId="13786" xr:uid="{00000000-0005-0000-0000-000027350000}"/>
    <cellStyle name="20% - Accent1 2 5 4 2 3 2 3" xfId="13787" xr:uid="{00000000-0005-0000-0000-000028350000}"/>
    <cellStyle name="20% - Accent1 2 5 4 2 3 3" xfId="13788" xr:uid="{00000000-0005-0000-0000-000029350000}"/>
    <cellStyle name="20% - Accent1 2 5 4 2 3 3 2" xfId="13789" xr:uid="{00000000-0005-0000-0000-00002A350000}"/>
    <cellStyle name="20% - Accent1 2 5 4 2 3 4" xfId="13790" xr:uid="{00000000-0005-0000-0000-00002B350000}"/>
    <cellStyle name="20% - Accent1 2 5 4 2 4" xfId="13791" xr:uid="{00000000-0005-0000-0000-00002C350000}"/>
    <cellStyle name="20% - Accent1 2 5 4 2 4 2" xfId="13792" xr:uid="{00000000-0005-0000-0000-00002D350000}"/>
    <cellStyle name="20% - Accent1 2 5 4 2 4 2 2" xfId="13793" xr:uid="{00000000-0005-0000-0000-00002E350000}"/>
    <cellStyle name="20% - Accent1 2 5 4 2 4 2 2 2" xfId="13794" xr:uid="{00000000-0005-0000-0000-00002F350000}"/>
    <cellStyle name="20% - Accent1 2 5 4 2 4 2 3" xfId="13795" xr:uid="{00000000-0005-0000-0000-000030350000}"/>
    <cellStyle name="20% - Accent1 2 5 4 2 4 3" xfId="13796" xr:uid="{00000000-0005-0000-0000-000031350000}"/>
    <cellStyle name="20% - Accent1 2 5 4 2 4 3 2" xfId="13797" xr:uid="{00000000-0005-0000-0000-000032350000}"/>
    <cellStyle name="20% - Accent1 2 5 4 2 4 4" xfId="13798" xr:uid="{00000000-0005-0000-0000-000033350000}"/>
    <cellStyle name="20% - Accent1 2 5 4 2 5" xfId="13799" xr:uid="{00000000-0005-0000-0000-000034350000}"/>
    <cellStyle name="20% - Accent1 2 5 4 2 5 2" xfId="13800" xr:uid="{00000000-0005-0000-0000-000035350000}"/>
    <cellStyle name="20% - Accent1 2 5 4 2 5 2 2" xfId="13801" xr:uid="{00000000-0005-0000-0000-000036350000}"/>
    <cellStyle name="20% - Accent1 2 5 4 2 5 3" xfId="13802" xr:uid="{00000000-0005-0000-0000-000037350000}"/>
    <cellStyle name="20% - Accent1 2 5 4 2 6" xfId="13803" xr:uid="{00000000-0005-0000-0000-000038350000}"/>
    <cellStyle name="20% - Accent1 2 5 4 2 6 2" xfId="13804" xr:uid="{00000000-0005-0000-0000-000039350000}"/>
    <cellStyle name="20% - Accent1 2 5 4 2 6 2 2" xfId="13805" xr:uid="{00000000-0005-0000-0000-00003A350000}"/>
    <cellStyle name="20% - Accent1 2 5 4 2 6 3" xfId="13806" xr:uid="{00000000-0005-0000-0000-00003B350000}"/>
    <cellStyle name="20% - Accent1 2 5 4 2 7" xfId="13807" xr:uid="{00000000-0005-0000-0000-00003C350000}"/>
    <cellStyle name="20% - Accent1 2 5 4 2 7 2" xfId="13808" xr:uid="{00000000-0005-0000-0000-00003D350000}"/>
    <cellStyle name="20% - Accent1 2 5 4 2 8" xfId="13809" xr:uid="{00000000-0005-0000-0000-00003E350000}"/>
    <cellStyle name="20% - Accent1 2 5 4 2 8 2" xfId="13810" xr:uid="{00000000-0005-0000-0000-00003F350000}"/>
    <cellStyle name="20% - Accent1 2 5 4 2 9" xfId="13811" xr:uid="{00000000-0005-0000-0000-000040350000}"/>
    <cellStyle name="20% - Accent1 2 5 4 3" xfId="13812" xr:uid="{00000000-0005-0000-0000-000041350000}"/>
    <cellStyle name="20% - Accent1 2 5 4 3 2" xfId="13813" xr:uid="{00000000-0005-0000-0000-000042350000}"/>
    <cellStyle name="20% - Accent1 2 5 4 3 2 2" xfId="13814" xr:uid="{00000000-0005-0000-0000-000043350000}"/>
    <cellStyle name="20% - Accent1 2 5 4 3 2 2 2" xfId="13815" xr:uid="{00000000-0005-0000-0000-000044350000}"/>
    <cellStyle name="20% - Accent1 2 5 4 3 2 2 2 2" xfId="13816" xr:uid="{00000000-0005-0000-0000-000045350000}"/>
    <cellStyle name="20% - Accent1 2 5 4 3 2 2 3" xfId="13817" xr:uid="{00000000-0005-0000-0000-000046350000}"/>
    <cellStyle name="20% - Accent1 2 5 4 3 2 3" xfId="13818" xr:uid="{00000000-0005-0000-0000-000047350000}"/>
    <cellStyle name="20% - Accent1 2 5 4 3 2 3 2" xfId="13819" xr:uid="{00000000-0005-0000-0000-000048350000}"/>
    <cellStyle name="20% - Accent1 2 5 4 3 2 4" xfId="13820" xr:uid="{00000000-0005-0000-0000-000049350000}"/>
    <cellStyle name="20% - Accent1 2 5 4 3 3" xfId="13821" xr:uid="{00000000-0005-0000-0000-00004A350000}"/>
    <cellStyle name="20% - Accent1 2 5 4 3 3 2" xfId="13822" xr:uid="{00000000-0005-0000-0000-00004B350000}"/>
    <cellStyle name="20% - Accent1 2 5 4 3 3 2 2" xfId="13823" xr:uid="{00000000-0005-0000-0000-00004C350000}"/>
    <cellStyle name="20% - Accent1 2 5 4 3 3 2 2 2" xfId="13824" xr:uid="{00000000-0005-0000-0000-00004D350000}"/>
    <cellStyle name="20% - Accent1 2 5 4 3 3 2 3" xfId="13825" xr:uid="{00000000-0005-0000-0000-00004E350000}"/>
    <cellStyle name="20% - Accent1 2 5 4 3 3 3" xfId="13826" xr:uid="{00000000-0005-0000-0000-00004F350000}"/>
    <cellStyle name="20% - Accent1 2 5 4 3 3 3 2" xfId="13827" xr:uid="{00000000-0005-0000-0000-000050350000}"/>
    <cellStyle name="20% - Accent1 2 5 4 3 3 4" xfId="13828" xr:uid="{00000000-0005-0000-0000-000051350000}"/>
    <cellStyle name="20% - Accent1 2 5 4 3 4" xfId="13829" xr:uid="{00000000-0005-0000-0000-000052350000}"/>
    <cellStyle name="20% - Accent1 2 5 4 3 4 2" xfId="13830" xr:uid="{00000000-0005-0000-0000-000053350000}"/>
    <cellStyle name="20% - Accent1 2 5 4 3 4 2 2" xfId="13831" xr:uid="{00000000-0005-0000-0000-000054350000}"/>
    <cellStyle name="20% - Accent1 2 5 4 3 4 2 2 2" xfId="13832" xr:uid="{00000000-0005-0000-0000-000055350000}"/>
    <cellStyle name="20% - Accent1 2 5 4 3 4 2 3" xfId="13833" xr:uid="{00000000-0005-0000-0000-000056350000}"/>
    <cellStyle name="20% - Accent1 2 5 4 3 4 3" xfId="13834" xr:uid="{00000000-0005-0000-0000-000057350000}"/>
    <cellStyle name="20% - Accent1 2 5 4 3 4 3 2" xfId="13835" xr:uid="{00000000-0005-0000-0000-000058350000}"/>
    <cellStyle name="20% - Accent1 2 5 4 3 4 4" xfId="13836" xr:uid="{00000000-0005-0000-0000-000059350000}"/>
    <cellStyle name="20% - Accent1 2 5 4 3 5" xfId="13837" xr:uid="{00000000-0005-0000-0000-00005A350000}"/>
    <cellStyle name="20% - Accent1 2 5 4 3 5 2" xfId="13838" xr:uid="{00000000-0005-0000-0000-00005B350000}"/>
    <cellStyle name="20% - Accent1 2 5 4 3 5 2 2" xfId="13839" xr:uid="{00000000-0005-0000-0000-00005C350000}"/>
    <cellStyle name="20% - Accent1 2 5 4 3 5 3" xfId="13840" xr:uid="{00000000-0005-0000-0000-00005D350000}"/>
    <cellStyle name="20% - Accent1 2 5 4 3 6" xfId="13841" xr:uid="{00000000-0005-0000-0000-00005E350000}"/>
    <cellStyle name="20% - Accent1 2 5 4 3 6 2" xfId="13842" xr:uid="{00000000-0005-0000-0000-00005F350000}"/>
    <cellStyle name="20% - Accent1 2 5 4 3 6 2 2" xfId="13843" xr:uid="{00000000-0005-0000-0000-000060350000}"/>
    <cellStyle name="20% - Accent1 2 5 4 3 6 3" xfId="13844" xr:uid="{00000000-0005-0000-0000-000061350000}"/>
    <cellStyle name="20% - Accent1 2 5 4 3 7" xfId="13845" xr:uid="{00000000-0005-0000-0000-000062350000}"/>
    <cellStyle name="20% - Accent1 2 5 4 3 7 2" xfId="13846" xr:uid="{00000000-0005-0000-0000-000063350000}"/>
    <cellStyle name="20% - Accent1 2 5 4 3 8" xfId="13847" xr:uid="{00000000-0005-0000-0000-000064350000}"/>
    <cellStyle name="20% - Accent1 2 5 4 3 8 2" xfId="13848" xr:uid="{00000000-0005-0000-0000-000065350000}"/>
    <cellStyle name="20% - Accent1 2 5 4 3 9" xfId="13849" xr:uid="{00000000-0005-0000-0000-000066350000}"/>
    <cellStyle name="20% - Accent1 2 5 4 4" xfId="13850" xr:uid="{00000000-0005-0000-0000-000067350000}"/>
    <cellStyle name="20% - Accent1 2 5 4 4 2" xfId="13851" xr:uid="{00000000-0005-0000-0000-000068350000}"/>
    <cellStyle name="20% - Accent1 2 5 4 4 2 2" xfId="13852" xr:uid="{00000000-0005-0000-0000-000069350000}"/>
    <cellStyle name="20% - Accent1 2 5 4 4 2 2 2" xfId="13853" xr:uid="{00000000-0005-0000-0000-00006A350000}"/>
    <cellStyle name="20% - Accent1 2 5 4 4 2 3" xfId="13854" xr:uid="{00000000-0005-0000-0000-00006B350000}"/>
    <cellStyle name="20% - Accent1 2 5 4 4 3" xfId="13855" xr:uid="{00000000-0005-0000-0000-00006C350000}"/>
    <cellStyle name="20% - Accent1 2 5 4 4 3 2" xfId="13856" xr:uid="{00000000-0005-0000-0000-00006D350000}"/>
    <cellStyle name="20% - Accent1 2 5 4 4 4" xfId="13857" xr:uid="{00000000-0005-0000-0000-00006E350000}"/>
    <cellStyle name="20% - Accent1 2 5 4 5" xfId="13858" xr:uid="{00000000-0005-0000-0000-00006F350000}"/>
    <cellStyle name="20% - Accent1 2 5 4 5 2" xfId="13859" xr:uid="{00000000-0005-0000-0000-000070350000}"/>
    <cellStyle name="20% - Accent1 2 5 4 5 2 2" xfId="13860" xr:uid="{00000000-0005-0000-0000-000071350000}"/>
    <cellStyle name="20% - Accent1 2 5 4 5 2 2 2" xfId="13861" xr:uid="{00000000-0005-0000-0000-000072350000}"/>
    <cellStyle name="20% - Accent1 2 5 4 5 2 3" xfId="13862" xr:uid="{00000000-0005-0000-0000-000073350000}"/>
    <cellStyle name="20% - Accent1 2 5 4 5 3" xfId="13863" xr:uid="{00000000-0005-0000-0000-000074350000}"/>
    <cellStyle name="20% - Accent1 2 5 4 5 3 2" xfId="13864" xr:uid="{00000000-0005-0000-0000-000075350000}"/>
    <cellStyle name="20% - Accent1 2 5 4 5 4" xfId="13865" xr:uid="{00000000-0005-0000-0000-000076350000}"/>
    <cellStyle name="20% - Accent1 2 5 4 6" xfId="13866" xr:uid="{00000000-0005-0000-0000-000077350000}"/>
    <cellStyle name="20% - Accent1 2 5 4 6 2" xfId="13867" xr:uid="{00000000-0005-0000-0000-000078350000}"/>
    <cellStyle name="20% - Accent1 2 5 4 6 2 2" xfId="13868" xr:uid="{00000000-0005-0000-0000-000079350000}"/>
    <cellStyle name="20% - Accent1 2 5 4 6 2 2 2" xfId="13869" xr:uid="{00000000-0005-0000-0000-00007A350000}"/>
    <cellStyle name="20% - Accent1 2 5 4 6 2 3" xfId="13870" xr:uid="{00000000-0005-0000-0000-00007B350000}"/>
    <cellStyle name="20% - Accent1 2 5 4 6 3" xfId="13871" xr:uid="{00000000-0005-0000-0000-00007C350000}"/>
    <cellStyle name="20% - Accent1 2 5 4 6 3 2" xfId="13872" xr:uid="{00000000-0005-0000-0000-00007D350000}"/>
    <cellStyle name="20% - Accent1 2 5 4 6 4" xfId="13873" xr:uid="{00000000-0005-0000-0000-00007E350000}"/>
    <cellStyle name="20% - Accent1 2 5 4 7" xfId="13874" xr:uid="{00000000-0005-0000-0000-00007F350000}"/>
    <cellStyle name="20% - Accent1 2 5 4 7 2" xfId="13875" xr:uid="{00000000-0005-0000-0000-000080350000}"/>
    <cellStyle name="20% - Accent1 2 5 4 7 2 2" xfId="13876" xr:uid="{00000000-0005-0000-0000-000081350000}"/>
    <cellStyle name="20% - Accent1 2 5 4 7 3" xfId="13877" xr:uid="{00000000-0005-0000-0000-000082350000}"/>
    <cellStyle name="20% - Accent1 2 5 4 8" xfId="13878" xr:uid="{00000000-0005-0000-0000-000083350000}"/>
    <cellStyle name="20% - Accent1 2 5 4 8 2" xfId="13879" xr:uid="{00000000-0005-0000-0000-000084350000}"/>
    <cellStyle name="20% - Accent1 2 5 4 8 2 2" xfId="13880" xr:uid="{00000000-0005-0000-0000-000085350000}"/>
    <cellStyle name="20% - Accent1 2 5 4 8 3" xfId="13881" xr:uid="{00000000-0005-0000-0000-000086350000}"/>
    <cellStyle name="20% - Accent1 2 5 4 9" xfId="13882" xr:uid="{00000000-0005-0000-0000-000087350000}"/>
    <cellStyle name="20% - Accent1 2 5 4 9 2" xfId="13883" xr:uid="{00000000-0005-0000-0000-000088350000}"/>
    <cellStyle name="20% - Accent1 2 5 5" xfId="13884" xr:uid="{00000000-0005-0000-0000-000089350000}"/>
    <cellStyle name="20% - Accent1 2 5 5 10" xfId="13885" xr:uid="{00000000-0005-0000-0000-00008A350000}"/>
    <cellStyle name="20% - Accent1 2 5 5 10 2" xfId="13886" xr:uid="{00000000-0005-0000-0000-00008B350000}"/>
    <cellStyle name="20% - Accent1 2 5 5 11" xfId="13887" xr:uid="{00000000-0005-0000-0000-00008C350000}"/>
    <cellStyle name="20% - Accent1 2 5 5 2" xfId="13888" xr:uid="{00000000-0005-0000-0000-00008D350000}"/>
    <cellStyle name="20% - Accent1 2 5 5 2 2" xfId="13889" xr:uid="{00000000-0005-0000-0000-00008E350000}"/>
    <cellStyle name="20% - Accent1 2 5 5 2 2 2" xfId="13890" xr:uid="{00000000-0005-0000-0000-00008F350000}"/>
    <cellStyle name="20% - Accent1 2 5 5 2 2 2 2" xfId="13891" xr:uid="{00000000-0005-0000-0000-000090350000}"/>
    <cellStyle name="20% - Accent1 2 5 5 2 2 2 2 2" xfId="13892" xr:uid="{00000000-0005-0000-0000-000091350000}"/>
    <cellStyle name="20% - Accent1 2 5 5 2 2 2 3" xfId="13893" xr:uid="{00000000-0005-0000-0000-000092350000}"/>
    <cellStyle name="20% - Accent1 2 5 5 2 2 3" xfId="13894" xr:uid="{00000000-0005-0000-0000-000093350000}"/>
    <cellStyle name="20% - Accent1 2 5 5 2 2 3 2" xfId="13895" xr:uid="{00000000-0005-0000-0000-000094350000}"/>
    <cellStyle name="20% - Accent1 2 5 5 2 2 4" xfId="13896" xr:uid="{00000000-0005-0000-0000-000095350000}"/>
    <cellStyle name="20% - Accent1 2 5 5 2 3" xfId="13897" xr:uid="{00000000-0005-0000-0000-000096350000}"/>
    <cellStyle name="20% - Accent1 2 5 5 2 3 2" xfId="13898" xr:uid="{00000000-0005-0000-0000-000097350000}"/>
    <cellStyle name="20% - Accent1 2 5 5 2 3 2 2" xfId="13899" xr:uid="{00000000-0005-0000-0000-000098350000}"/>
    <cellStyle name="20% - Accent1 2 5 5 2 3 2 2 2" xfId="13900" xr:uid="{00000000-0005-0000-0000-000099350000}"/>
    <cellStyle name="20% - Accent1 2 5 5 2 3 2 3" xfId="13901" xr:uid="{00000000-0005-0000-0000-00009A350000}"/>
    <cellStyle name="20% - Accent1 2 5 5 2 3 3" xfId="13902" xr:uid="{00000000-0005-0000-0000-00009B350000}"/>
    <cellStyle name="20% - Accent1 2 5 5 2 3 3 2" xfId="13903" xr:uid="{00000000-0005-0000-0000-00009C350000}"/>
    <cellStyle name="20% - Accent1 2 5 5 2 3 4" xfId="13904" xr:uid="{00000000-0005-0000-0000-00009D350000}"/>
    <cellStyle name="20% - Accent1 2 5 5 2 4" xfId="13905" xr:uid="{00000000-0005-0000-0000-00009E350000}"/>
    <cellStyle name="20% - Accent1 2 5 5 2 4 2" xfId="13906" xr:uid="{00000000-0005-0000-0000-00009F350000}"/>
    <cellStyle name="20% - Accent1 2 5 5 2 4 2 2" xfId="13907" xr:uid="{00000000-0005-0000-0000-0000A0350000}"/>
    <cellStyle name="20% - Accent1 2 5 5 2 4 2 2 2" xfId="13908" xr:uid="{00000000-0005-0000-0000-0000A1350000}"/>
    <cellStyle name="20% - Accent1 2 5 5 2 4 2 3" xfId="13909" xr:uid="{00000000-0005-0000-0000-0000A2350000}"/>
    <cellStyle name="20% - Accent1 2 5 5 2 4 3" xfId="13910" xr:uid="{00000000-0005-0000-0000-0000A3350000}"/>
    <cellStyle name="20% - Accent1 2 5 5 2 4 3 2" xfId="13911" xr:uid="{00000000-0005-0000-0000-0000A4350000}"/>
    <cellStyle name="20% - Accent1 2 5 5 2 4 4" xfId="13912" xr:uid="{00000000-0005-0000-0000-0000A5350000}"/>
    <cellStyle name="20% - Accent1 2 5 5 2 5" xfId="13913" xr:uid="{00000000-0005-0000-0000-0000A6350000}"/>
    <cellStyle name="20% - Accent1 2 5 5 2 5 2" xfId="13914" xr:uid="{00000000-0005-0000-0000-0000A7350000}"/>
    <cellStyle name="20% - Accent1 2 5 5 2 5 2 2" xfId="13915" xr:uid="{00000000-0005-0000-0000-0000A8350000}"/>
    <cellStyle name="20% - Accent1 2 5 5 2 5 3" xfId="13916" xr:uid="{00000000-0005-0000-0000-0000A9350000}"/>
    <cellStyle name="20% - Accent1 2 5 5 2 6" xfId="13917" xr:uid="{00000000-0005-0000-0000-0000AA350000}"/>
    <cellStyle name="20% - Accent1 2 5 5 2 6 2" xfId="13918" xr:uid="{00000000-0005-0000-0000-0000AB350000}"/>
    <cellStyle name="20% - Accent1 2 5 5 2 6 2 2" xfId="13919" xr:uid="{00000000-0005-0000-0000-0000AC350000}"/>
    <cellStyle name="20% - Accent1 2 5 5 2 6 3" xfId="13920" xr:uid="{00000000-0005-0000-0000-0000AD350000}"/>
    <cellStyle name="20% - Accent1 2 5 5 2 7" xfId="13921" xr:uid="{00000000-0005-0000-0000-0000AE350000}"/>
    <cellStyle name="20% - Accent1 2 5 5 2 7 2" xfId="13922" xr:uid="{00000000-0005-0000-0000-0000AF350000}"/>
    <cellStyle name="20% - Accent1 2 5 5 2 8" xfId="13923" xr:uid="{00000000-0005-0000-0000-0000B0350000}"/>
    <cellStyle name="20% - Accent1 2 5 5 2 8 2" xfId="13924" xr:uid="{00000000-0005-0000-0000-0000B1350000}"/>
    <cellStyle name="20% - Accent1 2 5 5 2 9" xfId="13925" xr:uid="{00000000-0005-0000-0000-0000B2350000}"/>
    <cellStyle name="20% - Accent1 2 5 5 3" xfId="13926" xr:uid="{00000000-0005-0000-0000-0000B3350000}"/>
    <cellStyle name="20% - Accent1 2 5 5 3 2" xfId="13927" xr:uid="{00000000-0005-0000-0000-0000B4350000}"/>
    <cellStyle name="20% - Accent1 2 5 5 3 2 2" xfId="13928" xr:uid="{00000000-0005-0000-0000-0000B5350000}"/>
    <cellStyle name="20% - Accent1 2 5 5 3 2 2 2" xfId="13929" xr:uid="{00000000-0005-0000-0000-0000B6350000}"/>
    <cellStyle name="20% - Accent1 2 5 5 3 2 2 2 2" xfId="13930" xr:uid="{00000000-0005-0000-0000-0000B7350000}"/>
    <cellStyle name="20% - Accent1 2 5 5 3 2 2 3" xfId="13931" xr:uid="{00000000-0005-0000-0000-0000B8350000}"/>
    <cellStyle name="20% - Accent1 2 5 5 3 2 3" xfId="13932" xr:uid="{00000000-0005-0000-0000-0000B9350000}"/>
    <cellStyle name="20% - Accent1 2 5 5 3 2 3 2" xfId="13933" xr:uid="{00000000-0005-0000-0000-0000BA350000}"/>
    <cellStyle name="20% - Accent1 2 5 5 3 2 4" xfId="13934" xr:uid="{00000000-0005-0000-0000-0000BB350000}"/>
    <cellStyle name="20% - Accent1 2 5 5 3 3" xfId="13935" xr:uid="{00000000-0005-0000-0000-0000BC350000}"/>
    <cellStyle name="20% - Accent1 2 5 5 3 3 2" xfId="13936" xr:uid="{00000000-0005-0000-0000-0000BD350000}"/>
    <cellStyle name="20% - Accent1 2 5 5 3 3 2 2" xfId="13937" xr:uid="{00000000-0005-0000-0000-0000BE350000}"/>
    <cellStyle name="20% - Accent1 2 5 5 3 3 2 2 2" xfId="13938" xr:uid="{00000000-0005-0000-0000-0000BF350000}"/>
    <cellStyle name="20% - Accent1 2 5 5 3 3 2 3" xfId="13939" xr:uid="{00000000-0005-0000-0000-0000C0350000}"/>
    <cellStyle name="20% - Accent1 2 5 5 3 3 3" xfId="13940" xr:uid="{00000000-0005-0000-0000-0000C1350000}"/>
    <cellStyle name="20% - Accent1 2 5 5 3 3 3 2" xfId="13941" xr:uid="{00000000-0005-0000-0000-0000C2350000}"/>
    <cellStyle name="20% - Accent1 2 5 5 3 3 4" xfId="13942" xr:uid="{00000000-0005-0000-0000-0000C3350000}"/>
    <cellStyle name="20% - Accent1 2 5 5 3 4" xfId="13943" xr:uid="{00000000-0005-0000-0000-0000C4350000}"/>
    <cellStyle name="20% - Accent1 2 5 5 3 4 2" xfId="13944" xr:uid="{00000000-0005-0000-0000-0000C5350000}"/>
    <cellStyle name="20% - Accent1 2 5 5 3 4 2 2" xfId="13945" xr:uid="{00000000-0005-0000-0000-0000C6350000}"/>
    <cellStyle name="20% - Accent1 2 5 5 3 4 2 2 2" xfId="13946" xr:uid="{00000000-0005-0000-0000-0000C7350000}"/>
    <cellStyle name="20% - Accent1 2 5 5 3 4 2 3" xfId="13947" xr:uid="{00000000-0005-0000-0000-0000C8350000}"/>
    <cellStyle name="20% - Accent1 2 5 5 3 4 3" xfId="13948" xr:uid="{00000000-0005-0000-0000-0000C9350000}"/>
    <cellStyle name="20% - Accent1 2 5 5 3 4 3 2" xfId="13949" xr:uid="{00000000-0005-0000-0000-0000CA350000}"/>
    <cellStyle name="20% - Accent1 2 5 5 3 4 4" xfId="13950" xr:uid="{00000000-0005-0000-0000-0000CB350000}"/>
    <cellStyle name="20% - Accent1 2 5 5 3 5" xfId="13951" xr:uid="{00000000-0005-0000-0000-0000CC350000}"/>
    <cellStyle name="20% - Accent1 2 5 5 3 5 2" xfId="13952" xr:uid="{00000000-0005-0000-0000-0000CD350000}"/>
    <cellStyle name="20% - Accent1 2 5 5 3 5 2 2" xfId="13953" xr:uid="{00000000-0005-0000-0000-0000CE350000}"/>
    <cellStyle name="20% - Accent1 2 5 5 3 5 3" xfId="13954" xr:uid="{00000000-0005-0000-0000-0000CF350000}"/>
    <cellStyle name="20% - Accent1 2 5 5 3 6" xfId="13955" xr:uid="{00000000-0005-0000-0000-0000D0350000}"/>
    <cellStyle name="20% - Accent1 2 5 5 3 6 2" xfId="13956" xr:uid="{00000000-0005-0000-0000-0000D1350000}"/>
    <cellStyle name="20% - Accent1 2 5 5 3 6 2 2" xfId="13957" xr:uid="{00000000-0005-0000-0000-0000D2350000}"/>
    <cellStyle name="20% - Accent1 2 5 5 3 6 3" xfId="13958" xr:uid="{00000000-0005-0000-0000-0000D3350000}"/>
    <cellStyle name="20% - Accent1 2 5 5 3 7" xfId="13959" xr:uid="{00000000-0005-0000-0000-0000D4350000}"/>
    <cellStyle name="20% - Accent1 2 5 5 3 7 2" xfId="13960" xr:uid="{00000000-0005-0000-0000-0000D5350000}"/>
    <cellStyle name="20% - Accent1 2 5 5 3 8" xfId="13961" xr:uid="{00000000-0005-0000-0000-0000D6350000}"/>
    <cellStyle name="20% - Accent1 2 5 5 3 8 2" xfId="13962" xr:uid="{00000000-0005-0000-0000-0000D7350000}"/>
    <cellStyle name="20% - Accent1 2 5 5 3 9" xfId="13963" xr:uid="{00000000-0005-0000-0000-0000D8350000}"/>
    <cellStyle name="20% - Accent1 2 5 5 4" xfId="13964" xr:uid="{00000000-0005-0000-0000-0000D9350000}"/>
    <cellStyle name="20% - Accent1 2 5 5 4 2" xfId="13965" xr:uid="{00000000-0005-0000-0000-0000DA350000}"/>
    <cellStyle name="20% - Accent1 2 5 5 4 2 2" xfId="13966" xr:uid="{00000000-0005-0000-0000-0000DB350000}"/>
    <cellStyle name="20% - Accent1 2 5 5 4 2 2 2" xfId="13967" xr:uid="{00000000-0005-0000-0000-0000DC350000}"/>
    <cellStyle name="20% - Accent1 2 5 5 4 2 3" xfId="13968" xr:uid="{00000000-0005-0000-0000-0000DD350000}"/>
    <cellStyle name="20% - Accent1 2 5 5 4 3" xfId="13969" xr:uid="{00000000-0005-0000-0000-0000DE350000}"/>
    <cellStyle name="20% - Accent1 2 5 5 4 3 2" xfId="13970" xr:uid="{00000000-0005-0000-0000-0000DF350000}"/>
    <cellStyle name="20% - Accent1 2 5 5 4 4" xfId="13971" xr:uid="{00000000-0005-0000-0000-0000E0350000}"/>
    <cellStyle name="20% - Accent1 2 5 5 5" xfId="13972" xr:uid="{00000000-0005-0000-0000-0000E1350000}"/>
    <cellStyle name="20% - Accent1 2 5 5 5 2" xfId="13973" xr:uid="{00000000-0005-0000-0000-0000E2350000}"/>
    <cellStyle name="20% - Accent1 2 5 5 5 2 2" xfId="13974" xr:uid="{00000000-0005-0000-0000-0000E3350000}"/>
    <cellStyle name="20% - Accent1 2 5 5 5 2 2 2" xfId="13975" xr:uid="{00000000-0005-0000-0000-0000E4350000}"/>
    <cellStyle name="20% - Accent1 2 5 5 5 2 3" xfId="13976" xr:uid="{00000000-0005-0000-0000-0000E5350000}"/>
    <cellStyle name="20% - Accent1 2 5 5 5 3" xfId="13977" xr:uid="{00000000-0005-0000-0000-0000E6350000}"/>
    <cellStyle name="20% - Accent1 2 5 5 5 3 2" xfId="13978" xr:uid="{00000000-0005-0000-0000-0000E7350000}"/>
    <cellStyle name="20% - Accent1 2 5 5 5 4" xfId="13979" xr:uid="{00000000-0005-0000-0000-0000E8350000}"/>
    <cellStyle name="20% - Accent1 2 5 5 6" xfId="13980" xr:uid="{00000000-0005-0000-0000-0000E9350000}"/>
    <cellStyle name="20% - Accent1 2 5 5 6 2" xfId="13981" xr:uid="{00000000-0005-0000-0000-0000EA350000}"/>
    <cellStyle name="20% - Accent1 2 5 5 6 2 2" xfId="13982" xr:uid="{00000000-0005-0000-0000-0000EB350000}"/>
    <cellStyle name="20% - Accent1 2 5 5 6 2 2 2" xfId="13983" xr:uid="{00000000-0005-0000-0000-0000EC350000}"/>
    <cellStyle name="20% - Accent1 2 5 5 6 2 3" xfId="13984" xr:uid="{00000000-0005-0000-0000-0000ED350000}"/>
    <cellStyle name="20% - Accent1 2 5 5 6 3" xfId="13985" xr:uid="{00000000-0005-0000-0000-0000EE350000}"/>
    <cellStyle name="20% - Accent1 2 5 5 6 3 2" xfId="13986" xr:uid="{00000000-0005-0000-0000-0000EF350000}"/>
    <cellStyle name="20% - Accent1 2 5 5 6 4" xfId="13987" xr:uid="{00000000-0005-0000-0000-0000F0350000}"/>
    <cellStyle name="20% - Accent1 2 5 5 7" xfId="13988" xr:uid="{00000000-0005-0000-0000-0000F1350000}"/>
    <cellStyle name="20% - Accent1 2 5 5 7 2" xfId="13989" xr:uid="{00000000-0005-0000-0000-0000F2350000}"/>
    <cellStyle name="20% - Accent1 2 5 5 7 2 2" xfId="13990" xr:uid="{00000000-0005-0000-0000-0000F3350000}"/>
    <cellStyle name="20% - Accent1 2 5 5 7 3" xfId="13991" xr:uid="{00000000-0005-0000-0000-0000F4350000}"/>
    <cellStyle name="20% - Accent1 2 5 5 8" xfId="13992" xr:uid="{00000000-0005-0000-0000-0000F5350000}"/>
    <cellStyle name="20% - Accent1 2 5 5 8 2" xfId="13993" xr:uid="{00000000-0005-0000-0000-0000F6350000}"/>
    <cellStyle name="20% - Accent1 2 5 5 8 2 2" xfId="13994" xr:uid="{00000000-0005-0000-0000-0000F7350000}"/>
    <cellStyle name="20% - Accent1 2 5 5 8 3" xfId="13995" xr:uid="{00000000-0005-0000-0000-0000F8350000}"/>
    <cellStyle name="20% - Accent1 2 5 5 9" xfId="13996" xr:uid="{00000000-0005-0000-0000-0000F9350000}"/>
    <cellStyle name="20% - Accent1 2 5 5 9 2" xfId="13997" xr:uid="{00000000-0005-0000-0000-0000FA350000}"/>
    <cellStyle name="20% - Accent1 2 5 6" xfId="13998" xr:uid="{00000000-0005-0000-0000-0000FB350000}"/>
    <cellStyle name="20% - Accent1 2 5 6 10" xfId="13999" xr:uid="{00000000-0005-0000-0000-0000FC350000}"/>
    <cellStyle name="20% - Accent1 2 5 6 10 2" xfId="14000" xr:uid="{00000000-0005-0000-0000-0000FD350000}"/>
    <cellStyle name="20% - Accent1 2 5 6 11" xfId="14001" xr:uid="{00000000-0005-0000-0000-0000FE350000}"/>
    <cellStyle name="20% - Accent1 2 5 6 2" xfId="14002" xr:uid="{00000000-0005-0000-0000-0000FF350000}"/>
    <cellStyle name="20% - Accent1 2 5 6 2 2" xfId="14003" xr:uid="{00000000-0005-0000-0000-000000360000}"/>
    <cellStyle name="20% - Accent1 2 5 6 2 2 2" xfId="14004" xr:uid="{00000000-0005-0000-0000-000001360000}"/>
    <cellStyle name="20% - Accent1 2 5 6 2 2 2 2" xfId="14005" xr:uid="{00000000-0005-0000-0000-000002360000}"/>
    <cellStyle name="20% - Accent1 2 5 6 2 2 2 2 2" xfId="14006" xr:uid="{00000000-0005-0000-0000-000003360000}"/>
    <cellStyle name="20% - Accent1 2 5 6 2 2 2 3" xfId="14007" xr:uid="{00000000-0005-0000-0000-000004360000}"/>
    <cellStyle name="20% - Accent1 2 5 6 2 2 3" xfId="14008" xr:uid="{00000000-0005-0000-0000-000005360000}"/>
    <cellStyle name="20% - Accent1 2 5 6 2 2 3 2" xfId="14009" xr:uid="{00000000-0005-0000-0000-000006360000}"/>
    <cellStyle name="20% - Accent1 2 5 6 2 2 4" xfId="14010" xr:uid="{00000000-0005-0000-0000-000007360000}"/>
    <cellStyle name="20% - Accent1 2 5 6 2 3" xfId="14011" xr:uid="{00000000-0005-0000-0000-000008360000}"/>
    <cellStyle name="20% - Accent1 2 5 6 2 3 2" xfId="14012" xr:uid="{00000000-0005-0000-0000-000009360000}"/>
    <cellStyle name="20% - Accent1 2 5 6 2 3 2 2" xfId="14013" xr:uid="{00000000-0005-0000-0000-00000A360000}"/>
    <cellStyle name="20% - Accent1 2 5 6 2 3 2 2 2" xfId="14014" xr:uid="{00000000-0005-0000-0000-00000B360000}"/>
    <cellStyle name="20% - Accent1 2 5 6 2 3 2 3" xfId="14015" xr:uid="{00000000-0005-0000-0000-00000C360000}"/>
    <cellStyle name="20% - Accent1 2 5 6 2 3 3" xfId="14016" xr:uid="{00000000-0005-0000-0000-00000D360000}"/>
    <cellStyle name="20% - Accent1 2 5 6 2 3 3 2" xfId="14017" xr:uid="{00000000-0005-0000-0000-00000E360000}"/>
    <cellStyle name="20% - Accent1 2 5 6 2 3 4" xfId="14018" xr:uid="{00000000-0005-0000-0000-00000F360000}"/>
    <cellStyle name="20% - Accent1 2 5 6 2 4" xfId="14019" xr:uid="{00000000-0005-0000-0000-000010360000}"/>
    <cellStyle name="20% - Accent1 2 5 6 2 4 2" xfId="14020" xr:uid="{00000000-0005-0000-0000-000011360000}"/>
    <cellStyle name="20% - Accent1 2 5 6 2 4 2 2" xfId="14021" xr:uid="{00000000-0005-0000-0000-000012360000}"/>
    <cellStyle name="20% - Accent1 2 5 6 2 4 2 2 2" xfId="14022" xr:uid="{00000000-0005-0000-0000-000013360000}"/>
    <cellStyle name="20% - Accent1 2 5 6 2 4 2 3" xfId="14023" xr:uid="{00000000-0005-0000-0000-000014360000}"/>
    <cellStyle name="20% - Accent1 2 5 6 2 4 3" xfId="14024" xr:uid="{00000000-0005-0000-0000-000015360000}"/>
    <cellStyle name="20% - Accent1 2 5 6 2 4 3 2" xfId="14025" xr:uid="{00000000-0005-0000-0000-000016360000}"/>
    <cellStyle name="20% - Accent1 2 5 6 2 4 4" xfId="14026" xr:uid="{00000000-0005-0000-0000-000017360000}"/>
    <cellStyle name="20% - Accent1 2 5 6 2 5" xfId="14027" xr:uid="{00000000-0005-0000-0000-000018360000}"/>
    <cellStyle name="20% - Accent1 2 5 6 2 5 2" xfId="14028" xr:uid="{00000000-0005-0000-0000-000019360000}"/>
    <cellStyle name="20% - Accent1 2 5 6 2 5 2 2" xfId="14029" xr:uid="{00000000-0005-0000-0000-00001A360000}"/>
    <cellStyle name="20% - Accent1 2 5 6 2 5 3" xfId="14030" xr:uid="{00000000-0005-0000-0000-00001B360000}"/>
    <cellStyle name="20% - Accent1 2 5 6 2 6" xfId="14031" xr:uid="{00000000-0005-0000-0000-00001C360000}"/>
    <cellStyle name="20% - Accent1 2 5 6 2 6 2" xfId="14032" xr:uid="{00000000-0005-0000-0000-00001D360000}"/>
    <cellStyle name="20% - Accent1 2 5 6 2 6 2 2" xfId="14033" xr:uid="{00000000-0005-0000-0000-00001E360000}"/>
    <cellStyle name="20% - Accent1 2 5 6 2 6 3" xfId="14034" xr:uid="{00000000-0005-0000-0000-00001F360000}"/>
    <cellStyle name="20% - Accent1 2 5 6 2 7" xfId="14035" xr:uid="{00000000-0005-0000-0000-000020360000}"/>
    <cellStyle name="20% - Accent1 2 5 6 2 7 2" xfId="14036" xr:uid="{00000000-0005-0000-0000-000021360000}"/>
    <cellStyle name="20% - Accent1 2 5 6 2 8" xfId="14037" xr:uid="{00000000-0005-0000-0000-000022360000}"/>
    <cellStyle name="20% - Accent1 2 5 6 2 8 2" xfId="14038" xr:uid="{00000000-0005-0000-0000-000023360000}"/>
    <cellStyle name="20% - Accent1 2 5 6 2 9" xfId="14039" xr:uid="{00000000-0005-0000-0000-000024360000}"/>
    <cellStyle name="20% - Accent1 2 5 6 3" xfId="14040" xr:uid="{00000000-0005-0000-0000-000025360000}"/>
    <cellStyle name="20% - Accent1 2 5 6 3 2" xfId="14041" xr:uid="{00000000-0005-0000-0000-000026360000}"/>
    <cellStyle name="20% - Accent1 2 5 6 3 2 2" xfId="14042" xr:uid="{00000000-0005-0000-0000-000027360000}"/>
    <cellStyle name="20% - Accent1 2 5 6 3 2 2 2" xfId="14043" xr:uid="{00000000-0005-0000-0000-000028360000}"/>
    <cellStyle name="20% - Accent1 2 5 6 3 2 2 2 2" xfId="14044" xr:uid="{00000000-0005-0000-0000-000029360000}"/>
    <cellStyle name="20% - Accent1 2 5 6 3 2 2 3" xfId="14045" xr:uid="{00000000-0005-0000-0000-00002A360000}"/>
    <cellStyle name="20% - Accent1 2 5 6 3 2 3" xfId="14046" xr:uid="{00000000-0005-0000-0000-00002B360000}"/>
    <cellStyle name="20% - Accent1 2 5 6 3 2 3 2" xfId="14047" xr:uid="{00000000-0005-0000-0000-00002C360000}"/>
    <cellStyle name="20% - Accent1 2 5 6 3 2 4" xfId="14048" xr:uid="{00000000-0005-0000-0000-00002D360000}"/>
    <cellStyle name="20% - Accent1 2 5 6 3 3" xfId="14049" xr:uid="{00000000-0005-0000-0000-00002E360000}"/>
    <cellStyle name="20% - Accent1 2 5 6 3 3 2" xfId="14050" xr:uid="{00000000-0005-0000-0000-00002F360000}"/>
    <cellStyle name="20% - Accent1 2 5 6 3 3 2 2" xfId="14051" xr:uid="{00000000-0005-0000-0000-000030360000}"/>
    <cellStyle name="20% - Accent1 2 5 6 3 3 2 2 2" xfId="14052" xr:uid="{00000000-0005-0000-0000-000031360000}"/>
    <cellStyle name="20% - Accent1 2 5 6 3 3 2 3" xfId="14053" xr:uid="{00000000-0005-0000-0000-000032360000}"/>
    <cellStyle name="20% - Accent1 2 5 6 3 3 3" xfId="14054" xr:uid="{00000000-0005-0000-0000-000033360000}"/>
    <cellStyle name="20% - Accent1 2 5 6 3 3 3 2" xfId="14055" xr:uid="{00000000-0005-0000-0000-000034360000}"/>
    <cellStyle name="20% - Accent1 2 5 6 3 3 4" xfId="14056" xr:uid="{00000000-0005-0000-0000-000035360000}"/>
    <cellStyle name="20% - Accent1 2 5 6 3 4" xfId="14057" xr:uid="{00000000-0005-0000-0000-000036360000}"/>
    <cellStyle name="20% - Accent1 2 5 6 3 4 2" xfId="14058" xr:uid="{00000000-0005-0000-0000-000037360000}"/>
    <cellStyle name="20% - Accent1 2 5 6 3 4 2 2" xfId="14059" xr:uid="{00000000-0005-0000-0000-000038360000}"/>
    <cellStyle name="20% - Accent1 2 5 6 3 4 2 2 2" xfId="14060" xr:uid="{00000000-0005-0000-0000-000039360000}"/>
    <cellStyle name="20% - Accent1 2 5 6 3 4 2 3" xfId="14061" xr:uid="{00000000-0005-0000-0000-00003A360000}"/>
    <cellStyle name="20% - Accent1 2 5 6 3 4 3" xfId="14062" xr:uid="{00000000-0005-0000-0000-00003B360000}"/>
    <cellStyle name="20% - Accent1 2 5 6 3 4 3 2" xfId="14063" xr:uid="{00000000-0005-0000-0000-00003C360000}"/>
    <cellStyle name="20% - Accent1 2 5 6 3 4 4" xfId="14064" xr:uid="{00000000-0005-0000-0000-00003D360000}"/>
    <cellStyle name="20% - Accent1 2 5 6 3 5" xfId="14065" xr:uid="{00000000-0005-0000-0000-00003E360000}"/>
    <cellStyle name="20% - Accent1 2 5 6 3 5 2" xfId="14066" xr:uid="{00000000-0005-0000-0000-00003F360000}"/>
    <cellStyle name="20% - Accent1 2 5 6 3 5 2 2" xfId="14067" xr:uid="{00000000-0005-0000-0000-000040360000}"/>
    <cellStyle name="20% - Accent1 2 5 6 3 5 3" xfId="14068" xr:uid="{00000000-0005-0000-0000-000041360000}"/>
    <cellStyle name="20% - Accent1 2 5 6 3 6" xfId="14069" xr:uid="{00000000-0005-0000-0000-000042360000}"/>
    <cellStyle name="20% - Accent1 2 5 6 3 6 2" xfId="14070" xr:uid="{00000000-0005-0000-0000-000043360000}"/>
    <cellStyle name="20% - Accent1 2 5 6 3 6 2 2" xfId="14071" xr:uid="{00000000-0005-0000-0000-000044360000}"/>
    <cellStyle name="20% - Accent1 2 5 6 3 6 3" xfId="14072" xr:uid="{00000000-0005-0000-0000-000045360000}"/>
    <cellStyle name="20% - Accent1 2 5 6 3 7" xfId="14073" xr:uid="{00000000-0005-0000-0000-000046360000}"/>
    <cellStyle name="20% - Accent1 2 5 6 3 7 2" xfId="14074" xr:uid="{00000000-0005-0000-0000-000047360000}"/>
    <cellStyle name="20% - Accent1 2 5 6 3 8" xfId="14075" xr:uid="{00000000-0005-0000-0000-000048360000}"/>
    <cellStyle name="20% - Accent1 2 5 6 3 8 2" xfId="14076" xr:uid="{00000000-0005-0000-0000-000049360000}"/>
    <cellStyle name="20% - Accent1 2 5 6 3 9" xfId="14077" xr:uid="{00000000-0005-0000-0000-00004A360000}"/>
    <cellStyle name="20% - Accent1 2 5 6 4" xfId="14078" xr:uid="{00000000-0005-0000-0000-00004B360000}"/>
    <cellStyle name="20% - Accent1 2 5 6 4 2" xfId="14079" xr:uid="{00000000-0005-0000-0000-00004C360000}"/>
    <cellStyle name="20% - Accent1 2 5 6 4 2 2" xfId="14080" xr:uid="{00000000-0005-0000-0000-00004D360000}"/>
    <cellStyle name="20% - Accent1 2 5 6 4 2 2 2" xfId="14081" xr:uid="{00000000-0005-0000-0000-00004E360000}"/>
    <cellStyle name="20% - Accent1 2 5 6 4 2 3" xfId="14082" xr:uid="{00000000-0005-0000-0000-00004F360000}"/>
    <cellStyle name="20% - Accent1 2 5 6 4 3" xfId="14083" xr:uid="{00000000-0005-0000-0000-000050360000}"/>
    <cellStyle name="20% - Accent1 2 5 6 4 3 2" xfId="14084" xr:uid="{00000000-0005-0000-0000-000051360000}"/>
    <cellStyle name="20% - Accent1 2 5 6 4 4" xfId="14085" xr:uid="{00000000-0005-0000-0000-000052360000}"/>
    <cellStyle name="20% - Accent1 2 5 6 5" xfId="14086" xr:uid="{00000000-0005-0000-0000-000053360000}"/>
    <cellStyle name="20% - Accent1 2 5 6 5 2" xfId="14087" xr:uid="{00000000-0005-0000-0000-000054360000}"/>
    <cellStyle name="20% - Accent1 2 5 6 5 2 2" xfId="14088" xr:uid="{00000000-0005-0000-0000-000055360000}"/>
    <cellStyle name="20% - Accent1 2 5 6 5 2 2 2" xfId="14089" xr:uid="{00000000-0005-0000-0000-000056360000}"/>
    <cellStyle name="20% - Accent1 2 5 6 5 2 3" xfId="14090" xr:uid="{00000000-0005-0000-0000-000057360000}"/>
    <cellStyle name="20% - Accent1 2 5 6 5 3" xfId="14091" xr:uid="{00000000-0005-0000-0000-000058360000}"/>
    <cellStyle name="20% - Accent1 2 5 6 5 3 2" xfId="14092" xr:uid="{00000000-0005-0000-0000-000059360000}"/>
    <cellStyle name="20% - Accent1 2 5 6 5 4" xfId="14093" xr:uid="{00000000-0005-0000-0000-00005A360000}"/>
    <cellStyle name="20% - Accent1 2 5 6 6" xfId="14094" xr:uid="{00000000-0005-0000-0000-00005B360000}"/>
    <cellStyle name="20% - Accent1 2 5 6 6 2" xfId="14095" xr:uid="{00000000-0005-0000-0000-00005C360000}"/>
    <cellStyle name="20% - Accent1 2 5 6 6 2 2" xfId="14096" xr:uid="{00000000-0005-0000-0000-00005D360000}"/>
    <cellStyle name="20% - Accent1 2 5 6 6 2 2 2" xfId="14097" xr:uid="{00000000-0005-0000-0000-00005E360000}"/>
    <cellStyle name="20% - Accent1 2 5 6 6 2 3" xfId="14098" xr:uid="{00000000-0005-0000-0000-00005F360000}"/>
    <cellStyle name="20% - Accent1 2 5 6 6 3" xfId="14099" xr:uid="{00000000-0005-0000-0000-000060360000}"/>
    <cellStyle name="20% - Accent1 2 5 6 6 3 2" xfId="14100" xr:uid="{00000000-0005-0000-0000-000061360000}"/>
    <cellStyle name="20% - Accent1 2 5 6 6 4" xfId="14101" xr:uid="{00000000-0005-0000-0000-000062360000}"/>
    <cellStyle name="20% - Accent1 2 5 6 7" xfId="14102" xr:uid="{00000000-0005-0000-0000-000063360000}"/>
    <cellStyle name="20% - Accent1 2 5 6 7 2" xfId="14103" xr:uid="{00000000-0005-0000-0000-000064360000}"/>
    <cellStyle name="20% - Accent1 2 5 6 7 2 2" xfId="14104" xr:uid="{00000000-0005-0000-0000-000065360000}"/>
    <cellStyle name="20% - Accent1 2 5 6 7 3" xfId="14105" xr:uid="{00000000-0005-0000-0000-000066360000}"/>
    <cellStyle name="20% - Accent1 2 5 6 8" xfId="14106" xr:uid="{00000000-0005-0000-0000-000067360000}"/>
    <cellStyle name="20% - Accent1 2 5 6 8 2" xfId="14107" xr:uid="{00000000-0005-0000-0000-000068360000}"/>
    <cellStyle name="20% - Accent1 2 5 6 8 2 2" xfId="14108" xr:uid="{00000000-0005-0000-0000-000069360000}"/>
    <cellStyle name="20% - Accent1 2 5 6 8 3" xfId="14109" xr:uid="{00000000-0005-0000-0000-00006A360000}"/>
    <cellStyle name="20% - Accent1 2 5 6 9" xfId="14110" xr:uid="{00000000-0005-0000-0000-00006B360000}"/>
    <cellStyle name="20% - Accent1 2 5 6 9 2" xfId="14111" xr:uid="{00000000-0005-0000-0000-00006C360000}"/>
    <cellStyle name="20% - Accent1 2 5 7" xfId="14112" xr:uid="{00000000-0005-0000-0000-00006D360000}"/>
    <cellStyle name="20% - Accent1 2 5 7 2" xfId="14113" xr:uid="{00000000-0005-0000-0000-00006E360000}"/>
    <cellStyle name="20% - Accent1 2 5 7 2 2" xfId="14114" xr:uid="{00000000-0005-0000-0000-00006F360000}"/>
    <cellStyle name="20% - Accent1 2 5 7 2 2 2" xfId="14115" xr:uid="{00000000-0005-0000-0000-000070360000}"/>
    <cellStyle name="20% - Accent1 2 5 7 2 2 2 2" xfId="14116" xr:uid="{00000000-0005-0000-0000-000071360000}"/>
    <cellStyle name="20% - Accent1 2 5 7 2 2 3" xfId="14117" xr:uid="{00000000-0005-0000-0000-000072360000}"/>
    <cellStyle name="20% - Accent1 2 5 7 2 3" xfId="14118" xr:uid="{00000000-0005-0000-0000-000073360000}"/>
    <cellStyle name="20% - Accent1 2 5 7 2 3 2" xfId="14119" xr:uid="{00000000-0005-0000-0000-000074360000}"/>
    <cellStyle name="20% - Accent1 2 5 7 2 4" xfId="14120" xr:uid="{00000000-0005-0000-0000-000075360000}"/>
    <cellStyle name="20% - Accent1 2 5 7 3" xfId="14121" xr:uid="{00000000-0005-0000-0000-000076360000}"/>
    <cellStyle name="20% - Accent1 2 5 7 3 2" xfId="14122" xr:uid="{00000000-0005-0000-0000-000077360000}"/>
    <cellStyle name="20% - Accent1 2 5 7 3 2 2" xfId="14123" xr:uid="{00000000-0005-0000-0000-000078360000}"/>
    <cellStyle name="20% - Accent1 2 5 7 3 2 2 2" xfId="14124" xr:uid="{00000000-0005-0000-0000-000079360000}"/>
    <cellStyle name="20% - Accent1 2 5 7 3 2 3" xfId="14125" xr:uid="{00000000-0005-0000-0000-00007A360000}"/>
    <cellStyle name="20% - Accent1 2 5 7 3 3" xfId="14126" xr:uid="{00000000-0005-0000-0000-00007B360000}"/>
    <cellStyle name="20% - Accent1 2 5 7 3 3 2" xfId="14127" xr:uid="{00000000-0005-0000-0000-00007C360000}"/>
    <cellStyle name="20% - Accent1 2 5 7 3 4" xfId="14128" xr:uid="{00000000-0005-0000-0000-00007D360000}"/>
    <cellStyle name="20% - Accent1 2 5 7 4" xfId="14129" xr:uid="{00000000-0005-0000-0000-00007E360000}"/>
    <cellStyle name="20% - Accent1 2 5 7 4 2" xfId="14130" xr:uid="{00000000-0005-0000-0000-00007F360000}"/>
    <cellStyle name="20% - Accent1 2 5 7 4 2 2" xfId="14131" xr:uid="{00000000-0005-0000-0000-000080360000}"/>
    <cellStyle name="20% - Accent1 2 5 7 4 2 2 2" xfId="14132" xr:uid="{00000000-0005-0000-0000-000081360000}"/>
    <cellStyle name="20% - Accent1 2 5 7 4 2 3" xfId="14133" xr:uid="{00000000-0005-0000-0000-000082360000}"/>
    <cellStyle name="20% - Accent1 2 5 7 4 3" xfId="14134" xr:uid="{00000000-0005-0000-0000-000083360000}"/>
    <cellStyle name="20% - Accent1 2 5 7 4 3 2" xfId="14135" xr:uid="{00000000-0005-0000-0000-000084360000}"/>
    <cellStyle name="20% - Accent1 2 5 7 4 4" xfId="14136" xr:uid="{00000000-0005-0000-0000-000085360000}"/>
    <cellStyle name="20% - Accent1 2 5 7 5" xfId="14137" xr:uid="{00000000-0005-0000-0000-000086360000}"/>
    <cellStyle name="20% - Accent1 2 5 7 5 2" xfId="14138" xr:uid="{00000000-0005-0000-0000-000087360000}"/>
    <cellStyle name="20% - Accent1 2 5 7 5 2 2" xfId="14139" xr:uid="{00000000-0005-0000-0000-000088360000}"/>
    <cellStyle name="20% - Accent1 2 5 7 5 3" xfId="14140" xr:uid="{00000000-0005-0000-0000-000089360000}"/>
    <cellStyle name="20% - Accent1 2 5 7 6" xfId="14141" xr:uid="{00000000-0005-0000-0000-00008A360000}"/>
    <cellStyle name="20% - Accent1 2 5 7 6 2" xfId="14142" xr:uid="{00000000-0005-0000-0000-00008B360000}"/>
    <cellStyle name="20% - Accent1 2 5 7 6 2 2" xfId="14143" xr:uid="{00000000-0005-0000-0000-00008C360000}"/>
    <cellStyle name="20% - Accent1 2 5 7 6 3" xfId="14144" xr:uid="{00000000-0005-0000-0000-00008D360000}"/>
    <cellStyle name="20% - Accent1 2 5 7 7" xfId="14145" xr:uid="{00000000-0005-0000-0000-00008E360000}"/>
    <cellStyle name="20% - Accent1 2 5 7 7 2" xfId="14146" xr:uid="{00000000-0005-0000-0000-00008F360000}"/>
    <cellStyle name="20% - Accent1 2 5 7 8" xfId="14147" xr:uid="{00000000-0005-0000-0000-000090360000}"/>
    <cellStyle name="20% - Accent1 2 5 7 8 2" xfId="14148" xr:uid="{00000000-0005-0000-0000-000091360000}"/>
    <cellStyle name="20% - Accent1 2 5 7 9" xfId="14149" xr:uid="{00000000-0005-0000-0000-000092360000}"/>
    <cellStyle name="20% - Accent1 2 5 8" xfId="14150" xr:uid="{00000000-0005-0000-0000-000093360000}"/>
    <cellStyle name="20% - Accent1 2 5 8 2" xfId="14151" xr:uid="{00000000-0005-0000-0000-000094360000}"/>
    <cellStyle name="20% - Accent1 2 5 8 2 2" xfId="14152" xr:uid="{00000000-0005-0000-0000-000095360000}"/>
    <cellStyle name="20% - Accent1 2 5 8 2 2 2" xfId="14153" xr:uid="{00000000-0005-0000-0000-000096360000}"/>
    <cellStyle name="20% - Accent1 2 5 8 2 2 2 2" xfId="14154" xr:uid="{00000000-0005-0000-0000-000097360000}"/>
    <cellStyle name="20% - Accent1 2 5 8 2 2 3" xfId="14155" xr:uid="{00000000-0005-0000-0000-000098360000}"/>
    <cellStyle name="20% - Accent1 2 5 8 2 3" xfId="14156" xr:uid="{00000000-0005-0000-0000-000099360000}"/>
    <cellStyle name="20% - Accent1 2 5 8 2 3 2" xfId="14157" xr:uid="{00000000-0005-0000-0000-00009A360000}"/>
    <cellStyle name="20% - Accent1 2 5 8 2 4" xfId="14158" xr:uid="{00000000-0005-0000-0000-00009B360000}"/>
    <cellStyle name="20% - Accent1 2 5 8 3" xfId="14159" xr:uid="{00000000-0005-0000-0000-00009C360000}"/>
    <cellStyle name="20% - Accent1 2 5 8 3 2" xfId="14160" xr:uid="{00000000-0005-0000-0000-00009D360000}"/>
    <cellStyle name="20% - Accent1 2 5 8 3 2 2" xfId="14161" xr:uid="{00000000-0005-0000-0000-00009E360000}"/>
    <cellStyle name="20% - Accent1 2 5 8 3 2 2 2" xfId="14162" xr:uid="{00000000-0005-0000-0000-00009F360000}"/>
    <cellStyle name="20% - Accent1 2 5 8 3 2 3" xfId="14163" xr:uid="{00000000-0005-0000-0000-0000A0360000}"/>
    <cellStyle name="20% - Accent1 2 5 8 3 3" xfId="14164" xr:uid="{00000000-0005-0000-0000-0000A1360000}"/>
    <cellStyle name="20% - Accent1 2 5 8 3 3 2" xfId="14165" xr:uid="{00000000-0005-0000-0000-0000A2360000}"/>
    <cellStyle name="20% - Accent1 2 5 8 3 4" xfId="14166" xr:uid="{00000000-0005-0000-0000-0000A3360000}"/>
    <cellStyle name="20% - Accent1 2 5 8 4" xfId="14167" xr:uid="{00000000-0005-0000-0000-0000A4360000}"/>
    <cellStyle name="20% - Accent1 2 5 8 4 2" xfId="14168" xr:uid="{00000000-0005-0000-0000-0000A5360000}"/>
    <cellStyle name="20% - Accent1 2 5 8 4 2 2" xfId="14169" xr:uid="{00000000-0005-0000-0000-0000A6360000}"/>
    <cellStyle name="20% - Accent1 2 5 8 4 2 2 2" xfId="14170" xr:uid="{00000000-0005-0000-0000-0000A7360000}"/>
    <cellStyle name="20% - Accent1 2 5 8 4 2 3" xfId="14171" xr:uid="{00000000-0005-0000-0000-0000A8360000}"/>
    <cellStyle name="20% - Accent1 2 5 8 4 3" xfId="14172" xr:uid="{00000000-0005-0000-0000-0000A9360000}"/>
    <cellStyle name="20% - Accent1 2 5 8 4 3 2" xfId="14173" xr:uid="{00000000-0005-0000-0000-0000AA360000}"/>
    <cellStyle name="20% - Accent1 2 5 8 4 4" xfId="14174" xr:uid="{00000000-0005-0000-0000-0000AB360000}"/>
    <cellStyle name="20% - Accent1 2 5 8 5" xfId="14175" xr:uid="{00000000-0005-0000-0000-0000AC360000}"/>
    <cellStyle name="20% - Accent1 2 5 8 5 2" xfId="14176" xr:uid="{00000000-0005-0000-0000-0000AD360000}"/>
    <cellStyle name="20% - Accent1 2 5 8 5 2 2" xfId="14177" xr:uid="{00000000-0005-0000-0000-0000AE360000}"/>
    <cellStyle name="20% - Accent1 2 5 8 5 3" xfId="14178" xr:uid="{00000000-0005-0000-0000-0000AF360000}"/>
    <cellStyle name="20% - Accent1 2 5 8 6" xfId="14179" xr:uid="{00000000-0005-0000-0000-0000B0360000}"/>
    <cellStyle name="20% - Accent1 2 5 8 6 2" xfId="14180" xr:uid="{00000000-0005-0000-0000-0000B1360000}"/>
    <cellStyle name="20% - Accent1 2 5 8 6 2 2" xfId="14181" xr:uid="{00000000-0005-0000-0000-0000B2360000}"/>
    <cellStyle name="20% - Accent1 2 5 8 6 3" xfId="14182" xr:uid="{00000000-0005-0000-0000-0000B3360000}"/>
    <cellStyle name="20% - Accent1 2 5 8 7" xfId="14183" xr:uid="{00000000-0005-0000-0000-0000B4360000}"/>
    <cellStyle name="20% - Accent1 2 5 8 7 2" xfId="14184" xr:uid="{00000000-0005-0000-0000-0000B5360000}"/>
    <cellStyle name="20% - Accent1 2 5 8 8" xfId="14185" xr:uid="{00000000-0005-0000-0000-0000B6360000}"/>
    <cellStyle name="20% - Accent1 2 5 8 8 2" xfId="14186" xr:uid="{00000000-0005-0000-0000-0000B7360000}"/>
    <cellStyle name="20% - Accent1 2 5 8 9" xfId="14187" xr:uid="{00000000-0005-0000-0000-0000B8360000}"/>
    <cellStyle name="20% - Accent1 2 5 9" xfId="14188" xr:uid="{00000000-0005-0000-0000-0000B9360000}"/>
    <cellStyle name="20% - Accent1 2 5 9 2" xfId="14189" xr:uid="{00000000-0005-0000-0000-0000BA360000}"/>
    <cellStyle name="20% - Accent1 2 5 9 2 2" xfId="14190" xr:uid="{00000000-0005-0000-0000-0000BB360000}"/>
    <cellStyle name="20% - Accent1 2 5 9 2 2 2" xfId="14191" xr:uid="{00000000-0005-0000-0000-0000BC360000}"/>
    <cellStyle name="20% - Accent1 2 5 9 2 3" xfId="14192" xr:uid="{00000000-0005-0000-0000-0000BD360000}"/>
    <cellStyle name="20% - Accent1 2 5 9 3" xfId="14193" xr:uid="{00000000-0005-0000-0000-0000BE360000}"/>
    <cellStyle name="20% - Accent1 2 5 9 3 2" xfId="14194" xr:uid="{00000000-0005-0000-0000-0000BF360000}"/>
    <cellStyle name="20% - Accent1 2 5 9 4" xfId="14195" xr:uid="{00000000-0005-0000-0000-0000C0360000}"/>
    <cellStyle name="20% - Accent1 2 6" xfId="14196" xr:uid="{00000000-0005-0000-0000-0000C1360000}"/>
    <cellStyle name="20% - Accent1 2 6 10" xfId="14197" xr:uid="{00000000-0005-0000-0000-0000C2360000}"/>
    <cellStyle name="20% - Accent1 2 6 10 2" xfId="14198" xr:uid="{00000000-0005-0000-0000-0000C3360000}"/>
    <cellStyle name="20% - Accent1 2 6 10 2 2" xfId="14199" xr:uid="{00000000-0005-0000-0000-0000C4360000}"/>
    <cellStyle name="20% - Accent1 2 6 10 2 2 2" xfId="14200" xr:uid="{00000000-0005-0000-0000-0000C5360000}"/>
    <cellStyle name="20% - Accent1 2 6 10 2 3" xfId="14201" xr:uid="{00000000-0005-0000-0000-0000C6360000}"/>
    <cellStyle name="20% - Accent1 2 6 10 3" xfId="14202" xr:uid="{00000000-0005-0000-0000-0000C7360000}"/>
    <cellStyle name="20% - Accent1 2 6 10 3 2" xfId="14203" xr:uid="{00000000-0005-0000-0000-0000C8360000}"/>
    <cellStyle name="20% - Accent1 2 6 10 4" xfId="14204" xr:uid="{00000000-0005-0000-0000-0000C9360000}"/>
    <cellStyle name="20% - Accent1 2 6 11" xfId="14205" xr:uid="{00000000-0005-0000-0000-0000CA360000}"/>
    <cellStyle name="20% - Accent1 2 6 11 2" xfId="14206" xr:uid="{00000000-0005-0000-0000-0000CB360000}"/>
    <cellStyle name="20% - Accent1 2 6 11 2 2" xfId="14207" xr:uid="{00000000-0005-0000-0000-0000CC360000}"/>
    <cellStyle name="20% - Accent1 2 6 11 3" xfId="14208" xr:uid="{00000000-0005-0000-0000-0000CD360000}"/>
    <cellStyle name="20% - Accent1 2 6 12" xfId="14209" xr:uid="{00000000-0005-0000-0000-0000CE360000}"/>
    <cellStyle name="20% - Accent1 2 6 12 2" xfId="14210" xr:uid="{00000000-0005-0000-0000-0000CF360000}"/>
    <cellStyle name="20% - Accent1 2 6 12 2 2" xfId="14211" xr:uid="{00000000-0005-0000-0000-0000D0360000}"/>
    <cellStyle name="20% - Accent1 2 6 12 3" xfId="14212" xr:uid="{00000000-0005-0000-0000-0000D1360000}"/>
    <cellStyle name="20% - Accent1 2 6 13" xfId="14213" xr:uid="{00000000-0005-0000-0000-0000D2360000}"/>
    <cellStyle name="20% - Accent1 2 6 13 2" xfId="14214" xr:uid="{00000000-0005-0000-0000-0000D3360000}"/>
    <cellStyle name="20% - Accent1 2 6 14" xfId="14215" xr:uid="{00000000-0005-0000-0000-0000D4360000}"/>
    <cellStyle name="20% - Accent1 2 6 14 2" xfId="14216" xr:uid="{00000000-0005-0000-0000-0000D5360000}"/>
    <cellStyle name="20% - Accent1 2 6 15" xfId="14217" xr:uid="{00000000-0005-0000-0000-0000D6360000}"/>
    <cellStyle name="20% - Accent1 2 6 2" xfId="14218" xr:uid="{00000000-0005-0000-0000-0000D7360000}"/>
    <cellStyle name="20% - Accent1 2 6 2 10" xfId="14219" xr:uid="{00000000-0005-0000-0000-0000D8360000}"/>
    <cellStyle name="20% - Accent1 2 6 2 10 2" xfId="14220" xr:uid="{00000000-0005-0000-0000-0000D9360000}"/>
    <cellStyle name="20% - Accent1 2 6 2 10 2 2" xfId="14221" xr:uid="{00000000-0005-0000-0000-0000DA360000}"/>
    <cellStyle name="20% - Accent1 2 6 2 10 3" xfId="14222" xr:uid="{00000000-0005-0000-0000-0000DB360000}"/>
    <cellStyle name="20% - Accent1 2 6 2 11" xfId="14223" xr:uid="{00000000-0005-0000-0000-0000DC360000}"/>
    <cellStyle name="20% - Accent1 2 6 2 11 2" xfId="14224" xr:uid="{00000000-0005-0000-0000-0000DD360000}"/>
    <cellStyle name="20% - Accent1 2 6 2 11 2 2" xfId="14225" xr:uid="{00000000-0005-0000-0000-0000DE360000}"/>
    <cellStyle name="20% - Accent1 2 6 2 11 3" xfId="14226" xr:uid="{00000000-0005-0000-0000-0000DF360000}"/>
    <cellStyle name="20% - Accent1 2 6 2 12" xfId="14227" xr:uid="{00000000-0005-0000-0000-0000E0360000}"/>
    <cellStyle name="20% - Accent1 2 6 2 12 2" xfId="14228" xr:uid="{00000000-0005-0000-0000-0000E1360000}"/>
    <cellStyle name="20% - Accent1 2 6 2 13" xfId="14229" xr:uid="{00000000-0005-0000-0000-0000E2360000}"/>
    <cellStyle name="20% - Accent1 2 6 2 13 2" xfId="14230" xr:uid="{00000000-0005-0000-0000-0000E3360000}"/>
    <cellStyle name="20% - Accent1 2 6 2 14" xfId="14231" xr:uid="{00000000-0005-0000-0000-0000E4360000}"/>
    <cellStyle name="20% - Accent1 2 6 2 2" xfId="14232" xr:uid="{00000000-0005-0000-0000-0000E5360000}"/>
    <cellStyle name="20% - Accent1 2 6 2 2 10" xfId="14233" xr:uid="{00000000-0005-0000-0000-0000E6360000}"/>
    <cellStyle name="20% - Accent1 2 6 2 2 10 2" xfId="14234" xr:uid="{00000000-0005-0000-0000-0000E7360000}"/>
    <cellStyle name="20% - Accent1 2 6 2 2 11" xfId="14235" xr:uid="{00000000-0005-0000-0000-0000E8360000}"/>
    <cellStyle name="20% - Accent1 2 6 2 2 2" xfId="14236" xr:uid="{00000000-0005-0000-0000-0000E9360000}"/>
    <cellStyle name="20% - Accent1 2 6 2 2 2 2" xfId="14237" xr:uid="{00000000-0005-0000-0000-0000EA360000}"/>
    <cellStyle name="20% - Accent1 2 6 2 2 2 2 2" xfId="14238" xr:uid="{00000000-0005-0000-0000-0000EB360000}"/>
    <cellStyle name="20% - Accent1 2 6 2 2 2 2 2 2" xfId="14239" xr:uid="{00000000-0005-0000-0000-0000EC360000}"/>
    <cellStyle name="20% - Accent1 2 6 2 2 2 2 2 2 2" xfId="14240" xr:uid="{00000000-0005-0000-0000-0000ED360000}"/>
    <cellStyle name="20% - Accent1 2 6 2 2 2 2 2 3" xfId="14241" xr:uid="{00000000-0005-0000-0000-0000EE360000}"/>
    <cellStyle name="20% - Accent1 2 6 2 2 2 2 3" xfId="14242" xr:uid="{00000000-0005-0000-0000-0000EF360000}"/>
    <cellStyle name="20% - Accent1 2 6 2 2 2 2 3 2" xfId="14243" xr:uid="{00000000-0005-0000-0000-0000F0360000}"/>
    <cellStyle name="20% - Accent1 2 6 2 2 2 2 4" xfId="14244" xr:uid="{00000000-0005-0000-0000-0000F1360000}"/>
    <cellStyle name="20% - Accent1 2 6 2 2 2 3" xfId="14245" xr:uid="{00000000-0005-0000-0000-0000F2360000}"/>
    <cellStyle name="20% - Accent1 2 6 2 2 2 3 2" xfId="14246" xr:uid="{00000000-0005-0000-0000-0000F3360000}"/>
    <cellStyle name="20% - Accent1 2 6 2 2 2 3 2 2" xfId="14247" xr:uid="{00000000-0005-0000-0000-0000F4360000}"/>
    <cellStyle name="20% - Accent1 2 6 2 2 2 3 2 2 2" xfId="14248" xr:uid="{00000000-0005-0000-0000-0000F5360000}"/>
    <cellStyle name="20% - Accent1 2 6 2 2 2 3 2 3" xfId="14249" xr:uid="{00000000-0005-0000-0000-0000F6360000}"/>
    <cellStyle name="20% - Accent1 2 6 2 2 2 3 3" xfId="14250" xr:uid="{00000000-0005-0000-0000-0000F7360000}"/>
    <cellStyle name="20% - Accent1 2 6 2 2 2 3 3 2" xfId="14251" xr:uid="{00000000-0005-0000-0000-0000F8360000}"/>
    <cellStyle name="20% - Accent1 2 6 2 2 2 3 4" xfId="14252" xr:uid="{00000000-0005-0000-0000-0000F9360000}"/>
    <cellStyle name="20% - Accent1 2 6 2 2 2 4" xfId="14253" xr:uid="{00000000-0005-0000-0000-0000FA360000}"/>
    <cellStyle name="20% - Accent1 2 6 2 2 2 4 2" xfId="14254" xr:uid="{00000000-0005-0000-0000-0000FB360000}"/>
    <cellStyle name="20% - Accent1 2 6 2 2 2 4 2 2" xfId="14255" xr:uid="{00000000-0005-0000-0000-0000FC360000}"/>
    <cellStyle name="20% - Accent1 2 6 2 2 2 4 2 2 2" xfId="14256" xr:uid="{00000000-0005-0000-0000-0000FD360000}"/>
    <cellStyle name="20% - Accent1 2 6 2 2 2 4 2 3" xfId="14257" xr:uid="{00000000-0005-0000-0000-0000FE360000}"/>
    <cellStyle name="20% - Accent1 2 6 2 2 2 4 3" xfId="14258" xr:uid="{00000000-0005-0000-0000-0000FF360000}"/>
    <cellStyle name="20% - Accent1 2 6 2 2 2 4 3 2" xfId="14259" xr:uid="{00000000-0005-0000-0000-000000370000}"/>
    <cellStyle name="20% - Accent1 2 6 2 2 2 4 4" xfId="14260" xr:uid="{00000000-0005-0000-0000-000001370000}"/>
    <cellStyle name="20% - Accent1 2 6 2 2 2 5" xfId="14261" xr:uid="{00000000-0005-0000-0000-000002370000}"/>
    <cellStyle name="20% - Accent1 2 6 2 2 2 5 2" xfId="14262" xr:uid="{00000000-0005-0000-0000-000003370000}"/>
    <cellStyle name="20% - Accent1 2 6 2 2 2 5 2 2" xfId="14263" xr:uid="{00000000-0005-0000-0000-000004370000}"/>
    <cellStyle name="20% - Accent1 2 6 2 2 2 5 3" xfId="14264" xr:uid="{00000000-0005-0000-0000-000005370000}"/>
    <cellStyle name="20% - Accent1 2 6 2 2 2 6" xfId="14265" xr:uid="{00000000-0005-0000-0000-000006370000}"/>
    <cellStyle name="20% - Accent1 2 6 2 2 2 6 2" xfId="14266" xr:uid="{00000000-0005-0000-0000-000007370000}"/>
    <cellStyle name="20% - Accent1 2 6 2 2 2 6 2 2" xfId="14267" xr:uid="{00000000-0005-0000-0000-000008370000}"/>
    <cellStyle name="20% - Accent1 2 6 2 2 2 6 3" xfId="14268" xr:uid="{00000000-0005-0000-0000-000009370000}"/>
    <cellStyle name="20% - Accent1 2 6 2 2 2 7" xfId="14269" xr:uid="{00000000-0005-0000-0000-00000A370000}"/>
    <cellStyle name="20% - Accent1 2 6 2 2 2 7 2" xfId="14270" xr:uid="{00000000-0005-0000-0000-00000B370000}"/>
    <cellStyle name="20% - Accent1 2 6 2 2 2 8" xfId="14271" xr:uid="{00000000-0005-0000-0000-00000C370000}"/>
    <cellStyle name="20% - Accent1 2 6 2 2 2 8 2" xfId="14272" xr:uid="{00000000-0005-0000-0000-00000D370000}"/>
    <cellStyle name="20% - Accent1 2 6 2 2 2 9" xfId="14273" xr:uid="{00000000-0005-0000-0000-00000E370000}"/>
    <cellStyle name="20% - Accent1 2 6 2 2 3" xfId="14274" xr:uid="{00000000-0005-0000-0000-00000F370000}"/>
    <cellStyle name="20% - Accent1 2 6 2 2 3 2" xfId="14275" xr:uid="{00000000-0005-0000-0000-000010370000}"/>
    <cellStyle name="20% - Accent1 2 6 2 2 3 2 2" xfId="14276" xr:uid="{00000000-0005-0000-0000-000011370000}"/>
    <cellStyle name="20% - Accent1 2 6 2 2 3 2 2 2" xfId="14277" xr:uid="{00000000-0005-0000-0000-000012370000}"/>
    <cellStyle name="20% - Accent1 2 6 2 2 3 2 2 2 2" xfId="14278" xr:uid="{00000000-0005-0000-0000-000013370000}"/>
    <cellStyle name="20% - Accent1 2 6 2 2 3 2 2 3" xfId="14279" xr:uid="{00000000-0005-0000-0000-000014370000}"/>
    <cellStyle name="20% - Accent1 2 6 2 2 3 2 3" xfId="14280" xr:uid="{00000000-0005-0000-0000-000015370000}"/>
    <cellStyle name="20% - Accent1 2 6 2 2 3 2 3 2" xfId="14281" xr:uid="{00000000-0005-0000-0000-000016370000}"/>
    <cellStyle name="20% - Accent1 2 6 2 2 3 2 4" xfId="14282" xr:uid="{00000000-0005-0000-0000-000017370000}"/>
    <cellStyle name="20% - Accent1 2 6 2 2 3 3" xfId="14283" xr:uid="{00000000-0005-0000-0000-000018370000}"/>
    <cellStyle name="20% - Accent1 2 6 2 2 3 3 2" xfId="14284" xr:uid="{00000000-0005-0000-0000-000019370000}"/>
    <cellStyle name="20% - Accent1 2 6 2 2 3 3 2 2" xfId="14285" xr:uid="{00000000-0005-0000-0000-00001A370000}"/>
    <cellStyle name="20% - Accent1 2 6 2 2 3 3 2 2 2" xfId="14286" xr:uid="{00000000-0005-0000-0000-00001B370000}"/>
    <cellStyle name="20% - Accent1 2 6 2 2 3 3 2 3" xfId="14287" xr:uid="{00000000-0005-0000-0000-00001C370000}"/>
    <cellStyle name="20% - Accent1 2 6 2 2 3 3 3" xfId="14288" xr:uid="{00000000-0005-0000-0000-00001D370000}"/>
    <cellStyle name="20% - Accent1 2 6 2 2 3 3 3 2" xfId="14289" xr:uid="{00000000-0005-0000-0000-00001E370000}"/>
    <cellStyle name="20% - Accent1 2 6 2 2 3 3 4" xfId="14290" xr:uid="{00000000-0005-0000-0000-00001F370000}"/>
    <cellStyle name="20% - Accent1 2 6 2 2 3 4" xfId="14291" xr:uid="{00000000-0005-0000-0000-000020370000}"/>
    <cellStyle name="20% - Accent1 2 6 2 2 3 4 2" xfId="14292" xr:uid="{00000000-0005-0000-0000-000021370000}"/>
    <cellStyle name="20% - Accent1 2 6 2 2 3 4 2 2" xfId="14293" xr:uid="{00000000-0005-0000-0000-000022370000}"/>
    <cellStyle name="20% - Accent1 2 6 2 2 3 4 2 2 2" xfId="14294" xr:uid="{00000000-0005-0000-0000-000023370000}"/>
    <cellStyle name="20% - Accent1 2 6 2 2 3 4 2 3" xfId="14295" xr:uid="{00000000-0005-0000-0000-000024370000}"/>
    <cellStyle name="20% - Accent1 2 6 2 2 3 4 3" xfId="14296" xr:uid="{00000000-0005-0000-0000-000025370000}"/>
    <cellStyle name="20% - Accent1 2 6 2 2 3 4 3 2" xfId="14297" xr:uid="{00000000-0005-0000-0000-000026370000}"/>
    <cellStyle name="20% - Accent1 2 6 2 2 3 4 4" xfId="14298" xr:uid="{00000000-0005-0000-0000-000027370000}"/>
    <cellStyle name="20% - Accent1 2 6 2 2 3 5" xfId="14299" xr:uid="{00000000-0005-0000-0000-000028370000}"/>
    <cellStyle name="20% - Accent1 2 6 2 2 3 5 2" xfId="14300" xr:uid="{00000000-0005-0000-0000-000029370000}"/>
    <cellStyle name="20% - Accent1 2 6 2 2 3 5 2 2" xfId="14301" xr:uid="{00000000-0005-0000-0000-00002A370000}"/>
    <cellStyle name="20% - Accent1 2 6 2 2 3 5 3" xfId="14302" xr:uid="{00000000-0005-0000-0000-00002B370000}"/>
    <cellStyle name="20% - Accent1 2 6 2 2 3 6" xfId="14303" xr:uid="{00000000-0005-0000-0000-00002C370000}"/>
    <cellStyle name="20% - Accent1 2 6 2 2 3 6 2" xfId="14304" xr:uid="{00000000-0005-0000-0000-00002D370000}"/>
    <cellStyle name="20% - Accent1 2 6 2 2 3 6 2 2" xfId="14305" xr:uid="{00000000-0005-0000-0000-00002E370000}"/>
    <cellStyle name="20% - Accent1 2 6 2 2 3 6 3" xfId="14306" xr:uid="{00000000-0005-0000-0000-00002F370000}"/>
    <cellStyle name="20% - Accent1 2 6 2 2 3 7" xfId="14307" xr:uid="{00000000-0005-0000-0000-000030370000}"/>
    <cellStyle name="20% - Accent1 2 6 2 2 3 7 2" xfId="14308" xr:uid="{00000000-0005-0000-0000-000031370000}"/>
    <cellStyle name="20% - Accent1 2 6 2 2 3 8" xfId="14309" xr:uid="{00000000-0005-0000-0000-000032370000}"/>
    <cellStyle name="20% - Accent1 2 6 2 2 3 8 2" xfId="14310" xr:uid="{00000000-0005-0000-0000-000033370000}"/>
    <cellStyle name="20% - Accent1 2 6 2 2 3 9" xfId="14311" xr:uid="{00000000-0005-0000-0000-000034370000}"/>
    <cellStyle name="20% - Accent1 2 6 2 2 4" xfId="14312" xr:uid="{00000000-0005-0000-0000-000035370000}"/>
    <cellStyle name="20% - Accent1 2 6 2 2 4 2" xfId="14313" xr:uid="{00000000-0005-0000-0000-000036370000}"/>
    <cellStyle name="20% - Accent1 2 6 2 2 4 2 2" xfId="14314" xr:uid="{00000000-0005-0000-0000-000037370000}"/>
    <cellStyle name="20% - Accent1 2 6 2 2 4 2 2 2" xfId="14315" xr:uid="{00000000-0005-0000-0000-000038370000}"/>
    <cellStyle name="20% - Accent1 2 6 2 2 4 2 3" xfId="14316" xr:uid="{00000000-0005-0000-0000-000039370000}"/>
    <cellStyle name="20% - Accent1 2 6 2 2 4 3" xfId="14317" xr:uid="{00000000-0005-0000-0000-00003A370000}"/>
    <cellStyle name="20% - Accent1 2 6 2 2 4 3 2" xfId="14318" xr:uid="{00000000-0005-0000-0000-00003B370000}"/>
    <cellStyle name="20% - Accent1 2 6 2 2 4 4" xfId="14319" xr:uid="{00000000-0005-0000-0000-00003C370000}"/>
    <cellStyle name="20% - Accent1 2 6 2 2 5" xfId="14320" xr:uid="{00000000-0005-0000-0000-00003D370000}"/>
    <cellStyle name="20% - Accent1 2 6 2 2 5 2" xfId="14321" xr:uid="{00000000-0005-0000-0000-00003E370000}"/>
    <cellStyle name="20% - Accent1 2 6 2 2 5 2 2" xfId="14322" xr:uid="{00000000-0005-0000-0000-00003F370000}"/>
    <cellStyle name="20% - Accent1 2 6 2 2 5 2 2 2" xfId="14323" xr:uid="{00000000-0005-0000-0000-000040370000}"/>
    <cellStyle name="20% - Accent1 2 6 2 2 5 2 3" xfId="14324" xr:uid="{00000000-0005-0000-0000-000041370000}"/>
    <cellStyle name="20% - Accent1 2 6 2 2 5 3" xfId="14325" xr:uid="{00000000-0005-0000-0000-000042370000}"/>
    <cellStyle name="20% - Accent1 2 6 2 2 5 3 2" xfId="14326" xr:uid="{00000000-0005-0000-0000-000043370000}"/>
    <cellStyle name="20% - Accent1 2 6 2 2 5 4" xfId="14327" xr:uid="{00000000-0005-0000-0000-000044370000}"/>
    <cellStyle name="20% - Accent1 2 6 2 2 6" xfId="14328" xr:uid="{00000000-0005-0000-0000-000045370000}"/>
    <cellStyle name="20% - Accent1 2 6 2 2 6 2" xfId="14329" xr:uid="{00000000-0005-0000-0000-000046370000}"/>
    <cellStyle name="20% - Accent1 2 6 2 2 6 2 2" xfId="14330" xr:uid="{00000000-0005-0000-0000-000047370000}"/>
    <cellStyle name="20% - Accent1 2 6 2 2 6 2 2 2" xfId="14331" xr:uid="{00000000-0005-0000-0000-000048370000}"/>
    <cellStyle name="20% - Accent1 2 6 2 2 6 2 3" xfId="14332" xr:uid="{00000000-0005-0000-0000-000049370000}"/>
    <cellStyle name="20% - Accent1 2 6 2 2 6 3" xfId="14333" xr:uid="{00000000-0005-0000-0000-00004A370000}"/>
    <cellStyle name="20% - Accent1 2 6 2 2 6 3 2" xfId="14334" xr:uid="{00000000-0005-0000-0000-00004B370000}"/>
    <cellStyle name="20% - Accent1 2 6 2 2 6 4" xfId="14335" xr:uid="{00000000-0005-0000-0000-00004C370000}"/>
    <cellStyle name="20% - Accent1 2 6 2 2 7" xfId="14336" xr:uid="{00000000-0005-0000-0000-00004D370000}"/>
    <cellStyle name="20% - Accent1 2 6 2 2 7 2" xfId="14337" xr:uid="{00000000-0005-0000-0000-00004E370000}"/>
    <cellStyle name="20% - Accent1 2 6 2 2 7 2 2" xfId="14338" xr:uid="{00000000-0005-0000-0000-00004F370000}"/>
    <cellStyle name="20% - Accent1 2 6 2 2 7 3" xfId="14339" xr:uid="{00000000-0005-0000-0000-000050370000}"/>
    <cellStyle name="20% - Accent1 2 6 2 2 8" xfId="14340" xr:uid="{00000000-0005-0000-0000-000051370000}"/>
    <cellStyle name="20% - Accent1 2 6 2 2 8 2" xfId="14341" xr:uid="{00000000-0005-0000-0000-000052370000}"/>
    <cellStyle name="20% - Accent1 2 6 2 2 8 2 2" xfId="14342" xr:uid="{00000000-0005-0000-0000-000053370000}"/>
    <cellStyle name="20% - Accent1 2 6 2 2 8 3" xfId="14343" xr:uid="{00000000-0005-0000-0000-000054370000}"/>
    <cellStyle name="20% - Accent1 2 6 2 2 9" xfId="14344" xr:uid="{00000000-0005-0000-0000-000055370000}"/>
    <cellStyle name="20% - Accent1 2 6 2 2 9 2" xfId="14345" xr:uid="{00000000-0005-0000-0000-000056370000}"/>
    <cellStyle name="20% - Accent1 2 6 2 3" xfId="14346" xr:uid="{00000000-0005-0000-0000-000057370000}"/>
    <cellStyle name="20% - Accent1 2 6 2 3 10" xfId="14347" xr:uid="{00000000-0005-0000-0000-000058370000}"/>
    <cellStyle name="20% - Accent1 2 6 2 3 10 2" xfId="14348" xr:uid="{00000000-0005-0000-0000-000059370000}"/>
    <cellStyle name="20% - Accent1 2 6 2 3 11" xfId="14349" xr:uid="{00000000-0005-0000-0000-00005A370000}"/>
    <cellStyle name="20% - Accent1 2 6 2 3 2" xfId="14350" xr:uid="{00000000-0005-0000-0000-00005B370000}"/>
    <cellStyle name="20% - Accent1 2 6 2 3 2 2" xfId="14351" xr:uid="{00000000-0005-0000-0000-00005C370000}"/>
    <cellStyle name="20% - Accent1 2 6 2 3 2 2 2" xfId="14352" xr:uid="{00000000-0005-0000-0000-00005D370000}"/>
    <cellStyle name="20% - Accent1 2 6 2 3 2 2 2 2" xfId="14353" xr:uid="{00000000-0005-0000-0000-00005E370000}"/>
    <cellStyle name="20% - Accent1 2 6 2 3 2 2 2 2 2" xfId="14354" xr:uid="{00000000-0005-0000-0000-00005F370000}"/>
    <cellStyle name="20% - Accent1 2 6 2 3 2 2 2 3" xfId="14355" xr:uid="{00000000-0005-0000-0000-000060370000}"/>
    <cellStyle name="20% - Accent1 2 6 2 3 2 2 3" xfId="14356" xr:uid="{00000000-0005-0000-0000-000061370000}"/>
    <cellStyle name="20% - Accent1 2 6 2 3 2 2 3 2" xfId="14357" xr:uid="{00000000-0005-0000-0000-000062370000}"/>
    <cellStyle name="20% - Accent1 2 6 2 3 2 2 4" xfId="14358" xr:uid="{00000000-0005-0000-0000-000063370000}"/>
    <cellStyle name="20% - Accent1 2 6 2 3 2 3" xfId="14359" xr:uid="{00000000-0005-0000-0000-000064370000}"/>
    <cellStyle name="20% - Accent1 2 6 2 3 2 3 2" xfId="14360" xr:uid="{00000000-0005-0000-0000-000065370000}"/>
    <cellStyle name="20% - Accent1 2 6 2 3 2 3 2 2" xfId="14361" xr:uid="{00000000-0005-0000-0000-000066370000}"/>
    <cellStyle name="20% - Accent1 2 6 2 3 2 3 2 2 2" xfId="14362" xr:uid="{00000000-0005-0000-0000-000067370000}"/>
    <cellStyle name="20% - Accent1 2 6 2 3 2 3 2 3" xfId="14363" xr:uid="{00000000-0005-0000-0000-000068370000}"/>
    <cellStyle name="20% - Accent1 2 6 2 3 2 3 3" xfId="14364" xr:uid="{00000000-0005-0000-0000-000069370000}"/>
    <cellStyle name="20% - Accent1 2 6 2 3 2 3 3 2" xfId="14365" xr:uid="{00000000-0005-0000-0000-00006A370000}"/>
    <cellStyle name="20% - Accent1 2 6 2 3 2 3 4" xfId="14366" xr:uid="{00000000-0005-0000-0000-00006B370000}"/>
    <cellStyle name="20% - Accent1 2 6 2 3 2 4" xfId="14367" xr:uid="{00000000-0005-0000-0000-00006C370000}"/>
    <cellStyle name="20% - Accent1 2 6 2 3 2 4 2" xfId="14368" xr:uid="{00000000-0005-0000-0000-00006D370000}"/>
    <cellStyle name="20% - Accent1 2 6 2 3 2 4 2 2" xfId="14369" xr:uid="{00000000-0005-0000-0000-00006E370000}"/>
    <cellStyle name="20% - Accent1 2 6 2 3 2 4 2 2 2" xfId="14370" xr:uid="{00000000-0005-0000-0000-00006F370000}"/>
    <cellStyle name="20% - Accent1 2 6 2 3 2 4 2 3" xfId="14371" xr:uid="{00000000-0005-0000-0000-000070370000}"/>
    <cellStyle name="20% - Accent1 2 6 2 3 2 4 3" xfId="14372" xr:uid="{00000000-0005-0000-0000-000071370000}"/>
    <cellStyle name="20% - Accent1 2 6 2 3 2 4 3 2" xfId="14373" xr:uid="{00000000-0005-0000-0000-000072370000}"/>
    <cellStyle name="20% - Accent1 2 6 2 3 2 4 4" xfId="14374" xr:uid="{00000000-0005-0000-0000-000073370000}"/>
    <cellStyle name="20% - Accent1 2 6 2 3 2 5" xfId="14375" xr:uid="{00000000-0005-0000-0000-000074370000}"/>
    <cellStyle name="20% - Accent1 2 6 2 3 2 5 2" xfId="14376" xr:uid="{00000000-0005-0000-0000-000075370000}"/>
    <cellStyle name="20% - Accent1 2 6 2 3 2 5 2 2" xfId="14377" xr:uid="{00000000-0005-0000-0000-000076370000}"/>
    <cellStyle name="20% - Accent1 2 6 2 3 2 5 3" xfId="14378" xr:uid="{00000000-0005-0000-0000-000077370000}"/>
    <cellStyle name="20% - Accent1 2 6 2 3 2 6" xfId="14379" xr:uid="{00000000-0005-0000-0000-000078370000}"/>
    <cellStyle name="20% - Accent1 2 6 2 3 2 6 2" xfId="14380" xr:uid="{00000000-0005-0000-0000-000079370000}"/>
    <cellStyle name="20% - Accent1 2 6 2 3 2 6 2 2" xfId="14381" xr:uid="{00000000-0005-0000-0000-00007A370000}"/>
    <cellStyle name="20% - Accent1 2 6 2 3 2 6 3" xfId="14382" xr:uid="{00000000-0005-0000-0000-00007B370000}"/>
    <cellStyle name="20% - Accent1 2 6 2 3 2 7" xfId="14383" xr:uid="{00000000-0005-0000-0000-00007C370000}"/>
    <cellStyle name="20% - Accent1 2 6 2 3 2 7 2" xfId="14384" xr:uid="{00000000-0005-0000-0000-00007D370000}"/>
    <cellStyle name="20% - Accent1 2 6 2 3 2 8" xfId="14385" xr:uid="{00000000-0005-0000-0000-00007E370000}"/>
    <cellStyle name="20% - Accent1 2 6 2 3 2 8 2" xfId="14386" xr:uid="{00000000-0005-0000-0000-00007F370000}"/>
    <cellStyle name="20% - Accent1 2 6 2 3 2 9" xfId="14387" xr:uid="{00000000-0005-0000-0000-000080370000}"/>
    <cellStyle name="20% - Accent1 2 6 2 3 3" xfId="14388" xr:uid="{00000000-0005-0000-0000-000081370000}"/>
    <cellStyle name="20% - Accent1 2 6 2 3 3 2" xfId="14389" xr:uid="{00000000-0005-0000-0000-000082370000}"/>
    <cellStyle name="20% - Accent1 2 6 2 3 3 2 2" xfId="14390" xr:uid="{00000000-0005-0000-0000-000083370000}"/>
    <cellStyle name="20% - Accent1 2 6 2 3 3 2 2 2" xfId="14391" xr:uid="{00000000-0005-0000-0000-000084370000}"/>
    <cellStyle name="20% - Accent1 2 6 2 3 3 2 2 2 2" xfId="14392" xr:uid="{00000000-0005-0000-0000-000085370000}"/>
    <cellStyle name="20% - Accent1 2 6 2 3 3 2 2 3" xfId="14393" xr:uid="{00000000-0005-0000-0000-000086370000}"/>
    <cellStyle name="20% - Accent1 2 6 2 3 3 2 3" xfId="14394" xr:uid="{00000000-0005-0000-0000-000087370000}"/>
    <cellStyle name="20% - Accent1 2 6 2 3 3 2 3 2" xfId="14395" xr:uid="{00000000-0005-0000-0000-000088370000}"/>
    <cellStyle name="20% - Accent1 2 6 2 3 3 2 4" xfId="14396" xr:uid="{00000000-0005-0000-0000-000089370000}"/>
    <cellStyle name="20% - Accent1 2 6 2 3 3 3" xfId="14397" xr:uid="{00000000-0005-0000-0000-00008A370000}"/>
    <cellStyle name="20% - Accent1 2 6 2 3 3 3 2" xfId="14398" xr:uid="{00000000-0005-0000-0000-00008B370000}"/>
    <cellStyle name="20% - Accent1 2 6 2 3 3 3 2 2" xfId="14399" xr:uid="{00000000-0005-0000-0000-00008C370000}"/>
    <cellStyle name="20% - Accent1 2 6 2 3 3 3 2 2 2" xfId="14400" xr:uid="{00000000-0005-0000-0000-00008D370000}"/>
    <cellStyle name="20% - Accent1 2 6 2 3 3 3 2 3" xfId="14401" xr:uid="{00000000-0005-0000-0000-00008E370000}"/>
    <cellStyle name="20% - Accent1 2 6 2 3 3 3 3" xfId="14402" xr:uid="{00000000-0005-0000-0000-00008F370000}"/>
    <cellStyle name="20% - Accent1 2 6 2 3 3 3 3 2" xfId="14403" xr:uid="{00000000-0005-0000-0000-000090370000}"/>
    <cellStyle name="20% - Accent1 2 6 2 3 3 3 4" xfId="14404" xr:uid="{00000000-0005-0000-0000-000091370000}"/>
    <cellStyle name="20% - Accent1 2 6 2 3 3 4" xfId="14405" xr:uid="{00000000-0005-0000-0000-000092370000}"/>
    <cellStyle name="20% - Accent1 2 6 2 3 3 4 2" xfId="14406" xr:uid="{00000000-0005-0000-0000-000093370000}"/>
    <cellStyle name="20% - Accent1 2 6 2 3 3 4 2 2" xfId="14407" xr:uid="{00000000-0005-0000-0000-000094370000}"/>
    <cellStyle name="20% - Accent1 2 6 2 3 3 4 2 2 2" xfId="14408" xr:uid="{00000000-0005-0000-0000-000095370000}"/>
    <cellStyle name="20% - Accent1 2 6 2 3 3 4 2 3" xfId="14409" xr:uid="{00000000-0005-0000-0000-000096370000}"/>
    <cellStyle name="20% - Accent1 2 6 2 3 3 4 3" xfId="14410" xr:uid="{00000000-0005-0000-0000-000097370000}"/>
    <cellStyle name="20% - Accent1 2 6 2 3 3 4 3 2" xfId="14411" xr:uid="{00000000-0005-0000-0000-000098370000}"/>
    <cellStyle name="20% - Accent1 2 6 2 3 3 4 4" xfId="14412" xr:uid="{00000000-0005-0000-0000-000099370000}"/>
    <cellStyle name="20% - Accent1 2 6 2 3 3 5" xfId="14413" xr:uid="{00000000-0005-0000-0000-00009A370000}"/>
    <cellStyle name="20% - Accent1 2 6 2 3 3 5 2" xfId="14414" xr:uid="{00000000-0005-0000-0000-00009B370000}"/>
    <cellStyle name="20% - Accent1 2 6 2 3 3 5 2 2" xfId="14415" xr:uid="{00000000-0005-0000-0000-00009C370000}"/>
    <cellStyle name="20% - Accent1 2 6 2 3 3 5 3" xfId="14416" xr:uid="{00000000-0005-0000-0000-00009D370000}"/>
    <cellStyle name="20% - Accent1 2 6 2 3 3 6" xfId="14417" xr:uid="{00000000-0005-0000-0000-00009E370000}"/>
    <cellStyle name="20% - Accent1 2 6 2 3 3 6 2" xfId="14418" xr:uid="{00000000-0005-0000-0000-00009F370000}"/>
    <cellStyle name="20% - Accent1 2 6 2 3 3 6 2 2" xfId="14419" xr:uid="{00000000-0005-0000-0000-0000A0370000}"/>
    <cellStyle name="20% - Accent1 2 6 2 3 3 6 3" xfId="14420" xr:uid="{00000000-0005-0000-0000-0000A1370000}"/>
    <cellStyle name="20% - Accent1 2 6 2 3 3 7" xfId="14421" xr:uid="{00000000-0005-0000-0000-0000A2370000}"/>
    <cellStyle name="20% - Accent1 2 6 2 3 3 7 2" xfId="14422" xr:uid="{00000000-0005-0000-0000-0000A3370000}"/>
    <cellStyle name="20% - Accent1 2 6 2 3 3 8" xfId="14423" xr:uid="{00000000-0005-0000-0000-0000A4370000}"/>
    <cellStyle name="20% - Accent1 2 6 2 3 3 8 2" xfId="14424" xr:uid="{00000000-0005-0000-0000-0000A5370000}"/>
    <cellStyle name="20% - Accent1 2 6 2 3 3 9" xfId="14425" xr:uid="{00000000-0005-0000-0000-0000A6370000}"/>
    <cellStyle name="20% - Accent1 2 6 2 3 4" xfId="14426" xr:uid="{00000000-0005-0000-0000-0000A7370000}"/>
    <cellStyle name="20% - Accent1 2 6 2 3 4 2" xfId="14427" xr:uid="{00000000-0005-0000-0000-0000A8370000}"/>
    <cellStyle name="20% - Accent1 2 6 2 3 4 2 2" xfId="14428" xr:uid="{00000000-0005-0000-0000-0000A9370000}"/>
    <cellStyle name="20% - Accent1 2 6 2 3 4 2 2 2" xfId="14429" xr:uid="{00000000-0005-0000-0000-0000AA370000}"/>
    <cellStyle name="20% - Accent1 2 6 2 3 4 2 3" xfId="14430" xr:uid="{00000000-0005-0000-0000-0000AB370000}"/>
    <cellStyle name="20% - Accent1 2 6 2 3 4 3" xfId="14431" xr:uid="{00000000-0005-0000-0000-0000AC370000}"/>
    <cellStyle name="20% - Accent1 2 6 2 3 4 3 2" xfId="14432" xr:uid="{00000000-0005-0000-0000-0000AD370000}"/>
    <cellStyle name="20% - Accent1 2 6 2 3 4 4" xfId="14433" xr:uid="{00000000-0005-0000-0000-0000AE370000}"/>
    <cellStyle name="20% - Accent1 2 6 2 3 5" xfId="14434" xr:uid="{00000000-0005-0000-0000-0000AF370000}"/>
    <cellStyle name="20% - Accent1 2 6 2 3 5 2" xfId="14435" xr:uid="{00000000-0005-0000-0000-0000B0370000}"/>
    <cellStyle name="20% - Accent1 2 6 2 3 5 2 2" xfId="14436" xr:uid="{00000000-0005-0000-0000-0000B1370000}"/>
    <cellStyle name="20% - Accent1 2 6 2 3 5 2 2 2" xfId="14437" xr:uid="{00000000-0005-0000-0000-0000B2370000}"/>
    <cellStyle name="20% - Accent1 2 6 2 3 5 2 3" xfId="14438" xr:uid="{00000000-0005-0000-0000-0000B3370000}"/>
    <cellStyle name="20% - Accent1 2 6 2 3 5 3" xfId="14439" xr:uid="{00000000-0005-0000-0000-0000B4370000}"/>
    <cellStyle name="20% - Accent1 2 6 2 3 5 3 2" xfId="14440" xr:uid="{00000000-0005-0000-0000-0000B5370000}"/>
    <cellStyle name="20% - Accent1 2 6 2 3 5 4" xfId="14441" xr:uid="{00000000-0005-0000-0000-0000B6370000}"/>
    <cellStyle name="20% - Accent1 2 6 2 3 6" xfId="14442" xr:uid="{00000000-0005-0000-0000-0000B7370000}"/>
    <cellStyle name="20% - Accent1 2 6 2 3 6 2" xfId="14443" xr:uid="{00000000-0005-0000-0000-0000B8370000}"/>
    <cellStyle name="20% - Accent1 2 6 2 3 6 2 2" xfId="14444" xr:uid="{00000000-0005-0000-0000-0000B9370000}"/>
    <cellStyle name="20% - Accent1 2 6 2 3 6 2 2 2" xfId="14445" xr:uid="{00000000-0005-0000-0000-0000BA370000}"/>
    <cellStyle name="20% - Accent1 2 6 2 3 6 2 3" xfId="14446" xr:uid="{00000000-0005-0000-0000-0000BB370000}"/>
    <cellStyle name="20% - Accent1 2 6 2 3 6 3" xfId="14447" xr:uid="{00000000-0005-0000-0000-0000BC370000}"/>
    <cellStyle name="20% - Accent1 2 6 2 3 6 3 2" xfId="14448" xr:uid="{00000000-0005-0000-0000-0000BD370000}"/>
    <cellStyle name="20% - Accent1 2 6 2 3 6 4" xfId="14449" xr:uid="{00000000-0005-0000-0000-0000BE370000}"/>
    <cellStyle name="20% - Accent1 2 6 2 3 7" xfId="14450" xr:uid="{00000000-0005-0000-0000-0000BF370000}"/>
    <cellStyle name="20% - Accent1 2 6 2 3 7 2" xfId="14451" xr:uid="{00000000-0005-0000-0000-0000C0370000}"/>
    <cellStyle name="20% - Accent1 2 6 2 3 7 2 2" xfId="14452" xr:uid="{00000000-0005-0000-0000-0000C1370000}"/>
    <cellStyle name="20% - Accent1 2 6 2 3 7 3" xfId="14453" xr:uid="{00000000-0005-0000-0000-0000C2370000}"/>
    <cellStyle name="20% - Accent1 2 6 2 3 8" xfId="14454" xr:uid="{00000000-0005-0000-0000-0000C3370000}"/>
    <cellStyle name="20% - Accent1 2 6 2 3 8 2" xfId="14455" xr:uid="{00000000-0005-0000-0000-0000C4370000}"/>
    <cellStyle name="20% - Accent1 2 6 2 3 8 2 2" xfId="14456" xr:uid="{00000000-0005-0000-0000-0000C5370000}"/>
    <cellStyle name="20% - Accent1 2 6 2 3 8 3" xfId="14457" xr:uid="{00000000-0005-0000-0000-0000C6370000}"/>
    <cellStyle name="20% - Accent1 2 6 2 3 9" xfId="14458" xr:uid="{00000000-0005-0000-0000-0000C7370000}"/>
    <cellStyle name="20% - Accent1 2 6 2 3 9 2" xfId="14459" xr:uid="{00000000-0005-0000-0000-0000C8370000}"/>
    <cellStyle name="20% - Accent1 2 6 2 4" xfId="14460" xr:uid="{00000000-0005-0000-0000-0000C9370000}"/>
    <cellStyle name="20% - Accent1 2 6 2 4 10" xfId="14461" xr:uid="{00000000-0005-0000-0000-0000CA370000}"/>
    <cellStyle name="20% - Accent1 2 6 2 4 10 2" xfId="14462" xr:uid="{00000000-0005-0000-0000-0000CB370000}"/>
    <cellStyle name="20% - Accent1 2 6 2 4 11" xfId="14463" xr:uid="{00000000-0005-0000-0000-0000CC370000}"/>
    <cellStyle name="20% - Accent1 2 6 2 4 2" xfId="14464" xr:uid="{00000000-0005-0000-0000-0000CD370000}"/>
    <cellStyle name="20% - Accent1 2 6 2 4 2 2" xfId="14465" xr:uid="{00000000-0005-0000-0000-0000CE370000}"/>
    <cellStyle name="20% - Accent1 2 6 2 4 2 2 2" xfId="14466" xr:uid="{00000000-0005-0000-0000-0000CF370000}"/>
    <cellStyle name="20% - Accent1 2 6 2 4 2 2 2 2" xfId="14467" xr:uid="{00000000-0005-0000-0000-0000D0370000}"/>
    <cellStyle name="20% - Accent1 2 6 2 4 2 2 2 2 2" xfId="14468" xr:uid="{00000000-0005-0000-0000-0000D1370000}"/>
    <cellStyle name="20% - Accent1 2 6 2 4 2 2 2 3" xfId="14469" xr:uid="{00000000-0005-0000-0000-0000D2370000}"/>
    <cellStyle name="20% - Accent1 2 6 2 4 2 2 3" xfId="14470" xr:uid="{00000000-0005-0000-0000-0000D3370000}"/>
    <cellStyle name="20% - Accent1 2 6 2 4 2 2 3 2" xfId="14471" xr:uid="{00000000-0005-0000-0000-0000D4370000}"/>
    <cellStyle name="20% - Accent1 2 6 2 4 2 2 4" xfId="14472" xr:uid="{00000000-0005-0000-0000-0000D5370000}"/>
    <cellStyle name="20% - Accent1 2 6 2 4 2 3" xfId="14473" xr:uid="{00000000-0005-0000-0000-0000D6370000}"/>
    <cellStyle name="20% - Accent1 2 6 2 4 2 3 2" xfId="14474" xr:uid="{00000000-0005-0000-0000-0000D7370000}"/>
    <cellStyle name="20% - Accent1 2 6 2 4 2 3 2 2" xfId="14475" xr:uid="{00000000-0005-0000-0000-0000D8370000}"/>
    <cellStyle name="20% - Accent1 2 6 2 4 2 3 2 2 2" xfId="14476" xr:uid="{00000000-0005-0000-0000-0000D9370000}"/>
    <cellStyle name="20% - Accent1 2 6 2 4 2 3 2 3" xfId="14477" xr:uid="{00000000-0005-0000-0000-0000DA370000}"/>
    <cellStyle name="20% - Accent1 2 6 2 4 2 3 3" xfId="14478" xr:uid="{00000000-0005-0000-0000-0000DB370000}"/>
    <cellStyle name="20% - Accent1 2 6 2 4 2 3 3 2" xfId="14479" xr:uid="{00000000-0005-0000-0000-0000DC370000}"/>
    <cellStyle name="20% - Accent1 2 6 2 4 2 3 4" xfId="14480" xr:uid="{00000000-0005-0000-0000-0000DD370000}"/>
    <cellStyle name="20% - Accent1 2 6 2 4 2 4" xfId="14481" xr:uid="{00000000-0005-0000-0000-0000DE370000}"/>
    <cellStyle name="20% - Accent1 2 6 2 4 2 4 2" xfId="14482" xr:uid="{00000000-0005-0000-0000-0000DF370000}"/>
    <cellStyle name="20% - Accent1 2 6 2 4 2 4 2 2" xfId="14483" xr:uid="{00000000-0005-0000-0000-0000E0370000}"/>
    <cellStyle name="20% - Accent1 2 6 2 4 2 4 2 2 2" xfId="14484" xr:uid="{00000000-0005-0000-0000-0000E1370000}"/>
    <cellStyle name="20% - Accent1 2 6 2 4 2 4 2 3" xfId="14485" xr:uid="{00000000-0005-0000-0000-0000E2370000}"/>
    <cellStyle name="20% - Accent1 2 6 2 4 2 4 3" xfId="14486" xr:uid="{00000000-0005-0000-0000-0000E3370000}"/>
    <cellStyle name="20% - Accent1 2 6 2 4 2 4 3 2" xfId="14487" xr:uid="{00000000-0005-0000-0000-0000E4370000}"/>
    <cellStyle name="20% - Accent1 2 6 2 4 2 4 4" xfId="14488" xr:uid="{00000000-0005-0000-0000-0000E5370000}"/>
    <cellStyle name="20% - Accent1 2 6 2 4 2 5" xfId="14489" xr:uid="{00000000-0005-0000-0000-0000E6370000}"/>
    <cellStyle name="20% - Accent1 2 6 2 4 2 5 2" xfId="14490" xr:uid="{00000000-0005-0000-0000-0000E7370000}"/>
    <cellStyle name="20% - Accent1 2 6 2 4 2 5 2 2" xfId="14491" xr:uid="{00000000-0005-0000-0000-0000E8370000}"/>
    <cellStyle name="20% - Accent1 2 6 2 4 2 5 3" xfId="14492" xr:uid="{00000000-0005-0000-0000-0000E9370000}"/>
    <cellStyle name="20% - Accent1 2 6 2 4 2 6" xfId="14493" xr:uid="{00000000-0005-0000-0000-0000EA370000}"/>
    <cellStyle name="20% - Accent1 2 6 2 4 2 6 2" xfId="14494" xr:uid="{00000000-0005-0000-0000-0000EB370000}"/>
    <cellStyle name="20% - Accent1 2 6 2 4 2 6 2 2" xfId="14495" xr:uid="{00000000-0005-0000-0000-0000EC370000}"/>
    <cellStyle name="20% - Accent1 2 6 2 4 2 6 3" xfId="14496" xr:uid="{00000000-0005-0000-0000-0000ED370000}"/>
    <cellStyle name="20% - Accent1 2 6 2 4 2 7" xfId="14497" xr:uid="{00000000-0005-0000-0000-0000EE370000}"/>
    <cellStyle name="20% - Accent1 2 6 2 4 2 7 2" xfId="14498" xr:uid="{00000000-0005-0000-0000-0000EF370000}"/>
    <cellStyle name="20% - Accent1 2 6 2 4 2 8" xfId="14499" xr:uid="{00000000-0005-0000-0000-0000F0370000}"/>
    <cellStyle name="20% - Accent1 2 6 2 4 2 8 2" xfId="14500" xr:uid="{00000000-0005-0000-0000-0000F1370000}"/>
    <cellStyle name="20% - Accent1 2 6 2 4 2 9" xfId="14501" xr:uid="{00000000-0005-0000-0000-0000F2370000}"/>
    <cellStyle name="20% - Accent1 2 6 2 4 3" xfId="14502" xr:uid="{00000000-0005-0000-0000-0000F3370000}"/>
    <cellStyle name="20% - Accent1 2 6 2 4 3 2" xfId="14503" xr:uid="{00000000-0005-0000-0000-0000F4370000}"/>
    <cellStyle name="20% - Accent1 2 6 2 4 3 2 2" xfId="14504" xr:uid="{00000000-0005-0000-0000-0000F5370000}"/>
    <cellStyle name="20% - Accent1 2 6 2 4 3 2 2 2" xfId="14505" xr:uid="{00000000-0005-0000-0000-0000F6370000}"/>
    <cellStyle name="20% - Accent1 2 6 2 4 3 2 2 2 2" xfId="14506" xr:uid="{00000000-0005-0000-0000-0000F7370000}"/>
    <cellStyle name="20% - Accent1 2 6 2 4 3 2 2 3" xfId="14507" xr:uid="{00000000-0005-0000-0000-0000F8370000}"/>
    <cellStyle name="20% - Accent1 2 6 2 4 3 2 3" xfId="14508" xr:uid="{00000000-0005-0000-0000-0000F9370000}"/>
    <cellStyle name="20% - Accent1 2 6 2 4 3 2 3 2" xfId="14509" xr:uid="{00000000-0005-0000-0000-0000FA370000}"/>
    <cellStyle name="20% - Accent1 2 6 2 4 3 2 4" xfId="14510" xr:uid="{00000000-0005-0000-0000-0000FB370000}"/>
    <cellStyle name="20% - Accent1 2 6 2 4 3 3" xfId="14511" xr:uid="{00000000-0005-0000-0000-0000FC370000}"/>
    <cellStyle name="20% - Accent1 2 6 2 4 3 3 2" xfId="14512" xr:uid="{00000000-0005-0000-0000-0000FD370000}"/>
    <cellStyle name="20% - Accent1 2 6 2 4 3 3 2 2" xfId="14513" xr:uid="{00000000-0005-0000-0000-0000FE370000}"/>
    <cellStyle name="20% - Accent1 2 6 2 4 3 3 2 2 2" xfId="14514" xr:uid="{00000000-0005-0000-0000-0000FF370000}"/>
    <cellStyle name="20% - Accent1 2 6 2 4 3 3 2 3" xfId="14515" xr:uid="{00000000-0005-0000-0000-000000380000}"/>
    <cellStyle name="20% - Accent1 2 6 2 4 3 3 3" xfId="14516" xr:uid="{00000000-0005-0000-0000-000001380000}"/>
    <cellStyle name="20% - Accent1 2 6 2 4 3 3 3 2" xfId="14517" xr:uid="{00000000-0005-0000-0000-000002380000}"/>
    <cellStyle name="20% - Accent1 2 6 2 4 3 3 4" xfId="14518" xr:uid="{00000000-0005-0000-0000-000003380000}"/>
    <cellStyle name="20% - Accent1 2 6 2 4 3 4" xfId="14519" xr:uid="{00000000-0005-0000-0000-000004380000}"/>
    <cellStyle name="20% - Accent1 2 6 2 4 3 4 2" xfId="14520" xr:uid="{00000000-0005-0000-0000-000005380000}"/>
    <cellStyle name="20% - Accent1 2 6 2 4 3 4 2 2" xfId="14521" xr:uid="{00000000-0005-0000-0000-000006380000}"/>
    <cellStyle name="20% - Accent1 2 6 2 4 3 4 2 2 2" xfId="14522" xr:uid="{00000000-0005-0000-0000-000007380000}"/>
    <cellStyle name="20% - Accent1 2 6 2 4 3 4 2 3" xfId="14523" xr:uid="{00000000-0005-0000-0000-000008380000}"/>
    <cellStyle name="20% - Accent1 2 6 2 4 3 4 3" xfId="14524" xr:uid="{00000000-0005-0000-0000-000009380000}"/>
    <cellStyle name="20% - Accent1 2 6 2 4 3 4 3 2" xfId="14525" xr:uid="{00000000-0005-0000-0000-00000A380000}"/>
    <cellStyle name="20% - Accent1 2 6 2 4 3 4 4" xfId="14526" xr:uid="{00000000-0005-0000-0000-00000B380000}"/>
    <cellStyle name="20% - Accent1 2 6 2 4 3 5" xfId="14527" xr:uid="{00000000-0005-0000-0000-00000C380000}"/>
    <cellStyle name="20% - Accent1 2 6 2 4 3 5 2" xfId="14528" xr:uid="{00000000-0005-0000-0000-00000D380000}"/>
    <cellStyle name="20% - Accent1 2 6 2 4 3 5 2 2" xfId="14529" xr:uid="{00000000-0005-0000-0000-00000E380000}"/>
    <cellStyle name="20% - Accent1 2 6 2 4 3 5 3" xfId="14530" xr:uid="{00000000-0005-0000-0000-00000F380000}"/>
    <cellStyle name="20% - Accent1 2 6 2 4 3 6" xfId="14531" xr:uid="{00000000-0005-0000-0000-000010380000}"/>
    <cellStyle name="20% - Accent1 2 6 2 4 3 6 2" xfId="14532" xr:uid="{00000000-0005-0000-0000-000011380000}"/>
    <cellStyle name="20% - Accent1 2 6 2 4 3 6 2 2" xfId="14533" xr:uid="{00000000-0005-0000-0000-000012380000}"/>
    <cellStyle name="20% - Accent1 2 6 2 4 3 6 3" xfId="14534" xr:uid="{00000000-0005-0000-0000-000013380000}"/>
    <cellStyle name="20% - Accent1 2 6 2 4 3 7" xfId="14535" xr:uid="{00000000-0005-0000-0000-000014380000}"/>
    <cellStyle name="20% - Accent1 2 6 2 4 3 7 2" xfId="14536" xr:uid="{00000000-0005-0000-0000-000015380000}"/>
    <cellStyle name="20% - Accent1 2 6 2 4 3 8" xfId="14537" xr:uid="{00000000-0005-0000-0000-000016380000}"/>
    <cellStyle name="20% - Accent1 2 6 2 4 3 8 2" xfId="14538" xr:uid="{00000000-0005-0000-0000-000017380000}"/>
    <cellStyle name="20% - Accent1 2 6 2 4 3 9" xfId="14539" xr:uid="{00000000-0005-0000-0000-000018380000}"/>
    <cellStyle name="20% - Accent1 2 6 2 4 4" xfId="14540" xr:uid="{00000000-0005-0000-0000-000019380000}"/>
    <cellStyle name="20% - Accent1 2 6 2 4 4 2" xfId="14541" xr:uid="{00000000-0005-0000-0000-00001A380000}"/>
    <cellStyle name="20% - Accent1 2 6 2 4 4 2 2" xfId="14542" xr:uid="{00000000-0005-0000-0000-00001B380000}"/>
    <cellStyle name="20% - Accent1 2 6 2 4 4 2 2 2" xfId="14543" xr:uid="{00000000-0005-0000-0000-00001C380000}"/>
    <cellStyle name="20% - Accent1 2 6 2 4 4 2 3" xfId="14544" xr:uid="{00000000-0005-0000-0000-00001D380000}"/>
    <cellStyle name="20% - Accent1 2 6 2 4 4 3" xfId="14545" xr:uid="{00000000-0005-0000-0000-00001E380000}"/>
    <cellStyle name="20% - Accent1 2 6 2 4 4 3 2" xfId="14546" xr:uid="{00000000-0005-0000-0000-00001F380000}"/>
    <cellStyle name="20% - Accent1 2 6 2 4 4 4" xfId="14547" xr:uid="{00000000-0005-0000-0000-000020380000}"/>
    <cellStyle name="20% - Accent1 2 6 2 4 5" xfId="14548" xr:uid="{00000000-0005-0000-0000-000021380000}"/>
    <cellStyle name="20% - Accent1 2 6 2 4 5 2" xfId="14549" xr:uid="{00000000-0005-0000-0000-000022380000}"/>
    <cellStyle name="20% - Accent1 2 6 2 4 5 2 2" xfId="14550" xr:uid="{00000000-0005-0000-0000-000023380000}"/>
    <cellStyle name="20% - Accent1 2 6 2 4 5 2 2 2" xfId="14551" xr:uid="{00000000-0005-0000-0000-000024380000}"/>
    <cellStyle name="20% - Accent1 2 6 2 4 5 2 3" xfId="14552" xr:uid="{00000000-0005-0000-0000-000025380000}"/>
    <cellStyle name="20% - Accent1 2 6 2 4 5 3" xfId="14553" xr:uid="{00000000-0005-0000-0000-000026380000}"/>
    <cellStyle name="20% - Accent1 2 6 2 4 5 3 2" xfId="14554" xr:uid="{00000000-0005-0000-0000-000027380000}"/>
    <cellStyle name="20% - Accent1 2 6 2 4 5 4" xfId="14555" xr:uid="{00000000-0005-0000-0000-000028380000}"/>
    <cellStyle name="20% - Accent1 2 6 2 4 6" xfId="14556" xr:uid="{00000000-0005-0000-0000-000029380000}"/>
    <cellStyle name="20% - Accent1 2 6 2 4 6 2" xfId="14557" xr:uid="{00000000-0005-0000-0000-00002A380000}"/>
    <cellStyle name="20% - Accent1 2 6 2 4 6 2 2" xfId="14558" xr:uid="{00000000-0005-0000-0000-00002B380000}"/>
    <cellStyle name="20% - Accent1 2 6 2 4 6 2 2 2" xfId="14559" xr:uid="{00000000-0005-0000-0000-00002C380000}"/>
    <cellStyle name="20% - Accent1 2 6 2 4 6 2 3" xfId="14560" xr:uid="{00000000-0005-0000-0000-00002D380000}"/>
    <cellStyle name="20% - Accent1 2 6 2 4 6 3" xfId="14561" xr:uid="{00000000-0005-0000-0000-00002E380000}"/>
    <cellStyle name="20% - Accent1 2 6 2 4 6 3 2" xfId="14562" xr:uid="{00000000-0005-0000-0000-00002F380000}"/>
    <cellStyle name="20% - Accent1 2 6 2 4 6 4" xfId="14563" xr:uid="{00000000-0005-0000-0000-000030380000}"/>
    <cellStyle name="20% - Accent1 2 6 2 4 7" xfId="14564" xr:uid="{00000000-0005-0000-0000-000031380000}"/>
    <cellStyle name="20% - Accent1 2 6 2 4 7 2" xfId="14565" xr:uid="{00000000-0005-0000-0000-000032380000}"/>
    <cellStyle name="20% - Accent1 2 6 2 4 7 2 2" xfId="14566" xr:uid="{00000000-0005-0000-0000-000033380000}"/>
    <cellStyle name="20% - Accent1 2 6 2 4 7 3" xfId="14567" xr:uid="{00000000-0005-0000-0000-000034380000}"/>
    <cellStyle name="20% - Accent1 2 6 2 4 8" xfId="14568" xr:uid="{00000000-0005-0000-0000-000035380000}"/>
    <cellStyle name="20% - Accent1 2 6 2 4 8 2" xfId="14569" xr:uid="{00000000-0005-0000-0000-000036380000}"/>
    <cellStyle name="20% - Accent1 2 6 2 4 8 2 2" xfId="14570" xr:uid="{00000000-0005-0000-0000-000037380000}"/>
    <cellStyle name="20% - Accent1 2 6 2 4 8 3" xfId="14571" xr:uid="{00000000-0005-0000-0000-000038380000}"/>
    <cellStyle name="20% - Accent1 2 6 2 4 9" xfId="14572" xr:uid="{00000000-0005-0000-0000-000039380000}"/>
    <cellStyle name="20% - Accent1 2 6 2 4 9 2" xfId="14573" xr:uid="{00000000-0005-0000-0000-00003A380000}"/>
    <cellStyle name="20% - Accent1 2 6 2 5" xfId="14574" xr:uid="{00000000-0005-0000-0000-00003B380000}"/>
    <cellStyle name="20% - Accent1 2 6 2 5 2" xfId="14575" xr:uid="{00000000-0005-0000-0000-00003C380000}"/>
    <cellStyle name="20% - Accent1 2 6 2 5 2 2" xfId="14576" xr:uid="{00000000-0005-0000-0000-00003D380000}"/>
    <cellStyle name="20% - Accent1 2 6 2 5 2 2 2" xfId="14577" xr:uid="{00000000-0005-0000-0000-00003E380000}"/>
    <cellStyle name="20% - Accent1 2 6 2 5 2 2 2 2" xfId="14578" xr:uid="{00000000-0005-0000-0000-00003F380000}"/>
    <cellStyle name="20% - Accent1 2 6 2 5 2 2 3" xfId="14579" xr:uid="{00000000-0005-0000-0000-000040380000}"/>
    <cellStyle name="20% - Accent1 2 6 2 5 2 3" xfId="14580" xr:uid="{00000000-0005-0000-0000-000041380000}"/>
    <cellStyle name="20% - Accent1 2 6 2 5 2 3 2" xfId="14581" xr:uid="{00000000-0005-0000-0000-000042380000}"/>
    <cellStyle name="20% - Accent1 2 6 2 5 2 4" xfId="14582" xr:uid="{00000000-0005-0000-0000-000043380000}"/>
    <cellStyle name="20% - Accent1 2 6 2 5 3" xfId="14583" xr:uid="{00000000-0005-0000-0000-000044380000}"/>
    <cellStyle name="20% - Accent1 2 6 2 5 3 2" xfId="14584" xr:uid="{00000000-0005-0000-0000-000045380000}"/>
    <cellStyle name="20% - Accent1 2 6 2 5 3 2 2" xfId="14585" xr:uid="{00000000-0005-0000-0000-000046380000}"/>
    <cellStyle name="20% - Accent1 2 6 2 5 3 2 2 2" xfId="14586" xr:uid="{00000000-0005-0000-0000-000047380000}"/>
    <cellStyle name="20% - Accent1 2 6 2 5 3 2 3" xfId="14587" xr:uid="{00000000-0005-0000-0000-000048380000}"/>
    <cellStyle name="20% - Accent1 2 6 2 5 3 3" xfId="14588" xr:uid="{00000000-0005-0000-0000-000049380000}"/>
    <cellStyle name="20% - Accent1 2 6 2 5 3 3 2" xfId="14589" xr:uid="{00000000-0005-0000-0000-00004A380000}"/>
    <cellStyle name="20% - Accent1 2 6 2 5 3 4" xfId="14590" xr:uid="{00000000-0005-0000-0000-00004B380000}"/>
    <cellStyle name="20% - Accent1 2 6 2 5 4" xfId="14591" xr:uid="{00000000-0005-0000-0000-00004C380000}"/>
    <cellStyle name="20% - Accent1 2 6 2 5 4 2" xfId="14592" xr:uid="{00000000-0005-0000-0000-00004D380000}"/>
    <cellStyle name="20% - Accent1 2 6 2 5 4 2 2" xfId="14593" xr:uid="{00000000-0005-0000-0000-00004E380000}"/>
    <cellStyle name="20% - Accent1 2 6 2 5 4 2 2 2" xfId="14594" xr:uid="{00000000-0005-0000-0000-00004F380000}"/>
    <cellStyle name="20% - Accent1 2 6 2 5 4 2 3" xfId="14595" xr:uid="{00000000-0005-0000-0000-000050380000}"/>
    <cellStyle name="20% - Accent1 2 6 2 5 4 3" xfId="14596" xr:uid="{00000000-0005-0000-0000-000051380000}"/>
    <cellStyle name="20% - Accent1 2 6 2 5 4 3 2" xfId="14597" xr:uid="{00000000-0005-0000-0000-000052380000}"/>
    <cellStyle name="20% - Accent1 2 6 2 5 4 4" xfId="14598" xr:uid="{00000000-0005-0000-0000-000053380000}"/>
    <cellStyle name="20% - Accent1 2 6 2 5 5" xfId="14599" xr:uid="{00000000-0005-0000-0000-000054380000}"/>
    <cellStyle name="20% - Accent1 2 6 2 5 5 2" xfId="14600" xr:uid="{00000000-0005-0000-0000-000055380000}"/>
    <cellStyle name="20% - Accent1 2 6 2 5 5 2 2" xfId="14601" xr:uid="{00000000-0005-0000-0000-000056380000}"/>
    <cellStyle name="20% - Accent1 2 6 2 5 5 3" xfId="14602" xr:uid="{00000000-0005-0000-0000-000057380000}"/>
    <cellStyle name="20% - Accent1 2 6 2 5 6" xfId="14603" xr:uid="{00000000-0005-0000-0000-000058380000}"/>
    <cellStyle name="20% - Accent1 2 6 2 5 6 2" xfId="14604" xr:uid="{00000000-0005-0000-0000-000059380000}"/>
    <cellStyle name="20% - Accent1 2 6 2 5 6 2 2" xfId="14605" xr:uid="{00000000-0005-0000-0000-00005A380000}"/>
    <cellStyle name="20% - Accent1 2 6 2 5 6 3" xfId="14606" xr:uid="{00000000-0005-0000-0000-00005B380000}"/>
    <cellStyle name="20% - Accent1 2 6 2 5 7" xfId="14607" xr:uid="{00000000-0005-0000-0000-00005C380000}"/>
    <cellStyle name="20% - Accent1 2 6 2 5 7 2" xfId="14608" xr:uid="{00000000-0005-0000-0000-00005D380000}"/>
    <cellStyle name="20% - Accent1 2 6 2 5 8" xfId="14609" xr:uid="{00000000-0005-0000-0000-00005E380000}"/>
    <cellStyle name="20% - Accent1 2 6 2 5 8 2" xfId="14610" xr:uid="{00000000-0005-0000-0000-00005F380000}"/>
    <cellStyle name="20% - Accent1 2 6 2 5 9" xfId="14611" xr:uid="{00000000-0005-0000-0000-000060380000}"/>
    <cellStyle name="20% - Accent1 2 6 2 6" xfId="14612" xr:uid="{00000000-0005-0000-0000-000061380000}"/>
    <cellStyle name="20% - Accent1 2 6 2 6 2" xfId="14613" xr:uid="{00000000-0005-0000-0000-000062380000}"/>
    <cellStyle name="20% - Accent1 2 6 2 6 2 2" xfId="14614" xr:uid="{00000000-0005-0000-0000-000063380000}"/>
    <cellStyle name="20% - Accent1 2 6 2 6 2 2 2" xfId="14615" xr:uid="{00000000-0005-0000-0000-000064380000}"/>
    <cellStyle name="20% - Accent1 2 6 2 6 2 2 2 2" xfId="14616" xr:uid="{00000000-0005-0000-0000-000065380000}"/>
    <cellStyle name="20% - Accent1 2 6 2 6 2 2 3" xfId="14617" xr:uid="{00000000-0005-0000-0000-000066380000}"/>
    <cellStyle name="20% - Accent1 2 6 2 6 2 3" xfId="14618" xr:uid="{00000000-0005-0000-0000-000067380000}"/>
    <cellStyle name="20% - Accent1 2 6 2 6 2 3 2" xfId="14619" xr:uid="{00000000-0005-0000-0000-000068380000}"/>
    <cellStyle name="20% - Accent1 2 6 2 6 2 4" xfId="14620" xr:uid="{00000000-0005-0000-0000-000069380000}"/>
    <cellStyle name="20% - Accent1 2 6 2 6 3" xfId="14621" xr:uid="{00000000-0005-0000-0000-00006A380000}"/>
    <cellStyle name="20% - Accent1 2 6 2 6 3 2" xfId="14622" xr:uid="{00000000-0005-0000-0000-00006B380000}"/>
    <cellStyle name="20% - Accent1 2 6 2 6 3 2 2" xfId="14623" xr:uid="{00000000-0005-0000-0000-00006C380000}"/>
    <cellStyle name="20% - Accent1 2 6 2 6 3 2 2 2" xfId="14624" xr:uid="{00000000-0005-0000-0000-00006D380000}"/>
    <cellStyle name="20% - Accent1 2 6 2 6 3 2 3" xfId="14625" xr:uid="{00000000-0005-0000-0000-00006E380000}"/>
    <cellStyle name="20% - Accent1 2 6 2 6 3 3" xfId="14626" xr:uid="{00000000-0005-0000-0000-00006F380000}"/>
    <cellStyle name="20% - Accent1 2 6 2 6 3 3 2" xfId="14627" xr:uid="{00000000-0005-0000-0000-000070380000}"/>
    <cellStyle name="20% - Accent1 2 6 2 6 3 4" xfId="14628" xr:uid="{00000000-0005-0000-0000-000071380000}"/>
    <cellStyle name="20% - Accent1 2 6 2 6 4" xfId="14629" xr:uid="{00000000-0005-0000-0000-000072380000}"/>
    <cellStyle name="20% - Accent1 2 6 2 6 4 2" xfId="14630" xr:uid="{00000000-0005-0000-0000-000073380000}"/>
    <cellStyle name="20% - Accent1 2 6 2 6 4 2 2" xfId="14631" xr:uid="{00000000-0005-0000-0000-000074380000}"/>
    <cellStyle name="20% - Accent1 2 6 2 6 4 2 2 2" xfId="14632" xr:uid="{00000000-0005-0000-0000-000075380000}"/>
    <cellStyle name="20% - Accent1 2 6 2 6 4 2 3" xfId="14633" xr:uid="{00000000-0005-0000-0000-000076380000}"/>
    <cellStyle name="20% - Accent1 2 6 2 6 4 3" xfId="14634" xr:uid="{00000000-0005-0000-0000-000077380000}"/>
    <cellStyle name="20% - Accent1 2 6 2 6 4 3 2" xfId="14635" xr:uid="{00000000-0005-0000-0000-000078380000}"/>
    <cellStyle name="20% - Accent1 2 6 2 6 4 4" xfId="14636" xr:uid="{00000000-0005-0000-0000-000079380000}"/>
    <cellStyle name="20% - Accent1 2 6 2 6 5" xfId="14637" xr:uid="{00000000-0005-0000-0000-00007A380000}"/>
    <cellStyle name="20% - Accent1 2 6 2 6 5 2" xfId="14638" xr:uid="{00000000-0005-0000-0000-00007B380000}"/>
    <cellStyle name="20% - Accent1 2 6 2 6 5 2 2" xfId="14639" xr:uid="{00000000-0005-0000-0000-00007C380000}"/>
    <cellStyle name="20% - Accent1 2 6 2 6 5 3" xfId="14640" xr:uid="{00000000-0005-0000-0000-00007D380000}"/>
    <cellStyle name="20% - Accent1 2 6 2 6 6" xfId="14641" xr:uid="{00000000-0005-0000-0000-00007E380000}"/>
    <cellStyle name="20% - Accent1 2 6 2 6 6 2" xfId="14642" xr:uid="{00000000-0005-0000-0000-00007F380000}"/>
    <cellStyle name="20% - Accent1 2 6 2 6 6 2 2" xfId="14643" xr:uid="{00000000-0005-0000-0000-000080380000}"/>
    <cellStyle name="20% - Accent1 2 6 2 6 6 3" xfId="14644" xr:uid="{00000000-0005-0000-0000-000081380000}"/>
    <cellStyle name="20% - Accent1 2 6 2 6 7" xfId="14645" xr:uid="{00000000-0005-0000-0000-000082380000}"/>
    <cellStyle name="20% - Accent1 2 6 2 6 7 2" xfId="14646" xr:uid="{00000000-0005-0000-0000-000083380000}"/>
    <cellStyle name="20% - Accent1 2 6 2 6 8" xfId="14647" xr:uid="{00000000-0005-0000-0000-000084380000}"/>
    <cellStyle name="20% - Accent1 2 6 2 6 8 2" xfId="14648" xr:uid="{00000000-0005-0000-0000-000085380000}"/>
    <cellStyle name="20% - Accent1 2 6 2 6 9" xfId="14649" xr:uid="{00000000-0005-0000-0000-000086380000}"/>
    <cellStyle name="20% - Accent1 2 6 2 7" xfId="14650" xr:uid="{00000000-0005-0000-0000-000087380000}"/>
    <cellStyle name="20% - Accent1 2 6 2 7 2" xfId="14651" xr:uid="{00000000-0005-0000-0000-000088380000}"/>
    <cellStyle name="20% - Accent1 2 6 2 7 2 2" xfId="14652" xr:uid="{00000000-0005-0000-0000-000089380000}"/>
    <cellStyle name="20% - Accent1 2 6 2 7 2 2 2" xfId="14653" xr:uid="{00000000-0005-0000-0000-00008A380000}"/>
    <cellStyle name="20% - Accent1 2 6 2 7 2 3" xfId="14654" xr:uid="{00000000-0005-0000-0000-00008B380000}"/>
    <cellStyle name="20% - Accent1 2 6 2 7 3" xfId="14655" xr:uid="{00000000-0005-0000-0000-00008C380000}"/>
    <cellStyle name="20% - Accent1 2 6 2 7 3 2" xfId="14656" xr:uid="{00000000-0005-0000-0000-00008D380000}"/>
    <cellStyle name="20% - Accent1 2 6 2 7 4" xfId="14657" xr:uid="{00000000-0005-0000-0000-00008E380000}"/>
    <cellStyle name="20% - Accent1 2 6 2 8" xfId="14658" xr:uid="{00000000-0005-0000-0000-00008F380000}"/>
    <cellStyle name="20% - Accent1 2 6 2 8 2" xfId="14659" xr:uid="{00000000-0005-0000-0000-000090380000}"/>
    <cellStyle name="20% - Accent1 2 6 2 8 2 2" xfId="14660" xr:uid="{00000000-0005-0000-0000-000091380000}"/>
    <cellStyle name="20% - Accent1 2 6 2 8 2 2 2" xfId="14661" xr:uid="{00000000-0005-0000-0000-000092380000}"/>
    <cellStyle name="20% - Accent1 2 6 2 8 2 3" xfId="14662" xr:uid="{00000000-0005-0000-0000-000093380000}"/>
    <cellStyle name="20% - Accent1 2 6 2 8 3" xfId="14663" xr:uid="{00000000-0005-0000-0000-000094380000}"/>
    <cellStyle name="20% - Accent1 2 6 2 8 3 2" xfId="14664" xr:uid="{00000000-0005-0000-0000-000095380000}"/>
    <cellStyle name="20% - Accent1 2 6 2 8 4" xfId="14665" xr:uid="{00000000-0005-0000-0000-000096380000}"/>
    <cellStyle name="20% - Accent1 2 6 2 9" xfId="14666" xr:uid="{00000000-0005-0000-0000-000097380000}"/>
    <cellStyle name="20% - Accent1 2 6 2 9 2" xfId="14667" xr:uid="{00000000-0005-0000-0000-000098380000}"/>
    <cellStyle name="20% - Accent1 2 6 2 9 2 2" xfId="14668" xr:uid="{00000000-0005-0000-0000-000099380000}"/>
    <cellStyle name="20% - Accent1 2 6 2 9 2 2 2" xfId="14669" xr:uid="{00000000-0005-0000-0000-00009A380000}"/>
    <cellStyle name="20% - Accent1 2 6 2 9 2 3" xfId="14670" xr:uid="{00000000-0005-0000-0000-00009B380000}"/>
    <cellStyle name="20% - Accent1 2 6 2 9 3" xfId="14671" xr:uid="{00000000-0005-0000-0000-00009C380000}"/>
    <cellStyle name="20% - Accent1 2 6 2 9 3 2" xfId="14672" xr:uid="{00000000-0005-0000-0000-00009D380000}"/>
    <cellStyle name="20% - Accent1 2 6 2 9 4" xfId="14673" xr:uid="{00000000-0005-0000-0000-00009E380000}"/>
    <cellStyle name="20% - Accent1 2 6 3" xfId="14674" xr:uid="{00000000-0005-0000-0000-00009F380000}"/>
    <cellStyle name="20% - Accent1 2 6 3 10" xfId="14675" xr:uid="{00000000-0005-0000-0000-0000A0380000}"/>
    <cellStyle name="20% - Accent1 2 6 3 10 2" xfId="14676" xr:uid="{00000000-0005-0000-0000-0000A1380000}"/>
    <cellStyle name="20% - Accent1 2 6 3 11" xfId="14677" xr:uid="{00000000-0005-0000-0000-0000A2380000}"/>
    <cellStyle name="20% - Accent1 2 6 3 2" xfId="14678" xr:uid="{00000000-0005-0000-0000-0000A3380000}"/>
    <cellStyle name="20% - Accent1 2 6 3 2 2" xfId="14679" xr:uid="{00000000-0005-0000-0000-0000A4380000}"/>
    <cellStyle name="20% - Accent1 2 6 3 2 2 2" xfId="14680" xr:uid="{00000000-0005-0000-0000-0000A5380000}"/>
    <cellStyle name="20% - Accent1 2 6 3 2 2 2 2" xfId="14681" xr:uid="{00000000-0005-0000-0000-0000A6380000}"/>
    <cellStyle name="20% - Accent1 2 6 3 2 2 2 2 2" xfId="14682" xr:uid="{00000000-0005-0000-0000-0000A7380000}"/>
    <cellStyle name="20% - Accent1 2 6 3 2 2 2 3" xfId="14683" xr:uid="{00000000-0005-0000-0000-0000A8380000}"/>
    <cellStyle name="20% - Accent1 2 6 3 2 2 3" xfId="14684" xr:uid="{00000000-0005-0000-0000-0000A9380000}"/>
    <cellStyle name="20% - Accent1 2 6 3 2 2 3 2" xfId="14685" xr:uid="{00000000-0005-0000-0000-0000AA380000}"/>
    <cellStyle name="20% - Accent1 2 6 3 2 2 4" xfId="14686" xr:uid="{00000000-0005-0000-0000-0000AB380000}"/>
    <cellStyle name="20% - Accent1 2 6 3 2 3" xfId="14687" xr:uid="{00000000-0005-0000-0000-0000AC380000}"/>
    <cellStyle name="20% - Accent1 2 6 3 2 3 2" xfId="14688" xr:uid="{00000000-0005-0000-0000-0000AD380000}"/>
    <cellStyle name="20% - Accent1 2 6 3 2 3 2 2" xfId="14689" xr:uid="{00000000-0005-0000-0000-0000AE380000}"/>
    <cellStyle name="20% - Accent1 2 6 3 2 3 2 2 2" xfId="14690" xr:uid="{00000000-0005-0000-0000-0000AF380000}"/>
    <cellStyle name="20% - Accent1 2 6 3 2 3 2 3" xfId="14691" xr:uid="{00000000-0005-0000-0000-0000B0380000}"/>
    <cellStyle name="20% - Accent1 2 6 3 2 3 3" xfId="14692" xr:uid="{00000000-0005-0000-0000-0000B1380000}"/>
    <cellStyle name="20% - Accent1 2 6 3 2 3 3 2" xfId="14693" xr:uid="{00000000-0005-0000-0000-0000B2380000}"/>
    <cellStyle name="20% - Accent1 2 6 3 2 3 4" xfId="14694" xr:uid="{00000000-0005-0000-0000-0000B3380000}"/>
    <cellStyle name="20% - Accent1 2 6 3 2 4" xfId="14695" xr:uid="{00000000-0005-0000-0000-0000B4380000}"/>
    <cellStyle name="20% - Accent1 2 6 3 2 4 2" xfId="14696" xr:uid="{00000000-0005-0000-0000-0000B5380000}"/>
    <cellStyle name="20% - Accent1 2 6 3 2 4 2 2" xfId="14697" xr:uid="{00000000-0005-0000-0000-0000B6380000}"/>
    <cellStyle name="20% - Accent1 2 6 3 2 4 2 2 2" xfId="14698" xr:uid="{00000000-0005-0000-0000-0000B7380000}"/>
    <cellStyle name="20% - Accent1 2 6 3 2 4 2 3" xfId="14699" xr:uid="{00000000-0005-0000-0000-0000B8380000}"/>
    <cellStyle name="20% - Accent1 2 6 3 2 4 3" xfId="14700" xr:uid="{00000000-0005-0000-0000-0000B9380000}"/>
    <cellStyle name="20% - Accent1 2 6 3 2 4 3 2" xfId="14701" xr:uid="{00000000-0005-0000-0000-0000BA380000}"/>
    <cellStyle name="20% - Accent1 2 6 3 2 4 4" xfId="14702" xr:uid="{00000000-0005-0000-0000-0000BB380000}"/>
    <cellStyle name="20% - Accent1 2 6 3 2 5" xfId="14703" xr:uid="{00000000-0005-0000-0000-0000BC380000}"/>
    <cellStyle name="20% - Accent1 2 6 3 2 5 2" xfId="14704" xr:uid="{00000000-0005-0000-0000-0000BD380000}"/>
    <cellStyle name="20% - Accent1 2 6 3 2 5 2 2" xfId="14705" xr:uid="{00000000-0005-0000-0000-0000BE380000}"/>
    <cellStyle name="20% - Accent1 2 6 3 2 5 3" xfId="14706" xr:uid="{00000000-0005-0000-0000-0000BF380000}"/>
    <cellStyle name="20% - Accent1 2 6 3 2 6" xfId="14707" xr:uid="{00000000-0005-0000-0000-0000C0380000}"/>
    <cellStyle name="20% - Accent1 2 6 3 2 6 2" xfId="14708" xr:uid="{00000000-0005-0000-0000-0000C1380000}"/>
    <cellStyle name="20% - Accent1 2 6 3 2 6 2 2" xfId="14709" xr:uid="{00000000-0005-0000-0000-0000C2380000}"/>
    <cellStyle name="20% - Accent1 2 6 3 2 6 3" xfId="14710" xr:uid="{00000000-0005-0000-0000-0000C3380000}"/>
    <cellStyle name="20% - Accent1 2 6 3 2 7" xfId="14711" xr:uid="{00000000-0005-0000-0000-0000C4380000}"/>
    <cellStyle name="20% - Accent1 2 6 3 2 7 2" xfId="14712" xr:uid="{00000000-0005-0000-0000-0000C5380000}"/>
    <cellStyle name="20% - Accent1 2 6 3 2 8" xfId="14713" xr:uid="{00000000-0005-0000-0000-0000C6380000}"/>
    <cellStyle name="20% - Accent1 2 6 3 2 8 2" xfId="14714" xr:uid="{00000000-0005-0000-0000-0000C7380000}"/>
    <cellStyle name="20% - Accent1 2 6 3 2 9" xfId="14715" xr:uid="{00000000-0005-0000-0000-0000C8380000}"/>
    <cellStyle name="20% - Accent1 2 6 3 3" xfId="14716" xr:uid="{00000000-0005-0000-0000-0000C9380000}"/>
    <cellStyle name="20% - Accent1 2 6 3 3 2" xfId="14717" xr:uid="{00000000-0005-0000-0000-0000CA380000}"/>
    <cellStyle name="20% - Accent1 2 6 3 3 2 2" xfId="14718" xr:uid="{00000000-0005-0000-0000-0000CB380000}"/>
    <cellStyle name="20% - Accent1 2 6 3 3 2 2 2" xfId="14719" xr:uid="{00000000-0005-0000-0000-0000CC380000}"/>
    <cellStyle name="20% - Accent1 2 6 3 3 2 2 2 2" xfId="14720" xr:uid="{00000000-0005-0000-0000-0000CD380000}"/>
    <cellStyle name="20% - Accent1 2 6 3 3 2 2 3" xfId="14721" xr:uid="{00000000-0005-0000-0000-0000CE380000}"/>
    <cellStyle name="20% - Accent1 2 6 3 3 2 3" xfId="14722" xr:uid="{00000000-0005-0000-0000-0000CF380000}"/>
    <cellStyle name="20% - Accent1 2 6 3 3 2 3 2" xfId="14723" xr:uid="{00000000-0005-0000-0000-0000D0380000}"/>
    <cellStyle name="20% - Accent1 2 6 3 3 2 4" xfId="14724" xr:uid="{00000000-0005-0000-0000-0000D1380000}"/>
    <cellStyle name="20% - Accent1 2 6 3 3 3" xfId="14725" xr:uid="{00000000-0005-0000-0000-0000D2380000}"/>
    <cellStyle name="20% - Accent1 2 6 3 3 3 2" xfId="14726" xr:uid="{00000000-0005-0000-0000-0000D3380000}"/>
    <cellStyle name="20% - Accent1 2 6 3 3 3 2 2" xfId="14727" xr:uid="{00000000-0005-0000-0000-0000D4380000}"/>
    <cellStyle name="20% - Accent1 2 6 3 3 3 2 2 2" xfId="14728" xr:uid="{00000000-0005-0000-0000-0000D5380000}"/>
    <cellStyle name="20% - Accent1 2 6 3 3 3 2 3" xfId="14729" xr:uid="{00000000-0005-0000-0000-0000D6380000}"/>
    <cellStyle name="20% - Accent1 2 6 3 3 3 3" xfId="14730" xr:uid="{00000000-0005-0000-0000-0000D7380000}"/>
    <cellStyle name="20% - Accent1 2 6 3 3 3 3 2" xfId="14731" xr:uid="{00000000-0005-0000-0000-0000D8380000}"/>
    <cellStyle name="20% - Accent1 2 6 3 3 3 4" xfId="14732" xr:uid="{00000000-0005-0000-0000-0000D9380000}"/>
    <cellStyle name="20% - Accent1 2 6 3 3 4" xfId="14733" xr:uid="{00000000-0005-0000-0000-0000DA380000}"/>
    <cellStyle name="20% - Accent1 2 6 3 3 4 2" xfId="14734" xr:uid="{00000000-0005-0000-0000-0000DB380000}"/>
    <cellStyle name="20% - Accent1 2 6 3 3 4 2 2" xfId="14735" xr:uid="{00000000-0005-0000-0000-0000DC380000}"/>
    <cellStyle name="20% - Accent1 2 6 3 3 4 2 2 2" xfId="14736" xr:uid="{00000000-0005-0000-0000-0000DD380000}"/>
    <cellStyle name="20% - Accent1 2 6 3 3 4 2 3" xfId="14737" xr:uid="{00000000-0005-0000-0000-0000DE380000}"/>
    <cellStyle name="20% - Accent1 2 6 3 3 4 3" xfId="14738" xr:uid="{00000000-0005-0000-0000-0000DF380000}"/>
    <cellStyle name="20% - Accent1 2 6 3 3 4 3 2" xfId="14739" xr:uid="{00000000-0005-0000-0000-0000E0380000}"/>
    <cellStyle name="20% - Accent1 2 6 3 3 4 4" xfId="14740" xr:uid="{00000000-0005-0000-0000-0000E1380000}"/>
    <cellStyle name="20% - Accent1 2 6 3 3 5" xfId="14741" xr:uid="{00000000-0005-0000-0000-0000E2380000}"/>
    <cellStyle name="20% - Accent1 2 6 3 3 5 2" xfId="14742" xr:uid="{00000000-0005-0000-0000-0000E3380000}"/>
    <cellStyle name="20% - Accent1 2 6 3 3 5 2 2" xfId="14743" xr:uid="{00000000-0005-0000-0000-0000E4380000}"/>
    <cellStyle name="20% - Accent1 2 6 3 3 5 3" xfId="14744" xr:uid="{00000000-0005-0000-0000-0000E5380000}"/>
    <cellStyle name="20% - Accent1 2 6 3 3 6" xfId="14745" xr:uid="{00000000-0005-0000-0000-0000E6380000}"/>
    <cellStyle name="20% - Accent1 2 6 3 3 6 2" xfId="14746" xr:uid="{00000000-0005-0000-0000-0000E7380000}"/>
    <cellStyle name="20% - Accent1 2 6 3 3 6 2 2" xfId="14747" xr:uid="{00000000-0005-0000-0000-0000E8380000}"/>
    <cellStyle name="20% - Accent1 2 6 3 3 6 3" xfId="14748" xr:uid="{00000000-0005-0000-0000-0000E9380000}"/>
    <cellStyle name="20% - Accent1 2 6 3 3 7" xfId="14749" xr:uid="{00000000-0005-0000-0000-0000EA380000}"/>
    <cellStyle name="20% - Accent1 2 6 3 3 7 2" xfId="14750" xr:uid="{00000000-0005-0000-0000-0000EB380000}"/>
    <cellStyle name="20% - Accent1 2 6 3 3 8" xfId="14751" xr:uid="{00000000-0005-0000-0000-0000EC380000}"/>
    <cellStyle name="20% - Accent1 2 6 3 3 8 2" xfId="14752" xr:uid="{00000000-0005-0000-0000-0000ED380000}"/>
    <cellStyle name="20% - Accent1 2 6 3 3 9" xfId="14753" xr:uid="{00000000-0005-0000-0000-0000EE380000}"/>
    <cellStyle name="20% - Accent1 2 6 3 4" xfId="14754" xr:uid="{00000000-0005-0000-0000-0000EF380000}"/>
    <cellStyle name="20% - Accent1 2 6 3 4 2" xfId="14755" xr:uid="{00000000-0005-0000-0000-0000F0380000}"/>
    <cellStyle name="20% - Accent1 2 6 3 4 2 2" xfId="14756" xr:uid="{00000000-0005-0000-0000-0000F1380000}"/>
    <cellStyle name="20% - Accent1 2 6 3 4 2 2 2" xfId="14757" xr:uid="{00000000-0005-0000-0000-0000F2380000}"/>
    <cellStyle name="20% - Accent1 2 6 3 4 2 3" xfId="14758" xr:uid="{00000000-0005-0000-0000-0000F3380000}"/>
    <cellStyle name="20% - Accent1 2 6 3 4 3" xfId="14759" xr:uid="{00000000-0005-0000-0000-0000F4380000}"/>
    <cellStyle name="20% - Accent1 2 6 3 4 3 2" xfId="14760" xr:uid="{00000000-0005-0000-0000-0000F5380000}"/>
    <cellStyle name="20% - Accent1 2 6 3 4 4" xfId="14761" xr:uid="{00000000-0005-0000-0000-0000F6380000}"/>
    <cellStyle name="20% - Accent1 2 6 3 5" xfId="14762" xr:uid="{00000000-0005-0000-0000-0000F7380000}"/>
    <cellStyle name="20% - Accent1 2 6 3 5 2" xfId="14763" xr:uid="{00000000-0005-0000-0000-0000F8380000}"/>
    <cellStyle name="20% - Accent1 2 6 3 5 2 2" xfId="14764" xr:uid="{00000000-0005-0000-0000-0000F9380000}"/>
    <cellStyle name="20% - Accent1 2 6 3 5 2 2 2" xfId="14765" xr:uid="{00000000-0005-0000-0000-0000FA380000}"/>
    <cellStyle name="20% - Accent1 2 6 3 5 2 3" xfId="14766" xr:uid="{00000000-0005-0000-0000-0000FB380000}"/>
    <cellStyle name="20% - Accent1 2 6 3 5 3" xfId="14767" xr:uid="{00000000-0005-0000-0000-0000FC380000}"/>
    <cellStyle name="20% - Accent1 2 6 3 5 3 2" xfId="14768" xr:uid="{00000000-0005-0000-0000-0000FD380000}"/>
    <cellStyle name="20% - Accent1 2 6 3 5 4" xfId="14769" xr:uid="{00000000-0005-0000-0000-0000FE380000}"/>
    <cellStyle name="20% - Accent1 2 6 3 6" xfId="14770" xr:uid="{00000000-0005-0000-0000-0000FF380000}"/>
    <cellStyle name="20% - Accent1 2 6 3 6 2" xfId="14771" xr:uid="{00000000-0005-0000-0000-000000390000}"/>
    <cellStyle name="20% - Accent1 2 6 3 6 2 2" xfId="14772" xr:uid="{00000000-0005-0000-0000-000001390000}"/>
    <cellStyle name="20% - Accent1 2 6 3 6 2 2 2" xfId="14773" xr:uid="{00000000-0005-0000-0000-000002390000}"/>
    <cellStyle name="20% - Accent1 2 6 3 6 2 3" xfId="14774" xr:uid="{00000000-0005-0000-0000-000003390000}"/>
    <cellStyle name="20% - Accent1 2 6 3 6 3" xfId="14775" xr:uid="{00000000-0005-0000-0000-000004390000}"/>
    <cellStyle name="20% - Accent1 2 6 3 6 3 2" xfId="14776" xr:uid="{00000000-0005-0000-0000-000005390000}"/>
    <cellStyle name="20% - Accent1 2 6 3 6 4" xfId="14777" xr:uid="{00000000-0005-0000-0000-000006390000}"/>
    <cellStyle name="20% - Accent1 2 6 3 7" xfId="14778" xr:uid="{00000000-0005-0000-0000-000007390000}"/>
    <cellStyle name="20% - Accent1 2 6 3 7 2" xfId="14779" xr:uid="{00000000-0005-0000-0000-000008390000}"/>
    <cellStyle name="20% - Accent1 2 6 3 7 2 2" xfId="14780" xr:uid="{00000000-0005-0000-0000-000009390000}"/>
    <cellStyle name="20% - Accent1 2 6 3 7 3" xfId="14781" xr:uid="{00000000-0005-0000-0000-00000A390000}"/>
    <cellStyle name="20% - Accent1 2 6 3 8" xfId="14782" xr:uid="{00000000-0005-0000-0000-00000B390000}"/>
    <cellStyle name="20% - Accent1 2 6 3 8 2" xfId="14783" xr:uid="{00000000-0005-0000-0000-00000C390000}"/>
    <cellStyle name="20% - Accent1 2 6 3 8 2 2" xfId="14784" xr:uid="{00000000-0005-0000-0000-00000D390000}"/>
    <cellStyle name="20% - Accent1 2 6 3 8 3" xfId="14785" xr:uid="{00000000-0005-0000-0000-00000E390000}"/>
    <cellStyle name="20% - Accent1 2 6 3 9" xfId="14786" xr:uid="{00000000-0005-0000-0000-00000F390000}"/>
    <cellStyle name="20% - Accent1 2 6 3 9 2" xfId="14787" xr:uid="{00000000-0005-0000-0000-000010390000}"/>
    <cellStyle name="20% - Accent1 2 6 4" xfId="14788" xr:uid="{00000000-0005-0000-0000-000011390000}"/>
    <cellStyle name="20% - Accent1 2 6 4 10" xfId="14789" xr:uid="{00000000-0005-0000-0000-000012390000}"/>
    <cellStyle name="20% - Accent1 2 6 4 10 2" xfId="14790" xr:uid="{00000000-0005-0000-0000-000013390000}"/>
    <cellStyle name="20% - Accent1 2 6 4 11" xfId="14791" xr:uid="{00000000-0005-0000-0000-000014390000}"/>
    <cellStyle name="20% - Accent1 2 6 4 2" xfId="14792" xr:uid="{00000000-0005-0000-0000-000015390000}"/>
    <cellStyle name="20% - Accent1 2 6 4 2 2" xfId="14793" xr:uid="{00000000-0005-0000-0000-000016390000}"/>
    <cellStyle name="20% - Accent1 2 6 4 2 2 2" xfId="14794" xr:uid="{00000000-0005-0000-0000-000017390000}"/>
    <cellStyle name="20% - Accent1 2 6 4 2 2 2 2" xfId="14795" xr:uid="{00000000-0005-0000-0000-000018390000}"/>
    <cellStyle name="20% - Accent1 2 6 4 2 2 2 2 2" xfId="14796" xr:uid="{00000000-0005-0000-0000-000019390000}"/>
    <cellStyle name="20% - Accent1 2 6 4 2 2 2 3" xfId="14797" xr:uid="{00000000-0005-0000-0000-00001A390000}"/>
    <cellStyle name="20% - Accent1 2 6 4 2 2 3" xfId="14798" xr:uid="{00000000-0005-0000-0000-00001B390000}"/>
    <cellStyle name="20% - Accent1 2 6 4 2 2 3 2" xfId="14799" xr:uid="{00000000-0005-0000-0000-00001C390000}"/>
    <cellStyle name="20% - Accent1 2 6 4 2 2 4" xfId="14800" xr:uid="{00000000-0005-0000-0000-00001D390000}"/>
    <cellStyle name="20% - Accent1 2 6 4 2 3" xfId="14801" xr:uid="{00000000-0005-0000-0000-00001E390000}"/>
    <cellStyle name="20% - Accent1 2 6 4 2 3 2" xfId="14802" xr:uid="{00000000-0005-0000-0000-00001F390000}"/>
    <cellStyle name="20% - Accent1 2 6 4 2 3 2 2" xfId="14803" xr:uid="{00000000-0005-0000-0000-000020390000}"/>
    <cellStyle name="20% - Accent1 2 6 4 2 3 2 2 2" xfId="14804" xr:uid="{00000000-0005-0000-0000-000021390000}"/>
    <cellStyle name="20% - Accent1 2 6 4 2 3 2 3" xfId="14805" xr:uid="{00000000-0005-0000-0000-000022390000}"/>
    <cellStyle name="20% - Accent1 2 6 4 2 3 3" xfId="14806" xr:uid="{00000000-0005-0000-0000-000023390000}"/>
    <cellStyle name="20% - Accent1 2 6 4 2 3 3 2" xfId="14807" xr:uid="{00000000-0005-0000-0000-000024390000}"/>
    <cellStyle name="20% - Accent1 2 6 4 2 3 4" xfId="14808" xr:uid="{00000000-0005-0000-0000-000025390000}"/>
    <cellStyle name="20% - Accent1 2 6 4 2 4" xfId="14809" xr:uid="{00000000-0005-0000-0000-000026390000}"/>
    <cellStyle name="20% - Accent1 2 6 4 2 4 2" xfId="14810" xr:uid="{00000000-0005-0000-0000-000027390000}"/>
    <cellStyle name="20% - Accent1 2 6 4 2 4 2 2" xfId="14811" xr:uid="{00000000-0005-0000-0000-000028390000}"/>
    <cellStyle name="20% - Accent1 2 6 4 2 4 2 2 2" xfId="14812" xr:uid="{00000000-0005-0000-0000-000029390000}"/>
    <cellStyle name="20% - Accent1 2 6 4 2 4 2 3" xfId="14813" xr:uid="{00000000-0005-0000-0000-00002A390000}"/>
    <cellStyle name="20% - Accent1 2 6 4 2 4 3" xfId="14814" xr:uid="{00000000-0005-0000-0000-00002B390000}"/>
    <cellStyle name="20% - Accent1 2 6 4 2 4 3 2" xfId="14815" xr:uid="{00000000-0005-0000-0000-00002C390000}"/>
    <cellStyle name="20% - Accent1 2 6 4 2 4 4" xfId="14816" xr:uid="{00000000-0005-0000-0000-00002D390000}"/>
    <cellStyle name="20% - Accent1 2 6 4 2 5" xfId="14817" xr:uid="{00000000-0005-0000-0000-00002E390000}"/>
    <cellStyle name="20% - Accent1 2 6 4 2 5 2" xfId="14818" xr:uid="{00000000-0005-0000-0000-00002F390000}"/>
    <cellStyle name="20% - Accent1 2 6 4 2 5 2 2" xfId="14819" xr:uid="{00000000-0005-0000-0000-000030390000}"/>
    <cellStyle name="20% - Accent1 2 6 4 2 5 3" xfId="14820" xr:uid="{00000000-0005-0000-0000-000031390000}"/>
    <cellStyle name="20% - Accent1 2 6 4 2 6" xfId="14821" xr:uid="{00000000-0005-0000-0000-000032390000}"/>
    <cellStyle name="20% - Accent1 2 6 4 2 6 2" xfId="14822" xr:uid="{00000000-0005-0000-0000-000033390000}"/>
    <cellStyle name="20% - Accent1 2 6 4 2 6 2 2" xfId="14823" xr:uid="{00000000-0005-0000-0000-000034390000}"/>
    <cellStyle name="20% - Accent1 2 6 4 2 6 3" xfId="14824" xr:uid="{00000000-0005-0000-0000-000035390000}"/>
    <cellStyle name="20% - Accent1 2 6 4 2 7" xfId="14825" xr:uid="{00000000-0005-0000-0000-000036390000}"/>
    <cellStyle name="20% - Accent1 2 6 4 2 7 2" xfId="14826" xr:uid="{00000000-0005-0000-0000-000037390000}"/>
    <cellStyle name="20% - Accent1 2 6 4 2 8" xfId="14827" xr:uid="{00000000-0005-0000-0000-000038390000}"/>
    <cellStyle name="20% - Accent1 2 6 4 2 8 2" xfId="14828" xr:uid="{00000000-0005-0000-0000-000039390000}"/>
    <cellStyle name="20% - Accent1 2 6 4 2 9" xfId="14829" xr:uid="{00000000-0005-0000-0000-00003A390000}"/>
    <cellStyle name="20% - Accent1 2 6 4 3" xfId="14830" xr:uid="{00000000-0005-0000-0000-00003B390000}"/>
    <cellStyle name="20% - Accent1 2 6 4 3 2" xfId="14831" xr:uid="{00000000-0005-0000-0000-00003C390000}"/>
    <cellStyle name="20% - Accent1 2 6 4 3 2 2" xfId="14832" xr:uid="{00000000-0005-0000-0000-00003D390000}"/>
    <cellStyle name="20% - Accent1 2 6 4 3 2 2 2" xfId="14833" xr:uid="{00000000-0005-0000-0000-00003E390000}"/>
    <cellStyle name="20% - Accent1 2 6 4 3 2 2 2 2" xfId="14834" xr:uid="{00000000-0005-0000-0000-00003F390000}"/>
    <cellStyle name="20% - Accent1 2 6 4 3 2 2 3" xfId="14835" xr:uid="{00000000-0005-0000-0000-000040390000}"/>
    <cellStyle name="20% - Accent1 2 6 4 3 2 3" xfId="14836" xr:uid="{00000000-0005-0000-0000-000041390000}"/>
    <cellStyle name="20% - Accent1 2 6 4 3 2 3 2" xfId="14837" xr:uid="{00000000-0005-0000-0000-000042390000}"/>
    <cellStyle name="20% - Accent1 2 6 4 3 2 4" xfId="14838" xr:uid="{00000000-0005-0000-0000-000043390000}"/>
    <cellStyle name="20% - Accent1 2 6 4 3 3" xfId="14839" xr:uid="{00000000-0005-0000-0000-000044390000}"/>
    <cellStyle name="20% - Accent1 2 6 4 3 3 2" xfId="14840" xr:uid="{00000000-0005-0000-0000-000045390000}"/>
    <cellStyle name="20% - Accent1 2 6 4 3 3 2 2" xfId="14841" xr:uid="{00000000-0005-0000-0000-000046390000}"/>
    <cellStyle name="20% - Accent1 2 6 4 3 3 2 2 2" xfId="14842" xr:uid="{00000000-0005-0000-0000-000047390000}"/>
    <cellStyle name="20% - Accent1 2 6 4 3 3 2 3" xfId="14843" xr:uid="{00000000-0005-0000-0000-000048390000}"/>
    <cellStyle name="20% - Accent1 2 6 4 3 3 3" xfId="14844" xr:uid="{00000000-0005-0000-0000-000049390000}"/>
    <cellStyle name="20% - Accent1 2 6 4 3 3 3 2" xfId="14845" xr:uid="{00000000-0005-0000-0000-00004A390000}"/>
    <cellStyle name="20% - Accent1 2 6 4 3 3 4" xfId="14846" xr:uid="{00000000-0005-0000-0000-00004B390000}"/>
    <cellStyle name="20% - Accent1 2 6 4 3 4" xfId="14847" xr:uid="{00000000-0005-0000-0000-00004C390000}"/>
    <cellStyle name="20% - Accent1 2 6 4 3 4 2" xfId="14848" xr:uid="{00000000-0005-0000-0000-00004D390000}"/>
    <cellStyle name="20% - Accent1 2 6 4 3 4 2 2" xfId="14849" xr:uid="{00000000-0005-0000-0000-00004E390000}"/>
    <cellStyle name="20% - Accent1 2 6 4 3 4 2 2 2" xfId="14850" xr:uid="{00000000-0005-0000-0000-00004F390000}"/>
    <cellStyle name="20% - Accent1 2 6 4 3 4 2 3" xfId="14851" xr:uid="{00000000-0005-0000-0000-000050390000}"/>
    <cellStyle name="20% - Accent1 2 6 4 3 4 3" xfId="14852" xr:uid="{00000000-0005-0000-0000-000051390000}"/>
    <cellStyle name="20% - Accent1 2 6 4 3 4 3 2" xfId="14853" xr:uid="{00000000-0005-0000-0000-000052390000}"/>
    <cellStyle name="20% - Accent1 2 6 4 3 4 4" xfId="14854" xr:uid="{00000000-0005-0000-0000-000053390000}"/>
    <cellStyle name="20% - Accent1 2 6 4 3 5" xfId="14855" xr:uid="{00000000-0005-0000-0000-000054390000}"/>
    <cellStyle name="20% - Accent1 2 6 4 3 5 2" xfId="14856" xr:uid="{00000000-0005-0000-0000-000055390000}"/>
    <cellStyle name="20% - Accent1 2 6 4 3 5 2 2" xfId="14857" xr:uid="{00000000-0005-0000-0000-000056390000}"/>
    <cellStyle name="20% - Accent1 2 6 4 3 5 3" xfId="14858" xr:uid="{00000000-0005-0000-0000-000057390000}"/>
    <cellStyle name="20% - Accent1 2 6 4 3 6" xfId="14859" xr:uid="{00000000-0005-0000-0000-000058390000}"/>
    <cellStyle name="20% - Accent1 2 6 4 3 6 2" xfId="14860" xr:uid="{00000000-0005-0000-0000-000059390000}"/>
    <cellStyle name="20% - Accent1 2 6 4 3 6 2 2" xfId="14861" xr:uid="{00000000-0005-0000-0000-00005A390000}"/>
    <cellStyle name="20% - Accent1 2 6 4 3 6 3" xfId="14862" xr:uid="{00000000-0005-0000-0000-00005B390000}"/>
    <cellStyle name="20% - Accent1 2 6 4 3 7" xfId="14863" xr:uid="{00000000-0005-0000-0000-00005C390000}"/>
    <cellStyle name="20% - Accent1 2 6 4 3 7 2" xfId="14864" xr:uid="{00000000-0005-0000-0000-00005D390000}"/>
    <cellStyle name="20% - Accent1 2 6 4 3 8" xfId="14865" xr:uid="{00000000-0005-0000-0000-00005E390000}"/>
    <cellStyle name="20% - Accent1 2 6 4 3 8 2" xfId="14866" xr:uid="{00000000-0005-0000-0000-00005F390000}"/>
    <cellStyle name="20% - Accent1 2 6 4 3 9" xfId="14867" xr:uid="{00000000-0005-0000-0000-000060390000}"/>
    <cellStyle name="20% - Accent1 2 6 4 4" xfId="14868" xr:uid="{00000000-0005-0000-0000-000061390000}"/>
    <cellStyle name="20% - Accent1 2 6 4 4 2" xfId="14869" xr:uid="{00000000-0005-0000-0000-000062390000}"/>
    <cellStyle name="20% - Accent1 2 6 4 4 2 2" xfId="14870" xr:uid="{00000000-0005-0000-0000-000063390000}"/>
    <cellStyle name="20% - Accent1 2 6 4 4 2 2 2" xfId="14871" xr:uid="{00000000-0005-0000-0000-000064390000}"/>
    <cellStyle name="20% - Accent1 2 6 4 4 2 3" xfId="14872" xr:uid="{00000000-0005-0000-0000-000065390000}"/>
    <cellStyle name="20% - Accent1 2 6 4 4 3" xfId="14873" xr:uid="{00000000-0005-0000-0000-000066390000}"/>
    <cellStyle name="20% - Accent1 2 6 4 4 3 2" xfId="14874" xr:uid="{00000000-0005-0000-0000-000067390000}"/>
    <cellStyle name="20% - Accent1 2 6 4 4 4" xfId="14875" xr:uid="{00000000-0005-0000-0000-000068390000}"/>
    <cellStyle name="20% - Accent1 2 6 4 5" xfId="14876" xr:uid="{00000000-0005-0000-0000-000069390000}"/>
    <cellStyle name="20% - Accent1 2 6 4 5 2" xfId="14877" xr:uid="{00000000-0005-0000-0000-00006A390000}"/>
    <cellStyle name="20% - Accent1 2 6 4 5 2 2" xfId="14878" xr:uid="{00000000-0005-0000-0000-00006B390000}"/>
    <cellStyle name="20% - Accent1 2 6 4 5 2 2 2" xfId="14879" xr:uid="{00000000-0005-0000-0000-00006C390000}"/>
    <cellStyle name="20% - Accent1 2 6 4 5 2 3" xfId="14880" xr:uid="{00000000-0005-0000-0000-00006D390000}"/>
    <cellStyle name="20% - Accent1 2 6 4 5 3" xfId="14881" xr:uid="{00000000-0005-0000-0000-00006E390000}"/>
    <cellStyle name="20% - Accent1 2 6 4 5 3 2" xfId="14882" xr:uid="{00000000-0005-0000-0000-00006F390000}"/>
    <cellStyle name="20% - Accent1 2 6 4 5 4" xfId="14883" xr:uid="{00000000-0005-0000-0000-000070390000}"/>
    <cellStyle name="20% - Accent1 2 6 4 6" xfId="14884" xr:uid="{00000000-0005-0000-0000-000071390000}"/>
    <cellStyle name="20% - Accent1 2 6 4 6 2" xfId="14885" xr:uid="{00000000-0005-0000-0000-000072390000}"/>
    <cellStyle name="20% - Accent1 2 6 4 6 2 2" xfId="14886" xr:uid="{00000000-0005-0000-0000-000073390000}"/>
    <cellStyle name="20% - Accent1 2 6 4 6 2 2 2" xfId="14887" xr:uid="{00000000-0005-0000-0000-000074390000}"/>
    <cellStyle name="20% - Accent1 2 6 4 6 2 3" xfId="14888" xr:uid="{00000000-0005-0000-0000-000075390000}"/>
    <cellStyle name="20% - Accent1 2 6 4 6 3" xfId="14889" xr:uid="{00000000-0005-0000-0000-000076390000}"/>
    <cellStyle name="20% - Accent1 2 6 4 6 3 2" xfId="14890" xr:uid="{00000000-0005-0000-0000-000077390000}"/>
    <cellStyle name="20% - Accent1 2 6 4 6 4" xfId="14891" xr:uid="{00000000-0005-0000-0000-000078390000}"/>
    <cellStyle name="20% - Accent1 2 6 4 7" xfId="14892" xr:uid="{00000000-0005-0000-0000-000079390000}"/>
    <cellStyle name="20% - Accent1 2 6 4 7 2" xfId="14893" xr:uid="{00000000-0005-0000-0000-00007A390000}"/>
    <cellStyle name="20% - Accent1 2 6 4 7 2 2" xfId="14894" xr:uid="{00000000-0005-0000-0000-00007B390000}"/>
    <cellStyle name="20% - Accent1 2 6 4 7 3" xfId="14895" xr:uid="{00000000-0005-0000-0000-00007C390000}"/>
    <cellStyle name="20% - Accent1 2 6 4 8" xfId="14896" xr:uid="{00000000-0005-0000-0000-00007D390000}"/>
    <cellStyle name="20% - Accent1 2 6 4 8 2" xfId="14897" xr:uid="{00000000-0005-0000-0000-00007E390000}"/>
    <cellStyle name="20% - Accent1 2 6 4 8 2 2" xfId="14898" xr:uid="{00000000-0005-0000-0000-00007F390000}"/>
    <cellStyle name="20% - Accent1 2 6 4 8 3" xfId="14899" xr:uid="{00000000-0005-0000-0000-000080390000}"/>
    <cellStyle name="20% - Accent1 2 6 4 9" xfId="14900" xr:uid="{00000000-0005-0000-0000-000081390000}"/>
    <cellStyle name="20% - Accent1 2 6 4 9 2" xfId="14901" xr:uid="{00000000-0005-0000-0000-000082390000}"/>
    <cellStyle name="20% - Accent1 2 6 5" xfId="14902" xr:uid="{00000000-0005-0000-0000-000083390000}"/>
    <cellStyle name="20% - Accent1 2 6 5 10" xfId="14903" xr:uid="{00000000-0005-0000-0000-000084390000}"/>
    <cellStyle name="20% - Accent1 2 6 5 10 2" xfId="14904" xr:uid="{00000000-0005-0000-0000-000085390000}"/>
    <cellStyle name="20% - Accent1 2 6 5 11" xfId="14905" xr:uid="{00000000-0005-0000-0000-000086390000}"/>
    <cellStyle name="20% - Accent1 2 6 5 2" xfId="14906" xr:uid="{00000000-0005-0000-0000-000087390000}"/>
    <cellStyle name="20% - Accent1 2 6 5 2 2" xfId="14907" xr:uid="{00000000-0005-0000-0000-000088390000}"/>
    <cellStyle name="20% - Accent1 2 6 5 2 2 2" xfId="14908" xr:uid="{00000000-0005-0000-0000-000089390000}"/>
    <cellStyle name="20% - Accent1 2 6 5 2 2 2 2" xfId="14909" xr:uid="{00000000-0005-0000-0000-00008A390000}"/>
    <cellStyle name="20% - Accent1 2 6 5 2 2 2 2 2" xfId="14910" xr:uid="{00000000-0005-0000-0000-00008B390000}"/>
    <cellStyle name="20% - Accent1 2 6 5 2 2 2 3" xfId="14911" xr:uid="{00000000-0005-0000-0000-00008C390000}"/>
    <cellStyle name="20% - Accent1 2 6 5 2 2 3" xfId="14912" xr:uid="{00000000-0005-0000-0000-00008D390000}"/>
    <cellStyle name="20% - Accent1 2 6 5 2 2 3 2" xfId="14913" xr:uid="{00000000-0005-0000-0000-00008E390000}"/>
    <cellStyle name="20% - Accent1 2 6 5 2 2 4" xfId="14914" xr:uid="{00000000-0005-0000-0000-00008F390000}"/>
    <cellStyle name="20% - Accent1 2 6 5 2 3" xfId="14915" xr:uid="{00000000-0005-0000-0000-000090390000}"/>
    <cellStyle name="20% - Accent1 2 6 5 2 3 2" xfId="14916" xr:uid="{00000000-0005-0000-0000-000091390000}"/>
    <cellStyle name="20% - Accent1 2 6 5 2 3 2 2" xfId="14917" xr:uid="{00000000-0005-0000-0000-000092390000}"/>
    <cellStyle name="20% - Accent1 2 6 5 2 3 2 2 2" xfId="14918" xr:uid="{00000000-0005-0000-0000-000093390000}"/>
    <cellStyle name="20% - Accent1 2 6 5 2 3 2 3" xfId="14919" xr:uid="{00000000-0005-0000-0000-000094390000}"/>
    <cellStyle name="20% - Accent1 2 6 5 2 3 3" xfId="14920" xr:uid="{00000000-0005-0000-0000-000095390000}"/>
    <cellStyle name="20% - Accent1 2 6 5 2 3 3 2" xfId="14921" xr:uid="{00000000-0005-0000-0000-000096390000}"/>
    <cellStyle name="20% - Accent1 2 6 5 2 3 4" xfId="14922" xr:uid="{00000000-0005-0000-0000-000097390000}"/>
    <cellStyle name="20% - Accent1 2 6 5 2 4" xfId="14923" xr:uid="{00000000-0005-0000-0000-000098390000}"/>
    <cellStyle name="20% - Accent1 2 6 5 2 4 2" xfId="14924" xr:uid="{00000000-0005-0000-0000-000099390000}"/>
    <cellStyle name="20% - Accent1 2 6 5 2 4 2 2" xfId="14925" xr:uid="{00000000-0005-0000-0000-00009A390000}"/>
    <cellStyle name="20% - Accent1 2 6 5 2 4 2 2 2" xfId="14926" xr:uid="{00000000-0005-0000-0000-00009B390000}"/>
    <cellStyle name="20% - Accent1 2 6 5 2 4 2 3" xfId="14927" xr:uid="{00000000-0005-0000-0000-00009C390000}"/>
    <cellStyle name="20% - Accent1 2 6 5 2 4 3" xfId="14928" xr:uid="{00000000-0005-0000-0000-00009D390000}"/>
    <cellStyle name="20% - Accent1 2 6 5 2 4 3 2" xfId="14929" xr:uid="{00000000-0005-0000-0000-00009E390000}"/>
    <cellStyle name="20% - Accent1 2 6 5 2 4 4" xfId="14930" xr:uid="{00000000-0005-0000-0000-00009F390000}"/>
    <cellStyle name="20% - Accent1 2 6 5 2 5" xfId="14931" xr:uid="{00000000-0005-0000-0000-0000A0390000}"/>
    <cellStyle name="20% - Accent1 2 6 5 2 5 2" xfId="14932" xr:uid="{00000000-0005-0000-0000-0000A1390000}"/>
    <cellStyle name="20% - Accent1 2 6 5 2 5 2 2" xfId="14933" xr:uid="{00000000-0005-0000-0000-0000A2390000}"/>
    <cellStyle name="20% - Accent1 2 6 5 2 5 3" xfId="14934" xr:uid="{00000000-0005-0000-0000-0000A3390000}"/>
    <cellStyle name="20% - Accent1 2 6 5 2 6" xfId="14935" xr:uid="{00000000-0005-0000-0000-0000A4390000}"/>
    <cellStyle name="20% - Accent1 2 6 5 2 6 2" xfId="14936" xr:uid="{00000000-0005-0000-0000-0000A5390000}"/>
    <cellStyle name="20% - Accent1 2 6 5 2 6 2 2" xfId="14937" xr:uid="{00000000-0005-0000-0000-0000A6390000}"/>
    <cellStyle name="20% - Accent1 2 6 5 2 6 3" xfId="14938" xr:uid="{00000000-0005-0000-0000-0000A7390000}"/>
    <cellStyle name="20% - Accent1 2 6 5 2 7" xfId="14939" xr:uid="{00000000-0005-0000-0000-0000A8390000}"/>
    <cellStyle name="20% - Accent1 2 6 5 2 7 2" xfId="14940" xr:uid="{00000000-0005-0000-0000-0000A9390000}"/>
    <cellStyle name="20% - Accent1 2 6 5 2 8" xfId="14941" xr:uid="{00000000-0005-0000-0000-0000AA390000}"/>
    <cellStyle name="20% - Accent1 2 6 5 2 8 2" xfId="14942" xr:uid="{00000000-0005-0000-0000-0000AB390000}"/>
    <cellStyle name="20% - Accent1 2 6 5 2 9" xfId="14943" xr:uid="{00000000-0005-0000-0000-0000AC390000}"/>
    <cellStyle name="20% - Accent1 2 6 5 3" xfId="14944" xr:uid="{00000000-0005-0000-0000-0000AD390000}"/>
    <cellStyle name="20% - Accent1 2 6 5 3 2" xfId="14945" xr:uid="{00000000-0005-0000-0000-0000AE390000}"/>
    <cellStyle name="20% - Accent1 2 6 5 3 2 2" xfId="14946" xr:uid="{00000000-0005-0000-0000-0000AF390000}"/>
    <cellStyle name="20% - Accent1 2 6 5 3 2 2 2" xfId="14947" xr:uid="{00000000-0005-0000-0000-0000B0390000}"/>
    <cellStyle name="20% - Accent1 2 6 5 3 2 2 2 2" xfId="14948" xr:uid="{00000000-0005-0000-0000-0000B1390000}"/>
    <cellStyle name="20% - Accent1 2 6 5 3 2 2 3" xfId="14949" xr:uid="{00000000-0005-0000-0000-0000B2390000}"/>
    <cellStyle name="20% - Accent1 2 6 5 3 2 3" xfId="14950" xr:uid="{00000000-0005-0000-0000-0000B3390000}"/>
    <cellStyle name="20% - Accent1 2 6 5 3 2 3 2" xfId="14951" xr:uid="{00000000-0005-0000-0000-0000B4390000}"/>
    <cellStyle name="20% - Accent1 2 6 5 3 2 4" xfId="14952" xr:uid="{00000000-0005-0000-0000-0000B5390000}"/>
    <cellStyle name="20% - Accent1 2 6 5 3 3" xfId="14953" xr:uid="{00000000-0005-0000-0000-0000B6390000}"/>
    <cellStyle name="20% - Accent1 2 6 5 3 3 2" xfId="14954" xr:uid="{00000000-0005-0000-0000-0000B7390000}"/>
    <cellStyle name="20% - Accent1 2 6 5 3 3 2 2" xfId="14955" xr:uid="{00000000-0005-0000-0000-0000B8390000}"/>
    <cellStyle name="20% - Accent1 2 6 5 3 3 2 2 2" xfId="14956" xr:uid="{00000000-0005-0000-0000-0000B9390000}"/>
    <cellStyle name="20% - Accent1 2 6 5 3 3 2 3" xfId="14957" xr:uid="{00000000-0005-0000-0000-0000BA390000}"/>
    <cellStyle name="20% - Accent1 2 6 5 3 3 3" xfId="14958" xr:uid="{00000000-0005-0000-0000-0000BB390000}"/>
    <cellStyle name="20% - Accent1 2 6 5 3 3 3 2" xfId="14959" xr:uid="{00000000-0005-0000-0000-0000BC390000}"/>
    <cellStyle name="20% - Accent1 2 6 5 3 3 4" xfId="14960" xr:uid="{00000000-0005-0000-0000-0000BD390000}"/>
    <cellStyle name="20% - Accent1 2 6 5 3 4" xfId="14961" xr:uid="{00000000-0005-0000-0000-0000BE390000}"/>
    <cellStyle name="20% - Accent1 2 6 5 3 4 2" xfId="14962" xr:uid="{00000000-0005-0000-0000-0000BF390000}"/>
    <cellStyle name="20% - Accent1 2 6 5 3 4 2 2" xfId="14963" xr:uid="{00000000-0005-0000-0000-0000C0390000}"/>
    <cellStyle name="20% - Accent1 2 6 5 3 4 2 2 2" xfId="14964" xr:uid="{00000000-0005-0000-0000-0000C1390000}"/>
    <cellStyle name="20% - Accent1 2 6 5 3 4 2 3" xfId="14965" xr:uid="{00000000-0005-0000-0000-0000C2390000}"/>
    <cellStyle name="20% - Accent1 2 6 5 3 4 3" xfId="14966" xr:uid="{00000000-0005-0000-0000-0000C3390000}"/>
    <cellStyle name="20% - Accent1 2 6 5 3 4 3 2" xfId="14967" xr:uid="{00000000-0005-0000-0000-0000C4390000}"/>
    <cellStyle name="20% - Accent1 2 6 5 3 4 4" xfId="14968" xr:uid="{00000000-0005-0000-0000-0000C5390000}"/>
    <cellStyle name="20% - Accent1 2 6 5 3 5" xfId="14969" xr:uid="{00000000-0005-0000-0000-0000C6390000}"/>
    <cellStyle name="20% - Accent1 2 6 5 3 5 2" xfId="14970" xr:uid="{00000000-0005-0000-0000-0000C7390000}"/>
    <cellStyle name="20% - Accent1 2 6 5 3 5 2 2" xfId="14971" xr:uid="{00000000-0005-0000-0000-0000C8390000}"/>
    <cellStyle name="20% - Accent1 2 6 5 3 5 3" xfId="14972" xr:uid="{00000000-0005-0000-0000-0000C9390000}"/>
    <cellStyle name="20% - Accent1 2 6 5 3 6" xfId="14973" xr:uid="{00000000-0005-0000-0000-0000CA390000}"/>
    <cellStyle name="20% - Accent1 2 6 5 3 6 2" xfId="14974" xr:uid="{00000000-0005-0000-0000-0000CB390000}"/>
    <cellStyle name="20% - Accent1 2 6 5 3 6 2 2" xfId="14975" xr:uid="{00000000-0005-0000-0000-0000CC390000}"/>
    <cellStyle name="20% - Accent1 2 6 5 3 6 3" xfId="14976" xr:uid="{00000000-0005-0000-0000-0000CD390000}"/>
    <cellStyle name="20% - Accent1 2 6 5 3 7" xfId="14977" xr:uid="{00000000-0005-0000-0000-0000CE390000}"/>
    <cellStyle name="20% - Accent1 2 6 5 3 7 2" xfId="14978" xr:uid="{00000000-0005-0000-0000-0000CF390000}"/>
    <cellStyle name="20% - Accent1 2 6 5 3 8" xfId="14979" xr:uid="{00000000-0005-0000-0000-0000D0390000}"/>
    <cellStyle name="20% - Accent1 2 6 5 3 8 2" xfId="14980" xr:uid="{00000000-0005-0000-0000-0000D1390000}"/>
    <cellStyle name="20% - Accent1 2 6 5 3 9" xfId="14981" xr:uid="{00000000-0005-0000-0000-0000D2390000}"/>
    <cellStyle name="20% - Accent1 2 6 5 4" xfId="14982" xr:uid="{00000000-0005-0000-0000-0000D3390000}"/>
    <cellStyle name="20% - Accent1 2 6 5 4 2" xfId="14983" xr:uid="{00000000-0005-0000-0000-0000D4390000}"/>
    <cellStyle name="20% - Accent1 2 6 5 4 2 2" xfId="14984" xr:uid="{00000000-0005-0000-0000-0000D5390000}"/>
    <cellStyle name="20% - Accent1 2 6 5 4 2 2 2" xfId="14985" xr:uid="{00000000-0005-0000-0000-0000D6390000}"/>
    <cellStyle name="20% - Accent1 2 6 5 4 2 3" xfId="14986" xr:uid="{00000000-0005-0000-0000-0000D7390000}"/>
    <cellStyle name="20% - Accent1 2 6 5 4 3" xfId="14987" xr:uid="{00000000-0005-0000-0000-0000D8390000}"/>
    <cellStyle name="20% - Accent1 2 6 5 4 3 2" xfId="14988" xr:uid="{00000000-0005-0000-0000-0000D9390000}"/>
    <cellStyle name="20% - Accent1 2 6 5 4 4" xfId="14989" xr:uid="{00000000-0005-0000-0000-0000DA390000}"/>
    <cellStyle name="20% - Accent1 2 6 5 5" xfId="14990" xr:uid="{00000000-0005-0000-0000-0000DB390000}"/>
    <cellStyle name="20% - Accent1 2 6 5 5 2" xfId="14991" xr:uid="{00000000-0005-0000-0000-0000DC390000}"/>
    <cellStyle name="20% - Accent1 2 6 5 5 2 2" xfId="14992" xr:uid="{00000000-0005-0000-0000-0000DD390000}"/>
    <cellStyle name="20% - Accent1 2 6 5 5 2 2 2" xfId="14993" xr:uid="{00000000-0005-0000-0000-0000DE390000}"/>
    <cellStyle name="20% - Accent1 2 6 5 5 2 3" xfId="14994" xr:uid="{00000000-0005-0000-0000-0000DF390000}"/>
    <cellStyle name="20% - Accent1 2 6 5 5 3" xfId="14995" xr:uid="{00000000-0005-0000-0000-0000E0390000}"/>
    <cellStyle name="20% - Accent1 2 6 5 5 3 2" xfId="14996" xr:uid="{00000000-0005-0000-0000-0000E1390000}"/>
    <cellStyle name="20% - Accent1 2 6 5 5 4" xfId="14997" xr:uid="{00000000-0005-0000-0000-0000E2390000}"/>
    <cellStyle name="20% - Accent1 2 6 5 6" xfId="14998" xr:uid="{00000000-0005-0000-0000-0000E3390000}"/>
    <cellStyle name="20% - Accent1 2 6 5 6 2" xfId="14999" xr:uid="{00000000-0005-0000-0000-0000E4390000}"/>
    <cellStyle name="20% - Accent1 2 6 5 6 2 2" xfId="15000" xr:uid="{00000000-0005-0000-0000-0000E5390000}"/>
    <cellStyle name="20% - Accent1 2 6 5 6 2 2 2" xfId="15001" xr:uid="{00000000-0005-0000-0000-0000E6390000}"/>
    <cellStyle name="20% - Accent1 2 6 5 6 2 3" xfId="15002" xr:uid="{00000000-0005-0000-0000-0000E7390000}"/>
    <cellStyle name="20% - Accent1 2 6 5 6 3" xfId="15003" xr:uid="{00000000-0005-0000-0000-0000E8390000}"/>
    <cellStyle name="20% - Accent1 2 6 5 6 3 2" xfId="15004" xr:uid="{00000000-0005-0000-0000-0000E9390000}"/>
    <cellStyle name="20% - Accent1 2 6 5 6 4" xfId="15005" xr:uid="{00000000-0005-0000-0000-0000EA390000}"/>
    <cellStyle name="20% - Accent1 2 6 5 7" xfId="15006" xr:uid="{00000000-0005-0000-0000-0000EB390000}"/>
    <cellStyle name="20% - Accent1 2 6 5 7 2" xfId="15007" xr:uid="{00000000-0005-0000-0000-0000EC390000}"/>
    <cellStyle name="20% - Accent1 2 6 5 7 2 2" xfId="15008" xr:uid="{00000000-0005-0000-0000-0000ED390000}"/>
    <cellStyle name="20% - Accent1 2 6 5 7 3" xfId="15009" xr:uid="{00000000-0005-0000-0000-0000EE390000}"/>
    <cellStyle name="20% - Accent1 2 6 5 8" xfId="15010" xr:uid="{00000000-0005-0000-0000-0000EF390000}"/>
    <cellStyle name="20% - Accent1 2 6 5 8 2" xfId="15011" xr:uid="{00000000-0005-0000-0000-0000F0390000}"/>
    <cellStyle name="20% - Accent1 2 6 5 8 2 2" xfId="15012" xr:uid="{00000000-0005-0000-0000-0000F1390000}"/>
    <cellStyle name="20% - Accent1 2 6 5 8 3" xfId="15013" xr:uid="{00000000-0005-0000-0000-0000F2390000}"/>
    <cellStyle name="20% - Accent1 2 6 5 9" xfId="15014" xr:uid="{00000000-0005-0000-0000-0000F3390000}"/>
    <cellStyle name="20% - Accent1 2 6 5 9 2" xfId="15015" xr:uid="{00000000-0005-0000-0000-0000F4390000}"/>
    <cellStyle name="20% - Accent1 2 6 6" xfId="15016" xr:uid="{00000000-0005-0000-0000-0000F5390000}"/>
    <cellStyle name="20% - Accent1 2 6 6 2" xfId="15017" xr:uid="{00000000-0005-0000-0000-0000F6390000}"/>
    <cellStyle name="20% - Accent1 2 6 6 2 2" xfId="15018" xr:uid="{00000000-0005-0000-0000-0000F7390000}"/>
    <cellStyle name="20% - Accent1 2 6 6 2 2 2" xfId="15019" xr:uid="{00000000-0005-0000-0000-0000F8390000}"/>
    <cellStyle name="20% - Accent1 2 6 6 2 2 2 2" xfId="15020" xr:uid="{00000000-0005-0000-0000-0000F9390000}"/>
    <cellStyle name="20% - Accent1 2 6 6 2 2 3" xfId="15021" xr:uid="{00000000-0005-0000-0000-0000FA390000}"/>
    <cellStyle name="20% - Accent1 2 6 6 2 3" xfId="15022" xr:uid="{00000000-0005-0000-0000-0000FB390000}"/>
    <cellStyle name="20% - Accent1 2 6 6 2 3 2" xfId="15023" xr:uid="{00000000-0005-0000-0000-0000FC390000}"/>
    <cellStyle name="20% - Accent1 2 6 6 2 4" xfId="15024" xr:uid="{00000000-0005-0000-0000-0000FD390000}"/>
    <cellStyle name="20% - Accent1 2 6 6 3" xfId="15025" xr:uid="{00000000-0005-0000-0000-0000FE390000}"/>
    <cellStyle name="20% - Accent1 2 6 6 3 2" xfId="15026" xr:uid="{00000000-0005-0000-0000-0000FF390000}"/>
    <cellStyle name="20% - Accent1 2 6 6 3 2 2" xfId="15027" xr:uid="{00000000-0005-0000-0000-0000003A0000}"/>
    <cellStyle name="20% - Accent1 2 6 6 3 2 2 2" xfId="15028" xr:uid="{00000000-0005-0000-0000-0000013A0000}"/>
    <cellStyle name="20% - Accent1 2 6 6 3 2 3" xfId="15029" xr:uid="{00000000-0005-0000-0000-0000023A0000}"/>
    <cellStyle name="20% - Accent1 2 6 6 3 3" xfId="15030" xr:uid="{00000000-0005-0000-0000-0000033A0000}"/>
    <cellStyle name="20% - Accent1 2 6 6 3 3 2" xfId="15031" xr:uid="{00000000-0005-0000-0000-0000043A0000}"/>
    <cellStyle name="20% - Accent1 2 6 6 3 4" xfId="15032" xr:uid="{00000000-0005-0000-0000-0000053A0000}"/>
    <cellStyle name="20% - Accent1 2 6 6 4" xfId="15033" xr:uid="{00000000-0005-0000-0000-0000063A0000}"/>
    <cellStyle name="20% - Accent1 2 6 6 4 2" xfId="15034" xr:uid="{00000000-0005-0000-0000-0000073A0000}"/>
    <cellStyle name="20% - Accent1 2 6 6 4 2 2" xfId="15035" xr:uid="{00000000-0005-0000-0000-0000083A0000}"/>
    <cellStyle name="20% - Accent1 2 6 6 4 2 2 2" xfId="15036" xr:uid="{00000000-0005-0000-0000-0000093A0000}"/>
    <cellStyle name="20% - Accent1 2 6 6 4 2 3" xfId="15037" xr:uid="{00000000-0005-0000-0000-00000A3A0000}"/>
    <cellStyle name="20% - Accent1 2 6 6 4 3" xfId="15038" xr:uid="{00000000-0005-0000-0000-00000B3A0000}"/>
    <cellStyle name="20% - Accent1 2 6 6 4 3 2" xfId="15039" xr:uid="{00000000-0005-0000-0000-00000C3A0000}"/>
    <cellStyle name="20% - Accent1 2 6 6 4 4" xfId="15040" xr:uid="{00000000-0005-0000-0000-00000D3A0000}"/>
    <cellStyle name="20% - Accent1 2 6 6 5" xfId="15041" xr:uid="{00000000-0005-0000-0000-00000E3A0000}"/>
    <cellStyle name="20% - Accent1 2 6 6 5 2" xfId="15042" xr:uid="{00000000-0005-0000-0000-00000F3A0000}"/>
    <cellStyle name="20% - Accent1 2 6 6 5 2 2" xfId="15043" xr:uid="{00000000-0005-0000-0000-0000103A0000}"/>
    <cellStyle name="20% - Accent1 2 6 6 5 3" xfId="15044" xr:uid="{00000000-0005-0000-0000-0000113A0000}"/>
    <cellStyle name="20% - Accent1 2 6 6 6" xfId="15045" xr:uid="{00000000-0005-0000-0000-0000123A0000}"/>
    <cellStyle name="20% - Accent1 2 6 6 6 2" xfId="15046" xr:uid="{00000000-0005-0000-0000-0000133A0000}"/>
    <cellStyle name="20% - Accent1 2 6 6 6 2 2" xfId="15047" xr:uid="{00000000-0005-0000-0000-0000143A0000}"/>
    <cellStyle name="20% - Accent1 2 6 6 6 3" xfId="15048" xr:uid="{00000000-0005-0000-0000-0000153A0000}"/>
    <cellStyle name="20% - Accent1 2 6 6 7" xfId="15049" xr:uid="{00000000-0005-0000-0000-0000163A0000}"/>
    <cellStyle name="20% - Accent1 2 6 6 7 2" xfId="15050" xr:uid="{00000000-0005-0000-0000-0000173A0000}"/>
    <cellStyle name="20% - Accent1 2 6 6 8" xfId="15051" xr:uid="{00000000-0005-0000-0000-0000183A0000}"/>
    <cellStyle name="20% - Accent1 2 6 6 8 2" xfId="15052" xr:uid="{00000000-0005-0000-0000-0000193A0000}"/>
    <cellStyle name="20% - Accent1 2 6 6 9" xfId="15053" xr:uid="{00000000-0005-0000-0000-00001A3A0000}"/>
    <cellStyle name="20% - Accent1 2 6 7" xfId="15054" xr:uid="{00000000-0005-0000-0000-00001B3A0000}"/>
    <cellStyle name="20% - Accent1 2 6 7 2" xfId="15055" xr:uid="{00000000-0005-0000-0000-00001C3A0000}"/>
    <cellStyle name="20% - Accent1 2 6 7 2 2" xfId="15056" xr:uid="{00000000-0005-0000-0000-00001D3A0000}"/>
    <cellStyle name="20% - Accent1 2 6 7 2 2 2" xfId="15057" xr:uid="{00000000-0005-0000-0000-00001E3A0000}"/>
    <cellStyle name="20% - Accent1 2 6 7 2 2 2 2" xfId="15058" xr:uid="{00000000-0005-0000-0000-00001F3A0000}"/>
    <cellStyle name="20% - Accent1 2 6 7 2 2 3" xfId="15059" xr:uid="{00000000-0005-0000-0000-0000203A0000}"/>
    <cellStyle name="20% - Accent1 2 6 7 2 3" xfId="15060" xr:uid="{00000000-0005-0000-0000-0000213A0000}"/>
    <cellStyle name="20% - Accent1 2 6 7 2 3 2" xfId="15061" xr:uid="{00000000-0005-0000-0000-0000223A0000}"/>
    <cellStyle name="20% - Accent1 2 6 7 2 4" xfId="15062" xr:uid="{00000000-0005-0000-0000-0000233A0000}"/>
    <cellStyle name="20% - Accent1 2 6 7 3" xfId="15063" xr:uid="{00000000-0005-0000-0000-0000243A0000}"/>
    <cellStyle name="20% - Accent1 2 6 7 3 2" xfId="15064" xr:uid="{00000000-0005-0000-0000-0000253A0000}"/>
    <cellStyle name="20% - Accent1 2 6 7 3 2 2" xfId="15065" xr:uid="{00000000-0005-0000-0000-0000263A0000}"/>
    <cellStyle name="20% - Accent1 2 6 7 3 2 2 2" xfId="15066" xr:uid="{00000000-0005-0000-0000-0000273A0000}"/>
    <cellStyle name="20% - Accent1 2 6 7 3 2 3" xfId="15067" xr:uid="{00000000-0005-0000-0000-0000283A0000}"/>
    <cellStyle name="20% - Accent1 2 6 7 3 3" xfId="15068" xr:uid="{00000000-0005-0000-0000-0000293A0000}"/>
    <cellStyle name="20% - Accent1 2 6 7 3 3 2" xfId="15069" xr:uid="{00000000-0005-0000-0000-00002A3A0000}"/>
    <cellStyle name="20% - Accent1 2 6 7 3 4" xfId="15070" xr:uid="{00000000-0005-0000-0000-00002B3A0000}"/>
    <cellStyle name="20% - Accent1 2 6 7 4" xfId="15071" xr:uid="{00000000-0005-0000-0000-00002C3A0000}"/>
    <cellStyle name="20% - Accent1 2 6 7 4 2" xfId="15072" xr:uid="{00000000-0005-0000-0000-00002D3A0000}"/>
    <cellStyle name="20% - Accent1 2 6 7 4 2 2" xfId="15073" xr:uid="{00000000-0005-0000-0000-00002E3A0000}"/>
    <cellStyle name="20% - Accent1 2 6 7 4 2 2 2" xfId="15074" xr:uid="{00000000-0005-0000-0000-00002F3A0000}"/>
    <cellStyle name="20% - Accent1 2 6 7 4 2 3" xfId="15075" xr:uid="{00000000-0005-0000-0000-0000303A0000}"/>
    <cellStyle name="20% - Accent1 2 6 7 4 3" xfId="15076" xr:uid="{00000000-0005-0000-0000-0000313A0000}"/>
    <cellStyle name="20% - Accent1 2 6 7 4 3 2" xfId="15077" xr:uid="{00000000-0005-0000-0000-0000323A0000}"/>
    <cellStyle name="20% - Accent1 2 6 7 4 4" xfId="15078" xr:uid="{00000000-0005-0000-0000-0000333A0000}"/>
    <cellStyle name="20% - Accent1 2 6 7 5" xfId="15079" xr:uid="{00000000-0005-0000-0000-0000343A0000}"/>
    <cellStyle name="20% - Accent1 2 6 7 5 2" xfId="15080" xr:uid="{00000000-0005-0000-0000-0000353A0000}"/>
    <cellStyle name="20% - Accent1 2 6 7 5 2 2" xfId="15081" xr:uid="{00000000-0005-0000-0000-0000363A0000}"/>
    <cellStyle name="20% - Accent1 2 6 7 5 3" xfId="15082" xr:uid="{00000000-0005-0000-0000-0000373A0000}"/>
    <cellStyle name="20% - Accent1 2 6 7 6" xfId="15083" xr:uid="{00000000-0005-0000-0000-0000383A0000}"/>
    <cellStyle name="20% - Accent1 2 6 7 6 2" xfId="15084" xr:uid="{00000000-0005-0000-0000-0000393A0000}"/>
    <cellStyle name="20% - Accent1 2 6 7 6 2 2" xfId="15085" xr:uid="{00000000-0005-0000-0000-00003A3A0000}"/>
    <cellStyle name="20% - Accent1 2 6 7 6 3" xfId="15086" xr:uid="{00000000-0005-0000-0000-00003B3A0000}"/>
    <cellStyle name="20% - Accent1 2 6 7 7" xfId="15087" xr:uid="{00000000-0005-0000-0000-00003C3A0000}"/>
    <cellStyle name="20% - Accent1 2 6 7 7 2" xfId="15088" xr:uid="{00000000-0005-0000-0000-00003D3A0000}"/>
    <cellStyle name="20% - Accent1 2 6 7 8" xfId="15089" xr:uid="{00000000-0005-0000-0000-00003E3A0000}"/>
    <cellStyle name="20% - Accent1 2 6 7 8 2" xfId="15090" xr:uid="{00000000-0005-0000-0000-00003F3A0000}"/>
    <cellStyle name="20% - Accent1 2 6 7 9" xfId="15091" xr:uid="{00000000-0005-0000-0000-0000403A0000}"/>
    <cellStyle name="20% - Accent1 2 6 8" xfId="15092" xr:uid="{00000000-0005-0000-0000-0000413A0000}"/>
    <cellStyle name="20% - Accent1 2 6 8 2" xfId="15093" xr:uid="{00000000-0005-0000-0000-0000423A0000}"/>
    <cellStyle name="20% - Accent1 2 6 8 2 2" xfId="15094" xr:uid="{00000000-0005-0000-0000-0000433A0000}"/>
    <cellStyle name="20% - Accent1 2 6 8 2 2 2" xfId="15095" xr:uid="{00000000-0005-0000-0000-0000443A0000}"/>
    <cellStyle name="20% - Accent1 2 6 8 2 3" xfId="15096" xr:uid="{00000000-0005-0000-0000-0000453A0000}"/>
    <cellStyle name="20% - Accent1 2 6 8 3" xfId="15097" xr:uid="{00000000-0005-0000-0000-0000463A0000}"/>
    <cellStyle name="20% - Accent1 2 6 8 3 2" xfId="15098" xr:uid="{00000000-0005-0000-0000-0000473A0000}"/>
    <cellStyle name="20% - Accent1 2 6 8 4" xfId="15099" xr:uid="{00000000-0005-0000-0000-0000483A0000}"/>
    <cellStyle name="20% - Accent1 2 6 9" xfId="15100" xr:uid="{00000000-0005-0000-0000-0000493A0000}"/>
    <cellStyle name="20% - Accent1 2 6 9 2" xfId="15101" xr:uid="{00000000-0005-0000-0000-00004A3A0000}"/>
    <cellStyle name="20% - Accent1 2 6 9 2 2" xfId="15102" xr:uid="{00000000-0005-0000-0000-00004B3A0000}"/>
    <cellStyle name="20% - Accent1 2 6 9 2 2 2" xfId="15103" xr:uid="{00000000-0005-0000-0000-00004C3A0000}"/>
    <cellStyle name="20% - Accent1 2 6 9 2 3" xfId="15104" xr:uid="{00000000-0005-0000-0000-00004D3A0000}"/>
    <cellStyle name="20% - Accent1 2 6 9 3" xfId="15105" xr:uid="{00000000-0005-0000-0000-00004E3A0000}"/>
    <cellStyle name="20% - Accent1 2 6 9 3 2" xfId="15106" xr:uid="{00000000-0005-0000-0000-00004F3A0000}"/>
    <cellStyle name="20% - Accent1 2 6 9 4" xfId="15107" xr:uid="{00000000-0005-0000-0000-0000503A0000}"/>
    <cellStyle name="20% - Accent1 2 7" xfId="15108" xr:uid="{00000000-0005-0000-0000-0000513A0000}"/>
    <cellStyle name="20% - Accent1 2 7 10" xfId="15109" xr:uid="{00000000-0005-0000-0000-0000523A0000}"/>
    <cellStyle name="20% - Accent1 2 7 10 2" xfId="15110" xr:uid="{00000000-0005-0000-0000-0000533A0000}"/>
    <cellStyle name="20% - Accent1 2 7 10 2 2" xfId="15111" xr:uid="{00000000-0005-0000-0000-0000543A0000}"/>
    <cellStyle name="20% - Accent1 2 7 10 3" xfId="15112" xr:uid="{00000000-0005-0000-0000-0000553A0000}"/>
    <cellStyle name="20% - Accent1 2 7 11" xfId="15113" xr:uid="{00000000-0005-0000-0000-0000563A0000}"/>
    <cellStyle name="20% - Accent1 2 7 11 2" xfId="15114" xr:uid="{00000000-0005-0000-0000-0000573A0000}"/>
    <cellStyle name="20% - Accent1 2 7 11 2 2" xfId="15115" xr:uid="{00000000-0005-0000-0000-0000583A0000}"/>
    <cellStyle name="20% - Accent1 2 7 11 3" xfId="15116" xr:uid="{00000000-0005-0000-0000-0000593A0000}"/>
    <cellStyle name="20% - Accent1 2 7 12" xfId="15117" xr:uid="{00000000-0005-0000-0000-00005A3A0000}"/>
    <cellStyle name="20% - Accent1 2 7 12 2" xfId="15118" xr:uid="{00000000-0005-0000-0000-00005B3A0000}"/>
    <cellStyle name="20% - Accent1 2 7 13" xfId="15119" xr:uid="{00000000-0005-0000-0000-00005C3A0000}"/>
    <cellStyle name="20% - Accent1 2 7 13 2" xfId="15120" xr:uid="{00000000-0005-0000-0000-00005D3A0000}"/>
    <cellStyle name="20% - Accent1 2 7 14" xfId="15121" xr:uid="{00000000-0005-0000-0000-00005E3A0000}"/>
    <cellStyle name="20% - Accent1 2 7 2" xfId="15122" xr:uid="{00000000-0005-0000-0000-00005F3A0000}"/>
    <cellStyle name="20% - Accent1 2 7 2 10" xfId="15123" xr:uid="{00000000-0005-0000-0000-0000603A0000}"/>
    <cellStyle name="20% - Accent1 2 7 2 10 2" xfId="15124" xr:uid="{00000000-0005-0000-0000-0000613A0000}"/>
    <cellStyle name="20% - Accent1 2 7 2 11" xfId="15125" xr:uid="{00000000-0005-0000-0000-0000623A0000}"/>
    <cellStyle name="20% - Accent1 2 7 2 2" xfId="15126" xr:uid="{00000000-0005-0000-0000-0000633A0000}"/>
    <cellStyle name="20% - Accent1 2 7 2 2 2" xfId="15127" xr:uid="{00000000-0005-0000-0000-0000643A0000}"/>
    <cellStyle name="20% - Accent1 2 7 2 2 2 2" xfId="15128" xr:uid="{00000000-0005-0000-0000-0000653A0000}"/>
    <cellStyle name="20% - Accent1 2 7 2 2 2 2 2" xfId="15129" xr:uid="{00000000-0005-0000-0000-0000663A0000}"/>
    <cellStyle name="20% - Accent1 2 7 2 2 2 2 2 2" xfId="15130" xr:uid="{00000000-0005-0000-0000-0000673A0000}"/>
    <cellStyle name="20% - Accent1 2 7 2 2 2 2 3" xfId="15131" xr:uid="{00000000-0005-0000-0000-0000683A0000}"/>
    <cellStyle name="20% - Accent1 2 7 2 2 2 3" xfId="15132" xr:uid="{00000000-0005-0000-0000-0000693A0000}"/>
    <cellStyle name="20% - Accent1 2 7 2 2 2 3 2" xfId="15133" xr:uid="{00000000-0005-0000-0000-00006A3A0000}"/>
    <cellStyle name="20% - Accent1 2 7 2 2 2 4" xfId="15134" xr:uid="{00000000-0005-0000-0000-00006B3A0000}"/>
    <cellStyle name="20% - Accent1 2 7 2 2 3" xfId="15135" xr:uid="{00000000-0005-0000-0000-00006C3A0000}"/>
    <cellStyle name="20% - Accent1 2 7 2 2 3 2" xfId="15136" xr:uid="{00000000-0005-0000-0000-00006D3A0000}"/>
    <cellStyle name="20% - Accent1 2 7 2 2 3 2 2" xfId="15137" xr:uid="{00000000-0005-0000-0000-00006E3A0000}"/>
    <cellStyle name="20% - Accent1 2 7 2 2 3 2 2 2" xfId="15138" xr:uid="{00000000-0005-0000-0000-00006F3A0000}"/>
    <cellStyle name="20% - Accent1 2 7 2 2 3 2 3" xfId="15139" xr:uid="{00000000-0005-0000-0000-0000703A0000}"/>
    <cellStyle name="20% - Accent1 2 7 2 2 3 3" xfId="15140" xr:uid="{00000000-0005-0000-0000-0000713A0000}"/>
    <cellStyle name="20% - Accent1 2 7 2 2 3 3 2" xfId="15141" xr:uid="{00000000-0005-0000-0000-0000723A0000}"/>
    <cellStyle name="20% - Accent1 2 7 2 2 3 4" xfId="15142" xr:uid="{00000000-0005-0000-0000-0000733A0000}"/>
    <cellStyle name="20% - Accent1 2 7 2 2 4" xfId="15143" xr:uid="{00000000-0005-0000-0000-0000743A0000}"/>
    <cellStyle name="20% - Accent1 2 7 2 2 4 2" xfId="15144" xr:uid="{00000000-0005-0000-0000-0000753A0000}"/>
    <cellStyle name="20% - Accent1 2 7 2 2 4 2 2" xfId="15145" xr:uid="{00000000-0005-0000-0000-0000763A0000}"/>
    <cellStyle name="20% - Accent1 2 7 2 2 4 2 2 2" xfId="15146" xr:uid="{00000000-0005-0000-0000-0000773A0000}"/>
    <cellStyle name="20% - Accent1 2 7 2 2 4 2 3" xfId="15147" xr:uid="{00000000-0005-0000-0000-0000783A0000}"/>
    <cellStyle name="20% - Accent1 2 7 2 2 4 3" xfId="15148" xr:uid="{00000000-0005-0000-0000-0000793A0000}"/>
    <cellStyle name="20% - Accent1 2 7 2 2 4 3 2" xfId="15149" xr:uid="{00000000-0005-0000-0000-00007A3A0000}"/>
    <cellStyle name="20% - Accent1 2 7 2 2 4 4" xfId="15150" xr:uid="{00000000-0005-0000-0000-00007B3A0000}"/>
    <cellStyle name="20% - Accent1 2 7 2 2 5" xfId="15151" xr:uid="{00000000-0005-0000-0000-00007C3A0000}"/>
    <cellStyle name="20% - Accent1 2 7 2 2 5 2" xfId="15152" xr:uid="{00000000-0005-0000-0000-00007D3A0000}"/>
    <cellStyle name="20% - Accent1 2 7 2 2 5 2 2" xfId="15153" xr:uid="{00000000-0005-0000-0000-00007E3A0000}"/>
    <cellStyle name="20% - Accent1 2 7 2 2 5 3" xfId="15154" xr:uid="{00000000-0005-0000-0000-00007F3A0000}"/>
    <cellStyle name="20% - Accent1 2 7 2 2 6" xfId="15155" xr:uid="{00000000-0005-0000-0000-0000803A0000}"/>
    <cellStyle name="20% - Accent1 2 7 2 2 6 2" xfId="15156" xr:uid="{00000000-0005-0000-0000-0000813A0000}"/>
    <cellStyle name="20% - Accent1 2 7 2 2 6 2 2" xfId="15157" xr:uid="{00000000-0005-0000-0000-0000823A0000}"/>
    <cellStyle name="20% - Accent1 2 7 2 2 6 3" xfId="15158" xr:uid="{00000000-0005-0000-0000-0000833A0000}"/>
    <cellStyle name="20% - Accent1 2 7 2 2 7" xfId="15159" xr:uid="{00000000-0005-0000-0000-0000843A0000}"/>
    <cellStyle name="20% - Accent1 2 7 2 2 7 2" xfId="15160" xr:uid="{00000000-0005-0000-0000-0000853A0000}"/>
    <cellStyle name="20% - Accent1 2 7 2 2 8" xfId="15161" xr:uid="{00000000-0005-0000-0000-0000863A0000}"/>
    <cellStyle name="20% - Accent1 2 7 2 2 8 2" xfId="15162" xr:uid="{00000000-0005-0000-0000-0000873A0000}"/>
    <cellStyle name="20% - Accent1 2 7 2 2 9" xfId="15163" xr:uid="{00000000-0005-0000-0000-0000883A0000}"/>
    <cellStyle name="20% - Accent1 2 7 2 3" xfId="15164" xr:uid="{00000000-0005-0000-0000-0000893A0000}"/>
    <cellStyle name="20% - Accent1 2 7 2 3 2" xfId="15165" xr:uid="{00000000-0005-0000-0000-00008A3A0000}"/>
    <cellStyle name="20% - Accent1 2 7 2 3 2 2" xfId="15166" xr:uid="{00000000-0005-0000-0000-00008B3A0000}"/>
    <cellStyle name="20% - Accent1 2 7 2 3 2 2 2" xfId="15167" xr:uid="{00000000-0005-0000-0000-00008C3A0000}"/>
    <cellStyle name="20% - Accent1 2 7 2 3 2 2 2 2" xfId="15168" xr:uid="{00000000-0005-0000-0000-00008D3A0000}"/>
    <cellStyle name="20% - Accent1 2 7 2 3 2 2 3" xfId="15169" xr:uid="{00000000-0005-0000-0000-00008E3A0000}"/>
    <cellStyle name="20% - Accent1 2 7 2 3 2 3" xfId="15170" xr:uid="{00000000-0005-0000-0000-00008F3A0000}"/>
    <cellStyle name="20% - Accent1 2 7 2 3 2 3 2" xfId="15171" xr:uid="{00000000-0005-0000-0000-0000903A0000}"/>
    <cellStyle name="20% - Accent1 2 7 2 3 2 4" xfId="15172" xr:uid="{00000000-0005-0000-0000-0000913A0000}"/>
    <cellStyle name="20% - Accent1 2 7 2 3 3" xfId="15173" xr:uid="{00000000-0005-0000-0000-0000923A0000}"/>
    <cellStyle name="20% - Accent1 2 7 2 3 3 2" xfId="15174" xr:uid="{00000000-0005-0000-0000-0000933A0000}"/>
    <cellStyle name="20% - Accent1 2 7 2 3 3 2 2" xfId="15175" xr:uid="{00000000-0005-0000-0000-0000943A0000}"/>
    <cellStyle name="20% - Accent1 2 7 2 3 3 2 2 2" xfId="15176" xr:uid="{00000000-0005-0000-0000-0000953A0000}"/>
    <cellStyle name="20% - Accent1 2 7 2 3 3 2 3" xfId="15177" xr:uid="{00000000-0005-0000-0000-0000963A0000}"/>
    <cellStyle name="20% - Accent1 2 7 2 3 3 3" xfId="15178" xr:uid="{00000000-0005-0000-0000-0000973A0000}"/>
    <cellStyle name="20% - Accent1 2 7 2 3 3 3 2" xfId="15179" xr:uid="{00000000-0005-0000-0000-0000983A0000}"/>
    <cellStyle name="20% - Accent1 2 7 2 3 3 4" xfId="15180" xr:uid="{00000000-0005-0000-0000-0000993A0000}"/>
    <cellStyle name="20% - Accent1 2 7 2 3 4" xfId="15181" xr:uid="{00000000-0005-0000-0000-00009A3A0000}"/>
    <cellStyle name="20% - Accent1 2 7 2 3 4 2" xfId="15182" xr:uid="{00000000-0005-0000-0000-00009B3A0000}"/>
    <cellStyle name="20% - Accent1 2 7 2 3 4 2 2" xfId="15183" xr:uid="{00000000-0005-0000-0000-00009C3A0000}"/>
    <cellStyle name="20% - Accent1 2 7 2 3 4 2 2 2" xfId="15184" xr:uid="{00000000-0005-0000-0000-00009D3A0000}"/>
    <cellStyle name="20% - Accent1 2 7 2 3 4 2 3" xfId="15185" xr:uid="{00000000-0005-0000-0000-00009E3A0000}"/>
    <cellStyle name="20% - Accent1 2 7 2 3 4 3" xfId="15186" xr:uid="{00000000-0005-0000-0000-00009F3A0000}"/>
    <cellStyle name="20% - Accent1 2 7 2 3 4 3 2" xfId="15187" xr:uid="{00000000-0005-0000-0000-0000A03A0000}"/>
    <cellStyle name="20% - Accent1 2 7 2 3 4 4" xfId="15188" xr:uid="{00000000-0005-0000-0000-0000A13A0000}"/>
    <cellStyle name="20% - Accent1 2 7 2 3 5" xfId="15189" xr:uid="{00000000-0005-0000-0000-0000A23A0000}"/>
    <cellStyle name="20% - Accent1 2 7 2 3 5 2" xfId="15190" xr:uid="{00000000-0005-0000-0000-0000A33A0000}"/>
    <cellStyle name="20% - Accent1 2 7 2 3 5 2 2" xfId="15191" xr:uid="{00000000-0005-0000-0000-0000A43A0000}"/>
    <cellStyle name="20% - Accent1 2 7 2 3 5 3" xfId="15192" xr:uid="{00000000-0005-0000-0000-0000A53A0000}"/>
    <cellStyle name="20% - Accent1 2 7 2 3 6" xfId="15193" xr:uid="{00000000-0005-0000-0000-0000A63A0000}"/>
    <cellStyle name="20% - Accent1 2 7 2 3 6 2" xfId="15194" xr:uid="{00000000-0005-0000-0000-0000A73A0000}"/>
    <cellStyle name="20% - Accent1 2 7 2 3 6 2 2" xfId="15195" xr:uid="{00000000-0005-0000-0000-0000A83A0000}"/>
    <cellStyle name="20% - Accent1 2 7 2 3 6 3" xfId="15196" xr:uid="{00000000-0005-0000-0000-0000A93A0000}"/>
    <cellStyle name="20% - Accent1 2 7 2 3 7" xfId="15197" xr:uid="{00000000-0005-0000-0000-0000AA3A0000}"/>
    <cellStyle name="20% - Accent1 2 7 2 3 7 2" xfId="15198" xr:uid="{00000000-0005-0000-0000-0000AB3A0000}"/>
    <cellStyle name="20% - Accent1 2 7 2 3 8" xfId="15199" xr:uid="{00000000-0005-0000-0000-0000AC3A0000}"/>
    <cellStyle name="20% - Accent1 2 7 2 3 8 2" xfId="15200" xr:uid="{00000000-0005-0000-0000-0000AD3A0000}"/>
    <cellStyle name="20% - Accent1 2 7 2 3 9" xfId="15201" xr:uid="{00000000-0005-0000-0000-0000AE3A0000}"/>
    <cellStyle name="20% - Accent1 2 7 2 4" xfId="15202" xr:uid="{00000000-0005-0000-0000-0000AF3A0000}"/>
    <cellStyle name="20% - Accent1 2 7 2 4 2" xfId="15203" xr:uid="{00000000-0005-0000-0000-0000B03A0000}"/>
    <cellStyle name="20% - Accent1 2 7 2 4 2 2" xfId="15204" xr:uid="{00000000-0005-0000-0000-0000B13A0000}"/>
    <cellStyle name="20% - Accent1 2 7 2 4 2 2 2" xfId="15205" xr:uid="{00000000-0005-0000-0000-0000B23A0000}"/>
    <cellStyle name="20% - Accent1 2 7 2 4 2 3" xfId="15206" xr:uid="{00000000-0005-0000-0000-0000B33A0000}"/>
    <cellStyle name="20% - Accent1 2 7 2 4 3" xfId="15207" xr:uid="{00000000-0005-0000-0000-0000B43A0000}"/>
    <cellStyle name="20% - Accent1 2 7 2 4 3 2" xfId="15208" xr:uid="{00000000-0005-0000-0000-0000B53A0000}"/>
    <cellStyle name="20% - Accent1 2 7 2 4 4" xfId="15209" xr:uid="{00000000-0005-0000-0000-0000B63A0000}"/>
    <cellStyle name="20% - Accent1 2 7 2 5" xfId="15210" xr:uid="{00000000-0005-0000-0000-0000B73A0000}"/>
    <cellStyle name="20% - Accent1 2 7 2 5 2" xfId="15211" xr:uid="{00000000-0005-0000-0000-0000B83A0000}"/>
    <cellStyle name="20% - Accent1 2 7 2 5 2 2" xfId="15212" xr:uid="{00000000-0005-0000-0000-0000B93A0000}"/>
    <cellStyle name="20% - Accent1 2 7 2 5 2 2 2" xfId="15213" xr:uid="{00000000-0005-0000-0000-0000BA3A0000}"/>
    <cellStyle name="20% - Accent1 2 7 2 5 2 3" xfId="15214" xr:uid="{00000000-0005-0000-0000-0000BB3A0000}"/>
    <cellStyle name="20% - Accent1 2 7 2 5 3" xfId="15215" xr:uid="{00000000-0005-0000-0000-0000BC3A0000}"/>
    <cellStyle name="20% - Accent1 2 7 2 5 3 2" xfId="15216" xr:uid="{00000000-0005-0000-0000-0000BD3A0000}"/>
    <cellStyle name="20% - Accent1 2 7 2 5 4" xfId="15217" xr:uid="{00000000-0005-0000-0000-0000BE3A0000}"/>
    <cellStyle name="20% - Accent1 2 7 2 6" xfId="15218" xr:uid="{00000000-0005-0000-0000-0000BF3A0000}"/>
    <cellStyle name="20% - Accent1 2 7 2 6 2" xfId="15219" xr:uid="{00000000-0005-0000-0000-0000C03A0000}"/>
    <cellStyle name="20% - Accent1 2 7 2 6 2 2" xfId="15220" xr:uid="{00000000-0005-0000-0000-0000C13A0000}"/>
    <cellStyle name="20% - Accent1 2 7 2 6 2 2 2" xfId="15221" xr:uid="{00000000-0005-0000-0000-0000C23A0000}"/>
    <cellStyle name="20% - Accent1 2 7 2 6 2 3" xfId="15222" xr:uid="{00000000-0005-0000-0000-0000C33A0000}"/>
    <cellStyle name="20% - Accent1 2 7 2 6 3" xfId="15223" xr:uid="{00000000-0005-0000-0000-0000C43A0000}"/>
    <cellStyle name="20% - Accent1 2 7 2 6 3 2" xfId="15224" xr:uid="{00000000-0005-0000-0000-0000C53A0000}"/>
    <cellStyle name="20% - Accent1 2 7 2 6 4" xfId="15225" xr:uid="{00000000-0005-0000-0000-0000C63A0000}"/>
    <cellStyle name="20% - Accent1 2 7 2 7" xfId="15226" xr:uid="{00000000-0005-0000-0000-0000C73A0000}"/>
    <cellStyle name="20% - Accent1 2 7 2 7 2" xfId="15227" xr:uid="{00000000-0005-0000-0000-0000C83A0000}"/>
    <cellStyle name="20% - Accent1 2 7 2 7 2 2" xfId="15228" xr:uid="{00000000-0005-0000-0000-0000C93A0000}"/>
    <cellStyle name="20% - Accent1 2 7 2 7 3" xfId="15229" xr:uid="{00000000-0005-0000-0000-0000CA3A0000}"/>
    <cellStyle name="20% - Accent1 2 7 2 8" xfId="15230" xr:uid="{00000000-0005-0000-0000-0000CB3A0000}"/>
    <cellStyle name="20% - Accent1 2 7 2 8 2" xfId="15231" xr:uid="{00000000-0005-0000-0000-0000CC3A0000}"/>
    <cellStyle name="20% - Accent1 2 7 2 8 2 2" xfId="15232" xr:uid="{00000000-0005-0000-0000-0000CD3A0000}"/>
    <cellStyle name="20% - Accent1 2 7 2 8 3" xfId="15233" xr:uid="{00000000-0005-0000-0000-0000CE3A0000}"/>
    <cellStyle name="20% - Accent1 2 7 2 9" xfId="15234" xr:uid="{00000000-0005-0000-0000-0000CF3A0000}"/>
    <cellStyle name="20% - Accent1 2 7 2 9 2" xfId="15235" xr:uid="{00000000-0005-0000-0000-0000D03A0000}"/>
    <cellStyle name="20% - Accent1 2 7 3" xfId="15236" xr:uid="{00000000-0005-0000-0000-0000D13A0000}"/>
    <cellStyle name="20% - Accent1 2 7 3 10" xfId="15237" xr:uid="{00000000-0005-0000-0000-0000D23A0000}"/>
    <cellStyle name="20% - Accent1 2 7 3 10 2" xfId="15238" xr:uid="{00000000-0005-0000-0000-0000D33A0000}"/>
    <cellStyle name="20% - Accent1 2 7 3 11" xfId="15239" xr:uid="{00000000-0005-0000-0000-0000D43A0000}"/>
    <cellStyle name="20% - Accent1 2 7 3 2" xfId="15240" xr:uid="{00000000-0005-0000-0000-0000D53A0000}"/>
    <cellStyle name="20% - Accent1 2 7 3 2 2" xfId="15241" xr:uid="{00000000-0005-0000-0000-0000D63A0000}"/>
    <cellStyle name="20% - Accent1 2 7 3 2 2 2" xfId="15242" xr:uid="{00000000-0005-0000-0000-0000D73A0000}"/>
    <cellStyle name="20% - Accent1 2 7 3 2 2 2 2" xfId="15243" xr:uid="{00000000-0005-0000-0000-0000D83A0000}"/>
    <cellStyle name="20% - Accent1 2 7 3 2 2 2 2 2" xfId="15244" xr:uid="{00000000-0005-0000-0000-0000D93A0000}"/>
    <cellStyle name="20% - Accent1 2 7 3 2 2 2 3" xfId="15245" xr:uid="{00000000-0005-0000-0000-0000DA3A0000}"/>
    <cellStyle name="20% - Accent1 2 7 3 2 2 3" xfId="15246" xr:uid="{00000000-0005-0000-0000-0000DB3A0000}"/>
    <cellStyle name="20% - Accent1 2 7 3 2 2 3 2" xfId="15247" xr:uid="{00000000-0005-0000-0000-0000DC3A0000}"/>
    <cellStyle name="20% - Accent1 2 7 3 2 2 4" xfId="15248" xr:uid="{00000000-0005-0000-0000-0000DD3A0000}"/>
    <cellStyle name="20% - Accent1 2 7 3 2 3" xfId="15249" xr:uid="{00000000-0005-0000-0000-0000DE3A0000}"/>
    <cellStyle name="20% - Accent1 2 7 3 2 3 2" xfId="15250" xr:uid="{00000000-0005-0000-0000-0000DF3A0000}"/>
    <cellStyle name="20% - Accent1 2 7 3 2 3 2 2" xfId="15251" xr:uid="{00000000-0005-0000-0000-0000E03A0000}"/>
    <cellStyle name="20% - Accent1 2 7 3 2 3 2 2 2" xfId="15252" xr:uid="{00000000-0005-0000-0000-0000E13A0000}"/>
    <cellStyle name="20% - Accent1 2 7 3 2 3 2 3" xfId="15253" xr:uid="{00000000-0005-0000-0000-0000E23A0000}"/>
    <cellStyle name="20% - Accent1 2 7 3 2 3 3" xfId="15254" xr:uid="{00000000-0005-0000-0000-0000E33A0000}"/>
    <cellStyle name="20% - Accent1 2 7 3 2 3 3 2" xfId="15255" xr:uid="{00000000-0005-0000-0000-0000E43A0000}"/>
    <cellStyle name="20% - Accent1 2 7 3 2 3 4" xfId="15256" xr:uid="{00000000-0005-0000-0000-0000E53A0000}"/>
    <cellStyle name="20% - Accent1 2 7 3 2 4" xfId="15257" xr:uid="{00000000-0005-0000-0000-0000E63A0000}"/>
    <cellStyle name="20% - Accent1 2 7 3 2 4 2" xfId="15258" xr:uid="{00000000-0005-0000-0000-0000E73A0000}"/>
    <cellStyle name="20% - Accent1 2 7 3 2 4 2 2" xfId="15259" xr:uid="{00000000-0005-0000-0000-0000E83A0000}"/>
    <cellStyle name="20% - Accent1 2 7 3 2 4 2 2 2" xfId="15260" xr:uid="{00000000-0005-0000-0000-0000E93A0000}"/>
    <cellStyle name="20% - Accent1 2 7 3 2 4 2 3" xfId="15261" xr:uid="{00000000-0005-0000-0000-0000EA3A0000}"/>
    <cellStyle name="20% - Accent1 2 7 3 2 4 3" xfId="15262" xr:uid="{00000000-0005-0000-0000-0000EB3A0000}"/>
    <cellStyle name="20% - Accent1 2 7 3 2 4 3 2" xfId="15263" xr:uid="{00000000-0005-0000-0000-0000EC3A0000}"/>
    <cellStyle name="20% - Accent1 2 7 3 2 4 4" xfId="15264" xr:uid="{00000000-0005-0000-0000-0000ED3A0000}"/>
    <cellStyle name="20% - Accent1 2 7 3 2 5" xfId="15265" xr:uid="{00000000-0005-0000-0000-0000EE3A0000}"/>
    <cellStyle name="20% - Accent1 2 7 3 2 5 2" xfId="15266" xr:uid="{00000000-0005-0000-0000-0000EF3A0000}"/>
    <cellStyle name="20% - Accent1 2 7 3 2 5 2 2" xfId="15267" xr:uid="{00000000-0005-0000-0000-0000F03A0000}"/>
    <cellStyle name="20% - Accent1 2 7 3 2 5 3" xfId="15268" xr:uid="{00000000-0005-0000-0000-0000F13A0000}"/>
    <cellStyle name="20% - Accent1 2 7 3 2 6" xfId="15269" xr:uid="{00000000-0005-0000-0000-0000F23A0000}"/>
    <cellStyle name="20% - Accent1 2 7 3 2 6 2" xfId="15270" xr:uid="{00000000-0005-0000-0000-0000F33A0000}"/>
    <cellStyle name="20% - Accent1 2 7 3 2 6 2 2" xfId="15271" xr:uid="{00000000-0005-0000-0000-0000F43A0000}"/>
    <cellStyle name="20% - Accent1 2 7 3 2 6 3" xfId="15272" xr:uid="{00000000-0005-0000-0000-0000F53A0000}"/>
    <cellStyle name="20% - Accent1 2 7 3 2 7" xfId="15273" xr:uid="{00000000-0005-0000-0000-0000F63A0000}"/>
    <cellStyle name="20% - Accent1 2 7 3 2 7 2" xfId="15274" xr:uid="{00000000-0005-0000-0000-0000F73A0000}"/>
    <cellStyle name="20% - Accent1 2 7 3 2 8" xfId="15275" xr:uid="{00000000-0005-0000-0000-0000F83A0000}"/>
    <cellStyle name="20% - Accent1 2 7 3 2 8 2" xfId="15276" xr:uid="{00000000-0005-0000-0000-0000F93A0000}"/>
    <cellStyle name="20% - Accent1 2 7 3 2 9" xfId="15277" xr:uid="{00000000-0005-0000-0000-0000FA3A0000}"/>
    <cellStyle name="20% - Accent1 2 7 3 3" xfId="15278" xr:uid="{00000000-0005-0000-0000-0000FB3A0000}"/>
    <cellStyle name="20% - Accent1 2 7 3 3 2" xfId="15279" xr:uid="{00000000-0005-0000-0000-0000FC3A0000}"/>
    <cellStyle name="20% - Accent1 2 7 3 3 2 2" xfId="15280" xr:uid="{00000000-0005-0000-0000-0000FD3A0000}"/>
    <cellStyle name="20% - Accent1 2 7 3 3 2 2 2" xfId="15281" xr:uid="{00000000-0005-0000-0000-0000FE3A0000}"/>
    <cellStyle name="20% - Accent1 2 7 3 3 2 2 2 2" xfId="15282" xr:uid="{00000000-0005-0000-0000-0000FF3A0000}"/>
    <cellStyle name="20% - Accent1 2 7 3 3 2 2 3" xfId="15283" xr:uid="{00000000-0005-0000-0000-0000003B0000}"/>
    <cellStyle name="20% - Accent1 2 7 3 3 2 3" xfId="15284" xr:uid="{00000000-0005-0000-0000-0000013B0000}"/>
    <cellStyle name="20% - Accent1 2 7 3 3 2 3 2" xfId="15285" xr:uid="{00000000-0005-0000-0000-0000023B0000}"/>
    <cellStyle name="20% - Accent1 2 7 3 3 2 4" xfId="15286" xr:uid="{00000000-0005-0000-0000-0000033B0000}"/>
    <cellStyle name="20% - Accent1 2 7 3 3 3" xfId="15287" xr:uid="{00000000-0005-0000-0000-0000043B0000}"/>
    <cellStyle name="20% - Accent1 2 7 3 3 3 2" xfId="15288" xr:uid="{00000000-0005-0000-0000-0000053B0000}"/>
    <cellStyle name="20% - Accent1 2 7 3 3 3 2 2" xfId="15289" xr:uid="{00000000-0005-0000-0000-0000063B0000}"/>
    <cellStyle name="20% - Accent1 2 7 3 3 3 2 2 2" xfId="15290" xr:uid="{00000000-0005-0000-0000-0000073B0000}"/>
    <cellStyle name="20% - Accent1 2 7 3 3 3 2 3" xfId="15291" xr:uid="{00000000-0005-0000-0000-0000083B0000}"/>
    <cellStyle name="20% - Accent1 2 7 3 3 3 3" xfId="15292" xr:uid="{00000000-0005-0000-0000-0000093B0000}"/>
    <cellStyle name="20% - Accent1 2 7 3 3 3 3 2" xfId="15293" xr:uid="{00000000-0005-0000-0000-00000A3B0000}"/>
    <cellStyle name="20% - Accent1 2 7 3 3 3 4" xfId="15294" xr:uid="{00000000-0005-0000-0000-00000B3B0000}"/>
    <cellStyle name="20% - Accent1 2 7 3 3 4" xfId="15295" xr:uid="{00000000-0005-0000-0000-00000C3B0000}"/>
    <cellStyle name="20% - Accent1 2 7 3 3 4 2" xfId="15296" xr:uid="{00000000-0005-0000-0000-00000D3B0000}"/>
    <cellStyle name="20% - Accent1 2 7 3 3 4 2 2" xfId="15297" xr:uid="{00000000-0005-0000-0000-00000E3B0000}"/>
    <cellStyle name="20% - Accent1 2 7 3 3 4 2 2 2" xfId="15298" xr:uid="{00000000-0005-0000-0000-00000F3B0000}"/>
    <cellStyle name="20% - Accent1 2 7 3 3 4 2 3" xfId="15299" xr:uid="{00000000-0005-0000-0000-0000103B0000}"/>
    <cellStyle name="20% - Accent1 2 7 3 3 4 3" xfId="15300" xr:uid="{00000000-0005-0000-0000-0000113B0000}"/>
    <cellStyle name="20% - Accent1 2 7 3 3 4 3 2" xfId="15301" xr:uid="{00000000-0005-0000-0000-0000123B0000}"/>
    <cellStyle name="20% - Accent1 2 7 3 3 4 4" xfId="15302" xr:uid="{00000000-0005-0000-0000-0000133B0000}"/>
    <cellStyle name="20% - Accent1 2 7 3 3 5" xfId="15303" xr:uid="{00000000-0005-0000-0000-0000143B0000}"/>
    <cellStyle name="20% - Accent1 2 7 3 3 5 2" xfId="15304" xr:uid="{00000000-0005-0000-0000-0000153B0000}"/>
    <cellStyle name="20% - Accent1 2 7 3 3 5 2 2" xfId="15305" xr:uid="{00000000-0005-0000-0000-0000163B0000}"/>
    <cellStyle name="20% - Accent1 2 7 3 3 5 3" xfId="15306" xr:uid="{00000000-0005-0000-0000-0000173B0000}"/>
    <cellStyle name="20% - Accent1 2 7 3 3 6" xfId="15307" xr:uid="{00000000-0005-0000-0000-0000183B0000}"/>
    <cellStyle name="20% - Accent1 2 7 3 3 6 2" xfId="15308" xr:uid="{00000000-0005-0000-0000-0000193B0000}"/>
    <cellStyle name="20% - Accent1 2 7 3 3 6 2 2" xfId="15309" xr:uid="{00000000-0005-0000-0000-00001A3B0000}"/>
    <cellStyle name="20% - Accent1 2 7 3 3 6 3" xfId="15310" xr:uid="{00000000-0005-0000-0000-00001B3B0000}"/>
    <cellStyle name="20% - Accent1 2 7 3 3 7" xfId="15311" xr:uid="{00000000-0005-0000-0000-00001C3B0000}"/>
    <cellStyle name="20% - Accent1 2 7 3 3 7 2" xfId="15312" xr:uid="{00000000-0005-0000-0000-00001D3B0000}"/>
    <cellStyle name="20% - Accent1 2 7 3 3 8" xfId="15313" xr:uid="{00000000-0005-0000-0000-00001E3B0000}"/>
    <cellStyle name="20% - Accent1 2 7 3 3 8 2" xfId="15314" xr:uid="{00000000-0005-0000-0000-00001F3B0000}"/>
    <cellStyle name="20% - Accent1 2 7 3 3 9" xfId="15315" xr:uid="{00000000-0005-0000-0000-0000203B0000}"/>
    <cellStyle name="20% - Accent1 2 7 3 4" xfId="15316" xr:uid="{00000000-0005-0000-0000-0000213B0000}"/>
    <cellStyle name="20% - Accent1 2 7 3 4 2" xfId="15317" xr:uid="{00000000-0005-0000-0000-0000223B0000}"/>
    <cellStyle name="20% - Accent1 2 7 3 4 2 2" xfId="15318" xr:uid="{00000000-0005-0000-0000-0000233B0000}"/>
    <cellStyle name="20% - Accent1 2 7 3 4 2 2 2" xfId="15319" xr:uid="{00000000-0005-0000-0000-0000243B0000}"/>
    <cellStyle name="20% - Accent1 2 7 3 4 2 3" xfId="15320" xr:uid="{00000000-0005-0000-0000-0000253B0000}"/>
    <cellStyle name="20% - Accent1 2 7 3 4 3" xfId="15321" xr:uid="{00000000-0005-0000-0000-0000263B0000}"/>
    <cellStyle name="20% - Accent1 2 7 3 4 3 2" xfId="15322" xr:uid="{00000000-0005-0000-0000-0000273B0000}"/>
    <cellStyle name="20% - Accent1 2 7 3 4 4" xfId="15323" xr:uid="{00000000-0005-0000-0000-0000283B0000}"/>
    <cellStyle name="20% - Accent1 2 7 3 5" xfId="15324" xr:uid="{00000000-0005-0000-0000-0000293B0000}"/>
    <cellStyle name="20% - Accent1 2 7 3 5 2" xfId="15325" xr:uid="{00000000-0005-0000-0000-00002A3B0000}"/>
    <cellStyle name="20% - Accent1 2 7 3 5 2 2" xfId="15326" xr:uid="{00000000-0005-0000-0000-00002B3B0000}"/>
    <cellStyle name="20% - Accent1 2 7 3 5 2 2 2" xfId="15327" xr:uid="{00000000-0005-0000-0000-00002C3B0000}"/>
    <cellStyle name="20% - Accent1 2 7 3 5 2 3" xfId="15328" xr:uid="{00000000-0005-0000-0000-00002D3B0000}"/>
    <cellStyle name="20% - Accent1 2 7 3 5 3" xfId="15329" xr:uid="{00000000-0005-0000-0000-00002E3B0000}"/>
    <cellStyle name="20% - Accent1 2 7 3 5 3 2" xfId="15330" xr:uid="{00000000-0005-0000-0000-00002F3B0000}"/>
    <cellStyle name="20% - Accent1 2 7 3 5 4" xfId="15331" xr:uid="{00000000-0005-0000-0000-0000303B0000}"/>
    <cellStyle name="20% - Accent1 2 7 3 6" xfId="15332" xr:uid="{00000000-0005-0000-0000-0000313B0000}"/>
    <cellStyle name="20% - Accent1 2 7 3 6 2" xfId="15333" xr:uid="{00000000-0005-0000-0000-0000323B0000}"/>
    <cellStyle name="20% - Accent1 2 7 3 6 2 2" xfId="15334" xr:uid="{00000000-0005-0000-0000-0000333B0000}"/>
    <cellStyle name="20% - Accent1 2 7 3 6 2 2 2" xfId="15335" xr:uid="{00000000-0005-0000-0000-0000343B0000}"/>
    <cellStyle name="20% - Accent1 2 7 3 6 2 3" xfId="15336" xr:uid="{00000000-0005-0000-0000-0000353B0000}"/>
    <cellStyle name="20% - Accent1 2 7 3 6 3" xfId="15337" xr:uid="{00000000-0005-0000-0000-0000363B0000}"/>
    <cellStyle name="20% - Accent1 2 7 3 6 3 2" xfId="15338" xr:uid="{00000000-0005-0000-0000-0000373B0000}"/>
    <cellStyle name="20% - Accent1 2 7 3 6 4" xfId="15339" xr:uid="{00000000-0005-0000-0000-0000383B0000}"/>
    <cellStyle name="20% - Accent1 2 7 3 7" xfId="15340" xr:uid="{00000000-0005-0000-0000-0000393B0000}"/>
    <cellStyle name="20% - Accent1 2 7 3 7 2" xfId="15341" xr:uid="{00000000-0005-0000-0000-00003A3B0000}"/>
    <cellStyle name="20% - Accent1 2 7 3 7 2 2" xfId="15342" xr:uid="{00000000-0005-0000-0000-00003B3B0000}"/>
    <cellStyle name="20% - Accent1 2 7 3 7 3" xfId="15343" xr:uid="{00000000-0005-0000-0000-00003C3B0000}"/>
    <cellStyle name="20% - Accent1 2 7 3 8" xfId="15344" xr:uid="{00000000-0005-0000-0000-00003D3B0000}"/>
    <cellStyle name="20% - Accent1 2 7 3 8 2" xfId="15345" xr:uid="{00000000-0005-0000-0000-00003E3B0000}"/>
    <cellStyle name="20% - Accent1 2 7 3 8 2 2" xfId="15346" xr:uid="{00000000-0005-0000-0000-00003F3B0000}"/>
    <cellStyle name="20% - Accent1 2 7 3 8 3" xfId="15347" xr:uid="{00000000-0005-0000-0000-0000403B0000}"/>
    <cellStyle name="20% - Accent1 2 7 3 9" xfId="15348" xr:uid="{00000000-0005-0000-0000-0000413B0000}"/>
    <cellStyle name="20% - Accent1 2 7 3 9 2" xfId="15349" xr:uid="{00000000-0005-0000-0000-0000423B0000}"/>
    <cellStyle name="20% - Accent1 2 7 4" xfId="15350" xr:uid="{00000000-0005-0000-0000-0000433B0000}"/>
    <cellStyle name="20% - Accent1 2 7 4 10" xfId="15351" xr:uid="{00000000-0005-0000-0000-0000443B0000}"/>
    <cellStyle name="20% - Accent1 2 7 4 10 2" xfId="15352" xr:uid="{00000000-0005-0000-0000-0000453B0000}"/>
    <cellStyle name="20% - Accent1 2 7 4 11" xfId="15353" xr:uid="{00000000-0005-0000-0000-0000463B0000}"/>
    <cellStyle name="20% - Accent1 2 7 4 2" xfId="15354" xr:uid="{00000000-0005-0000-0000-0000473B0000}"/>
    <cellStyle name="20% - Accent1 2 7 4 2 2" xfId="15355" xr:uid="{00000000-0005-0000-0000-0000483B0000}"/>
    <cellStyle name="20% - Accent1 2 7 4 2 2 2" xfId="15356" xr:uid="{00000000-0005-0000-0000-0000493B0000}"/>
    <cellStyle name="20% - Accent1 2 7 4 2 2 2 2" xfId="15357" xr:uid="{00000000-0005-0000-0000-00004A3B0000}"/>
    <cellStyle name="20% - Accent1 2 7 4 2 2 2 2 2" xfId="15358" xr:uid="{00000000-0005-0000-0000-00004B3B0000}"/>
    <cellStyle name="20% - Accent1 2 7 4 2 2 2 3" xfId="15359" xr:uid="{00000000-0005-0000-0000-00004C3B0000}"/>
    <cellStyle name="20% - Accent1 2 7 4 2 2 3" xfId="15360" xr:uid="{00000000-0005-0000-0000-00004D3B0000}"/>
    <cellStyle name="20% - Accent1 2 7 4 2 2 3 2" xfId="15361" xr:uid="{00000000-0005-0000-0000-00004E3B0000}"/>
    <cellStyle name="20% - Accent1 2 7 4 2 2 4" xfId="15362" xr:uid="{00000000-0005-0000-0000-00004F3B0000}"/>
    <cellStyle name="20% - Accent1 2 7 4 2 3" xfId="15363" xr:uid="{00000000-0005-0000-0000-0000503B0000}"/>
    <cellStyle name="20% - Accent1 2 7 4 2 3 2" xfId="15364" xr:uid="{00000000-0005-0000-0000-0000513B0000}"/>
    <cellStyle name="20% - Accent1 2 7 4 2 3 2 2" xfId="15365" xr:uid="{00000000-0005-0000-0000-0000523B0000}"/>
    <cellStyle name="20% - Accent1 2 7 4 2 3 2 2 2" xfId="15366" xr:uid="{00000000-0005-0000-0000-0000533B0000}"/>
    <cellStyle name="20% - Accent1 2 7 4 2 3 2 3" xfId="15367" xr:uid="{00000000-0005-0000-0000-0000543B0000}"/>
    <cellStyle name="20% - Accent1 2 7 4 2 3 3" xfId="15368" xr:uid="{00000000-0005-0000-0000-0000553B0000}"/>
    <cellStyle name="20% - Accent1 2 7 4 2 3 3 2" xfId="15369" xr:uid="{00000000-0005-0000-0000-0000563B0000}"/>
    <cellStyle name="20% - Accent1 2 7 4 2 3 4" xfId="15370" xr:uid="{00000000-0005-0000-0000-0000573B0000}"/>
    <cellStyle name="20% - Accent1 2 7 4 2 4" xfId="15371" xr:uid="{00000000-0005-0000-0000-0000583B0000}"/>
    <cellStyle name="20% - Accent1 2 7 4 2 4 2" xfId="15372" xr:uid="{00000000-0005-0000-0000-0000593B0000}"/>
    <cellStyle name="20% - Accent1 2 7 4 2 4 2 2" xfId="15373" xr:uid="{00000000-0005-0000-0000-00005A3B0000}"/>
    <cellStyle name="20% - Accent1 2 7 4 2 4 2 2 2" xfId="15374" xr:uid="{00000000-0005-0000-0000-00005B3B0000}"/>
    <cellStyle name="20% - Accent1 2 7 4 2 4 2 3" xfId="15375" xr:uid="{00000000-0005-0000-0000-00005C3B0000}"/>
    <cellStyle name="20% - Accent1 2 7 4 2 4 3" xfId="15376" xr:uid="{00000000-0005-0000-0000-00005D3B0000}"/>
    <cellStyle name="20% - Accent1 2 7 4 2 4 3 2" xfId="15377" xr:uid="{00000000-0005-0000-0000-00005E3B0000}"/>
    <cellStyle name="20% - Accent1 2 7 4 2 4 4" xfId="15378" xr:uid="{00000000-0005-0000-0000-00005F3B0000}"/>
    <cellStyle name="20% - Accent1 2 7 4 2 5" xfId="15379" xr:uid="{00000000-0005-0000-0000-0000603B0000}"/>
    <cellStyle name="20% - Accent1 2 7 4 2 5 2" xfId="15380" xr:uid="{00000000-0005-0000-0000-0000613B0000}"/>
    <cellStyle name="20% - Accent1 2 7 4 2 5 2 2" xfId="15381" xr:uid="{00000000-0005-0000-0000-0000623B0000}"/>
    <cellStyle name="20% - Accent1 2 7 4 2 5 3" xfId="15382" xr:uid="{00000000-0005-0000-0000-0000633B0000}"/>
    <cellStyle name="20% - Accent1 2 7 4 2 6" xfId="15383" xr:uid="{00000000-0005-0000-0000-0000643B0000}"/>
    <cellStyle name="20% - Accent1 2 7 4 2 6 2" xfId="15384" xr:uid="{00000000-0005-0000-0000-0000653B0000}"/>
    <cellStyle name="20% - Accent1 2 7 4 2 6 2 2" xfId="15385" xr:uid="{00000000-0005-0000-0000-0000663B0000}"/>
    <cellStyle name="20% - Accent1 2 7 4 2 6 3" xfId="15386" xr:uid="{00000000-0005-0000-0000-0000673B0000}"/>
    <cellStyle name="20% - Accent1 2 7 4 2 7" xfId="15387" xr:uid="{00000000-0005-0000-0000-0000683B0000}"/>
    <cellStyle name="20% - Accent1 2 7 4 2 7 2" xfId="15388" xr:uid="{00000000-0005-0000-0000-0000693B0000}"/>
    <cellStyle name="20% - Accent1 2 7 4 2 8" xfId="15389" xr:uid="{00000000-0005-0000-0000-00006A3B0000}"/>
    <cellStyle name="20% - Accent1 2 7 4 2 8 2" xfId="15390" xr:uid="{00000000-0005-0000-0000-00006B3B0000}"/>
    <cellStyle name="20% - Accent1 2 7 4 2 9" xfId="15391" xr:uid="{00000000-0005-0000-0000-00006C3B0000}"/>
    <cellStyle name="20% - Accent1 2 7 4 3" xfId="15392" xr:uid="{00000000-0005-0000-0000-00006D3B0000}"/>
    <cellStyle name="20% - Accent1 2 7 4 3 2" xfId="15393" xr:uid="{00000000-0005-0000-0000-00006E3B0000}"/>
    <cellStyle name="20% - Accent1 2 7 4 3 2 2" xfId="15394" xr:uid="{00000000-0005-0000-0000-00006F3B0000}"/>
    <cellStyle name="20% - Accent1 2 7 4 3 2 2 2" xfId="15395" xr:uid="{00000000-0005-0000-0000-0000703B0000}"/>
    <cellStyle name="20% - Accent1 2 7 4 3 2 2 2 2" xfId="15396" xr:uid="{00000000-0005-0000-0000-0000713B0000}"/>
    <cellStyle name="20% - Accent1 2 7 4 3 2 2 3" xfId="15397" xr:uid="{00000000-0005-0000-0000-0000723B0000}"/>
    <cellStyle name="20% - Accent1 2 7 4 3 2 3" xfId="15398" xr:uid="{00000000-0005-0000-0000-0000733B0000}"/>
    <cellStyle name="20% - Accent1 2 7 4 3 2 3 2" xfId="15399" xr:uid="{00000000-0005-0000-0000-0000743B0000}"/>
    <cellStyle name="20% - Accent1 2 7 4 3 2 4" xfId="15400" xr:uid="{00000000-0005-0000-0000-0000753B0000}"/>
    <cellStyle name="20% - Accent1 2 7 4 3 3" xfId="15401" xr:uid="{00000000-0005-0000-0000-0000763B0000}"/>
    <cellStyle name="20% - Accent1 2 7 4 3 3 2" xfId="15402" xr:uid="{00000000-0005-0000-0000-0000773B0000}"/>
    <cellStyle name="20% - Accent1 2 7 4 3 3 2 2" xfId="15403" xr:uid="{00000000-0005-0000-0000-0000783B0000}"/>
    <cellStyle name="20% - Accent1 2 7 4 3 3 2 2 2" xfId="15404" xr:uid="{00000000-0005-0000-0000-0000793B0000}"/>
    <cellStyle name="20% - Accent1 2 7 4 3 3 2 3" xfId="15405" xr:uid="{00000000-0005-0000-0000-00007A3B0000}"/>
    <cellStyle name="20% - Accent1 2 7 4 3 3 3" xfId="15406" xr:uid="{00000000-0005-0000-0000-00007B3B0000}"/>
    <cellStyle name="20% - Accent1 2 7 4 3 3 3 2" xfId="15407" xr:uid="{00000000-0005-0000-0000-00007C3B0000}"/>
    <cellStyle name="20% - Accent1 2 7 4 3 3 4" xfId="15408" xr:uid="{00000000-0005-0000-0000-00007D3B0000}"/>
    <cellStyle name="20% - Accent1 2 7 4 3 4" xfId="15409" xr:uid="{00000000-0005-0000-0000-00007E3B0000}"/>
    <cellStyle name="20% - Accent1 2 7 4 3 4 2" xfId="15410" xr:uid="{00000000-0005-0000-0000-00007F3B0000}"/>
    <cellStyle name="20% - Accent1 2 7 4 3 4 2 2" xfId="15411" xr:uid="{00000000-0005-0000-0000-0000803B0000}"/>
    <cellStyle name="20% - Accent1 2 7 4 3 4 2 2 2" xfId="15412" xr:uid="{00000000-0005-0000-0000-0000813B0000}"/>
    <cellStyle name="20% - Accent1 2 7 4 3 4 2 3" xfId="15413" xr:uid="{00000000-0005-0000-0000-0000823B0000}"/>
    <cellStyle name="20% - Accent1 2 7 4 3 4 3" xfId="15414" xr:uid="{00000000-0005-0000-0000-0000833B0000}"/>
    <cellStyle name="20% - Accent1 2 7 4 3 4 3 2" xfId="15415" xr:uid="{00000000-0005-0000-0000-0000843B0000}"/>
    <cellStyle name="20% - Accent1 2 7 4 3 4 4" xfId="15416" xr:uid="{00000000-0005-0000-0000-0000853B0000}"/>
    <cellStyle name="20% - Accent1 2 7 4 3 5" xfId="15417" xr:uid="{00000000-0005-0000-0000-0000863B0000}"/>
    <cellStyle name="20% - Accent1 2 7 4 3 5 2" xfId="15418" xr:uid="{00000000-0005-0000-0000-0000873B0000}"/>
    <cellStyle name="20% - Accent1 2 7 4 3 5 2 2" xfId="15419" xr:uid="{00000000-0005-0000-0000-0000883B0000}"/>
    <cellStyle name="20% - Accent1 2 7 4 3 5 3" xfId="15420" xr:uid="{00000000-0005-0000-0000-0000893B0000}"/>
    <cellStyle name="20% - Accent1 2 7 4 3 6" xfId="15421" xr:uid="{00000000-0005-0000-0000-00008A3B0000}"/>
    <cellStyle name="20% - Accent1 2 7 4 3 6 2" xfId="15422" xr:uid="{00000000-0005-0000-0000-00008B3B0000}"/>
    <cellStyle name="20% - Accent1 2 7 4 3 6 2 2" xfId="15423" xr:uid="{00000000-0005-0000-0000-00008C3B0000}"/>
    <cellStyle name="20% - Accent1 2 7 4 3 6 3" xfId="15424" xr:uid="{00000000-0005-0000-0000-00008D3B0000}"/>
    <cellStyle name="20% - Accent1 2 7 4 3 7" xfId="15425" xr:uid="{00000000-0005-0000-0000-00008E3B0000}"/>
    <cellStyle name="20% - Accent1 2 7 4 3 7 2" xfId="15426" xr:uid="{00000000-0005-0000-0000-00008F3B0000}"/>
    <cellStyle name="20% - Accent1 2 7 4 3 8" xfId="15427" xr:uid="{00000000-0005-0000-0000-0000903B0000}"/>
    <cellStyle name="20% - Accent1 2 7 4 3 8 2" xfId="15428" xr:uid="{00000000-0005-0000-0000-0000913B0000}"/>
    <cellStyle name="20% - Accent1 2 7 4 3 9" xfId="15429" xr:uid="{00000000-0005-0000-0000-0000923B0000}"/>
    <cellStyle name="20% - Accent1 2 7 4 4" xfId="15430" xr:uid="{00000000-0005-0000-0000-0000933B0000}"/>
    <cellStyle name="20% - Accent1 2 7 4 4 2" xfId="15431" xr:uid="{00000000-0005-0000-0000-0000943B0000}"/>
    <cellStyle name="20% - Accent1 2 7 4 4 2 2" xfId="15432" xr:uid="{00000000-0005-0000-0000-0000953B0000}"/>
    <cellStyle name="20% - Accent1 2 7 4 4 2 2 2" xfId="15433" xr:uid="{00000000-0005-0000-0000-0000963B0000}"/>
    <cellStyle name="20% - Accent1 2 7 4 4 2 3" xfId="15434" xr:uid="{00000000-0005-0000-0000-0000973B0000}"/>
    <cellStyle name="20% - Accent1 2 7 4 4 3" xfId="15435" xr:uid="{00000000-0005-0000-0000-0000983B0000}"/>
    <cellStyle name="20% - Accent1 2 7 4 4 3 2" xfId="15436" xr:uid="{00000000-0005-0000-0000-0000993B0000}"/>
    <cellStyle name="20% - Accent1 2 7 4 4 4" xfId="15437" xr:uid="{00000000-0005-0000-0000-00009A3B0000}"/>
    <cellStyle name="20% - Accent1 2 7 4 5" xfId="15438" xr:uid="{00000000-0005-0000-0000-00009B3B0000}"/>
    <cellStyle name="20% - Accent1 2 7 4 5 2" xfId="15439" xr:uid="{00000000-0005-0000-0000-00009C3B0000}"/>
    <cellStyle name="20% - Accent1 2 7 4 5 2 2" xfId="15440" xr:uid="{00000000-0005-0000-0000-00009D3B0000}"/>
    <cellStyle name="20% - Accent1 2 7 4 5 2 2 2" xfId="15441" xr:uid="{00000000-0005-0000-0000-00009E3B0000}"/>
    <cellStyle name="20% - Accent1 2 7 4 5 2 3" xfId="15442" xr:uid="{00000000-0005-0000-0000-00009F3B0000}"/>
    <cellStyle name="20% - Accent1 2 7 4 5 3" xfId="15443" xr:uid="{00000000-0005-0000-0000-0000A03B0000}"/>
    <cellStyle name="20% - Accent1 2 7 4 5 3 2" xfId="15444" xr:uid="{00000000-0005-0000-0000-0000A13B0000}"/>
    <cellStyle name="20% - Accent1 2 7 4 5 4" xfId="15445" xr:uid="{00000000-0005-0000-0000-0000A23B0000}"/>
    <cellStyle name="20% - Accent1 2 7 4 6" xfId="15446" xr:uid="{00000000-0005-0000-0000-0000A33B0000}"/>
    <cellStyle name="20% - Accent1 2 7 4 6 2" xfId="15447" xr:uid="{00000000-0005-0000-0000-0000A43B0000}"/>
    <cellStyle name="20% - Accent1 2 7 4 6 2 2" xfId="15448" xr:uid="{00000000-0005-0000-0000-0000A53B0000}"/>
    <cellStyle name="20% - Accent1 2 7 4 6 2 2 2" xfId="15449" xr:uid="{00000000-0005-0000-0000-0000A63B0000}"/>
    <cellStyle name="20% - Accent1 2 7 4 6 2 3" xfId="15450" xr:uid="{00000000-0005-0000-0000-0000A73B0000}"/>
    <cellStyle name="20% - Accent1 2 7 4 6 3" xfId="15451" xr:uid="{00000000-0005-0000-0000-0000A83B0000}"/>
    <cellStyle name="20% - Accent1 2 7 4 6 3 2" xfId="15452" xr:uid="{00000000-0005-0000-0000-0000A93B0000}"/>
    <cellStyle name="20% - Accent1 2 7 4 6 4" xfId="15453" xr:uid="{00000000-0005-0000-0000-0000AA3B0000}"/>
    <cellStyle name="20% - Accent1 2 7 4 7" xfId="15454" xr:uid="{00000000-0005-0000-0000-0000AB3B0000}"/>
    <cellStyle name="20% - Accent1 2 7 4 7 2" xfId="15455" xr:uid="{00000000-0005-0000-0000-0000AC3B0000}"/>
    <cellStyle name="20% - Accent1 2 7 4 7 2 2" xfId="15456" xr:uid="{00000000-0005-0000-0000-0000AD3B0000}"/>
    <cellStyle name="20% - Accent1 2 7 4 7 3" xfId="15457" xr:uid="{00000000-0005-0000-0000-0000AE3B0000}"/>
    <cellStyle name="20% - Accent1 2 7 4 8" xfId="15458" xr:uid="{00000000-0005-0000-0000-0000AF3B0000}"/>
    <cellStyle name="20% - Accent1 2 7 4 8 2" xfId="15459" xr:uid="{00000000-0005-0000-0000-0000B03B0000}"/>
    <cellStyle name="20% - Accent1 2 7 4 8 2 2" xfId="15460" xr:uid="{00000000-0005-0000-0000-0000B13B0000}"/>
    <cellStyle name="20% - Accent1 2 7 4 8 3" xfId="15461" xr:uid="{00000000-0005-0000-0000-0000B23B0000}"/>
    <cellStyle name="20% - Accent1 2 7 4 9" xfId="15462" xr:uid="{00000000-0005-0000-0000-0000B33B0000}"/>
    <cellStyle name="20% - Accent1 2 7 4 9 2" xfId="15463" xr:uid="{00000000-0005-0000-0000-0000B43B0000}"/>
    <cellStyle name="20% - Accent1 2 7 5" xfId="15464" xr:uid="{00000000-0005-0000-0000-0000B53B0000}"/>
    <cellStyle name="20% - Accent1 2 7 5 2" xfId="15465" xr:uid="{00000000-0005-0000-0000-0000B63B0000}"/>
    <cellStyle name="20% - Accent1 2 7 5 2 2" xfId="15466" xr:uid="{00000000-0005-0000-0000-0000B73B0000}"/>
    <cellStyle name="20% - Accent1 2 7 5 2 2 2" xfId="15467" xr:uid="{00000000-0005-0000-0000-0000B83B0000}"/>
    <cellStyle name="20% - Accent1 2 7 5 2 2 2 2" xfId="15468" xr:uid="{00000000-0005-0000-0000-0000B93B0000}"/>
    <cellStyle name="20% - Accent1 2 7 5 2 2 3" xfId="15469" xr:uid="{00000000-0005-0000-0000-0000BA3B0000}"/>
    <cellStyle name="20% - Accent1 2 7 5 2 3" xfId="15470" xr:uid="{00000000-0005-0000-0000-0000BB3B0000}"/>
    <cellStyle name="20% - Accent1 2 7 5 2 3 2" xfId="15471" xr:uid="{00000000-0005-0000-0000-0000BC3B0000}"/>
    <cellStyle name="20% - Accent1 2 7 5 2 4" xfId="15472" xr:uid="{00000000-0005-0000-0000-0000BD3B0000}"/>
    <cellStyle name="20% - Accent1 2 7 5 3" xfId="15473" xr:uid="{00000000-0005-0000-0000-0000BE3B0000}"/>
    <cellStyle name="20% - Accent1 2 7 5 3 2" xfId="15474" xr:uid="{00000000-0005-0000-0000-0000BF3B0000}"/>
    <cellStyle name="20% - Accent1 2 7 5 3 2 2" xfId="15475" xr:uid="{00000000-0005-0000-0000-0000C03B0000}"/>
    <cellStyle name="20% - Accent1 2 7 5 3 2 2 2" xfId="15476" xr:uid="{00000000-0005-0000-0000-0000C13B0000}"/>
    <cellStyle name="20% - Accent1 2 7 5 3 2 3" xfId="15477" xr:uid="{00000000-0005-0000-0000-0000C23B0000}"/>
    <cellStyle name="20% - Accent1 2 7 5 3 3" xfId="15478" xr:uid="{00000000-0005-0000-0000-0000C33B0000}"/>
    <cellStyle name="20% - Accent1 2 7 5 3 3 2" xfId="15479" xr:uid="{00000000-0005-0000-0000-0000C43B0000}"/>
    <cellStyle name="20% - Accent1 2 7 5 3 4" xfId="15480" xr:uid="{00000000-0005-0000-0000-0000C53B0000}"/>
    <cellStyle name="20% - Accent1 2 7 5 4" xfId="15481" xr:uid="{00000000-0005-0000-0000-0000C63B0000}"/>
    <cellStyle name="20% - Accent1 2 7 5 4 2" xfId="15482" xr:uid="{00000000-0005-0000-0000-0000C73B0000}"/>
    <cellStyle name="20% - Accent1 2 7 5 4 2 2" xfId="15483" xr:uid="{00000000-0005-0000-0000-0000C83B0000}"/>
    <cellStyle name="20% - Accent1 2 7 5 4 2 2 2" xfId="15484" xr:uid="{00000000-0005-0000-0000-0000C93B0000}"/>
    <cellStyle name="20% - Accent1 2 7 5 4 2 3" xfId="15485" xr:uid="{00000000-0005-0000-0000-0000CA3B0000}"/>
    <cellStyle name="20% - Accent1 2 7 5 4 3" xfId="15486" xr:uid="{00000000-0005-0000-0000-0000CB3B0000}"/>
    <cellStyle name="20% - Accent1 2 7 5 4 3 2" xfId="15487" xr:uid="{00000000-0005-0000-0000-0000CC3B0000}"/>
    <cellStyle name="20% - Accent1 2 7 5 4 4" xfId="15488" xr:uid="{00000000-0005-0000-0000-0000CD3B0000}"/>
    <cellStyle name="20% - Accent1 2 7 5 5" xfId="15489" xr:uid="{00000000-0005-0000-0000-0000CE3B0000}"/>
    <cellStyle name="20% - Accent1 2 7 5 5 2" xfId="15490" xr:uid="{00000000-0005-0000-0000-0000CF3B0000}"/>
    <cellStyle name="20% - Accent1 2 7 5 5 2 2" xfId="15491" xr:uid="{00000000-0005-0000-0000-0000D03B0000}"/>
    <cellStyle name="20% - Accent1 2 7 5 5 3" xfId="15492" xr:uid="{00000000-0005-0000-0000-0000D13B0000}"/>
    <cellStyle name="20% - Accent1 2 7 5 6" xfId="15493" xr:uid="{00000000-0005-0000-0000-0000D23B0000}"/>
    <cellStyle name="20% - Accent1 2 7 5 6 2" xfId="15494" xr:uid="{00000000-0005-0000-0000-0000D33B0000}"/>
    <cellStyle name="20% - Accent1 2 7 5 6 2 2" xfId="15495" xr:uid="{00000000-0005-0000-0000-0000D43B0000}"/>
    <cellStyle name="20% - Accent1 2 7 5 6 3" xfId="15496" xr:uid="{00000000-0005-0000-0000-0000D53B0000}"/>
    <cellStyle name="20% - Accent1 2 7 5 7" xfId="15497" xr:uid="{00000000-0005-0000-0000-0000D63B0000}"/>
    <cellStyle name="20% - Accent1 2 7 5 7 2" xfId="15498" xr:uid="{00000000-0005-0000-0000-0000D73B0000}"/>
    <cellStyle name="20% - Accent1 2 7 5 8" xfId="15499" xr:uid="{00000000-0005-0000-0000-0000D83B0000}"/>
    <cellStyle name="20% - Accent1 2 7 5 8 2" xfId="15500" xr:uid="{00000000-0005-0000-0000-0000D93B0000}"/>
    <cellStyle name="20% - Accent1 2 7 5 9" xfId="15501" xr:uid="{00000000-0005-0000-0000-0000DA3B0000}"/>
    <cellStyle name="20% - Accent1 2 7 6" xfId="15502" xr:uid="{00000000-0005-0000-0000-0000DB3B0000}"/>
    <cellStyle name="20% - Accent1 2 7 6 2" xfId="15503" xr:uid="{00000000-0005-0000-0000-0000DC3B0000}"/>
    <cellStyle name="20% - Accent1 2 7 6 2 2" xfId="15504" xr:uid="{00000000-0005-0000-0000-0000DD3B0000}"/>
    <cellStyle name="20% - Accent1 2 7 6 2 2 2" xfId="15505" xr:uid="{00000000-0005-0000-0000-0000DE3B0000}"/>
    <cellStyle name="20% - Accent1 2 7 6 2 2 2 2" xfId="15506" xr:uid="{00000000-0005-0000-0000-0000DF3B0000}"/>
    <cellStyle name="20% - Accent1 2 7 6 2 2 3" xfId="15507" xr:uid="{00000000-0005-0000-0000-0000E03B0000}"/>
    <cellStyle name="20% - Accent1 2 7 6 2 3" xfId="15508" xr:uid="{00000000-0005-0000-0000-0000E13B0000}"/>
    <cellStyle name="20% - Accent1 2 7 6 2 3 2" xfId="15509" xr:uid="{00000000-0005-0000-0000-0000E23B0000}"/>
    <cellStyle name="20% - Accent1 2 7 6 2 4" xfId="15510" xr:uid="{00000000-0005-0000-0000-0000E33B0000}"/>
    <cellStyle name="20% - Accent1 2 7 6 3" xfId="15511" xr:uid="{00000000-0005-0000-0000-0000E43B0000}"/>
    <cellStyle name="20% - Accent1 2 7 6 3 2" xfId="15512" xr:uid="{00000000-0005-0000-0000-0000E53B0000}"/>
    <cellStyle name="20% - Accent1 2 7 6 3 2 2" xfId="15513" xr:uid="{00000000-0005-0000-0000-0000E63B0000}"/>
    <cellStyle name="20% - Accent1 2 7 6 3 2 2 2" xfId="15514" xr:uid="{00000000-0005-0000-0000-0000E73B0000}"/>
    <cellStyle name="20% - Accent1 2 7 6 3 2 3" xfId="15515" xr:uid="{00000000-0005-0000-0000-0000E83B0000}"/>
    <cellStyle name="20% - Accent1 2 7 6 3 3" xfId="15516" xr:uid="{00000000-0005-0000-0000-0000E93B0000}"/>
    <cellStyle name="20% - Accent1 2 7 6 3 3 2" xfId="15517" xr:uid="{00000000-0005-0000-0000-0000EA3B0000}"/>
    <cellStyle name="20% - Accent1 2 7 6 3 4" xfId="15518" xr:uid="{00000000-0005-0000-0000-0000EB3B0000}"/>
    <cellStyle name="20% - Accent1 2 7 6 4" xfId="15519" xr:uid="{00000000-0005-0000-0000-0000EC3B0000}"/>
    <cellStyle name="20% - Accent1 2 7 6 4 2" xfId="15520" xr:uid="{00000000-0005-0000-0000-0000ED3B0000}"/>
    <cellStyle name="20% - Accent1 2 7 6 4 2 2" xfId="15521" xr:uid="{00000000-0005-0000-0000-0000EE3B0000}"/>
    <cellStyle name="20% - Accent1 2 7 6 4 2 2 2" xfId="15522" xr:uid="{00000000-0005-0000-0000-0000EF3B0000}"/>
    <cellStyle name="20% - Accent1 2 7 6 4 2 3" xfId="15523" xr:uid="{00000000-0005-0000-0000-0000F03B0000}"/>
    <cellStyle name="20% - Accent1 2 7 6 4 3" xfId="15524" xr:uid="{00000000-0005-0000-0000-0000F13B0000}"/>
    <cellStyle name="20% - Accent1 2 7 6 4 3 2" xfId="15525" xr:uid="{00000000-0005-0000-0000-0000F23B0000}"/>
    <cellStyle name="20% - Accent1 2 7 6 4 4" xfId="15526" xr:uid="{00000000-0005-0000-0000-0000F33B0000}"/>
    <cellStyle name="20% - Accent1 2 7 6 5" xfId="15527" xr:uid="{00000000-0005-0000-0000-0000F43B0000}"/>
    <cellStyle name="20% - Accent1 2 7 6 5 2" xfId="15528" xr:uid="{00000000-0005-0000-0000-0000F53B0000}"/>
    <cellStyle name="20% - Accent1 2 7 6 5 2 2" xfId="15529" xr:uid="{00000000-0005-0000-0000-0000F63B0000}"/>
    <cellStyle name="20% - Accent1 2 7 6 5 3" xfId="15530" xr:uid="{00000000-0005-0000-0000-0000F73B0000}"/>
    <cellStyle name="20% - Accent1 2 7 6 6" xfId="15531" xr:uid="{00000000-0005-0000-0000-0000F83B0000}"/>
    <cellStyle name="20% - Accent1 2 7 6 6 2" xfId="15532" xr:uid="{00000000-0005-0000-0000-0000F93B0000}"/>
    <cellStyle name="20% - Accent1 2 7 6 6 2 2" xfId="15533" xr:uid="{00000000-0005-0000-0000-0000FA3B0000}"/>
    <cellStyle name="20% - Accent1 2 7 6 6 3" xfId="15534" xr:uid="{00000000-0005-0000-0000-0000FB3B0000}"/>
    <cellStyle name="20% - Accent1 2 7 6 7" xfId="15535" xr:uid="{00000000-0005-0000-0000-0000FC3B0000}"/>
    <cellStyle name="20% - Accent1 2 7 6 7 2" xfId="15536" xr:uid="{00000000-0005-0000-0000-0000FD3B0000}"/>
    <cellStyle name="20% - Accent1 2 7 6 8" xfId="15537" xr:uid="{00000000-0005-0000-0000-0000FE3B0000}"/>
    <cellStyle name="20% - Accent1 2 7 6 8 2" xfId="15538" xr:uid="{00000000-0005-0000-0000-0000FF3B0000}"/>
    <cellStyle name="20% - Accent1 2 7 6 9" xfId="15539" xr:uid="{00000000-0005-0000-0000-0000003C0000}"/>
    <cellStyle name="20% - Accent1 2 7 7" xfId="15540" xr:uid="{00000000-0005-0000-0000-0000013C0000}"/>
    <cellStyle name="20% - Accent1 2 7 7 2" xfId="15541" xr:uid="{00000000-0005-0000-0000-0000023C0000}"/>
    <cellStyle name="20% - Accent1 2 7 7 2 2" xfId="15542" xr:uid="{00000000-0005-0000-0000-0000033C0000}"/>
    <cellStyle name="20% - Accent1 2 7 7 2 2 2" xfId="15543" xr:uid="{00000000-0005-0000-0000-0000043C0000}"/>
    <cellStyle name="20% - Accent1 2 7 7 2 3" xfId="15544" xr:uid="{00000000-0005-0000-0000-0000053C0000}"/>
    <cellStyle name="20% - Accent1 2 7 7 3" xfId="15545" xr:uid="{00000000-0005-0000-0000-0000063C0000}"/>
    <cellStyle name="20% - Accent1 2 7 7 3 2" xfId="15546" xr:uid="{00000000-0005-0000-0000-0000073C0000}"/>
    <cellStyle name="20% - Accent1 2 7 7 4" xfId="15547" xr:uid="{00000000-0005-0000-0000-0000083C0000}"/>
    <cellStyle name="20% - Accent1 2 7 8" xfId="15548" xr:uid="{00000000-0005-0000-0000-0000093C0000}"/>
    <cellStyle name="20% - Accent1 2 7 8 2" xfId="15549" xr:uid="{00000000-0005-0000-0000-00000A3C0000}"/>
    <cellStyle name="20% - Accent1 2 7 8 2 2" xfId="15550" xr:uid="{00000000-0005-0000-0000-00000B3C0000}"/>
    <cellStyle name="20% - Accent1 2 7 8 2 2 2" xfId="15551" xr:uid="{00000000-0005-0000-0000-00000C3C0000}"/>
    <cellStyle name="20% - Accent1 2 7 8 2 3" xfId="15552" xr:uid="{00000000-0005-0000-0000-00000D3C0000}"/>
    <cellStyle name="20% - Accent1 2 7 8 3" xfId="15553" xr:uid="{00000000-0005-0000-0000-00000E3C0000}"/>
    <cellStyle name="20% - Accent1 2 7 8 3 2" xfId="15554" xr:uid="{00000000-0005-0000-0000-00000F3C0000}"/>
    <cellStyle name="20% - Accent1 2 7 8 4" xfId="15555" xr:uid="{00000000-0005-0000-0000-0000103C0000}"/>
    <cellStyle name="20% - Accent1 2 7 9" xfId="15556" xr:uid="{00000000-0005-0000-0000-0000113C0000}"/>
    <cellStyle name="20% - Accent1 2 7 9 2" xfId="15557" xr:uid="{00000000-0005-0000-0000-0000123C0000}"/>
    <cellStyle name="20% - Accent1 2 7 9 2 2" xfId="15558" xr:uid="{00000000-0005-0000-0000-0000133C0000}"/>
    <cellStyle name="20% - Accent1 2 7 9 2 2 2" xfId="15559" xr:uid="{00000000-0005-0000-0000-0000143C0000}"/>
    <cellStyle name="20% - Accent1 2 7 9 2 3" xfId="15560" xr:uid="{00000000-0005-0000-0000-0000153C0000}"/>
    <cellStyle name="20% - Accent1 2 7 9 3" xfId="15561" xr:uid="{00000000-0005-0000-0000-0000163C0000}"/>
    <cellStyle name="20% - Accent1 2 7 9 3 2" xfId="15562" xr:uid="{00000000-0005-0000-0000-0000173C0000}"/>
    <cellStyle name="20% - Accent1 2 7 9 4" xfId="15563" xr:uid="{00000000-0005-0000-0000-0000183C0000}"/>
    <cellStyle name="20% - Accent1 2 8" xfId="15564" xr:uid="{00000000-0005-0000-0000-0000193C0000}"/>
    <cellStyle name="20% - Accent1 2 8 10" xfId="15565" xr:uid="{00000000-0005-0000-0000-00001A3C0000}"/>
    <cellStyle name="20% - Accent1 2 8 10 2" xfId="15566" xr:uid="{00000000-0005-0000-0000-00001B3C0000}"/>
    <cellStyle name="20% - Accent1 2 8 11" xfId="15567" xr:uid="{00000000-0005-0000-0000-00001C3C0000}"/>
    <cellStyle name="20% - Accent1 2 8 11 2" xfId="15568" xr:uid="{00000000-0005-0000-0000-00001D3C0000}"/>
    <cellStyle name="20% - Accent1 2 8 12" xfId="15569" xr:uid="{00000000-0005-0000-0000-00001E3C0000}"/>
    <cellStyle name="20% - Accent1 2 8 2" xfId="15570" xr:uid="{00000000-0005-0000-0000-00001F3C0000}"/>
    <cellStyle name="20% - Accent1 2 8 2 10" xfId="15571" xr:uid="{00000000-0005-0000-0000-0000203C0000}"/>
    <cellStyle name="20% - Accent1 2 8 2 10 2" xfId="15572" xr:uid="{00000000-0005-0000-0000-0000213C0000}"/>
    <cellStyle name="20% - Accent1 2 8 2 11" xfId="15573" xr:uid="{00000000-0005-0000-0000-0000223C0000}"/>
    <cellStyle name="20% - Accent1 2 8 2 2" xfId="15574" xr:uid="{00000000-0005-0000-0000-0000233C0000}"/>
    <cellStyle name="20% - Accent1 2 8 2 2 2" xfId="15575" xr:uid="{00000000-0005-0000-0000-0000243C0000}"/>
    <cellStyle name="20% - Accent1 2 8 2 2 2 2" xfId="15576" xr:uid="{00000000-0005-0000-0000-0000253C0000}"/>
    <cellStyle name="20% - Accent1 2 8 2 2 2 2 2" xfId="15577" xr:uid="{00000000-0005-0000-0000-0000263C0000}"/>
    <cellStyle name="20% - Accent1 2 8 2 2 2 2 2 2" xfId="15578" xr:uid="{00000000-0005-0000-0000-0000273C0000}"/>
    <cellStyle name="20% - Accent1 2 8 2 2 2 2 3" xfId="15579" xr:uid="{00000000-0005-0000-0000-0000283C0000}"/>
    <cellStyle name="20% - Accent1 2 8 2 2 2 3" xfId="15580" xr:uid="{00000000-0005-0000-0000-0000293C0000}"/>
    <cellStyle name="20% - Accent1 2 8 2 2 2 3 2" xfId="15581" xr:uid="{00000000-0005-0000-0000-00002A3C0000}"/>
    <cellStyle name="20% - Accent1 2 8 2 2 2 4" xfId="15582" xr:uid="{00000000-0005-0000-0000-00002B3C0000}"/>
    <cellStyle name="20% - Accent1 2 8 2 2 3" xfId="15583" xr:uid="{00000000-0005-0000-0000-00002C3C0000}"/>
    <cellStyle name="20% - Accent1 2 8 2 2 3 2" xfId="15584" xr:uid="{00000000-0005-0000-0000-00002D3C0000}"/>
    <cellStyle name="20% - Accent1 2 8 2 2 3 2 2" xfId="15585" xr:uid="{00000000-0005-0000-0000-00002E3C0000}"/>
    <cellStyle name="20% - Accent1 2 8 2 2 3 2 2 2" xfId="15586" xr:uid="{00000000-0005-0000-0000-00002F3C0000}"/>
    <cellStyle name="20% - Accent1 2 8 2 2 3 2 3" xfId="15587" xr:uid="{00000000-0005-0000-0000-0000303C0000}"/>
    <cellStyle name="20% - Accent1 2 8 2 2 3 3" xfId="15588" xr:uid="{00000000-0005-0000-0000-0000313C0000}"/>
    <cellStyle name="20% - Accent1 2 8 2 2 3 3 2" xfId="15589" xr:uid="{00000000-0005-0000-0000-0000323C0000}"/>
    <cellStyle name="20% - Accent1 2 8 2 2 3 4" xfId="15590" xr:uid="{00000000-0005-0000-0000-0000333C0000}"/>
    <cellStyle name="20% - Accent1 2 8 2 2 4" xfId="15591" xr:uid="{00000000-0005-0000-0000-0000343C0000}"/>
    <cellStyle name="20% - Accent1 2 8 2 2 4 2" xfId="15592" xr:uid="{00000000-0005-0000-0000-0000353C0000}"/>
    <cellStyle name="20% - Accent1 2 8 2 2 4 2 2" xfId="15593" xr:uid="{00000000-0005-0000-0000-0000363C0000}"/>
    <cellStyle name="20% - Accent1 2 8 2 2 4 2 2 2" xfId="15594" xr:uid="{00000000-0005-0000-0000-0000373C0000}"/>
    <cellStyle name="20% - Accent1 2 8 2 2 4 2 3" xfId="15595" xr:uid="{00000000-0005-0000-0000-0000383C0000}"/>
    <cellStyle name="20% - Accent1 2 8 2 2 4 3" xfId="15596" xr:uid="{00000000-0005-0000-0000-0000393C0000}"/>
    <cellStyle name="20% - Accent1 2 8 2 2 4 3 2" xfId="15597" xr:uid="{00000000-0005-0000-0000-00003A3C0000}"/>
    <cellStyle name="20% - Accent1 2 8 2 2 4 4" xfId="15598" xr:uid="{00000000-0005-0000-0000-00003B3C0000}"/>
    <cellStyle name="20% - Accent1 2 8 2 2 5" xfId="15599" xr:uid="{00000000-0005-0000-0000-00003C3C0000}"/>
    <cellStyle name="20% - Accent1 2 8 2 2 5 2" xfId="15600" xr:uid="{00000000-0005-0000-0000-00003D3C0000}"/>
    <cellStyle name="20% - Accent1 2 8 2 2 5 2 2" xfId="15601" xr:uid="{00000000-0005-0000-0000-00003E3C0000}"/>
    <cellStyle name="20% - Accent1 2 8 2 2 5 3" xfId="15602" xr:uid="{00000000-0005-0000-0000-00003F3C0000}"/>
    <cellStyle name="20% - Accent1 2 8 2 2 6" xfId="15603" xr:uid="{00000000-0005-0000-0000-0000403C0000}"/>
    <cellStyle name="20% - Accent1 2 8 2 2 6 2" xfId="15604" xr:uid="{00000000-0005-0000-0000-0000413C0000}"/>
    <cellStyle name="20% - Accent1 2 8 2 2 6 2 2" xfId="15605" xr:uid="{00000000-0005-0000-0000-0000423C0000}"/>
    <cellStyle name="20% - Accent1 2 8 2 2 6 3" xfId="15606" xr:uid="{00000000-0005-0000-0000-0000433C0000}"/>
    <cellStyle name="20% - Accent1 2 8 2 2 7" xfId="15607" xr:uid="{00000000-0005-0000-0000-0000443C0000}"/>
    <cellStyle name="20% - Accent1 2 8 2 2 7 2" xfId="15608" xr:uid="{00000000-0005-0000-0000-0000453C0000}"/>
    <cellStyle name="20% - Accent1 2 8 2 2 8" xfId="15609" xr:uid="{00000000-0005-0000-0000-0000463C0000}"/>
    <cellStyle name="20% - Accent1 2 8 2 2 8 2" xfId="15610" xr:uid="{00000000-0005-0000-0000-0000473C0000}"/>
    <cellStyle name="20% - Accent1 2 8 2 2 9" xfId="15611" xr:uid="{00000000-0005-0000-0000-0000483C0000}"/>
    <cellStyle name="20% - Accent1 2 8 2 3" xfId="15612" xr:uid="{00000000-0005-0000-0000-0000493C0000}"/>
    <cellStyle name="20% - Accent1 2 8 2 3 2" xfId="15613" xr:uid="{00000000-0005-0000-0000-00004A3C0000}"/>
    <cellStyle name="20% - Accent1 2 8 2 3 2 2" xfId="15614" xr:uid="{00000000-0005-0000-0000-00004B3C0000}"/>
    <cellStyle name="20% - Accent1 2 8 2 3 2 2 2" xfId="15615" xr:uid="{00000000-0005-0000-0000-00004C3C0000}"/>
    <cellStyle name="20% - Accent1 2 8 2 3 2 2 2 2" xfId="15616" xr:uid="{00000000-0005-0000-0000-00004D3C0000}"/>
    <cellStyle name="20% - Accent1 2 8 2 3 2 2 3" xfId="15617" xr:uid="{00000000-0005-0000-0000-00004E3C0000}"/>
    <cellStyle name="20% - Accent1 2 8 2 3 2 3" xfId="15618" xr:uid="{00000000-0005-0000-0000-00004F3C0000}"/>
    <cellStyle name="20% - Accent1 2 8 2 3 2 3 2" xfId="15619" xr:uid="{00000000-0005-0000-0000-0000503C0000}"/>
    <cellStyle name="20% - Accent1 2 8 2 3 2 4" xfId="15620" xr:uid="{00000000-0005-0000-0000-0000513C0000}"/>
    <cellStyle name="20% - Accent1 2 8 2 3 3" xfId="15621" xr:uid="{00000000-0005-0000-0000-0000523C0000}"/>
    <cellStyle name="20% - Accent1 2 8 2 3 3 2" xfId="15622" xr:uid="{00000000-0005-0000-0000-0000533C0000}"/>
    <cellStyle name="20% - Accent1 2 8 2 3 3 2 2" xfId="15623" xr:uid="{00000000-0005-0000-0000-0000543C0000}"/>
    <cellStyle name="20% - Accent1 2 8 2 3 3 2 2 2" xfId="15624" xr:uid="{00000000-0005-0000-0000-0000553C0000}"/>
    <cellStyle name="20% - Accent1 2 8 2 3 3 2 3" xfId="15625" xr:uid="{00000000-0005-0000-0000-0000563C0000}"/>
    <cellStyle name="20% - Accent1 2 8 2 3 3 3" xfId="15626" xr:uid="{00000000-0005-0000-0000-0000573C0000}"/>
    <cellStyle name="20% - Accent1 2 8 2 3 3 3 2" xfId="15627" xr:uid="{00000000-0005-0000-0000-0000583C0000}"/>
    <cellStyle name="20% - Accent1 2 8 2 3 3 4" xfId="15628" xr:uid="{00000000-0005-0000-0000-0000593C0000}"/>
    <cellStyle name="20% - Accent1 2 8 2 3 4" xfId="15629" xr:uid="{00000000-0005-0000-0000-00005A3C0000}"/>
    <cellStyle name="20% - Accent1 2 8 2 3 4 2" xfId="15630" xr:uid="{00000000-0005-0000-0000-00005B3C0000}"/>
    <cellStyle name="20% - Accent1 2 8 2 3 4 2 2" xfId="15631" xr:uid="{00000000-0005-0000-0000-00005C3C0000}"/>
    <cellStyle name="20% - Accent1 2 8 2 3 4 2 2 2" xfId="15632" xr:uid="{00000000-0005-0000-0000-00005D3C0000}"/>
    <cellStyle name="20% - Accent1 2 8 2 3 4 2 3" xfId="15633" xr:uid="{00000000-0005-0000-0000-00005E3C0000}"/>
    <cellStyle name="20% - Accent1 2 8 2 3 4 3" xfId="15634" xr:uid="{00000000-0005-0000-0000-00005F3C0000}"/>
    <cellStyle name="20% - Accent1 2 8 2 3 4 3 2" xfId="15635" xr:uid="{00000000-0005-0000-0000-0000603C0000}"/>
    <cellStyle name="20% - Accent1 2 8 2 3 4 4" xfId="15636" xr:uid="{00000000-0005-0000-0000-0000613C0000}"/>
    <cellStyle name="20% - Accent1 2 8 2 3 5" xfId="15637" xr:uid="{00000000-0005-0000-0000-0000623C0000}"/>
    <cellStyle name="20% - Accent1 2 8 2 3 5 2" xfId="15638" xr:uid="{00000000-0005-0000-0000-0000633C0000}"/>
    <cellStyle name="20% - Accent1 2 8 2 3 5 2 2" xfId="15639" xr:uid="{00000000-0005-0000-0000-0000643C0000}"/>
    <cellStyle name="20% - Accent1 2 8 2 3 5 3" xfId="15640" xr:uid="{00000000-0005-0000-0000-0000653C0000}"/>
    <cellStyle name="20% - Accent1 2 8 2 3 6" xfId="15641" xr:uid="{00000000-0005-0000-0000-0000663C0000}"/>
    <cellStyle name="20% - Accent1 2 8 2 3 6 2" xfId="15642" xr:uid="{00000000-0005-0000-0000-0000673C0000}"/>
    <cellStyle name="20% - Accent1 2 8 2 3 6 2 2" xfId="15643" xr:uid="{00000000-0005-0000-0000-0000683C0000}"/>
    <cellStyle name="20% - Accent1 2 8 2 3 6 3" xfId="15644" xr:uid="{00000000-0005-0000-0000-0000693C0000}"/>
    <cellStyle name="20% - Accent1 2 8 2 3 7" xfId="15645" xr:uid="{00000000-0005-0000-0000-00006A3C0000}"/>
    <cellStyle name="20% - Accent1 2 8 2 3 7 2" xfId="15646" xr:uid="{00000000-0005-0000-0000-00006B3C0000}"/>
    <cellStyle name="20% - Accent1 2 8 2 3 8" xfId="15647" xr:uid="{00000000-0005-0000-0000-00006C3C0000}"/>
    <cellStyle name="20% - Accent1 2 8 2 3 8 2" xfId="15648" xr:uid="{00000000-0005-0000-0000-00006D3C0000}"/>
    <cellStyle name="20% - Accent1 2 8 2 3 9" xfId="15649" xr:uid="{00000000-0005-0000-0000-00006E3C0000}"/>
    <cellStyle name="20% - Accent1 2 8 2 4" xfId="15650" xr:uid="{00000000-0005-0000-0000-00006F3C0000}"/>
    <cellStyle name="20% - Accent1 2 8 2 4 2" xfId="15651" xr:uid="{00000000-0005-0000-0000-0000703C0000}"/>
    <cellStyle name="20% - Accent1 2 8 2 4 2 2" xfId="15652" xr:uid="{00000000-0005-0000-0000-0000713C0000}"/>
    <cellStyle name="20% - Accent1 2 8 2 4 2 2 2" xfId="15653" xr:uid="{00000000-0005-0000-0000-0000723C0000}"/>
    <cellStyle name="20% - Accent1 2 8 2 4 2 3" xfId="15654" xr:uid="{00000000-0005-0000-0000-0000733C0000}"/>
    <cellStyle name="20% - Accent1 2 8 2 4 3" xfId="15655" xr:uid="{00000000-0005-0000-0000-0000743C0000}"/>
    <cellStyle name="20% - Accent1 2 8 2 4 3 2" xfId="15656" xr:uid="{00000000-0005-0000-0000-0000753C0000}"/>
    <cellStyle name="20% - Accent1 2 8 2 4 4" xfId="15657" xr:uid="{00000000-0005-0000-0000-0000763C0000}"/>
    <cellStyle name="20% - Accent1 2 8 2 5" xfId="15658" xr:uid="{00000000-0005-0000-0000-0000773C0000}"/>
    <cellStyle name="20% - Accent1 2 8 2 5 2" xfId="15659" xr:uid="{00000000-0005-0000-0000-0000783C0000}"/>
    <cellStyle name="20% - Accent1 2 8 2 5 2 2" xfId="15660" xr:uid="{00000000-0005-0000-0000-0000793C0000}"/>
    <cellStyle name="20% - Accent1 2 8 2 5 2 2 2" xfId="15661" xr:uid="{00000000-0005-0000-0000-00007A3C0000}"/>
    <cellStyle name="20% - Accent1 2 8 2 5 2 3" xfId="15662" xr:uid="{00000000-0005-0000-0000-00007B3C0000}"/>
    <cellStyle name="20% - Accent1 2 8 2 5 3" xfId="15663" xr:uid="{00000000-0005-0000-0000-00007C3C0000}"/>
    <cellStyle name="20% - Accent1 2 8 2 5 3 2" xfId="15664" xr:uid="{00000000-0005-0000-0000-00007D3C0000}"/>
    <cellStyle name="20% - Accent1 2 8 2 5 4" xfId="15665" xr:uid="{00000000-0005-0000-0000-00007E3C0000}"/>
    <cellStyle name="20% - Accent1 2 8 2 6" xfId="15666" xr:uid="{00000000-0005-0000-0000-00007F3C0000}"/>
    <cellStyle name="20% - Accent1 2 8 2 6 2" xfId="15667" xr:uid="{00000000-0005-0000-0000-0000803C0000}"/>
    <cellStyle name="20% - Accent1 2 8 2 6 2 2" xfId="15668" xr:uid="{00000000-0005-0000-0000-0000813C0000}"/>
    <cellStyle name="20% - Accent1 2 8 2 6 2 2 2" xfId="15669" xr:uid="{00000000-0005-0000-0000-0000823C0000}"/>
    <cellStyle name="20% - Accent1 2 8 2 6 2 3" xfId="15670" xr:uid="{00000000-0005-0000-0000-0000833C0000}"/>
    <cellStyle name="20% - Accent1 2 8 2 6 3" xfId="15671" xr:uid="{00000000-0005-0000-0000-0000843C0000}"/>
    <cellStyle name="20% - Accent1 2 8 2 6 3 2" xfId="15672" xr:uid="{00000000-0005-0000-0000-0000853C0000}"/>
    <cellStyle name="20% - Accent1 2 8 2 6 4" xfId="15673" xr:uid="{00000000-0005-0000-0000-0000863C0000}"/>
    <cellStyle name="20% - Accent1 2 8 2 7" xfId="15674" xr:uid="{00000000-0005-0000-0000-0000873C0000}"/>
    <cellStyle name="20% - Accent1 2 8 2 7 2" xfId="15675" xr:uid="{00000000-0005-0000-0000-0000883C0000}"/>
    <cellStyle name="20% - Accent1 2 8 2 7 2 2" xfId="15676" xr:uid="{00000000-0005-0000-0000-0000893C0000}"/>
    <cellStyle name="20% - Accent1 2 8 2 7 3" xfId="15677" xr:uid="{00000000-0005-0000-0000-00008A3C0000}"/>
    <cellStyle name="20% - Accent1 2 8 2 8" xfId="15678" xr:uid="{00000000-0005-0000-0000-00008B3C0000}"/>
    <cellStyle name="20% - Accent1 2 8 2 8 2" xfId="15679" xr:uid="{00000000-0005-0000-0000-00008C3C0000}"/>
    <cellStyle name="20% - Accent1 2 8 2 8 2 2" xfId="15680" xr:uid="{00000000-0005-0000-0000-00008D3C0000}"/>
    <cellStyle name="20% - Accent1 2 8 2 8 3" xfId="15681" xr:uid="{00000000-0005-0000-0000-00008E3C0000}"/>
    <cellStyle name="20% - Accent1 2 8 2 9" xfId="15682" xr:uid="{00000000-0005-0000-0000-00008F3C0000}"/>
    <cellStyle name="20% - Accent1 2 8 2 9 2" xfId="15683" xr:uid="{00000000-0005-0000-0000-0000903C0000}"/>
    <cellStyle name="20% - Accent1 2 8 3" xfId="15684" xr:uid="{00000000-0005-0000-0000-0000913C0000}"/>
    <cellStyle name="20% - Accent1 2 8 3 2" xfId="15685" xr:uid="{00000000-0005-0000-0000-0000923C0000}"/>
    <cellStyle name="20% - Accent1 2 8 3 2 2" xfId="15686" xr:uid="{00000000-0005-0000-0000-0000933C0000}"/>
    <cellStyle name="20% - Accent1 2 8 3 2 2 2" xfId="15687" xr:uid="{00000000-0005-0000-0000-0000943C0000}"/>
    <cellStyle name="20% - Accent1 2 8 3 2 2 2 2" xfId="15688" xr:uid="{00000000-0005-0000-0000-0000953C0000}"/>
    <cellStyle name="20% - Accent1 2 8 3 2 2 3" xfId="15689" xr:uid="{00000000-0005-0000-0000-0000963C0000}"/>
    <cellStyle name="20% - Accent1 2 8 3 2 3" xfId="15690" xr:uid="{00000000-0005-0000-0000-0000973C0000}"/>
    <cellStyle name="20% - Accent1 2 8 3 2 3 2" xfId="15691" xr:uid="{00000000-0005-0000-0000-0000983C0000}"/>
    <cellStyle name="20% - Accent1 2 8 3 2 4" xfId="15692" xr:uid="{00000000-0005-0000-0000-0000993C0000}"/>
    <cellStyle name="20% - Accent1 2 8 3 3" xfId="15693" xr:uid="{00000000-0005-0000-0000-00009A3C0000}"/>
    <cellStyle name="20% - Accent1 2 8 3 3 2" xfId="15694" xr:uid="{00000000-0005-0000-0000-00009B3C0000}"/>
    <cellStyle name="20% - Accent1 2 8 3 3 2 2" xfId="15695" xr:uid="{00000000-0005-0000-0000-00009C3C0000}"/>
    <cellStyle name="20% - Accent1 2 8 3 3 2 2 2" xfId="15696" xr:uid="{00000000-0005-0000-0000-00009D3C0000}"/>
    <cellStyle name="20% - Accent1 2 8 3 3 2 3" xfId="15697" xr:uid="{00000000-0005-0000-0000-00009E3C0000}"/>
    <cellStyle name="20% - Accent1 2 8 3 3 3" xfId="15698" xr:uid="{00000000-0005-0000-0000-00009F3C0000}"/>
    <cellStyle name="20% - Accent1 2 8 3 3 3 2" xfId="15699" xr:uid="{00000000-0005-0000-0000-0000A03C0000}"/>
    <cellStyle name="20% - Accent1 2 8 3 3 4" xfId="15700" xr:uid="{00000000-0005-0000-0000-0000A13C0000}"/>
    <cellStyle name="20% - Accent1 2 8 3 4" xfId="15701" xr:uid="{00000000-0005-0000-0000-0000A23C0000}"/>
    <cellStyle name="20% - Accent1 2 8 3 4 2" xfId="15702" xr:uid="{00000000-0005-0000-0000-0000A33C0000}"/>
    <cellStyle name="20% - Accent1 2 8 3 4 2 2" xfId="15703" xr:uid="{00000000-0005-0000-0000-0000A43C0000}"/>
    <cellStyle name="20% - Accent1 2 8 3 4 2 2 2" xfId="15704" xr:uid="{00000000-0005-0000-0000-0000A53C0000}"/>
    <cellStyle name="20% - Accent1 2 8 3 4 2 3" xfId="15705" xr:uid="{00000000-0005-0000-0000-0000A63C0000}"/>
    <cellStyle name="20% - Accent1 2 8 3 4 3" xfId="15706" xr:uid="{00000000-0005-0000-0000-0000A73C0000}"/>
    <cellStyle name="20% - Accent1 2 8 3 4 3 2" xfId="15707" xr:uid="{00000000-0005-0000-0000-0000A83C0000}"/>
    <cellStyle name="20% - Accent1 2 8 3 4 4" xfId="15708" xr:uid="{00000000-0005-0000-0000-0000A93C0000}"/>
    <cellStyle name="20% - Accent1 2 8 3 5" xfId="15709" xr:uid="{00000000-0005-0000-0000-0000AA3C0000}"/>
    <cellStyle name="20% - Accent1 2 8 3 5 2" xfId="15710" xr:uid="{00000000-0005-0000-0000-0000AB3C0000}"/>
    <cellStyle name="20% - Accent1 2 8 3 5 2 2" xfId="15711" xr:uid="{00000000-0005-0000-0000-0000AC3C0000}"/>
    <cellStyle name="20% - Accent1 2 8 3 5 3" xfId="15712" xr:uid="{00000000-0005-0000-0000-0000AD3C0000}"/>
    <cellStyle name="20% - Accent1 2 8 3 6" xfId="15713" xr:uid="{00000000-0005-0000-0000-0000AE3C0000}"/>
    <cellStyle name="20% - Accent1 2 8 3 6 2" xfId="15714" xr:uid="{00000000-0005-0000-0000-0000AF3C0000}"/>
    <cellStyle name="20% - Accent1 2 8 3 6 2 2" xfId="15715" xr:uid="{00000000-0005-0000-0000-0000B03C0000}"/>
    <cellStyle name="20% - Accent1 2 8 3 6 3" xfId="15716" xr:uid="{00000000-0005-0000-0000-0000B13C0000}"/>
    <cellStyle name="20% - Accent1 2 8 3 7" xfId="15717" xr:uid="{00000000-0005-0000-0000-0000B23C0000}"/>
    <cellStyle name="20% - Accent1 2 8 3 7 2" xfId="15718" xr:uid="{00000000-0005-0000-0000-0000B33C0000}"/>
    <cellStyle name="20% - Accent1 2 8 3 8" xfId="15719" xr:uid="{00000000-0005-0000-0000-0000B43C0000}"/>
    <cellStyle name="20% - Accent1 2 8 3 8 2" xfId="15720" xr:uid="{00000000-0005-0000-0000-0000B53C0000}"/>
    <cellStyle name="20% - Accent1 2 8 3 9" xfId="15721" xr:uid="{00000000-0005-0000-0000-0000B63C0000}"/>
    <cellStyle name="20% - Accent1 2 8 4" xfId="15722" xr:uid="{00000000-0005-0000-0000-0000B73C0000}"/>
    <cellStyle name="20% - Accent1 2 8 4 2" xfId="15723" xr:uid="{00000000-0005-0000-0000-0000B83C0000}"/>
    <cellStyle name="20% - Accent1 2 8 4 2 2" xfId="15724" xr:uid="{00000000-0005-0000-0000-0000B93C0000}"/>
    <cellStyle name="20% - Accent1 2 8 4 2 2 2" xfId="15725" xr:uid="{00000000-0005-0000-0000-0000BA3C0000}"/>
    <cellStyle name="20% - Accent1 2 8 4 2 2 2 2" xfId="15726" xr:uid="{00000000-0005-0000-0000-0000BB3C0000}"/>
    <cellStyle name="20% - Accent1 2 8 4 2 2 3" xfId="15727" xr:uid="{00000000-0005-0000-0000-0000BC3C0000}"/>
    <cellStyle name="20% - Accent1 2 8 4 2 3" xfId="15728" xr:uid="{00000000-0005-0000-0000-0000BD3C0000}"/>
    <cellStyle name="20% - Accent1 2 8 4 2 3 2" xfId="15729" xr:uid="{00000000-0005-0000-0000-0000BE3C0000}"/>
    <cellStyle name="20% - Accent1 2 8 4 2 4" xfId="15730" xr:uid="{00000000-0005-0000-0000-0000BF3C0000}"/>
    <cellStyle name="20% - Accent1 2 8 4 3" xfId="15731" xr:uid="{00000000-0005-0000-0000-0000C03C0000}"/>
    <cellStyle name="20% - Accent1 2 8 4 3 2" xfId="15732" xr:uid="{00000000-0005-0000-0000-0000C13C0000}"/>
    <cellStyle name="20% - Accent1 2 8 4 3 2 2" xfId="15733" xr:uid="{00000000-0005-0000-0000-0000C23C0000}"/>
    <cellStyle name="20% - Accent1 2 8 4 3 2 2 2" xfId="15734" xr:uid="{00000000-0005-0000-0000-0000C33C0000}"/>
    <cellStyle name="20% - Accent1 2 8 4 3 2 3" xfId="15735" xr:uid="{00000000-0005-0000-0000-0000C43C0000}"/>
    <cellStyle name="20% - Accent1 2 8 4 3 3" xfId="15736" xr:uid="{00000000-0005-0000-0000-0000C53C0000}"/>
    <cellStyle name="20% - Accent1 2 8 4 3 3 2" xfId="15737" xr:uid="{00000000-0005-0000-0000-0000C63C0000}"/>
    <cellStyle name="20% - Accent1 2 8 4 3 4" xfId="15738" xr:uid="{00000000-0005-0000-0000-0000C73C0000}"/>
    <cellStyle name="20% - Accent1 2 8 4 4" xfId="15739" xr:uid="{00000000-0005-0000-0000-0000C83C0000}"/>
    <cellStyle name="20% - Accent1 2 8 4 4 2" xfId="15740" xr:uid="{00000000-0005-0000-0000-0000C93C0000}"/>
    <cellStyle name="20% - Accent1 2 8 4 4 2 2" xfId="15741" xr:uid="{00000000-0005-0000-0000-0000CA3C0000}"/>
    <cellStyle name="20% - Accent1 2 8 4 4 2 2 2" xfId="15742" xr:uid="{00000000-0005-0000-0000-0000CB3C0000}"/>
    <cellStyle name="20% - Accent1 2 8 4 4 2 3" xfId="15743" xr:uid="{00000000-0005-0000-0000-0000CC3C0000}"/>
    <cellStyle name="20% - Accent1 2 8 4 4 3" xfId="15744" xr:uid="{00000000-0005-0000-0000-0000CD3C0000}"/>
    <cellStyle name="20% - Accent1 2 8 4 4 3 2" xfId="15745" xr:uid="{00000000-0005-0000-0000-0000CE3C0000}"/>
    <cellStyle name="20% - Accent1 2 8 4 4 4" xfId="15746" xr:uid="{00000000-0005-0000-0000-0000CF3C0000}"/>
    <cellStyle name="20% - Accent1 2 8 4 5" xfId="15747" xr:uid="{00000000-0005-0000-0000-0000D03C0000}"/>
    <cellStyle name="20% - Accent1 2 8 4 5 2" xfId="15748" xr:uid="{00000000-0005-0000-0000-0000D13C0000}"/>
    <cellStyle name="20% - Accent1 2 8 4 5 2 2" xfId="15749" xr:uid="{00000000-0005-0000-0000-0000D23C0000}"/>
    <cellStyle name="20% - Accent1 2 8 4 5 3" xfId="15750" xr:uid="{00000000-0005-0000-0000-0000D33C0000}"/>
    <cellStyle name="20% - Accent1 2 8 4 6" xfId="15751" xr:uid="{00000000-0005-0000-0000-0000D43C0000}"/>
    <cellStyle name="20% - Accent1 2 8 4 6 2" xfId="15752" xr:uid="{00000000-0005-0000-0000-0000D53C0000}"/>
    <cellStyle name="20% - Accent1 2 8 4 6 2 2" xfId="15753" xr:uid="{00000000-0005-0000-0000-0000D63C0000}"/>
    <cellStyle name="20% - Accent1 2 8 4 6 3" xfId="15754" xr:uid="{00000000-0005-0000-0000-0000D73C0000}"/>
    <cellStyle name="20% - Accent1 2 8 4 7" xfId="15755" xr:uid="{00000000-0005-0000-0000-0000D83C0000}"/>
    <cellStyle name="20% - Accent1 2 8 4 7 2" xfId="15756" xr:uid="{00000000-0005-0000-0000-0000D93C0000}"/>
    <cellStyle name="20% - Accent1 2 8 4 8" xfId="15757" xr:uid="{00000000-0005-0000-0000-0000DA3C0000}"/>
    <cellStyle name="20% - Accent1 2 8 4 8 2" xfId="15758" xr:uid="{00000000-0005-0000-0000-0000DB3C0000}"/>
    <cellStyle name="20% - Accent1 2 8 4 9" xfId="15759" xr:uid="{00000000-0005-0000-0000-0000DC3C0000}"/>
    <cellStyle name="20% - Accent1 2 8 5" xfId="15760" xr:uid="{00000000-0005-0000-0000-0000DD3C0000}"/>
    <cellStyle name="20% - Accent1 2 8 5 2" xfId="15761" xr:uid="{00000000-0005-0000-0000-0000DE3C0000}"/>
    <cellStyle name="20% - Accent1 2 8 5 2 2" xfId="15762" xr:uid="{00000000-0005-0000-0000-0000DF3C0000}"/>
    <cellStyle name="20% - Accent1 2 8 5 2 2 2" xfId="15763" xr:uid="{00000000-0005-0000-0000-0000E03C0000}"/>
    <cellStyle name="20% - Accent1 2 8 5 2 3" xfId="15764" xr:uid="{00000000-0005-0000-0000-0000E13C0000}"/>
    <cellStyle name="20% - Accent1 2 8 5 3" xfId="15765" xr:uid="{00000000-0005-0000-0000-0000E23C0000}"/>
    <cellStyle name="20% - Accent1 2 8 5 3 2" xfId="15766" xr:uid="{00000000-0005-0000-0000-0000E33C0000}"/>
    <cellStyle name="20% - Accent1 2 8 5 4" xfId="15767" xr:uid="{00000000-0005-0000-0000-0000E43C0000}"/>
    <cellStyle name="20% - Accent1 2 8 6" xfId="15768" xr:uid="{00000000-0005-0000-0000-0000E53C0000}"/>
    <cellStyle name="20% - Accent1 2 8 6 2" xfId="15769" xr:uid="{00000000-0005-0000-0000-0000E63C0000}"/>
    <cellStyle name="20% - Accent1 2 8 6 2 2" xfId="15770" xr:uid="{00000000-0005-0000-0000-0000E73C0000}"/>
    <cellStyle name="20% - Accent1 2 8 6 2 2 2" xfId="15771" xr:uid="{00000000-0005-0000-0000-0000E83C0000}"/>
    <cellStyle name="20% - Accent1 2 8 6 2 3" xfId="15772" xr:uid="{00000000-0005-0000-0000-0000E93C0000}"/>
    <cellStyle name="20% - Accent1 2 8 6 3" xfId="15773" xr:uid="{00000000-0005-0000-0000-0000EA3C0000}"/>
    <cellStyle name="20% - Accent1 2 8 6 3 2" xfId="15774" xr:uid="{00000000-0005-0000-0000-0000EB3C0000}"/>
    <cellStyle name="20% - Accent1 2 8 6 4" xfId="15775" xr:uid="{00000000-0005-0000-0000-0000EC3C0000}"/>
    <cellStyle name="20% - Accent1 2 8 7" xfId="15776" xr:uid="{00000000-0005-0000-0000-0000ED3C0000}"/>
    <cellStyle name="20% - Accent1 2 8 7 2" xfId="15777" xr:uid="{00000000-0005-0000-0000-0000EE3C0000}"/>
    <cellStyle name="20% - Accent1 2 8 7 2 2" xfId="15778" xr:uid="{00000000-0005-0000-0000-0000EF3C0000}"/>
    <cellStyle name="20% - Accent1 2 8 7 2 2 2" xfId="15779" xr:uid="{00000000-0005-0000-0000-0000F03C0000}"/>
    <cellStyle name="20% - Accent1 2 8 7 2 3" xfId="15780" xr:uid="{00000000-0005-0000-0000-0000F13C0000}"/>
    <cellStyle name="20% - Accent1 2 8 7 3" xfId="15781" xr:uid="{00000000-0005-0000-0000-0000F23C0000}"/>
    <cellStyle name="20% - Accent1 2 8 7 3 2" xfId="15782" xr:uid="{00000000-0005-0000-0000-0000F33C0000}"/>
    <cellStyle name="20% - Accent1 2 8 7 4" xfId="15783" xr:uid="{00000000-0005-0000-0000-0000F43C0000}"/>
    <cellStyle name="20% - Accent1 2 8 8" xfId="15784" xr:uid="{00000000-0005-0000-0000-0000F53C0000}"/>
    <cellStyle name="20% - Accent1 2 8 8 2" xfId="15785" xr:uid="{00000000-0005-0000-0000-0000F63C0000}"/>
    <cellStyle name="20% - Accent1 2 8 8 2 2" xfId="15786" xr:uid="{00000000-0005-0000-0000-0000F73C0000}"/>
    <cellStyle name="20% - Accent1 2 8 8 3" xfId="15787" xr:uid="{00000000-0005-0000-0000-0000F83C0000}"/>
    <cellStyle name="20% - Accent1 2 8 9" xfId="15788" xr:uid="{00000000-0005-0000-0000-0000F93C0000}"/>
    <cellStyle name="20% - Accent1 2 8 9 2" xfId="15789" xr:uid="{00000000-0005-0000-0000-0000FA3C0000}"/>
    <cellStyle name="20% - Accent1 2 8 9 2 2" xfId="15790" xr:uid="{00000000-0005-0000-0000-0000FB3C0000}"/>
    <cellStyle name="20% - Accent1 2 8 9 3" xfId="15791" xr:uid="{00000000-0005-0000-0000-0000FC3C0000}"/>
    <cellStyle name="20% - Accent1 2 9" xfId="15792" xr:uid="{00000000-0005-0000-0000-0000FD3C0000}"/>
    <cellStyle name="20% - Accent1 2 9 10" xfId="15793" xr:uid="{00000000-0005-0000-0000-0000FE3C0000}"/>
    <cellStyle name="20% - Accent1 2 9 10 2" xfId="15794" xr:uid="{00000000-0005-0000-0000-0000FF3C0000}"/>
    <cellStyle name="20% - Accent1 2 9 11" xfId="15795" xr:uid="{00000000-0005-0000-0000-0000003D0000}"/>
    <cellStyle name="20% - Accent1 2 9 2" xfId="15796" xr:uid="{00000000-0005-0000-0000-0000013D0000}"/>
    <cellStyle name="20% - Accent1 2 9 2 2" xfId="15797" xr:uid="{00000000-0005-0000-0000-0000023D0000}"/>
    <cellStyle name="20% - Accent1 2 9 2 2 2" xfId="15798" xr:uid="{00000000-0005-0000-0000-0000033D0000}"/>
    <cellStyle name="20% - Accent1 2 9 2 2 2 2" xfId="15799" xr:uid="{00000000-0005-0000-0000-0000043D0000}"/>
    <cellStyle name="20% - Accent1 2 9 2 2 2 2 2" xfId="15800" xr:uid="{00000000-0005-0000-0000-0000053D0000}"/>
    <cellStyle name="20% - Accent1 2 9 2 2 2 3" xfId="15801" xr:uid="{00000000-0005-0000-0000-0000063D0000}"/>
    <cellStyle name="20% - Accent1 2 9 2 2 3" xfId="15802" xr:uid="{00000000-0005-0000-0000-0000073D0000}"/>
    <cellStyle name="20% - Accent1 2 9 2 2 3 2" xfId="15803" xr:uid="{00000000-0005-0000-0000-0000083D0000}"/>
    <cellStyle name="20% - Accent1 2 9 2 2 4" xfId="15804" xr:uid="{00000000-0005-0000-0000-0000093D0000}"/>
    <cellStyle name="20% - Accent1 2 9 2 3" xfId="15805" xr:uid="{00000000-0005-0000-0000-00000A3D0000}"/>
    <cellStyle name="20% - Accent1 2 9 2 3 2" xfId="15806" xr:uid="{00000000-0005-0000-0000-00000B3D0000}"/>
    <cellStyle name="20% - Accent1 2 9 2 3 2 2" xfId="15807" xr:uid="{00000000-0005-0000-0000-00000C3D0000}"/>
    <cellStyle name="20% - Accent1 2 9 2 3 2 2 2" xfId="15808" xr:uid="{00000000-0005-0000-0000-00000D3D0000}"/>
    <cellStyle name="20% - Accent1 2 9 2 3 2 3" xfId="15809" xr:uid="{00000000-0005-0000-0000-00000E3D0000}"/>
    <cellStyle name="20% - Accent1 2 9 2 3 3" xfId="15810" xr:uid="{00000000-0005-0000-0000-00000F3D0000}"/>
    <cellStyle name="20% - Accent1 2 9 2 3 3 2" xfId="15811" xr:uid="{00000000-0005-0000-0000-0000103D0000}"/>
    <cellStyle name="20% - Accent1 2 9 2 3 4" xfId="15812" xr:uid="{00000000-0005-0000-0000-0000113D0000}"/>
    <cellStyle name="20% - Accent1 2 9 2 4" xfId="15813" xr:uid="{00000000-0005-0000-0000-0000123D0000}"/>
    <cellStyle name="20% - Accent1 2 9 2 4 2" xfId="15814" xr:uid="{00000000-0005-0000-0000-0000133D0000}"/>
    <cellStyle name="20% - Accent1 2 9 2 4 2 2" xfId="15815" xr:uid="{00000000-0005-0000-0000-0000143D0000}"/>
    <cellStyle name="20% - Accent1 2 9 2 4 2 2 2" xfId="15816" xr:uid="{00000000-0005-0000-0000-0000153D0000}"/>
    <cellStyle name="20% - Accent1 2 9 2 4 2 3" xfId="15817" xr:uid="{00000000-0005-0000-0000-0000163D0000}"/>
    <cellStyle name="20% - Accent1 2 9 2 4 3" xfId="15818" xr:uid="{00000000-0005-0000-0000-0000173D0000}"/>
    <cellStyle name="20% - Accent1 2 9 2 4 3 2" xfId="15819" xr:uid="{00000000-0005-0000-0000-0000183D0000}"/>
    <cellStyle name="20% - Accent1 2 9 2 4 4" xfId="15820" xr:uid="{00000000-0005-0000-0000-0000193D0000}"/>
    <cellStyle name="20% - Accent1 2 9 2 5" xfId="15821" xr:uid="{00000000-0005-0000-0000-00001A3D0000}"/>
    <cellStyle name="20% - Accent1 2 9 2 5 2" xfId="15822" xr:uid="{00000000-0005-0000-0000-00001B3D0000}"/>
    <cellStyle name="20% - Accent1 2 9 2 5 2 2" xfId="15823" xr:uid="{00000000-0005-0000-0000-00001C3D0000}"/>
    <cellStyle name="20% - Accent1 2 9 2 5 3" xfId="15824" xr:uid="{00000000-0005-0000-0000-00001D3D0000}"/>
    <cellStyle name="20% - Accent1 2 9 2 6" xfId="15825" xr:uid="{00000000-0005-0000-0000-00001E3D0000}"/>
    <cellStyle name="20% - Accent1 2 9 2 6 2" xfId="15826" xr:uid="{00000000-0005-0000-0000-00001F3D0000}"/>
    <cellStyle name="20% - Accent1 2 9 2 6 2 2" xfId="15827" xr:uid="{00000000-0005-0000-0000-0000203D0000}"/>
    <cellStyle name="20% - Accent1 2 9 2 6 3" xfId="15828" xr:uid="{00000000-0005-0000-0000-0000213D0000}"/>
    <cellStyle name="20% - Accent1 2 9 2 7" xfId="15829" xr:uid="{00000000-0005-0000-0000-0000223D0000}"/>
    <cellStyle name="20% - Accent1 2 9 2 7 2" xfId="15830" xr:uid="{00000000-0005-0000-0000-0000233D0000}"/>
    <cellStyle name="20% - Accent1 2 9 2 8" xfId="15831" xr:uid="{00000000-0005-0000-0000-0000243D0000}"/>
    <cellStyle name="20% - Accent1 2 9 2 8 2" xfId="15832" xr:uid="{00000000-0005-0000-0000-0000253D0000}"/>
    <cellStyle name="20% - Accent1 2 9 2 9" xfId="15833" xr:uid="{00000000-0005-0000-0000-0000263D0000}"/>
    <cellStyle name="20% - Accent1 2 9 3" xfId="15834" xr:uid="{00000000-0005-0000-0000-0000273D0000}"/>
    <cellStyle name="20% - Accent1 2 9 3 2" xfId="15835" xr:uid="{00000000-0005-0000-0000-0000283D0000}"/>
    <cellStyle name="20% - Accent1 2 9 3 2 2" xfId="15836" xr:uid="{00000000-0005-0000-0000-0000293D0000}"/>
    <cellStyle name="20% - Accent1 2 9 3 2 2 2" xfId="15837" xr:uid="{00000000-0005-0000-0000-00002A3D0000}"/>
    <cellStyle name="20% - Accent1 2 9 3 2 2 2 2" xfId="15838" xr:uid="{00000000-0005-0000-0000-00002B3D0000}"/>
    <cellStyle name="20% - Accent1 2 9 3 2 2 3" xfId="15839" xr:uid="{00000000-0005-0000-0000-00002C3D0000}"/>
    <cellStyle name="20% - Accent1 2 9 3 2 3" xfId="15840" xr:uid="{00000000-0005-0000-0000-00002D3D0000}"/>
    <cellStyle name="20% - Accent1 2 9 3 2 3 2" xfId="15841" xr:uid="{00000000-0005-0000-0000-00002E3D0000}"/>
    <cellStyle name="20% - Accent1 2 9 3 2 4" xfId="15842" xr:uid="{00000000-0005-0000-0000-00002F3D0000}"/>
    <cellStyle name="20% - Accent1 2 9 3 3" xfId="15843" xr:uid="{00000000-0005-0000-0000-0000303D0000}"/>
    <cellStyle name="20% - Accent1 2 9 3 3 2" xfId="15844" xr:uid="{00000000-0005-0000-0000-0000313D0000}"/>
    <cellStyle name="20% - Accent1 2 9 3 3 2 2" xfId="15845" xr:uid="{00000000-0005-0000-0000-0000323D0000}"/>
    <cellStyle name="20% - Accent1 2 9 3 3 2 2 2" xfId="15846" xr:uid="{00000000-0005-0000-0000-0000333D0000}"/>
    <cellStyle name="20% - Accent1 2 9 3 3 2 3" xfId="15847" xr:uid="{00000000-0005-0000-0000-0000343D0000}"/>
    <cellStyle name="20% - Accent1 2 9 3 3 3" xfId="15848" xr:uid="{00000000-0005-0000-0000-0000353D0000}"/>
    <cellStyle name="20% - Accent1 2 9 3 3 3 2" xfId="15849" xr:uid="{00000000-0005-0000-0000-0000363D0000}"/>
    <cellStyle name="20% - Accent1 2 9 3 3 4" xfId="15850" xr:uid="{00000000-0005-0000-0000-0000373D0000}"/>
    <cellStyle name="20% - Accent1 2 9 3 4" xfId="15851" xr:uid="{00000000-0005-0000-0000-0000383D0000}"/>
    <cellStyle name="20% - Accent1 2 9 3 4 2" xfId="15852" xr:uid="{00000000-0005-0000-0000-0000393D0000}"/>
    <cellStyle name="20% - Accent1 2 9 3 4 2 2" xfId="15853" xr:uid="{00000000-0005-0000-0000-00003A3D0000}"/>
    <cellStyle name="20% - Accent1 2 9 3 4 2 2 2" xfId="15854" xr:uid="{00000000-0005-0000-0000-00003B3D0000}"/>
    <cellStyle name="20% - Accent1 2 9 3 4 2 3" xfId="15855" xr:uid="{00000000-0005-0000-0000-00003C3D0000}"/>
    <cellStyle name="20% - Accent1 2 9 3 4 3" xfId="15856" xr:uid="{00000000-0005-0000-0000-00003D3D0000}"/>
    <cellStyle name="20% - Accent1 2 9 3 4 3 2" xfId="15857" xr:uid="{00000000-0005-0000-0000-00003E3D0000}"/>
    <cellStyle name="20% - Accent1 2 9 3 4 4" xfId="15858" xr:uid="{00000000-0005-0000-0000-00003F3D0000}"/>
    <cellStyle name="20% - Accent1 2 9 3 5" xfId="15859" xr:uid="{00000000-0005-0000-0000-0000403D0000}"/>
    <cellStyle name="20% - Accent1 2 9 3 5 2" xfId="15860" xr:uid="{00000000-0005-0000-0000-0000413D0000}"/>
    <cellStyle name="20% - Accent1 2 9 3 5 2 2" xfId="15861" xr:uid="{00000000-0005-0000-0000-0000423D0000}"/>
    <cellStyle name="20% - Accent1 2 9 3 5 3" xfId="15862" xr:uid="{00000000-0005-0000-0000-0000433D0000}"/>
    <cellStyle name="20% - Accent1 2 9 3 6" xfId="15863" xr:uid="{00000000-0005-0000-0000-0000443D0000}"/>
    <cellStyle name="20% - Accent1 2 9 3 6 2" xfId="15864" xr:uid="{00000000-0005-0000-0000-0000453D0000}"/>
    <cellStyle name="20% - Accent1 2 9 3 6 2 2" xfId="15865" xr:uid="{00000000-0005-0000-0000-0000463D0000}"/>
    <cellStyle name="20% - Accent1 2 9 3 6 3" xfId="15866" xr:uid="{00000000-0005-0000-0000-0000473D0000}"/>
    <cellStyle name="20% - Accent1 2 9 3 7" xfId="15867" xr:uid="{00000000-0005-0000-0000-0000483D0000}"/>
    <cellStyle name="20% - Accent1 2 9 3 7 2" xfId="15868" xr:uid="{00000000-0005-0000-0000-0000493D0000}"/>
    <cellStyle name="20% - Accent1 2 9 3 8" xfId="15869" xr:uid="{00000000-0005-0000-0000-00004A3D0000}"/>
    <cellStyle name="20% - Accent1 2 9 3 8 2" xfId="15870" xr:uid="{00000000-0005-0000-0000-00004B3D0000}"/>
    <cellStyle name="20% - Accent1 2 9 3 9" xfId="15871" xr:uid="{00000000-0005-0000-0000-00004C3D0000}"/>
    <cellStyle name="20% - Accent1 2 9 4" xfId="15872" xr:uid="{00000000-0005-0000-0000-00004D3D0000}"/>
    <cellStyle name="20% - Accent1 2 9 4 2" xfId="15873" xr:uid="{00000000-0005-0000-0000-00004E3D0000}"/>
    <cellStyle name="20% - Accent1 2 9 4 2 2" xfId="15874" xr:uid="{00000000-0005-0000-0000-00004F3D0000}"/>
    <cellStyle name="20% - Accent1 2 9 4 2 2 2" xfId="15875" xr:uid="{00000000-0005-0000-0000-0000503D0000}"/>
    <cellStyle name="20% - Accent1 2 9 4 2 3" xfId="15876" xr:uid="{00000000-0005-0000-0000-0000513D0000}"/>
    <cellStyle name="20% - Accent1 2 9 4 3" xfId="15877" xr:uid="{00000000-0005-0000-0000-0000523D0000}"/>
    <cellStyle name="20% - Accent1 2 9 4 3 2" xfId="15878" xr:uid="{00000000-0005-0000-0000-0000533D0000}"/>
    <cellStyle name="20% - Accent1 2 9 4 4" xfId="15879" xr:uid="{00000000-0005-0000-0000-0000543D0000}"/>
    <cellStyle name="20% - Accent1 2 9 5" xfId="15880" xr:uid="{00000000-0005-0000-0000-0000553D0000}"/>
    <cellStyle name="20% - Accent1 2 9 5 2" xfId="15881" xr:uid="{00000000-0005-0000-0000-0000563D0000}"/>
    <cellStyle name="20% - Accent1 2 9 5 2 2" xfId="15882" xr:uid="{00000000-0005-0000-0000-0000573D0000}"/>
    <cellStyle name="20% - Accent1 2 9 5 2 2 2" xfId="15883" xr:uid="{00000000-0005-0000-0000-0000583D0000}"/>
    <cellStyle name="20% - Accent1 2 9 5 2 3" xfId="15884" xr:uid="{00000000-0005-0000-0000-0000593D0000}"/>
    <cellStyle name="20% - Accent1 2 9 5 3" xfId="15885" xr:uid="{00000000-0005-0000-0000-00005A3D0000}"/>
    <cellStyle name="20% - Accent1 2 9 5 3 2" xfId="15886" xr:uid="{00000000-0005-0000-0000-00005B3D0000}"/>
    <cellStyle name="20% - Accent1 2 9 5 4" xfId="15887" xr:uid="{00000000-0005-0000-0000-00005C3D0000}"/>
    <cellStyle name="20% - Accent1 2 9 6" xfId="15888" xr:uid="{00000000-0005-0000-0000-00005D3D0000}"/>
    <cellStyle name="20% - Accent1 2 9 6 2" xfId="15889" xr:uid="{00000000-0005-0000-0000-00005E3D0000}"/>
    <cellStyle name="20% - Accent1 2 9 6 2 2" xfId="15890" xr:uid="{00000000-0005-0000-0000-00005F3D0000}"/>
    <cellStyle name="20% - Accent1 2 9 6 2 2 2" xfId="15891" xr:uid="{00000000-0005-0000-0000-0000603D0000}"/>
    <cellStyle name="20% - Accent1 2 9 6 2 3" xfId="15892" xr:uid="{00000000-0005-0000-0000-0000613D0000}"/>
    <cellStyle name="20% - Accent1 2 9 6 3" xfId="15893" xr:uid="{00000000-0005-0000-0000-0000623D0000}"/>
    <cellStyle name="20% - Accent1 2 9 6 3 2" xfId="15894" xr:uid="{00000000-0005-0000-0000-0000633D0000}"/>
    <cellStyle name="20% - Accent1 2 9 6 4" xfId="15895" xr:uid="{00000000-0005-0000-0000-0000643D0000}"/>
    <cellStyle name="20% - Accent1 2 9 7" xfId="15896" xr:uid="{00000000-0005-0000-0000-0000653D0000}"/>
    <cellStyle name="20% - Accent1 2 9 7 2" xfId="15897" xr:uid="{00000000-0005-0000-0000-0000663D0000}"/>
    <cellStyle name="20% - Accent1 2 9 7 2 2" xfId="15898" xr:uid="{00000000-0005-0000-0000-0000673D0000}"/>
    <cellStyle name="20% - Accent1 2 9 7 3" xfId="15899" xr:uid="{00000000-0005-0000-0000-0000683D0000}"/>
    <cellStyle name="20% - Accent1 2 9 8" xfId="15900" xr:uid="{00000000-0005-0000-0000-0000693D0000}"/>
    <cellStyle name="20% - Accent1 2 9 8 2" xfId="15901" xr:uid="{00000000-0005-0000-0000-00006A3D0000}"/>
    <cellStyle name="20% - Accent1 2 9 8 2 2" xfId="15902" xr:uid="{00000000-0005-0000-0000-00006B3D0000}"/>
    <cellStyle name="20% - Accent1 2 9 8 3" xfId="15903" xr:uid="{00000000-0005-0000-0000-00006C3D0000}"/>
    <cellStyle name="20% - Accent1 2 9 9" xfId="15904" xr:uid="{00000000-0005-0000-0000-00006D3D0000}"/>
    <cellStyle name="20% - Accent1 2 9 9 2" xfId="15905" xr:uid="{00000000-0005-0000-0000-00006E3D0000}"/>
    <cellStyle name="20% - Accent1 20" xfId="15906" xr:uid="{00000000-0005-0000-0000-00006F3D0000}"/>
    <cellStyle name="20% - Accent1 20 2" xfId="15907" xr:uid="{00000000-0005-0000-0000-0000703D0000}"/>
    <cellStyle name="20% - Accent1 20 2 2" xfId="15908" xr:uid="{00000000-0005-0000-0000-0000713D0000}"/>
    <cellStyle name="20% - Accent1 20 3" xfId="15909" xr:uid="{00000000-0005-0000-0000-0000723D0000}"/>
    <cellStyle name="20% - Accent1 21" xfId="15910" xr:uid="{00000000-0005-0000-0000-0000733D0000}"/>
    <cellStyle name="20% - Accent1 21 2" xfId="15911" xr:uid="{00000000-0005-0000-0000-0000743D0000}"/>
    <cellStyle name="20% - Accent1 22" xfId="15912" xr:uid="{00000000-0005-0000-0000-0000753D0000}"/>
    <cellStyle name="20% - Accent1 22 2" xfId="15913" xr:uid="{00000000-0005-0000-0000-0000763D0000}"/>
    <cellStyle name="20% - Accent1 23" xfId="15914" xr:uid="{00000000-0005-0000-0000-0000773D0000}"/>
    <cellStyle name="20% - Accent1 3" xfId="107" xr:uid="{00000000-0005-0000-0000-0000783D0000}"/>
    <cellStyle name="20% - Accent1 3 10" xfId="15915" xr:uid="{00000000-0005-0000-0000-0000793D0000}"/>
    <cellStyle name="20% - Accent1 3 10 10" xfId="15916" xr:uid="{00000000-0005-0000-0000-00007A3D0000}"/>
    <cellStyle name="20% - Accent1 3 10 10 2" xfId="15917" xr:uid="{00000000-0005-0000-0000-00007B3D0000}"/>
    <cellStyle name="20% - Accent1 3 10 11" xfId="15918" xr:uid="{00000000-0005-0000-0000-00007C3D0000}"/>
    <cellStyle name="20% - Accent1 3 10 2" xfId="15919" xr:uid="{00000000-0005-0000-0000-00007D3D0000}"/>
    <cellStyle name="20% - Accent1 3 10 2 2" xfId="15920" xr:uid="{00000000-0005-0000-0000-00007E3D0000}"/>
    <cellStyle name="20% - Accent1 3 10 2 2 2" xfId="15921" xr:uid="{00000000-0005-0000-0000-00007F3D0000}"/>
    <cellStyle name="20% - Accent1 3 10 2 2 2 2" xfId="15922" xr:uid="{00000000-0005-0000-0000-0000803D0000}"/>
    <cellStyle name="20% - Accent1 3 10 2 2 2 2 2" xfId="15923" xr:uid="{00000000-0005-0000-0000-0000813D0000}"/>
    <cellStyle name="20% - Accent1 3 10 2 2 2 3" xfId="15924" xr:uid="{00000000-0005-0000-0000-0000823D0000}"/>
    <cellStyle name="20% - Accent1 3 10 2 2 3" xfId="15925" xr:uid="{00000000-0005-0000-0000-0000833D0000}"/>
    <cellStyle name="20% - Accent1 3 10 2 2 3 2" xfId="15926" xr:uid="{00000000-0005-0000-0000-0000843D0000}"/>
    <cellStyle name="20% - Accent1 3 10 2 2 4" xfId="15927" xr:uid="{00000000-0005-0000-0000-0000853D0000}"/>
    <cellStyle name="20% - Accent1 3 10 2 3" xfId="15928" xr:uid="{00000000-0005-0000-0000-0000863D0000}"/>
    <cellStyle name="20% - Accent1 3 10 2 3 2" xfId="15929" xr:uid="{00000000-0005-0000-0000-0000873D0000}"/>
    <cellStyle name="20% - Accent1 3 10 2 3 2 2" xfId="15930" xr:uid="{00000000-0005-0000-0000-0000883D0000}"/>
    <cellStyle name="20% - Accent1 3 10 2 3 2 2 2" xfId="15931" xr:uid="{00000000-0005-0000-0000-0000893D0000}"/>
    <cellStyle name="20% - Accent1 3 10 2 3 2 3" xfId="15932" xr:uid="{00000000-0005-0000-0000-00008A3D0000}"/>
    <cellStyle name="20% - Accent1 3 10 2 3 3" xfId="15933" xr:uid="{00000000-0005-0000-0000-00008B3D0000}"/>
    <cellStyle name="20% - Accent1 3 10 2 3 3 2" xfId="15934" xr:uid="{00000000-0005-0000-0000-00008C3D0000}"/>
    <cellStyle name="20% - Accent1 3 10 2 3 4" xfId="15935" xr:uid="{00000000-0005-0000-0000-00008D3D0000}"/>
    <cellStyle name="20% - Accent1 3 10 2 4" xfId="15936" xr:uid="{00000000-0005-0000-0000-00008E3D0000}"/>
    <cellStyle name="20% - Accent1 3 10 2 4 2" xfId="15937" xr:uid="{00000000-0005-0000-0000-00008F3D0000}"/>
    <cellStyle name="20% - Accent1 3 10 2 4 2 2" xfId="15938" xr:uid="{00000000-0005-0000-0000-0000903D0000}"/>
    <cellStyle name="20% - Accent1 3 10 2 4 2 2 2" xfId="15939" xr:uid="{00000000-0005-0000-0000-0000913D0000}"/>
    <cellStyle name="20% - Accent1 3 10 2 4 2 3" xfId="15940" xr:uid="{00000000-0005-0000-0000-0000923D0000}"/>
    <cellStyle name="20% - Accent1 3 10 2 4 3" xfId="15941" xr:uid="{00000000-0005-0000-0000-0000933D0000}"/>
    <cellStyle name="20% - Accent1 3 10 2 4 3 2" xfId="15942" xr:uid="{00000000-0005-0000-0000-0000943D0000}"/>
    <cellStyle name="20% - Accent1 3 10 2 4 4" xfId="15943" xr:uid="{00000000-0005-0000-0000-0000953D0000}"/>
    <cellStyle name="20% - Accent1 3 10 2 5" xfId="15944" xr:uid="{00000000-0005-0000-0000-0000963D0000}"/>
    <cellStyle name="20% - Accent1 3 10 2 5 2" xfId="15945" xr:uid="{00000000-0005-0000-0000-0000973D0000}"/>
    <cellStyle name="20% - Accent1 3 10 2 5 2 2" xfId="15946" xr:uid="{00000000-0005-0000-0000-0000983D0000}"/>
    <cellStyle name="20% - Accent1 3 10 2 5 3" xfId="15947" xr:uid="{00000000-0005-0000-0000-0000993D0000}"/>
    <cellStyle name="20% - Accent1 3 10 2 6" xfId="15948" xr:uid="{00000000-0005-0000-0000-00009A3D0000}"/>
    <cellStyle name="20% - Accent1 3 10 2 6 2" xfId="15949" xr:uid="{00000000-0005-0000-0000-00009B3D0000}"/>
    <cellStyle name="20% - Accent1 3 10 2 6 2 2" xfId="15950" xr:uid="{00000000-0005-0000-0000-00009C3D0000}"/>
    <cellStyle name="20% - Accent1 3 10 2 6 3" xfId="15951" xr:uid="{00000000-0005-0000-0000-00009D3D0000}"/>
    <cellStyle name="20% - Accent1 3 10 2 7" xfId="15952" xr:uid="{00000000-0005-0000-0000-00009E3D0000}"/>
    <cellStyle name="20% - Accent1 3 10 2 7 2" xfId="15953" xr:uid="{00000000-0005-0000-0000-00009F3D0000}"/>
    <cellStyle name="20% - Accent1 3 10 2 8" xfId="15954" xr:uid="{00000000-0005-0000-0000-0000A03D0000}"/>
    <cellStyle name="20% - Accent1 3 10 2 8 2" xfId="15955" xr:uid="{00000000-0005-0000-0000-0000A13D0000}"/>
    <cellStyle name="20% - Accent1 3 10 2 9" xfId="15956" xr:uid="{00000000-0005-0000-0000-0000A23D0000}"/>
    <cellStyle name="20% - Accent1 3 10 3" xfId="15957" xr:uid="{00000000-0005-0000-0000-0000A33D0000}"/>
    <cellStyle name="20% - Accent1 3 10 3 2" xfId="15958" xr:uid="{00000000-0005-0000-0000-0000A43D0000}"/>
    <cellStyle name="20% - Accent1 3 10 3 2 2" xfId="15959" xr:uid="{00000000-0005-0000-0000-0000A53D0000}"/>
    <cellStyle name="20% - Accent1 3 10 3 2 2 2" xfId="15960" xr:uid="{00000000-0005-0000-0000-0000A63D0000}"/>
    <cellStyle name="20% - Accent1 3 10 3 2 2 2 2" xfId="15961" xr:uid="{00000000-0005-0000-0000-0000A73D0000}"/>
    <cellStyle name="20% - Accent1 3 10 3 2 2 3" xfId="15962" xr:uid="{00000000-0005-0000-0000-0000A83D0000}"/>
    <cellStyle name="20% - Accent1 3 10 3 2 3" xfId="15963" xr:uid="{00000000-0005-0000-0000-0000A93D0000}"/>
    <cellStyle name="20% - Accent1 3 10 3 2 3 2" xfId="15964" xr:uid="{00000000-0005-0000-0000-0000AA3D0000}"/>
    <cellStyle name="20% - Accent1 3 10 3 2 4" xfId="15965" xr:uid="{00000000-0005-0000-0000-0000AB3D0000}"/>
    <cellStyle name="20% - Accent1 3 10 3 3" xfId="15966" xr:uid="{00000000-0005-0000-0000-0000AC3D0000}"/>
    <cellStyle name="20% - Accent1 3 10 3 3 2" xfId="15967" xr:uid="{00000000-0005-0000-0000-0000AD3D0000}"/>
    <cellStyle name="20% - Accent1 3 10 3 3 2 2" xfId="15968" xr:uid="{00000000-0005-0000-0000-0000AE3D0000}"/>
    <cellStyle name="20% - Accent1 3 10 3 3 2 2 2" xfId="15969" xr:uid="{00000000-0005-0000-0000-0000AF3D0000}"/>
    <cellStyle name="20% - Accent1 3 10 3 3 2 3" xfId="15970" xr:uid="{00000000-0005-0000-0000-0000B03D0000}"/>
    <cellStyle name="20% - Accent1 3 10 3 3 3" xfId="15971" xr:uid="{00000000-0005-0000-0000-0000B13D0000}"/>
    <cellStyle name="20% - Accent1 3 10 3 3 3 2" xfId="15972" xr:uid="{00000000-0005-0000-0000-0000B23D0000}"/>
    <cellStyle name="20% - Accent1 3 10 3 3 4" xfId="15973" xr:uid="{00000000-0005-0000-0000-0000B33D0000}"/>
    <cellStyle name="20% - Accent1 3 10 3 4" xfId="15974" xr:uid="{00000000-0005-0000-0000-0000B43D0000}"/>
    <cellStyle name="20% - Accent1 3 10 3 4 2" xfId="15975" xr:uid="{00000000-0005-0000-0000-0000B53D0000}"/>
    <cellStyle name="20% - Accent1 3 10 3 4 2 2" xfId="15976" xr:uid="{00000000-0005-0000-0000-0000B63D0000}"/>
    <cellStyle name="20% - Accent1 3 10 3 4 2 2 2" xfId="15977" xr:uid="{00000000-0005-0000-0000-0000B73D0000}"/>
    <cellStyle name="20% - Accent1 3 10 3 4 2 3" xfId="15978" xr:uid="{00000000-0005-0000-0000-0000B83D0000}"/>
    <cellStyle name="20% - Accent1 3 10 3 4 3" xfId="15979" xr:uid="{00000000-0005-0000-0000-0000B93D0000}"/>
    <cellStyle name="20% - Accent1 3 10 3 4 3 2" xfId="15980" xr:uid="{00000000-0005-0000-0000-0000BA3D0000}"/>
    <cellStyle name="20% - Accent1 3 10 3 4 4" xfId="15981" xr:uid="{00000000-0005-0000-0000-0000BB3D0000}"/>
    <cellStyle name="20% - Accent1 3 10 3 5" xfId="15982" xr:uid="{00000000-0005-0000-0000-0000BC3D0000}"/>
    <cellStyle name="20% - Accent1 3 10 3 5 2" xfId="15983" xr:uid="{00000000-0005-0000-0000-0000BD3D0000}"/>
    <cellStyle name="20% - Accent1 3 10 3 5 2 2" xfId="15984" xr:uid="{00000000-0005-0000-0000-0000BE3D0000}"/>
    <cellStyle name="20% - Accent1 3 10 3 5 3" xfId="15985" xr:uid="{00000000-0005-0000-0000-0000BF3D0000}"/>
    <cellStyle name="20% - Accent1 3 10 3 6" xfId="15986" xr:uid="{00000000-0005-0000-0000-0000C03D0000}"/>
    <cellStyle name="20% - Accent1 3 10 3 6 2" xfId="15987" xr:uid="{00000000-0005-0000-0000-0000C13D0000}"/>
    <cellStyle name="20% - Accent1 3 10 3 6 2 2" xfId="15988" xr:uid="{00000000-0005-0000-0000-0000C23D0000}"/>
    <cellStyle name="20% - Accent1 3 10 3 6 3" xfId="15989" xr:uid="{00000000-0005-0000-0000-0000C33D0000}"/>
    <cellStyle name="20% - Accent1 3 10 3 7" xfId="15990" xr:uid="{00000000-0005-0000-0000-0000C43D0000}"/>
    <cellStyle name="20% - Accent1 3 10 3 7 2" xfId="15991" xr:uid="{00000000-0005-0000-0000-0000C53D0000}"/>
    <cellStyle name="20% - Accent1 3 10 3 8" xfId="15992" xr:uid="{00000000-0005-0000-0000-0000C63D0000}"/>
    <cellStyle name="20% - Accent1 3 10 3 8 2" xfId="15993" xr:uid="{00000000-0005-0000-0000-0000C73D0000}"/>
    <cellStyle name="20% - Accent1 3 10 3 9" xfId="15994" xr:uid="{00000000-0005-0000-0000-0000C83D0000}"/>
    <cellStyle name="20% - Accent1 3 10 4" xfId="15995" xr:uid="{00000000-0005-0000-0000-0000C93D0000}"/>
    <cellStyle name="20% - Accent1 3 10 4 2" xfId="15996" xr:uid="{00000000-0005-0000-0000-0000CA3D0000}"/>
    <cellStyle name="20% - Accent1 3 10 4 2 2" xfId="15997" xr:uid="{00000000-0005-0000-0000-0000CB3D0000}"/>
    <cellStyle name="20% - Accent1 3 10 4 2 2 2" xfId="15998" xr:uid="{00000000-0005-0000-0000-0000CC3D0000}"/>
    <cellStyle name="20% - Accent1 3 10 4 2 3" xfId="15999" xr:uid="{00000000-0005-0000-0000-0000CD3D0000}"/>
    <cellStyle name="20% - Accent1 3 10 4 3" xfId="16000" xr:uid="{00000000-0005-0000-0000-0000CE3D0000}"/>
    <cellStyle name="20% - Accent1 3 10 4 3 2" xfId="16001" xr:uid="{00000000-0005-0000-0000-0000CF3D0000}"/>
    <cellStyle name="20% - Accent1 3 10 4 4" xfId="16002" xr:uid="{00000000-0005-0000-0000-0000D03D0000}"/>
    <cellStyle name="20% - Accent1 3 10 5" xfId="16003" xr:uid="{00000000-0005-0000-0000-0000D13D0000}"/>
    <cellStyle name="20% - Accent1 3 10 5 2" xfId="16004" xr:uid="{00000000-0005-0000-0000-0000D23D0000}"/>
    <cellStyle name="20% - Accent1 3 10 5 2 2" xfId="16005" xr:uid="{00000000-0005-0000-0000-0000D33D0000}"/>
    <cellStyle name="20% - Accent1 3 10 5 2 2 2" xfId="16006" xr:uid="{00000000-0005-0000-0000-0000D43D0000}"/>
    <cellStyle name="20% - Accent1 3 10 5 2 3" xfId="16007" xr:uid="{00000000-0005-0000-0000-0000D53D0000}"/>
    <cellStyle name="20% - Accent1 3 10 5 3" xfId="16008" xr:uid="{00000000-0005-0000-0000-0000D63D0000}"/>
    <cellStyle name="20% - Accent1 3 10 5 3 2" xfId="16009" xr:uid="{00000000-0005-0000-0000-0000D73D0000}"/>
    <cellStyle name="20% - Accent1 3 10 5 4" xfId="16010" xr:uid="{00000000-0005-0000-0000-0000D83D0000}"/>
    <cellStyle name="20% - Accent1 3 10 6" xfId="16011" xr:uid="{00000000-0005-0000-0000-0000D93D0000}"/>
    <cellStyle name="20% - Accent1 3 10 6 2" xfId="16012" xr:uid="{00000000-0005-0000-0000-0000DA3D0000}"/>
    <cellStyle name="20% - Accent1 3 10 6 2 2" xfId="16013" xr:uid="{00000000-0005-0000-0000-0000DB3D0000}"/>
    <cellStyle name="20% - Accent1 3 10 6 2 2 2" xfId="16014" xr:uid="{00000000-0005-0000-0000-0000DC3D0000}"/>
    <cellStyle name="20% - Accent1 3 10 6 2 3" xfId="16015" xr:uid="{00000000-0005-0000-0000-0000DD3D0000}"/>
    <cellStyle name="20% - Accent1 3 10 6 3" xfId="16016" xr:uid="{00000000-0005-0000-0000-0000DE3D0000}"/>
    <cellStyle name="20% - Accent1 3 10 6 3 2" xfId="16017" xr:uid="{00000000-0005-0000-0000-0000DF3D0000}"/>
    <cellStyle name="20% - Accent1 3 10 6 4" xfId="16018" xr:uid="{00000000-0005-0000-0000-0000E03D0000}"/>
    <cellStyle name="20% - Accent1 3 10 7" xfId="16019" xr:uid="{00000000-0005-0000-0000-0000E13D0000}"/>
    <cellStyle name="20% - Accent1 3 10 7 2" xfId="16020" xr:uid="{00000000-0005-0000-0000-0000E23D0000}"/>
    <cellStyle name="20% - Accent1 3 10 7 2 2" xfId="16021" xr:uid="{00000000-0005-0000-0000-0000E33D0000}"/>
    <cellStyle name="20% - Accent1 3 10 7 3" xfId="16022" xr:uid="{00000000-0005-0000-0000-0000E43D0000}"/>
    <cellStyle name="20% - Accent1 3 10 8" xfId="16023" xr:uid="{00000000-0005-0000-0000-0000E53D0000}"/>
    <cellStyle name="20% - Accent1 3 10 8 2" xfId="16024" xr:uid="{00000000-0005-0000-0000-0000E63D0000}"/>
    <cellStyle name="20% - Accent1 3 10 8 2 2" xfId="16025" xr:uid="{00000000-0005-0000-0000-0000E73D0000}"/>
    <cellStyle name="20% - Accent1 3 10 8 3" xfId="16026" xr:uid="{00000000-0005-0000-0000-0000E83D0000}"/>
    <cellStyle name="20% - Accent1 3 10 9" xfId="16027" xr:uid="{00000000-0005-0000-0000-0000E93D0000}"/>
    <cellStyle name="20% - Accent1 3 10 9 2" xfId="16028" xr:uid="{00000000-0005-0000-0000-0000EA3D0000}"/>
    <cellStyle name="20% - Accent1 3 11" xfId="108" xr:uid="{00000000-0005-0000-0000-0000EB3D0000}"/>
    <cellStyle name="20% - Accent1 3 11 10" xfId="16029" xr:uid="{00000000-0005-0000-0000-0000EC3D0000}"/>
    <cellStyle name="20% - Accent1 3 11 10 2" xfId="16030" xr:uid="{00000000-0005-0000-0000-0000ED3D0000}"/>
    <cellStyle name="20% - Accent1 3 11 11" xfId="16031" xr:uid="{00000000-0005-0000-0000-0000EE3D0000}"/>
    <cellStyle name="20% - Accent1 3 11 12" xfId="16032" xr:uid="{00000000-0005-0000-0000-0000EF3D0000}"/>
    <cellStyle name="20% - Accent1 3 11 2" xfId="109" xr:uid="{00000000-0005-0000-0000-0000F03D0000}"/>
    <cellStyle name="20% - Accent1 3 11 2 2" xfId="16033" xr:uid="{00000000-0005-0000-0000-0000F13D0000}"/>
    <cellStyle name="20% - Accent1 3 11 2 2 2" xfId="16034" xr:uid="{00000000-0005-0000-0000-0000F23D0000}"/>
    <cellStyle name="20% - Accent1 3 11 2 2 2 2" xfId="16035" xr:uid="{00000000-0005-0000-0000-0000F33D0000}"/>
    <cellStyle name="20% - Accent1 3 11 2 2 2 2 2" xfId="16036" xr:uid="{00000000-0005-0000-0000-0000F43D0000}"/>
    <cellStyle name="20% - Accent1 3 11 2 2 2 3" xfId="16037" xr:uid="{00000000-0005-0000-0000-0000F53D0000}"/>
    <cellStyle name="20% - Accent1 3 11 2 2 3" xfId="16038" xr:uid="{00000000-0005-0000-0000-0000F63D0000}"/>
    <cellStyle name="20% - Accent1 3 11 2 2 3 2" xfId="16039" xr:uid="{00000000-0005-0000-0000-0000F73D0000}"/>
    <cellStyle name="20% - Accent1 3 11 2 2 4" xfId="16040" xr:uid="{00000000-0005-0000-0000-0000F83D0000}"/>
    <cellStyle name="20% - Accent1 3 11 2 3" xfId="16041" xr:uid="{00000000-0005-0000-0000-0000F93D0000}"/>
    <cellStyle name="20% - Accent1 3 11 2 3 2" xfId="16042" xr:uid="{00000000-0005-0000-0000-0000FA3D0000}"/>
    <cellStyle name="20% - Accent1 3 11 2 3 2 2" xfId="16043" xr:uid="{00000000-0005-0000-0000-0000FB3D0000}"/>
    <cellStyle name="20% - Accent1 3 11 2 3 2 2 2" xfId="16044" xr:uid="{00000000-0005-0000-0000-0000FC3D0000}"/>
    <cellStyle name="20% - Accent1 3 11 2 3 2 3" xfId="16045" xr:uid="{00000000-0005-0000-0000-0000FD3D0000}"/>
    <cellStyle name="20% - Accent1 3 11 2 3 3" xfId="16046" xr:uid="{00000000-0005-0000-0000-0000FE3D0000}"/>
    <cellStyle name="20% - Accent1 3 11 2 3 3 2" xfId="16047" xr:uid="{00000000-0005-0000-0000-0000FF3D0000}"/>
    <cellStyle name="20% - Accent1 3 11 2 3 4" xfId="16048" xr:uid="{00000000-0005-0000-0000-0000003E0000}"/>
    <cellStyle name="20% - Accent1 3 11 2 4" xfId="16049" xr:uid="{00000000-0005-0000-0000-0000013E0000}"/>
    <cellStyle name="20% - Accent1 3 11 2 4 2" xfId="16050" xr:uid="{00000000-0005-0000-0000-0000023E0000}"/>
    <cellStyle name="20% - Accent1 3 11 2 4 2 2" xfId="16051" xr:uid="{00000000-0005-0000-0000-0000033E0000}"/>
    <cellStyle name="20% - Accent1 3 11 2 4 2 2 2" xfId="16052" xr:uid="{00000000-0005-0000-0000-0000043E0000}"/>
    <cellStyle name="20% - Accent1 3 11 2 4 2 3" xfId="16053" xr:uid="{00000000-0005-0000-0000-0000053E0000}"/>
    <cellStyle name="20% - Accent1 3 11 2 4 3" xfId="16054" xr:uid="{00000000-0005-0000-0000-0000063E0000}"/>
    <cellStyle name="20% - Accent1 3 11 2 4 3 2" xfId="16055" xr:uid="{00000000-0005-0000-0000-0000073E0000}"/>
    <cellStyle name="20% - Accent1 3 11 2 4 4" xfId="16056" xr:uid="{00000000-0005-0000-0000-0000083E0000}"/>
    <cellStyle name="20% - Accent1 3 11 2 5" xfId="16057" xr:uid="{00000000-0005-0000-0000-0000093E0000}"/>
    <cellStyle name="20% - Accent1 3 11 2 5 2" xfId="16058" xr:uid="{00000000-0005-0000-0000-00000A3E0000}"/>
    <cellStyle name="20% - Accent1 3 11 2 5 2 2" xfId="16059" xr:uid="{00000000-0005-0000-0000-00000B3E0000}"/>
    <cellStyle name="20% - Accent1 3 11 2 5 3" xfId="16060" xr:uid="{00000000-0005-0000-0000-00000C3E0000}"/>
    <cellStyle name="20% - Accent1 3 11 2 6" xfId="16061" xr:uid="{00000000-0005-0000-0000-00000D3E0000}"/>
    <cellStyle name="20% - Accent1 3 11 2 6 2" xfId="16062" xr:uid="{00000000-0005-0000-0000-00000E3E0000}"/>
    <cellStyle name="20% - Accent1 3 11 2 6 2 2" xfId="16063" xr:uid="{00000000-0005-0000-0000-00000F3E0000}"/>
    <cellStyle name="20% - Accent1 3 11 2 6 3" xfId="16064" xr:uid="{00000000-0005-0000-0000-0000103E0000}"/>
    <cellStyle name="20% - Accent1 3 11 2 7" xfId="16065" xr:uid="{00000000-0005-0000-0000-0000113E0000}"/>
    <cellStyle name="20% - Accent1 3 11 2 7 2" xfId="16066" xr:uid="{00000000-0005-0000-0000-0000123E0000}"/>
    <cellStyle name="20% - Accent1 3 11 2 8" xfId="16067" xr:uid="{00000000-0005-0000-0000-0000133E0000}"/>
    <cellStyle name="20% - Accent1 3 11 2 8 2" xfId="16068" xr:uid="{00000000-0005-0000-0000-0000143E0000}"/>
    <cellStyle name="20% - Accent1 3 11 2 9" xfId="16069" xr:uid="{00000000-0005-0000-0000-0000153E0000}"/>
    <cellStyle name="20% - Accent1 3 11 3" xfId="110" xr:uid="{00000000-0005-0000-0000-0000163E0000}"/>
    <cellStyle name="20% - Accent1 3 11 3 2" xfId="16070" xr:uid="{00000000-0005-0000-0000-0000173E0000}"/>
    <cellStyle name="20% - Accent1 3 11 3 2 2" xfId="16071" xr:uid="{00000000-0005-0000-0000-0000183E0000}"/>
    <cellStyle name="20% - Accent1 3 11 3 2 2 2" xfId="16072" xr:uid="{00000000-0005-0000-0000-0000193E0000}"/>
    <cellStyle name="20% - Accent1 3 11 3 2 2 2 2" xfId="16073" xr:uid="{00000000-0005-0000-0000-00001A3E0000}"/>
    <cellStyle name="20% - Accent1 3 11 3 2 2 3" xfId="16074" xr:uid="{00000000-0005-0000-0000-00001B3E0000}"/>
    <cellStyle name="20% - Accent1 3 11 3 2 3" xfId="16075" xr:uid="{00000000-0005-0000-0000-00001C3E0000}"/>
    <cellStyle name="20% - Accent1 3 11 3 2 3 2" xfId="16076" xr:uid="{00000000-0005-0000-0000-00001D3E0000}"/>
    <cellStyle name="20% - Accent1 3 11 3 2 4" xfId="16077" xr:uid="{00000000-0005-0000-0000-00001E3E0000}"/>
    <cellStyle name="20% - Accent1 3 11 3 3" xfId="16078" xr:uid="{00000000-0005-0000-0000-00001F3E0000}"/>
    <cellStyle name="20% - Accent1 3 11 3 3 2" xfId="16079" xr:uid="{00000000-0005-0000-0000-0000203E0000}"/>
    <cellStyle name="20% - Accent1 3 11 3 3 2 2" xfId="16080" xr:uid="{00000000-0005-0000-0000-0000213E0000}"/>
    <cellStyle name="20% - Accent1 3 11 3 3 2 2 2" xfId="16081" xr:uid="{00000000-0005-0000-0000-0000223E0000}"/>
    <cellStyle name="20% - Accent1 3 11 3 3 2 3" xfId="16082" xr:uid="{00000000-0005-0000-0000-0000233E0000}"/>
    <cellStyle name="20% - Accent1 3 11 3 3 3" xfId="16083" xr:uid="{00000000-0005-0000-0000-0000243E0000}"/>
    <cellStyle name="20% - Accent1 3 11 3 3 3 2" xfId="16084" xr:uid="{00000000-0005-0000-0000-0000253E0000}"/>
    <cellStyle name="20% - Accent1 3 11 3 3 4" xfId="16085" xr:uid="{00000000-0005-0000-0000-0000263E0000}"/>
    <cellStyle name="20% - Accent1 3 11 3 4" xfId="16086" xr:uid="{00000000-0005-0000-0000-0000273E0000}"/>
    <cellStyle name="20% - Accent1 3 11 3 4 2" xfId="16087" xr:uid="{00000000-0005-0000-0000-0000283E0000}"/>
    <cellStyle name="20% - Accent1 3 11 3 4 2 2" xfId="16088" xr:uid="{00000000-0005-0000-0000-0000293E0000}"/>
    <cellStyle name="20% - Accent1 3 11 3 4 2 2 2" xfId="16089" xr:uid="{00000000-0005-0000-0000-00002A3E0000}"/>
    <cellStyle name="20% - Accent1 3 11 3 4 2 3" xfId="16090" xr:uid="{00000000-0005-0000-0000-00002B3E0000}"/>
    <cellStyle name="20% - Accent1 3 11 3 4 3" xfId="16091" xr:uid="{00000000-0005-0000-0000-00002C3E0000}"/>
    <cellStyle name="20% - Accent1 3 11 3 4 3 2" xfId="16092" xr:uid="{00000000-0005-0000-0000-00002D3E0000}"/>
    <cellStyle name="20% - Accent1 3 11 3 4 4" xfId="16093" xr:uid="{00000000-0005-0000-0000-00002E3E0000}"/>
    <cellStyle name="20% - Accent1 3 11 3 5" xfId="16094" xr:uid="{00000000-0005-0000-0000-00002F3E0000}"/>
    <cellStyle name="20% - Accent1 3 11 3 5 2" xfId="16095" xr:uid="{00000000-0005-0000-0000-0000303E0000}"/>
    <cellStyle name="20% - Accent1 3 11 3 5 2 2" xfId="16096" xr:uid="{00000000-0005-0000-0000-0000313E0000}"/>
    <cellStyle name="20% - Accent1 3 11 3 5 3" xfId="16097" xr:uid="{00000000-0005-0000-0000-0000323E0000}"/>
    <cellStyle name="20% - Accent1 3 11 3 6" xfId="16098" xr:uid="{00000000-0005-0000-0000-0000333E0000}"/>
    <cellStyle name="20% - Accent1 3 11 3 6 2" xfId="16099" xr:uid="{00000000-0005-0000-0000-0000343E0000}"/>
    <cellStyle name="20% - Accent1 3 11 3 6 2 2" xfId="16100" xr:uid="{00000000-0005-0000-0000-0000353E0000}"/>
    <cellStyle name="20% - Accent1 3 11 3 6 3" xfId="16101" xr:uid="{00000000-0005-0000-0000-0000363E0000}"/>
    <cellStyle name="20% - Accent1 3 11 3 7" xfId="16102" xr:uid="{00000000-0005-0000-0000-0000373E0000}"/>
    <cellStyle name="20% - Accent1 3 11 3 7 2" xfId="16103" xr:uid="{00000000-0005-0000-0000-0000383E0000}"/>
    <cellStyle name="20% - Accent1 3 11 3 8" xfId="16104" xr:uid="{00000000-0005-0000-0000-0000393E0000}"/>
    <cellStyle name="20% - Accent1 3 11 3 8 2" xfId="16105" xr:uid="{00000000-0005-0000-0000-00003A3E0000}"/>
    <cellStyle name="20% - Accent1 3 11 3 9" xfId="16106" xr:uid="{00000000-0005-0000-0000-00003B3E0000}"/>
    <cellStyle name="20% - Accent1 3 11 4" xfId="16107" xr:uid="{00000000-0005-0000-0000-00003C3E0000}"/>
    <cellStyle name="20% - Accent1 3 11 4 2" xfId="16108" xr:uid="{00000000-0005-0000-0000-00003D3E0000}"/>
    <cellStyle name="20% - Accent1 3 11 4 2 2" xfId="16109" xr:uid="{00000000-0005-0000-0000-00003E3E0000}"/>
    <cellStyle name="20% - Accent1 3 11 4 2 2 2" xfId="16110" xr:uid="{00000000-0005-0000-0000-00003F3E0000}"/>
    <cellStyle name="20% - Accent1 3 11 4 2 3" xfId="16111" xr:uid="{00000000-0005-0000-0000-0000403E0000}"/>
    <cellStyle name="20% - Accent1 3 11 4 3" xfId="16112" xr:uid="{00000000-0005-0000-0000-0000413E0000}"/>
    <cellStyle name="20% - Accent1 3 11 4 3 2" xfId="16113" xr:uid="{00000000-0005-0000-0000-0000423E0000}"/>
    <cellStyle name="20% - Accent1 3 11 4 4" xfId="16114" xr:uid="{00000000-0005-0000-0000-0000433E0000}"/>
    <cellStyle name="20% - Accent1 3 11 5" xfId="16115" xr:uid="{00000000-0005-0000-0000-0000443E0000}"/>
    <cellStyle name="20% - Accent1 3 11 5 2" xfId="16116" xr:uid="{00000000-0005-0000-0000-0000453E0000}"/>
    <cellStyle name="20% - Accent1 3 11 5 2 2" xfId="16117" xr:uid="{00000000-0005-0000-0000-0000463E0000}"/>
    <cellStyle name="20% - Accent1 3 11 5 2 2 2" xfId="16118" xr:uid="{00000000-0005-0000-0000-0000473E0000}"/>
    <cellStyle name="20% - Accent1 3 11 5 2 3" xfId="16119" xr:uid="{00000000-0005-0000-0000-0000483E0000}"/>
    <cellStyle name="20% - Accent1 3 11 5 3" xfId="16120" xr:uid="{00000000-0005-0000-0000-0000493E0000}"/>
    <cellStyle name="20% - Accent1 3 11 5 3 2" xfId="16121" xr:uid="{00000000-0005-0000-0000-00004A3E0000}"/>
    <cellStyle name="20% - Accent1 3 11 5 4" xfId="16122" xr:uid="{00000000-0005-0000-0000-00004B3E0000}"/>
    <cellStyle name="20% - Accent1 3 11 6" xfId="16123" xr:uid="{00000000-0005-0000-0000-00004C3E0000}"/>
    <cellStyle name="20% - Accent1 3 11 6 2" xfId="16124" xr:uid="{00000000-0005-0000-0000-00004D3E0000}"/>
    <cellStyle name="20% - Accent1 3 11 6 2 2" xfId="16125" xr:uid="{00000000-0005-0000-0000-00004E3E0000}"/>
    <cellStyle name="20% - Accent1 3 11 6 2 2 2" xfId="16126" xr:uid="{00000000-0005-0000-0000-00004F3E0000}"/>
    <cellStyle name="20% - Accent1 3 11 6 2 3" xfId="16127" xr:uid="{00000000-0005-0000-0000-0000503E0000}"/>
    <cellStyle name="20% - Accent1 3 11 6 3" xfId="16128" xr:uid="{00000000-0005-0000-0000-0000513E0000}"/>
    <cellStyle name="20% - Accent1 3 11 6 3 2" xfId="16129" xr:uid="{00000000-0005-0000-0000-0000523E0000}"/>
    <cellStyle name="20% - Accent1 3 11 6 4" xfId="16130" xr:uid="{00000000-0005-0000-0000-0000533E0000}"/>
    <cellStyle name="20% - Accent1 3 11 7" xfId="16131" xr:uid="{00000000-0005-0000-0000-0000543E0000}"/>
    <cellStyle name="20% - Accent1 3 11 7 2" xfId="16132" xr:uid="{00000000-0005-0000-0000-0000553E0000}"/>
    <cellStyle name="20% - Accent1 3 11 7 2 2" xfId="16133" xr:uid="{00000000-0005-0000-0000-0000563E0000}"/>
    <cellStyle name="20% - Accent1 3 11 7 3" xfId="16134" xr:uid="{00000000-0005-0000-0000-0000573E0000}"/>
    <cellStyle name="20% - Accent1 3 11 8" xfId="16135" xr:uid="{00000000-0005-0000-0000-0000583E0000}"/>
    <cellStyle name="20% - Accent1 3 11 8 2" xfId="16136" xr:uid="{00000000-0005-0000-0000-0000593E0000}"/>
    <cellStyle name="20% - Accent1 3 11 8 2 2" xfId="16137" xr:uid="{00000000-0005-0000-0000-00005A3E0000}"/>
    <cellStyle name="20% - Accent1 3 11 8 3" xfId="16138" xr:uid="{00000000-0005-0000-0000-00005B3E0000}"/>
    <cellStyle name="20% - Accent1 3 11 9" xfId="16139" xr:uid="{00000000-0005-0000-0000-00005C3E0000}"/>
    <cellStyle name="20% - Accent1 3 11 9 2" xfId="16140" xr:uid="{00000000-0005-0000-0000-00005D3E0000}"/>
    <cellStyle name="20% - Accent1 3 12" xfId="16141" xr:uid="{00000000-0005-0000-0000-00005E3E0000}"/>
    <cellStyle name="20% - Accent1 3 12 2" xfId="16142" xr:uid="{00000000-0005-0000-0000-00005F3E0000}"/>
    <cellStyle name="20% - Accent1 3 12 2 2" xfId="16143" xr:uid="{00000000-0005-0000-0000-0000603E0000}"/>
    <cellStyle name="20% - Accent1 3 12 2 2 2" xfId="16144" xr:uid="{00000000-0005-0000-0000-0000613E0000}"/>
    <cellStyle name="20% - Accent1 3 12 2 2 2 2" xfId="16145" xr:uid="{00000000-0005-0000-0000-0000623E0000}"/>
    <cellStyle name="20% - Accent1 3 12 2 2 3" xfId="16146" xr:uid="{00000000-0005-0000-0000-0000633E0000}"/>
    <cellStyle name="20% - Accent1 3 12 2 3" xfId="16147" xr:uid="{00000000-0005-0000-0000-0000643E0000}"/>
    <cellStyle name="20% - Accent1 3 12 2 3 2" xfId="16148" xr:uid="{00000000-0005-0000-0000-0000653E0000}"/>
    <cellStyle name="20% - Accent1 3 12 2 4" xfId="16149" xr:uid="{00000000-0005-0000-0000-0000663E0000}"/>
    <cellStyle name="20% - Accent1 3 12 3" xfId="16150" xr:uid="{00000000-0005-0000-0000-0000673E0000}"/>
    <cellStyle name="20% - Accent1 3 12 3 2" xfId="16151" xr:uid="{00000000-0005-0000-0000-0000683E0000}"/>
    <cellStyle name="20% - Accent1 3 12 3 2 2" xfId="16152" xr:uid="{00000000-0005-0000-0000-0000693E0000}"/>
    <cellStyle name="20% - Accent1 3 12 3 2 2 2" xfId="16153" xr:uid="{00000000-0005-0000-0000-00006A3E0000}"/>
    <cellStyle name="20% - Accent1 3 12 3 2 3" xfId="16154" xr:uid="{00000000-0005-0000-0000-00006B3E0000}"/>
    <cellStyle name="20% - Accent1 3 12 3 3" xfId="16155" xr:uid="{00000000-0005-0000-0000-00006C3E0000}"/>
    <cellStyle name="20% - Accent1 3 12 3 3 2" xfId="16156" xr:uid="{00000000-0005-0000-0000-00006D3E0000}"/>
    <cellStyle name="20% - Accent1 3 12 3 4" xfId="16157" xr:uid="{00000000-0005-0000-0000-00006E3E0000}"/>
    <cellStyle name="20% - Accent1 3 12 4" xfId="16158" xr:uid="{00000000-0005-0000-0000-00006F3E0000}"/>
    <cellStyle name="20% - Accent1 3 12 4 2" xfId="16159" xr:uid="{00000000-0005-0000-0000-0000703E0000}"/>
    <cellStyle name="20% - Accent1 3 12 4 2 2" xfId="16160" xr:uid="{00000000-0005-0000-0000-0000713E0000}"/>
    <cellStyle name="20% - Accent1 3 12 4 2 2 2" xfId="16161" xr:uid="{00000000-0005-0000-0000-0000723E0000}"/>
    <cellStyle name="20% - Accent1 3 12 4 2 3" xfId="16162" xr:uid="{00000000-0005-0000-0000-0000733E0000}"/>
    <cellStyle name="20% - Accent1 3 12 4 3" xfId="16163" xr:uid="{00000000-0005-0000-0000-0000743E0000}"/>
    <cellStyle name="20% - Accent1 3 12 4 3 2" xfId="16164" xr:uid="{00000000-0005-0000-0000-0000753E0000}"/>
    <cellStyle name="20% - Accent1 3 12 4 4" xfId="16165" xr:uid="{00000000-0005-0000-0000-0000763E0000}"/>
    <cellStyle name="20% - Accent1 3 12 5" xfId="16166" xr:uid="{00000000-0005-0000-0000-0000773E0000}"/>
    <cellStyle name="20% - Accent1 3 12 5 2" xfId="16167" xr:uid="{00000000-0005-0000-0000-0000783E0000}"/>
    <cellStyle name="20% - Accent1 3 12 5 2 2" xfId="16168" xr:uid="{00000000-0005-0000-0000-0000793E0000}"/>
    <cellStyle name="20% - Accent1 3 12 5 3" xfId="16169" xr:uid="{00000000-0005-0000-0000-00007A3E0000}"/>
    <cellStyle name="20% - Accent1 3 12 6" xfId="16170" xr:uid="{00000000-0005-0000-0000-00007B3E0000}"/>
    <cellStyle name="20% - Accent1 3 12 6 2" xfId="16171" xr:uid="{00000000-0005-0000-0000-00007C3E0000}"/>
    <cellStyle name="20% - Accent1 3 12 6 2 2" xfId="16172" xr:uid="{00000000-0005-0000-0000-00007D3E0000}"/>
    <cellStyle name="20% - Accent1 3 12 6 3" xfId="16173" xr:uid="{00000000-0005-0000-0000-00007E3E0000}"/>
    <cellStyle name="20% - Accent1 3 12 7" xfId="16174" xr:uid="{00000000-0005-0000-0000-00007F3E0000}"/>
    <cellStyle name="20% - Accent1 3 12 7 2" xfId="16175" xr:uid="{00000000-0005-0000-0000-0000803E0000}"/>
    <cellStyle name="20% - Accent1 3 12 8" xfId="16176" xr:uid="{00000000-0005-0000-0000-0000813E0000}"/>
    <cellStyle name="20% - Accent1 3 12 8 2" xfId="16177" xr:uid="{00000000-0005-0000-0000-0000823E0000}"/>
    <cellStyle name="20% - Accent1 3 12 9" xfId="16178" xr:uid="{00000000-0005-0000-0000-0000833E0000}"/>
    <cellStyle name="20% - Accent1 3 13" xfId="16179" xr:uid="{00000000-0005-0000-0000-0000843E0000}"/>
    <cellStyle name="20% - Accent1 3 13 2" xfId="16180" xr:uid="{00000000-0005-0000-0000-0000853E0000}"/>
    <cellStyle name="20% - Accent1 3 13 2 2" xfId="16181" xr:uid="{00000000-0005-0000-0000-0000863E0000}"/>
    <cellStyle name="20% - Accent1 3 13 2 2 2" xfId="16182" xr:uid="{00000000-0005-0000-0000-0000873E0000}"/>
    <cellStyle name="20% - Accent1 3 13 2 2 2 2" xfId="16183" xr:uid="{00000000-0005-0000-0000-0000883E0000}"/>
    <cellStyle name="20% - Accent1 3 13 2 2 3" xfId="16184" xr:uid="{00000000-0005-0000-0000-0000893E0000}"/>
    <cellStyle name="20% - Accent1 3 13 2 3" xfId="16185" xr:uid="{00000000-0005-0000-0000-00008A3E0000}"/>
    <cellStyle name="20% - Accent1 3 13 2 3 2" xfId="16186" xr:uid="{00000000-0005-0000-0000-00008B3E0000}"/>
    <cellStyle name="20% - Accent1 3 13 2 4" xfId="16187" xr:uid="{00000000-0005-0000-0000-00008C3E0000}"/>
    <cellStyle name="20% - Accent1 3 13 3" xfId="16188" xr:uid="{00000000-0005-0000-0000-00008D3E0000}"/>
    <cellStyle name="20% - Accent1 3 13 3 2" xfId="16189" xr:uid="{00000000-0005-0000-0000-00008E3E0000}"/>
    <cellStyle name="20% - Accent1 3 13 3 2 2" xfId="16190" xr:uid="{00000000-0005-0000-0000-00008F3E0000}"/>
    <cellStyle name="20% - Accent1 3 13 3 2 2 2" xfId="16191" xr:uid="{00000000-0005-0000-0000-0000903E0000}"/>
    <cellStyle name="20% - Accent1 3 13 3 2 3" xfId="16192" xr:uid="{00000000-0005-0000-0000-0000913E0000}"/>
    <cellStyle name="20% - Accent1 3 13 3 3" xfId="16193" xr:uid="{00000000-0005-0000-0000-0000923E0000}"/>
    <cellStyle name="20% - Accent1 3 13 3 3 2" xfId="16194" xr:uid="{00000000-0005-0000-0000-0000933E0000}"/>
    <cellStyle name="20% - Accent1 3 13 3 4" xfId="16195" xr:uid="{00000000-0005-0000-0000-0000943E0000}"/>
    <cellStyle name="20% - Accent1 3 13 4" xfId="16196" xr:uid="{00000000-0005-0000-0000-0000953E0000}"/>
    <cellStyle name="20% - Accent1 3 13 4 2" xfId="16197" xr:uid="{00000000-0005-0000-0000-0000963E0000}"/>
    <cellStyle name="20% - Accent1 3 13 4 2 2" xfId="16198" xr:uid="{00000000-0005-0000-0000-0000973E0000}"/>
    <cellStyle name="20% - Accent1 3 13 4 2 2 2" xfId="16199" xr:uid="{00000000-0005-0000-0000-0000983E0000}"/>
    <cellStyle name="20% - Accent1 3 13 4 2 3" xfId="16200" xr:uid="{00000000-0005-0000-0000-0000993E0000}"/>
    <cellStyle name="20% - Accent1 3 13 4 3" xfId="16201" xr:uid="{00000000-0005-0000-0000-00009A3E0000}"/>
    <cellStyle name="20% - Accent1 3 13 4 3 2" xfId="16202" xr:uid="{00000000-0005-0000-0000-00009B3E0000}"/>
    <cellStyle name="20% - Accent1 3 13 4 4" xfId="16203" xr:uid="{00000000-0005-0000-0000-00009C3E0000}"/>
    <cellStyle name="20% - Accent1 3 13 5" xfId="16204" xr:uid="{00000000-0005-0000-0000-00009D3E0000}"/>
    <cellStyle name="20% - Accent1 3 13 5 2" xfId="16205" xr:uid="{00000000-0005-0000-0000-00009E3E0000}"/>
    <cellStyle name="20% - Accent1 3 13 5 2 2" xfId="16206" xr:uid="{00000000-0005-0000-0000-00009F3E0000}"/>
    <cellStyle name="20% - Accent1 3 13 5 3" xfId="16207" xr:uid="{00000000-0005-0000-0000-0000A03E0000}"/>
    <cellStyle name="20% - Accent1 3 13 6" xfId="16208" xr:uid="{00000000-0005-0000-0000-0000A13E0000}"/>
    <cellStyle name="20% - Accent1 3 13 6 2" xfId="16209" xr:uid="{00000000-0005-0000-0000-0000A23E0000}"/>
    <cellStyle name="20% - Accent1 3 13 6 2 2" xfId="16210" xr:uid="{00000000-0005-0000-0000-0000A33E0000}"/>
    <cellStyle name="20% - Accent1 3 13 6 3" xfId="16211" xr:uid="{00000000-0005-0000-0000-0000A43E0000}"/>
    <cellStyle name="20% - Accent1 3 13 7" xfId="16212" xr:uid="{00000000-0005-0000-0000-0000A53E0000}"/>
    <cellStyle name="20% - Accent1 3 13 7 2" xfId="16213" xr:uid="{00000000-0005-0000-0000-0000A63E0000}"/>
    <cellStyle name="20% - Accent1 3 13 8" xfId="16214" xr:uid="{00000000-0005-0000-0000-0000A73E0000}"/>
    <cellStyle name="20% - Accent1 3 13 8 2" xfId="16215" xr:uid="{00000000-0005-0000-0000-0000A83E0000}"/>
    <cellStyle name="20% - Accent1 3 13 9" xfId="16216" xr:uid="{00000000-0005-0000-0000-0000A93E0000}"/>
    <cellStyle name="20% - Accent1 3 14" xfId="16217" xr:uid="{00000000-0005-0000-0000-0000AA3E0000}"/>
    <cellStyle name="20% - Accent1 3 14 2" xfId="16218" xr:uid="{00000000-0005-0000-0000-0000AB3E0000}"/>
    <cellStyle name="20% - Accent1 3 14 2 2" xfId="16219" xr:uid="{00000000-0005-0000-0000-0000AC3E0000}"/>
    <cellStyle name="20% - Accent1 3 14 2 2 2" xfId="16220" xr:uid="{00000000-0005-0000-0000-0000AD3E0000}"/>
    <cellStyle name="20% - Accent1 3 14 2 3" xfId="16221" xr:uid="{00000000-0005-0000-0000-0000AE3E0000}"/>
    <cellStyle name="20% - Accent1 3 14 3" xfId="16222" xr:uid="{00000000-0005-0000-0000-0000AF3E0000}"/>
    <cellStyle name="20% - Accent1 3 14 3 2" xfId="16223" xr:uid="{00000000-0005-0000-0000-0000B03E0000}"/>
    <cellStyle name="20% - Accent1 3 14 4" xfId="16224" xr:uid="{00000000-0005-0000-0000-0000B13E0000}"/>
    <cellStyle name="20% - Accent1 3 15" xfId="16225" xr:uid="{00000000-0005-0000-0000-0000B23E0000}"/>
    <cellStyle name="20% - Accent1 3 15 2" xfId="16226" xr:uid="{00000000-0005-0000-0000-0000B33E0000}"/>
    <cellStyle name="20% - Accent1 3 15 2 2" xfId="16227" xr:uid="{00000000-0005-0000-0000-0000B43E0000}"/>
    <cellStyle name="20% - Accent1 3 15 2 2 2" xfId="16228" xr:uid="{00000000-0005-0000-0000-0000B53E0000}"/>
    <cellStyle name="20% - Accent1 3 15 2 3" xfId="16229" xr:uid="{00000000-0005-0000-0000-0000B63E0000}"/>
    <cellStyle name="20% - Accent1 3 15 3" xfId="16230" xr:uid="{00000000-0005-0000-0000-0000B73E0000}"/>
    <cellStyle name="20% - Accent1 3 15 3 2" xfId="16231" xr:uid="{00000000-0005-0000-0000-0000B83E0000}"/>
    <cellStyle name="20% - Accent1 3 15 4" xfId="16232" xr:uid="{00000000-0005-0000-0000-0000B93E0000}"/>
    <cellStyle name="20% - Accent1 3 16" xfId="16233" xr:uid="{00000000-0005-0000-0000-0000BA3E0000}"/>
    <cellStyle name="20% - Accent1 3 16 2" xfId="16234" xr:uid="{00000000-0005-0000-0000-0000BB3E0000}"/>
    <cellStyle name="20% - Accent1 3 16 2 2" xfId="16235" xr:uid="{00000000-0005-0000-0000-0000BC3E0000}"/>
    <cellStyle name="20% - Accent1 3 16 2 2 2" xfId="16236" xr:uid="{00000000-0005-0000-0000-0000BD3E0000}"/>
    <cellStyle name="20% - Accent1 3 16 2 3" xfId="16237" xr:uid="{00000000-0005-0000-0000-0000BE3E0000}"/>
    <cellStyle name="20% - Accent1 3 16 3" xfId="16238" xr:uid="{00000000-0005-0000-0000-0000BF3E0000}"/>
    <cellStyle name="20% - Accent1 3 16 3 2" xfId="16239" xr:uid="{00000000-0005-0000-0000-0000C03E0000}"/>
    <cellStyle name="20% - Accent1 3 16 4" xfId="16240" xr:uid="{00000000-0005-0000-0000-0000C13E0000}"/>
    <cellStyle name="20% - Accent1 3 17" xfId="16241" xr:uid="{00000000-0005-0000-0000-0000C23E0000}"/>
    <cellStyle name="20% - Accent1 3 17 2" xfId="16242" xr:uid="{00000000-0005-0000-0000-0000C33E0000}"/>
    <cellStyle name="20% - Accent1 3 17 2 2" xfId="16243" xr:uid="{00000000-0005-0000-0000-0000C43E0000}"/>
    <cellStyle name="20% - Accent1 3 17 3" xfId="16244" xr:uid="{00000000-0005-0000-0000-0000C53E0000}"/>
    <cellStyle name="20% - Accent1 3 18" xfId="16245" xr:uid="{00000000-0005-0000-0000-0000C63E0000}"/>
    <cellStyle name="20% - Accent1 3 18 2" xfId="16246" xr:uid="{00000000-0005-0000-0000-0000C73E0000}"/>
    <cellStyle name="20% - Accent1 3 18 2 2" xfId="16247" xr:uid="{00000000-0005-0000-0000-0000C83E0000}"/>
    <cellStyle name="20% - Accent1 3 18 3" xfId="16248" xr:uid="{00000000-0005-0000-0000-0000C93E0000}"/>
    <cellStyle name="20% - Accent1 3 19" xfId="16249" xr:uid="{00000000-0005-0000-0000-0000CA3E0000}"/>
    <cellStyle name="20% - Accent1 3 19 2" xfId="16250" xr:uid="{00000000-0005-0000-0000-0000CB3E0000}"/>
    <cellStyle name="20% - Accent1 3 2" xfId="16251" xr:uid="{00000000-0005-0000-0000-0000CC3E0000}"/>
    <cellStyle name="20% - Accent1 3 2 10" xfId="16252" xr:uid="{00000000-0005-0000-0000-0000CD3E0000}"/>
    <cellStyle name="20% - Accent1 3 2 10 10" xfId="16253" xr:uid="{00000000-0005-0000-0000-0000CE3E0000}"/>
    <cellStyle name="20% - Accent1 3 2 10 10 2" xfId="16254" xr:uid="{00000000-0005-0000-0000-0000CF3E0000}"/>
    <cellStyle name="20% - Accent1 3 2 10 11" xfId="16255" xr:uid="{00000000-0005-0000-0000-0000D03E0000}"/>
    <cellStyle name="20% - Accent1 3 2 10 2" xfId="16256" xr:uid="{00000000-0005-0000-0000-0000D13E0000}"/>
    <cellStyle name="20% - Accent1 3 2 10 2 2" xfId="16257" xr:uid="{00000000-0005-0000-0000-0000D23E0000}"/>
    <cellStyle name="20% - Accent1 3 2 10 2 2 2" xfId="16258" xr:uid="{00000000-0005-0000-0000-0000D33E0000}"/>
    <cellStyle name="20% - Accent1 3 2 10 2 2 2 2" xfId="16259" xr:uid="{00000000-0005-0000-0000-0000D43E0000}"/>
    <cellStyle name="20% - Accent1 3 2 10 2 2 2 2 2" xfId="16260" xr:uid="{00000000-0005-0000-0000-0000D53E0000}"/>
    <cellStyle name="20% - Accent1 3 2 10 2 2 2 3" xfId="16261" xr:uid="{00000000-0005-0000-0000-0000D63E0000}"/>
    <cellStyle name="20% - Accent1 3 2 10 2 2 3" xfId="16262" xr:uid="{00000000-0005-0000-0000-0000D73E0000}"/>
    <cellStyle name="20% - Accent1 3 2 10 2 2 3 2" xfId="16263" xr:uid="{00000000-0005-0000-0000-0000D83E0000}"/>
    <cellStyle name="20% - Accent1 3 2 10 2 2 4" xfId="16264" xr:uid="{00000000-0005-0000-0000-0000D93E0000}"/>
    <cellStyle name="20% - Accent1 3 2 10 2 3" xfId="16265" xr:uid="{00000000-0005-0000-0000-0000DA3E0000}"/>
    <cellStyle name="20% - Accent1 3 2 10 2 3 2" xfId="16266" xr:uid="{00000000-0005-0000-0000-0000DB3E0000}"/>
    <cellStyle name="20% - Accent1 3 2 10 2 3 2 2" xfId="16267" xr:uid="{00000000-0005-0000-0000-0000DC3E0000}"/>
    <cellStyle name="20% - Accent1 3 2 10 2 3 2 2 2" xfId="16268" xr:uid="{00000000-0005-0000-0000-0000DD3E0000}"/>
    <cellStyle name="20% - Accent1 3 2 10 2 3 2 3" xfId="16269" xr:uid="{00000000-0005-0000-0000-0000DE3E0000}"/>
    <cellStyle name="20% - Accent1 3 2 10 2 3 3" xfId="16270" xr:uid="{00000000-0005-0000-0000-0000DF3E0000}"/>
    <cellStyle name="20% - Accent1 3 2 10 2 3 3 2" xfId="16271" xr:uid="{00000000-0005-0000-0000-0000E03E0000}"/>
    <cellStyle name="20% - Accent1 3 2 10 2 3 4" xfId="16272" xr:uid="{00000000-0005-0000-0000-0000E13E0000}"/>
    <cellStyle name="20% - Accent1 3 2 10 2 4" xfId="16273" xr:uid="{00000000-0005-0000-0000-0000E23E0000}"/>
    <cellStyle name="20% - Accent1 3 2 10 2 4 2" xfId="16274" xr:uid="{00000000-0005-0000-0000-0000E33E0000}"/>
    <cellStyle name="20% - Accent1 3 2 10 2 4 2 2" xfId="16275" xr:uid="{00000000-0005-0000-0000-0000E43E0000}"/>
    <cellStyle name="20% - Accent1 3 2 10 2 4 2 2 2" xfId="16276" xr:uid="{00000000-0005-0000-0000-0000E53E0000}"/>
    <cellStyle name="20% - Accent1 3 2 10 2 4 2 3" xfId="16277" xr:uid="{00000000-0005-0000-0000-0000E63E0000}"/>
    <cellStyle name="20% - Accent1 3 2 10 2 4 3" xfId="16278" xr:uid="{00000000-0005-0000-0000-0000E73E0000}"/>
    <cellStyle name="20% - Accent1 3 2 10 2 4 3 2" xfId="16279" xr:uid="{00000000-0005-0000-0000-0000E83E0000}"/>
    <cellStyle name="20% - Accent1 3 2 10 2 4 4" xfId="16280" xr:uid="{00000000-0005-0000-0000-0000E93E0000}"/>
    <cellStyle name="20% - Accent1 3 2 10 2 5" xfId="16281" xr:uid="{00000000-0005-0000-0000-0000EA3E0000}"/>
    <cellStyle name="20% - Accent1 3 2 10 2 5 2" xfId="16282" xr:uid="{00000000-0005-0000-0000-0000EB3E0000}"/>
    <cellStyle name="20% - Accent1 3 2 10 2 5 2 2" xfId="16283" xr:uid="{00000000-0005-0000-0000-0000EC3E0000}"/>
    <cellStyle name="20% - Accent1 3 2 10 2 5 3" xfId="16284" xr:uid="{00000000-0005-0000-0000-0000ED3E0000}"/>
    <cellStyle name="20% - Accent1 3 2 10 2 6" xfId="16285" xr:uid="{00000000-0005-0000-0000-0000EE3E0000}"/>
    <cellStyle name="20% - Accent1 3 2 10 2 6 2" xfId="16286" xr:uid="{00000000-0005-0000-0000-0000EF3E0000}"/>
    <cellStyle name="20% - Accent1 3 2 10 2 6 2 2" xfId="16287" xr:uid="{00000000-0005-0000-0000-0000F03E0000}"/>
    <cellStyle name="20% - Accent1 3 2 10 2 6 3" xfId="16288" xr:uid="{00000000-0005-0000-0000-0000F13E0000}"/>
    <cellStyle name="20% - Accent1 3 2 10 2 7" xfId="16289" xr:uid="{00000000-0005-0000-0000-0000F23E0000}"/>
    <cellStyle name="20% - Accent1 3 2 10 2 7 2" xfId="16290" xr:uid="{00000000-0005-0000-0000-0000F33E0000}"/>
    <cellStyle name="20% - Accent1 3 2 10 2 8" xfId="16291" xr:uid="{00000000-0005-0000-0000-0000F43E0000}"/>
    <cellStyle name="20% - Accent1 3 2 10 2 8 2" xfId="16292" xr:uid="{00000000-0005-0000-0000-0000F53E0000}"/>
    <cellStyle name="20% - Accent1 3 2 10 2 9" xfId="16293" xr:uid="{00000000-0005-0000-0000-0000F63E0000}"/>
    <cellStyle name="20% - Accent1 3 2 10 3" xfId="16294" xr:uid="{00000000-0005-0000-0000-0000F73E0000}"/>
    <cellStyle name="20% - Accent1 3 2 10 3 2" xfId="16295" xr:uid="{00000000-0005-0000-0000-0000F83E0000}"/>
    <cellStyle name="20% - Accent1 3 2 10 3 2 2" xfId="16296" xr:uid="{00000000-0005-0000-0000-0000F93E0000}"/>
    <cellStyle name="20% - Accent1 3 2 10 3 2 2 2" xfId="16297" xr:uid="{00000000-0005-0000-0000-0000FA3E0000}"/>
    <cellStyle name="20% - Accent1 3 2 10 3 2 2 2 2" xfId="16298" xr:uid="{00000000-0005-0000-0000-0000FB3E0000}"/>
    <cellStyle name="20% - Accent1 3 2 10 3 2 2 3" xfId="16299" xr:uid="{00000000-0005-0000-0000-0000FC3E0000}"/>
    <cellStyle name="20% - Accent1 3 2 10 3 2 3" xfId="16300" xr:uid="{00000000-0005-0000-0000-0000FD3E0000}"/>
    <cellStyle name="20% - Accent1 3 2 10 3 2 3 2" xfId="16301" xr:uid="{00000000-0005-0000-0000-0000FE3E0000}"/>
    <cellStyle name="20% - Accent1 3 2 10 3 2 4" xfId="16302" xr:uid="{00000000-0005-0000-0000-0000FF3E0000}"/>
    <cellStyle name="20% - Accent1 3 2 10 3 3" xfId="16303" xr:uid="{00000000-0005-0000-0000-0000003F0000}"/>
    <cellStyle name="20% - Accent1 3 2 10 3 3 2" xfId="16304" xr:uid="{00000000-0005-0000-0000-0000013F0000}"/>
    <cellStyle name="20% - Accent1 3 2 10 3 3 2 2" xfId="16305" xr:uid="{00000000-0005-0000-0000-0000023F0000}"/>
    <cellStyle name="20% - Accent1 3 2 10 3 3 2 2 2" xfId="16306" xr:uid="{00000000-0005-0000-0000-0000033F0000}"/>
    <cellStyle name="20% - Accent1 3 2 10 3 3 2 3" xfId="16307" xr:uid="{00000000-0005-0000-0000-0000043F0000}"/>
    <cellStyle name="20% - Accent1 3 2 10 3 3 3" xfId="16308" xr:uid="{00000000-0005-0000-0000-0000053F0000}"/>
    <cellStyle name="20% - Accent1 3 2 10 3 3 3 2" xfId="16309" xr:uid="{00000000-0005-0000-0000-0000063F0000}"/>
    <cellStyle name="20% - Accent1 3 2 10 3 3 4" xfId="16310" xr:uid="{00000000-0005-0000-0000-0000073F0000}"/>
    <cellStyle name="20% - Accent1 3 2 10 3 4" xfId="16311" xr:uid="{00000000-0005-0000-0000-0000083F0000}"/>
    <cellStyle name="20% - Accent1 3 2 10 3 4 2" xfId="16312" xr:uid="{00000000-0005-0000-0000-0000093F0000}"/>
    <cellStyle name="20% - Accent1 3 2 10 3 4 2 2" xfId="16313" xr:uid="{00000000-0005-0000-0000-00000A3F0000}"/>
    <cellStyle name="20% - Accent1 3 2 10 3 4 2 2 2" xfId="16314" xr:uid="{00000000-0005-0000-0000-00000B3F0000}"/>
    <cellStyle name="20% - Accent1 3 2 10 3 4 2 3" xfId="16315" xr:uid="{00000000-0005-0000-0000-00000C3F0000}"/>
    <cellStyle name="20% - Accent1 3 2 10 3 4 3" xfId="16316" xr:uid="{00000000-0005-0000-0000-00000D3F0000}"/>
    <cellStyle name="20% - Accent1 3 2 10 3 4 3 2" xfId="16317" xr:uid="{00000000-0005-0000-0000-00000E3F0000}"/>
    <cellStyle name="20% - Accent1 3 2 10 3 4 4" xfId="16318" xr:uid="{00000000-0005-0000-0000-00000F3F0000}"/>
    <cellStyle name="20% - Accent1 3 2 10 3 5" xfId="16319" xr:uid="{00000000-0005-0000-0000-0000103F0000}"/>
    <cellStyle name="20% - Accent1 3 2 10 3 5 2" xfId="16320" xr:uid="{00000000-0005-0000-0000-0000113F0000}"/>
    <cellStyle name="20% - Accent1 3 2 10 3 5 2 2" xfId="16321" xr:uid="{00000000-0005-0000-0000-0000123F0000}"/>
    <cellStyle name="20% - Accent1 3 2 10 3 5 3" xfId="16322" xr:uid="{00000000-0005-0000-0000-0000133F0000}"/>
    <cellStyle name="20% - Accent1 3 2 10 3 6" xfId="16323" xr:uid="{00000000-0005-0000-0000-0000143F0000}"/>
    <cellStyle name="20% - Accent1 3 2 10 3 6 2" xfId="16324" xr:uid="{00000000-0005-0000-0000-0000153F0000}"/>
    <cellStyle name="20% - Accent1 3 2 10 3 6 2 2" xfId="16325" xr:uid="{00000000-0005-0000-0000-0000163F0000}"/>
    <cellStyle name="20% - Accent1 3 2 10 3 6 3" xfId="16326" xr:uid="{00000000-0005-0000-0000-0000173F0000}"/>
    <cellStyle name="20% - Accent1 3 2 10 3 7" xfId="16327" xr:uid="{00000000-0005-0000-0000-0000183F0000}"/>
    <cellStyle name="20% - Accent1 3 2 10 3 7 2" xfId="16328" xr:uid="{00000000-0005-0000-0000-0000193F0000}"/>
    <cellStyle name="20% - Accent1 3 2 10 3 8" xfId="16329" xr:uid="{00000000-0005-0000-0000-00001A3F0000}"/>
    <cellStyle name="20% - Accent1 3 2 10 3 8 2" xfId="16330" xr:uid="{00000000-0005-0000-0000-00001B3F0000}"/>
    <cellStyle name="20% - Accent1 3 2 10 3 9" xfId="16331" xr:uid="{00000000-0005-0000-0000-00001C3F0000}"/>
    <cellStyle name="20% - Accent1 3 2 10 4" xfId="16332" xr:uid="{00000000-0005-0000-0000-00001D3F0000}"/>
    <cellStyle name="20% - Accent1 3 2 10 4 2" xfId="16333" xr:uid="{00000000-0005-0000-0000-00001E3F0000}"/>
    <cellStyle name="20% - Accent1 3 2 10 4 2 2" xfId="16334" xr:uid="{00000000-0005-0000-0000-00001F3F0000}"/>
    <cellStyle name="20% - Accent1 3 2 10 4 2 2 2" xfId="16335" xr:uid="{00000000-0005-0000-0000-0000203F0000}"/>
    <cellStyle name="20% - Accent1 3 2 10 4 2 3" xfId="16336" xr:uid="{00000000-0005-0000-0000-0000213F0000}"/>
    <cellStyle name="20% - Accent1 3 2 10 4 3" xfId="16337" xr:uid="{00000000-0005-0000-0000-0000223F0000}"/>
    <cellStyle name="20% - Accent1 3 2 10 4 3 2" xfId="16338" xr:uid="{00000000-0005-0000-0000-0000233F0000}"/>
    <cellStyle name="20% - Accent1 3 2 10 4 4" xfId="16339" xr:uid="{00000000-0005-0000-0000-0000243F0000}"/>
    <cellStyle name="20% - Accent1 3 2 10 5" xfId="16340" xr:uid="{00000000-0005-0000-0000-0000253F0000}"/>
    <cellStyle name="20% - Accent1 3 2 10 5 2" xfId="16341" xr:uid="{00000000-0005-0000-0000-0000263F0000}"/>
    <cellStyle name="20% - Accent1 3 2 10 5 2 2" xfId="16342" xr:uid="{00000000-0005-0000-0000-0000273F0000}"/>
    <cellStyle name="20% - Accent1 3 2 10 5 2 2 2" xfId="16343" xr:uid="{00000000-0005-0000-0000-0000283F0000}"/>
    <cellStyle name="20% - Accent1 3 2 10 5 2 3" xfId="16344" xr:uid="{00000000-0005-0000-0000-0000293F0000}"/>
    <cellStyle name="20% - Accent1 3 2 10 5 3" xfId="16345" xr:uid="{00000000-0005-0000-0000-00002A3F0000}"/>
    <cellStyle name="20% - Accent1 3 2 10 5 3 2" xfId="16346" xr:uid="{00000000-0005-0000-0000-00002B3F0000}"/>
    <cellStyle name="20% - Accent1 3 2 10 5 4" xfId="16347" xr:uid="{00000000-0005-0000-0000-00002C3F0000}"/>
    <cellStyle name="20% - Accent1 3 2 10 6" xfId="16348" xr:uid="{00000000-0005-0000-0000-00002D3F0000}"/>
    <cellStyle name="20% - Accent1 3 2 10 6 2" xfId="16349" xr:uid="{00000000-0005-0000-0000-00002E3F0000}"/>
    <cellStyle name="20% - Accent1 3 2 10 6 2 2" xfId="16350" xr:uid="{00000000-0005-0000-0000-00002F3F0000}"/>
    <cellStyle name="20% - Accent1 3 2 10 6 2 2 2" xfId="16351" xr:uid="{00000000-0005-0000-0000-0000303F0000}"/>
    <cellStyle name="20% - Accent1 3 2 10 6 2 3" xfId="16352" xr:uid="{00000000-0005-0000-0000-0000313F0000}"/>
    <cellStyle name="20% - Accent1 3 2 10 6 3" xfId="16353" xr:uid="{00000000-0005-0000-0000-0000323F0000}"/>
    <cellStyle name="20% - Accent1 3 2 10 6 3 2" xfId="16354" xr:uid="{00000000-0005-0000-0000-0000333F0000}"/>
    <cellStyle name="20% - Accent1 3 2 10 6 4" xfId="16355" xr:uid="{00000000-0005-0000-0000-0000343F0000}"/>
    <cellStyle name="20% - Accent1 3 2 10 7" xfId="16356" xr:uid="{00000000-0005-0000-0000-0000353F0000}"/>
    <cellStyle name="20% - Accent1 3 2 10 7 2" xfId="16357" xr:uid="{00000000-0005-0000-0000-0000363F0000}"/>
    <cellStyle name="20% - Accent1 3 2 10 7 2 2" xfId="16358" xr:uid="{00000000-0005-0000-0000-0000373F0000}"/>
    <cellStyle name="20% - Accent1 3 2 10 7 3" xfId="16359" xr:uid="{00000000-0005-0000-0000-0000383F0000}"/>
    <cellStyle name="20% - Accent1 3 2 10 8" xfId="16360" xr:uid="{00000000-0005-0000-0000-0000393F0000}"/>
    <cellStyle name="20% - Accent1 3 2 10 8 2" xfId="16361" xr:uid="{00000000-0005-0000-0000-00003A3F0000}"/>
    <cellStyle name="20% - Accent1 3 2 10 8 2 2" xfId="16362" xr:uid="{00000000-0005-0000-0000-00003B3F0000}"/>
    <cellStyle name="20% - Accent1 3 2 10 8 3" xfId="16363" xr:uid="{00000000-0005-0000-0000-00003C3F0000}"/>
    <cellStyle name="20% - Accent1 3 2 10 9" xfId="16364" xr:uid="{00000000-0005-0000-0000-00003D3F0000}"/>
    <cellStyle name="20% - Accent1 3 2 10 9 2" xfId="16365" xr:uid="{00000000-0005-0000-0000-00003E3F0000}"/>
    <cellStyle name="20% - Accent1 3 2 11" xfId="16366" xr:uid="{00000000-0005-0000-0000-00003F3F0000}"/>
    <cellStyle name="20% - Accent1 3 2 11 2" xfId="16367" xr:uid="{00000000-0005-0000-0000-0000403F0000}"/>
    <cellStyle name="20% - Accent1 3 2 11 2 2" xfId="16368" xr:uid="{00000000-0005-0000-0000-0000413F0000}"/>
    <cellStyle name="20% - Accent1 3 2 11 2 2 2" xfId="16369" xr:uid="{00000000-0005-0000-0000-0000423F0000}"/>
    <cellStyle name="20% - Accent1 3 2 11 2 2 2 2" xfId="16370" xr:uid="{00000000-0005-0000-0000-0000433F0000}"/>
    <cellStyle name="20% - Accent1 3 2 11 2 2 3" xfId="16371" xr:uid="{00000000-0005-0000-0000-0000443F0000}"/>
    <cellStyle name="20% - Accent1 3 2 11 2 3" xfId="16372" xr:uid="{00000000-0005-0000-0000-0000453F0000}"/>
    <cellStyle name="20% - Accent1 3 2 11 2 3 2" xfId="16373" xr:uid="{00000000-0005-0000-0000-0000463F0000}"/>
    <cellStyle name="20% - Accent1 3 2 11 2 4" xfId="16374" xr:uid="{00000000-0005-0000-0000-0000473F0000}"/>
    <cellStyle name="20% - Accent1 3 2 11 3" xfId="16375" xr:uid="{00000000-0005-0000-0000-0000483F0000}"/>
    <cellStyle name="20% - Accent1 3 2 11 3 2" xfId="16376" xr:uid="{00000000-0005-0000-0000-0000493F0000}"/>
    <cellStyle name="20% - Accent1 3 2 11 3 2 2" xfId="16377" xr:uid="{00000000-0005-0000-0000-00004A3F0000}"/>
    <cellStyle name="20% - Accent1 3 2 11 3 2 2 2" xfId="16378" xr:uid="{00000000-0005-0000-0000-00004B3F0000}"/>
    <cellStyle name="20% - Accent1 3 2 11 3 2 3" xfId="16379" xr:uid="{00000000-0005-0000-0000-00004C3F0000}"/>
    <cellStyle name="20% - Accent1 3 2 11 3 3" xfId="16380" xr:uid="{00000000-0005-0000-0000-00004D3F0000}"/>
    <cellStyle name="20% - Accent1 3 2 11 3 3 2" xfId="16381" xr:uid="{00000000-0005-0000-0000-00004E3F0000}"/>
    <cellStyle name="20% - Accent1 3 2 11 3 4" xfId="16382" xr:uid="{00000000-0005-0000-0000-00004F3F0000}"/>
    <cellStyle name="20% - Accent1 3 2 11 4" xfId="16383" xr:uid="{00000000-0005-0000-0000-0000503F0000}"/>
    <cellStyle name="20% - Accent1 3 2 11 4 2" xfId="16384" xr:uid="{00000000-0005-0000-0000-0000513F0000}"/>
    <cellStyle name="20% - Accent1 3 2 11 4 2 2" xfId="16385" xr:uid="{00000000-0005-0000-0000-0000523F0000}"/>
    <cellStyle name="20% - Accent1 3 2 11 4 2 2 2" xfId="16386" xr:uid="{00000000-0005-0000-0000-0000533F0000}"/>
    <cellStyle name="20% - Accent1 3 2 11 4 2 3" xfId="16387" xr:uid="{00000000-0005-0000-0000-0000543F0000}"/>
    <cellStyle name="20% - Accent1 3 2 11 4 3" xfId="16388" xr:uid="{00000000-0005-0000-0000-0000553F0000}"/>
    <cellStyle name="20% - Accent1 3 2 11 4 3 2" xfId="16389" xr:uid="{00000000-0005-0000-0000-0000563F0000}"/>
    <cellStyle name="20% - Accent1 3 2 11 4 4" xfId="16390" xr:uid="{00000000-0005-0000-0000-0000573F0000}"/>
    <cellStyle name="20% - Accent1 3 2 11 5" xfId="16391" xr:uid="{00000000-0005-0000-0000-0000583F0000}"/>
    <cellStyle name="20% - Accent1 3 2 11 5 2" xfId="16392" xr:uid="{00000000-0005-0000-0000-0000593F0000}"/>
    <cellStyle name="20% - Accent1 3 2 11 5 2 2" xfId="16393" xr:uid="{00000000-0005-0000-0000-00005A3F0000}"/>
    <cellStyle name="20% - Accent1 3 2 11 5 3" xfId="16394" xr:uid="{00000000-0005-0000-0000-00005B3F0000}"/>
    <cellStyle name="20% - Accent1 3 2 11 6" xfId="16395" xr:uid="{00000000-0005-0000-0000-00005C3F0000}"/>
    <cellStyle name="20% - Accent1 3 2 11 6 2" xfId="16396" xr:uid="{00000000-0005-0000-0000-00005D3F0000}"/>
    <cellStyle name="20% - Accent1 3 2 11 6 2 2" xfId="16397" xr:uid="{00000000-0005-0000-0000-00005E3F0000}"/>
    <cellStyle name="20% - Accent1 3 2 11 6 3" xfId="16398" xr:uid="{00000000-0005-0000-0000-00005F3F0000}"/>
    <cellStyle name="20% - Accent1 3 2 11 7" xfId="16399" xr:uid="{00000000-0005-0000-0000-0000603F0000}"/>
    <cellStyle name="20% - Accent1 3 2 11 7 2" xfId="16400" xr:uid="{00000000-0005-0000-0000-0000613F0000}"/>
    <cellStyle name="20% - Accent1 3 2 11 8" xfId="16401" xr:uid="{00000000-0005-0000-0000-0000623F0000}"/>
    <cellStyle name="20% - Accent1 3 2 11 8 2" xfId="16402" xr:uid="{00000000-0005-0000-0000-0000633F0000}"/>
    <cellStyle name="20% - Accent1 3 2 11 9" xfId="16403" xr:uid="{00000000-0005-0000-0000-0000643F0000}"/>
    <cellStyle name="20% - Accent1 3 2 12" xfId="16404" xr:uid="{00000000-0005-0000-0000-0000653F0000}"/>
    <cellStyle name="20% - Accent1 3 2 12 2" xfId="16405" xr:uid="{00000000-0005-0000-0000-0000663F0000}"/>
    <cellStyle name="20% - Accent1 3 2 12 2 2" xfId="16406" xr:uid="{00000000-0005-0000-0000-0000673F0000}"/>
    <cellStyle name="20% - Accent1 3 2 12 2 2 2" xfId="16407" xr:uid="{00000000-0005-0000-0000-0000683F0000}"/>
    <cellStyle name="20% - Accent1 3 2 12 2 2 2 2" xfId="16408" xr:uid="{00000000-0005-0000-0000-0000693F0000}"/>
    <cellStyle name="20% - Accent1 3 2 12 2 2 3" xfId="16409" xr:uid="{00000000-0005-0000-0000-00006A3F0000}"/>
    <cellStyle name="20% - Accent1 3 2 12 2 3" xfId="16410" xr:uid="{00000000-0005-0000-0000-00006B3F0000}"/>
    <cellStyle name="20% - Accent1 3 2 12 2 3 2" xfId="16411" xr:uid="{00000000-0005-0000-0000-00006C3F0000}"/>
    <cellStyle name="20% - Accent1 3 2 12 2 4" xfId="16412" xr:uid="{00000000-0005-0000-0000-00006D3F0000}"/>
    <cellStyle name="20% - Accent1 3 2 12 3" xfId="16413" xr:uid="{00000000-0005-0000-0000-00006E3F0000}"/>
    <cellStyle name="20% - Accent1 3 2 12 3 2" xfId="16414" xr:uid="{00000000-0005-0000-0000-00006F3F0000}"/>
    <cellStyle name="20% - Accent1 3 2 12 3 2 2" xfId="16415" xr:uid="{00000000-0005-0000-0000-0000703F0000}"/>
    <cellStyle name="20% - Accent1 3 2 12 3 2 2 2" xfId="16416" xr:uid="{00000000-0005-0000-0000-0000713F0000}"/>
    <cellStyle name="20% - Accent1 3 2 12 3 2 3" xfId="16417" xr:uid="{00000000-0005-0000-0000-0000723F0000}"/>
    <cellStyle name="20% - Accent1 3 2 12 3 3" xfId="16418" xr:uid="{00000000-0005-0000-0000-0000733F0000}"/>
    <cellStyle name="20% - Accent1 3 2 12 3 3 2" xfId="16419" xr:uid="{00000000-0005-0000-0000-0000743F0000}"/>
    <cellStyle name="20% - Accent1 3 2 12 3 4" xfId="16420" xr:uid="{00000000-0005-0000-0000-0000753F0000}"/>
    <cellStyle name="20% - Accent1 3 2 12 4" xfId="16421" xr:uid="{00000000-0005-0000-0000-0000763F0000}"/>
    <cellStyle name="20% - Accent1 3 2 12 4 2" xfId="16422" xr:uid="{00000000-0005-0000-0000-0000773F0000}"/>
    <cellStyle name="20% - Accent1 3 2 12 4 2 2" xfId="16423" xr:uid="{00000000-0005-0000-0000-0000783F0000}"/>
    <cellStyle name="20% - Accent1 3 2 12 4 2 2 2" xfId="16424" xr:uid="{00000000-0005-0000-0000-0000793F0000}"/>
    <cellStyle name="20% - Accent1 3 2 12 4 2 3" xfId="16425" xr:uid="{00000000-0005-0000-0000-00007A3F0000}"/>
    <cellStyle name="20% - Accent1 3 2 12 4 3" xfId="16426" xr:uid="{00000000-0005-0000-0000-00007B3F0000}"/>
    <cellStyle name="20% - Accent1 3 2 12 4 3 2" xfId="16427" xr:uid="{00000000-0005-0000-0000-00007C3F0000}"/>
    <cellStyle name="20% - Accent1 3 2 12 4 4" xfId="16428" xr:uid="{00000000-0005-0000-0000-00007D3F0000}"/>
    <cellStyle name="20% - Accent1 3 2 12 5" xfId="16429" xr:uid="{00000000-0005-0000-0000-00007E3F0000}"/>
    <cellStyle name="20% - Accent1 3 2 12 5 2" xfId="16430" xr:uid="{00000000-0005-0000-0000-00007F3F0000}"/>
    <cellStyle name="20% - Accent1 3 2 12 5 2 2" xfId="16431" xr:uid="{00000000-0005-0000-0000-0000803F0000}"/>
    <cellStyle name="20% - Accent1 3 2 12 5 3" xfId="16432" xr:uid="{00000000-0005-0000-0000-0000813F0000}"/>
    <cellStyle name="20% - Accent1 3 2 12 6" xfId="16433" xr:uid="{00000000-0005-0000-0000-0000823F0000}"/>
    <cellStyle name="20% - Accent1 3 2 12 6 2" xfId="16434" xr:uid="{00000000-0005-0000-0000-0000833F0000}"/>
    <cellStyle name="20% - Accent1 3 2 12 6 2 2" xfId="16435" xr:uid="{00000000-0005-0000-0000-0000843F0000}"/>
    <cellStyle name="20% - Accent1 3 2 12 6 3" xfId="16436" xr:uid="{00000000-0005-0000-0000-0000853F0000}"/>
    <cellStyle name="20% - Accent1 3 2 12 7" xfId="16437" xr:uid="{00000000-0005-0000-0000-0000863F0000}"/>
    <cellStyle name="20% - Accent1 3 2 12 7 2" xfId="16438" xr:uid="{00000000-0005-0000-0000-0000873F0000}"/>
    <cellStyle name="20% - Accent1 3 2 12 8" xfId="16439" xr:uid="{00000000-0005-0000-0000-0000883F0000}"/>
    <cellStyle name="20% - Accent1 3 2 12 8 2" xfId="16440" xr:uid="{00000000-0005-0000-0000-0000893F0000}"/>
    <cellStyle name="20% - Accent1 3 2 12 9" xfId="16441" xr:uid="{00000000-0005-0000-0000-00008A3F0000}"/>
    <cellStyle name="20% - Accent1 3 2 13" xfId="16442" xr:uid="{00000000-0005-0000-0000-00008B3F0000}"/>
    <cellStyle name="20% - Accent1 3 2 13 2" xfId="16443" xr:uid="{00000000-0005-0000-0000-00008C3F0000}"/>
    <cellStyle name="20% - Accent1 3 2 13 2 2" xfId="16444" xr:uid="{00000000-0005-0000-0000-00008D3F0000}"/>
    <cellStyle name="20% - Accent1 3 2 13 2 2 2" xfId="16445" xr:uid="{00000000-0005-0000-0000-00008E3F0000}"/>
    <cellStyle name="20% - Accent1 3 2 13 2 3" xfId="16446" xr:uid="{00000000-0005-0000-0000-00008F3F0000}"/>
    <cellStyle name="20% - Accent1 3 2 13 3" xfId="16447" xr:uid="{00000000-0005-0000-0000-0000903F0000}"/>
    <cellStyle name="20% - Accent1 3 2 13 3 2" xfId="16448" xr:uid="{00000000-0005-0000-0000-0000913F0000}"/>
    <cellStyle name="20% - Accent1 3 2 13 4" xfId="16449" xr:uid="{00000000-0005-0000-0000-0000923F0000}"/>
    <cellStyle name="20% - Accent1 3 2 14" xfId="16450" xr:uid="{00000000-0005-0000-0000-0000933F0000}"/>
    <cellStyle name="20% - Accent1 3 2 14 2" xfId="16451" xr:uid="{00000000-0005-0000-0000-0000943F0000}"/>
    <cellStyle name="20% - Accent1 3 2 14 2 2" xfId="16452" xr:uid="{00000000-0005-0000-0000-0000953F0000}"/>
    <cellStyle name="20% - Accent1 3 2 14 2 2 2" xfId="16453" xr:uid="{00000000-0005-0000-0000-0000963F0000}"/>
    <cellStyle name="20% - Accent1 3 2 14 2 3" xfId="16454" xr:uid="{00000000-0005-0000-0000-0000973F0000}"/>
    <cellStyle name="20% - Accent1 3 2 14 3" xfId="16455" xr:uid="{00000000-0005-0000-0000-0000983F0000}"/>
    <cellStyle name="20% - Accent1 3 2 14 3 2" xfId="16456" xr:uid="{00000000-0005-0000-0000-0000993F0000}"/>
    <cellStyle name="20% - Accent1 3 2 14 4" xfId="16457" xr:uid="{00000000-0005-0000-0000-00009A3F0000}"/>
    <cellStyle name="20% - Accent1 3 2 15" xfId="16458" xr:uid="{00000000-0005-0000-0000-00009B3F0000}"/>
    <cellStyle name="20% - Accent1 3 2 15 2" xfId="16459" xr:uid="{00000000-0005-0000-0000-00009C3F0000}"/>
    <cellStyle name="20% - Accent1 3 2 15 2 2" xfId="16460" xr:uid="{00000000-0005-0000-0000-00009D3F0000}"/>
    <cellStyle name="20% - Accent1 3 2 15 2 2 2" xfId="16461" xr:uid="{00000000-0005-0000-0000-00009E3F0000}"/>
    <cellStyle name="20% - Accent1 3 2 15 2 3" xfId="16462" xr:uid="{00000000-0005-0000-0000-00009F3F0000}"/>
    <cellStyle name="20% - Accent1 3 2 15 3" xfId="16463" xr:uid="{00000000-0005-0000-0000-0000A03F0000}"/>
    <cellStyle name="20% - Accent1 3 2 15 3 2" xfId="16464" xr:uid="{00000000-0005-0000-0000-0000A13F0000}"/>
    <cellStyle name="20% - Accent1 3 2 15 4" xfId="16465" xr:uid="{00000000-0005-0000-0000-0000A23F0000}"/>
    <cellStyle name="20% - Accent1 3 2 16" xfId="16466" xr:uid="{00000000-0005-0000-0000-0000A33F0000}"/>
    <cellStyle name="20% - Accent1 3 2 16 2" xfId="16467" xr:uid="{00000000-0005-0000-0000-0000A43F0000}"/>
    <cellStyle name="20% - Accent1 3 2 16 2 2" xfId="16468" xr:uid="{00000000-0005-0000-0000-0000A53F0000}"/>
    <cellStyle name="20% - Accent1 3 2 16 3" xfId="16469" xr:uid="{00000000-0005-0000-0000-0000A63F0000}"/>
    <cellStyle name="20% - Accent1 3 2 17" xfId="16470" xr:uid="{00000000-0005-0000-0000-0000A73F0000}"/>
    <cellStyle name="20% - Accent1 3 2 17 2" xfId="16471" xr:uid="{00000000-0005-0000-0000-0000A83F0000}"/>
    <cellStyle name="20% - Accent1 3 2 17 2 2" xfId="16472" xr:uid="{00000000-0005-0000-0000-0000A93F0000}"/>
    <cellStyle name="20% - Accent1 3 2 17 3" xfId="16473" xr:uid="{00000000-0005-0000-0000-0000AA3F0000}"/>
    <cellStyle name="20% - Accent1 3 2 18" xfId="16474" xr:uid="{00000000-0005-0000-0000-0000AB3F0000}"/>
    <cellStyle name="20% - Accent1 3 2 18 2" xfId="16475" xr:uid="{00000000-0005-0000-0000-0000AC3F0000}"/>
    <cellStyle name="20% - Accent1 3 2 19" xfId="16476" xr:uid="{00000000-0005-0000-0000-0000AD3F0000}"/>
    <cellStyle name="20% - Accent1 3 2 19 2" xfId="16477" xr:uid="{00000000-0005-0000-0000-0000AE3F0000}"/>
    <cellStyle name="20% - Accent1 3 2 2" xfId="16478" xr:uid="{00000000-0005-0000-0000-0000AF3F0000}"/>
    <cellStyle name="20% - Accent1 3 2 2 10" xfId="16479" xr:uid="{00000000-0005-0000-0000-0000B03F0000}"/>
    <cellStyle name="20% - Accent1 3 2 2 10 2" xfId="16480" xr:uid="{00000000-0005-0000-0000-0000B13F0000}"/>
    <cellStyle name="20% - Accent1 3 2 2 10 2 2" xfId="16481" xr:uid="{00000000-0005-0000-0000-0000B23F0000}"/>
    <cellStyle name="20% - Accent1 3 2 2 10 2 2 2" xfId="16482" xr:uid="{00000000-0005-0000-0000-0000B33F0000}"/>
    <cellStyle name="20% - Accent1 3 2 2 10 2 3" xfId="16483" xr:uid="{00000000-0005-0000-0000-0000B43F0000}"/>
    <cellStyle name="20% - Accent1 3 2 2 10 3" xfId="16484" xr:uid="{00000000-0005-0000-0000-0000B53F0000}"/>
    <cellStyle name="20% - Accent1 3 2 2 10 3 2" xfId="16485" xr:uid="{00000000-0005-0000-0000-0000B63F0000}"/>
    <cellStyle name="20% - Accent1 3 2 2 10 4" xfId="16486" xr:uid="{00000000-0005-0000-0000-0000B73F0000}"/>
    <cellStyle name="20% - Accent1 3 2 2 11" xfId="16487" xr:uid="{00000000-0005-0000-0000-0000B83F0000}"/>
    <cellStyle name="20% - Accent1 3 2 2 11 2" xfId="16488" xr:uid="{00000000-0005-0000-0000-0000B93F0000}"/>
    <cellStyle name="20% - Accent1 3 2 2 11 2 2" xfId="16489" xr:uid="{00000000-0005-0000-0000-0000BA3F0000}"/>
    <cellStyle name="20% - Accent1 3 2 2 11 2 2 2" xfId="16490" xr:uid="{00000000-0005-0000-0000-0000BB3F0000}"/>
    <cellStyle name="20% - Accent1 3 2 2 11 2 3" xfId="16491" xr:uid="{00000000-0005-0000-0000-0000BC3F0000}"/>
    <cellStyle name="20% - Accent1 3 2 2 11 3" xfId="16492" xr:uid="{00000000-0005-0000-0000-0000BD3F0000}"/>
    <cellStyle name="20% - Accent1 3 2 2 11 3 2" xfId="16493" xr:uid="{00000000-0005-0000-0000-0000BE3F0000}"/>
    <cellStyle name="20% - Accent1 3 2 2 11 4" xfId="16494" xr:uid="{00000000-0005-0000-0000-0000BF3F0000}"/>
    <cellStyle name="20% - Accent1 3 2 2 12" xfId="16495" xr:uid="{00000000-0005-0000-0000-0000C03F0000}"/>
    <cellStyle name="20% - Accent1 3 2 2 12 2" xfId="16496" xr:uid="{00000000-0005-0000-0000-0000C13F0000}"/>
    <cellStyle name="20% - Accent1 3 2 2 12 2 2" xfId="16497" xr:uid="{00000000-0005-0000-0000-0000C23F0000}"/>
    <cellStyle name="20% - Accent1 3 2 2 12 3" xfId="16498" xr:uid="{00000000-0005-0000-0000-0000C33F0000}"/>
    <cellStyle name="20% - Accent1 3 2 2 13" xfId="16499" xr:uid="{00000000-0005-0000-0000-0000C43F0000}"/>
    <cellStyle name="20% - Accent1 3 2 2 13 2" xfId="16500" xr:uid="{00000000-0005-0000-0000-0000C53F0000}"/>
    <cellStyle name="20% - Accent1 3 2 2 13 2 2" xfId="16501" xr:uid="{00000000-0005-0000-0000-0000C63F0000}"/>
    <cellStyle name="20% - Accent1 3 2 2 13 3" xfId="16502" xr:uid="{00000000-0005-0000-0000-0000C73F0000}"/>
    <cellStyle name="20% - Accent1 3 2 2 14" xfId="16503" xr:uid="{00000000-0005-0000-0000-0000C83F0000}"/>
    <cellStyle name="20% - Accent1 3 2 2 14 2" xfId="16504" xr:uid="{00000000-0005-0000-0000-0000C93F0000}"/>
    <cellStyle name="20% - Accent1 3 2 2 15" xfId="16505" xr:uid="{00000000-0005-0000-0000-0000CA3F0000}"/>
    <cellStyle name="20% - Accent1 3 2 2 15 2" xfId="16506" xr:uid="{00000000-0005-0000-0000-0000CB3F0000}"/>
    <cellStyle name="20% - Accent1 3 2 2 16" xfId="16507" xr:uid="{00000000-0005-0000-0000-0000CC3F0000}"/>
    <cellStyle name="20% - Accent1 3 2 2 2" xfId="16508" xr:uid="{00000000-0005-0000-0000-0000CD3F0000}"/>
    <cellStyle name="20% - Accent1 3 2 2 2 10" xfId="16509" xr:uid="{00000000-0005-0000-0000-0000CE3F0000}"/>
    <cellStyle name="20% - Accent1 3 2 2 2 10 2" xfId="16510" xr:uid="{00000000-0005-0000-0000-0000CF3F0000}"/>
    <cellStyle name="20% - Accent1 3 2 2 2 10 2 2" xfId="16511" xr:uid="{00000000-0005-0000-0000-0000D03F0000}"/>
    <cellStyle name="20% - Accent1 3 2 2 2 10 2 2 2" xfId="16512" xr:uid="{00000000-0005-0000-0000-0000D13F0000}"/>
    <cellStyle name="20% - Accent1 3 2 2 2 10 2 3" xfId="16513" xr:uid="{00000000-0005-0000-0000-0000D23F0000}"/>
    <cellStyle name="20% - Accent1 3 2 2 2 10 3" xfId="16514" xr:uid="{00000000-0005-0000-0000-0000D33F0000}"/>
    <cellStyle name="20% - Accent1 3 2 2 2 10 3 2" xfId="16515" xr:uid="{00000000-0005-0000-0000-0000D43F0000}"/>
    <cellStyle name="20% - Accent1 3 2 2 2 10 4" xfId="16516" xr:uid="{00000000-0005-0000-0000-0000D53F0000}"/>
    <cellStyle name="20% - Accent1 3 2 2 2 11" xfId="16517" xr:uid="{00000000-0005-0000-0000-0000D63F0000}"/>
    <cellStyle name="20% - Accent1 3 2 2 2 11 2" xfId="16518" xr:uid="{00000000-0005-0000-0000-0000D73F0000}"/>
    <cellStyle name="20% - Accent1 3 2 2 2 11 2 2" xfId="16519" xr:uid="{00000000-0005-0000-0000-0000D83F0000}"/>
    <cellStyle name="20% - Accent1 3 2 2 2 11 3" xfId="16520" xr:uid="{00000000-0005-0000-0000-0000D93F0000}"/>
    <cellStyle name="20% - Accent1 3 2 2 2 12" xfId="16521" xr:uid="{00000000-0005-0000-0000-0000DA3F0000}"/>
    <cellStyle name="20% - Accent1 3 2 2 2 12 2" xfId="16522" xr:uid="{00000000-0005-0000-0000-0000DB3F0000}"/>
    <cellStyle name="20% - Accent1 3 2 2 2 12 2 2" xfId="16523" xr:uid="{00000000-0005-0000-0000-0000DC3F0000}"/>
    <cellStyle name="20% - Accent1 3 2 2 2 12 3" xfId="16524" xr:uid="{00000000-0005-0000-0000-0000DD3F0000}"/>
    <cellStyle name="20% - Accent1 3 2 2 2 13" xfId="16525" xr:uid="{00000000-0005-0000-0000-0000DE3F0000}"/>
    <cellStyle name="20% - Accent1 3 2 2 2 13 2" xfId="16526" xr:uid="{00000000-0005-0000-0000-0000DF3F0000}"/>
    <cellStyle name="20% - Accent1 3 2 2 2 14" xfId="16527" xr:uid="{00000000-0005-0000-0000-0000E03F0000}"/>
    <cellStyle name="20% - Accent1 3 2 2 2 14 2" xfId="16528" xr:uid="{00000000-0005-0000-0000-0000E13F0000}"/>
    <cellStyle name="20% - Accent1 3 2 2 2 15" xfId="16529" xr:uid="{00000000-0005-0000-0000-0000E23F0000}"/>
    <cellStyle name="20% - Accent1 3 2 2 2 2" xfId="16530" xr:uid="{00000000-0005-0000-0000-0000E33F0000}"/>
    <cellStyle name="20% - Accent1 3 2 2 2 2 10" xfId="16531" xr:uid="{00000000-0005-0000-0000-0000E43F0000}"/>
    <cellStyle name="20% - Accent1 3 2 2 2 2 10 2" xfId="16532" xr:uid="{00000000-0005-0000-0000-0000E53F0000}"/>
    <cellStyle name="20% - Accent1 3 2 2 2 2 10 2 2" xfId="16533" xr:uid="{00000000-0005-0000-0000-0000E63F0000}"/>
    <cellStyle name="20% - Accent1 3 2 2 2 2 10 3" xfId="16534" xr:uid="{00000000-0005-0000-0000-0000E73F0000}"/>
    <cellStyle name="20% - Accent1 3 2 2 2 2 11" xfId="16535" xr:uid="{00000000-0005-0000-0000-0000E83F0000}"/>
    <cellStyle name="20% - Accent1 3 2 2 2 2 11 2" xfId="16536" xr:uid="{00000000-0005-0000-0000-0000E93F0000}"/>
    <cellStyle name="20% - Accent1 3 2 2 2 2 11 2 2" xfId="16537" xr:uid="{00000000-0005-0000-0000-0000EA3F0000}"/>
    <cellStyle name="20% - Accent1 3 2 2 2 2 11 3" xfId="16538" xr:uid="{00000000-0005-0000-0000-0000EB3F0000}"/>
    <cellStyle name="20% - Accent1 3 2 2 2 2 12" xfId="16539" xr:uid="{00000000-0005-0000-0000-0000EC3F0000}"/>
    <cellStyle name="20% - Accent1 3 2 2 2 2 12 2" xfId="16540" xr:uid="{00000000-0005-0000-0000-0000ED3F0000}"/>
    <cellStyle name="20% - Accent1 3 2 2 2 2 13" xfId="16541" xr:uid="{00000000-0005-0000-0000-0000EE3F0000}"/>
    <cellStyle name="20% - Accent1 3 2 2 2 2 13 2" xfId="16542" xr:uid="{00000000-0005-0000-0000-0000EF3F0000}"/>
    <cellStyle name="20% - Accent1 3 2 2 2 2 14" xfId="16543" xr:uid="{00000000-0005-0000-0000-0000F03F0000}"/>
    <cellStyle name="20% - Accent1 3 2 2 2 2 2" xfId="16544" xr:uid="{00000000-0005-0000-0000-0000F13F0000}"/>
    <cellStyle name="20% - Accent1 3 2 2 2 2 2 10" xfId="16545" xr:uid="{00000000-0005-0000-0000-0000F23F0000}"/>
    <cellStyle name="20% - Accent1 3 2 2 2 2 2 10 2" xfId="16546" xr:uid="{00000000-0005-0000-0000-0000F33F0000}"/>
    <cellStyle name="20% - Accent1 3 2 2 2 2 2 11" xfId="16547" xr:uid="{00000000-0005-0000-0000-0000F43F0000}"/>
    <cellStyle name="20% - Accent1 3 2 2 2 2 2 2" xfId="16548" xr:uid="{00000000-0005-0000-0000-0000F53F0000}"/>
    <cellStyle name="20% - Accent1 3 2 2 2 2 2 2 2" xfId="16549" xr:uid="{00000000-0005-0000-0000-0000F63F0000}"/>
    <cellStyle name="20% - Accent1 3 2 2 2 2 2 2 2 2" xfId="16550" xr:uid="{00000000-0005-0000-0000-0000F73F0000}"/>
    <cellStyle name="20% - Accent1 3 2 2 2 2 2 2 2 2 2" xfId="16551" xr:uid="{00000000-0005-0000-0000-0000F83F0000}"/>
    <cellStyle name="20% - Accent1 3 2 2 2 2 2 2 2 2 2 2" xfId="16552" xr:uid="{00000000-0005-0000-0000-0000F93F0000}"/>
    <cellStyle name="20% - Accent1 3 2 2 2 2 2 2 2 2 3" xfId="16553" xr:uid="{00000000-0005-0000-0000-0000FA3F0000}"/>
    <cellStyle name="20% - Accent1 3 2 2 2 2 2 2 2 3" xfId="16554" xr:uid="{00000000-0005-0000-0000-0000FB3F0000}"/>
    <cellStyle name="20% - Accent1 3 2 2 2 2 2 2 2 3 2" xfId="16555" xr:uid="{00000000-0005-0000-0000-0000FC3F0000}"/>
    <cellStyle name="20% - Accent1 3 2 2 2 2 2 2 2 4" xfId="16556" xr:uid="{00000000-0005-0000-0000-0000FD3F0000}"/>
    <cellStyle name="20% - Accent1 3 2 2 2 2 2 2 3" xfId="16557" xr:uid="{00000000-0005-0000-0000-0000FE3F0000}"/>
    <cellStyle name="20% - Accent1 3 2 2 2 2 2 2 3 2" xfId="16558" xr:uid="{00000000-0005-0000-0000-0000FF3F0000}"/>
    <cellStyle name="20% - Accent1 3 2 2 2 2 2 2 3 2 2" xfId="16559" xr:uid="{00000000-0005-0000-0000-000000400000}"/>
    <cellStyle name="20% - Accent1 3 2 2 2 2 2 2 3 2 2 2" xfId="16560" xr:uid="{00000000-0005-0000-0000-000001400000}"/>
    <cellStyle name="20% - Accent1 3 2 2 2 2 2 2 3 2 3" xfId="16561" xr:uid="{00000000-0005-0000-0000-000002400000}"/>
    <cellStyle name="20% - Accent1 3 2 2 2 2 2 2 3 3" xfId="16562" xr:uid="{00000000-0005-0000-0000-000003400000}"/>
    <cellStyle name="20% - Accent1 3 2 2 2 2 2 2 3 3 2" xfId="16563" xr:uid="{00000000-0005-0000-0000-000004400000}"/>
    <cellStyle name="20% - Accent1 3 2 2 2 2 2 2 3 4" xfId="16564" xr:uid="{00000000-0005-0000-0000-000005400000}"/>
    <cellStyle name="20% - Accent1 3 2 2 2 2 2 2 4" xfId="16565" xr:uid="{00000000-0005-0000-0000-000006400000}"/>
    <cellStyle name="20% - Accent1 3 2 2 2 2 2 2 4 2" xfId="16566" xr:uid="{00000000-0005-0000-0000-000007400000}"/>
    <cellStyle name="20% - Accent1 3 2 2 2 2 2 2 4 2 2" xfId="16567" xr:uid="{00000000-0005-0000-0000-000008400000}"/>
    <cellStyle name="20% - Accent1 3 2 2 2 2 2 2 4 2 2 2" xfId="16568" xr:uid="{00000000-0005-0000-0000-000009400000}"/>
    <cellStyle name="20% - Accent1 3 2 2 2 2 2 2 4 2 3" xfId="16569" xr:uid="{00000000-0005-0000-0000-00000A400000}"/>
    <cellStyle name="20% - Accent1 3 2 2 2 2 2 2 4 3" xfId="16570" xr:uid="{00000000-0005-0000-0000-00000B400000}"/>
    <cellStyle name="20% - Accent1 3 2 2 2 2 2 2 4 3 2" xfId="16571" xr:uid="{00000000-0005-0000-0000-00000C400000}"/>
    <cellStyle name="20% - Accent1 3 2 2 2 2 2 2 4 4" xfId="16572" xr:uid="{00000000-0005-0000-0000-00000D400000}"/>
    <cellStyle name="20% - Accent1 3 2 2 2 2 2 2 5" xfId="16573" xr:uid="{00000000-0005-0000-0000-00000E400000}"/>
    <cellStyle name="20% - Accent1 3 2 2 2 2 2 2 5 2" xfId="16574" xr:uid="{00000000-0005-0000-0000-00000F400000}"/>
    <cellStyle name="20% - Accent1 3 2 2 2 2 2 2 5 2 2" xfId="16575" xr:uid="{00000000-0005-0000-0000-000010400000}"/>
    <cellStyle name="20% - Accent1 3 2 2 2 2 2 2 5 3" xfId="16576" xr:uid="{00000000-0005-0000-0000-000011400000}"/>
    <cellStyle name="20% - Accent1 3 2 2 2 2 2 2 6" xfId="16577" xr:uid="{00000000-0005-0000-0000-000012400000}"/>
    <cellStyle name="20% - Accent1 3 2 2 2 2 2 2 6 2" xfId="16578" xr:uid="{00000000-0005-0000-0000-000013400000}"/>
    <cellStyle name="20% - Accent1 3 2 2 2 2 2 2 6 2 2" xfId="16579" xr:uid="{00000000-0005-0000-0000-000014400000}"/>
    <cellStyle name="20% - Accent1 3 2 2 2 2 2 2 6 3" xfId="16580" xr:uid="{00000000-0005-0000-0000-000015400000}"/>
    <cellStyle name="20% - Accent1 3 2 2 2 2 2 2 7" xfId="16581" xr:uid="{00000000-0005-0000-0000-000016400000}"/>
    <cellStyle name="20% - Accent1 3 2 2 2 2 2 2 7 2" xfId="16582" xr:uid="{00000000-0005-0000-0000-000017400000}"/>
    <cellStyle name="20% - Accent1 3 2 2 2 2 2 2 8" xfId="16583" xr:uid="{00000000-0005-0000-0000-000018400000}"/>
    <cellStyle name="20% - Accent1 3 2 2 2 2 2 2 8 2" xfId="16584" xr:uid="{00000000-0005-0000-0000-000019400000}"/>
    <cellStyle name="20% - Accent1 3 2 2 2 2 2 2 9" xfId="16585" xr:uid="{00000000-0005-0000-0000-00001A400000}"/>
    <cellStyle name="20% - Accent1 3 2 2 2 2 2 3" xfId="16586" xr:uid="{00000000-0005-0000-0000-00001B400000}"/>
    <cellStyle name="20% - Accent1 3 2 2 2 2 2 3 2" xfId="16587" xr:uid="{00000000-0005-0000-0000-00001C400000}"/>
    <cellStyle name="20% - Accent1 3 2 2 2 2 2 3 2 2" xfId="16588" xr:uid="{00000000-0005-0000-0000-00001D400000}"/>
    <cellStyle name="20% - Accent1 3 2 2 2 2 2 3 2 2 2" xfId="16589" xr:uid="{00000000-0005-0000-0000-00001E400000}"/>
    <cellStyle name="20% - Accent1 3 2 2 2 2 2 3 2 2 2 2" xfId="16590" xr:uid="{00000000-0005-0000-0000-00001F400000}"/>
    <cellStyle name="20% - Accent1 3 2 2 2 2 2 3 2 2 3" xfId="16591" xr:uid="{00000000-0005-0000-0000-000020400000}"/>
    <cellStyle name="20% - Accent1 3 2 2 2 2 2 3 2 3" xfId="16592" xr:uid="{00000000-0005-0000-0000-000021400000}"/>
    <cellStyle name="20% - Accent1 3 2 2 2 2 2 3 2 3 2" xfId="16593" xr:uid="{00000000-0005-0000-0000-000022400000}"/>
    <cellStyle name="20% - Accent1 3 2 2 2 2 2 3 2 4" xfId="16594" xr:uid="{00000000-0005-0000-0000-000023400000}"/>
    <cellStyle name="20% - Accent1 3 2 2 2 2 2 3 3" xfId="16595" xr:uid="{00000000-0005-0000-0000-000024400000}"/>
    <cellStyle name="20% - Accent1 3 2 2 2 2 2 3 3 2" xfId="16596" xr:uid="{00000000-0005-0000-0000-000025400000}"/>
    <cellStyle name="20% - Accent1 3 2 2 2 2 2 3 3 2 2" xfId="16597" xr:uid="{00000000-0005-0000-0000-000026400000}"/>
    <cellStyle name="20% - Accent1 3 2 2 2 2 2 3 3 2 2 2" xfId="16598" xr:uid="{00000000-0005-0000-0000-000027400000}"/>
    <cellStyle name="20% - Accent1 3 2 2 2 2 2 3 3 2 3" xfId="16599" xr:uid="{00000000-0005-0000-0000-000028400000}"/>
    <cellStyle name="20% - Accent1 3 2 2 2 2 2 3 3 3" xfId="16600" xr:uid="{00000000-0005-0000-0000-000029400000}"/>
    <cellStyle name="20% - Accent1 3 2 2 2 2 2 3 3 3 2" xfId="16601" xr:uid="{00000000-0005-0000-0000-00002A400000}"/>
    <cellStyle name="20% - Accent1 3 2 2 2 2 2 3 3 4" xfId="16602" xr:uid="{00000000-0005-0000-0000-00002B400000}"/>
    <cellStyle name="20% - Accent1 3 2 2 2 2 2 3 4" xfId="16603" xr:uid="{00000000-0005-0000-0000-00002C400000}"/>
    <cellStyle name="20% - Accent1 3 2 2 2 2 2 3 4 2" xfId="16604" xr:uid="{00000000-0005-0000-0000-00002D400000}"/>
    <cellStyle name="20% - Accent1 3 2 2 2 2 2 3 4 2 2" xfId="16605" xr:uid="{00000000-0005-0000-0000-00002E400000}"/>
    <cellStyle name="20% - Accent1 3 2 2 2 2 2 3 4 2 2 2" xfId="16606" xr:uid="{00000000-0005-0000-0000-00002F400000}"/>
    <cellStyle name="20% - Accent1 3 2 2 2 2 2 3 4 2 3" xfId="16607" xr:uid="{00000000-0005-0000-0000-000030400000}"/>
    <cellStyle name="20% - Accent1 3 2 2 2 2 2 3 4 3" xfId="16608" xr:uid="{00000000-0005-0000-0000-000031400000}"/>
    <cellStyle name="20% - Accent1 3 2 2 2 2 2 3 4 3 2" xfId="16609" xr:uid="{00000000-0005-0000-0000-000032400000}"/>
    <cellStyle name="20% - Accent1 3 2 2 2 2 2 3 4 4" xfId="16610" xr:uid="{00000000-0005-0000-0000-000033400000}"/>
    <cellStyle name="20% - Accent1 3 2 2 2 2 2 3 5" xfId="16611" xr:uid="{00000000-0005-0000-0000-000034400000}"/>
    <cellStyle name="20% - Accent1 3 2 2 2 2 2 3 5 2" xfId="16612" xr:uid="{00000000-0005-0000-0000-000035400000}"/>
    <cellStyle name="20% - Accent1 3 2 2 2 2 2 3 5 2 2" xfId="16613" xr:uid="{00000000-0005-0000-0000-000036400000}"/>
    <cellStyle name="20% - Accent1 3 2 2 2 2 2 3 5 3" xfId="16614" xr:uid="{00000000-0005-0000-0000-000037400000}"/>
    <cellStyle name="20% - Accent1 3 2 2 2 2 2 3 6" xfId="16615" xr:uid="{00000000-0005-0000-0000-000038400000}"/>
    <cellStyle name="20% - Accent1 3 2 2 2 2 2 3 6 2" xfId="16616" xr:uid="{00000000-0005-0000-0000-000039400000}"/>
    <cellStyle name="20% - Accent1 3 2 2 2 2 2 3 6 2 2" xfId="16617" xr:uid="{00000000-0005-0000-0000-00003A400000}"/>
    <cellStyle name="20% - Accent1 3 2 2 2 2 2 3 6 3" xfId="16618" xr:uid="{00000000-0005-0000-0000-00003B400000}"/>
    <cellStyle name="20% - Accent1 3 2 2 2 2 2 3 7" xfId="16619" xr:uid="{00000000-0005-0000-0000-00003C400000}"/>
    <cellStyle name="20% - Accent1 3 2 2 2 2 2 3 7 2" xfId="16620" xr:uid="{00000000-0005-0000-0000-00003D400000}"/>
    <cellStyle name="20% - Accent1 3 2 2 2 2 2 3 8" xfId="16621" xr:uid="{00000000-0005-0000-0000-00003E400000}"/>
    <cellStyle name="20% - Accent1 3 2 2 2 2 2 3 8 2" xfId="16622" xr:uid="{00000000-0005-0000-0000-00003F400000}"/>
    <cellStyle name="20% - Accent1 3 2 2 2 2 2 3 9" xfId="16623" xr:uid="{00000000-0005-0000-0000-000040400000}"/>
    <cellStyle name="20% - Accent1 3 2 2 2 2 2 4" xfId="16624" xr:uid="{00000000-0005-0000-0000-000041400000}"/>
    <cellStyle name="20% - Accent1 3 2 2 2 2 2 4 2" xfId="16625" xr:uid="{00000000-0005-0000-0000-000042400000}"/>
    <cellStyle name="20% - Accent1 3 2 2 2 2 2 4 2 2" xfId="16626" xr:uid="{00000000-0005-0000-0000-000043400000}"/>
    <cellStyle name="20% - Accent1 3 2 2 2 2 2 4 2 2 2" xfId="16627" xr:uid="{00000000-0005-0000-0000-000044400000}"/>
    <cellStyle name="20% - Accent1 3 2 2 2 2 2 4 2 3" xfId="16628" xr:uid="{00000000-0005-0000-0000-000045400000}"/>
    <cellStyle name="20% - Accent1 3 2 2 2 2 2 4 3" xfId="16629" xr:uid="{00000000-0005-0000-0000-000046400000}"/>
    <cellStyle name="20% - Accent1 3 2 2 2 2 2 4 3 2" xfId="16630" xr:uid="{00000000-0005-0000-0000-000047400000}"/>
    <cellStyle name="20% - Accent1 3 2 2 2 2 2 4 4" xfId="16631" xr:uid="{00000000-0005-0000-0000-000048400000}"/>
    <cellStyle name="20% - Accent1 3 2 2 2 2 2 5" xfId="16632" xr:uid="{00000000-0005-0000-0000-000049400000}"/>
    <cellStyle name="20% - Accent1 3 2 2 2 2 2 5 2" xfId="16633" xr:uid="{00000000-0005-0000-0000-00004A400000}"/>
    <cellStyle name="20% - Accent1 3 2 2 2 2 2 5 2 2" xfId="16634" xr:uid="{00000000-0005-0000-0000-00004B400000}"/>
    <cellStyle name="20% - Accent1 3 2 2 2 2 2 5 2 2 2" xfId="16635" xr:uid="{00000000-0005-0000-0000-00004C400000}"/>
    <cellStyle name="20% - Accent1 3 2 2 2 2 2 5 2 3" xfId="16636" xr:uid="{00000000-0005-0000-0000-00004D400000}"/>
    <cellStyle name="20% - Accent1 3 2 2 2 2 2 5 3" xfId="16637" xr:uid="{00000000-0005-0000-0000-00004E400000}"/>
    <cellStyle name="20% - Accent1 3 2 2 2 2 2 5 3 2" xfId="16638" xr:uid="{00000000-0005-0000-0000-00004F400000}"/>
    <cellStyle name="20% - Accent1 3 2 2 2 2 2 5 4" xfId="16639" xr:uid="{00000000-0005-0000-0000-000050400000}"/>
    <cellStyle name="20% - Accent1 3 2 2 2 2 2 6" xfId="16640" xr:uid="{00000000-0005-0000-0000-000051400000}"/>
    <cellStyle name="20% - Accent1 3 2 2 2 2 2 6 2" xfId="16641" xr:uid="{00000000-0005-0000-0000-000052400000}"/>
    <cellStyle name="20% - Accent1 3 2 2 2 2 2 6 2 2" xfId="16642" xr:uid="{00000000-0005-0000-0000-000053400000}"/>
    <cellStyle name="20% - Accent1 3 2 2 2 2 2 6 2 2 2" xfId="16643" xr:uid="{00000000-0005-0000-0000-000054400000}"/>
    <cellStyle name="20% - Accent1 3 2 2 2 2 2 6 2 3" xfId="16644" xr:uid="{00000000-0005-0000-0000-000055400000}"/>
    <cellStyle name="20% - Accent1 3 2 2 2 2 2 6 3" xfId="16645" xr:uid="{00000000-0005-0000-0000-000056400000}"/>
    <cellStyle name="20% - Accent1 3 2 2 2 2 2 6 3 2" xfId="16646" xr:uid="{00000000-0005-0000-0000-000057400000}"/>
    <cellStyle name="20% - Accent1 3 2 2 2 2 2 6 4" xfId="16647" xr:uid="{00000000-0005-0000-0000-000058400000}"/>
    <cellStyle name="20% - Accent1 3 2 2 2 2 2 7" xfId="16648" xr:uid="{00000000-0005-0000-0000-000059400000}"/>
    <cellStyle name="20% - Accent1 3 2 2 2 2 2 7 2" xfId="16649" xr:uid="{00000000-0005-0000-0000-00005A400000}"/>
    <cellStyle name="20% - Accent1 3 2 2 2 2 2 7 2 2" xfId="16650" xr:uid="{00000000-0005-0000-0000-00005B400000}"/>
    <cellStyle name="20% - Accent1 3 2 2 2 2 2 7 3" xfId="16651" xr:uid="{00000000-0005-0000-0000-00005C400000}"/>
    <cellStyle name="20% - Accent1 3 2 2 2 2 2 8" xfId="16652" xr:uid="{00000000-0005-0000-0000-00005D400000}"/>
    <cellStyle name="20% - Accent1 3 2 2 2 2 2 8 2" xfId="16653" xr:uid="{00000000-0005-0000-0000-00005E400000}"/>
    <cellStyle name="20% - Accent1 3 2 2 2 2 2 8 2 2" xfId="16654" xr:uid="{00000000-0005-0000-0000-00005F400000}"/>
    <cellStyle name="20% - Accent1 3 2 2 2 2 2 8 3" xfId="16655" xr:uid="{00000000-0005-0000-0000-000060400000}"/>
    <cellStyle name="20% - Accent1 3 2 2 2 2 2 9" xfId="16656" xr:uid="{00000000-0005-0000-0000-000061400000}"/>
    <cellStyle name="20% - Accent1 3 2 2 2 2 2 9 2" xfId="16657" xr:uid="{00000000-0005-0000-0000-000062400000}"/>
    <cellStyle name="20% - Accent1 3 2 2 2 2 3" xfId="16658" xr:uid="{00000000-0005-0000-0000-000063400000}"/>
    <cellStyle name="20% - Accent1 3 2 2 2 2 3 10" xfId="16659" xr:uid="{00000000-0005-0000-0000-000064400000}"/>
    <cellStyle name="20% - Accent1 3 2 2 2 2 3 10 2" xfId="16660" xr:uid="{00000000-0005-0000-0000-000065400000}"/>
    <cellStyle name="20% - Accent1 3 2 2 2 2 3 11" xfId="16661" xr:uid="{00000000-0005-0000-0000-000066400000}"/>
    <cellStyle name="20% - Accent1 3 2 2 2 2 3 2" xfId="16662" xr:uid="{00000000-0005-0000-0000-000067400000}"/>
    <cellStyle name="20% - Accent1 3 2 2 2 2 3 2 2" xfId="16663" xr:uid="{00000000-0005-0000-0000-000068400000}"/>
    <cellStyle name="20% - Accent1 3 2 2 2 2 3 2 2 2" xfId="16664" xr:uid="{00000000-0005-0000-0000-000069400000}"/>
    <cellStyle name="20% - Accent1 3 2 2 2 2 3 2 2 2 2" xfId="16665" xr:uid="{00000000-0005-0000-0000-00006A400000}"/>
    <cellStyle name="20% - Accent1 3 2 2 2 2 3 2 2 2 2 2" xfId="16666" xr:uid="{00000000-0005-0000-0000-00006B400000}"/>
    <cellStyle name="20% - Accent1 3 2 2 2 2 3 2 2 2 3" xfId="16667" xr:uid="{00000000-0005-0000-0000-00006C400000}"/>
    <cellStyle name="20% - Accent1 3 2 2 2 2 3 2 2 3" xfId="16668" xr:uid="{00000000-0005-0000-0000-00006D400000}"/>
    <cellStyle name="20% - Accent1 3 2 2 2 2 3 2 2 3 2" xfId="16669" xr:uid="{00000000-0005-0000-0000-00006E400000}"/>
    <cellStyle name="20% - Accent1 3 2 2 2 2 3 2 2 4" xfId="16670" xr:uid="{00000000-0005-0000-0000-00006F400000}"/>
    <cellStyle name="20% - Accent1 3 2 2 2 2 3 2 3" xfId="16671" xr:uid="{00000000-0005-0000-0000-000070400000}"/>
    <cellStyle name="20% - Accent1 3 2 2 2 2 3 2 3 2" xfId="16672" xr:uid="{00000000-0005-0000-0000-000071400000}"/>
    <cellStyle name="20% - Accent1 3 2 2 2 2 3 2 3 2 2" xfId="16673" xr:uid="{00000000-0005-0000-0000-000072400000}"/>
    <cellStyle name="20% - Accent1 3 2 2 2 2 3 2 3 2 2 2" xfId="16674" xr:uid="{00000000-0005-0000-0000-000073400000}"/>
    <cellStyle name="20% - Accent1 3 2 2 2 2 3 2 3 2 3" xfId="16675" xr:uid="{00000000-0005-0000-0000-000074400000}"/>
    <cellStyle name="20% - Accent1 3 2 2 2 2 3 2 3 3" xfId="16676" xr:uid="{00000000-0005-0000-0000-000075400000}"/>
    <cellStyle name="20% - Accent1 3 2 2 2 2 3 2 3 3 2" xfId="16677" xr:uid="{00000000-0005-0000-0000-000076400000}"/>
    <cellStyle name="20% - Accent1 3 2 2 2 2 3 2 3 4" xfId="16678" xr:uid="{00000000-0005-0000-0000-000077400000}"/>
    <cellStyle name="20% - Accent1 3 2 2 2 2 3 2 4" xfId="16679" xr:uid="{00000000-0005-0000-0000-000078400000}"/>
    <cellStyle name="20% - Accent1 3 2 2 2 2 3 2 4 2" xfId="16680" xr:uid="{00000000-0005-0000-0000-000079400000}"/>
    <cellStyle name="20% - Accent1 3 2 2 2 2 3 2 4 2 2" xfId="16681" xr:uid="{00000000-0005-0000-0000-00007A400000}"/>
    <cellStyle name="20% - Accent1 3 2 2 2 2 3 2 4 2 2 2" xfId="16682" xr:uid="{00000000-0005-0000-0000-00007B400000}"/>
    <cellStyle name="20% - Accent1 3 2 2 2 2 3 2 4 2 3" xfId="16683" xr:uid="{00000000-0005-0000-0000-00007C400000}"/>
    <cellStyle name="20% - Accent1 3 2 2 2 2 3 2 4 3" xfId="16684" xr:uid="{00000000-0005-0000-0000-00007D400000}"/>
    <cellStyle name="20% - Accent1 3 2 2 2 2 3 2 4 3 2" xfId="16685" xr:uid="{00000000-0005-0000-0000-00007E400000}"/>
    <cellStyle name="20% - Accent1 3 2 2 2 2 3 2 4 4" xfId="16686" xr:uid="{00000000-0005-0000-0000-00007F400000}"/>
    <cellStyle name="20% - Accent1 3 2 2 2 2 3 2 5" xfId="16687" xr:uid="{00000000-0005-0000-0000-000080400000}"/>
    <cellStyle name="20% - Accent1 3 2 2 2 2 3 2 5 2" xfId="16688" xr:uid="{00000000-0005-0000-0000-000081400000}"/>
    <cellStyle name="20% - Accent1 3 2 2 2 2 3 2 5 2 2" xfId="16689" xr:uid="{00000000-0005-0000-0000-000082400000}"/>
    <cellStyle name="20% - Accent1 3 2 2 2 2 3 2 5 3" xfId="16690" xr:uid="{00000000-0005-0000-0000-000083400000}"/>
    <cellStyle name="20% - Accent1 3 2 2 2 2 3 2 6" xfId="16691" xr:uid="{00000000-0005-0000-0000-000084400000}"/>
    <cellStyle name="20% - Accent1 3 2 2 2 2 3 2 6 2" xfId="16692" xr:uid="{00000000-0005-0000-0000-000085400000}"/>
    <cellStyle name="20% - Accent1 3 2 2 2 2 3 2 6 2 2" xfId="16693" xr:uid="{00000000-0005-0000-0000-000086400000}"/>
    <cellStyle name="20% - Accent1 3 2 2 2 2 3 2 6 3" xfId="16694" xr:uid="{00000000-0005-0000-0000-000087400000}"/>
    <cellStyle name="20% - Accent1 3 2 2 2 2 3 2 7" xfId="16695" xr:uid="{00000000-0005-0000-0000-000088400000}"/>
    <cellStyle name="20% - Accent1 3 2 2 2 2 3 2 7 2" xfId="16696" xr:uid="{00000000-0005-0000-0000-000089400000}"/>
    <cellStyle name="20% - Accent1 3 2 2 2 2 3 2 8" xfId="16697" xr:uid="{00000000-0005-0000-0000-00008A400000}"/>
    <cellStyle name="20% - Accent1 3 2 2 2 2 3 2 8 2" xfId="16698" xr:uid="{00000000-0005-0000-0000-00008B400000}"/>
    <cellStyle name="20% - Accent1 3 2 2 2 2 3 2 9" xfId="16699" xr:uid="{00000000-0005-0000-0000-00008C400000}"/>
    <cellStyle name="20% - Accent1 3 2 2 2 2 3 3" xfId="16700" xr:uid="{00000000-0005-0000-0000-00008D400000}"/>
    <cellStyle name="20% - Accent1 3 2 2 2 2 3 3 2" xfId="16701" xr:uid="{00000000-0005-0000-0000-00008E400000}"/>
    <cellStyle name="20% - Accent1 3 2 2 2 2 3 3 2 2" xfId="16702" xr:uid="{00000000-0005-0000-0000-00008F400000}"/>
    <cellStyle name="20% - Accent1 3 2 2 2 2 3 3 2 2 2" xfId="16703" xr:uid="{00000000-0005-0000-0000-000090400000}"/>
    <cellStyle name="20% - Accent1 3 2 2 2 2 3 3 2 2 2 2" xfId="16704" xr:uid="{00000000-0005-0000-0000-000091400000}"/>
    <cellStyle name="20% - Accent1 3 2 2 2 2 3 3 2 2 3" xfId="16705" xr:uid="{00000000-0005-0000-0000-000092400000}"/>
    <cellStyle name="20% - Accent1 3 2 2 2 2 3 3 2 3" xfId="16706" xr:uid="{00000000-0005-0000-0000-000093400000}"/>
    <cellStyle name="20% - Accent1 3 2 2 2 2 3 3 2 3 2" xfId="16707" xr:uid="{00000000-0005-0000-0000-000094400000}"/>
    <cellStyle name="20% - Accent1 3 2 2 2 2 3 3 2 4" xfId="16708" xr:uid="{00000000-0005-0000-0000-000095400000}"/>
    <cellStyle name="20% - Accent1 3 2 2 2 2 3 3 3" xfId="16709" xr:uid="{00000000-0005-0000-0000-000096400000}"/>
    <cellStyle name="20% - Accent1 3 2 2 2 2 3 3 3 2" xfId="16710" xr:uid="{00000000-0005-0000-0000-000097400000}"/>
    <cellStyle name="20% - Accent1 3 2 2 2 2 3 3 3 2 2" xfId="16711" xr:uid="{00000000-0005-0000-0000-000098400000}"/>
    <cellStyle name="20% - Accent1 3 2 2 2 2 3 3 3 2 2 2" xfId="16712" xr:uid="{00000000-0005-0000-0000-000099400000}"/>
    <cellStyle name="20% - Accent1 3 2 2 2 2 3 3 3 2 3" xfId="16713" xr:uid="{00000000-0005-0000-0000-00009A400000}"/>
    <cellStyle name="20% - Accent1 3 2 2 2 2 3 3 3 3" xfId="16714" xr:uid="{00000000-0005-0000-0000-00009B400000}"/>
    <cellStyle name="20% - Accent1 3 2 2 2 2 3 3 3 3 2" xfId="16715" xr:uid="{00000000-0005-0000-0000-00009C400000}"/>
    <cellStyle name="20% - Accent1 3 2 2 2 2 3 3 3 4" xfId="16716" xr:uid="{00000000-0005-0000-0000-00009D400000}"/>
    <cellStyle name="20% - Accent1 3 2 2 2 2 3 3 4" xfId="16717" xr:uid="{00000000-0005-0000-0000-00009E400000}"/>
    <cellStyle name="20% - Accent1 3 2 2 2 2 3 3 4 2" xfId="16718" xr:uid="{00000000-0005-0000-0000-00009F400000}"/>
    <cellStyle name="20% - Accent1 3 2 2 2 2 3 3 4 2 2" xfId="16719" xr:uid="{00000000-0005-0000-0000-0000A0400000}"/>
    <cellStyle name="20% - Accent1 3 2 2 2 2 3 3 4 2 2 2" xfId="16720" xr:uid="{00000000-0005-0000-0000-0000A1400000}"/>
    <cellStyle name="20% - Accent1 3 2 2 2 2 3 3 4 2 3" xfId="16721" xr:uid="{00000000-0005-0000-0000-0000A2400000}"/>
    <cellStyle name="20% - Accent1 3 2 2 2 2 3 3 4 3" xfId="16722" xr:uid="{00000000-0005-0000-0000-0000A3400000}"/>
    <cellStyle name="20% - Accent1 3 2 2 2 2 3 3 4 3 2" xfId="16723" xr:uid="{00000000-0005-0000-0000-0000A4400000}"/>
    <cellStyle name="20% - Accent1 3 2 2 2 2 3 3 4 4" xfId="16724" xr:uid="{00000000-0005-0000-0000-0000A5400000}"/>
    <cellStyle name="20% - Accent1 3 2 2 2 2 3 3 5" xfId="16725" xr:uid="{00000000-0005-0000-0000-0000A6400000}"/>
    <cellStyle name="20% - Accent1 3 2 2 2 2 3 3 5 2" xfId="16726" xr:uid="{00000000-0005-0000-0000-0000A7400000}"/>
    <cellStyle name="20% - Accent1 3 2 2 2 2 3 3 5 2 2" xfId="16727" xr:uid="{00000000-0005-0000-0000-0000A8400000}"/>
    <cellStyle name="20% - Accent1 3 2 2 2 2 3 3 5 3" xfId="16728" xr:uid="{00000000-0005-0000-0000-0000A9400000}"/>
    <cellStyle name="20% - Accent1 3 2 2 2 2 3 3 6" xfId="16729" xr:uid="{00000000-0005-0000-0000-0000AA400000}"/>
    <cellStyle name="20% - Accent1 3 2 2 2 2 3 3 6 2" xfId="16730" xr:uid="{00000000-0005-0000-0000-0000AB400000}"/>
    <cellStyle name="20% - Accent1 3 2 2 2 2 3 3 6 2 2" xfId="16731" xr:uid="{00000000-0005-0000-0000-0000AC400000}"/>
    <cellStyle name="20% - Accent1 3 2 2 2 2 3 3 6 3" xfId="16732" xr:uid="{00000000-0005-0000-0000-0000AD400000}"/>
    <cellStyle name="20% - Accent1 3 2 2 2 2 3 3 7" xfId="16733" xr:uid="{00000000-0005-0000-0000-0000AE400000}"/>
    <cellStyle name="20% - Accent1 3 2 2 2 2 3 3 7 2" xfId="16734" xr:uid="{00000000-0005-0000-0000-0000AF400000}"/>
    <cellStyle name="20% - Accent1 3 2 2 2 2 3 3 8" xfId="16735" xr:uid="{00000000-0005-0000-0000-0000B0400000}"/>
    <cellStyle name="20% - Accent1 3 2 2 2 2 3 3 8 2" xfId="16736" xr:uid="{00000000-0005-0000-0000-0000B1400000}"/>
    <cellStyle name="20% - Accent1 3 2 2 2 2 3 3 9" xfId="16737" xr:uid="{00000000-0005-0000-0000-0000B2400000}"/>
    <cellStyle name="20% - Accent1 3 2 2 2 2 3 4" xfId="16738" xr:uid="{00000000-0005-0000-0000-0000B3400000}"/>
    <cellStyle name="20% - Accent1 3 2 2 2 2 3 4 2" xfId="16739" xr:uid="{00000000-0005-0000-0000-0000B4400000}"/>
    <cellStyle name="20% - Accent1 3 2 2 2 2 3 4 2 2" xfId="16740" xr:uid="{00000000-0005-0000-0000-0000B5400000}"/>
    <cellStyle name="20% - Accent1 3 2 2 2 2 3 4 2 2 2" xfId="16741" xr:uid="{00000000-0005-0000-0000-0000B6400000}"/>
    <cellStyle name="20% - Accent1 3 2 2 2 2 3 4 2 3" xfId="16742" xr:uid="{00000000-0005-0000-0000-0000B7400000}"/>
    <cellStyle name="20% - Accent1 3 2 2 2 2 3 4 3" xfId="16743" xr:uid="{00000000-0005-0000-0000-0000B8400000}"/>
    <cellStyle name="20% - Accent1 3 2 2 2 2 3 4 3 2" xfId="16744" xr:uid="{00000000-0005-0000-0000-0000B9400000}"/>
    <cellStyle name="20% - Accent1 3 2 2 2 2 3 4 4" xfId="16745" xr:uid="{00000000-0005-0000-0000-0000BA400000}"/>
    <cellStyle name="20% - Accent1 3 2 2 2 2 3 5" xfId="16746" xr:uid="{00000000-0005-0000-0000-0000BB400000}"/>
    <cellStyle name="20% - Accent1 3 2 2 2 2 3 5 2" xfId="16747" xr:uid="{00000000-0005-0000-0000-0000BC400000}"/>
    <cellStyle name="20% - Accent1 3 2 2 2 2 3 5 2 2" xfId="16748" xr:uid="{00000000-0005-0000-0000-0000BD400000}"/>
    <cellStyle name="20% - Accent1 3 2 2 2 2 3 5 2 2 2" xfId="16749" xr:uid="{00000000-0005-0000-0000-0000BE400000}"/>
    <cellStyle name="20% - Accent1 3 2 2 2 2 3 5 2 3" xfId="16750" xr:uid="{00000000-0005-0000-0000-0000BF400000}"/>
    <cellStyle name="20% - Accent1 3 2 2 2 2 3 5 3" xfId="16751" xr:uid="{00000000-0005-0000-0000-0000C0400000}"/>
    <cellStyle name="20% - Accent1 3 2 2 2 2 3 5 3 2" xfId="16752" xr:uid="{00000000-0005-0000-0000-0000C1400000}"/>
    <cellStyle name="20% - Accent1 3 2 2 2 2 3 5 4" xfId="16753" xr:uid="{00000000-0005-0000-0000-0000C2400000}"/>
    <cellStyle name="20% - Accent1 3 2 2 2 2 3 6" xfId="16754" xr:uid="{00000000-0005-0000-0000-0000C3400000}"/>
    <cellStyle name="20% - Accent1 3 2 2 2 2 3 6 2" xfId="16755" xr:uid="{00000000-0005-0000-0000-0000C4400000}"/>
    <cellStyle name="20% - Accent1 3 2 2 2 2 3 6 2 2" xfId="16756" xr:uid="{00000000-0005-0000-0000-0000C5400000}"/>
    <cellStyle name="20% - Accent1 3 2 2 2 2 3 6 2 2 2" xfId="16757" xr:uid="{00000000-0005-0000-0000-0000C6400000}"/>
    <cellStyle name="20% - Accent1 3 2 2 2 2 3 6 2 3" xfId="16758" xr:uid="{00000000-0005-0000-0000-0000C7400000}"/>
    <cellStyle name="20% - Accent1 3 2 2 2 2 3 6 3" xfId="16759" xr:uid="{00000000-0005-0000-0000-0000C8400000}"/>
    <cellStyle name="20% - Accent1 3 2 2 2 2 3 6 3 2" xfId="16760" xr:uid="{00000000-0005-0000-0000-0000C9400000}"/>
    <cellStyle name="20% - Accent1 3 2 2 2 2 3 6 4" xfId="16761" xr:uid="{00000000-0005-0000-0000-0000CA400000}"/>
    <cellStyle name="20% - Accent1 3 2 2 2 2 3 7" xfId="16762" xr:uid="{00000000-0005-0000-0000-0000CB400000}"/>
    <cellStyle name="20% - Accent1 3 2 2 2 2 3 7 2" xfId="16763" xr:uid="{00000000-0005-0000-0000-0000CC400000}"/>
    <cellStyle name="20% - Accent1 3 2 2 2 2 3 7 2 2" xfId="16764" xr:uid="{00000000-0005-0000-0000-0000CD400000}"/>
    <cellStyle name="20% - Accent1 3 2 2 2 2 3 7 3" xfId="16765" xr:uid="{00000000-0005-0000-0000-0000CE400000}"/>
    <cellStyle name="20% - Accent1 3 2 2 2 2 3 8" xfId="16766" xr:uid="{00000000-0005-0000-0000-0000CF400000}"/>
    <cellStyle name="20% - Accent1 3 2 2 2 2 3 8 2" xfId="16767" xr:uid="{00000000-0005-0000-0000-0000D0400000}"/>
    <cellStyle name="20% - Accent1 3 2 2 2 2 3 8 2 2" xfId="16768" xr:uid="{00000000-0005-0000-0000-0000D1400000}"/>
    <cellStyle name="20% - Accent1 3 2 2 2 2 3 8 3" xfId="16769" xr:uid="{00000000-0005-0000-0000-0000D2400000}"/>
    <cellStyle name="20% - Accent1 3 2 2 2 2 3 9" xfId="16770" xr:uid="{00000000-0005-0000-0000-0000D3400000}"/>
    <cellStyle name="20% - Accent1 3 2 2 2 2 3 9 2" xfId="16771" xr:uid="{00000000-0005-0000-0000-0000D4400000}"/>
    <cellStyle name="20% - Accent1 3 2 2 2 2 4" xfId="16772" xr:uid="{00000000-0005-0000-0000-0000D5400000}"/>
    <cellStyle name="20% - Accent1 3 2 2 2 2 4 10" xfId="16773" xr:uid="{00000000-0005-0000-0000-0000D6400000}"/>
    <cellStyle name="20% - Accent1 3 2 2 2 2 4 10 2" xfId="16774" xr:uid="{00000000-0005-0000-0000-0000D7400000}"/>
    <cellStyle name="20% - Accent1 3 2 2 2 2 4 11" xfId="16775" xr:uid="{00000000-0005-0000-0000-0000D8400000}"/>
    <cellStyle name="20% - Accent1 3 2 2 2 2 4 2" xfId="16776" xr:uid="{00000000-0005-0000-0000-0000D9400000}"/>
    <cellStyle name="20% - Accent1 3 2 2 2 2 4 2 2" xfId="16777" xr:uid="{00000000-0005-0000-0000-0000DA400000}"/>
    <cellStyle name="20% - Accent1 3 2 2 2 2 4 2 2 2" xfId="16778" xr:uid="{00000000-0005-0000-0000-0000DB400000}"/>
    <cellStyle name="20% - Accent1 3 2 2 2 2 4 2 2 2 2" xfId="16779" xr:uid="{00000000-0005-0000-0000-0000DC400000}"/>
    <cellStyle name="20% - Accent1 3 2 2 2 2 4 2 2 2 2 2" xfId="16780" xr:uid="{00000000-0005-0000-0000-0000DD400000}"/>
    <cellStyle name="20% - Accent1 3 2 2 2 2 4 2 2 2 3" xfId="16781" xr:uid="{00000000-0005-0000-0000-0000DE400000}"/>
    <cellStyle name="20% - Accent1 3 2 2 2 2 4 2 2 3" xfId="16782" xr:uid="{00000000-0005-0000-0000-0000DF400000}"/>
    <cellStyle name="20% - Accent1 3 2 2 2 2 4 2 2 3 2" xfId="16783" xr:uid="{00000000-0005-0000-0000-0000E0400000}"/>
    <cellStyle name="20% - Accent1 3 2 2 2 2 4 2 2 4" xfId="16784" xr:uid="{00000000-0005-0000-0000-0000E1400000}"/>
    <cellStyle name="20% - Accent1 3 2 2 2 2 4 2 3" xfId="16785" xr:uid="{00000000-0005-0000-0000-0000E2400000}"/>
    <cellStyle name="20% - Accent1 3 2 2 2 2 4 2 3 2" xfId="16786" xr:uid="{00000000-0005-0000-0000-0000E3400000}"/>
    <cellStyle name="20% - Accent1 3 2 2 2 2 4 2 3 2 2" xfId="16787" xr:uid="{00000000-0005-0000-0000-0000E4400000}"/>
    <cellStyle name="20% - Accent1 3 2 2 2 2 4 2 3 2 2 2" xfId="16788" xr:uid="{00000000-0005-0000-0000-0000E5400000}"/>
    <cellStyle name="20% - Accent1 3 2 2 2 2 4 2 3 2 3" xfId="16789" xr:uid="{00000000-0005-0000-0000-0000E6400000}"/>
    <cellStyle name="20% - Accent1 3 2 2 2 2 4 2 3 3" xfId="16790" xr:uid="{00000000-0005-0000-0000-0000E7400000}"/>
    <cellStyle name="20% - Accent1 3 2 2 2 2 4 2 3 3 2" xfId="16791" xr:uid="{00000000-0005-0000-0000-0000E8400000}"/>
    <cellStyle name="20% - Accent1 3 2 2 2 2 4 2 3 4" xfId="16792" xr:uid="{00000000-0005-0000-0000-0000E9400000}"/>
    <cellStyle name="20% - Accent1 3 2 2 2 2 4 2 4" xfId="16793" xr:uid="{00000000-0005-0000-0000-0000EA400000}"/>
    <cellStyle name="20% - Accent1 3 2 2 2 2 4 2 4 2" xfId="16794" xr:uid="{00000000-0005-0000-0000-0000EB400000}"/>
    <cellStyle name="20% - Accent1 3 2 2 2 2 4 2 4 2 2" xfId="16795" xr:uid="{00000000-0005-0000-0000-0000EC400000}"/>
    <cellStyle name="20% - Accent1 3 2 2 2 2 4 2 4 2 2 2" xfId="16796" xr:uid="{00000000-0005-0000-0000-0000ED400000}"/>
    <cellStyle name="20% - Accent1 3 2 2 2 2 4 2 4 2 3" xfId="16797" xr:uid="{00000000-0005-0000-0000-0000EE400000}"/>
    <cellStyle name="20% - Accent1 3 2 2 2 2 4 2 4 3" xfId="16798" xr:uid="{00000000-0005-0000-0000-0000EF400000}"/>
    <cellStyle name="20% - Accent1 3 2 2 2 2 4 2 4 3 2" xfId="16799" xr:uid="{00000000-0005-0000-0000-0000F0400000}"/>
    <cellStyle name="20% - Accent1 3 2 2 2 2 4 2 4 4" xfId="16800" xr:uid="{00000000-0005-0000-0000-0000F1400000}"/>
    <cellStyle name="20% - Accent1 3 2 2 2 2 4 2 5" xfId="16801" xr:uid="{00000000-0005-0000-0000-0000F2400000}"/>
    <cellStyle name="20% - Accent1 3 2 2 2 2 4 2 5 2" xfId="16802" xr:uid="{00000000-0005-0000-0000-0000F3400000}"/>
    <cellStyle name="20% - Accent1 3 2 2 2 2 4 2 5 2 2" xfId="16803" xr:uid="{00000000-0005-0000-0000-0000F4400000}"/>
    <cellStyle name="20% - Accent1 3 2 2 2 2 4 2 5 3" xfId="16804" xr:uid="{00000000-0005-0000-0000-0000F5400000}"/>
    <cellStyle name="20% - Accent1 3 2 2 2 2 4 2 6" xfId="16805" xr:uid="{00000000-0005-0000-0000-0000F6400000}"/>
    <cellStyle name="20% - Accent1 3 2 2 2 2 4 2 6 2" xfId="16806" xr:uid="{00000000-0005-0000-0000-0000F7400000}"/>
    <cellStyle name="20% - Accent1 3 2 2 2 2 4 2 6 2 2" xfId="16807" xr:uid="{00000000-0005-0000-0000-0000F8400000}"/>
    <cellStyle name="20% - Accent1 3 2 2 2 2 4 2 6 3" xfId="16808" xr:uid="{00000000-0005-0000-0000-0000F9400000}"/>
    <cellStyle name="20% - Accent1 3 2 2 2 2 4 2 7" xfId="16809" xr:uid="{00000000-0005-0000-0000-0000FA400000}"/>
    <cellStyle name="20% - Accent1 3 2 2 2 2 4 2 7 2" xfId="16810" xr:uid="{00000000-0005-0000-0000-0000FB400000}"/>
    <cellStyle name="20% - Accent1 3 2 2 2 2 4 2 8" xfId="16811" xr:uid="{00000000-0005-0000-0000-0000FC400000}"/>
    <cellStyle name="20% - Accent1 3 2 2 2 2 4 2 8 2" xfId="16812" xr:uid="{00000000-0005-0000-0000-0000FD400000}"/>
    <cellStyle name="20% - Accent1 3 2 2 2 2 4 2 9" xfId="16813" xr:uid="{00000000-0005-0000-0000-0000FE400000}"/>
    <cellStyle name="20% - Accent1 3 2 2 2 2 4 3" xfId="16814" xr:uid="{00000000-0005-0000-0000-0000FF400000}"/>
    <cellStyle name="20% - Accent1 3 2 2 2 2 4 3 2" xfId="16815" xr:uid="{00000000-0005-0000-0000-000000410000}"/>
    <cellStyle name="20% - Accent1 3 2 2 2 2 4 3 2 2" xfId="16816" xr:uid="{00000000-0005-0000-0000-000001410000}"/>
    <cellStyle name="20% - Accent1 3 2 2 2 2 4 3 2 2 2" xfId="16817" xr:uid="{00000000-0005-0000-0000-000002410000}"/>
    <cellStyle name="20% - Accent1 3 2 2 2 2 4 3 2 2 2 2" xfId="16818" xr:uid="{00000000-0005-0000-0000-000003410000}"/>
    <cellStyle name="20% - Accent1 3 2 2 2 2 4 3 2 2 3" xfId="16819" xr:uid="{00000000-0005-0000-0000-000004410000}"/>
    <cellStyle name="20% - Accent1 3 2 2 2 2 4 3 2 3" xfId="16820" xr:uid="{00000000-0005-0000-0000-000005410000}"/>
    <cellStyle name="20% - Accent1 3 2 2 2 2 4 3 2 3 2" xfId="16821" xr:uid="{00000000-0005-0000-0000-000006410000}"/>
    <cellStyle name="20% - Accent1 3 2 2 2 2 4 3 2 4" xfId="16822" xr:uid="{00000000-0005-0000-0000-000007410000}"/>
    <cellStyle name="20% - Accent1 3 2 2 2 2 4 3 3" xfId="16823" xr:uid="{00000000-0005-0000-0000-000008410000}"/>
    <cellStyle name="20% - Accent1 3 2 2 2 2 4 3 3 2" xfId="16824" xr:uid="{00000000-0005-0000-0000-000009410000}"/>
    <cellStyle name="20% - Accent1 3 2 2 2 2 4 3 3 2 2" xfId="16825" xr:uid="{00000000-0005-0000-0000-00000A410000}"/>
    <cellStyle name="20% - Accent1 3 2 2 2 2 4 3 3 2 2 2" xfId="16826" xr:uid="{00000000-0005-0000-0000-00000B410000}"/>
    <cellStyle name="20% - Accent1 3 2 2 2 2 4 3 3 2 3" xfId="16827" xr:uid="{00000000-0005-0000-0000-00000C410000}"/>
    <cellStyle name="20% - Accent1 3 2 2 2 2 4 3 3 3" xfId="16828" xr:uid="{00000000-0005-0000-0000-00000D410000}"/>
    <cellStyle name="20% - Accent1 3 2 2 2 2 4 3 3 3 2" xfId="16829" xr:uid="{00000000-0005-0000-0000-00000E410000}"/>
    <cellStyle name="20% - Accent1 3 2 2 2 2 4 3 3 4" xfId="16830" xr:uid="{00000000-0005-0000-0000-00000F410000}"/>
    <cellStyle name="20% - Accent1 3 2 2 2 2 4 3 4" xfId="16831" xr:uid="{00000000-0005-0000-0000-000010410000}"/>
    <cellStyle name="20% - Accent1 3 2 2 2 2 4 3 4 2" xfId="16832" xr:uid="{00000000-0005-0000-0000-000011410000}"/>
    <cellStyle name="20% - Accent1 3 2 2 2 2 4 3 4 2 2" xfId="16833" xr:uid="{00000000-0005-0000-0000-000012410000}"/>
    <cellStyle name="20% - Accent1 3 2 2 2 2 4 3 4 2 2 2" xfId="16834" xr:uid="{00000000-0005-0000-0000-000013410000}"/>
    <cellStyle name="20% - Accent1 3 2 2 2 2 4 3 4 2 3" xfId="16835" xr:uid="{00000000-0005-0000-0000-000014410000}"/>
    <cellStyle name="20% - Accent1 3 2 2 2 2 4 3 4 3" xfId="16836" xr:uid="{00000000-0005-0000-0000-000015410000}"/>
    <cellStyle name="20% - Accent1 3 2 2 2 2 4 3 4 3 2" xfId="16837" xr:uid="{00000000-0005-0000-0000-000016410000}"/>
    <cellStyle name="20% - Accent1 3 2 2 2 2 4 3 4 4" xfId="16838" xr:uid="{00000000-0005-0000-0000-000017410000}"/>
    <cellStyle name="20% - Accent1 3 2 2 2 2 4 3 5" xfId="16839" xr:uid="{00000000-0005-0000-0000-000018410000}"/>
    <cellStyle name="20% - Accent1 3 2 2 2 2 4 3 5 2" xfId="16840" xr:uid="{00000000-0005-0000-0000-000019410000}"/>
    <cellStyle name="20% - Accent1 3 2 2 2 2 4 3 5 2 2" xfId="16841" xr:uid="{00000000-0005-0000-0000-00001A410000}"/>
    <cellStyle name="20% - Accent1 3 2 2 2 2 4 3 5 3" xfId="16842" xr:uid="{00000000-0005-0000-0000-00001B410000}"/>
    <cellStyle name="20% - Accent1 3 2 2 2 2 4 3 6" xfId="16843" xr:uid="{00000000-0005-0000-0000-00001C410000}"/>
    <cellStyle name="20% - Accent1 3 2 2 2 2 4 3 6 2" xfId="16844" xr:uid="{00000000-0005-0000-0000-00001D410000}"/>
    <cellStyle name="20% - Accent1 3 2 2 2 2 4 3 6 2 2" xfId="16845" xr:uid="{00000000-0005-0000-0000-00001E410000}"/>
    <cellStyle name="20% - Accent1 3 2 2 2 2 4 3 6 3" xfId="16846" xr:uid="{00000000-0005-0000-0000-00001F410000}"/>
    <cellStyle name="20% - Accent1 3 2 2 2 2 4 3 7" xfId="16847" xr:uid="{00000000-0005-0000-0000-000020410000}"/>
    <cellStyle name="20% - Accent1 3 2 2 2 2 4 3 7 2" xfId="16848" xr:uid="{00000000-0005-0000-0000-000021410000}"/>
    <cellStyle name="20% - Accent1 3 2 2 2 2 4 3 8" xfId="16849" xr:uid="{00000000-0005-0000-0000-000022410000}"/>
    <cellStyle name="20% - Accent1 3 2 2 2 2 4 3 8 2" xfId="16850" xr:uid="{00000000-0005-0000-0000-000023410000}"/>
    <cellStyle name="20% - Accent1 3 2 2 2 2 4 3 9" xfId="16851" xr:uid="{00000000-0005-0000-0000-000024410000}"/>
    <cellStyle name="20% - Accent1 3 2 2 2 2 4 4" xfId="16852" xr:uid="{00000000-0005-0000-0000-000025410000}"/>
    <cellStyle name="20% - Accent1 3 2 2 2 2 4 4 2" xfId="16853" xr:uid="{00000000-0005-0000-0000-000026410000}"/>
    <cellStyle name="20% - Accent1 3 2 2 2 2 4 4 2 2" xfId="16854" xr:uid="{00000000-0005-0000-0000-000027410000}"/>
    <cellStyle name="20% - Accent1 3 2 2 2 2 4 4 2 2 2" xfId="16855" xr:uid="{00000000-0005-0000-0000-000028410000}"/>
    <cellStyle name="20% - Accent1 3 2 2 2 2 4 4 2 3" xfId="16856" xr:uid="{00000000-0005-0000-0000-000029410000}"/>
    <cellStyle name="20% - Accent1 3 2 2 2 2 4 4 3" xfId="16857" xr:uid="{00000000-0005-0000-0000-00002A410000}"/>
    <cellStyle name="20% - Accent1 3 2 2 2 2 4 4 3 2" xfId="16858" xr:uid="{00000000-0005-0000-0000-00002B410000}"/>
    <cellStyle name="20% - Accent1 3 2 2 2 2 4 4 4" xfId="16859" xr:uid="{00000000-0005-0000-0000-00002C410000}"/>
    <cellStyle name="20% - Accent1 3 2 2 2 2 4 5" xfId="16860" xr:uid="{00000000-0005-0000-0000-00002D410000}"/>
    <cellStyle name="20% - Accent1 3 2 2 2 2 4 5 2" xfId="16861" xr:uid="{00000000-0005-0000-0000-00002E410000}"/>
    <cellStyle name="20% - Accent1 3 2 2 2 2 4 5 2 2" xfId="16862" xr:uid="{00000000-0005-0000-0000-00002F410000}"/>
    <cellStyle name="20% - Accent1 3 2 2 2 2 4 5 2 2 2" xfId="16863" xr:uid="{00000000-0005-0000-0000-000030410000}"/>
    <cellStyle name="20% - Accent1 3 2 2 2 2 4 5 2 3" xfId="16864" xr:uid="{00000000-0005-0000-0000-000031410000}"/>
    <cellStyle name="20% - Accent1 3 2 2 2 2 4 5 3" xfId="16865" xr:uid="{00000000-0005-0000-0000-000032410000}"/>
    <cellStyle name="20% - Accent1 3 2 2 2 2 4 5 3 2" xfId="16866" xr:uid="{00000000-0005-0000-0000-000033410000}"/>
    <cellStyle name="20% - Accent1 3 2 2 2 2 4 5 4" xfId="16867" xr:uid="{00000000-0005-0000-0000-000034410000}"/>
    <cellStyle name="20% - Accent1 3 2 2 2 2 4 6" xfId="16868" xr:uid="{00000000-0005-0000-0000-000035410000}"/>
    <cellStyle name="20% - Accent1 3 2 2 2 2 4 6 2" xfId="16869" xr:uid="{00000000-0005-0000-0000-000036410000}"/>
    <cellStyle name="20% - Accent1 3 2 2 2 2 4 6 2 2" xfId="16870" xr:uid="{00000000-0005-0000-0000-000037410000}"/>
    <cellStyle name="20% - Accent1 3 2 2 2 2 4 6 2 2 2" xfId="16871" xr:uid="{00000000-0005-0000-0000-000038410000}"/>
    <cellStyle name="20% - Accent1 3 2 2 2 2 4 6 2 3" xfId="16872" xr:uid="{00000000-0005-0000-0000-000039410000}"/>
    <cellStyle name="20% - Accent1 3 2 2 2 2 4 6 3" xfId="16873" xr:uid="{00000000-0005-0000-0000-00003A410000}"/>
    <cellStyle name="20% - Accent1 3 2 2 2 2 4 6 3 2" xfId="16874" xr:uid="{00000000-0005-0000-0000-00003B410000}"/>
    <cellStyle name="20% - Accent1 3 2 2 2 2 4 6 4" xfId="16875" xr:uid="{00000000-0005-0000-0000-00003C410000}"/>
    <cellStyle name="20% - Accent1 3 2 2 2 2 4 7" xfId="16876" xr:uid="{00000000-0005-0000-0000-00003D410000}"/>
    <cellStyle name="20% - Accent1 3 2 2 2 2 4 7 2" xfId="16877" xr:uid="{00000000-0005-0000-0000-00003E410000}"/>
    <cellStyle name="20% - Accent1 3 2 2 2 2 4 7 2 2" xfId="16878" xr:uid="{00000000-0005-0000-0000-00003F410000}"/>
    <cellStyle name="20% - Accent1 3 2 2 2 2 4 7 3" xfId="16879" xr:uid="{00000000-0005-0000-0000-000040410000}"/>
    <cellStyle name="20% - Accent1 3 2 2 2 2 4 8" xfId="16880" xr:uid="{00000000-0005-0000-0000-000041410000}"/>
    <cellStyle name="20% - Accent1 3 2 2 2 2 4 8 2" xfId="16881" xr:uid="{00000000-0005-0000-0000-000042410000}"/>
    <cellStyle name="20% - Accent1 3 2 2 2 2 4 8 2 2" xfId="16882" xr:uid="{00000000-0005-0000-0000-000043410000}"/>
    <cellStyle name="20% - Accent1 3 2 2 2 2 4 8 3" xfId="16883" xr:uid="{00000000-0005-0000-0000-000044410000}"/>
    <cellStyle name="20% - Accent1 3 2 2 2 2 4 9" xfId="16884" xr:uid="{00000000-0005-0000-0000-000045410000}"/>
    <cellStyle name="20% - Accent1 3 2 2 2 2 4 9 2" xfId="16885" xr:uid="{00000000-0005-0000-0000-000046410000}"/>
    <cellStyle name="20% - Accent1 3 2 2 2 2 5" xfId="16886" xr:uid="{00000000-0005-0000-0000-000047410000}"/>
    <cellStyle name="20% - Accent1 3 2 2 2 2 5 2" xfId="16887" xr:uid="{00000000-0005-0000-0000-000048410000}"/>
    <cellStyle name="20% - Accent1 3 2 2 2 2 5 2 2" xfId="16888" xr:uid="{00000000-0005-0000-0000-000049410000}"/>
    <cellStyle name="20% - Accent1 3 2 2 2 2 5 2 2 2" xfId="16889" xr:uid="{00000000-0005-0000-0000-00004A410000}"/>
    <cellStyle name="20% - Accent1 3 2 2 2 2 5 2 2 2 2" xfId="16890" xr:uid="{00000000-0005-0000-0000-00004B410000}"/>
    <cellStyle name="20% - Accent1 3 2 2 2 2 5 2 2 3" xfId="16891" xr:uid="{00000000-0005-0000-0000-00004C410000}"/>
    <cellStyle name="20% - Accent1 3 2 2 2 2 5 2 3" xfId="16892" xr:uid="{00000000-0005-0000-0000-00004D410000}"/>
    <cellStyle name="20% - Accent1 3 2 2 2 2 5 2 3 2" xfId="16893" xr:uid="{00000000-0005-0000-0000-00004E410000}"/>
    <cellStyle name="20% - Accent1 3 2 2 2 2 5 2 4" xfId="16894" xr:uid="{00000000-0005-0000-0000-00004F410000}"/>
    <cellStyle name="20% - Accent1 3 2 2 2 2 5 3" xfId="16895" xr:uid="{00000000-0005-0000-0000-000050410000}"/>
    <cellStyle name="20% - Accent1 3 2 2 2 2 5 3 2" xfId="16896" xr:uid="{00000000-0005-0000-0000-000051410000}"/>
    <cellStyle name="20% - Accent1 3 2 2 2 2 5 3 2 2" xfId="16897" xr:uid="{00000000-0005-0000-0000-000052410000}"/>
    <cellStyle name="20% - Accent1 3 2 2 2 2 5 3 2 2 2" xfId="16898" xr:uid="{00000000-0005-0000-0000-000053410000}"/>
    <cellStyle name="20% - Accent1 3 2 2 2 2 5 3 2 3" xfId="16899" xr:uid="{00000000-0005-0000-0000-000054410000}"/>
    <cellStyle name="20% - Accent1 3 2 2 2 2 5 3 3" xfId="16900" xr:uid="{00000000-0005-0000-0000-000055410000}"/>
    <cellStyle name="20% - Accent1 3 2 2 2 2 5 3 3 2" xfId="16901" xr:uid="{00000000-0005-0000-0000-000056410000}"/>
    <cellStyle name="20% - Accent1 3 2 2 2 2 5 3 4" xfId="16902" xr:uid="{00000000-0005-0000-0000-000057410000}"/>
    <cellStyle name="20% - Accent1 3 2 2 2 2 5 4" xfId="16903" xr:uid="{00000000-0005-0000-0000-000058410000}"/>
    <cellStyle name="20% - Accent1 3 2 2 2 2 5 4 2" xfId="16904" xr:uid="{00000000-0005-0000-0000-000059410000}"/>
    <cellStyle name="20% - Accent1 3 2 2 2 2 5 4 2 2" xfId="16905" xr:uid="{00000000-0005-0000-0000-00005A410000}"/>
    <cellStyle name="20% - Accent1 3 2 2 2 2 5 4 2 2 2" xfId="16906" xr:uid="{00000000-0005-0000-0000-00005B410000}"/>
    <cellStyle name="20% - Accent1 3 2 2 2 2 5 4 2 3" xfId="16907" xr:uid="{00000000-0005-0000-0000-00005C410000}"/>
    <cellStyle name="20% - Accent1 3 2 2 2 2 5 4 3" xfId="16908" xr:uid="{00000000-0005-0000-0000-00005D410000}"/>
    <cellStyle name="20% - Accent1 3 2 2 2 2 5 4 3 2" xfId="16909" xr:uid="{00000000-0005-0000-0000-00005E410000}"/>
    <cellStyle name="20% - Accent1 3 2 2 2 2 5 4 4" xfId="16910" xr:uid="{00000000-0005-0000-0000-00005F410000}"/>
    <cellStyle name="20% - Accent1 3 2 2 2 2 5 5" xfId="16911" xr:uid="{00000000-0005-0000-0000-000060410000}"/>
    <cellStyle name="20% - Accent1 3 2 2 2 2 5 5 2" xfId="16912" xr:uid="{00000000-0005-0000-0000-000061410000}"/>
    <cellStyle name="20% - Accent1 3 2 2 2 2 5 5 2 2" xfId="16913" xr:uid="{00000000-0005-0000-0000-000062410000}"/>
    <cellStyle name="20% - Accent1 3 2 2 2 2 5 5 3" xfId="16914" xr:uid="{00000000-0005-0000-0000-000063410000}"/>
    <cellStyle name="20% - Accent1 3 2 2 2 2 5 6" xfId="16915" xr:uid="{00000000-0005-0000-0000-000064410000}"/>
    <cellStyle name="20% - Accent1 3 2 2 2 2 5 6 2" xfId="16916" xr:uid="{00000000-0005-0000-0000-000065410000}"/>
    <cellStyle name="20% - Accent1 3 2 2 2 2 5 6 2 2" xfId="16917" xr:uid="{00000000-0005-0000-0000-000066410000}"/>
    <cellStyle name="20% - Accent1 3 2 2 2 2 5 6 3" xfId="16918" xr:uid="{00000000-0005-0000-0000-000067410000}"/>
    <cellStyle name="20% - Accent1 3 2 2 2 2 5 7" xfId="16919" xr:uid="{00000000-0005-0000-0000-000068410000}"/>
    <cellStyle name="20% - Accent1 3 2 2 2 2 5 7 2" xfId="16920" xr:uid="{00000000-0005-0000-0000-000069410000}"/>
    <cellStyle name="20% - Accent1 3 2 2 2 2 5 8" xfId="16921" xr:uid="{00000000-0005-0000-0000-00006A410000}"/>
    <cellStyle name="20% - Accent1 3 2 2 2 2 5 8 2" xfId="16922" xr:uid="{00000000-0005-0000-0000-00006B410000}"/>
    <cellStyle name="20% - Accent1 3 2 2 2 2 5 9" xfId="16923" xr:uid="{00000000-0005-0000-0000-00006C410000}"/>
    <cellStyle name="20% - Accent1 3 2 2 2 2 6" xfId="16924" xr:uid="{00000000-0005-0000-0000-00006D410000}"/>
    <cellStyle name="20% - Accent1 3 2 2 2 2 6 2" xfId="16925" xr:uid="{00000000-0005-0000-0000-00006E410000}"/>
    <cellStyle name="20% - Accent1 3 2 2 2 2 6 2 2" xfId="16926" xr:uid="{00000000-0005-0000-0000-00006F410000}"/>
    <cellStyle name="20% - Accent1 3 2 2 2 2 6 2 2 2" xfId="16927" xr:uid="{00000000-0005-0000-0000-000070410000}"/>
    <cellStyle name="20% - Accent1 3 2 2 2 2 6 2 2 2 2" xfId="16928" xr:uid="{00000000-0005-0000-0000-000071410000}"/>
    <cellStyle name="20% - Accent1 3 2 2 2 2 6 2 2 3" xfId="16929" xr:uid="{00000000-0005-0000-0000-000072410000}"/>
    <cellStyle name="20% - Accent1 3 2 2 2 2 6 2 3" xfId="16930" xr:uid="{00000000-0005-0000-0000-000073410000}"/>
    <cellStyle name="20% - Accent1 3 2 2 2 2 6 2 3 2" xfId="16931" xr:uid="{00000000-0005-0000-0000-000074410000}"/>
    <cellStyle name="20% - Accent1 3 2 2 2 2 6 2 4" xfId="16932" xr:uid="{00000000-0005-0000-0000-000075410000}"/>
    <cellStyle name="20% - Accent1 3 2 2 2 2 6 3" xfId="16933" xr:uid="{00000000-0005-0000-0000-000076410000}"/>
    <cellStyle name="20% - Accent1 3 2 2 2 2 6 3 2" xfId="16934" xr:uid="{00000000-0005-0000-0000-000077410000}"/>
    <cellStyle name="20% - Accent1 3 2 2 2 2 6 3 2 2" xfId="16935" xr:uid="{00000000-0005-0000-0000-000078410000}"/>
    <cellStyle name="20% - Accent1 3 2 2 2 2 6 3 2 2 2" xfId="16936" xr:uid="{00000000-0005-0000-0000-000079410000}"/>
    <cellStyle name="20% - Accent1 3 2 2 2 2 6 3 2 3" xfId="16937" xr:uid="{00000000-0005-0000-0000-00007A410000}"/>
    <cellStyle name="20% - Accent1 3 2 2 2 2 6 3 3" xfId="16938" xr:uid="{00000000-0005-0000-0000-00007B410000}"/>
    <cellStyle name="20% - Accent1 3 2 2 2 2 6 3 3 2" xfId="16939" xr:uid="{00000000-0005-0000-0000-00007C410000}"/>
    <cellStyle name="20% - Accent1 3 2 2 2 2 6 3 4" xfId="16940" xr:uid="{00000000-0005-0000-0000-00007D410000}"/>
    <cellStyle name="20% - Accent1 3 2 2 2 2 6 4" xfId="16941" xr:uid="{00000000-0005-0000-0000-00007E410000}"/>
    <cellStyle name="20% - Accent1 3 2 2 2 2 6 4 2" xfId="16942" xr:uid="{00000000-0005-0000-0000-00007F410000}"/>
    <cellStyle name="20% - Accent1 3 2 2 2 2 6 4 2 2" xfId="16943" xr:uid="{00000000-0005-0000-0000-000080410000}"/>
    <cellStyle name="20% - Accent1 3 2 2 2 2 6 4 2 2 2" xfId="16944" xr:uid="{00000000-0005-0000-0000-000081410000}"/>
    <cellStyle name="20% - Accent1 3 2 2 2 2 6 4 2 3" xfId="16945" xr:uid="{00000000-0005-0000-0000-000082410000}"/>
    <cellStyle name="20% - Accent1 3 2 2 2 2 6 4 3" xfId="16946" xr:uid="{00000000-0005-0000-0000-000083410000}"/>
    <cellStyle name="20% - Accent1 3 2 2 2 2 6 4 3 2" xfId="16947" xr:uid="{00000000-0005-0000-0000-000084410000}"/>
    <cellStyle name="20% - Accent1 3 2 2 2 2 6 4 4" xfId="16948" xr:uid="{00000000-0005-0000-0000-000085410000}"/>
    <cellStyle name="20% - Accent1 3 2 2 2 2 6 5" xfId="16949" xr:uid="{00000000-0005-0000-0000-000086410000}"/>
    <cellStyle name="20% - Accent1 3 2 2 2 2 6 5 2" xfId="16950" xr:uid="{00000000-0005-0000-0000-000087410000}"/>
    <cellStyle name="20% - Accent1 3 2 2 2 2 6 5 2 2" xfId="16951" xr:uid="{00000000-0005-0000-0000-000088410000}"/>
    <cellStyle name="20% - Accent1 3 2 2 2 2 6 5 3" xfId="16952" xr:uid="{00000000-0005-0000-0000-000089410000}"/>
    <cellStyle name="20% - Accent1 3 2 2 2 2 6 6" xfId="16953" xr:uid="{00000000-0005-0000-0000-00008A410000}"/>
    <cellStyle name="20% - Accent1 3 2 2 2 2 6 6 2" xfId="16954" xr:uid="{00000000-0005-0000-0000-00008B410000}"/>
    <cellStyle name="20% - Accent1 3 2 2 2 2 6 6 2 2" xfId="16955" xr:uid="{00000000-0005-0000-0000-00008C410000}"/>
    <cellStyle name="20% - Accent1 3 2 2 2 2 6 6 3" xfId="16956" xr:uid="{00000000-0005-0000-0000-00008D410000}"/>
    <cellStyle name="20% - Accent1 3 2 2 2 2 6 7" xfId="16957" xr:uid="{00000000-0005-0000-0000-00008E410000}"/>
    <cellStyle name="20% - Accent1 3 2 2 2 2 6 7 2" xfId="16958" xr:uid="{00000000-0005-0000-0000-00008F410000}"/>
    <cellStyle name="20% - Accent1 3 2 2 2 2 6 8" xfId="16959" xr:uid="{00000000-0005-0000-0000-000090410000}"/>
    <cellStyle name="20% - Accent1 3 2 2 2 2 6 8 2" xfId="16960" xr:uid="{00000000-0005-0000-0000-000091410000}"/>
    <cellStyle name="20% - Accent1 3 2 2 2 2 6 9" xfId="16961" xr:uid="{00000000-0005-0000-0000-000092410000}"/>
    <cellStyle name="20% - Accent1 3 2 2 2 2 7" xfId="16962" xr:uid="{00000000-0005-0000-0000-000093410000}"/>
    <cellStyle name="20% - Accent1 3 2 2 2 2 7 2" xfId="16963" xr:uid="{00000000-0005-0000-0000-000094410000}"/>
    <cellStyle name="20% - Accent1 3 2 2 2 2 7 2 2" xfId="16964" xr:uid="{00000000-0005-0000-0000-000095410000}"/>
    <cellStyle name="20% - Accent1 3 2 2 2 2 7 2 2 2" xfId="16965" xr:uid="{00000000-0005-0000-0000-000096410000}"/>
    <cellStyle name="20% - Accent1 3 2 2 2 2 7 2 3" xfId="16966" xr:uid="{00000000-0005-0000-0000-000097410000}"/>
    <cellStyle name="20% - Accent1 3 2 2 2 2 7 3" xfId="16967" xr:uid="{00000000-0005-0000-0000-000098410000}"/>
    <cellStyle name="20% - Accent1 3 2 2 2 2 7 3 2" xfId="16968" xr:uid="{00000000-0005-0000-0000-000099410000}"/>
    <cellStyle name="20% - Accent1 3 2 2 2 2 7 4" xfId="16969" xr:uid="{00000000-0005-0000-0000-00009A410000}"/>
    <cellStyle name="20% - Accent1 3 2 2 2 2 8" xfId="16970" xr:uid="{00000000-0005-0000-0000-00009B410000}"/>
    <cellStyle name="20% - Accent1 3 2 2 2 2 8 2" xfId="16971" xr:uid="{00000000-0005-0000-0000-00009C410000}"/>
    <cellStyle name="20% - Accent1 3 2 2 2 2 8 2 2" xfId="16972" xr:uid="{00000000-0005-0000-0000-00009D410000}"/>
    <cellStyle name="20% - Accent1 3 2 2 2 2 8 2 2 2" xfId="16973" xr:uid="{00000000-0005-0000-0000-00009E410000}"/>
    <cellStyle name="20% - Accent1 3 2 2 2 2 8 2 3" xfId="16974" xr:uid="{00000000-0005-0000-0000-00009F410000}"/>
    <cellStyle name="20% - Accent1 3 2 2 2 2 8 3" xfId="16975" xr:uid="{00000000-0005-0000-0000-0000A0410000}"/>
    <cellStyle name="20% - Accent1 3 2 2 2 2 8 3 2" xfId="16976" xr:uid="{00000000-0005-0000-0000-0000A1410000}"/>
    <cellStyle name="20% - Accent1 3 2 2 2 2 8 4" xfId="16977" xr:uid="{00000000-0005-0000-0000-0000A2410000}"/>
    <cellStyle name="20% - Accent1 3 2 2 2 2 9" xfId="16978" xr:uid="{00000000-0005-0000-0000-0000A3410000}"/>
    <cellStyle name="20% - Accent1 3 2 2 2 2 9 2" xfId="16979" xr:uid="{00000000-0005-0000-0000-0000A4410000}"/>
    <cellStyle name="20% - Accent1 3 2 2 2 2 9 2 2" xfId="16980" xr:uid="{00000000-0005-0000-0000-0000A5410000}"/>
    <cellStyle name="20% - Accent1 3 2 2 2 2 9 2 2 2" xfId="16981" xr:uid="{00000000-0005-0000-0000-0000A6410000}"/>
    <cellStyle name="20% - Accent1 3 2 2 2 2 9 2 3" xfId="16982" xr:uid="{00000000-0005-0000-0000-0000A7410000}"/>
    <cellStyle name="20% - Accent1 3 2 2 2 2 9 3" xfId="16983" xr:uid="{00000000-0005-0000-0000-0000A8410000}"/>
    <cellStyle name="20% - Accent1 3 2 2 2 2 9 3 2" xfId="16984" xr:uid="{00000000-0005-0000-0000-0000A9410000}"/>
    <cellStyle name="20% - Accent1 3 2 2 2 2 9 4" xfId="16985" xr:uid="{00000000-0005-0000-0000-0000AA410000}"/>
    <cellStyle name="20% - Accent1 3 2 2 2 3" xfId="16986" xr:uid="{00000000-0005-0000-0000-0000AB410000}"/>
    <cellStyle name="20% - Accent1 3 2 2 2 3 10" xfId="16987" xr:uid="{00000000-0005-0000-0000-0000AC410000}"/>
    <cellStyle name="20% - Accent1 3 2 2 2 3 10 2" xfId="16988" xr:uid="{00000000-0005-0000-0000-0000AD410000}"/>
    <cellStyle name="20% - Accent1 3 2 2 2 3 11" xfId="16989" xr:uid="{00000000-0005-0000-0000-0000AE410000}"/>
    <cellStyle name="20% - Accent1 3 2 2 2 3 2" xfId="16990" xr:uid="{00000000-0005-0000-0000-0000AF410000}"/>
    <cellStyle name="20% - Accent1 3 2 2 2 3 2 2" xfId="16991" xr:uid="{00000000-0005-0000-0000-0000B0410000}"/>
    <cellStyle name="20% - Accent1 3 2 2 2 3 2 2 2" xfId="16992" xr:uid="{00000000-0005-0000-0000-0000B1410000}"/>
    <cellStyle name="20% - Accent1 3 2 2 2 3 2 2 2 2" xfId="16993" xr:uid="{00000000-0005-0000-0000-0000B2410000}"/>
    <cellStyle name="20% - Accent1 3 2 2 2 3 2 2 2 2 2" xfId="16994" xr:uid="{00000000-0005-0000-0000-0000B3410000}"/>
    <cellStyle name="20% - Accent1 3 2 2 2 3 2 2 2 3" xfId="16995" xr:uid="{00000000-0005-0000-0000-0000B4410000}"/>
    <cellStyle name="20% - Accent1 3 2 2 2 3 2 2 3" xfId="16996" xr:uid="{00000000-0005-0000-0000-0000B5410000}"/>
    <cellStyle name="20% - Accent1 3 2 2 2 3 2 2 3 2" xfId="16997" xr:uid="{00000000-0005-0000-0000-0000B6410000}"/>
    <cellStyle name="20% - Accent1 3 2 2 2 3 2 2 4" xfId="16998" xr:uid="{00000000-0005-0000-0000-0000B7410000}"/>
    <cellStyle name="20% - Accent1 3 2 2 2 3 2 3" xfId="16999" xr:uid="{00000000-0005-0000-0000-0000B8410000}"/>
    <cellStyle name="20% - Accent1 3 2 2 2 3 2 3 2" xfId="17000" xr:uid="{00000000-0005-0000-0000-0000B9410000}"/>
    <cellStyle name="20% - Accent1 3 2 2 2 3 2 3 2 2" xfId="17001" xr:uid="{00000000-0005-0000-0000-0000BA410000}"/>
    <cellStyle name="20% - Accent1 3 2 2 2 3 2 3 2 2 2" xfId="17002" xr:uid="{00000000-0005-0000-0000-0000BB410000}"/>
    <cellStyle name="20% - Accent1 3 2 2 2 3 2 3 2 3" xfId="17003" xr:uid="{00000000-0005-0000-0000-0000BC410000}"/>
    <cellStyle name="20% - Accent1 3 2 2 2 3 2 3 3" xfId="17004" xr:uid="{00000000-0005-0000-0000-0000BD410000}"/>
    <cellStyle name="20% - Accent1 3 2 2 2 3 2 3 3 2" xfId="17005" xr:uid="{00000000-0005-0000-0000-0000BE410000}"/>
    <cellStyle name="20% - Accent1 3 2 2 2 3 2 3 4" xfId="17006" xr:uid="{00000000-0005-0000-0000-0000BF410000}"/>
    <cellStyle name="20% - Accent1 3 2 2 2 3 2 4" xfId="17007" xr:uid="{00000000-0005-0000-0000-0000C0410000}"/>
    <cellStyle name="20% - Accent1 3 2 2 2 3 2 4 2" xfId="17008" xr:uid="{00000000-0005-0000-0000-0000C1410000}"/>
    <cellStyle name="20% - Accent1 3 2 2 2 3 2 4 2 2" xfId="17009" xr:uid="{00000000-0005-0000-0000-0000C2410000}"/>
    <cellStyle name="20% - Accent1 3 2 2 2 3 2 4 2 2 2" xfId="17010" xr:uid="{00000000-0005-0000-0000-0000C3410000}"/>
    <cellStyle name="20% - Accent1 3 2 2 2 3 2 4 2 3" xfId="17011" xr:uid="{00000000-0005-0000-0000-0000C4410000}"/>
    <cellStyle name="20% - Accent1 3 2 2 2 3 2 4 3" xfId="17012" xr:uid="{00000000-0005-0000-0000-0000C5410000}"/>
    <cellStyle name="20% - Accent1 3 2 2 2 3 2 4 3 2" xfId="17013" xr:uid="{00000000-0005-0000-0000-0000C6410000}"/>
    <cellStyle name="20% - Accent1 3 2 2 2 3 2 4 4" xfId="17014" xr:uid="{00000000-0005-0000-0000-0000C7410000}"/>
    <cellStyle name="20% - Accent1 3 2 2 2 3 2 5" xfId="17015" xr:uid="{00000000-0005-0000-0000-0000C8410000}"/>
    <cellStyle name="20% - Accent1 3 2 2 2 3 2 5 2" xfId="17016" xr:uid="{00000000-0005-0000-0000-0000C9410000}"/>
    <cellStyle name="20% - Accent1 3 2 2 2 3 2 5 2 2" xfId="17017" xr:uid="{00000000-0005-0000-0000-0000CA410000}"/>
    <cellStyle name="20% - Accent1 3 2 2 2 3 2 5 3" xfId="17018" xr:uid="{00000000-0005-0000-0000-0000CB410000}"/>
    <cellStyle name="20% - Accent1 3 2 2 2 3 2 6" xfId="17019" xr:uid="{00000000-0005-0000-0000-0000CC410000}"/>
    <cellStyle name="20% - Accent1 3 2 2 2 3 2 6 2" xfId="17020" xr:uid="{00000000-0005-0000-0000-0000CD410000}"/>
    <cellStyle name="20% - Accent1 3 2 2 2 3 2 6 2 2" xfId="17021" xr:uid="{00000000-0005-0000-0000-0000CE410000}"/>
    <cellStyle name="20% - Accent1 3 2 2 2 3 2 6 3" xfId="17022" xr:uid="{00000000-0005-0000-0000-0000CF410000}"/>
    <cellStyle name="20% - Accent1 3 2 2 2 3 2 7" xfId="17023" xr:uid="{00000000-0005-0000-0000-0000D0410000}"/>
    <cellStyle name="20% - Accent1 3 2 2 2 3 2 7 2" xfId="17024" xr:uid="{00000000-0005-0000-0000-0000D1410000}"/>
    <cellStyle name="20% - Accent1 3 2 2 2 3 2 8" xfId="17025" xr:uid="{00000000-0005-0000-0000-0000D2410000}"/>
    <cellStyle name="20% - Accent1 3 2 2 2 3 2 8 2" xfId="17026" xr:uid="{00000000-0005-0000-0000-0000D3410000}"/>
    <cellStyle name="20% - Accent1 3 2 2 2 3 2 9" xfId="17027" xr:uid="{00000000-0005-0000-0000-0000D4410000}"/>
    <cellStyle name="20% - Accent1 3 2 2 2 3 3" xfId="17028" xr:uid="{00000000-0005-0000-0000-0000D5410000}"/>
    <cellStyle name="20% - Accent1 3 2 2 2 3 3 2" xfId="17029" xr:uid="{00000000-0005-0000-0000-0000D6410000}"/>
    <cellStyle name="20% - Accent1 3 2 2 2 3 3 2 2" xfId="17030" xr:uid="{00000000-0005-0000-0000-0000D7410000}"/>
    <cellStyle name="20% - Accent1 3 2 2 2 3 3 2 2 2" xfId="17031" xr:uid="{00000000-0005-0000-0000-0000D8410000}"/>
    <cellStyle name="20% - Accent1 3 2 2 2 3 3 2 2 2 2" xfId="17032" xr:uid="{00000000-0005-0000-0000-0000D9410000}"/>
    <cellStyle name="20% - Accent1 3 2 2 2 3 3 2 2 3" xfId="17033" xr:uid="{00000000-0005-0000-0000-0000DA410000}"/>
    <cellStyle name="20% - Accent1 3 2 2 2 3 3 2 3" xfId="17034" xr:uid="{00000000-0005-0000-0000-0000DB410000}"/>
    <cellStyle name="20% - Accent1 3 2 2 2 3 3 2 3 2" xfId="17035" xr:uid="{00000000-0005-0000-0000-0000DC410000}"/>
    <cellStyle name="20% - Accent1 3 2 2 2 3 3 2 4" xfId="17036" xr:uid="{00000000-0005-0000-0000-0000DD410000}"/>
    <cellStyle name="20% - Accent1 3 2 2 2 3 3 3" xfId="17037" xr:uid="{00000000-0005-0000-0000-0000DE410000}"/>
    <cellStyle name="20% - Accent1 3 2 2 2 3 3 3 2" xfId="17038" xr:uid="{00000000-0005-0000-0000-0000DF410000}"/>
    <cellStyle name="20% - Accent1 3 2 2 2 3 3 3 2 2" xfId="17039" xr:uid="{00000000-0005-0000-0000-0000E0410000}"/>
    <cellStyle name="20% - Accent1 3 2 2 2 3 3 3 2 2 2" xfId="17040" xr:uid="{00000000-0005-0000-0000-0000E1410000}"/>
    <cellStyle name="20% - Accent1 3 2 2 2 3 3 3 2 3" xfId="17041" xr:uid="{00000000-0005-0000-0000-0000E2410000}"/>
    <cellStyle name="20% - Accent1 3 2 2 2 3 3 3 3" xfId="17042" xr:uid="{00000000-0005-0000-0000-0000E3410000}"/>
    <cellStyle name="20% - Accent1 3 2 2 2 3 3 3 3 2" xfId="17043" xr:uid="{00000000-0005-0000-0000-0000E4410000}"/>
    <cellStyle name="20% - Accent1 3 2 2 2 3 3 3 4" xfId="17044" xr:uid="{00000000-0005-0000-0000-0000E5410000}"/>
    <cellStyle name="20% - Accent1 3 2 2 2 3 3 4" xfId="17045" xr:uid="{00000000-0005-0000-0000-0000E6410000}"/>
    <cellStyle name="20% - Accent1 3 2 2 2 3 3 4 2" xfId="17046" xr:uid="{00000000-0005-0000-0000-0000E7410000}"/>
    <cellStyle name="20% - Accent1 3 2 2 2 3 3 4 2 2" xfId="17047" xr:uid="{00000000-0005-0000-0000-0000E8410000}"/>
    <cellStyle name="20% - Accent1 3 2 2 2 3 3 4 2 2 2" xfId="17048" xr:uid="{00000000-0005-0000-0000-0000E9410000}"/>
    <cellStyle name="20% - Accent1 3 2 2 2 3 3 4 2 3" xfId="17049" xr:uid="{00000000-0005-0000-0000-0000EA410000}"/>
    <cellStyle name="20% - Accent1 3 2 2 2 3 3 4 3" xfId="17050" xr:uid="{00000000-0005-0000-0000-0000EB410000}"/>
    <cellStyle name="20% - Accent1 3 2 2 2 3 3 4 3 2" xfId="17051" xr:uid="{00000000-0005-0000-0000-0000EC410000}"/>
    <cellStyle name="20% - Accent1 3 2 2 2 3 3 4 4" xfId="17052" xr:uid="{00000000-0005-0000-0000-0000ED410000}"/>
    <cellStyle name="20% - Accent1 3 2 2 2 3 3 5" xfId="17053" xr:uid="{00000000-0005-0000-0000-0000EE410000}"/>
    <cellStyle name="20% - Accent1 3 2 2 2 3 3 5 2" xfId="17054" xr:uid="{00000000-0005-0000-0000-0000EF410000}"/>
    <cellStyle name="20% - Accent1 3 2 2 2 3 3 5 2 2" xfId="17055" xr:uid="{00000000-0005-0000-0000-0000F0410000}"/>
    <cellStyle name="20% - Accent1 3 2 2 2 3 3 5 3" xfId="17056" xr:uid="{00000000-0005-0000-0000-0000F1410000}"/>
    <cellStyle name="20% - Accent1 3 2 2 2 3 3 6" xfId="17057" xr:uid="{00000000-0005-0000-0000-0000F2410000}"/>
    <cellStyle name="20% - Accent1 3 2 2 2 3 3 6 2" xfId="17058" xr:uid="{00000000-0005-0000-0000-0000F3410000}"/>
    <cellStyle name="20% - Accent1 3 2 2 2 3 3 6 2 2" xfId="17059" xr:uid="{00000000-0005-0000-0000-0000F4410000}"/>
    <cellStyle name="20% - Accent1 3 2 2 2 3 3 6 3" xfId="17060" xr:uid="{00000000-0005-0000-0000-0000F5410000}"/>
    <cellStyle name="20% - Accent1 3 2 2 2 3 3 7" xfId="17061" xr:uid="{00000000-0005-0000-0000-0000F6410000}"/>
    <cellStyle name="20% - Accent1 3 2 2 2 3 3 7 2" xfId="17062" xr:uid="{00000000-0005-0000-0000-0000F7410000}"/>
    <cellStyle name="20% - Accent1 3 2 2 2 3 3 8" xfId="17063" xr:uid="{00000000-0005-0000-0000-0000F8410000}"/>
    <cellStyle name="20% - Accent1 3 2 2 2 3 3 8 2" xfId="17064" xr:uid="{00000000-0005-0000-0000-0000F9410000}"/>
    <cellStyle name="20% - Accent1 3 2 2 2 3 3 9" xfId="17065" xr:uid="{00000000-0005-0000-0000-0000FA410000}"/>
    <cellStyle name="20% - Accent1 3 2 2 2 3 4" xfId="17066" xr:uid="{00000000-0005-0000-0000-0000FB410000}"/>
    <cellStyle name="20% - Accent1 3 2 2 2 3 4 2" xfId="17067" xr:uid="{00000000-0005-0000-0000-0000FC410000}"/>
    <cellStyle name="20% - Accent1 3 2 2 2 3 4 2 2" xfId="17068" xr:uid="{00000000-0005-0000-0000-0000FD410000}"/>
    <cellStyle name="20% - Accent1 3 2 2 2 3 4 2 2 2" xfId="17069" xr:uid="{00000000-0005-0000-0000-0000FE410000}"/>
    <cellStyle name="20% - Accent1 3 2 2 2 3 4 2 3" xfId="17070" xr:uid="{00000000-0005-0000-0000-0000FF410000}"/>
    <cellStyle name="20% - Accent1 3 2 2 2 3 4 3" xfId="17071" xr:uid="{00000000-0005-0000-0000-000000420000}"/>
    <cellStyle name="20% - Accent1 3 2 2 2 3 4 3 2" xfId="17072" xr:uid="{00000000-0005-0000-0000-000001420000}"/>
    <cellStyle name="20% - Accent1 3 2 2 2 3 4 4" xfId="17073" xr:uid="{00000000-0005-0000-0000-000002420000}"/>
    <cellStyle name="20% - Accent1 3 2 2 2 3 5" xfId="17074" xr:uid="{00000000-0005-0000-0000-000003420000}"/>
    <cellStyle name="20% - Accent1 3 2 2 2 3 5 2" xfId="17075" xr:uid="{00000000-0005-0000-0000-000004420000}"/>
    <cellStyle name="20% - Accent1 3 2 2 2 3 5 2 2" xfId="17076" xr:uid="{00000000-0005-0000-0000-000005420000}"/>
    <cellStyle name="20% - Accent1 3 2 2 2 3 5 2 2 2" xfId="17077" xr:uid="{00000000-0005-0000-0000-000006420000}"/>
    <cellStyle name="20% - Accent1 3 2 2 2 3 5 2 3" xfId="17078" xr:uid="{00000000-0005-0000-0000-000007420000}"/>
    <cellStyle name="20% - Accent1 3 2 2 2 3 5 3" xfId="17079" xr:uid="{00000000-0005-0000-0000-000008420000}"/>
    <cellStyle name="20% - Accent1 3 2 2 2 3 5 3 2" xfId="17080" xr:uid="{00000000-0005-0000-0000-000009420000}"/>
    <cellStyle name="20% - Accent1 3 2 2 2 3 5 4" xfId="17081" xr:uid="{00000000-0005-0000-0000-00000A420000}"/>
    <cellStyle name="20% - Accent1 3 2 2 2 3 6" xfId="17082" xr:uid="{00000000-0005-0000-0000-00000B420000}"/>
    <cellStyle name="20% - Accent1 3 2 2 2 3 6 2" xfId="17083" xr:uid="{00000000-0005-0000-0000-00000C420000}"/>
    <cellStyle name="20% - Accent1 3 2 2 2 3 6 2 2" xfId="17084" xr:uid="{00000000-0005-0000-0000-00000D420000}"/>
    <cellStyle name="20% - Accent1 3 2 2 2 3 6 2 2 2" xfId="17085" xr:uid="{00000000-0005-0000-0000-00000E420000}"/>
    <cellStyle name="20% - Accent1 3 2 2 2 3 6 2 3" xfId="17086" xr:uid="{00000000-0005-0000-0000-00000F420000}"/>
    <cellStyle name="20% - Accent1 3 2 2 2 3 6 3" xfId="17087" xr:uid="{00000000-0005-0000-0000-000010420000}"/>
    <cellStyle name="20% - Accent1 3 2 2 2 3 6 3 2" xfId="17088" xr:uid="{00000000-0005-0000-0000-000011420000}"/>
    <cellStyle name="20% - Accent1 3 2 2 2 3 6 4" xfId="17089" xr:uid="{00000000-0005-0000-0000-000012420000}"/>
    <cellStyle name="20% - Accent1 3 2 2 2 3 7" xfId="17090" xr:uid="{00000000-0005-0000-0000-000013420000}"/>
    <cellStyle name="20% - Accent1 3 2 2 2 3 7 2" xfId="17091" xr:uid="{00000000-0005-0000-0000-000014420000}"/>
    <cellStyle name="20% - Accent1 3 2 2 2 3 7 2 2" xfId="17092" xr:uid="{00000000-0005-0000-0000-000015420000}"/>
    <cellStyle name="20% - Accent1 3 2 2 2 3 7 3" xfId="17093" xr:uid="{00000000-0005-0000-0000-000016420000}"/>
    <cellStyle name="20% - Accent1 3 2 2 2 3 8" xfId="17094" xr:uid="{00000000-0005-0000-0000-000017420000}"/>
    <cellStyle name="20% - Accent1 3 2 2 2 3 8 2" xfId="17095" xr:uid="{00000000-0005-0000-0000-000018420000}"/>
    <cellStyle name="20% - Accent1 3 2 2 2 3 8 2 2" xfId="17096" xr:uid="{00000000-0005-0000-0000-000019420000}"/>
    <cellStyle name="20% - Accent1 3 2 2 2 3 8 3" xfId="17097" xr:uid="{00000000-0005-0000-0000-00001A420000}"/>
    <cellStyle name="20% - Accent1 3 2 2 2 3 9" xfId="17098" xr:uid="{00000000-0005-0000-0000-00001B420000}"/>
    <cellStyle name="20% - Accent1 3 2 2 2 3 9 2" xfId="17099" xr:uid="{00000000-0005-0000-0000-00001C420000}"/>
    <cellStyle name="20% - Accent1 3 2 2 2 4" xfId="17100" xr:uid="{00000000-0005-0000-0000-00001D420000}"/>
    <cellStyle name="20% - Accent1 3 2 2 2 4 10" xfId="17101" xr:uid="{00000000-0005-0000-0000-00001E420000}"/>
    <cellStyle name="20% - Accent1 3 2 2 2 4 10 2" xfId="17102" xr:uid="{00000000-0005-0000-0000-00001F420000}"/>
    <cellStyle name="20% - Accent1 3 2 2 2 4 11" xfId="17103" xr:uid="{00000000-0005-0000-0000-000020420000}"/>
    <cellStyle name="20% - Accent1 3 2 2 2 4 2" xfId="17104" xr:uid="{00000000-0005-0000-0000-000021420000}"/>
    <cellStyle name="20% - Accent1 3 2 2 2 4 2 2" xfId="17105" xr:uid="{00000000-0005-0000-0000-000022420000}"/>
    <cellStyle name="20% - Accent1 3 2 2 2 4 2 2 2" xfId="17106" xr:uid="{00000000-0005-0000-0000-000023420000}"/>
    <cellStyle name="20% - Accent1 3 2 2 2 4 2 2 2 2" xfId="17107" xr:uid="{00000000-0005-0000-0000-000024420000}"/>
    <cellStyle name="20% - Accent1 3 2 2 2 4 2 2 2 2 2" xfId="17108" xr:uid="{00000000-0005-0000-0000-000025420000}"/>
    <cellStyle name="20% - Accent1 3 2 2 2 4 2 2 2 3" xfId="17109" xr:uid="{00000000-0005-0000-0000-000026420000}"/>
    <cellStyle name="20% - Accent1 3 2 2 2 4 2 2 3" xfId="17110" xr:uid="{00000000-0005-0000-0000-000027420000}"/>
    <cellStyle name="20% - Accent1 3 2 2 2 4 2 2 3 2" xfId="17111" xr:uid="{00000000-0005-0000-0000-000028420000}"/>
    <cellStyle name="20% - Accent1 3 2 2 2 4 2 2 4" xfId="17112" xr:uid="{00000000-0005-0000-0000-000029420000}"/>
    <cellStyle name="20% - Accent1 3 2 2 2 4 2 3" xfId="17113" xr:uid="{00000000-0005-0000-0000-00002A420000}"/>
    <cellStyle name="20% - Accent1 3 2 2 2 4 2 3 2" xfId="17114" xr:uid="{00000000-0005-0000-0000-00002B420000}"/>
    <cellStyle name="20% - Accent1 3 2 2 2 4 2 3 2 2" xfId="17115" xr:uid="{00000000-0005-0000-0000-00002C420000}"/>
    <cellStyle name="20% - Accent1 3 2 2 2 4 2 3 2 2 2" xfId="17116" xr:uid="{00000000-0005-0000-0000-00002D420000}"/>
    <cellStyle name="20% - Accent1 3 2 2 2 4 2 3 2 3" xfId="17117" xr:uid="{00000000-0005-0000-0000-00002E420000}"/>
    <cellStyle name="20% - Accent1 3 2 2 2 4 2 3 3" xfId="17118" xr:uid="{00000000-0005-0000-0000-00002F420000}"/>
    <cellStyle name="20% - Accent1 3 2 2 2 4 2 3 3 2" xfId="17119" xr:uid="{00000000-0005-0000-0000-000030420000}"/>
    <cellStyle name="20% - Accent1 3 2 2 2 4 2 3 4" xfId="17120" xr:uid="{00000000-0005-0000-0000-000031420000}"/>
    <cellStyle name="20% - Accent1 3 2 2 2 4 2 4" xfId="17121" xr:uid="{00000000-0005-0000-0000-000032420000}"/>
    <cellStyle name="20% - Accent1 3 2 2 2 4 2 4 2" xfId="17122" xr:uid="{00000000-0005-0000-0000-000033420000}"/>
    <cellStyle name="20% - Accent1 3 2 2 2 4 2 4 2 2" xfId="17123" xr:uid="{00000000-0005-0000-0000-000034420000}"/>
    <cellStyle name="20% - Accent1 3 2 2 2 4 2 4 2 2 2" xfId="17124" xr:uid="{00000000-0005-0000-0000-000035420000}"/>
    <cellStyle name="20% - Accent1 3 2 2 2 4 2 4 2 3" xfId="17125" xr:uid="{00000000-0005-0000-0000-000036420000}"/>
    <cellStyle name="20% - Accent1 3 2 2 2 4 2 4 3" xfId="17126" xr:uid="{00000000-0005-0000-0000-000037420000}"/>
    <cellStyle name="20% - Accent1 3 2 2 2 4 2 4 3 2" xfId="17127" xr:uid="{00000000-0005-0000-0000-000038420000}"/>
    <cellStyle name="20% - Accent1 3 2 2 2 4 2 4 4" xfId="17128" xr:uid="{00000000-0005-0000-0000-000039420000}"/>
    <cellStyle name="20% - Accent1 3 2 2 2 4 2 5" xfId="17129" xr:uid="{00000000-0005-0000-0000-00003A420000}"/>
    <cellStyle name="20% - Accent1 3 2 2 2 4 2 5 2" xfId="17130" xr:uid="{00000000-0005-0000-0000-00003B420000}"/>
    <cellStyle name="20% - Accent1 3 2 2 2 4 2 5 2 2" xfId="17131" xr:uid="{00000000-0005-0000-0000-00003C420000}"/>
    <cellStyle name="20% - Accent1 3 2 2 2 4 2 5 3" xfId="17132" xr:uid="{00000000-0005-0000-0000-00003D420000}"/>
    <cellStyle name="20% - Accent1 3 2 2 2 4 2 6" xfId="17133" xr:uid="{00000000-0005-0000-0000-00003E420000}"/>
    <cellStyle name="20% - Accent1 3 2 2 2 4 2 6 2" xfId="17134" xr:uid="{00000000-0005-0000-0000-00003F420000}"/>
    <cellStyle name="20% - Accent1 3 2 2 2 4 2 6 2 2" xfId="17135" xr:uid="{00000000-0005-0000-0000-000040420000}"/>
    <cellStyle name="20% - Accent1 3 2 2 2 4 2 6 3" xfId="17136" xr:uid="{00000000-0005-0000-0000-000041420000}"/>
    <cellStyle name="20% - Accent1 3 2 2 2 4 2 7" xfId="17137" xr:uid="{00000000-0005-0000-0000-000042420000}"/>
    <cellStyle name="20% - Accent1 3 2 2 2 4 2 7 2" xfId="17138" xr:uid="{00000000-0005-0000-0000-000043420000}"/>
    <cellStyle name="20% - Accent1 3 2 2 2 4 2 8" xfId="17139" xr:uid="{00000000-0005-0000-0000-000044420000}"/>
    <cellStyle name="20% - Accent1 3 2 2 2 4 2 8 2" xfId="17140" xr:uid="{00000000-0005-0000-0000-000045420000}"/>
    <cellStyle name="20% - Accent1 3 2 2 2 4 2 9" xfId="17141" xr:uid="{00000000-0005-0000-0000-000046420000}"/>
    <cellStyle name="20% - Accent1 3 2 2 2 4 3" xfId="17142" xr:uid="{00000000-0005-0000-0000-000047420000}"/>
    <cellStyle name="20% - Accent1 3 2 2 2 4 3 2" xfId="17143" xr:uid="{00000000-0005-0000-0000-000048420000}"/>
    <cellStyle name="20% - Accent1 3 2 2 2 4 3 2 2" xfId="17144" xr:uid="{00000000-0005-0000-0000-000049420000}"/>
    <cellStyle name="20% - Accent1 3 2 2 2 4 3 2 2 2" xfId="17145" xr:uid="{00000000-0005-0000-0000-00004A420000}"/>
    <cellStyle name="20% - Accent1 3 2 2 2 4 3 2 2 2 2" xfId="17146" xr:uid="{00000000-0005-0000-0000-00004B420000}"/>
    <cellStyle name="20% - Accent1 3 2 2 2 4 3 2 2 3" xfId="17147" xr:uid="{00000000-0005-0000-0000-00004C420000}"/>
    <cellStyle name="20% - Accent1 3 2 2 2 4 3 2 3" xfId="17148" xr:uid="{00000000-0005-0000-0000-00004D420000}"/>
    <cellStyle name="20% - Accent1 3 2 2 2 4 3 2 3 2" xfId="17149" xr:uid="{00000000-0005-0000-0000-00004E420000}"/>
    <cellStyle name="20% - Accent1 3 2 2 2 4 3 2 4" xfId="17150" xr:uid="{00000000-0005-0000-0000-00004F420000}"/>
    <cellStyle name="20% - Accent1 3 2 2 2 4 3 3" xfId="17151" xr:uid="{00000000-0005-0000-0000-000050420000}"/>
    <cellStyle name="20% - Accent1 3 2 2 2 4 3 3 2" xfId="17152" xr:uid="{00000000-0005-0000-0000-000051420000}"/>
    <cellStyle name="20% - Accent1 3 2 2 2 4 3 3 2 2" xfId="17153" xr:uid="{00000000-0005-0000-0000-000052420000}"/>
    <cellStyle name="20% - Accent1 3 2 2 2 4 3 3 2 2 2" xfId="17154" xr:uid="{00000000-0005-0000-0000-000053420000}"/>
    <cellStyle name="20% - Accent1 3 2 2 2 4 3 3 2 3" xfId="17155" xr:uid="{00000000-0005-0000-0000-000054420000}"/>
    <cellStyle name="20% - Accent1 3 2 2 2 4 3 3 3" xfId="17156" xr:uid="{00000000-0005-0000-0000-000055420000}"/>
    <cellStyle name="20% - Accent1 3 2 2 2 4 3 3 3 2" xfId="17157" xr:uid="{00000000-0005-0000-0000-000056420000}"/>
    <cellStyle name="20% - Accent1 3 2 2 2 4 3 3 4" xfId="17158" xr:uid="{00000000-0005-0000-0000-000057420000}"/>
    <cellStyle name="20% - Accent1 3 2 2 2 4 3 4" xfId="17159" xr:uid="{00000000-0005-0000-0000-000058420000}"/>
    <cellStyle name="20% - Accent1 3 2 2 2 4 3 4 2" xfId="17160" xr:uid="{00000000-0005-0000-0000-000059420000}"/>
    <cellStyle name="20% - Accent1 3 2 2 2 4 3 4 2 2" xfId="17161" xr:uid="{00000000-0005-0000-0000-00005A420000}"/>
    <cellStyle name="20% - Accent1 3 2 2 2 4 3 4 2 2 2" xfId="17162" xr:uid="{00000000-0005-0000-0000-00005B420000}"/>
    <cellStyle name="20% - Accent1 3 2 2 2 4 3 4 2 3" xfId="17163" xr:uid="{00000000-0005-0000-0000-00005C420000}"/>
    <cellStyle name="20% - Accent1 3 2 2 2 4 3 4 3" xfId="17164" xr:uid="{00000000-0005-0000-0000-00005D420000}"/>
    <cellStyle name="20% - Accent1 3 2 2 2 4 3 4 3 2" xfId="17165" xr:uid="{00000000-0005-0000-0000-00005E420000}"/>
    <cellStyle name="20% - Accent1 3 2 2 2 4 3 4 4" xfId="17166" xr:uid="{00000000-0005-0000-0000-00005F420000}"/>
    <cellStyle name="20% - Accent1 3 2 2 2 4 3 5" xfId="17167" xr:uid="{00000000-0005-0000-0000-000060420000}"/>
    <cellStyle name="20% - Accent1 3 2 2 2 4 3 5 2" xfId="17168" xr:uid="{00000000-0005-0000-0000-000061420000}"/>
    <cellStyle name="20% - Accent1 3 2 2 2 4 3 5 2 2" xfId="17169" xr:uid="{00000000-0005-0000-0000-000062420000}"/>
    <cellStyle name="20% - Accent1 3 2 2 2 4 3 5 3" xfId="17170" xr:uid="{00000000-0005-0000-0000-000063420000}"/>
    <cellStyle name="20% - Accent1 3 2 2 2 4 3 6" xfId="17171" xr:uid="{00000000-0005-0000-0000-000064420000}"/>
    <cellStyle name="20% - Accent1 3 2 2 2 4 3 6 2" xfId="17172" xr:uid="{00000000-0005-0000-0000-000065420000}"/>
    <cellStyle name="20% - Accent1 3 2 2 2 4 3 6 2 2" xfId="17173" xr:uid="{00000000-0005-0000-0000-000066420000}"/>
    <cellStyle name="20% - Accent1 3 2 2 2 4 3 6 3" xfId="17174" xr:uid="{00000000-0005-0000-0000-000067420000}"/>
    <cellStyle name="20% - Accent1 3 2 2 2 4 3 7" xfId="17175" xr:uid="{00000000-0005-0000-0000-000068420000}"/>
    <cellStyle name="20% - Accent1 3 2 2 2 4 3 7 2" xfId="17176" xr:uid="{00000000-0005-0000-0000-000069420000}"/>
    <cellStyle name="20% - Accent1 3 2 2 2 4 3 8" xfId="17177" xr:uid="{00000000-0005-0000-0000-00006A420000}"/>
    <cellStyle name="20% - Accent1 3 2 2 2 4 3 8 2" xfId="17178" xr:uid="{00000000-0005-0000-0000-00006B420000}"/>
    <cellStyle name="20% - Accent1 3 2 2 2 4 3 9" xfId="17179" xr:uid="{00000000-0005-0000-0000-00006C420000}"/>
    <cellStyle name="20% - Accent1 3 2 2 2 4 4" xfId="17180" xr:uid="{00000000-0005-0000-0000-00006D420000}"/>
    <cellStyle name="20% - Accent1 3 2 2 2 4 4 2" xfId="17181" xr:uid="{00000000-0005-0000-0000-00006E420000}"/>
    <cellStyle name="20% - Accent1 3 2 2 2 4 4 2 2" xfId="17182" xr:uid="{00000000-0005-0000-0000-00006F420000}"/>
    <cellStyle name="20% - Accent1 3 2 2 2 4 4 2 2 2" xfId="17183" xr:uid="{00000000-0005-0000-0000-000070420000}"/>
    <cellStyle name="20% - Accent1 3 2 2 2 4 4 2 3" xfId="17184" xr:uid="{00000000-0005-0000-0000-000071420000}"/>
    <cellStyle name="20% - Accent1 3 2 2 2 4 4 3" xfId="17185" xr:uid="{00000000-0005-0000-0000-000072420000}"/>
    <cellStyle name="20% - Accent1 3 2 2 2 4 4 3 2" xfId="17186" xr:uid="{00000000-0005-0000-0000-000073420000}"/>
    <cellStyle name="20% - Accent1 3 2 2 2 4 4 4" xfId="17187" xr:uid="{00000000-0005-0000-0000-000074420000}"/>
    <cellStyle name="20% - Accent1 3 2 2 2 4 5" xfId="17188" xr:uid="{00000000-0005-0000-0000-000075420000}"/>
    <cellStyle name="20% - Accent1 3 2 2 2 4 5 2" xfId="17189" xr:uid="{00000000-0005-0000-0000-000076420000}"/>
    <cellStyle name="20% - Accent1 3 2 2 2 4 5 2 2" xfId="17190" xr:uid="{00000000-0005-0000-0000-000077420000}"/>
    <cellStyle name="20% - Accent1 3 2 2 2 4 5 2 2 2" xfId="17191" xr:uid="{00000000-0005-0000-0000-000078420000}"/>
    <cellStyle name="20% - Accent1 3 2 2 2 4 5 2 3" xfId="17192" xr:uid="{00000000-0005-0000-0000-000079420000}"/>
    <cellStyle name="20% - Accent1 3 2 2 2 4 5 3" xfId="17193" xr:uid="{00000000-0005-0000-0000-00007A420000}"/>
    <cellStyle name="20% - Accent1 3 2 2 2 4 5 3 2" xfId="17194" xr:uid="{00000000-0005-0000-0000-00007B420000}"/>
    <cellStyle name="20% - Accent1 3 2 2 2 4 5 4" xfId="17195" xr:uid="{00000000-0005-0000-0000-00007C420000}"/>
    <cellStyle name="20% - Accent1 3 2 2 2 4 6" xfId="17196" xr:uid="{00000000-0005-0000-0000-00007D420000}"/>
    <cellStyle name="20% - Accent1 3 2 2 2 4 6 2" xfId="17197" xr:uid="{00000000-0005-0000-0000-00007E420000}"/>
    <cellStyle name="20% - Accent1 3 2 2 2 4 6 2 2" xfId="17198" xr:uid="{00000000-0005-0000-0000-00007F420000}"/>
    <cellStyle name="20% - Accent1 3 2 2 2 4 6 2 2 2" xfId="17199" xr:uid="{00000000-0005-0000-0000-000080420000}"/>
    <cellStyle name="20% - Accent1 3 2 2 2 4 6 2 3" xfId="17200" xr:uid="{00000000-0005-0000-0000-000081420000}"/>
    <cellStyle name="20% - Accent1 3 2 2 2 4 6 3" xfId="17201" xr:uid="{00000000-0005-0000-0000-000082420000}"/>
    <cellStyle name="20% - Accent1 3 2 2 2 4 6 3 2" xfId="17202" xr:uid="{00000000-0005-0000-0000-000083420000}"/>
    <cellStyle name="20% - Accent1 3 2 2 2 4 6 4" xfId="17203" xr:uid="{00000000-0005-0000-0000-000084420000}"/>
    <cellStyle name="20% - Accent1 3 2 2 2 4 7" xfId="17204" xr:uid="{00000000-0005-0000-0000-000085420000}"/>
    <cellStyle name="20% - Accent1 3 2 2 2 4 7 2" xfId="17205" xr:uid="{00000000-0005-0000-0000-000086420000}"/>
    <cellStyle name="20% - Accent1 3 2 2 2 4 7 2 2" xfId="17206" xr:uid="{00000000-0005-0000-0000-000087420000}"/>
    <cellStyle name="20% - Accent1 3 2 2 2 4 7 3" xfId="17207" xr:uid="{00000000-0005-0000-0000-000088420000}"/>
    <cellStyle name="20% - Accent1 3 2 2 2 4 8" xfId="17208" xr:uid="{00000000-0005-0000-0000-000089420000}"/>
    <cellStyle name="20% - Accent1 3 2 2 2 4 8 2" xfId="17209" xr:uid="{00000000-0005-0000-0000-00008A420000}"/>
    <cellStyle name="20% - Accent1 3 2 2 2 4 8 2 2" xfId="17210" xr:uid="{00000000-0005-0000-0000-00008B420000}"/>
    <cellStyle name="20% - Accent1 3 2 2 2 4 8 3" xfId="17211" xr:uid="{00000000-0005-0000-0000-00008C420000}"/>
    <cellStyle name="20% - Accent1 3 2 2 2 4 9" xfId="17212" xr:uid="{00000000-0005-0000-0000-00008D420000}"/>
    <cellStyle name="20% - Accent1 3 2 2 2 4 9 2" xfId="17213" xr:uid="{00000000-0005-0000-0000-00008E420000}"/>
    <cellStyle name="20% - Accent1 3 2 2 2 5" xfId="17214" xr:uid="{00000000-0005-0000-0000-00008F420000}"/>
    <cellStyle name="20% - Accent1 3 2 2 2 5 10" xfId="17215" xr:uid="{00000000-0005-0000-0000-000090420000}"/>
    <cellStyle name="20% - Accent1 3 2 2 2 5 10 2" xfId="17216" xr:uid="{00000000-0005-0000-0000-000091420000}"/>
    <cellStyle name="20% - Accent1 3 2 2 2 5 11" xfId="17217" xr:uid="{00000000-0005-0000-0000-000092420000}"/>
    <cellStyle name="20% - Accent1 3 2 2 2 5 2" xfId="17218" xr:uid="{00000000-0005-0000-0000-000093420000}"/>
    <cellStyle name="20% - Accent1 3 2 2 2 5 2 2" xfId="17219" xr:uid="{00000000-0005-0000-0000-000094420000}"/>
    <cellStyle name="20% - Accent1 3 2 2 2 5 2 2 2" xfId="17220" xr:uid="{00000000-0005-0000-0000-000095420000}"/>
    <cellStyle name="20% - Accent1 3 2 2 2 5 2 2 2 2" xfId="17221" xr:uid="{00000000-0005-0000-0000-000096420000}"/>
    <cellStyle name="20% - Accent1 3 2 2 2 5 2 2 2 2 2" xfId="17222" xr:uid="{00000000-0005-0000-0000-000097420000}"/>
    <cellStyle name="20% - Accent1 3 2 2 2 5 2 2 2 3" xfId="17223" xr:uid="{00000000-0005-0000-0000-000098420000}"/>
    <cellStyle name="20% - Accent1 3 2 2 2 5 2 2 3" xfId="17224" xr:uid="{00000000-0005-0000-0000-000099420000}"/>
    <cellStyle name="20% - Accent1 3 2 2 2 5 2 2 3 2" xfId="17225" xr:uid="{00000000-0005-0000-0000-00009A420000}"/>
    <cellStyle name="20% - Accent1 3 2 2 2 5 2 2 4" xfId="17226" xr:uid="{00000000-0005-0000-0000-00009B420000}"/>
    <cellStyle name="20% - Accent1 3 2 2 2 5 2 3" xfId="17227" xr:uid="{00000000-0005-0000-0000-00009C420000}"/>
    <cellStyle name="20% - Accent1 3 2 2 2 5 2 3 2" xfId="17228" xr:uid="{00000000-0005-0000-0000-00009D420000}"/>
    <cellStyle name="20% - Accent1 3 2 2 2 5 2 3 2 2" xfId="17229" xr:uid="{00000000-0005-0000-0000-00009E420000}"/>
    <cellStyle name="20% - Accent1 3 2 2 2 5 2 3 2 2 2" xfId="17230" xr:uid="{00000000-0005-0000-0000-00009F420000}"/>
    <cellStyle name="20% - Accent1 3 2 2 2 5 2 3 2 3" xfId="17231" xr:uid="{00000000-0005-0000-0000-0000A0420000}"/>
    <cellStyle name="20% - Accent1 3 2 2 2 5 2 3 3" xfId="17232" xr:uid="{00000000-0005-0000-0000-0000A1420000}"/>
    <cellStyle name="20% - Accent1 3 2 2 2 5 2 3 3 2" xfId="17233" xr:uid="{00000000-0005-0000-0000-0000A2420000}"/>
    <cellStyle name="20% - Accent1 3 2 2 2 5 2 3 4" xfId="17234" xr:uid="{00000000-0005-0000-0000-0000A3420000}"/>
    <cellStyle name="20% - Accent1 3 2 2 2 5 2 4" xfId="17235" xr:uid="{00000000-0005-0000-0000-0000A4420000}"/>
    <cellStyle name="20% - Accent1 3 2 2 2 5 2 4 2" xfId="17236" xr:uid="{00000000-0005-0000-0000-0000A5420000}"/>
    <cellStyle name="20% - Accent1 3 2 2 2 5 2 4 2 2" xfId="17237" xr:uid="{00000000-0005-0000-0000-0000A6420000}"/>
    <cellStyle name="20% - Accent1 3 2 2 2 5 2 4 2 2 2" xfId="17238" xr:uid="{00000000-0005-0000-0000-0000A7420000}"/>
    <cellStyle name="20% - Accent1 3 2 2 2 5 2 4 2 3" xfId="17239" xr:uid="{00000000-0005-0000-0000-0000A8420000}"/>
    <cellStyle name="20% - Accent1 3 2 2 2 5 2 4 3" xfId="17240" xr:uid="{00000000-0005-0000-0000-0000A9420000}"/>
    <cellStyle name="20% - Accent1 3 2 2 2 5 2 4 3 2" xfId="17241" xr:uid="{00000000-0005-0000-0000-0000AA420000}"/>
    <cellStyle name="20% - Accent1 3 2 2 2 5 2 4 4" xfId="17242" xr:uid="{00000000-0005-0000-0000-0000AB420000}"/>
    <cellStyle name="20% - Accent1 3 2 2 2 5 2 5" xfId="17243" xr:uid="{00000000-0005-0000-0000-0000AC420000}"/>
    <cellStyle name="20% - Accent1 3 2 2 2 5 2 5 2" xfId="17244" xr:uid="{00000000-0005-0000-0000-0000AD420000}"/>
    <cellStyle name="20% - Accent1 3 2 2 2 5 2 5 2 2" xfId="17245" xr:uid="{00000000-0005-0000-0000-0000AE420000}"/>
    <cellStyle name="20% - Accent1 3 2 2 2 5 2 5 3" xfId="17246" xr:uid="{00000000-0005-0000-0000-0000AF420000}"/>
    <cellStyle name="20% - Accent1 3 2 2 2 5 2 6" xfId="17247" xr:uid="{00000000-0005-0000-0000-0000B0420000}"/>
    <cellStyle name="20% - Accent1 3 2 2 2 5 2 6 2" xfId="17248" xr:uid="{00000000-0005-0000-0000-0000B1420000}"/>
    <cellStyle name="20% - Accent1 3 2 2 2 5 2 6 2 2" xfId="17249" xr:uid="{00000000-0005-0000-0000-0000B2420000}"/>
    <cellStyle name="20% - Accent1 3 2 2 2 5 2 6 3" xfId="17250" xr:uid="{00000000-0005-0000-0000-0000B3420000}"/>
    <cellStyle name="20% - Accent1 3 2 2 2 5 2 7" xfId="17251" xr:uid="{00000000-0005-0000-0000-0000B4420000}"/>
    <cellStyle name="20% - Accent1 3 2 2 2 5 2 7 2" xfId="17252" xr:uid="{00000000-0005-0000-0000-0000B5420000}"/>
    <cellStyle name="20% - Accent1 3 2 2 2 5 2 8" xfId="17253" xr:uid="{00000000-0005-0000-0000-0000B6420000}"/>
    <cellStyle name="20% - Accent1 3 2 2 2 5 2 8 2" xfId="17254" xr:uid="{00000000-0005-0000-0000-0000B7420000}"/>
    <cellStyle name="20% - Accent1 3 2 2 2 5 2 9" xfId="17255" xr:uid="{00000000-0005-0000-0000-0000B8420000}"/>
    <cellStyle name="20% - Accent1 3 2 2 2 5 3" xfId="17256" xr:uid="{00000000-0005-0000-0000-0000B9420000}"/>
    <cellStyle name="20% - Accent1 3 2 2 2 5 3 2" xfId="17257" xr:uid="{00000000-0005-0000-0000-0000BA420000}"/>
    <cellStyle name="20% - Accent1 3 2 2 2 5 3 2 2" xfId="17258" xr:uid="{00000000-0005-0000-0000-0000BB420000}"/>
    <cellStyle name="20% - Accent1 3 2 2 2 5 3 2 2 2" xfId="17259" xr:uid="{00000000-0005-0000-0000-0000BC420000}"/>
    <cellStyle name="20% - Accent1 3 2 2 2 5 3 2 2 2 2" xfId="17260" xr:uid="{00000000-0005-0000-0000-0000BD420000}"/>
    <cellStyle name="20% - Accent1 3 2 2 2 5 3 2 2 3" xfId="17261" xr:uid="{00000000-0005-0000-0000-0000BE420000}"/>
    <cellStyle name="20% - Accent1 3 2 2 2 5 3 2 3" xfId="17262" xr:uid="{00000000-0005-0000-0000-0000BF420000}"/>
    <cellStyle name="20% - Accent1 3 2 2 2 5 3 2 3 2" xfId="17263" xr:uid="{00000000-0005-0000-0000-0000C0420000}"/>
    <cellStyle name="20% - Accent1 3 2 2 2 5 3 2 4" xfId="17264" xr:uid="{00000000-0005-0000-0000-0000C1420000}"/>
    <cellStyle name="20% - Accent1 3 2 2 2 5 3 3" xfId="17265" xr:uid="{00000000-0005-0000-0000-0000C2420000}"/>
    <cellStyle name="20% - Accent1 3 2 2 2 5 3 3 2" xfId="17266" xr:uid="{00000000-0005-0000-0000-0000C3420000}"/>
    <cellStyle name="20% - Accent1 3 2 2 2 5 3 3 2 2" xfId="17267" xr:uid="{00000000-0005-0000-0000-0000C4420000}"/>
    <cellStyle name="20% - Accent1 3 2 2 2 5 3 3 2 2 2" xfId="17268" xr:uid="{00000000-0005-0000-0000-0000C5420000}"/>
    <cellStyle name="20% - Accent1 3 2 2 2 5 3 3 2 3" xfId="17269" xr:uid="{00000000-0005-0000-0000-0000C6420000}"/>
    <cellStyle name="20% - Accent1 3 2 2 2 5 3 3 3" xfId="17270" xr:uid="{00000000-0005-0000-0000-0000C7420000}"/>
    <cellStyle name="20% - Accent1 3 2 2 2 5 3 3 3 2" xfId="17271" xr:uid="{00000000-0005-0000-0000-0000C8420000}"/>
    <cellStyle name="20% - Accent1 3 2 2 2 5 3 3 4" xfId="17272" xr:uid="{00000000-0005-0000-0000-0000C9420000}"/>
    <cellStyle name="20% - Accent1 3 2 2 2 5 3 4" xfId="17273" xr:uid="{00000000-0005-0000-0000-0000CA420000}"/>
    <cellStyle name="20% - Accent1 3 2 2 2 5 3 4 2" xfId="17274" xr:uid="{00000000-0005-0000-0000-0000CB420000}"/>
    <cellStyle name="20% - Accent1 3 2 2 2 5 3 4 2 2" xfId="17275" xr:uid="{00000000-0005-0000-0000-0000CC420000}"/>
    <cellStyle name="20% - Accent1 3 2 2 2 5 3 4 2 2 2" xfId="17276" xr:uid="{00000000-0005-0000-0000-0000CD420000}"/>
    <cellStyle name="20% - Accent1 3 2 2 2 5 3 4 2 3" xfId="17277" xr:uid="{00000000-0005-0000-0000-0000CE420000}"/>
    <cellStyle name="20% - Accent1 3 2 2 2 5 3 4 3" xfId="17278" xr:uid="{00000000-0005-0000-0000-0000CF420000}"/>
    <cellStyle name="20% - Accent1 3 2 2 2 5 3 4 3 2" xfId="17279" xr:uid="{00000000-0005-0000-0000-0000D0420000}"/>
    <cellStyle name="20% - Accent1 3 2 2 2 5 3 4 4" xfId="17280" xr:uid="{00000000-0005-0000-0000-0000D1420000}"/>
    <cellStyle name="20% - Accent1 3 2 2 2 5 3 5" xfId="17281" xr:uid="{00000000-0005-0000-0000-0000D2420000}"/>
    <cellStyle name="20% - Accent1 3 2 2 2 5 3 5 2" xfId="17282" xr:uid="{00000000-0005-0000-0000-0000D3420000}"/>
    <cellStyle name="20% - Accent1 3 2 2 2 5 3 5 2 2" xfId="17283" xr:uid="{00000000-0005-0000-0000-0000D4420000}"/>
    <cellStyle name="20% - Accent1 3 2 2 2 5 3 5 3" xfId="17284" xr:uid="{00000000-0005-0000-0000-0000D5420000}"/>
    <cellStyle name="20% - Accent1 3 2 2 2 5 3 6" xfId="17285" xr:uid="{00000000-0005-0000-0000-0000D6420000}"/>
    <cellStyle name="20% - Accent1 3 2 2 2 5 3 6 2" xfId="17286" xr:uid="{00000000-0005-0000-0000-0000D7420000}"/>
    <cellStyle name="20% - Accent1 3 2 2 2 5 3 6 2 2" xfId="17287" xr:uid="{00000000-0005-0000-0000-0000D8420000}"/>
    <cellStyle name="20% - Accent1 3 2 2 2 5 3 6 3" xfId="17288" xr:uid="{00000000-0005-0000-0000-0000D9420000}"/>
    <cellStyle name="20% - Accent1 3 2 2 2 5 3 7" xfId="17289" xr:uid="{00000000-0005-0000-0000-0000DA420000}"/>
    <cellStyle name="20% - Accent1 3 2 2 2 5 3 7 2" xfId="17290" xr:uid="{00000000-0005-0000-0000-0000DB420000}"/>
    <cellStyle name="20% - Accent1 3 2 2 2 5 3 8" xfId="17291" xr:uid="{00000000-0005-0000-0000-0000DC420000}"/>
    <cellStyle name="20% - Accent1 3 2 2 2 5 3 8 2" xfId="17292" xr:uid="{00000000-0005-0000-0000-0000DD420000}"/>
    <cellStyle name="20% - Accent1 3 2 2 2 5 3 9" xfId="17293" xr:uid="{00000000-0005-0000-0000-0000DE420000}"/>
    <cellStyle name="20% - Accent1 3 2 2 2 5 4" xfId="17294" xr:uid="{00000000-0005-0000-0000-0000DF420000}"/>
    <cellStyle name="20% - Accent1 3 2 2 2 5 4 2" xfId="17295" xr:uid="{00000000-0005-0000-0000-0000E0420000}"/>
    <cellStyle name="20% - Accent1 3 2 2 2 5 4 2 2" xfId="17296" xr:uid="{00000000-0005-0000-0000-0000E1420000}"/>
    <cellStyle name="20% - Accent1 3 2 2 2 5 4 2 2 2" xfId="17297" xr:uid="{00000000-0005-0000-0000-0000E2420000}"/>
    <cellStyle name="20% - Accent1 3 2 2 2 5 4 2 3" xfId="17298" xr:uid="{00000000-0005-0000-0000-0000E3420000}"/>
    <cellStyle name="20% - Accent1 3 2 2 2 5 4 3" xfId="17299" xr:uid="{00000000-0005-0000-0000-0000E4420000}"/>
    <cellStyle name="20% - Accent1 3 2 2 2 5 4 3 2" xfId="17300" xr:uid="{00000000-0005-0000-0000-0000E5420000}"/>
    <cellStyle name="20% - Accent1 3 2 2 2 5 4 4" xfId="17301" xr:uid="{00000000-0005-0000-0000-0000E6420000}"/>
    <cellStyle name="20% - Accent1 3 2 2 2 5 5" xfId="17302" xr:uid="{00000000-0005-0000-0000-0000E7420000}"/>
    <cellStyle name="20% - Accent1 3 2 2 2 5 5 2" xfId="17303" xr:uid="{00000000-0005-0000-0000-0000E8420000}"/>
    <cellStyle name="20% - Accent1 3 2 2 2 5 5 2 2" xfId="17304" xr:uid="{00000000-0005-0000-0000-0000E9420000}"/>
    <cellStyle name="20% - Accent1 3 2 2 2 5 5 2 2 2" xfId="17305" xr:uid="{00000000-0005-0000-0000-0000EA420000}"/>
    <cellStyle name="20% - Accent1 3 2 2 2 5 5 2 3" xfId="17306" xr:uid="{00000000-0005-0000-0000-0000EB420000}"/>
    <cellStyle name="20% - Accent1 3 2 2 2 5 5 3" xfId="17307" xr:uid="{00000000-0005-0000-0000-0000EC420000}"/>
    <cellStyle name="20% - Accent1 3 2 2 2 5 5 3 2" xfId="17308" xr:uid="{00000000-0005-0000-0000-0000ED420000}"/>
    <cellStyle name="20% - Accent1 3 2 2 2 5 5 4" xfId="17309" xr:uid="{00000000-0005-0000-0000-0000EE420000}"/>
    <cellStyle name="20% - Accent1 3 2 2 2 5 6" xfId="17310" xr:uid="{00000000-0005-0000-0000-0000EF420000}"/>
    <cellStyle name="20% - Accent1 3 2 2 2 5 6 2" xfId="17311" xr:uid="{00000000-0005-0000-0000-0000F0420000}"/>
    <cellStyle name="20% - Accent1 3 2 2 2 5 6 2 2" xfId="17312" xr:uid="{00000000-0005-0000-0000-0000F1420000}"/>
    <cellStyle name="20% - Accent1 3 2 2 2 5 6 2 2 2" xfId="17313" xr:uid="{00000000-0005-0000-0000-0000F2420000}"/>
    <cellStyle name="20% - Accent1 3 2 2 2 5 6 2 3" xfId="17314" xr:uid="{00000000-0005-0000-0000-0000F3420000}"/>
    <cellStyle name="20% - Accent1 3 2 2 2 5 6 3" xfId="17315" xr:uid="{00000000-0005-0000-0000-0000F4420000}"/>
    <cellStyle name="20% - Accent1 3 2 2 2 5 6 3 2" xfId="17316" xr:uid="{00000000-0005-0000-0000-0000F5420000}"/>
    <cellStyle name="20% - Accent1 3 2 2 2 5 6 4" xfId="17317" xr:uid="{00000000-0005-0000-0000-0000F6420000}"/>
    <cellStyle name="20% - Accent1 3 2 2 2 5 7" xfId="17318" xr:uid="{00000000-0005-0000-0000-0000F7420000}"/>
    <cellStyle name="20% - Accent1 3 2 2 2 5 7 2" xfId="17319" xr:uid="{00000000-0005-0000-0000-0000F8420000}"/>
    <cellStyle name="20% - Accent1 3 2 2 2 5 7 2 2" xfId="17320" xr:uid="{00000000-0005-0000-0000-0000F9420000}"/>
    <cellStyle name="20% - Accent1 3 2 2 2 5 7 3" xfId="17321" xr:uid="{00000000-0005-0000-0000-0000FA420000}"/>
    <cellStyle name="20% - Accent1 3 2 2 2 5 8" xfId="17322" xr:uid="{00000000-0005-0000-0000-0000FB420000}"/>
    <cellStyle name="20% - Accent1 3 2 2 2 5 8 2" xfId="17323" xr:uid="{00000000-0005-0000-0000-0000FC420000}"/>
    <cellStyle name="20% - Accent1 3 2 2 2 5 8 2 2" xfId="17324" xr:uid="{00000000-0005-0000-0000-0000FD420000}"/>
    <cellStyle name="20% - Accent1 3 2 2 2 5 8 3" xfId="17325" xr:uid="{00000000-0005-0000-0000-0000FE420000}"/>
    <cellStyle name="20% - Accent1 3 2 2 2 5 9" xfId="17326" xr:uid="{00000000-0005-0000-0000-0000FF420000}"/>
    <cellStyle name="20% - Accent1 3 2 2 2 5 9 2" xfId="17327" xr:uid="{00000000-0005-0000-0000-000000430000}"/>
    <cellStyle name="20% - Accent1 3 2 2 2 6" xfId="17328" xr:uid="{00000000-0005-0000-0000-000001430000}"/>
    <cellStyle name="20% - Accent1 3 2 2 2 6 2" xfId="17329" xr:uid="{00000000-0005-0000-0000-000002430000}"/>
    <cellStyle name="20% - Accent1 3 2 2 2 6 2 2" xfId="17330" xr:uid="{00000000-0005-0000-0000-000003430000}"/>
    <cellStyle name="20% - Accent1 3 2 2 2 6 2 2 2" xfId="17331" xr:uid="{00000000-0005-0000-0000-000004430000}"/>
    <cellStyle name="20% - Accent1 3 2 2 2 6 2 2 2 2" xfId="17332" xr:uid="{00000000-0005-0000-0000-000005430000}"/>
    <cellStyle name="20% - Accent1 3 2 2 2 6 2 2 3" xfId="17333" xr:uid="{00000000-0005-0000-0000-000006430000}"/>
    <cellStyle name="20% - Accent1 3 2 2 2 6 2 3" xfId="17334" xr:uid="{00000000-0005-0000-0000-000007430000}"/>
    <cellStyle name="20% - Accent1 3 2 2 2 6 2 3 2" xfId="17335" xr:uid="{00000000-0005-0000-0000-000008430000}"/>
    <cellStyle name="20% - Accent1 3 2 2 2 6 2 4" xfId="17336" xr:uid="{00000000-0005-0000-0000-000009430000}"/>
    <cellStyle name="20% - Accent1 3 2 2 2 6 3" xfId="17337" xr:uid="{00000000-0005-0000-0000-00000A430000}"/>
    <cellStyle name="20% - Accent1 3 2 2 2 6 3 2" xfId="17338" xr:uid="{00000000-0005-0000-0000-00000B430000}"/>
    <cellStyle name="20% - Accent1 3 2 2 2 6 3 2 2" xfId="17339" xr:uid="{00000000-0005-0000-0000-00000C430000}"/>
    <cellStyle name="20% - Accent1 3 2 2 2 6 3 2 2 2" xfId="17340" xr:uid="{00000000-0005-0000-0000-00000D430000}"/>
    <cellStyle name="20% - Accent1 3 2 2 2 6 3 2 3" xfId="17341" xr:uid="{00000000-0005-0000-0000-00000E430000}"/>
    <cellStyle name="20% - Accent1 3 2 2 2 6 3 3" xfId="17342" xr:uid="{00000000-0005-0000-0000-00000F430000}"/>
    <cellStyle name="20% - Accent1 3 2 2 2 6 3 3 2" xfId="17343" xr:uid="{00000000-0005-0000-0000-000010430000}"/>
    <cellStyle name="20% - Accent1 3 2 2 2 6 3 4" xfId="17344" xr:uid="{00000000-0005-0000-0000-000011430000}"/>
    <cellStyle name="20% - Accent1 3 2 2 2 6 4" xfId="17345" xr:uid="{00000000-0005-0000-0000-000012430000}"/>
    <cellStyle name="20% - Accent1 3 2 2 2 6 4 2" xfId="17346" xr:uid="{00000000-0005-0000-0000-000013430000}"/>
    <cellStyle name="20% - Accent1 3 2 2 2 6 4 2 2" xfId="17347" xr:uid="{00000000-0005-0000-0000-000014430000}"/>
    <cellStyle name="20% - Accent1 3 2 2 2 6 4 2 2 2" xfId="17348" xr:uid="{00000000-0005-0000-0000-000015430000}"/>
    <cellStyle name="20% - Accent1 3 2 2 2 6 4 2 3" xfId="17349" xr:uid="{00000000-0005-0000-0000-000016430000}"/>
    <cellStyle name="20% - Accent1 3 2 2 2 6 4 3" xfId="17350" xr:uid="{00000000-0005-0000-0000-000017430000}"/>
    <cellStyle name="20% - Accent1 3 2 2 2 6 4 3 2" xfId="17351" xr:uid="{00000000-0005-0000-0000-000018430000}"/>
    <cellStyle name="20% - Accent1 3 2 2 2 6 4 4" xfId="17352" xr:uid="{00000000-0005-0000-0000-000019430000}"/>
    <cellStyle name="20% - Accent1 3 2 2 2 6 5" xfId="17353" xr:uid="{00000000-0005-0000-0000-00001A430000}"/>
    <cellStyle name="20% - Accent1 3 2 2 2 6 5 2" xfId="17354" xr:uid="{00000000-0005-0000-0000-00001B430000}"/>
    <cellStyle name="20% - Accent1 3 2 2 2 6 5 2 2" xfId="17355" xr:uid="{00000000-0005-0000-0000-00001C430000}"/>
    <cellStyle name="20% - Accent1 3 2 2 2 6 5 3" xfId="17356" xr:uid="{00000000-0005-0000-0000-00001D430000}"/>
    <cellStyle name="20% - Accent1 3 2 2 2 6 6" xfId="17357" xr:uid="{00000000-0005-0000-0000-00001E430000}"/>
    <cellStyle name="20% - Accent1 3 2 2 2 6 6 2" xfId="17358" xr:uid="{00000000-0005-0000-0000-00001F430000}"/>
    <cellStyle name="20% - Accent1 3 2 2 2 6 6 2 2" xfId="17359" xr:uid="{00000000-0005-0000-0000-000020430000}"/>
    <cellStyle name="20% - Accent1 3 2 2 2 6 6 3" xfId="17360" xr:uid="{00000000-0005-0000-0000-000021430000}"/>
    <cellStyle name="20% - Accent1 3 2 2 2 6 7" xfId="17361" xr:uid="{00000000-0005-0000-0000-000022430000}"/>
    <cellStyle name="20% - Accent1 3 2 2 2 6 7 2" xfId="17362" xr:uid="{00000000-0005-0000-0000-000023430000}"/>
    <cellStyle name="20% - Accent1 3 2 2 2 6 8" xfId="17363" xr:uid="{00000000-0005-0000-0000-000024430000}"/>
    <cellStyle name="20% - Accent1 3 2 2 2 6 8 2" xfId="17364" xr:uid="{00000000-0005-0000-0000-000025430000}"/>
    <cellStyle name="20% - Accent1 3 2 2 2 6 9" xfId="17365" xr:uid="{00000000-0005-0000-0000-000026430000}"/>
    <cellStyle name="20% - Accent1 3 2 2 2 7" xfId="17366" xr:uid="{00000000-0005-0000-0000-000027430000}"/>
    <cellStyle name="20% - Accent1 3 2 2 2 7 2" xfId="17367" xr:uid="{00000000-0005-0000-0000-000028430000}"/>
    <cellStyle name="20% - Accent1 3 2 2 2 7 2 2" xfId="17368" xr:uid="{00000000-0005-0000-0000-000029430000}"/>
    <cellStyle name="20% - Accent1 3 2 2 2 7 2 2 2" xfId="17369" xr:uid="{00000000-0005-0000-0000-00002A430000}"/>
    <cellStyle name="20% - Accent1 3 2 2 2 7 2 2 2 2" xfId="17370" xr:uid="{00000000-0005-0000-0000-00002B430000}"/>
    <cellStyle name="20% - Accent1 3 2 2 2 7 2 2 3" xfId="17371" xr:uid="{00000000-0005-0000-0000-00002C430000}"/>
    <cellStyle name="20% - Accent1 3 2 2 2 7 2 3" xfId="17372" xr:uid="{00000000-0005-0000-0000-00002D430000}"/>
    <cellStyle name="20% - Accent1 3 2 2 2 7 2 3 2" xfId="17373" xr:uid="{00000000-0005-0000-0000-00002E430000}"/>
    <cellStyle name="20% - Accent1 3 2 2 2 7 2 4" xfId="17374" xr:uid="{00000000-0005-0000-0000-00002F430000}"/>
    <cellStyle name="20% - Accent1 3 2 2 2 7 3" xfId="17375" xr:uid="{00000000-0005-0000-0000-000030430000}"/>
    <cellStyle name="20% - Accent1 3 2 2 2 7 3 2" xfId="17376" xr:uid="{00000000-0005-0000-0000-000031430000}"/>
    <cellStyle name="20% - Accent1 3 2 2 2 7 3 2 2" xfId="17377" xr:uid="{00000000-0005-0000-0000-000032430000}"/>
    <cellStyle name="20% - Accent1 3 2 2 2 7 3 2 2 2" xfId="17378" xr:uid="{00000000-0005-0000-0000-000033430000}"/>
    <cellStyle name="20% - Accent1 3 2 2 2 7 3 2 3" xfId="17379" xr:uid="{00000000-0005-0000-0000-000034430000}"/>
    <cellStyle name="20% - Accent1 3 2 2 2 7 3 3" xfId="17380" xr:uid="{00000000-0005-0000-0000-000035430000}"/>
    <cellStyle name="20% - Accent1 3 2 2 2 7 3 3 2" xfId="17381" xr:uid="{00000000-0005-0000-0000-000036430000}"/>
    <cellStyle name="20% - Accent1 3 2 2 2 7 3 4" xfId="17382" xr:uid="{00000000-0005-0000-0000-000037430000}"/>
    <cellStyle name="20% - Accent1 3 2 2 2 7 4" xfId="17383" xr:uid="{00000000-0005-0000-0000-000038430000}"/>
    <cellStyle name="20% - Accent1 3 2 2 2 7 4 2" xfId="17384" xr:uid="{00000000-0005-0000-0000-000039430000}"/>
    <cellStyle name="20% - Accent1 3 2 2 2 7 4 2 2" xfId="17385" xr:uid="{00000000-0005-0000-0000-00003A430000}"/>
    <cellStyle name="20% - Accent1 3 2 2 2 7 4 2 2 2" xfId="17386" xr:uid="{00000000-0005-0000-0000-00003B430000}"/>
    <cellStyle name="20% - Accent1 3 2 2 2 7 4 2 3" xfId="17387" xr:uid="{00000000-0005-0000-0000-00003C430000}"/>
    <cellStyle name="20% - Accent1 3 2 2 2 7 4 3" xfId="17388" xr:uid="{00000000-0005-0000-0000-00003D430000}"/>
    <cellStyle name="20% - Accent1 3 2 2 2 7 4 3 2" xfId="17389" xr:uid="{00000000-0005-0000-0000-00003E430000}"/>
    <cellStyle name="20% - Accent1 3 2 2 2 7 4 4" xfId="17390" xr:uid="{00000000-0005-0000-0000-00003F430000}"/>
    <cellStyle name="20% - Accent1 3 2 2 2 7 5" xfId="17391" xr:uid="{00000000-0005-0000-0000-000040430000}"/>
    <cellStyle name="20% - Accent1 3 2 2 2 7 5 2" xfId="17392" xr:uid="{00000000-0005-0000-0000-000041430000}"/>
    <cellStyle name="20% - Accent1 3 2 2 2 7 5 2 2" xfId="17393" xr:uid="{00000000-0005-0000-0000-000042430000}"/>
    <cellStyle name="20% - Accent1 3 2 2 2 7 5 3" xfId="17394" xr:uid="{00000000-0005-0000-0000-000043430000}"/>
    <cellStyle name="20% - Accent1 3 2 2 2 7 6" xfId="17395" xr:uid="{00000000-0005-0000-0000-000044430000}"/>
    <cellStyle name="20% - Accent1 3 2 2 2 7 6 2" xfId="17396" xr:uid="{00000000-0005-0000-0000-000045430000}"/>
    <cellStyle name="20% - Accent1 3 2 2 2 7 6 2 2" xfId="17397" xr:uid="{00000000-0005-0000-0000-000046430000}"/>
    <cellStyle name="20% - Accent1 3 2 2 2 7 6 3" xfId="17398" xr:uid="{00000000-0005-0000-0000-000047430000}"/>
    <cellStyle name="20% - Accent1 3 2 2 2 7 7" xfId="17399" xr:uid="{00000000-0005-0000-0000-000048430000}"/>
    <cellStyle name="20% - Accent1 3 2 2 2 7 7 2" xfId="17400" xr:uid="{00000000-0005-0000-0000-000049430000}"/>
    <cellStyle name="20% - Accent1 3 2 2 2 7 8" xfId="17401" xr:uid="{00000000-0005-0000-0000-00004A430000}"/>
    <cellStyle name="20% - Accent1 3 2 2 2 7 8 2" xfId="17402" xr:uid="{00000000-0005-0000-0000-00004B430000}"/>
    <cellStyle name="20% - Accent1 3 2 2 2 7 9" xfId="17403" xr:uid="{00000000-0005-0000-0000-00004C430000}"/>
    <cellStyle name="20% - Accent1 3 2 2 2 8" xfId="17404" xr:uid="{00000000-0005-0000-0000-00004D430000}"/>
    <cellStyle name="20% - Accent1 3 2 2 2 8 2" xfId="17405" xr:uid="{00000000-0005-0000-0000-00004E430000}"/>
    <cellStyle name="20% - Accent1 3 2 2 2 8 2 2" xfId="17406" xr:uid="{00000000-0005-0000-0000-00004F430000}"/>
    <cellStyle name="20% - Accent1 3 2 2 2 8 2 2 2" xfId="17407" xr:uid="{00000000-0005-0000-0000-000050430000}"/>
    <cellStyle name="20% - Accent1 3 2 2 2 8 2 3" xfId="17408" xr:uid="{00000000-0005-0000-0000-000051430000}"/>
    <cellStyle name="20% - Accent1 3 2 2 2 8 3" xfId="17409" xr:uid="{00000000-0005-0000-0000-000052430000}"/>
    <cellStyle name="20% - Accent1 3 2 2 2 8 3 2" xfId="17410" xr:uid="{00000000-0005-0000-0000-000053430000}"/>
    <cellStyle name="20% - Accent1 3 2 2 2 8 4" xfId="17411" xr:uid="{00000000-0005-0000-0000-000054430000}"/>
    <cellStyle name="20% - Accent1 3 2 2 2 9" xfId="17412" xr:uid="{00000000-0005-0000-0000-000055430000}"/>
    <cellStyle name="20% - Accent1 3 2 2 2 9 2" xfId="17413" xr:uid="{00000000-0005-0000-0000-000056430000}"/>
    <cellStyle name="20% - Accent1 3 2 2 2 9 2 2" xfId="17414" xr:uid="{00000000-0005-0000-0000-000057430000}"/>
    <cellStyle name="20% - Accent1 3 2 2 2 9 2 2 2" xfId="17415" xr:uid="{00000000-0005-0000-0000-000058430000}"/>
    <cellStyle name="20% - Accent1 3 2 2 2 9 2 3" xfId="17416" xr:uid="{00000000-0005-0000-0000-000059430000}"/>
    <cellStyle name="20% - Accent1 3 2 2 2 9 3" xfId="17417" xr:uid="{00000000-0005-0000-0000-00005A430000}"/>
    <cellStyle name="20% - Accent1 3 2 2 2 9 3 2" xfId="17418" xr:uid="{00000000-0005-0000-0000-00005B430000}"/>
    <cellStyle name="20% - Accent1 3 2 2 2 9 4" xfId="17419" xr:uid="{00000000-0005-0000-0000-00005C430000}"/>
    <cellStyle name="20% - Accent1 3 2 2 3" xfId="17420" xr:uid="{00000000-0005-0000-0000-00005D430000}"/>
    <cellStyle name="20% - Accent1 3 2 2 3 10" xfId="17421" xr:uid="{00000000-0005-0000-0000-00005E430000}"/>
    <cellStyle name="20% - Accent1 3 2 2 3 10 2" xfId="17422" xr:uid="{00000000-0005-0000-0000-00005F430000}"/>
    <cellStyle name="20% - Accent1 3 2 2 3 10 2 2" xfId="17423" xr:uid="{00000000-0005-0000-0000-000060430000}"/>
    <cellStyle name="20% - Accent1 3 2 2 3 10 3" xfId="17424" xr:uid="{00000000-0005-0000-0000-000061430000}"/>
    <cellStyle name="20% - Accent1 3 2 2 3 11" xfId="17425" xr:uid="{00000000-0005-0000-0000-000062430000}"/>
    <cellStyle name="20% - Accent1 3 2 2 3 11 2" xfId="17426" xr:uid="{00000000-0005-0000-0000-000063430000}"/>
    <cellStyle name="20% - Accent1 3 2 2 3 11 2 2" xfId="17427" xr:uid="{00000000-0005-0000-0000-000064430000}"/>
    <cellStyle name="20% - Accent1 3 2 2 3 11 3" xfId="17428" xr:uid="{00000000-0005-0000-0000-000065430000}"/>
    <cellStyle name="20% - Accent1 3 2 2 3 12" xfId="17429" xr:uid="{00000000-0005-0000-0000-000066430000}"/>
    <cellStyle name="20% - Accent1 3 2 2 3 12 2" xfId="17430" xr:uid="{00000000-0005-0000-0000-000067430000}"/>
    <cellStyle name="20% - Accent1 3 2 2 3 13" xfId="17431" xr:uid="{00000000-0005-0000-0000-000068430000}"/>
    <cellStyle name="20% - Accent1 3 2 2 3 13 2" xfId="17432" xr:uid="{00000000-0005-0000-0000-000069430000}"/>
    <cellStyle name="20% - Accent1 3 2 2 3 14" xfId="17433" xr:uid="{00000000-0005-0000-0000-00006A430000}"/>
    <cellStyle name="20% - Accent1 3 2 2 3 2" xfId="17434" xr:uid="{00000000-0005-0000-0000-00006B430000}"/>
    <cellStyle name="20% - Accent1 3 2 2 3 2 10" xfId="17435" xr:uid="{00000000-0005-0000-0000-00006C430000}"/>
    <cellStyle name="20% - Accent1 3 2 2 3 2 10 2" xfId="17436" xr:uid="{00000000-0005-0000-0000-00006D430000}"/>
    <cellStyle name="20% - Accent1 3 2 2 3 2 11" xfId="17437" xr:uid="{00000000-0005-0000-0000-00006E430000}"/>
    <cellStyle name="20% - Accent1 3 2 2 3 2 2" xfId="17438" xr:uid="{00000000-0005-0000-0000-00006F430000}"/>
    <cellStyle name="20% - Accent1 3 2 2 3 2 2 2" xfId="17439" xr:uid="{00000000-0005-0000-0000-000070430000}"/>
    <cellStyle name="20% - Accent1 3 2 2 3 2 2 2 2" xfId="17440" xr:uid="{00000000-0005-0000-0000-000071430000}"/>
    <cellStyle name="20% - Accent1 3 2 2 3 2 2 2 2 2" xfId="17441" xr:uid="{00000000-0005-0000-0000-000072430000}"/>
    <cellStyle name="20% - Accent1 3 2 2 3 2 2 2 2 2 2" xfId="17442" xr:uid="{00000000-0005-0000-0000-000073430000}"/>
    <cellStyle name="20% - Accent1 3 2 2 3 2 2 2 2 3" xfId="17443" xr:uid="{00000000-0005-0000-0000-000074430000}"/>
    <cellStyle name="20% - Accent1 3 2 2 3 2 2 2 3" xfId="17444" xr:uid="{00000000-0005-0000-0000-000075430000}"/>
    <cellStyle name="20% - Accent1 3 2 2 3 2 2 2 3 2" xfId="17445" xr:uid="{00000000-0005-0000-0000-000076430000}"/>
    <cellStyle name="20% - Accent1 3 2 2 3 2 2 2 4" xfId="17446" xr:uid="{00000000-0005-0000-0000-000077430000}"/>
    <cellStyle name="20% - Accent1 3 2 2 3 2 2 3" xfId="17447" xr:uid="{00000000-0005-0000-0000-000078430000}"/>
    <cellStyle name="20% - Accent1 3 2 2 3 2 2 3 2" xfId="17448" xr:uid="{00000000-0005-0000-0000-000079430000}"/>
    <cellStyle name="20% - Accent1 3 2 2 3 2 2 3 2 2" xfId="17449" xr:uid="{00000000-0005-0000-0000-00007A430000}"/>
    <cellStyle name="20% - Accent1 3 2 2 3 2 2 3 2 2 2" xfId="17450" xr:uid="{00000000-0005-0000-0000-00007B430000}"/>
    <cellStyle name="20% - Accent1 3 2 2 3 2 2 3 2 3" xfId="17451" xr:uid="{00000000-0005-0000-0000-00007C430000}"/>
    <cellStyle name="20% - Accent1 3 2 2 3 2 2 3 3" xfId="17452" xr:uid="{00000000-0005-0000-0000-00007D430000}"/>
    <cellStyle name="20% - Accent1 3 2 2 3 2 2 3 3 2" xfId="17453" xr:uid="{00000000-0005-0000-0000-00007E430000}"/>
    <cellStyle name="20% - Accent1 3 2 2 3 2 2 3 4" xfId="17454" xr:uid="{00000000-0005-0000-0000-00007F430000}"/>
    <cellStyle name="20% - Accent1 3 2 2 3 2 2 4" xfId="17455" xr:uid="{00000000-0005-0000-0000-000080430000}"/>
    <cellStyle name="20% - Accent1 3 2 2 3 2 2 4 2" xfId="17456" xr:uid="{00000000-0005-0000-0000-000081430000}"/>
    <cellStyle name="20% - Accent1 3 2 2 3 2 2 4 2 2" xfId="17457" xr:uid="{00000000-0005-0000-0000-000082430000}"/>
    <cellStyle name="20% - Accent1 3 2 2 3 2 2 4 2 2 2" xfId="17458" xr:uid="{00000000-0005-0000-0000-000083430000}"/>
    <cellStyle name="20% - Accent1 3 2 2 3 2 2 4 2 3" xfId="17459" xr:uid="{00000000-0005-0000-0000-000084430000}"/>
    <cellStyle name="20% - Accent1 3 2 2 3 2 2 4 3" xfId="17460" xr:uid="{00000000-0005-0000-0000-000085430000}"/>
    <cellStyle name="20% - Accent1 3 2 2 3 2 2 4 3 2" xfId="17461" xr:uid="{00000000-0005-0000-0000-000086430000}"/>
    <cellStyle name="20% - Accent1 3 2 2 3 2 2 4 4" xfId="17462" xr:uid="{00000000-0005-0000-0000-000087430000}"/>
    <cellStyle name="20% - Accent1 3 2 2 3 2 2 5" xfId="17463" xr:uid="{00000000-0005-0000-0000-000088430000}"/>
    <cellStyle name="20% - Accent1 3 2 2 3 2 2 5 2" xfId="17464" xr:uid="{00000000-0005-0000-0000-000089430000}"/>
    <cellStyle name="20% - Accent1 3 2 2 3 2 2 5 2 2" xfId="17465" xr:uid="{00000000-0005-0000-0000-00008A430000}"/>
    <cellStyle name="20% - Accent1 3 2 2 3 2 2 5 3" xfId="17466" xr:uid="{00000000-0005-0000-0000-00008B430000}"/>
    <cellStyle name="20% - Accent1 3 2 2 3 2 2 6" xfId="17467" xr:uid="{00000000-0005-0000-0000-00008C430000}"/>
    <cellStyle name="20% - Accent1 3 2 2 3 2 2 6 2" xfId="17468" xr:uid="{00000000-0005-0000-0000-00008D430000}"/>
    <cellStyle name="20% - Accent1 3 2 2 3 2 2 6 2 2" xfId="17469" xr:uid="{00000000-0005-0000-0000-00008E430000}"/>
    <cellStyle name="20% - Accent1 3 2 2 3 2 2 6 3" xfId="17470" xr:uid="{00000000-0005-0000-0000-00008F430000}"/>
    <cellStyle name="20% - Accent1 3 2 2 3 2 2 7" xfId="17471" xr:uid="{00000000-0005-0000-0000-000090430000}"/>
    <cellStyle name="20% - Accent1 3 2 2 3 2 2 7 2" xfId="17472" xr:uid="{00000000-0005-0000-0000-000091430000}"/>
    <cellStyle name="20% - Accent1 3 2 2 3 2 2 8" xfId="17473" xr:uid="{00000000-0005-0000-0000-000092430000}"/>
    <cellStyle name="20% - Accent1 3 2 2 3 2 2 8 2" xfId="17474" xr:uid="{00000000-0005-0000-0000-000093430000}"/>
    <cellStyle name="20% - Accent1 3 2 2 3 2 2 9" xfId="17475" xr:uid="{00000000-0005-0000-0000-000094430000}"/>
    <cellStyle name="20% - Accent1 3 2 2 3 2 3" xfId="17476" xr:uid="{00000000-0005-0000-0000-000095430000}"/>
    <cellStyle name="20% - Accent1 3 2 2 3 2 3 2" xfId="17477" xr:uid="{00000000-0005-0000-0000-000096430000}"/>
    <cellStyle name="20% - Accent1 3 2 2 3 2 3 2 2" xfId="17478" xr:uid="{00000000-0005-0000-0000-000097430000}"/>
    <cellStyle name="20% - Accent1 3 2 2 3 2 3 2 2 2" xfId="17479" xr:uid="{00000000-0005-0000-0000-000098430000}"/>
    <cellStyle name="20% - Accent1 3 2 2 3 2 3 2 2 2 2" xfId="17480" xr:uid="{00000000-0005-0000-0000-000099430000}"/>
    <cellStyle name="20% - Accent1 3 2 2 3 2 3 2 2 3" xfId="17481" xr:uid="{00000000-0005-0000-0000-00009A430000}"/>
    <cellStyle name="20% - Accent1 3 2 2 3 2 3 2 3" xfId="17482" xr:uid="{00000000-0005-0000-0000-00009B430000}"/>
    <cellStyle name="20% - Accent1 3 2 2 3 2 3 2 3 2" xfId="17483" xr:uid="{00000000-0005-0000-0000-00009C430000}"/>
    <cellStyle name="20% - Accent1 3 2 2 3 2 3 2 4" xfId="17484" xr:uid="{00000000-0005-0000-0000-00009D430000}"/>
    <cellStyle name="20% - Accent1 3 2 2 3 2 3 3" xfId="17485" xr:uid="{00000000-0005-0000-0000-00009E430000}"/>
    <cellStyle name="20% - Accent1 3 2 2 3 2 3 3 2" xfId="17486" xr:uid="{00000000-0005-0000-0000-00009F430000}"/>
    <cellStyle name="20% - Accent1 3 2 2 3 2 3 3 2 2" xfId="17487" xr:uid="{00000000-0005-0000-0000-0000A0430000}"/>
    <cellStyle name="20% - Accent1 3 2 2 3 2 3 3 2 2 2" xfId="17488" xr:uid="{00000000-0005-0000-0000-0000A1430000}"/>
    <cellStyle name="20% - Accent1 3 2 2 3 2 3 3 2 3" xfId="17489" xr:uid="{00000000-0005-0000-0000-0000A2430000}"/>
    <cellStyle name="20% - Accent1 3 2 2 3 2 3 3 3" xfId="17490" xr:uid="{00000000-0005-0000-0000-0000A3430000}"/>
    <cellStyle name="20% - Accent1 3 2 2 3 2 3 3 3 2" xfId="17491" xr:uid="{00000000-0005-0000-0000-0000A4430000}"/>
    <cellStyle name="20% - Accent1 3 2 2 3 2 3 3 4" xfId="17492" xr:uid="{00000000-0005-0000-0000-0000A5430000}"/>
    <cellStyle name="20% - Accent1 3 2 2 3 2 3 4" xfId="17493" xr:uid="{00000000-0005-0000-0000-0000A6430000}"/>
    <cellStyle name="20% - Accent1 3 2 2 3 2 3 4 2" xfId="17494" xr:uid="{00000000-0005-0000-0000-0000A7430000}"/>
    <cellStyle name="20% - Accent1 3 2 2 3 2 3 4 2 2" xfId="17495" xr:uid="{00000000-0005-0000-0000-0000A8430000}"/>
    <cellStyle name="20% - Accent1 3 2 2 3 2 3 4 2 2 2" xfId="17496" xr:uid="{00000000-0005-0000-0000-0000A9430000}"/>
    <cellStyle name="20% - Accent1 3 2 2 3 2 3 4 2 3" xfId="17497" xr:uid="{00000000-0005-0000-0000-0000AA430000}"/>
    <cellStyle name="20% - Accent1 3 2 2 3 2 3 4 3" xfId="17498" xr:uid="{00000000-0005-0000-0000-0000AB430000}"/>
    <cellStyle name="20% - Accent1 3 2 2 3 2 3 4 3 2" xfId="17499" xr:uid="{00000000-0005-0000-0000-0000AC430000}"/>
    <cellStyle name="20% - Accent1 3 2 2 3 2 3 4 4" xfId="17500" xr:uid="{00000000-0005-0000-0000-0000AD430000}"/>
    <cellStyle name="20% - Accent1 3 2 2 3 2 3 5" xfId="17501" xr:uid="{00000000-0005-0000-0000-0000AE430000}"/>
    <cellStyle name="20% - Accent1 3 2 2 3 2 3 5 2" xfId="17502" xr:uid="{00000000-0005-0000-0000-0000AF430000}"/>
    <cellStyle name="20% - Accent1 3 2 2 3 2 3 5 2 2" xfId="17503" xr:uid="{00000000-0005-0000-0000-0000B0430000}"/>
    <cellStyle name="20% - Accent1 3 2 2 3 2 3 5 3" xfId="17504" xr:uid="{00000000-0005-0000-0000-0000B1430000}"/>
    <cellStyle name="20% - Accent1 3 2 2 3 2 3 6" xfId="17505" xr:uid="{00000000-0005-0000-0000-0000B2430000}"/>
    <cellStyle name="20% - Accent1 3 2 2 3 2 3 6 2" xfId="17506" xr:uid="{00000000-0005-0000-0000-0000B3430000}"/>
    <cellStyle name="20% - Accent1 3 2 2 3 2 3 6 2 2" xfId="17507" xr:uid="{00000000-0005-0000-0000-0000B4430000}"/>
    <cellStyle name="20% - Accent1 3 2 2 3 2 3 6 3" xfId="17508" xr:uid="{00000000-0005-0000-0000-0000B5430000}"/>
    <cellStyle name="20% - Accent1 3 2 2 3 2 3 7" xfId="17509" xr:uid="{00000000-0005-0000-0000-0000B6430000}"/>
    <cellStyle name="20% - Accent1 3 2 2 3 2 3 7 2" xfId="17510" xr:uid="{00000000-0005-0000-0000-0000B7430000}"/>
    <cellStyle name="20% - Accent1 3 2 2 3 2 3 8" xfId="17511" xr:uid="{00000000-0005-0000-0000-0000B8430000}"/>
    <cellStyle name="20% - Accent1 3 2 2 3 2 3 8 2" xfId="17512" xr:uid="{00000000-0005-0000-0000-0000B9430000}"/>
    <cellStyle name="20% - Accent1 3 2 2 3 2 3 9" xfId="17513" xr:uid="{00000000-0005-0000-0000-0000BA430000}"/>
    <cellStyle name="20% - Accent1 3 2 2 3 2 4" xfId="17514" xr:uid="{00000000-0005-0000-0000-0000BB430000}"/>
    <cellStyle name="20% - Accent1 3 2 2 3 2 4 2" xfId="17515" xr:uid="{00000000-0005-0000-0000-0000BC430000}"/>
    <cellStyle name="20% - Accent1 3 2 2 3 2 4 2 2" xfId="17516" xr:uid="{00000000-0005-0000-0000-0000BD430000}"/>
    <cellStyle name="20% - Accent1 3 2 2 3 2 4 2 2 2" xfId="17517" xr:uid="{00000000-0005-0000-0000-0000BE430000}"/>
    <cellStyle name="20% - Accent1 3 2 2 3 2 4 2 3" xfId="17518" xr:uid="{00000000-0005-0000-0000-0000BF430000}"/>
    <cellStyle name="20% - Accent1 3 2 2 3 2 4 3" xfId="17519" xr:uid="{00000000-0005-0000-0000-0000C0430000}"/>
    <cellStyle name="20% - Accent1 3 2 2 3 2 4 3 2" xfId="17520" xr:uid="{00000000-0005-0000-0000-0000C1430000}"/>
    <cellStyle name="20% - Accent1 3 2 2 3 2 4 4" xfId="17521" xr:uid="{00000000-0005-0000-0000-0000C2430000}"/>
    <cellStyle name="20% - Accent1 3 2 2 3 2 5" xfId="17522" xr:uid="{00000000-0005-0000-0000-0000C3430000}"/>
    <cellStyle name="20% - Accent1 3 2 2 3 2 5 2" xfId="17523" xr:uid="{00000000-0005-0000-0000-0000C4430000}"/>
    <cellStyle name="20% - Accent1 3 2 2 3 2 5 2 2" xfId="17524" xr:uid="{00000000-0005-0000-0000-0000C5430000}"/>
    <cellStyle name="20% - Accent1 3 2 2 3 2 5 2 2 2" xfId="17525" xr:uid="{00000000-0005-0000-0000-0000C6430000}"/>
    <cellStyle name="20% - Accent1 3 2 2 3 2 5 2 3" xfId="17526" xr:uid="{00000000-0005-0000-0000-0000C7430000}"/>
    <cellStyle name="20% - Accent1 3 2 2 3 2 5 3" xfId="17527" xr:uid="{00000000-0005-0000-0000-0000C8430000}"/>
    <cellStyle name="20% - Accent1 3 2 2 3 2 5 3 2" xfId="17528" xr:uid="{00000000-0005-0000-0000-0000C9430000}"/>
    <cellStyle name="20% - Accent1 3 2 2 3 2 5 4" xfId="17529" xr:uid="{00000000-0005-0000-0000-0000CA430000}"/>
    <cellStyle name="20% - Accent1 3 2 2 3 2 6" xfId="17530" xr:uid="{00000000-0005-0000-0000-0000CB430000}"/>
    <cellStyle name="20% - Accent1 3 2 2 3 2 6 2" xfId="17531" xr:uid="{00000000-0005-0000-0000-0000CC430000}"/>
    <cellStyle name="20% - Accent1 3 2 2 3 2 6 2 2" xfId="17532" xr:uid="{00000000-0005-0000-0000-0000CD430000}"/>
    <cellStyle name="20% - Accent1 3 2 2 3 2 6 2 2 2" xfId="17533" xr:uid="{00000000-0005-0000-0000-0000CE430000}"/>
    <cellStyle name="20% - Accent1 3 2 2 3 2 6 2 3" xfId="17534" xr:uid="{00000000-0005-0000-0000-0000CF430000}"/>
    <cellStyle name="20% - Accent1 3 2 2 3 2 6 3" xfId="17535" xr:uid="{00000000-0005-0000-0000-0000D0430000}"/>
    <cellStyle name="20% - Accent1 3 2 2 3 2 6 3 2" xfId="17536" xr:uid="{00000000-0005-0000-0000-0000D1430000}"/>
    <cellStyle name="20% - Accent1 3 2 2 3 2 6 4" xfId="17537" xr:uid="{00000000-0005-0000-0000-0000D2430000}"/>
    <cellStyle name="20% - Accent1 3 2 2 3 2 7" xfId="17538" xr:uid="{00000000-0005-0000-0000-0000D3430000}"/>
    <cellStyle name="20% - Accent1 3 2 2 3 2 7 2" xfId="17539" xr:uid="{00000000-0005-0000-0000-0000D4430000}"/>
    <cellStyle name="20% - Accent1 3 2 2 3 2 7 2 2" xfId="17540" xr:uid="{00000000-0005-0000-0000-0000D5430000}"/>
    <cellStyle name="20% - Accent1 3 2 2 3 2 7 3" xfId="17541" xr:uid="{00000000-0005-0000-0000-0000D6430000}"/>
    <cellStyle name="20% - Accent1 3 2 2 3 2 8" xfId="17542" xr:uid="{00000000-0005-0000-0000-0000D7430000}"/>
    <cellStyle name="20% - Accent1 3 2 2 3 2 8 2" xfId="17543" xr:uid="{00000000-0005-0000-0000-0000D8430000}"/>
    <cellStyle name="20% - Accent1 3 2 2 3 2 8 2 2" xfId="17544" xr:uid="{00000000-0005-0000-0000-0000D9430000}"/>
    <cellStyle name="20% - Accent1 3 2 2 3 2 8 3" xfId="17545" xr:uid="{00000000-0005-0000-0000-0000DA430000}"/>
    <cellStyle name="20% - Accent1 3 2 2 3 2 9" xfId="17546" xr:uid="{00000000-0005-0000-0000-0000DB430000}"/>
    <cellStyle name="20% - Accent1 3 2 2 3 2 9 2" xfId="17547" xr:uid="{00000000-0005-0000-0000-0000DC430000}"/>
    <cellStyle name="20% - Accent1 3 2 2 3 3" xfId="17548" xr:uid="{00000000-0005-0000-0000-0000DD430000}"/>
    <cellStyle name="20% - Accent1 3 2 2 3 3 10" xfId="17549" xr:uid="{00000000-0005-0000-0000-0000DE430000}"/>
    <cellStyle name="20% - Accent1 3 2 2 3 3 10 2" xfId="17550" xr:uid="{00000000-0005-0000-0000-0000DF430000}"/>
    <cellStyle name="20% - Accent1 3 2 2 3 3 11" xfId="17551" xr:uid="{00000000-0005-0000-0000-0000E0430000}"/>
    <cellStyle name="20% - Accent1 3 2 2 3 3 2" xfId="17552" xr:uid="{00000000-0005-0000-0000-0000E1430000}"/>
    <cellStyle name="20% - Accent1 3 2 2 3 3 2 2" xfId="17553" xr:uid="{00000000-0005-0000-0000-0000E2430000}"/>
    <cellStyle name="20% - Accent1 3 2 2 3 3 2 2 2" xfId="17554" xr:uid="{00000000-0005-0000-0000-0000E3430000}"/>
    <cellStyle name="20% - Accent1 3 2 2 3 3 2 2 2 2" xfId="17555" xr:uid="{00000000-0005-0000-0000-0000E4430000}"/>
    <cellStyle name="20% - Accent1 3 2 2 3 3 2 2 2 2 2" xfId="17556" xr:uid="{00000000-0005-0000-0000-0000E5430000}"/>
    <cellStyle name="20% - Accent1 3 2 2 3 3 2 2 2 3" xfId="17557" xr:uid="{00000000-0005-0000-0000-0000E6430000}"/>
    <cellStyle name="20% - Accent1 3 2 2 3 3 2 2 3" xfId="17558" xr:uid="{00000000-0005-0000-0000-0000E7430000}"/>
    <cellStyle name="20% - Accent1 3 2 2 3 3 2 2 3 2" xfId="17559" xr:uid="{00000000-0005-0000-0000-0000E8430000}"/>
    <cellStyle name="20% - Accent1 3 2 2 3 3 2 2 4" xfId="17560" xr:uid="{00000000-0005-0000-0000-0000E9430000}"/>
    <cellStyle name="20% - Accent1 3 2 2 3 3 2 3" xfId="17561" xr:uid="{00000000-0005-0000-0000-0000EA430000}"/>
    <cellStyle name="20% - Accent1 3 2 2 3 3 2 3 2" xfId="17562" xr:uid="{00000000-0005-0000-0000-0000EB430000}"/>
    <cellStyle name="20% - Accent1 3 2 2 3 3 2 3 2 2" xfId="17563" xr:uid="{00000000-0005-0000-0000-0000EC430000}"/>
    <cellStyle name="20% - Accent1 3 2 2 3 3 2 3 2 2 2" xfId="17564" xr:uid="{00000000-0005-0000-0000-0000ED430000}"/>
    <cellStyle name="20% - Accent1 3 2 2 3 3 2 3 2 3" xfId="17565" xr:uid="{00000000-0005-0000-0000-0000EE430000}"/>
    <cellStyle name="20% - Accent1 3 2 2 3 3 2 3 3" xfId="17566" xr:uid="{00000000-0005-0000-0000-0000EF430000}"/>
    <cellStyle name="20% - Accent1 3 2 2 3 3 2 3 3 2" xfId="17567" xr:uid="{00000000-0005-0000-0000-0000F0430000}"/>
    <cellStyle name="20% - Accent1 3 2 2 3 3 2 3 4" xfId="17568" xr:uid="{00000000-0005-0000-0000-0000F1430000}"/>
    <cellStyle name="20% - Accent1 3 2 2 3 3 2 4" xfId="17569" xr:uid="{00000000-0005-0000-0000-0000F2430000}"/>
    <cellStyle name="20% - Accent1 3 2 2 3 3 2 4 2" xfId="17570" xr:uid="{00000000-0005-0000-0000-0000F3430000}"/>
    <cellStyle name="20% - Accent1 3 2 2 3 3 2 4 2 2" xfId="17571" xr:uid="{00000000-0005-0000-0000-0000F4430000}"/>
    <cellStyle name="20% - Accent1 3 2 2 3 3 2 4 2 2 2" xfId="17572" xr:uid="{00000000-0005-0000-0000-0000F5430000}"/>
    <cellStyle name="20% - Accent1 3 2 2 3 3 2 4 2 3" xfId="17573" xr:uid="{00000000-0005-0000-0000-0000F6430000}"/>
    <cellStyle name="20% - Accent1 3 2 2 3 3 2 4 3" xfId="17574" xr:uid="{00000000-0005-0000-0000-0000F7430000}"/>
    <cellStyle name="20% - Accent1 3 2 2 3 3 2 4 3 2" xfId="17575" xr:uid="{00000000-0005-0000-0000-0000F8430000}"/>
    <cellStyle name="20% - Accent1 3 2 2 3 3 2 4 4" xfId="17576" xr:uid="{00000000-0005-0000-0000-0000F9430000}"/>
    <cellStyle name="20% - Accent1 3 2 2 3 3 2 5" xfId="17577" xr:uid="{00000000-0005-0000-0000-0000FA430000}"/>
    <cellStyle name="20% - Accent1 3 2 2 3 3 2 5 2" xfId="17578" xr:uid="{00000000-0005-0000-0000-0000FB430000}"/>
    <cellStyle name="20% - Accent1 3 2 2 3 3 2 5 2 2" xfId="17579" xr:uid="{00000000-0005-0000-0000-0000FC430000}"/>
    <cellStyle name="20% - Accent1 3 2 2 3 3 2 5 3" xfId="17580" xr:uid="{00000000-0005-0000-0000-0000FD430000}"/>
    <cellStyle name="20% - Accent1 3 2 2 3 3 2 6" xfId="17581" xr:uid="{00000000-0005-0000-0000-0000FE430000}"/>
    <cellStyle name="20% - Accent1 3 2 2 3 3 2 6 2" xfId="17582" xr:uid="{00000000-0005-0000-0000-0000FF430000}"/>
    <cellStyle name="20% - Accent1 3 2 2 3 3 2 6 2 2" xfId="17583" xr:uid="{00000000-0005-0000-0000-000000440000}"/>
    <cellStyle name="20% - Accent1 3 2 2 3 3 2 6 3" xfId="17584" xr:uid="{00000000-0005-0000-0000-000001440000}"/>
    <cellStyle name="20% - Accent1 3 2 2 3 3 2 7" xfId="17585" xr:uid="{00000000-0005-0000-0000-000002440000}"/>
    <cellStyle name="20% - Accent1 3 2 2 3 3 2 7 2" xfId="17586" xr:uid="{00000000-0005-0000-0000-000003440000}"/>
    <cellStyle name="20% - Accent1 3 2 2 3 3 2 8" xfId="17587" xr:uid="{00000000-0005-0000-0000-000004440000}"/>
    <cellStyle name="20% - Accent1 3 2 2 3 3 2 8 2" xfId="17588" xr:uid="{00000000-0005-0000-0000-000005440000}"/>
    <cellStyle name="20% - Accent1 3 2 2 3 3 2 9" xfId="17589" xr:uid="{00000000-0005-0000-0000-000006440000}"/>
    <cellStyle name="20% - Accent1 3 2 2 3 3 3" xfId="17590" xr:uid="{00000000-0005-0000-0000-000007440000}"/>
    <cellStyle name="20% - Accent1 3 2 2 3 3 3 2" xfId="17591" xr:uid="{00000000-0005-0000-0000-000008440000}"/>
    <cellStyle name="20% - Accent1 3 2 2 3 3 3 2 2" xfId="17592" xr:uid="{00000000-0005-0000-0000-000009440000}"/>
    <cellStyle name="20% - Accent1 3 2 2 3 3 3 2 2 2" xfId="17593" xr:uid="{00000000-0005-0000-0000-00000A440000}"/>
    <cellStyle name="20% - Accent1 3 2 2 3 3 3 2 2 2 2" xfId="17594" xr:uid="{00000000-0005-0000-0000-00000B440000}"/>
    <cellStyle name="20% - Accent1 3 2 2 3 3 3 2 2 3" xfId="17595" xr:uid="{00000000-0005-0000-0000-00000C440000}"/>
    <cellStyle name="20% - Accent1 3 2 2 3 3 3 2 3" xfId="17596" xr:uid="{00000000-0005-0000-0000-00000D440000}"/>
    <cellStyle name="20% - Accent1 3 2 2 3 3 3 2 3 2" xfId="17597" xr:uid="{00000000-0005-0000-0000-00000E440000}"/>
    <cellStyle name="20% - Accent1 3 2 2 3 3 3 2 4" xfId="17598" xr:uid="{00000000-0005-0000-0000-00000F440000}"/>
    <cellStyle name="20% - Accent1 3 2 2 3 3 3 3" xfId="17599" xr:uid="{00000000-0005-0000-0000-000010440000}"/>
    <cellStyle name="20% - Accent1 3 2 2 3 3 3 3 2" xfId="17600" xr:uid="{00000000-0005-0000-0000-000011440000}"/>
    <cellStyle name="20% - Accent1 3 2 2 3 3 3 3 2 2" xfId="17601" xr:uid="{00000000-0005-0000-0000-000012440000}"/>
    <cellStyle name="20% - Accent1 3 2 2 3 3 3 3 2 2 2" xfId="17602" xr:uid="{00000000-0005-0000-0000-000013440000}"/>
    <cellStyle name="20% - Accent1 3 2 2 3 3 3 3 2 3" xfId="17603" xr:uid="{00000000-0005-0000-0000-000014440000}"/>
    <cellStyle name="20% - Accent1 3 2 2 3 3 3 3 3" xfId="17604" xr:uid="{00000000-0005-0000-0000-000015440000}"/>
    <cellStyle name="20% - Accent1 3 2 2 3 3 3 3 3 2" xfId="17605" xr:uid="{00000000-0005-0000-0000-000016440000}"/>
    <cellStyle name="20% - Accent1 3 2 2 3 3 3 3 4" xfId="17606" xr:uid="{00000000-0005-0000-0000-000017440000}"/>
    <cellStyle name="20% - Accent1 3 2 2 3 3 3 4" xfId="17607" xr:uid="{00000000-0005-0000-0000-000018440000}"/>
    <cellStyle name="20% - Accent1 3 2 2 3 3 3 4 2" xfId="17608" xr:uid="{00000000-0005-0000-0000-000019440000}"/>
    <cellStyle name="20% - Accent1 3 2 2 3 3 3 4 2 2" xfId="17609" xr:uid="{00000000-0005-0000-0000-00001A440000}"/>
    <cellStyle name="20% - Accent1 3 2 2 3 3 3 4 2 2 2" xfId="17610" xr:uid="{00000000-0005-0000-0000-00001B440000}"/>
    <cellStyle name="20% - Accent1 3 2 2 3 3 3 4 2 3" xfId="17611" xr:uid="{00000000-0005-0000-0000-00001C440000}"/>
    <cellStyle name="20% - Accent1 3 2 2 3 3 3 4 3" xfId="17612" xr:uid="{00000000-0005-0000-0000-00001D440000}"/>
    <cellStyle name="20% - Accent1 3 2 2 3 3 3 4 3 2" xfId="17613" xr:uid="{00000000-0005-0000-0000-00001E440000}"/>
    <cellStyle name="20% - Accent1 3 2 2 3 3 3 4 4" xfId="17614" xr:uid="{00000000-0005-0000-0000-00001F440000}"/>
    <cellStyle name="20% - Accent1 3 2 2 3 3 3 5" xfId="17615" xr:uid="{00000000-0005-0000-0000-000020440000}"/>
    <cellStyle name="20% - Accent1 3 2 2 3 3 3 5 2" xfId="17616" xr:uid="{00000000-0005-0000-0000-000021440000}"/>
    <cellStyle name="20% - Accent1 3 2 2 3 3 3 5 2 2" xfId="17617" xr:uid="{00000000-0005-0000-0000-000022440000}"/>
    <cellStyle name="20% - Accent1 3 2 2 3 3 3 5 3" xfId="17618" xr:uid="{00000000-0005-0000-0000-000023440000}"/>
    <cellStyle name="20% - Accent1 3 2 2 3 3 3 6" xfId="17619" xr:uid="{00000000-0005-0000-0000-000024440000}"/>
    <cellStyle name="20% - Accent1 3 2 2 3 3 3 6 2" xfId="17620" xr:uid="{00000000-0005-0000-0000-000025440000}"/>
    <cellStyle name="20% - Accent1 3 2 2 3 3 3 6 2 2" xfId="17621" xr:uid="{00000000-0005-0000-0000-000026440000}"/>
    <cellStyle name="20% - Accent1 3 2 2 3 3 3 6 3" xfId="17622" xr:uid="{00000000-0005-0000-0000-000027440000}"/>
    <cellStyle name="20% - Accent1 3 2 2 3 3 3 7" xfId="17623" xr:uid="{00000000-0005-0000-0000-000028440000}"/>
    <cellStyle name="20% - Accent1 3 2 2 3 3 3 7 2" xfId="17624" xr:uid="{00000000-0005-0000-0000-000029440000}"/>
    <cellStyle name="20% - Accent1 3 2 2 3 3 3 8" xfId="17625" xr:uid="{00000000-0005-0000-0000-00002A440000}"/>
    <cellStyle name="20% - Accent1 3 2 2 3 3 3 8 2" xfId="17626" xr:uid="{00000000-0005-0000-0000-00002B440000}"/>
    <cellStyle name="20% - Accent1 3 2 2 3 3 3 9" xfId="17627" xr:uid="{00000000-0005-0000-0000-00002C440000}"/>
    <cellStyle name="20% - Accent1 3 2 2 3 3 4" xfId="17628" xr:uid="{00000000-0005-0000-0000-00002D440000}"/>
    <cellStyle name="20% - Accent1 3 2 2 3 3 4 2" xfId="17629" xr:uid="{00000000-0005-0000-0000-00002E440000}"/>
    <cellStyle name="20% - Accent1 3 2 2 3 3 4 2 2" xfId="17630" xr:uid="{00000000-0005-0000-0000-00002F440000}"/>
    <cellStyle name="20% - Accent1 3 2 2 3 3 4 2 2 2" xfId="17631" xr:uid="{00000000-0005-0000-0000-000030440000}"/>
    <cellStyle name="20% - Accent1 3 2 2 3 3 4 2 3" xfId="17632" xr:uid="{00000000-0005-0000-0000-000031440000}"/>
    <cellStyle name="20% - Accent1 3 2 2 3 3 4 3" xfId="17633" xr:uid="{00000000-0005-0000-0000-000032440000}"/>
    <cellStyle name="20% - Accent1 3 2 2 3 3 4 3 2" xfId="17634" xr:uid="{00000000-0005-0000-0000-000033440000}"/>
    <cellStyle name="20% - Accent1 3 2 2 3 3 4 4" xfId="17635" xr:uid="{00000000-0005-0000-0000-000034440000}"/>
    <cellStyle name="20% - Accent1 3 2 2 3 3 5" xfId="17636" xr:uid="{00000000-0005-0000-0000-000035440000}"/>
    <cellStyle name="20% - Accent1 3 2 2 3 3 5 2" xfId="17637" xr:uid="{00000000-0005-0000-0000-000036440000}"/>
    <cellStyle name="20% - Accent1 3 2 2 3 3 5 2 2" xfId="17638" xr:uid="{00000000-0005-0000-0000-000037440000}"/>
    <cellStyle name="20% - Accent1 3 2 2 3 3 5 2 2 2" xfId="17639" xr:uid="{00000000-0005-0000-0000-000038440000}"/>
    <cellStyle name="20% - Accent1 3 2 2 3 3 5 2 3" xfId="17640" xr:uid="{00000000-0005-0000-0000-000039440000}"/>
    <cellStyle name="20% - Accent1 3 2 2 3 3 5 3" xfId="17641" xr:uid="{00000000-0005-0000-0000-00003A440000}"/>
    <cellStyle name="20% - Accent1 3 2 2 3 3 5 3 2" xfId="17642" xr:uid="{00000000-0005-0000-0000-00003B440000}"/>
    <cellStyle name="20% - Accent1 3 2 2 3 3 5 4" xfId="17643" xr:uid="{00000000-0005-0000-0000-00003C440000}"/>
    <cellStyle name="20% - Accent1 3 2 2 3 3 6" xfId="17644" xr:uid="{00000000-0005-0000-0000-00003D440000}"/>
    <cellStyle name="20% - Accent1 3 2 2 3 3 6 2" xfId="17645" xr:uid="{00000000-0005-0000-0000-00003E440000}"/>
    <cellStyle name="20% - Accent1 3 2 2 3 3 6 2 2" xfId="17646" xr:uid="{00000000-0005-0000-0000-00003F440000}"/>
    <cellStyle name="20% - Accent1 3 2 2 3 3 6 2 2 2" xfId="17647" xr:uid="{00000000-0005-0000-0000-000040440000}"/>
    <cellStyle name="20% - Accent1 3 2 2 3 3 6 2 3" xfId="17648" xr:uid="{00000000-0005-0000-0000-000041440000}"/>
    <cellStyle name="20% - Accent1 3 2 2 3 3 6 3" xfId="17649" xr:uid="{00000000-0005-0000-0000-000042440000}"/>
    <cellStyle name="20% - Accent1 3 2 2 3 3 6 3 2" xfId="17650" xr:uid="{00000000-0005-0000-0000-000043440000}"/>
    <cellStyle name="20% - Accent1 3 2 2 3 3 6 4" xfId="17651" xr:uid="{00000000-0005-0000-0000-000044440000}"/>
    <cellStyle name="20% - Accent1 3 2 2 3 3 7" xfId="17652" xr:uid="{00000000-0005-0000-0000-000045440000}"/>
    <cellStyle name="20% - Accent1 3 2 2 3 3 7 2" xfId="17653" xr:uid="{00000000-0005-0000-0000-000046440000}"/>
    <cellStyle name="20% - Accent1 3 2 2 3 3 7 2 2" xfId="17654" xr:uid="{00000000-0005-0000-0000-000047440000}"/>
    <cellStyle name="20% - Accent1 3 2 2 3 3 7 3" xfId="17655" xr:uid="{00000000-0005-0000-0000-000048440000}"/>
    <cellStyle name="20% - Accent1 3 2 2 3 3 8" xfId="17656" xr:uid="{00000000-0005-0000-0000-000049440000}"/>
    <cellStyle name="20% - Accent1 3 2 2 3 3 8 2" xfId="17657" xr:uid="{00000000-0005-0000-0000-00004A440000}"/>
    <cellStyle name="20% - Accent1 3 2 2 3 3 8 2 2" xfId="17658" xr:uid="{00000000-0005-0000-0000-00004B440000}"/>
    <cellStyle name="20% - Accent1 3 2 2 3 3 8 3" xfId="17659" xr:uid="{00000000-0005-0000-0000-00004C440000}"/>
    <cellStyle name="20% - Accent1 3 2 2 3 3 9" xfId="17660" xr:uid="{00000000-0005-0000-0000-00004D440000}"/>
    <cellStyle name="20% - Accent1 3 2 2 3 3 9 2" xfId="17661" xr:uid="{00000000-0005-0000-0000-00004E440000}"/>
    <cellStyle name="20% - Accent1 3 2 2 3 4" xfId="17662" xr:uid="{00000000-0005-0000-0000-00004F440000}"/>
    <cellStyle name="20% - Accent1 3 2 2 3 4 10" xfId="17663" xr:uid="{00000000-0005-0000-0000-000050440000}"/>
    <cellStyle name="20% - Accent1 3 2 2 3 4 10 2" xfId="17664" xr:uid="{00000000-0005-0000-0000-000051440000}"/>
    <cellStyle name="20% - Accent1 3 2 2 3 4 11" xfId="17665" xr:uid="{00000000-0005-0000-0000-000052440000}"/>
    <cellStyle name="20% - Accent1 3 2 2 3 4 2" xfId="17666" xr:uid="{00000000-0005-0000-0000-000053440000}"/>
    <cellStyle name="20% - Accent1 3 2 2 3 4 2 2" xfId="17667" xr:uid="{00000000-0005-0000-0000-000054440000}"/>
    <cellStyle name="20% - Accent1 3 2 2 3 4 2 2 2" xfId="17668" xr:uid="{00000000-0005-0000-0000-000055440000}"/>
    <cellStyle name="20% - Accent1 3 2 2 3 4 2 2 2 2" xfId="17669" xr:uid="{00000000-0005-0000-0000-000056440000}"/>
    <cellStyle name="20% - Accent1 3 2 2 3 4 2 2 2 2 2" xfId="17670" xr:uid="{00000000-0005-0000-0000-000057440000}"/>
    <cellStyle name="20% - Accent1 3 2 2 3 4 2 2 2 3" xfId="17671" xr:uid="{00000000-0005-0000-0000-000058440000}"/>
    <cellStyle name="20% - Accent1 3 2 2 3 4 2 2 3" xfId="17672" xr:uid="{00000000-0005-0000-0000-000059440000}"/>
    <cellStyle name="20% - Accent1 3 2 2 3 4 2 2 3 2" xfId="17673" xr:uid="{00000000-0005-0000-0000-00005A440000}"/>
    <cellStyle name="20% - Accent1 3 2 2 3 4 2 2 4" xfId="17674" xr:uid="{00000000-0005-0000-0000-00005B440000}"/>
    <cellStyle name="20% - Accent1 3 2 2 3 4 2 3" xfId="17675" xr:uid="{00000000-0005-0000-0000-00005C440000}"/>
    <cellStyle name="20% - Accent1 3 2 2 3 4 2 3 2" xfId="17676" xr:uid="{00000000-0005-0000-0000-00005D440000}"/>
    <cellStyle name="20% - Accent1 3 2 2 3 4 2 3 2 2" xfId="17677" xr:uid="{00000000-0005-0000-0000-00005E440000}"/>
    <cellStyle name="20% - Accent1 3 2 2 3 4 2 3 2 2 2" xfId="17678" xr:uid="{00000000-0005-0000-0000-00005F440000}"/>
    <cellStyle name="20% - Accent1 3 2 2 3 4 2 3 2 3" xfId="17679" xr:uid="{00000000-0005-0000-0000-000060440000}"/>
    <cellStyle name="20% - Accent1 3 2 2 3 4 2 3 3" xfId="17680" xr:uid="{00000000-0005-0000-0000-000061440000}"/>
    <cellStyle name="20% - Accent1 3 2 2 3 4 2 3 3 2" xfId="17681" xr:uid="{00000000-0005-0000-0000-000062440000}"/>
    <cellStyle name="20% - Accent1 3 2 2 3 4 2 3 4" xfId="17682" xr:uid="{00000000-0005-0000-0000-000063440000}"/>
    <cellStyle name="20% - Accent1 3 2 2 3 4 2 4" xfId="17683" xr:uid="{00000000-0005-0000-0000-000064440000}"/>
    <cellStyle name="20% - Accent1 3 2 2 3 4 2 4 2" xfId="17684" xr:uid="{00000000-0005-0000-0000-000065440000}"/>
    <cellStyle name="20% - Accent1 3 2 2 3 4 2 4 2 2" xfId="17685" xr:uid="{00000000-0005-0000-0000-000066440000}"/>
    <cellStyle name="20% - Accent1 3 2 2 3 4 2 4 2 2 2" xfId="17686" xr:uid="{00000000-0005-0000-0000-000067440000}"/>
    <cellStyle name="20% - Accent1 3 2 2 3 4 2 4 2 3" xfId="17687" xr:uid="{00000000-0005-0000-0000-000068440000}"/>
    <cellStyle name="20% - Accent1 3 2 2 3 4 2 4 3" xfId="17688" xr:uid="{00000000-0005-0000-0000-000069440000}"/>
    <cellStyle name="20% - Accent1 3 2 2 3 4 2 4 3 2" xfId="17689" xr:uid="{00000000-0005-0000-0000-00006A440000}"/>
    <cellStyle name="20% - Accent1 3 2 2 3 4 2 4 4" xfId="17690" xr:uid="{00000000-0005-0000-0000-00006B440000}"/>
    <cellStyle name="20% - Accent1 3 2 2 3 4 2 5" xfId="17691" xr:uid="{00000000-0005-0000-0000-00006C440000}"/>
    <cellStyle name="20% - Accent1 3 2 2 3 4 2 5 2" xfId="17692" xr:uid="{00000000-0005-0000-0000-00006D440000}"/>
    <cellStyle name="20% - Accent1 3 2 2 3 4 2 5 2 2" xfId="17693" xr:uid="{00000000-0005-0000-0000-00006E440000}"/>
    <cellStyle name="20% - Accent1 3 2 2 3 4 2 5 3" xfId="17694" xr:uid="{00000000-0005-0000-0000-00006F440000}"/>
    <cellStyle name="20% - Accent1 3 2 2 3 4 2 6" xfId="17695" xr:uid="{00000000-0005-0000-0000-000070440000}"/>
    <cellStyle name="20% - Accent1 3 2 2 3 4 2 6 2" xfId="17696" xr:uid="{00000000-0005-0000-0000-000071440000}"/>
    <cellStyle name="20% - Accent1 3 2 2 3 4 2 6 2 2" xfId="17697" xr:uid="{00000000-0005-0000-0000-000072440000}"/>
    <cellStyle name="20% - Accent1 3 2 2 3 4 2 6 3" xfId="17698" xr:uid="{00000000-0005-0000-0000-000073440000}"/>
    <cellStyle name="20% - Accent1 3 2 2 3 4 2 7" xfId="17699" xr:uid="{00000000-0005-0000-0000-000074440000}"/>
    <cellStyle name="20% - Accent1 3 2 2 3 4 2 7 2" xfId="17700" xr:uid="{00000000-0005-0000-0000-000075440000}"/>
    <cellStyle name="20% - Accent1 3 2 2 3 4 2 8" xfId="17701" xr:uid="{00000000-0005-0000-0000-000076440000}"/>
    <cellStyle name="20% - Accent1 3 2 2 3 4 2 8 2" xfId="17702" xr:uid="{00000000-0005-0000-0000-000077440000}"/>
    <cellStyle name="20% - Accent1 3 2 2 3 4 2 9" xfId="17703" xr:uid="{00000000-0005-0000-0000-000078440000}"/>
    <cellStyle name="20% - Accent1 3 2 2 3 4 3" xfId="17704" xr:uid="{00000000-0005-0000-0000-000079440000}"/>
    <cellStyle name="20% - Accent1 3 2 2 3 4 3 2" xfId="17705" xr:uid="{00000000-0005-0000-0000-00007A440000}"/>
    <cellStyle name="20% - Accent1 3 2 2 3 4 3 2 2" xfId="17706" xr:uid="{00000000-0005-0000-0000-00007B440000}"/>
    <cellStyle name="20% - Accent1 3 2 2 3 4 3 2 2 2" xfId="17707" xr:uid="{00000000-0005-0000-0000-00007C440000}"/>
    <cellStyle name="20% - Accent1 3 2 2 3 4 3 2 2 2 2" xfId="17708" xr:uid="{00000000-0005-0000-0000-00007D440000}"/>
    <cellStyle name="20% - Accent1 3 2 2 3 4 3 2 2 3" xfId="17709" xr:uid="{00000000-0005-0000-0000-00007E440000}"/>
    <cellStyle name="20% - Accent1 3 2 2 3 4 3 2 3" xfId="17710" xr:uid="{00000000-0005-0000-0000-00007F440000}"/>
    <cellStyle name="20% - Accent1 3 2 2 3 4 3 2 3 2" xfId="17711" xr:uid="{00000000-0005-0000-0000-000080440000}"/>
    <cellStyle name="20% - Accent1 3 2 2 3 4 3 2 4" xfId="17712" xr:uid="{00000000-0005-0000-0000-000081440000}"/>
    <cellStyle name="20% - Accent1 3 2 2 3 4 3 3" xfId="17713" xr:uid="{00000000-0005-0000-0000-000082440000}"/>
    <cellStyle name="20% - Accent1 3 2 2 3 4 3 3 2" xfId="17714" xr:uid="{00000000-0005-0000-0000-000083440000}"/>
    <cellStyle name="20% - Accent1 3 2 2 3 4 3 3 2 2" xfId="17715" xr:uid="{00000000-0005-0000-0000-000084440000}"/>
    <cellStyle name="20% - Accent1 3 2 2 3 4 3 3 2 2 2" xfId="17716" xr:uid="{00000000-0005-0000-0000-000085440000}"/>
    <cellStyle name="20% - Accent1 3 2 2 3 4 3 3 2 3" xfId="17717" xr:uid="{00000000-0005-0000-0000-000086440000}"/>
    <cellStyle name="20% - Accent1 3 2 2 3 4 3 3 3" xfId="17718" xr:uid="{00000000-0005-0000-0000-000087440000}"/>
    <cellStyle name="20% - Accent1 3 2 2 3 4 3 3 3 2" xfId="17719" xr:uid="{00000000-0005-0000-0000-000088440000}"/>
    <cellStyle name="20% - Accent1 3 2 2 3 4 3 3 4" xfId="17720" xr:uid="{00000000-0005-0000-0000-000089440000}"/>
    <cellStyle name="20% - Accent1 3 2 2 3 4 3 4" xfId="17721" xr:uid="{00000000-0005-0000-0000-00008A440000}"/>
    <cellStyle name="20% - Accent1 3 2 2 3 4 3 4 2" xfId="17722" xr:uid="{00000000-0005-0000-0000-00008B440000}"/>
    <cellStyle name="20% - Accent1 3 2 2 3 4 3 4 2 2" xfId="17723" xr:uid="{00000000-0005-0000-0000-00008C440000}"/>
    <cellStyle name="20% - Accent1 3 2 2 3 4 3 4 2 2 2" xfId="17724" xr:uid="{00000000-0005-0000-0000-00008D440000}"/>
    <cellStyle name="20% - Accent1 3 2 2 3 4 3 4 2 3" xfId="17725" xr:uid="{00000000-0005-0000-0000-00008E440000}"/>
    <cellStyle name="20% - Accent1 3 2 2 3 4 3 4 3" xfId="17726" xr:uid="{00000000-0005-0000-0000-00008F440000}"/>
    <cellStyle name="20% - Accent1 3 2 2 3 4 3 4 3 2" xfId="17727" xr:uid="{00000000-0005-0000-0000-000090440000}"/>
    <cellStyle name="20% - Accent1 3 2 2 3 4 3 4 4" xfId="17728" xr:uid="{00000000-0005-0000-0000-000091440000}"/>
    <cellStyle name="20% - Accent1 3 2 2 3 4 3 5" xfId="17729" xr:uid="{00000000-0005-0000-0000-000092440000}"/>
    <cellStyle name="20% - Accent1 3 2 2 3 4 3 5 2" xfId="17730" xr:uid="{00000000-0005-0000-0000-000093440000}"/>
    <cellStyle name="20% - Accent1 3 2 2 3 4 3 5 2 2" xfId="17731" xr:uid="{00000000-0005-0000-0000-000094440000}"/>
    <cellStyle name="20% - Accent1 3 2 2 3 4 3 5 3" xfId="17732" xr:uid="{00000000-0005-0000-0000-000095440000}"/>
    <cellStyle name="20% - Accent1 3 2 2 3 4 3 6" xfId="17733" xr:uid="{00000000-0005-0000-0000-000096440000}"/>
    <cellStyle name="20% - Accent1 3 2 2 3 4 3 6 2" xfId="17734" xr:uid="{00000000-0005-0000-0000-000097440000}"/>
    <cellStyle name="20% - Accent1 3 2 2 3 4 3 6 2 2" xfId="17735" xr:uid="{00000000-0005-0000-0000-000098440000}"/>
    <cellStyle name="20% - Accent1 3 2 2 3 4 3 6 3" xfId="17736" xr:uid="{00000000-0005-0000-0000-000099440000}"/>
    <cellStyle name="20% - Accent1 3 2 2 3 4 3 7" xfId="17737" xr:uid="{00000000-0005-0000-0000-00009A440000}"/>
    <cellStyle name="20% - Accent1 3 2 2 3 4 3 7 2" xfId="17738" xr:uid="{00000000-0005-0000-0000-00009B440000}"/>
    <cellStyle name="20% - Accent1 3 2 2 3 4 3 8" xfId="17739" xr:uid="{00000000-0005-0000-0000-00009C440000}"/>
    <cellStyle name="20% - Accent1 3 2 2 3 4 3 8 2" xfId="17740" xr:uid="{00000000-0005-0000-0000-00009D440000}"/>
    <cellStyle name="20% - Accent1 3 2 2 3 4 3 9" xfId="17741" xr:uid="{00000000-0005-0000-0000-00009E440000}"/>
    <cellStyle name="20% - Accent1 3 2 2 3 4 4" xfId="17742" xr:uid="{00000000-0005-0000-0000-00009F440000}"/>
    <cellStyle name="20% - Accent1 3 2 2 3 4 4 2" xfId="17743" xr:uid="{00000000-0005-0000-0000-0000A0440000}"/>
    <cellStyle name="20% - Accent1 3 2 2 3 4 4 2 2" xfId="17744" xr:uid="{00000000-0005-0000-0000-0000A1440000}"/>
    <cellStyle name="20% - Accent1 3 2 2 3 4 4 2 2 2" xfId="17745" xr:uid="{00000000-0005-0000-0000-0000A2440000}"/>
    <cellStyle name="20% - Accent1 3 2 2 3 4 4 2 3" xfId="17746" xr:uid="{00000000-0005-0000-0000-0000A3440000}"/>
    <cellStyle name="20% - Accent1 3 2 2 3 4 4 3" xfId="17747" xr:uid="{00000000-0005-0000-0000-0000A4440000}"/>
    <cellStyle name="20% - Accent1 3 2 2 3 4 4 3 2" xfId="17748" xr:uid="{00000000-0005-0000-0000-0000A5440000}"/>
    <cellStyle name="20% - Accent1 3 2 2 3 4 4 4" xfId="17749" xr:uid="{00000000-0005-0000-0000-0000A6440000}"/>
    <cellStyle name="20% - Accent1 3 2 2 3 4 5" xfId="17750" xr:uid="{00000000-0005-0000-0000-0000A7440000}"/>
    <cellStyle name="20% - Accent1 3 2 2 3 4 5 2" xfId="17751" xr:uid="{00000000-0005-0000-0000-0000A8440000}"/>
    <cellStyle name="20% - Accent1 3 2 2 3 4 5 2 2" xfId="17752" xr:uid="{00000000-0005-0000-0000-0000A9440000}"/>
    <cellStyle name="20% - Accent1 3 2 2 3 4 5 2 2 2" xfId="17753" xr:uid="{00000000-0005-0000-0000-0000AA440000}"/>
    <cellStyle name="20% - Accent1 3 2 2 3 4 5 2 3" xfId="17754" xr:uid="{00000000-0005-0000-0000-0000AB440000}"/>
    <cellStyle name="20% - Accent1 3 2 2 3 4 5 3" xfId="17755" xr:uid="{00000000-0005-0000-0000-0000AC440000}"/>
    <cellStyle name="20% - Accent1 3 2 2 3 4 5 3 2" xfId="17756" xr:uid="{00000000-0005-0000-0000-0000AD440000}"/>
    <cellStyle name="20% - Accent1 3 2 2 3 4 5 4" xfId="17757" xr:uid="{00000000-0005-0000-0000-0000AE440000}"/>
    <cellStyle name="20% - Accent1 3 2 2 3 4 6" xfId="17758" xr:uid="{00000000-0005-0000-0000-0000AF440000}"/>
    <cellStyle name="20% - Accent1 3 2 2 3 4 6 2" xfId="17759" xr:uid="{00000000-0005-0000-0000-0000B0440000}"/>
    <cellStyle name="20% - Accent1 3 2 2 3 4 6 2 2" xfId="17760" xr:uid="{00000000-0005-0000-0000-0000B1440000}"/>
    <cellStyle name="20% - Accent1 3 2 2 3 4 6 2 2 2" xfId="17761" xr:uid="{00000000-0005-0000-0000-0000B2440000}"/>
    <cellStyle name="20% - Accent1 3 2 2 3 4 6 2 3" xfId="17762" xr:uid="{00000000-0005-0000-0000-0000B3440000}"/>
    <cellStyle name="20% - Accent1 3 2 2 3 4 6 3" xfId="17763" xr:uid="{00000000-0005-0000-0000-0000B4440000}"/>
    <cellStyle name="20% - Accent1 3 2 2 3 4 6 3 2" xfId="17764" xr:uid="{00000000-0005-0000-0000-0000B5440000}"/>
    <cellStyle name="20% - Accent1 3 2 2 3 4 6 4" xfId="17765" xr:uid="{00000000-0005-0000-0000-0000B6440000}"/>
    <cellStyle name="20% - Accent1 3 2 2 3 4 7" xfId="17766" xr:uid="{00000000-0005-0000-0000-0000B7440000}"/>
    <cellStyle name="20% - Accent1 3 2 2 3 4 7 2" xfId="17767" xr:uid="{00000000-0005-0000-0000-0000B8440000}"/>
    <cellStyle name="20% - Accent1 3 2 2 3 4 7 2 2" xfId="17768" xr:uid="{00000000-0005-0000-0000-0000B9440000}"/>
    <cellStyle name="20% - Accent1 3 2 2 3 4 7 3" xfId="17769" xr:uid="{00000000-0005-0000-0000-0000BA440000}"/>
    <cellStyle name="20% - Accent1 3 2 2 3 4 8" xfId="17770" xr:uid="{00000000-0005-0000-0000-0000BB440000}"/>
    <cellStyle name="20% - Accent1 3 2 2 3 4 8 2" xfId="17771" xr:uid="{00000000-0005-0000-0000-0000BC440000}"/>
    <cellStyle name="20% - Accent1 3 2 2 3 4 8 2 2" xfId="17772" xr:uid="{00000000-0005-0000-0000-0000BD440000}"/>
    <cellStyle name="20% - Accent1 3 2 2 3 4 8 3" xfId="17773" xr:uid="{00000000-0005-0000-0000-0000BE440000}"/>
    <cellStyle name="20% - Accent1 3 2 2 3 4 9" xfId="17774" xr:uid="{00000000-0005-0000-0000-0000BF440000}"/>
    <cellStyle name="20% - Accent1 3 2 2 3 4 9 2" xfId="17775" xr:uid="{00000000-0005-0000-0000-0000C0440000}"/>
    <cellStyle name="20% - Accent1 3 2 2 3 5" xfId="17776" xr:uid="{00000000-0005-0000-0000-0000C1440000}"/>
    <cellStyle name="20% - Accent1 3 2 2 3 5 2" xfId="17777" xr:uid="{00000000-0005-0000-0000-0000C2440000}"/>
    <cellStyle name="20% - Accent1 3 2 2 3 5 2 2" xfId="17778" xr:uid="{00000000-0005-0000-0000-0000C3440000}"/>
    <cellStyle name="20% - Accent1 3 2 2 3 5 2 2 2" xfId="17779" xr:uid="{00000000-0005-0000-0000-0000C4440000}"/>
    <cellStyle name="20% - Accent1 3 2 2 3 5 2 2 2 2" xfId="17780" xr:uid="{00000000-0005-0000-0000-0000C5440000}"/>
    <cellStyle name="20% - Accent1 3 2 2 3 5 2 2 3" xfId="17781" xr:uid="{00000000-0005-0000-0000-0000C6440000}"/>
    <cellStyle name="20% - Accent1 3 2 2 3 5 2 3" xfId="17782" xr:uid="{00000000-0005-0000-0000-0000C7440000}"/>
    <cellStyle name="20% - Accent1 3 2 2 3 5 2 3 2" xfId="17783" xr:uid="{00000000-0005-0000-0000-0000C8440000}"/>
    <cellStyle name="20% - Accent1 3 2 2 3 5 2 4" xfId="17784" xr:uid="{00000000-0005-0000-0000-0000C9440000}"/>
    <cellStyle name="20% - Accent1 3 2 2 3 5 3" xfId="17785" xr:uid="{00000000-0005-0000-0000-0000CA440000}"/>
    <cellStyle name="20% - Accent1 3 2 2 3 5 3 2" xfId="17786" xr:uid="{00000000-0005-0000-0000-0000CB440000}"/>
    <cellStyle name="20% - Accent1 3 2 2 3 5 3 2 2" xfId="17787" xr:uid="{00000000-0005-0000-0000-0000CC440000}"/>
    <cellStyle name="20% - Accent1 3 2 2 3 5 3 2 2 2" xfId="17788" xr:uid="{00000000-0005-0000-0000-0000CD440000}"/>
    <cellStyle name="20% - Accent1 3 2 2 3 5 3 2 3" xfId="17789" xr:uid="{00000000-0005-0000-0000-0000CE440000}"/>
    <cellStyle name="20% - Accent1 3 2 2 3 5 3 3" xfId="17790" xr:uid="{00000000-0005-0000-0000-0000CF440000}"/>
    <cellStyle name="20% - Accent1 3 2 2 3 5 3 3 2" xfId="17791" xr:uid="{00000000-0005-0000-0000-0000D0440000}"/>
    <cellStyle name="20% - Accent1 3 2 2 3 5 3 4" xfId="17792" xr:uid="{00000000-0005-0000-0000-0000D1440000}"/>
    <cellStyle name="20% - Accent1 3 2 2 3 5 4" xfId="17793" xr:uid="{00000000-0005-0000-0000-0000D2440000}"/>
    <cellStyle name="20% - Accent1 3 2 2 3 5 4 2" xfId="17794" xr:uid="{00000000-0005-0000-0000-0000D3440000}"/>
    <cellStyle name="20% - Accent1 3 2 2 3 5 4 2 2" xfId="17795" xr:uid="{00000000-0005-0000-0000-0000D4440000}"/>
    <cellStyle name="20% - Accent1 3 2 2 3 5 4 2 2 2" xfId="17796" xr:uid="{00000000-0005-0000-0000-0000D5440000}"/>
    <cellStyle name="20% - Accent1 3 2 2 3 5 4 2 3" xfId="17797" xr:uid="{00000000-0005-0000-0000-0000D6440000}"/>
    <cellStyle name="20% - Accent1 3 2 2 3 5 4 3" xfId="17798" xr:uid="{00000000-0005-0000-0000-0000D7440000}"/>
    <cellStyle name="20% - Accent1 3 2 2 3 5 4 3 2" xfId="17799" xr:uid="{00000000-0005-0000-0000-0000D8440000}"/>
    <cellStyle name="20% - Accent1 3 2 2 3 5 4 4" xfId="17800" xr:uid="{00000000-0005-0000-0000-0000D9440000}"/>
    <cellStyle name="20% - Accent1 3 2 2 3 5 5" xfId="17801" xr:uid="{00000000-0005-0000-0000-0000DA440000}"/>
    <cellStyle name="20% - Accent1 3 2 2 3 5 5 2" xfId="17802" xr:uid="{00000000-0005-0000-0000-0000DB440000}"/>
    <cellStyle name="20% - Accent1 3 2 2 3 5 5 2 2" xfId="17803" xr:uid="{00000000-0005-0000-0000-0000DC440000}"/>
    <cellStyle name="20% - Accent1 3 2 2 3 5 5 3" xfId="17804" xr:uid="{00000000-0005-0000-0000-0000DD440000}"/>
    <cellStyle name="20% - Accent1 3 2 2 3 5 6" xfId="17805" xr:uid="{00000000-0005-0000-0000-0000DE440000}"/>
    <cellStyle name="20% - Accent1 3 2 2 3 5 6 2" xfId="17806" xr:uid="{00000000-0005-0000-0000-0000DF440000}"/>
    <cellStyle name="20% - Accent1 3 2 2 3 5 6 2 2" xfId="17807" xr:uid="{00000000-0005-0000-0000-0000E0440000}"/>
    <cellStyle name="20% - Accent1 3 2 2 3 5 6 3" xfId="17808" xr:uid="{00000000-0005-0000-0000-0000E1440000}"/>
    <cellStyle name="20% - Accent1 3 2 2 3 5 7" xfId="17809" xr:uid="{00000000-0005-0000-0000-0000E2440000}"/>
    <cellStyle name="20% - Accent1 3 2 2 3 5 7 2" xfId="17810" xr:uid="{00000000-0005-0000-0000-0000E3440000}"/>
    <cellStyle name="20% - Accent1 3 2 2 3 5 8" xfId="17811" xr:uid="{00000000-0005-0000-0000-0000E4440000}"/>
    <cellStyle name="20% - Accent1 3 2 2 3 5 8 2" xfId="17812" xr:uid="{00000000-0005-0000-0000-0000E5440000}"/>
    <cellStyle name="20% - Accent1 3 2 2 3 5 9" xfId="17813" xr:uid="{00000000-0005-0000-0000-0000E6440000}"/>
    <cellStyle name="20% - Accent1 3 2 2 3 6" xfId="17814" xr:uid="{00000000-0005-0000-0000-0000E7440000}"/>
    <cellStyle name="20% - Accent1 3 2 2 3 6 2" xfId="17815" xr:uid="{00000000-0005-0000-0000-0000E8440000}"/>
    <cellStyle name="20% - Accent1 3 2 2 3 6 2 2" xfId="17816" xr:uid="{00000000-0005-0000-0000-0000E9440000}"/>
    <cellStyle name="20% - Accent1 3 2 2 3 6 2 2 2" xfId="17817" xr:uid="{00000000-0005-0000-0000-0000EA440000}"/>
    <cellStyle name="20% - Accent1 3 2 2 3 6 2 2 2 2" xfId="17818" xr:uid="{00000000-0005-0000-0000-0000EB440000}"/>
    <cellStyle name="20% - Accent1 3 2 2 3 6 2 2 3" xfId="17819" xr:uid="{00000000-0005-0000-0000-0000EC440000}"/>
    <cellStyle name="20% - Accent1 3 2 2 3 6 2 3" xfId="17820" xr:uid="{00000000-0005-0000-0000-0000ED440000}"/>
    <cellStyle name="20% - Accent1 3 2 2 3 6 2 3 2" xfId="17821" xr:uid="{00000000-0005-0000-0000-0000EE440000}"/>
    <cellStyle name="20% - Accent1 3 2 2 3 6 2 4" xfId="17822" xr:uid="{00000000-0005-0000-0000-0000EF440000}"/>
    <cellStyle name="20% - Accent1 3 2 2 3 6 3" xfId="17823" xr:uid="{00000000-0005-0000-0000-0000F0440000}"/>
    <cellStyle name="20% - Accent1 3 2 2 3 6 3 2" xfId="17824" xr:uid="{00000000-0005-0000-0000-0000F1440000}"/>
    <cellStyle name="20% - Accent1 3 2 2 3 6 3 2 2" xfId="17825" xr:uid="{00000000-0005-0000-0000-0000F2440000}"/>
    <cellStyle name="20% - Accent1 3 2 2 3 6 3 2 2 2" xfId="17826" xr:uid="{00000000-0005-0000-0000-0000F3440000}"/>
    <cellStyle name="20% - Accent1 3 2 2 3 6 3 2 3" xfId="17827" xr:uid="{00000000-0005-0000-0000-0000F4440000}"/>
    <cellStyle name="20% - Accent1 3 2 2 3 6 3 3" xfId="17828" xr:uid="{00000000-0005-0000-0000-0000F5440000}"/>
    <cellStyle name="20% - Accent1 3 2 2 3 6 3 3 2" xfId="17829" xr:uid="{00000000-0005-0000-0000-0000F6440000}"/>
    <cellStyle name="20% - Accent1 3 2 2 3 6 3 4" xfId="17830" xr:uid="{00000000-0005-0000-0000-0000F7440000}"/>
    <cellStyle name="20% - Accent1 3 2 2 3 6 4" xfId="17831" xr:uid="{00000000-0005-0000-0000-0000F8440000}"/>
    <cellStyle name="20% - Accent1 3 2 2 3 6 4 2" xfId="17832" xr:uid="{00000000-0005-0000-0000-0000F9440000}"/>
    <cellStyle name="20% - Accent1 3 2 2 3 6 4 2 2" xfId="17833" xr:uid="{00000000-0005-0000-0000-0000FA440000}"/>
    <cellStyle name="20% - Accent1 3 2 2 3 6 4 2 2 2" xfId="17834" xr:uid="{00000000-0005-0000-0000-0000FB440000}"/>
    <cellStyle name="20% - Accent1 3 2 2 3 6 4 2 3" xfId="17835" xr:uid="{00000000-0005-0000-0000-0000FC440000}"/>
    <cellStyle name="20% - Accent1 3 2 2 3 6 4 3" xfId="17836" xr:uid="{00000000-0005-0000-0000-0000FD440000}"/>
    <cellStyle name="20% - Accent1 3 2 2 3 6 4 3 2" xfId="17837" xr:uid="{00000000-0005-0000-0000-0000FE440000}"/>
    <cellStyle name="20% - Accent1 3 2 2 3 6 4 4" xfId="17838" xr:uid="{00000000-0005-0000-0000-0000FF440000}"/>
    <cellStyle name="20% - Accent1 3 2 2 3 6 5" xfId="17839" xr:uid="{00000000-0005-0000-0000-000000450000}"/>
    <cellStyle name="20% - Accent1 3 2 2 3 6 5 2" xfId="17840" xr:uid="{00000000-0005-0000-0000-000001450000}"/>
    <cellStyle name="20% - Accent1 3 2 2 3 6 5 2 2" xfId="17841" xr:uid="{00000000-0005-0000-0000-000002450000}"/>
    <cellStyle name="20% - Accent1 3 2 2 3 6 5 3" xfId="17842" xr:uid="{00000000-0005-0000-0000-000003450000}"/>
    <cellStyle name="20% - Accent1 3 2 2 3 6 6" xfId="17843" xr:uid="{00000000-0005-0000-0000-000004450000}"/>
    <cellStyle name="20% - Accent1 3 2 2 3 6 6 2" xfId="17844" xr:uid="{00000000-0005-0000-0000-000005450000}"/>
    <cellStyle name="20% - Accent1 3 2 2 3 6 6 2 2" xfId="17845" xr:uid="{00000000-0005-0000-0000-000006450000}"/>
    <cellStyle name="20% - Accent1 3 2 2 3 6 6 3" xfId="17846" xr:uid="{00000000-0005-0000-0000-000007450000}"/>
    <cellStyle name="20% - Accent1 3 2 2 3 6 7" xfId="17847" xr:uid="{00000000-0005-0000-0000-000008450000}"/>
    <cellStyle name="20% - Accent1 3 2 2 3 6 7 2" xfId="17848" xr:uid="{00000000-0005-0000-0000-000009450000}"/>
    <cellStyle name="20% - Accent1 3 2 2 3 6 8" xfId="17849" xr:uid="{00000000-0005-0000-0000-00000A450000}"/>
    <cellStyle name="20% - Accent1 3 2 2 3 6 8 2" xfId="17850" xr:uid="{00000000-0005-0000-0000-00000B450000}"/>
    <cellStyle name="20% - Accent1 3 2 2 3 6 9" xfId="17851" xr:uid="{00000000-0005-0000-0000-00000C450000}"/>
    <cellStyle name="20% - Accent1 3 2 2 3 7" xfId="17852" xr:uid="{00000000-0005-0000-0000-00000D450000}"/>
    <cellStyle name="20% - Accent1 3 2 2 3 7 2" xfId="17853" xr:uid="{00000000-0005-0000-0000-00000E450000}"/>
    <cellStyle name="20% - Accent1 3 2 2 3 7 2 2" xfId="17854" xr:uid="{00000000-0005-0000-0000-00000F450000}"/>
    <cellStyle name="20% - Accent1 3 2 2 3 7 2 2 2" xfId="17855" xr:uid="{00000000-0005-0000-0000-000010450000}"/>
    <cellStyle name="20% - Accent1 3 2 2 3 7 2 3" xfId="17856" xr:uid="{00000000-0005-0000-0000-000011450000}"/>
    <cellStyle name="20% - Accent1 3 2 2 3 7 3" xfId="17857" xr:uid="{00000000-0005-0000-0000-000012450000}"/>
    <cellStyle name="20% - Accent1 3 2 2 3 7 3 2" xfId="17858" xr:uid="{00000000-0005-0000-0000-000013450000}"/>
    <cellStyle name="20% - Accent1 3 2 2 3 7 4" xfId="17859" xr:uid="{00000000-0005-0000-0000-000014450000}"/>
    <cellStyle name="20% - Accent1 3 2 2 3 8" xfId="17860" xr:uid="{00000000-0005-0000-0000-000015450000}"/>
    <cellStyle name="20% - Accent1 3 2 2 3 8 2" xfId="17861" xr:uid="{00000000-0005-0000-0000-000016450000}"/>
    <cellStyle name="20% - Accent1 3 2 2 3 8 2 2" xfId="17862" xr:uid="{00000000-0005-0000-0000-000017450000}"/>
    <cellStyle name="20% - Accent1 3 2 2 3 8 2 2 2" xfId="17863" xr:uid="{00000000-0005-0000-0000-000018450000}"/>
    <cellStyle name="20% - Accent1 3 2 2 3 8 2 3" xfId="17864" xr:uid="{00000000-0005-0000-0000-000019450000}"/>
    <cellStyle name="20% - Accent1 3 2 2 3 8 3" xfId="17865" xr:uid="{00000000-0005-0000-0000-00001A450000}"/>
    <cellStyle name="20% - Accent1 3 2 2 3 8 3 2" xfId="17866" xr:uid="{00000000-0005-0000-0000-00001B450000}"/>
    <cellStyle name="20% - Accent1 3 2 2 3 8 4" xfId="17867" xr:uid="{00000000-0005-0000-0000-00001C450000}"/>
    <cellStyle name="20% - Accent1 3 2 2 3 9" xfId="17868" xr:uid="{00000000-0005-0000-0000-00001D450000}"/>
    <cellStyle name="20% - Accent1 3 2 2 3 9 2" xfId="17869" xr:uid="{00000000-0005-0000-0000-00001E450000}"/>
    <cellStyle name="20% - Accent1 3 2 2 3 9 2 2" xfId="17870" xr:uid="{00000000-0005-0000-0000-00001F450000}"/>
    <cellStyle name="20% - Accent1 3 2 2 3 9 2 2 2" xfId="17871" xr:uid="{00000000-0005-0000-0000-000020450000}"/>
    <cellStyle name="20% - Accent1 3 2 2 3 9 2 3" xfId="17872" xr:uid="{00000000-0005-0000-0000-000021450000}"/>
    <cellStyle name="20% - Accent1 3 2 2 3 9 3" xfId="17873" xr:uid="{00000000-0005-0000-0000-000022450000}"/>
    <cellStyle name="20% - Accent1 3 2 2 3 9 3 2" xfId="17874" xr:uid="{00000000-0005-0000-0000-000023450000}"/>
    <cellStyle name="20% - Accent1 3 2 2 3 9 4" xfId="17875" xr:uid="{00000000-0005-0000-0000-000024450000}"/>
    <cellStyle name="20% - Accent1 3 2 2 4" xfId="17876" xr:uid="{00000000-0005-0000-0000-000025450000}"/>
    <cellStyle name="20% - Accent1 3 2 2 4 10" xfId="17877" xr:uid="{00000000-0005-0000-0000-000026450000}"/>
    <cellStyle name="20% - Accent1 3 2 2 4 10 2" xfId="17878" xr:uid="{00000000-0005-0000-0000-000027450000}"/>
    <cellStyle name="20% - Accent1 3 2 2 4 11" xfId="17879" xr:uid="{00000000-0005-0000-0000-000028450000}"/>
    <cellStyle name="20% - Accent1 3 2 2 4 2" xfId="17880" xr:uid="{00000000-0005-0000-0000-000029450000}"/>
    <cellStyle name="20% - Accent1 3 2 2 4 2 2" xfId="17881" xr:uid="{00000000-0005-0000-0000-00002A450000}"/>
    <cellStyle name="20% - Accent1 3 2 2 4 2 2 2" xfId="17882" xr:uid="{00000000-0005-0000-0000-00002B450000}"/>
    <cellStyle name="20% - Accent1 3 2 2 4 2 2 2 2" xfId="17883" xr:uid="{00000000-0005-0000-0000-00002C450000}"/>
    <cellStyle name="20% - Accent1 3 2 2 4 2 2 2 2 2" xfId="17884" xr:uid="{00000000-0005-0000-0000-00002D450000}"/>
    <cellStyle name="20% - Accent1 3 2 2 4 2 2 2 3" xfId="17885" xr:uid="{00000000-0005-0000-0000-00002E450000}"/>
    <cellStyle name="20% - Accent1 3 2 2 4 2 2 3" xfId="17886" xr:uid="{00000000-0005-0000-0000-00002F450000}"/>
    <cellStyle name="20% - Accent1 3 2 2 4 2 2 3 2" xfId="17887" xr:uid="{00000000-0005-0000-0000-000030450000}"/>
    <cellStyle name="20% - Accent1 3 2 2 4 2 2 4" xfId="17888" xr:uid="{00000000-0005-0000-0000-000031450000}"/>
    <cellStyle name="20% - Accent1 3 2 2 4 2 3" xfId="17889" xr:uid="{00000000-0005-0000-0000-000032450000}"/>
    <cellStyle name="20% - Accent1 3 2 2 4 2 3 2" xfId="17890" xr:uid="{00000000-0005-0000-0000-000033450000}"/>
    <cellStyle name="20% - Accent1 3 2 2 4 2 3 2 2" xfId="17891" xr:uid="{00000000-0005-0000-0000-000034450000}"/>
    <cellStyle name="20% - Accent1 3 2 2 4 2 3 2 2 2" xfId="17892" xr:uid="{00000000-0005-0000-0000-000035450000}"/>
    <cellStyle name="20% - Accent1 3 2 2 4 2 3 2 3" xfId="17893" xr:uid="{00000000-0005-0000-0000-000036450000}"/>
    <cellStyle name="20% - Accent1 3 2 2 4 2 3 3" xfId="17894" xr:uid="{00000000-0005-0000-0000-000037450000}"/>
    <cellStyle name="20% - Accent1 3 2 2 4 2 3 3 2" xfId="17895" xr:uid="{00000000-0005-0000-0000-000038450000}"/>
    <cellStyle name="20% - Accent1 3 2 2 4 2 3 4" xfId="17896" xr:uid="{00000000-0005-0000-0000-000039450000}"/>
    <cellStyle name="20% - Accent1 3 2 2 4 2 4" xfId="17897" xr:uid="{00000000-0005-0000-0000-00003A450000}"/>
    <cellStyle name="20% - Accent1 3 2 2 4 2 4 2" xfId="17898" xr:uid="{00000000-0005-0000-0000-00003B450000}"/>
    <cellStyle name="20% - Accent1 3 2 2 4 2 4 2 2" xfId="17899" xr:uid="{00000000-0005-0000-0000-00003C450000}"/>
    <cellStyle name="20% - Accent1 3 2 2 4 2 4 2 2 2" xfId="17900" xr:uid="{00000000-0005-0000-0000-00003D450000}"/>
    <cellStyle name="20% - Accent1 3 2 2 4 2 4 2 3" xfId="17901" xr:uid="{00000000-0005-0000-0000-00003E450000}"/>
    <cellStyle name="20% - Accent1 3 2 2 4 2 4 3" xfId="17902" xr:uid="{00000000-0005-0000-0000-00003F450000}"/>
    <cellStyle name="20% - Accent1 3 2 2 4 2 4 3 2" xfId="17903" xr:uid="{00000000-0005-0000-0000-000040450000}"/>
    <cellStyle name="20% - Accent1 3 2 2 4 2 4 4" xfId="17904" xr:uid="{00000000-0005-0000-0000-000041450000}"/>
    <cellStyle name="20% - Accent1 3 2 2 4 2 5" xfId="17905" xr:uid="{00000000-0005-0000-0000-000042450000}"/>
    <cellStyle name="20% - Accent1 3 2 2 4 2 5 2" xfId="17906" xr:uid="{00000000-0005-0000-0000-000043450000}"/>
    <cellStyle name="20% - Accent1 3 2 2 4 2 5 2 2" xfId="17907" xr:uid="{00000000-0005-0000-0000-000044450000}"/>
    <cellStyle name="20% - Accent1 3 2 2 4 2 5 3" xfId="17908" xr:uid="{00000000-0005-0000-0000-000045450000}"/>
    <cellStyle name="20% - Accent1 3 2 2 4 2 6" xfId="17909" xr:uid="{00000000-0005-0000-0000-000046450000}"/>
    <cellStyle name="20% - Accent1 3 2 2 4 2 6 2" xfId="17910" xr:uid="{00000000-0005-0000-0000-000047450000}"/>
    <cellStyle name="20% - Accent1 3 2 2 4 2 6 2 2" xfId="17911" xr:uid="{00000000-0005-0000-0000-000048450000}"/>
    <cellStyle name="20% - Accent1 3 2 2 4 2 6 3" xfId="17912" xr:uid="{00000000-0005-0000-0000-000049450000}"/>
    <cellStyle name="20% - Accent1 3 2 2 4 2 7" xfId="17913" xr:uid="{00000000-0005-0000-0000-00004A450000}"/>
    <cellStyle name="20% - Accent1 3 2 2 4 2 7 2" xfId="17914" xr:uid="{00000000-0005-0000-0000-00004B450000}"/>
    <cellStyle name="20% - Accent1 3 2 2 4 2 8" xfId="17915" xr:uid="{00000000-0005-0000-0000-00004C450000}"/>
    <cellStyle name="20% - Accent1 3 2 2 4 2 8 2" xfId="17916" xr:uid="{00000000-0005-0000-0000-00004D450000}"/>
    <cellStyle name="20% - Accent1 3 2 2 4 2 9" xfId="17917" xr:uid="{00000000-0005-0000-0000-00004E450000}"/>
    <cellStyle name="20% - Accent1 3 2 2 4 3" xfId="17918" xr:uid="{00000000-0005-0000-0000-00004F450000}"/>
    <cellStyle name="20% - Accent1 3 2 2 4 3 2" xfId="17919" xr:uid="{00000000-0005-0000-0000-000050450000}"/>
    <cellStyle name="20% - Accent1 3 2 2 4 3 2 2" xfId="17920" xr:uid="{00000000-0005-0000-0000-000051450000}"/>
    <cellStyle name="20% - Accent1 3 2 2 4 3 2 2 2" xfId="17921" xr:uid="{00000000-0005-0000-0000-000052450000}"/>
    <cellStyle name="20% - Accent1 3 2 2 4 3 2 2 2 2" xfId="17922" xr:uid="{00000000-0005-0000-0000-000053450000}"/>
    <cellStyle name="20% - Accent1 3 2 2 4 3 2 2 3" xfId="17923" xr:uid="{00000000-0005-0000-0000-000054450000}"/>
    <cellStyle name="20% - Accent1 3 2 2 4 3 2 3" xfId="17924" xr:uid="{00000000-0005-0000-0000-000055450000}"/>
    <cellStyle name="20% - Accent1 3 2 2 4 3 2 3 2" xfId="17925" xr:uid="{00000000-0005-0000-0000-000056450000}"/>
    <cellStyle name="20% - Accent1 3 2 2 4 3 2 4" xfId="17926" xr:uid="{00000000-0005-0000-0000-000057450000}"/>
    <cellStyle name="20% - Accent1 3 2 2 4 3 3" xfId="17927" xr:uid="{00000000-0005-0000-0000-000058450000}"/>
    <cellStyle name="20% - Accent1 3 2 2 4 3 3 2" xfId="17928" xr:uid="{00000000-0005-0000-0000-000059450000}"/>
    <cellStyle name="20% - Accent1 3 2 2 4 3 3 2 2" xfId="17929" xr:uid="{00000000-0005-0000-0000-00005A450000}"/>
    <cellStyle name="20% - Accent1 3 2 2 4 3 3 2 2 2" xfId="17930" xr:uid="{00000000-0005-0000-0000-00005B450000}"/>
    <cellStyle name="20% - Accent1 3 2 2 4 3 3 2 3" xfId="17931" xr:uid="{00000000-0005-0000-0000-00005C450000}"/>
    <cellStyle name="20% - Accent1 3 2 2 4 3 3 3" xfId="17932" xr:uid="{00000000-0005-0000-0000-00005D450000}"/>
    <cellStyle name="20% - Accent1 3 2 2 4 3 3 3 2" xfId="17933" xr:uid="{00000000-0005-0000-0000-00005E450000}"/>
    <cellStyle name="20% - Accent1 3 2 2 4 3 3 4" xfId="17934" xr:uid="{00000000-0005-0000-0000-00005F450000}"/>
    <cellStyle name="20% - Accent1 3 2 2 4 3 4" xfId="17935" xr:uid="{00000000-0005-0000-0000-000060450000}"/>
    <cellStyle name="20% - Accent1 3 2 2 4 3 4 2" xfId="17936" xr:uid="{00000000-0005-0000-0000-000061450000}"/>
    <cellStyle name="20% - Accent1 3 2 2 4 3 4 2 2" xfId="17937" xr:uid="{00000000-0005-0000-0000-000062450000}"/>
    <cellStyle name="20% - Accent1 3 2 2 4 3 4 2 2 2" xfId="17938" xr:uid="{00000000-0005-0000-0000-000063450000}"/>
    <cellStyle name="20% - Accent1 3 2 2 4 3 4 2 3" xfId="17939" xr:uid="{00000000-0005-0000-0000-000064450000}"/>
    <cellStyle name="20% - Accent1 3 2 2 4 3 4 3" xfId="17940" xr:uid="{00000000-0005-0000-0000-000065450000}"/>
    <cellStyle name="20% - Accent1 3 2 2 4 3 4 3 2" xfId="17941" xr:uid="{00000000-0005-0000-0000-000066450000}"/>
    <cellStyle name="20% - Accent1 3 2 2 4 3 4 4" xfId="17942" xr:uid="{00000000-0005-0000-0000-000067450000}"/>
    <cellStyle name="20% - Accent1 3 2 2 4 3 5" xfId="17943" xr:uid="{00000000-0005-0000-0000-000068450000}"/>
    <cellStyle name="20% - Accent1 3 2 2 4 3 5 2" xfId="17944" xr:uid="{00000000-0005-0000-0000-000069450000}"/>
    <cellStyle name="20% - Accent1 3 2 2 4 3 5 2 2" xfId="17945" xr:uid="{00000000-0005-0000-0000-00006A450000}"/>
    <cellStyle name="20% - Accent1 3 2 2 4 3 5 3" xfId="17946" xr:uid="{00000000-0005-0000-0000-00006B450000}"/>
    <cellStyle name="20% - Accent1 3 2 2 4 3 6" xfId="17947" xr:uid="{00000000-0005-0000-0000-00006C450000}"/>
    <cellStyle name="20% - Accent1 3 2 2 4 3 6 2" xfId="17948" xr:uid="{00000000-0005-0000-0000-00006D450000}"/>
    <cellStyle name="20% - Accent1 3 2 2 4 3 6 2 2" xfId="17949" xr:uid="{00000000-0005-0000-0000-00006E450000}"/>
    <cellStyle name="20% - Accent1 3 2 2 4 3 6 3" xfId="17950" xr:uid="{00000000-0005-0000-0000-00006F450000}"/>
    <cellStyle name="20% - Accent1 3 2 2 4 3 7" xfId="17951" xr:uid="{00000000-0005-0000-0000-000070450000}"/>
    <cellStyle name="20% - Accent1 3 2 2 4 3 7 2" xfId="17952" xr:uid="{00000000-0005-0000-0000-000071450000}"/>
    <cellStyle name="20% - Accent1 3 2 2 4 3 8" xfId="17953" xr:uid="{00000000-0005-0000-0000-000072450000}"/>
    <cellStyle name="20% - Accent1 3 2 2 4 3 8 2" xfId="17954" xr:uid="{00000000-0005-0000-0000-000073450000}"/>
    <cellStyle name="20% - Accent1 3 2 2 4 3 9" xfId="17955" xr:uid="{00000000-0005-0000-0000-000074450000}"/>
    <cellStyle name="20% - Accent1 3 2 2 4 4" xfId="17956" xr:uid="{00000000-0005-0000-0000-000075450000}"/>
    <cellStyle name="20% - Accent1 3 2 2 4 4 2" xfId="17957" xr:uid="{00000000-0005-0000-0000-000076450000}"/>
    <cellStyle name="20% - Accent1 3 2 2 4 4 2 2" xfId="17958" xr:uid="{00000000-0005-0000-0000-000077450000}"/>
    <cellStyle name="20% - Accent1 3 2 2 4 4 2 2 2" xfId="17959" xr:uid="{00000000-0005-0000-0000-000078450000}"/>
    <cellStyle name="20% - Accent1 3 2 2 4 4 2 3" xfId="17960" xr:uid="{00000000-0005-0000-0000-000079450000}"/>
    <cellStyle name="20% - Accent1 3 2 2 4 4 3" xfId="17961" xr:uid="{00000000-0005-0000-0000-00007A450000}"/>
    <cellStyle name="20% - Accent1 3 2 2 4 4 3 2" xfId="17962" xr:uid="{00000000-0005-0000-0000-00007B450000}"/>
    <cellStyle name="20% - Accent1 3 2 2 4 4 4" xfId="17963" xr:uid="{00000000-0005-0000-0000-00007C450000}"/>
    <cellStyle name="20% - Accent1 3 2 2 4 5" xfId="17964" xr:uid="{00000000-0005-0000-0000-00007D450000}"/>
    <cellStyle name="20% - Accent1 3 2 2 4 5 2" xfId="17965" xr:uid="{00000000-0005-0000-0000-00007E450000}"/>
    <cellStyle name="20% - Accent1 3 2 2 4 5 2 2" xfId="17966" xr:uid="{00000000-0005-0000-0000-00007F450000}"/>
    <cellStyle name="20% - Accent1 3 2 2 4 5 2 2 2" xfId="17967" xr:uid="{00000000-0005-0000-0000-000080450000}"/>
    <cellStyle name="20% - Accent1 3 2 2 4 5 2 3" xfId="17968" xr:uid="{00000000-0005-0000-0000-000081450000}"/>
    <cellStyle name="20% - Accent1 3 2 2 4 5 3" xfId="17969" xr:uid="{00000000-0005-0000-0000-000082450000}"/>
    <cellStyle name="20% - Accent1 3 2 2 4 5 3 2" xfId="17970" xr:uid="{00000000-0005-0000-0000-000083450000}"/>
    <cellStyle name="20% - Accent1 3 2 2 4 5 4" xfId="17971" xr:uid="{00000000-0005-0000-0000-000084450000}"/>
    <cellStyle name="20% - Accent1 3 2 2 4 6" xfId="17972" xr:uid="{00000000-0005-0000-0000-000085450000}"/>
    <cellStyle name="20% - Accent1 3 2 2 4 6 2" xfId="17973" xr:uid="{00000000-0005-0000-0000-000086450000}"/>
    <cellStyle name="20% - Accent1 3 2 2 4 6 2 2" xfId="17974" xr:uid="{00000000-0005-0000-0000-000087450000}"/>
    <cellStyle name="20% - Accent1 3 2 2 4 6 2 2 2" xfId="17975" xr:uid="{00000000-0005-0000-0000-000088450000}"/>
    <cellStyle name="20% - Accent1 3 2 2 4 6 2 3" xfId="17976" xr:uid="{00000000-0005-0000-0000-000089450000}"/>
    <cellStyle name="20% - Accent1 3 2 2 4 6 3" xfId="17977" xr:uid="{00000000-0005-0000-0000-00008A450000}"/>
    <cellStyle name="20% - Accent1 3 2 2 4 6 3 2" xfId="17978" xr:uid="{00000000-0005-0000-0000-00008B450000}"/>
    <cellStyle name="20% - Accent1 3 2 2 4 6 4" xfId="17979" xr:uid="{00000000-0005-0000-0000-00008C450000}"/>
    <cellStyle name="20% - Accent1 3 2 2 4 7" xfId="17980" xr:uid="{00000000-0005-0000-0000-00008D450000}"/>
    <cellStyle name="20% - Accent1 3 2 2 4 7 2" xfId="17981" xr:uid="{00000000-0005-0000-0000-00008E450000}"/>
    <cellStyle name="20% - Accent1 3 2 2 4 7 2 2" xfId="17982" xr:uid="{00000000-0005-0000-0000-00008F450000}"/>
    <cellStyle name="20% - Accent1 3 2 2 4 7 3" xfId="17983" xr:uid="{00000000-0005-0000-0000-000090450000}"/>
    <cellStyle name="20% - Accent1 3 2 2 4 8" xfId="17984" xr:uid="{00000000-0005-0000-0000-000091450000}"/>
    <cellStyle name="20% - Accent1 3 2 2 4 8 2" xfId="17985" xr:uid="{00000000-0005-0000-0000-000092450000}"/>
    <cellStyle name="20% - Accent1 3 2 2 4 8 2 2" xfId="17986" xr:uid="{00000000-0005-0000-0000-000093450000}"/>
    <cellStyle name="20% - Accent1 3 2 2 4 8 3" xfId="17987" xr:uid="{00000000-0005-0000-0000-000094450000}"/>
    <cellStyle name="20% - Accent1 3 2 2 4 9" xfId="17988" xr:uid="{00000000-0005-0000-0000-000095450000}"/>
    <cellStyle name="20% - Accent1 3 2 2 4 9 2" xfId="17989" xr:uid="{00000000-0005-0000-0000-000096450000}"/>
    <cellStyle name="20% - Accent1 3 2 2 5" xfId="17990" xr:uid="{00000000-0005-0000-0000-000097450000}"/>
    <cellStyle name="20% - Accent1 3 2 2 5 10" xfId="17991" xr:uid="{00000000-0005-0000-0000-000098450000}"/>
    <cellStyle name="20% - Accent1 3 2 2 5 10 2" xfId="17992" xr:uid="{00000000-0005-0000-0000-000099450000}"/>
    <cellStyle name="20% - Accent1 3 2 2 5 11" xfId="17993" xr:uid="{00000000-0005-0000-0000-00009A450000}"/>
    <cellStyle name="20% - Accent1 3 2 2 5 2" xfId="17994" xr:uid="{00000000-0005-0000-0000-00009B450000}"/>
    <cellStyle name="20% - Accent1 3 2 2 5 2 2" xfId="17995" xr:uid="{00000000-0005-0000-0000-00009C450000}"/>
    <cellStyle name="20% - Accent1 3 2 2 5 2 2 2" xfId="17996" xr:uid="{00000000-0005-0000-0000-00009D450000}"/>
    <cellStyle name="20% - Accent1 3 2 2 5 2 2 2 2" xfId="17997" xr:uid="{00000000-0005-0000-0000-00009E450000}"/>
    <cellStyle name="20% - Accent1 3 2 2 5 2 2 2 2 2" xfId="17998" xr:uid="{00000000-0005-0000-0000-00009F450000}"/>
    <cellStyle name="20% - Accent1 3 2 2 5 2 2 2 3" xfId="17999" xr:uid="{00000000-0005-0000-0000-0000A0450000}"/>
    <cellStyle name="20% - Accent1 3 2 2 5 2 2 3" xfId="18000" xr:uid="{00000000-0005-0000-0000-0000A1450000}"/>
    <cellStyle name="20% - Accent1 3 2 2 5 2 2 3 2" xfId="18001" xr:uid="{00000000-0005-0000-0000-0000A2450000}"/>
    <cellStyle name="20% - Accent1 3 2 2 5 2 2 4" xfId="18002" xr:uid="{00000000-0005-0000-0000-0000A3450000}"/>
    <cellStyle name="20% - Accent1 3 2 2 5 2 3" xfId="18003" xr:uid="{00000000-0005-0000-0000-0000A4450000}"/>
    <cellStyle name="20% - Accent1 3 2 2 5 2 3 2" xfId="18004" xr:uid="{00000000-0005-0000-0000-0000A5450000}"/>
    <cellStyle name="20% - Accent1 3 2 2 5 2 3 2 2" xfId="18005" xr:uid="{00000000-0005-0000-0000-0000A6450000}"/>
    <cellStyle name="20% - Accent1 3 2 2 5 2 3 2 2 2" xfId="18006" xr:uid="{00000000-0005-0000-0000-0000A7450000}"/>
    <cellStyle name="20% - Accent1 3 2 2 5 2 3 2 3" xfId="18007" xr:uid="{00000000-0005-0000-0000-0000A8450000}"/>
    <cellStyle name="20% - Accent1 3 2 2 5 2 3 3" xfId="18008" xr:uid="{00000000-0005-0000-0000-0000A9450000}"/>
    <cellStyle name="20% - Accent1 3 2 2 5 2 3 3 2" xfId="18009" xr:uid="{00000000-0005-0000-0000-0000AA450000}"/>
    <cellStyle name="20% - Accent1 3 2 2 5 2 3 4" xfId="18010" xr:uid="{00000000-0005-0000-0000-0000AB450000}"/>
    <cellStyle name="20% - Accent1 3 2 2 5 2 4" xfId="18011" xr:uid="{00000000-0005-0000-0000-0000AC450000}"/>
    <cellStyle name="20% - Accent1 3 2 2 5 2 4 2" xfId="18012" xr:uid="{00000000-0005-0000-0000-0000AD450000}"/>
    <cellStyle name="20% - Accent1 3 2 2 5 2 4 2 2" xfId="18013" xr:uid="{00000000-0005-0000-0000-0000AE450000}"/>
    <cellStyle name="20% - Accent1 3 2 2 5 2 4 2 2 2" xfId="18014" xr:uid="{00000000-0005-0000-0000-0000AF450000}"/>
    <cellStyle name="20% - Accent1 3 2 2 5 2 4 2 3" xfId="18015" xr:uid="{00000000-0005-0000-0000-0000B0450000}"/>
    <cellStyle name="20% - Accent1 3 2 2 5 2 4 3" xfId="18016" xr:uid="{00000000-0005-0000-0000-0000B1450000}"/>
    <cellStyle name="20% - Accent1 3 2 2 5 2 4 3 2" xfId="18017" xr:uid="{00000000-0005-0000-0000-0000B2450000}"/>
    <cellStyle name="20% - Accent1 3 2 2 5 2 4 4" xfId="18018" xr:uid="{00000000-0005-0000-0000-0000B3450000}"/>
    <cellStyle name="20% - Accent1 3 2 2 5 2 5" xfId="18019" xr:uid="{00000000-0005-0000-0000-0000B4450000}"/>
    <cellStyle name="20% - Accent1 3 2 2 5 2 5 2" xfId="18020" xr:uid="{00000000-0005-0000-0000-0000B5450000}"/>
    <cellStyle name="20% - Accent1 3 2 2 5 2 5 2 2" xfId="18021" xr:uid="{00000000-0005-0000-0000-0000B6450000}"/>
    <cellStyle name="20% - Accent1 3 2 2 5 2 5 3" xfId="18022" xr:uid="{00000000-0005-0000-0000-0000B7450000}"/>
    <cellStyle name="20% - Accent1 3 2 2 5 2 6" xfId="18023" xr:uid="{00000000-0005-0000-0000-0000B8450000}"/>
    <cellStyle name="20% - Accent1 3 2 2 5 2 6 2" xfId="18024" xr:uid="{00000000-0005-0000-0000-0000B9450000}"/>
    <cellStyle name="20% - Accent1 3 2 2 5 2 6 2 2" xfId="18025" xr:uid="{00000000-0005-0000-0000-0000BA450000}"/>
    <cellStyle name="20% - Accent1 3 2 2 5 2 6 3" xfId="18026" xr:uid="{00000000-0005-0000-0000-0000BB450000}"/>
    <cellStyle name="20% - Accent1 3 2 2 5 2 7" xfId="18027" xr:uid="{00000000-0005-0000-0000-0000BC450000}"/>
    <cellStyle name="20% - Accent1 3 2 2 5 2 7 2" xfId="18028" xr:uid="{00000000-0005-0000-0000-0000BD450000}"/>
    <cellStyle name="20% - Accent1 3 2 2 5 2 8" xfId="18029" xr:uid="{00000000-0005-0000-0000-0000BE450000}"/>
    <cellStyle name="20% - Accent1 3 2 2 5 2 8 2" xfId="18030" xr:uid="{00000000-0005-0000-0000-0000BF450000}"/>
    <cellStyle name="20% - Accent1 3 2 2 5 2 9" xfId="18031" xr:uid="{00000000-0005-0000-0000-0000C0450000}"/>
    <cellStyle name="20% - Accent1 3 2 2 5 3" xfId="18032" xr:uid="{00000000-0005-0000-0000-0000C1450000}"/>
    <cellStyle name="20% - Accent1 3 2 2 5 3 2" xfId="18033" xr:uid="{00000000-0005-0000-0000-0000C2450000}"/>
    <cellStyle name="20% - Accent1 3 2 2 5 3 2 2" xfId="18034" xr:uid="{00000000-0005-0000-0000-0000C3450000}"/>
    <cellStyle name="20% - Accent1 3 2 2 5 3 2 2 2" xfId="18035" xr:uid="{00000000-0005-0000-0000-0000C4450000}"/>
    <cellStyle name="20% - Accent1 3 2 2 5 3 2 2 2 2" xfId="18036" xr:uid="{00000000-0005-0000-0000-0000C5450000}"/>
    <cellStyle name="20% - Accent1 3 2 2 5 3 2 2 3" xfId="18037" xr:uid="{00000000-0005-0000-0000-0000C6450000}"/>
    <cellStyle name="20% - Accent1 3 2 2 5 3 2 3" xfId="18038" xr:uid="{00000000-0005-0000-0000-0000C7450000}"/>
    <cellStyle name="20% - Accent1 3 2 2 5 3 2 3 2" xfId="18039" xr:uid="{00000000-0005-0000-0000-0000C8450000}"/>
    <cellStyle name="20% - Accent1 3 2 2 5 3 2 4" xfId="18040" xr:uid="{00000000-0005-0000-0000-0000C9450000}"/>
    <cellStyle name="20% - Accent1 3 2 2 5 3 3" xfId="18041" xr:uid="{00000000-0005-0000-0000-0000CA450000}"/>
    <cellStyle name="20% - Accent1 3 2 2 5 3 3 2" xfId="18042" xr:uid="{00000000-0005-0000-0000-0000CB450000}"/>
    <cellStyle name="20% - Accent1 3 2 2 5 3 3 2 2" xfId="18043" xr:uid="{00000000-0005-0000-0000-0000CC450000}"/>
    <cellStyle name="20% - Accent1 3 2 2 5 3 3 2 2 2" xfId="18044" xr:uid="{00000000-0005-0000-0000-0000CD450000}"/>
    <cellStyle name="20% - Accent1 3 2 2 5 3 3 2 3" xfId="18045" xr:uid="{00000000-0005-0000-0000-0000CE450000}"/>
    <cellStyle name="20% - Accent1 3 2 2 5 3 3 3" xfId="18046" xr:uid="{00000000-0005-0000-0000-0000CF450000}"/>
    <cellStyle name="20% - Accent1 3 2 2 5 3 3 3 2" xfId="18047" xr:uid="{00000000-0005-0000-0000-0000D0450000}"/>
    <cellStyle name="20% - Accent1 3 2 2 5 3 3 4" xfId="18048" xr:uid="{00000000-0005-0000-0000-0000D1450000}"/>
    <cellStyle name="20% - Accent1 3 2 2 5 3 4" xfId="18049" xr:uid="{00000000-0005-0000-0000-0000D2450000}"/>
    <cellStyle name="20% - Accent1 3 2 2 5 3 4 2" xfId="18050" xr:uid="{00000000-0005-0000-0000-0000D3450000}"/>
    <cellStyle name="20% - Accent1 3 2 2 5 3 4 2 2" xfId="18051" xr:uid="{00000000-0005-0000-0000-0000D4450000}"/>
    <cellStyle name="20% - Accent1 3 2 2 5 3 4 2 2 2" xfId="18052" xr:uid="{00000000-0005-0000-0000-0000D5450000}"/>
    <cellStyle name="20% - Accent1 3 2 2 5 3 4 2 3" xfId="18053" xr:uid="{00000000-0005-0000-0000-0000D6450000}"/>
    <cellStyle name="20% - Accent1 3 2 2 5 3 4 3" xfId="18054" xr:uid="{00000000-0005-0000-0000-0000D7450000}"/>
    <cellStyle name="20% - Accent1 3 2 2 5 3 4 3 2" xfId="18055" xr:uid="{00000000-0005-0000-0000-0000D8450000}"/>
    <cellStyle name="20% - Accent1 3 2 2 5 3 4 4" xfId="18056" xr:uid="{00000000-0005-0000-0000-0000D9450000}"/>
    <cellStyle name="20% - Accent1 3 2 2 5 3 5" xfId="18057" xr:uid="{00000000-0005-0000-0000-0000DA450000}"/>
    <cellStyle name="20% - Accent1 3 2 2 5 3 5 2" xfId="18058" xr:uid="{00000000-0005-0000-0000-0000DB450000}"/>
    <cellStyle name="20% - Accent1 3 2 2 5 3 5 2 2" xfId="18059" xr:uid="{00000000-0005-0000-0000-0000DC450000}"/>
    <cellStyle name="20% - Accent1 3 2 2 5 3 5 3" xfId="18060" xr:uid="{00000000-0005-0000-0000-0000DD450000}"/>
    <cellStyle name="20% - Accent1 3 2 2 5 3 6" xfId="18061" xr:uid="{00000000-0005-0000-0000-0000DE450000}"/>
    <cellStyle name="20% - Accent1 3 2 2 5 3 6 2" xfId="18062" xr:uid="{00000000-0005-0000-0000-0000DF450000}"/>
    <cellStyle name="20% - Accent1 3 2 2 5 3 6 2 2" xfId="18063" xr:uid="{00000000-0005-0000-0000-0000E0450000}"/>
    <cellStyle name="20% - Accent1 3 2 2 5 3 6 3" xfId="18064" xr:uid="{00000000-0005-0000-0000-0000E1450000}"/>
    <cellStyle name="20% - Accent1 3 2 2 5 3 7" xfId="18065" xr:uid="{00000000-0005-0000-0000-0000E2450000}"/>
    <cellStyle name="20% - Accent1 3 2 2 5 3 7 2" xfId="18066" xr:uid="{00000000-0005-0000-0000-0000E3450000}"/>
    <cellStyle name="20% - Accent1 3 2 2 5 3 8" xfId="18067" xr:uid="{00000000-0005-0000-0000-0000E4450000}"/>
    <cellStyle name="20% - Accent1 3 2 2 5 3 8 2" xfId="18068" xr:uid="{00000000-0005-0000-0000-0000E5450000}"/>
    <cellStyle name="20% - Accent1 3 2 2 5 3 9" xfId="18069" xr:uid="{00000000-0005-0000-0000-0000E6450000}"/>
    <cellStyle name="20% - Accent1 3 2 2 5 4" xfId="18070" xr:uid="{00000000-0005-0000-0000-0000E7450000}"/>
    <cellStyle name="20% - Accent1 3 2 2 5 4 2" xfId="18071" xr:uid="{00000000-0005-0000-0000-0000E8450000}"/>
    <cellStyle name="20% - Accent1 3 2 2 5 4 2 2" xfId="18072" xr:uid="{00000000-0005-0000-0000-0000E9450000}"/>
    <cellStyle name="20% - Accent1 3 2 2 5 4 2 2 2" xfId="18073" xr:uid="{00000000-0005-0000-0000-0000EA450000}"/>
    <cellStyle name="20% - Accent1 3 2 2 5 4 2 3" xfId="18074" xr:uid="{00000000-0005-0000-0000-0000EB450000}"/>
    <cellStyle name="20% - Accent1 3 2 2 5 4 3" xfId="18075" xr:uid="{00000000-0005-0000-0000-0000EC450000}"/>
    <cellStyle name="20% - Accent1 3 2 2 5 4 3 2" xfId="18076" xr:uid="{00000000-0005-0000-0000-0000ED450000}"/>
    <cellStyle name="20% - Accent1 3 2 2 5 4 4" xfId="18077" xr:uid="{00000000-0005-0000-0000-0000EE450000}"/>
    <cellStyle name="20% - Accent1 3 2 2 5 5" xfId="18078" xr:uid="{00000000-0005-0000-0000-0000EF450000}"/>
    <cellStyle name="20% - Accent1 3 2 2 5 5 2" xfId="18079" xr:uid="{00000000-0005-0000-0000-0000F0450000}"/>
    <cellStyle name="20% - Accent1 3 2 2 5 5 2 2" xfId="18080" xr:uid="{00000000-0005-0000-0000-0000F1450000}"/>
    <cellStyle name="20% - Accent1 3 2 2 5 5 2 2 2" xfId="18081" xr:uid="{00000000-0005-0000-0000-0000F2450000}"/>
    <cellStyle name="20% - Accent1 3 2 2 5 5 2 3" xfId="18082" xr:uid="{00000000-0005-0000-0000-0000F3450000}"/>
    <cellStyle name="20% - Accent1 3 2 2 5 5 3" xfId="18083" xr:uid="{00000000-0005-0000-0000-0000F4450000}"/>
    <cellStyle name="20% - Accent1 3 2 2 5 5 3 2" xfId="18084" xr:uid="{00000000-0005-0000-0000-0000F5450000}"/>
    <cellStyle name="20% - Accent1 3 2 2 5 5 4" xfId="18085" xr:uid="{00000000-0005-0000-0000-0000F6450000}"/>
    <cellStyle name="20% - Accent1 3 2 2 5 6" xfId="18086" xr:uid="{00000000-0005-0000-0000-0000F7450000}"/>
    <cellStyle name="20% - Accent1 3 2 2 5 6 2" xfId="18087" xr:uid="{00000000-0005-0000-0000-0000F8450000}"/>
    <cellStyle name="20% - Accent1 3 2 2 5 6 2 2" xfId="18088" xr:uid="{00000000-0005-0000-0000-0000F9450000}"/>
    <cellStyle name="20% - Accent1 3 2 2 5 6 2 2 2" xfId="18089" xr:uid="{00000000-0005-0000-0000-0000FA450000}"/>
    <cellStyle name="20% - Accent1 3 2 2 5 6 2 3" xfId="18090" xr:uid="{00000000-0005-0000-0000-0000FB450000}"/>
    <cellStyle name="20% - Accent1 3 2 2 5 6 3" xfId="18091" xr:uid="{00000000-0005-0000-0000-0000FC450000}"/>
    <cellStyle name="20% - Accent1 3 2 2 5 6 3 2" xfId="18092" xr:uid="{00000000-0005-0000-0000-0000FD450000}"/>
    <cellStyle name="20% - Accent1 3 2 2 5 6 4" xfId="18093" xr:uid="{00000000-0005-0000-0000-0000FE450000}"/>
    <cellStyle name="20% - Accent1 3 2 2 5 7" xfId="18094" xr:uid="{00000000-0005-0000-0000-0000FF450000}"/>
    <cellStyle name="20% - Accent1 3 2 2 5 7 2" xfId="18095" xr:uid="{00000000-0005-0000-0000-000000460000}"/>
    <cellStyle name="20% - Accent1 3 2 2 5 7 2 2" xfId="18096" xr:uid="{00000000-0005-0000-0000-000001460000}"/>
    <cellStyle name="20% - Accent1 3 2 2 5 7 3" xfId="18097" xr:uid="{00000000-0005-0000-0000-000002460000}"/>
    <cellStyle name="20% - Accent1 3 2 2 5 8" xfId="18098" xr:uid="{00000000-0005-0000-0000-000003460000}"/>
    <cellStyle name="20% - Accent1 3 2 2 5 8 2" xfId="18099" xr:uid="{00000000-0005-0000-0000-000004460000}"/>
    <cellStyle name="20% - Accent1 3 2 2 5 8 2 2" xfId="18100" xr:uid="{00000000-0005-0000-0000-000005460000}"/>
    <cellStyle name="20% - Accent1 3 2 2 5 8 3" xfId="18101" xr:uid="{00000000-0005-0000-0000-000006460000}"/>
    <cellStyle name="20% - Accent1 3 2 2 5 9" xfId="18102" xr:uid="{00000000-0005-0000-0000-000007460000}"/>
    <cellStyle name="20% - Accent1 3 2 2 5 9 2" xfId="18103" xr:uid="{00000000-0005-0000-0000-000008460000}"/>
    <cellStyle name="20% - Accent1 3 2 2 6" xfId="18104" xr:uid="{00000000-0005-0000-0000-000009460000}"/>
    <cellStyle name="20% - Accent1 3 2 2 6 10" xfId="18105" xr:uid="{00000000-0005-0000-0000-00000A460000}"/>
    <cellStyle name="20% - Accent1 3 2 2 6 10 2" xfId="18106" xr:uid="{00000000-0005-0000-0000-00000B460000}"/>
    <cellStyle name="20% - Accent1 3 2 2 6 11" xfId="18107" xr:uid="{00000000-0005-0000-0000-00000C460000}"/>
    <cellStyle name="20% - Accent1 3 2 2 6 2" xfId="18108" xr:uid="{00000000-0005-0000-0000-00000D460000}"/>
    <cellStyle name="20% - Accent1 3 2 2 6 2 2" xfId="18109" xr:uid="{00000000-0005-0000-0000-00000E460000}"/>
    <cellStyle name="20% - Accent1 3 2 2 6 2 2 2" xfId="18110" xr:uid="{00000000-0005-0000-0000-00000F460000}"/>
    <cellStyle name="20% - Accent1 3 2 2 6 2 2 2 2" xfId="18111" xr:uid="{00000000-0005-0000-0000-000010460000}"/>
    <cellStyle name="20% - Accent1 3 2 2 6 2 2 2 2 2" xfId="18112" xr:uid="{00000000-0005-0000-0000-000011460000}"/>
    <cellStyle name="20% - Accent1 3 2 2 6 2 2 2 3" xfId="18113" xr:uid="{00000000-0005-0000-0000-000012460000}"/>
    <cellStyle name="20% - Accent1 3 2 2 6 2 2 3" xfId="18114" xr:uid="{00000000-0005-0000-0000-000013460000}"/>
    <cellStyle name="20% - Accent1 3 2 2 6 2 2 3 2" xfId="18115" xr:uid="{00000000-0005-0000-0000-000014460000}"/>
    <cellStyle name="20% - Accent1 3 2 2 6 2 2 4" xfId="18116" xr:uid="{00000000-0005-0000-0000-000015460000}"/>
    <cellStyle name="20% - Accent1 3 2 2 6 2 3" xfId="18117" xr:uid="{00000000-0005-0000-0000-000016460000}"/>
    <cellStyle name="20% - Accent1 3 2 2 6 2 3 2" xfId="18118" xr:uid="{00000000-0005-0000-0000-000017460000}"/>
    <cellStyle name="20% - Accent1 3 2 2 6 2 3 2 2" xfId="18119" xr:uid="{00000000-0005-0000-0000-000018460000}"/>
    <cellStyle name="20% - Accent1 3 2 2 6 2 3 2 2 2" xfId="18120" xr:uid="{00000000-0005-0000-0000-000019460000}"/>
    <cellStyle name="20% - Accent1 3 2 2 6 2 3 2 3" xfId="18121" xr:uid="{00000000-0005-0000-0000-00001A460000}"/>
    <cellStyle name="20% - Accent1 3 2 2 6 2 3 3" xfId="18122" xr:uid="{00000000-0005-0000-0000-00001B460000}"/>
    <cellStyle name="20% - Accent1 3 2 2 6 2 3 3 2" xfId="18123" xr:uid="{00000000-0005-0000-0000-00001C460000}"/>
    <cellStyle name="20% - Accent1 3 2 2 6 2 3 4" xfId="18124" xr:uid="{00000000-0005-0000-0000-00001D460000}"/>
    <cellStyle name="20% - Accent1 3 2 2 6 2 4" xfId="18125" xr:uid="{00000000-0005-0000-0000-00001E460000}"/>
    <cellStyle name="20% - Accent1 3 2 2 6 2 4 2" xfId="18126" xr:uid="{00000000-0005-0000-0000-00001F460000}"/>
    <cellStyle name="20% - Accent1 3 2 2 6 2 4 2 2" xfId="18127" xr:uid="{00000000-0005-0000-0000-000020460000}"/>
    <cellStyle name="20% - Accent1 3 2 2 6 2 4 2 2 2" xfId="18128" xr:uid="{00000000-0005-0000-0000-000021460000}"/>
    <cellStyle name="20% - Accent1 3 2 2 6 2 4 2 3" xfId="18129" xr:uid="{00000000-0005-0000-0000-000022460000}"/>
    <cellStyle name="20% - Accent1 3 2 2 6 2 4 3" xfId="18130" xr:uid="{00000000-0005-0000-0000-000023460000}"/>
    <cellStyle name="20% - Accent1 3 2 2 6 2 4 3 2" xfId="18131" xr:uid="{00000000-0005-0000-0000-000024460000}"/>
    <cellStyle name="20% - Accent1 3 2 2 6 2 4 4" xfId="18132" xr:uid="{00000000-0005-0000-0000-000025460000}"/>
    <cellStyle name="20% - Accent1 3 2 2 6 2 5" xfId="18133" xr:uid="{00000000-0005-0000-0000-000026460000}"/>
    <cellStyle name="20% - Accent1 3 2 2 6 2 5 2" xfId="18134" xr:uid="{00000000-0005-0000-0000-000027460000}"/>
    <cellStyle name="20% - Accent1 3 2 2 6 2 5 2 2" xfId="18135" xr:uid="{00000000-0005-0000-0000-000028460000}"/>
    <cellStyle name="20% - Accent1 3 2 2 6 2 5 3" xfId="18136" xr:uid="{00000000-0005-0000-0000-000029460000}"/>
    <cellStyle name="20% - Accent1 3 2 2 6 2 6" xfId="18137" xr:uid="{00000000-0005-0000-0000-00002A460000}"/>
    <cellStyle name="20% - Accent1 3 2 2 6 2 6 2" xfId="18138" xr:uid="{00000000-0005-0000-0000-00002B460000}"/>
    <cellStyle name="20% - Accent1 3 2 2 6 2 6 2 2" xfId="18139" xr:uid="{00000000-0005-0000-0000-00002C460000}"/>
    <cellStyle name="20% - Accent1 3 2 2 6 2 6 3" xfId="18140" xr:uid="{00000000-0005-0000-0000-00002D460000}"/>
    <cellStyle name="20% - Accent1 3 2 2 6 2 7" xfId="18141" xr:uid="{00000000-0005-0000-0000-00002E460000}"/>
    <cellStyle name="20% - Accent1 3 2 2 6 2 7 2" xfId="18142" xr:uid="{00000000-0005-0000-0000-00002F460000}"/>
    <cellStyle name="20% - Accent1 3 2 2 6 2 8" xfId="18143" xr:uid="{00000000-0005-0000-0000-000030460000}"/>
    <cellStyle name="20% - Accent1 3 2 2 6 2 8 2" xfId="18144" xr:uid="{00000000-0005-0000-0000-000031460000}"/>
    <cellStyle name="20% - Accent1 3 2 2 6 2 9" xfId="18145" xr:uid="{00000000-0005-0000-0000-000032460000}"/>
    <cellStyle name="20% - Accent1 3 2 2 6 3" xfId="18146" xr:uid="{00000000-0005-0000-0000-000033460000}"/>
    <cellStyle name="20% - Accent1 3 2 2 6 3 2" xfId="18147" xr:uid="{00000000-0005-0000-0000-000034460000}"/>
    <cellStyle name="20% - Accent1 3 2 2 6 3 2 2" xfId="18148" xr:uid="{00000000-0005-0000-0000-000035460000}"/>
    <cellStyle name="20% - Accent1 3 2 2 6 3 2 2 2" xfId="18149" xr:uid="{00000000-0005-0000-0000-000036460000}"/>
    <cellStyle name="20% - Accent1 3 2 2 6 3 2 2 2 2" xfId="18150" xr:uid="{00000000-0005-0000-0000-000037460000}"/>
    <cellStyle name="20% - Accent1 3 2 2 6 3 2 2 3" xfId="18151" xr:uid="{00000000-0005-0000-0000-000038460000}"/>
    <cellStyle name="20% - Accent1 3 2 2 6 3 2 3" xfId="18152" xr:uid="{00000000-0005-0000-0000-000039460000}"/>
    <cellStyle name="20% - Accent1 3 2 2 6 3 2 3 2" xfId="18153" xr:uid="{00000000-0005-0000-0000-00003A460000}"/>
    <cellStyle name="20% - Accent1 3 2 2 6 3 2 4" xfId="18154" xr:uid="{00000000-0005-0000-0000-00003B460000}"/>
    <cellStyle name="20% - Accent1 3 2 2 6 3 3" xfId="18155" xr:uid="{00000000-0005-0000-0000-00003C460000}"/>
    <cellStyle name="20% - Accent1 3 2 2 6 3 3 2" xfId="18156" xr:uid="{00000000-0005-0000-0000-00003D460000}"/>
    <cellStyle name="20% - Accent1 3 2 2 6 3 3 2 2" xfId="18157" xr:uid="{00000000-0005-0000-0000-00003E460000}"/>
    <cellStyle name="20% - Accent1 3 2 2 6 3 3 2 2 2" xfId="18158" xr:uid="{00000000-0005-0000-0000-00003F460000}"/>
    <cellStyle name="20% - Accent1 3 2 2 6 3 3 2 3" xfId="18159" xr:uid="{00000000-0005-0000-0000-000040460000}"/>
    <cellStyle name="20% - Accent1 3 2 2 6 3 3 3" xfId="18160" xr:uid="{00000000-0005-0000-0000-000041460000}"/>
    <cellStyle name="20% - Accent1 3 2 2 6 3 3 3 2" xfId="18161" xr:uid="{00000000-0005-0000-0000-000042460000}"/>
    <cellStyle name="20% - Accent1 3 2 2 6 3 3 4" xfId="18162" xr:uid="{00000000-0005-0000-0000-000043460000}"/>
    <cellStyle name="20% - Accent1 3 2 2 6 3 4" xfId="18163" xr:uid="{00000000-0005-0000-0000-000044460000}"/>
    <cellStyle name="20% - Accent1 3 2 2 6 3 4 2" xfId="18164" xr:uid="{00000000-0005-0000-0000-000045460000}"/>
    <cellStyle name="20% - Accent1 3 2 2 6 3 4 2 2" xfId="18165" xr:uid="{00000000-0005-0000-0000-000046460000}"/>
    <cellStyle name="20% - Accent1 3 2 2 6 3 4 2 2 2" xfId="18166" xr:uid="{00000000-0005-0000-0000-000047460000}"/>
    <cellStyle name="20% - Accent1 3 2 2 6 3 4 2 3" xfId="18167" xr:uid="{00000000-0005-0000-0000-000048460000}"/>
    <cellStyle name="20% - Accent1 3 2 2 6 3 4 3" xfId="18168" xr:uid="{00000000-0005-0000-0000-000049460000}"/>
    <cellStyle name="20% - Accent1 3 2 2 6 3 4 3 2" xfId="18169" xr:uid="{00000000-0005-0000-0000-00004A460000}"/>
    <cellStyle name="20% - Accent1 3 2 2 6 3 4 4" xfId="18170" xr:uid="{00000000-0005-0000-0000-00004B460000}"/>
    <cellStyle name="20% - Accent1 3 2 2 6 3 5" xfId="18171" xr:uid="{00000000-0005-0000-0000-00004C460000}"/>
    <cellStyle name="20% - Accent1 3 2 2 6 3 5 2" xfId="18172" xr:uid="{00000000-0005-0000-0000-00004D460000}"/>
    <cellStyle name="20% - Accent1 3 2 2 6 3 5 2 2" xfId="18173" xr:uid="{00000000-0005-0000-0000-00004E460000}"/>
    <cellStyle name="20% - Accent1 3 2 2 6 3 5 3" xfId="18174" xr:uid="{00000000-0005-0000-0000-00004F460000}"/>
    <cellStyle name="20% - Accent1 3 2 2 6 3 6" xfId="18175" xr:uid="{00000000-0005-0000-0000-000050460000}"/>
    <cellStyle name="20% - Accent1 3 2 2 6 3 6 2" xfId="18176" xr:uid="{00000000-0005-0000-0000-000051460000}"/>
    <cellStyle name="20% - Accent1 3 2 2 6 3 6 2 2" xfId="18177" xr:uid="{00000000-0005-0000-0000-000052460000}"/>
    <cellStyle name="20% - Accent1 3 2 2 6 3 6 3" xfId="18178" xr:uid="{00000000-0005-0000-0000-000053460000}"/>
    <cellStyle name="20% - Accent1 3 2 2 6 3 7" xfId="18179" xr:uid="{00000000-0005-0000-0000-000054460000}"/>
    <cellStyle name="20% - Accent1 3 2 2 6 3 7 2" xfId="18180" xr:uid="{00000000-0005-0000-0000-000055460000}"/>
    <cellStyle name="20% - Accent1 3 2 2 6 3 8" xfId="18181" xr:uid="{00000000-0005-0000-0000-000056460000}"/>
    <cellStyle name="20% - Accent1 3 2 2 6 3 8 2" xfId="18182" xr:uid="{00000000-0005-0000-0000-000057460000}"/>
    <cellStyle name="20% - Accent1 3 2 2 6 3 9" xfId="18183" xr:uid="{00000000-0005-0000-0000-000058460000}"/>
    <cellStyle name="20% - Accent1 3 2 2 6 4" xfId="18184" xr:uid="{00000000-0005-0000-0000-000059460000}"/>
    <cellStyle name="20% - Accent1 3 2 2 6 4 2" xfId="18185" xr:uid="{00000000-0005-0000-0000-00005A460000}"/>
    <cellStyle name="20% - Accent1 3 2 2 6 4 2 2" xfId="18186" xr:uid="{00000000-0005-0000-0000-00005B460000}"/>
    <cellStyle name="20% - Accent1 3 2 2 6 4 2 2 2" xfId="18187" xr:uid="{00000000-0005-0000-0000-00005C460000}"/>
    <cellStyle name="20% - Accent1 3 2 2 6 4 2 3" xfId="18188" xr:uid="{00000000-0005-0000-0000-00005D460000}"/>
    <cellStyle name="20% - Accent1 3 2 2 6 4 3" xfId="18189" xr:uid="{00000000-0005-0000-0000-00005E460000}"/>
    <cellStyle name="20% - Accent1 3 2 2 6 4 3 2" xfId="18190" xr:uid="{00000000-0005-0000-0000-00005F460000}"/>
    <cellStyle name="20% - Accent1 3 2 2 6 4 4" xfId="18191" xr:uid="{00000000-0005-0000-0000-000060460000}"/>
    <cellStyle name="20% - Accent1 3 2 2 6 5" xfId="18192" xr:uid="{00000000-0005-0000-0000-000061460000}"/>
    <cellStyle name="20% - Accent1 3 2 2 6 5 2" xfId="18193" xr:uid="{00000000-0005-0000-0000-000062460000}"/>
    <cellStyle name="20% - Accent1 3 2 2 6 5 2 2" xfId="18194" xr:uid="{00000000-0005-0000-0000-000063460000}"/>
    <cellStyle name="20% - Accent1 3 2 2 6 5 2 2 2" xfId="18195" xr:uid="{00000000-0005-0000-0000-000064460000}"/>
    <cellStyle name="20% - Accent1 3 2 2 6 5 2 3" xfId="18196" xr:uid="{00000000-0005-0000-0000-000065460000}"/>
    <cellStyle name="20% - Accent1 3 2 2 6 5 3" xfId="18197" xr:uid="{00000000-0005-0000-0000-000066460000}"/>
    <cellStyle name="20% - Accent1 3 2 2 6 5 3 2" xfId="18198" xr:uid="{00000000-0005-0000-0000-000067460000}"/>
    <cellStyle name="20% - Accent1 3 2 2 6 5 4" xfId="18199" xr:uid="{00000000-0005-0000-0000-000068460000}"/>
    <cellStyle name="20% - Accent1 3 2 2 6 6" xfId="18200" xr:uid="{00000000-0005-0000-0000-000069460000}"/>
    <cellStyle name="20% - Accent1 3 2 2 6 6 2" xfId="18201" xr:uid="{00000000-0005-0000-0000-00006A460000}"/>
    <cellStyle name="20% - Accent1 3 2 2 6 6 2 2" xfId="18202" xr:uid="{00000000-0005-0000-0000-00006B460000}"/>
    <cellStyle name="20% - Accent1 3 2 2 6 6 2 2 2" xfId="18203" xr:uid="{00000000-0005-0000-0000-00006C460000}"/>
    <cellStyle name="20% - Accent1 3 2 2 6 6 2 3" xfId="18204" xr:uid="{00000000-0005-0000-0000-00006D460000}"/>
    <cellStyle name="20% - Accent1 3 2 2 6 6 3" xfId="18205" xr:uid="{00000000-0005-0000-0000-00006E460000}"/>
    <cellStyle name="20% - Accent1 3 2 2 6 6 3 2" xfId="18206" xr:uid="{00000000-0005-0000-0000-00006F460000}"/>
    <cellStyle name="20% - Accent1 3 2 2 6 6 4" xfId="18207" xr:uid="{00000000-0005-0000-0000-000070460000}"/>
    <cellStyle name="20% - Accent1 3 2 2 6 7" xfId="18208" xr:uid="{00000000-0005-0000-0000-000071460000}"/>
    <cellStyle name="20% - Accent1 3 2 2 6 7 2" xfId="18209" xr:uid="{00000000-0005-0000-0000-000072460000}"/>
    <cellStyle name="20% - Accent1 3 2 2 6 7 2 2" xfId="18210" xr:uid="{00000000-0005-0000-0000-000073460000}"/>
    <cellStyle name="20% - Accent1 3 2 2 6 7 3" xfId="18211" xr:uid="{00000000-0005-0000-0000-000074460000}"/>
    <cellStyle name="20% - Accent1 3 2 2 6 8" xfId="18212" xr:uid="{00000000-0005-0000-0000-000075460000}"/>
    <cellStyle name="20% - Accent1 3 2 2 6 8 2" xfId="18213" xr:uid="{00000000-0005-0000-0000-000076460000}"/>
    <cellStyle name="20% - Accent1 3 2 2 6 8 2 2" xfId="18214" xr:uid="{00000000-0005-0000-0000-000077460000}"/>
    <cellStyle name="20% - Accent1 3 2 2 6 8 3" xfId="18215" xr:uid="{00000000-0005-0000-0000-000078460000}"/>
    <cellStyle name="20% - Accent1 3 2 2 6 9" xfId="18216" xr:uid="{00000000-0005-0000-0000-000079460000}"/>
    <cellStyle name="20% - Accent1 3 2 2 6 9 2" xfId="18217" xr:uid="{00000000-0005-0000-0000-00007A460000}"/>
    <cellStyle name="20% - Accent1 3 2 2 7" xfId="18218" xr:uid="{00000000-0005-0000-0000-00007B460000}"/>
    <cellStyle name="20% - Accent1 3 2 2 7 2" xfId="18219" xr:uid="{00000000-0005-0000-0000-00007C460000}"/>
    <cellStyle name="20% - Accent1 3 2 2 7 2 2" xfId="18220" xr:uid="{00000000-0005-0000-0000-00007D460000}"/>
    <cellStyle name="20% - Accent1 3 2 2 7 2 2 2" xfId="18221" xr:uid="{00000000-0005-0000-0000-00007E460000}"/>
    <cellStyle name="20% - Accent1 3 2 2 7 2 2 2 2" xfId="18222" xr:uid="{00000000-0005-0000-0000-00007F460000}"/>
    <cellStyle name="20% - Accent1 3 2 2 7 2 2 3" xfId="18223" xr:uid="{00000000-0005-0000-0000-000080460000}"/>
    <cellStyle name="20% - Accent1 3 2 2 7 2 3" xfId="18224" xr:uid="{00000000-0005-0000-0000-000081460000}"/>
    <cellStyle name="20% - Accent1 3 2 2 7 2 3 2" xfId="18225" xr:uid="{00000000-0005-0000-0000-000082460000}"/>
    <cellStyle name="20% - Accent1 3 2 2 7 2 4" xfId="18226" xr:uid="{00000000-0005-0000-0000-000083460000}"/>
    <cellStyle name="20% - Accent1 3 2 2 7 3" xfId="18227" xr:uid="{00000000-0005-0000-0000-000084460000}"/>
    <cellStyle name="20% - Accent1 3 2 2 7 3 2" xfId="18228" xr:uid="{00000000-0005-0000-0000-000085460000}"/>
    <cellStyle name="20% - Accent1 3 2 2 7 3 2 2" xfId="18229" xr:uid="{00000000-0005-0000-0000-000086460000}"/>
    <cellStyle name="20% - Accent1 3 2 2 7 3 2 2 2" xfId="18230" xr:uid="{00000000-0005-0000-0000-000087460000}"/>
    <cellStyle name="20% - Accent1 3 2 2 7 3 2 3" xfId="18231" xr:uid="{00000000-0005-0000-0000-000088460000}"/>
    <cellStyle name="20% - Accent1 3 2 2 7 3 3" xfId="18232" xr:uid="{00000000-0005-0000-0000-000089460000}"/>
    <cellStyle name="20% - Accent1 3 2 2 7 3 3 2" xfId="18233" xr:uid="{00000000-0005-0000-0000-00008A460000}"/>
    <cellStyle name="20% - Accent1 3 2 2 7 3 4" xfId="18234" xr:uid="{00000000-0005-0000-0000-00008B460000}"/>
    <cellStyle name="20% - Accent1 3 2 2 7 4" xfId="18235" xr:uid="{00000000-0005-0000-0000-00008C460000}"/>
    <cellStyle name="20% - Accent1 3 2 2 7 4 2" xfId="18236" xr:uid="{00000000-0005-0000-0000-00008D460000}"/>
    <cellStyle name="20% - Accent1 3 2 2 7 4 2 2" xfId="18237" xr:uid="{00000000-0005-0000-0000-00008E460000}"/>
    <cellStyle name="20% - Accent1 3 2 2 7 4 2 2 2" xfId="18238" xr:uid="{00000000-0005-0000-0000-00008F460000}"/>
    <cellStyle name="20% - Accent1 3 2 2 7 4 2 3" xfId="18239" xr:uid="{00000000-0005-0000-0000-000090460000}"/>
    <cellStyle name="20% - Accent1 3 2 2 7 4 3" xfId="18240" xr:uid="{00000000-0005-0000-0000-000091460000}"/>
    <cellStyle name="20% - Accent1 3 2 2 7 4 3 2" xfId="18241" xr:uid="{00000000-0005-0000-0000-000092460000}"/>
    <cellStyle name="20% - Accent1 3 2 2 7 4 4" xfId="18242" xr:uid="{00000000-0005-0000-0000-000093460000}"/>
    <cellStyle name="20% - Accent1 3 2 2 7 5" xfId="18243" xr:uid="{00000000-0005-0000-0000-000094460000}"/>
    <cellStyle name="20% - Accent1 3 2 2 7 5 2" xfId="18244" xr:uid="{00000000-0005-0000-0000-000095460000}"/>
    <cellStyle name="20% - Accent1 3 2 2 7 5 2 2" xfId="18245" xr:uid="{00000000-0005-0000-0000-000096460000}"/>
    <cellStyle name="20% - Accent1 3 2 2 7 5 3" xfId="18246" xr:uid="{00000000-0005-0000-0000-000097460000}"/>
    <cellStyle name="20% - Accent1 3 2 2 7 6" xfId="18247" xr:uid="{00000000-0005-0000-0000-000098460000}"/>
    <cellStyle name="20% - Accent1 3 2 2 7 6 2" xfId="18248" xr:uid="{00000000-0005-0000-0000-000099460000}"/>
    <cellStyle name="20% - Accent1 3 2 2 7 6 2 2" xfId="18249" xr:uid="{00000000-0005-0000-0000-00009A460000}"/>
    <cellStyle name="20% - Accent1 3 2 2 7 6 3" xfId="18250" xr:uid="{00000000-0005-0000-0000-00009B460000}"/>
    <cellStyle name="20% - Accent1 3 2 2 7 7" xfId="18251" xr:uid="{00000000-0005-0000-0000-00009C460000}"/>
    <cellStyle name="20% - Accent1 3 2 2 7 7 2" xfId="18252" xr:uid="{00000000-0005-0000-0000-00009D460000}"/>
    <cellStyle name="20% - Accent1 3 2 2 7 8" xfId="18253" xr:uid="{00000000-0005-0000-0000-00009E460000}"/>
    <cellStyle name="20% - Accent1 3 2 2 7 8 2" xfId="18254" xr:uid="{00000000-0005-0000-0000-00009F460000}"/>
    <cellStyle name="20% - Accent1 3 2 2 7 9" xfId="18255" xr:uid="{00000000-0005-0000-0000-0000A0460000}"/>
    <cellStyle name="20% - Accent1 3 2 2 8" xfId="18256" xr:uid="{00000000-0005-0000-0000-0000A1460000}"/>
    <cellStyle name="20% - Accent1 3 2 2 8 2" xfId="18257" xr:uid="{00000000-0005-0000-0000-0000A2460000}"/>
    <cellStyle name="20% - Accent1 3 2 2 8 2 2" xfId="18258" xr:uid="{00000000-0005-0000-0000-0000A3460000}"/>
    <cellStyle name="20% - Accent1 3 2 2 8 2 2 2" xfId="18259" xr:uid="{00000000-0005-0000-0000-0000A4460000}"/>
    <cellStyle name="20% - Accent1 3 2 2 8 2 2 2 2" xfId="18260" xr:uid="{00000000-0005-0000-0000-0000A5460000}"/>
    <cellStyle name="20% - Accent1 3 2 2 8 2 2 3" xfId="18261" xr:uid="{00000000-0005-0000-0000-0000A6460000}"/>
    <cellStyle name="20% - Accent1 3 2 2 8 2 3" xfId="18262" xr:uid="{00000000-0005-0000-0000-0000A7460000}"/>
    <cellStyle name="20% - Accent1 3 2 2 8 2 3 2" xfId="18263" xr:uid="{00000000-0005-0000-0000-0000A8460000}"/>
    <cellStyle name="20% - Accent1 3 2 2 8 2 4" xfId="18264" xr:uid="{00000000-0005-0000-0000-0000A9460000}"/>
    <cellStyle name="20% - Accent1 3 2 2 8 3" xfId="18265" xr:uid="{00000000-0005-0000-0000-0000AA460000}"/>
    <cellStyle name="20% - Accent1 3 2 2 8 3 2" xfId="18266" xr:uid="{00000000-0005-0000-0000-0000AB460000}"/>
    <cellStyle name="20% - Accent1 3 2 2 8 3 2 2" xfId="18267" xr:uid="{00000000-0005-0000-0000-0000AC460000}"/>
    <cellStyle name="20% - Accent1 3 2 2 8 3 2 2 2" xfId="18268" xr:uid="{00000000-0005-0000-0000-0000AD460000}"/>
    <cellStyle name="20% - Accent1 3 2 2 8 3 2 3" xfId="18269" xr:uid="{00000000-0005-0000-0000-0000AE460000}"/>
    <cellStyle name="20% - Accent1 3 2 2 8 3 3" xfId="18270" xr:uid="{00000000-0005-0000-0000-0000AF460000}"/>
    <cellStyle name="20% - Accent1 3 2 2 8 3 3 2" xfId="18271" xr:uid="{00000000-0005-0000-0000-0000B0460000}"/>
    <cellStyle name="20% - Accent1 3 2 2 8 3 4" xfId="18272" xr:uid="{00000000-0005-0000-0000-0000B1460000}"/>
    <cellStyle name="20% - Accent1 3 2 2 8 4" xfId="18273" xr:uid="{00000000-0005-0000-0000-0000B2460000}"/>
    <cellStyle name="20% - Accent1 3 2 2 8 4 2" xfId="18274" xr:uid="{00000000-0005-0000-0000-0000B3460000}"/>
    <cellStyle name="20% - Accent1 3 2 2 8 4 2 2" xfId="18275" xr:uid="{00000000-0005-0000-0000-0000B4460000}"/>
    <cellStyle name="20% - Accent1 3 2 2 8 4 2 2 2" xfId="18276" xr:uid="{00000000-0005-0000-0000-0000B5460000}"/>
    <cellStyle name="20% - Accent1 3 2 2 8 4 2 3" xfId="18277" xr:uid="{00000000-0005-0000-0000-0000B6460000}"/>
    <cellStyle name="20% - Accent1 3 2 2 8 4 3" xfId="18278" xr:uid="{00000000-0005-0000-0000-0000B7460000}"/>
    <cellStyle name="20% - Accent1 3 2 2 8 4 3 2" xfId="18279" xr:uid="{00000000-0005-0000-0000-0000B8460000}"/>
    <cellStyle name="20% - Accent1 3 2 2 8 4 4" xfId="18280" xr:uid="{00000000-0005-0000-0000-0000B9460000}"/>
    <cellStyle name="20% - Accent1 3 2 2 8 5" xfId="18281" xr:uid="{00000000-0005-0000-0000-0000BA460000}"/>
    <cellStyle name="20% - Accent1 3 2 2 8 5 2" xfId="18282" xr:uid="{00000000-0005-0000-0000-0000BB460000}"/>
    <cellStyle name="20% - Accent1 3 2 2 8 5 2 2" xfId="18283" xr:uid="{00000000-0005-0000-0000-0000BC460000}"/>
    <cellStyle name="20% - Accent1 3 2 2 8 5 3" xfId="18284" xr:uid="{00000000-0005-0000-0000-0000BD460000}"/>
    <cellStyle name="20% - Accent1 3 2 2 8 6" xfId="18285" xr:uid="{00000000-0005-0000-0000-0000BE460000}"/>
    <cellStyle name="20% - Accent1 3 2 2 8 6 2" xfId="18286" xr:uid="{00000000-0005-0000-0000-0000BF460000}"/>
    <cellStyle name="20% - Accent1 3 2 2 8 6 2 2" xfId="18287" xr:uid="{00000000-0005-0000-0000-0000C0460000}"/>
    <cellStyle name="20% - Accent1 3 2 2 8 6 3" xfId="18288" xr:uid="{00000000-0005-0000-0000-0000C1460000}"/>
    <cellStyle name="20% - Accent1 3 2 2 8 7" xfId="18289" xr:uid="{00000000-0005-0000-0000-0000C2460000}"/>
    <cellStyle name="20% - Accent1 3 2 2 8 7 2" xfId="18290" xr:uid="{00000000-0005-0000-0000-0000C3460000}"/>
    <cellStyle name="20% - Accent1 3 2 2 8 8" xfId="18291" xr:uid="{00000000-0005-0000-0000-0000C4460000}"/>
    <cellStyle name="20% - Accent1 3 2 2 8 8 2" xfId="18292" xr:uid="{00000000-0005-0000-0000-0000C5460000}"/>
    <cellStyle name="20% - Accent1 3 2 2 8 9" xfId="18293" xr:uid="{00000000-0005-0000-0000-0000C6460000}"/>
    <cellStyle name="20% - Accent1 3 2 2 9" xfId="18294" xr:uid="{00000000-0005-0000-0000-0000C7460000}"/>
    <cellStyle name="20% - Accent1 3 2 2 9 2" xfId="18295" xr:uid="{00000000-0005-0000-0000-0000C8460000}"/>
    <cellStyle name="20% - Accent1 3 2 2 9 2 2" xfId="18296" xr:uid="{00000000-0005-0000-0000-0000C9460000}"/>
    <cellStyle name="20% - Accent1 3 2 2 9 2 2 2" xfId="18297" xr:uid="{00000000-0005-0000-0000-0000CA460000}"/>
    <cellStyle name="20% - Accent1 3 2 2 9 2 3" xfId="18298" xr:uid="{00000000-0005-0000-0000-0000CB460000}"/>
    <cellStyle name="20% - Accent1 3 2 2 9 3" xfId="18299" xr:uid="{00000000-0005-0000-0000-0000CC460000}"/>
    <cellStyle name="20% - Accent1 3 2 2 9 3 2" xfId="18300" xr:uid="{00000000-0005-0000-0000-0000CD460000}"/>
    <cellStyle name="20% - Accent1 3 2 2 9 4" xfId="18301" xr:uid="{00000000-0005-0000-0000-0000CE460000}"/>
    <cellStyle name="20% - Accent1 3 2 20" xfId="18302" xr:uid="{00000000-0005-0000-0000-0000CF460000}"/>
    <cellStyle name="20% - Accent1 3 2 3" xfId="18303" xr:uid="{00000000-0005-0000-0000-0000D0460000}"/>
    <cellStyle name="20% - Accent1 3 2 3 10" xfId="18304" xr:uid="{00000000-0005-0000-0000-0000D1460000}"/>
    <cellStyle name="20% - Accent1 3 2 3 10 2" xfId="18305" xr:uid="{00000000-0005-0000-0000-0000D2460000}"/>
    <cellStyle name="20% - Accent1 3 2 3 10 2 2" xfId="18306" xr:uid="{00000000-0005-0000-0000-0000D3460000}"/>
    <cellStyle name="20% - Accent1 3 2 3 10 2 2 2" xfId="18307" xr:uid="{00000000-0005-0000-0000-0000D4460000}"/>
    <cellStyle name="20% - Accent1 3 2 3 10 2 3" xfId="18308" xr:uid="{00000000-0005-0000-0000-0000D5460000}"/>
    <cellStyle name="20% - Accent1 3 2 3 10 3" xfId="18309" xr:uid="{00000000-0005-0000-0000-0000D6460000}"/>
    <cellStyle name="20% - Accent1 3 2 3 10 3 2" xfId="18310" xr:uid="{00000000-0005-0000-0000-0000D7460000}"/>
    <cellStyle name="20% - Accent1 3 2 3 10 4" xfId="18311" xr:uid="{00000000-0005-0000-0000-0000D8460000}"/>
    <cellStyle name="20% - Accent1 3 2 3 11" xfId="18312" xr:uid="{00000000-0005-0000-0000-0000D9460000}"/>
    <cellStyle name="20% - Accent1 3 2 3 11 2" xfId="18313" xr:uid="{00000000-0005-0000-0000-0000DA460000}"/>
    <cellStyle name="20% - Accent1 3 2 3 11 2 2" xfId="18314" xr:uid="{00000000-0005-0000-0000-0000DB460000}"/>
    <cellStyle name="20% - Accent1 3 2 3 11 2 2 2" xfId="18315" xr:uid="{00000000-0005-0000-0000-0000DC460000}"/>
    <cellStyle name="20% - Accent1 3 2 3 11 2 3" xfId="18316" xr:uid="{00000000-0005-0000-0000-0000DD460000}"/>
    <cellStyle name="20% - Accent1 3 2 3 11 3" xfId="18317" xr:uid="{00000000-0005-0000-0000-0000DE460000}"/>
    <cellStyle name="20% - Accent1 3 2 3 11 3 2" xfId="18318" xr:uid="{00000000-0005-0000-0000-0000DF460000}"/>
    <cellStyle name="20% - Accent1 3 2 3 11 4" xfId="18319" xr:uid="{00000000-0005-0000-0000-0000E0460000}"/>
    <cellStyle name="20% - Accent1 3 2 3 12" xfId="18320" xr:uid="{00000000-0005-0000-0000-0000E1460000}"/>
    <cellStyle name="20% - Accent1 3 2 3 12 2" xfId="18321" xr:uid="{00000000-0005-0000-0000-0000E2460000}"/>
    <cellStyle name="20% - Accent1 3 2 3 12 2 2" xfId="18322" xr:uid="{00000000-0005-0000-0000-0000E3460000}"/>
    <cellStyle name="20% - Accent1 3 2 3 12 3" xfId="18323" xr:uid="{00000000-0005-0000-0000-0000E4460000}"/>
    <cellStyle name="20% - Accent1 3 2 3 13" xfId="18324" xr:uid="{00000000-0005-0000-0000-0000E5460000}"/>
    <cellStyle name="20% - Accent1 3 2 3 13 2" xfId="18325" xr:uid="{00000000-0005-0000-0000-0000E6460000}"/>
    <cellStyle name="20% - Accent1 3 2 3 13 2 2" xfId="18326" xr:uid="{00000000-0005-0000-0000-0000E7460000}"/>
    <cellStyle name="20% - Accent1 3 2 3 13 3" xfId="18327" xr:uid="{00000000-0005-0000-0000-0000E8460000}"/>
    <cellStyle name="20% - Accent1 3 2 3 14" xfId="18328" xr:uid="{00000000-0005-0000-0000-0000E9460000}"/>
    <cellStyle name="20% - Accent1 3 2 3 14 2" xfId="18329" xr:uid="{00000000-0005-0000-0000-0000EA460000}"/>
    <cellStyle name="20% - Accent1 3 2 3 15" xfId="18330" xr:uid="{00000000-0005-0000-0000-0000EB460000}"/>
    <cellStyle name="20% - Accent1 3 2 3 15 2" xfId="18331" xr:uid="{00000000-0005-0000-0000-0000EC460000}"/>
    <cellStyle name="20% - Accent1 3 2 3 16" xfId="18332" xr:uid="{00000000-0005-0000-0000-0000ED460000}"/>
    <cellStyle name="20% - Accent1 3 2 3 2" xfId="18333" xr:uid="{00000000-0005-0000-0000-0000EE460000}"/>
    <cellStyle name="20% - Accent1 3 2 3 2 10" xfId="18334" xr:uid="{00000000-0005-0000-0000-0000EF460000}"/>
    <cellStyle name="20% - Accent1 3 2 3 2 10 2" xfId="18335" xr:uid="{00000000-0005-0000-0000-0000F0460000}"/>
    <cellStyle name="20% - Accent1 3 2 3 2 10 2 2" xfId="18336" xr:uid="{00000000-0005-0000-0000-0000F1460000}"/>
    <cellStyle name="20% - Accent1 3 2 3 2 10 2 2 2" xfId="18337" xr:uid="{00000000-0005-0000-0000-0000F2460000}"/>
    <cellStyle name="20% - Accent1 3 2 3 2 10 2 3" xfId="18338" xr:uid="{00000000-0005-0000-0000-0000F3460000}"/>
    <cellStyle name="20% - Accent1 3 2 3 2 10 3" xfId="18339" xr:uid="{00000000-0005-0000-0000-0000F4460000}"/>
    <cellStyle name="20% - Accent1 3 2 3 2 10 3 2" xfId="18340" xr:uid="{00000000-0005-0000-0000-0000F5460000}"/>
    <cellStyle name="20% - Accent1 3 2 3 2 10 4" xfId="18341" xr:uid="{00000000-0005-0000-0000-0000F6460000}"/>
    <cellStyle name="20% - Accent1 3 2 3 2 11" xfId="18342" xr:uid="{00000000-0005-0000-0000-0000F7460000}"/>
    <cellStyle name="20% - Accent1 3 2 3 2 11 2" xfId="18343" xr:uid="{00000000-0005-0000-0000-0000F8460000}"/>
    <cellStyle name="20% - Accent1 3 2 3 2 11 2 2" xfId="18344" xr:uid="{00000000-0005-0000-0000-0000F9460000}"/>
    <cellStyle name="20% - Accent1 3 2 3 2 11 3" xfId="18345" xr:uid="{00000000-0005-0000-0000-0000FA460000}"/>
    <cellStyle name="20% - Accent1 3 2 3 2 12" xfId="18346" xr:uid="{00000000-0005-0000-0000-0000FB460000}"/>
    <cellStyle name="20% - Accent1 3 2 3 2 12 2" xfId="18347" xr:uid="{00000000-0005-0000-0000-0000FC460000}"/>
    <cellStyle name="20% - Accent1 3 2 3 2 12 2 2" xfId="18348" xr:uid="{00000000-0005-0000-0000-0000FD460000}"/>
    <cellStyle name="20% - Accent1 3 2 3 2 12 3" xfId="18349" xr:uid="{00000000-0005-0000-0000-0000FE460000}"/>
    <cellStyle name="20% - Accent1 3 2 3 2 13" xfId="18350" xr:uid="{00000000-0005-0000-0000-0000FF460000}"/>
    <cellStyle name="20% - Accent1 3 2 3 2 13 2" xfId="18351" xr:uid="{00000000-0005-0000-0000-000000470000}"/>
    <cellStyle name="20% - Accent1 3 2 3 2 14" xfId="18352" xr:uid="{00000000-0005-0000-0000-000001470000}"/>
    <cellStyle name="20% - Accent1 3 2 3 2 14 2" xfId="18353" xr:uid="{00000000-0005-0000-0000-000002470000}"/>
    <cellStyle name="20% - Accent1 3 2 3 2 15" xfId="18354" xr:uid="{00000000-0005-0000-0000-000003470000}"/>
    <cellStyle name="20% - Accent1 3 2 3 2 2" xfId="18355" xr:uid="{00000000-0005-0000-0000-000004470000}"/>
    <cellStyle name="20% - Accent1 3 2 3 2 2 10" xfId="18356" xr:uid="{00000000-0005-0000-0000-000005470000}"/>
    <cellStyle name="20% - Accent1 3 2 3 2 2 10 2" xfId="18357" xr:uid="{00000000-0005-0000-0000-000006470000}"/>
    <cellStyle name="20% - Accent1 3 2 3 2 2 10 2 2" xfId="18358" xr:uid="{00000000-0005-0000-0000-000007470000}"/>
    <cellStyle name="20% - Accent1 3 2 3 2 2 10 3" xfId="18359" xr:uid="{00000000-0005-0000-0000-000008470000}"/>
    <cellStyle name="20% - Accent1 3 2 3 2 2 11" xfId="18360" xr:uid="{00000000-0005-0000-0000-000009470000}"/>
    <cellStyle name="20% - Accent1 3 2 3 2 2 11 2" xfId="18361" xr:uid="{00000000-0005-0000-0000-00000A470000}"/>
    <cellStyle name="20% - Accent1 3 2 3 2 2 11 2 2" xfId="18362" xr:uid="{00000000-0005-0000-0000-00000B470000}"/>
    <cellStyle name="20% - Accent1 3 2 3 2 2 11 3" xfId="18363" xr:uid="{00000000-0005-0000-0000-00000C470000}"/>
    <cellStyle name="20% - Accent1 3 2 3 2 2 12" xfId="18364" xr:uid="{00000000-0005-0000-0000-00000D470000}"/>
    <cellStyle name="20% - Accent1 3 2 3 2 2 12 2" xfId="18365" xr:uid="{00000000-0005-0000-0000-00000E470000}"/>
    <cellStyle name="20% - Accent1 3 2 3 2 2 13" xfId="18366" xr:uid="{00000000-0005-0000-0000-00000F470000}"/>
    <cellStyle name="20% - Accent1 3 2 3 2 2 13 2" xfId="18367" xr:uid="{00000000-0005-0000-0000-000010470000}"/>
    <cellStyle name="20% - Accent1 3 2 3 2 2 14" xfId="18368" xr:uid="{00000000-0005-0000-0000-000011470000}"/>
    <cellStyle name="20% - Accent1 3 2 3 2 2 2" xfId="18369" xr:uid="{00000000-0005-0000-0000-000012470000}"/>
    <cellStyle name="20% - Accent1 3 2 3 2 2 2 10" xfId="18370" xr:uid="{00000000-0005-0000-0000-000013470000}"/>
    <cellStyle name="20% - Accent1 3 2 3 2 2 2 10 2" xfId="18371" xr:uid="{00000000-0005-0000-0000-000014470000}"/>
    <cellStyle name="20% - Accent1 3 2 3 2 2 2 11" xfId="18372" xr:uid="{00000000-0005-0000-0000-000015470000}"/>
    <cellStyle name="20% - Accent1 3 2 3 2 2 2 2" xfId="18373" xr:uid="{00000000-0005-0000-0000-000016470000}"/>
    <cellStyle name="20% - Accent1 3 2 3 2 2 2 2 2" xfId="18374" xr:uid="{00000000-0005-0000-0000-000017470000}"/>
    <cellStyle name="20% - Accent1 3 2 3 2 2 2 2 2 2" xfId="18375" xr:uid="{00000000-0005-0000-0000-000018470000}"/>
    <cellStyle name="20% - Accent1 3 2 3 2 2 2 2 2 2 2" xfId="18376" xr:uid="{00000000-0005-0000-0000-000019470000}"/>
    <cellStyle name="20% - Accent1 3 2 3 2 2 2 2 2 2 2 2" xfId="18377" xr:uid="{00000000-0005-0000-0000-00001A470000}"/>
    <cellStyle name="20% - Accent1 3 2 3 2 2 2 2 2 2 3" xfId="18378" xr:uid="{00000000-0005-0000-0000-00001B470000}"/>
    <cellStyle name="20% - Accent1 3 2 3 2 2 2 2 2 3" xfId="18379" xr:uid="{00000000-0005-0000-0000-00001C470000}"/>
    <cellStyle name="20% - Accent1 3 2 3 2 2 2 2 2 3 2" xfId="18380" xr:uid="{00000000-0005-0000-0000-00001D470000}"/>
    <cellStyle name="20% - Accent1 3 2 3 2 2 2 2 2 4" xfId="18381" xr:uid="{00000000-0005-0000-0000-00001E470000}"/>
    <cellStyle name="20% - Accent1 3 2 3 2 2 2 2 3" xfId="18382" xr:uid="{00000000-0005-0000-0000-00001F470000}"/>
    <cellStyle name="20% - Accent1 3 2 3 2 2 2 2 3 2" xfId="18383" xr:uid="{00000000-0005-0000-0000-000020470000}"/>
    <cellStyle name="20% - Accent1 3 2 3 2 2 2 2 3 2 2" xfId="18384" xr:uid="{00000000-0005-0000-0000-000021470000}"/>
    <cellStyle name="20% - Accent1 3 2 3 2 2 2 2 3 2 2 2" xfId="18385" xr:uid="{00000000-0005-0000-0000-000022470000}"/>
    <cellStyle name="20% - Accent1 3 2 3 2 2 2 2 3 2 3" xfId="18386" xr:uid="{00000000-0005-0000-0000-000023470000}"/>
    <cellStyle name="20% - Accent1 3 2 3 2 2 2 2 3 3" xfId="18387" xr:uid="{00000000-0005-0000-0000-000024470000}"/>
    <cellStyle name="20% - Accent1 3 2 3 2 2 2 2 3 3 2" xfId="18388" xr:uid="{00000000-0005-0000-0000-000025470000}"/>
    <cellStyle name="20% - Accent1 3 2 3 2 2 2 2 3 4" xfId="18389" xr:uid="{00000000-0005-0000-0000-000026470000}"/>
    <cellStyle name="20% - Accent1 3 2 3 2 2 2 2 4" xfId="18390" xr:uid="{00000000-0005-0000-0000-000027470000}"/>
    <cellStyle name="20% - Accent1 3 2 3 2 2 2 2 4 2" xfId="18391" xr:uid="{00000000-0005-0000-0000-000028470000}"/>
    <cellStyle name="20% - Accent1 3 2 3 2 2 2 2 4 2 2" xfId="18392" xr:uid="{00000000-0005-0000-0000-000029470000}"/>
    <cellStyle name="20% - Accent1 3 2 3 2 2 2 2 4 2 2 2" xfId="18393" xr:uid="{00000000-0005-0000-0000-00002A470000}"/>
    <cellStyle name="20% - Accent1 3 2 3 2 2 2 2 4 2 3" xfId="18394" xr:uid="{00000000-0005-0000-0000-00002B470000}"/>
    <cellStyle name="20% - Accent1 3 2 3 2 2 2 2 4 3" xfId="18395" xr:uid="{00000000-0005-0000-0000-00002C470000}"/>
    <cellStyle name="20% - Accent1 3 2 3 2 2 2 2 4 3 2" xfId="18396" xr:uid="{00000000-0005-0000-0000-00002D470000}"/>
    <cellStyle name="20% - Accent1 3 2 3 2 2 2 2 4 4" xfId="18397" xr:uid="{00000000-0005-0000-0000-00002E470000}"/>
    <cellStyle name="20% - Accent1 3 2 3 2 2 2 2 5" xfId="18398" xr:uid="{00000000-0005-0000-0000-00002F470000}"/>
    <cellStyle name="20% - Accent1 3 2 3 2 2 2 2 5 2" xfId="18399" xr:uid="{00000000-0005-0000-0000-000030470000}"/>
    <cellStyle name="20% - Accent1 3 2 3 2 2 2 2 5 2 2" xfId="18400" xr:uid="{00000000-0005-0000-0000-000031470000}"/>
    <cellStyle name="20% - Accent1 3 2 3 2 2 2 2 5 3" xfId="18401" xr:uid="{00000000-0005-0000-0000-000032470000}"/>
    <cellStyle name="20% - Accent1 3 2 3 2 2 2 2 6" xfId="18402" xr:uid="{00000000-0005-0000-0000-000033470000}"/>
    <cellStyle name="20% - Accent1 3 2 3 2 2 2 2 6 2" xfId="18403" xr:uid="{00000000-0005-0000-0000-000034470000}"/>
    <cellStyle name="20% - Accent1 3 2 3 2 2 2 2 6 2 2" xfId="18404" xr:uid="{00000000-0005-0000-0000-000035470000}"/>
    <cellStyle name="20% - Accent1 3 2 3 2 2 2 2 6 3" xfId="18405" xr:uid="{00000000-0005-0000-0000-000036470000}"/>
    <cellStyle name="20% - Accent1 3 2 3 2 2 2 2 7" xfId="18406" xr:uid="{00000000-0005-0000-0000-000037470000}"/>
    <cellStyle name="20% - Accent1 3 2 3 2 2 2 2 7 2" xfId="18407" xr:uid="{00000000-0005-0000-0000-000038470000}"/>
    <cellStyle name="20% - Accent1 3 2 3 2 2 2 2 8" xfId="18408" xr:uid="{00000000-0005-0000-0000-000039470000}"/>
    <cellStyle name="20% - Accent1 3 2 3 2 2 2 2 8 2" xfId="18409" xr:uid="{00000000-0005-0000-0000-00003A470000}"/>
    <cellStyle name="20% - Accent1 3 2 3 2 2 2 2 9" xfId="18410" xr:uid="{00000000-0005-0000-0000-00003B470000}"/>
    <cellStyle name="20% - Accent1 3 2 3 2 2 2 3" xfId="18411" xr:uid="{00000000-0005-0000-0000-00003C470000}"/>
    <cellStyle name="20% - Accent1 3 2 3 2 2 2 3 2" xfId="18412" xr:uid="{00000000-0005-0000-0000-00003D470000}"/>
    <cellStyle name="20% - Accent1 3 2 3 2 2 2 3 2 2" xfId="18413" xr:uid="{00000000-0005-0000-0000-00003E470000}"/>
    <cellStyle name="20% - Accent1 3 2 3 2 2 2 3 2 2 2" xfId="18414" xr:uid="{00000000-0005-0000-0000-00003F470000}"/>
    <cellStyle name="20% - Accent1 3 2 3 2 2 2 3 2 2 2 2" xfId="18415" xr:uid="{00000000-0005-0000-0000-000040470000}"/>
    <cellStyle name="20% - Accent1 3 2 3 2 2 2 3 2 2 3" xfId="18416" xr:uid="{00000000-0005-0000-0000-000041470000}"/>
    <cellStyle name="20% - Accent1 3 2 3 2 2 2 3 2 3" xfId="18417" xr:uid="{00000000-0005-0000-0000-000042470000}"/>
    <cellStyle name="20% - Accent1 3 2 3 2 2 2 3 2 3 2" xfId="18418" xr:uid="{00000000-0005-0000-0000-000043470000}"/>
    <cellStyle name="20% - Accent1 3 2 3 2 2 2 3 2 4" xfId="18419" xr:uid="{00000000-0005-0000-0000-000044470000}"/>
    <cellStyle name="20% - Accent1 3 2 3 2 2 2 3 3" xfId="18420" xr:uid="{00000000-0005-0000-0000-000045470000}"/>
    <cellStyle name="20% - Accent1 3 2 3 2 2 2 3 3 2" xfId="18421" xr:uid="{00000000-0005-0000-0000-000046470000}"/>
    <cellStyle name="20% - Accent1 3 2 3 2 2 2 3 3 2 2" xfId="18422" xr:uid="{00000000-0005-0000-0000-000047470000}"/>
    <cellStyle name="20% - Accent1 3 2 3 2 2 2 3 3 2 2 2" xfId="18423" xr:uid="{00000000-0005-0000-0000-000048470000}"/>
    <cellStyle name="20% - Accent1 3 2 3 2 2 2 3 3 2 3" xfId="18424" xr:uid="{00000000-0005-0000-0000-000049470000}"/>
    <cellStyle name="20% - Accent1 3 2 3 2 2 2 3 3 3" xfId="18425" xr:uid="{00000000-0005-0000-0000-00004A470000}"/>
    <cellStyle name="20% - Accent1 3 2 3 2 2 2 3 3 3 2" xfId="18426" xr:uid="{00000000-0005-0000-0000-00004B470000}"/>
    <cellStyle name="20% - Accent1 3 2 3 2 2 2 3 3 4" xfId="18427" xr:uid="{00000000-0005-0000-0000-00004C470000}"/>
    <cellStyle name="20% - Accent1 3 2 3 2 2 2 3 4" xfId="18428" xr:uid="{00000000-0005-0000-0000-00004D470000}"/>
    <cellStyle name="20% - Accent1 3 2 3 2 2 2 3 4 2" xfId="18429" xr:uid="{00000000-0005-0000-0000-00004E470000}"/>
    <cellStyle name="20% - Accent1 3 2 3 2 2 2 3 4 2 2" xfId="18430" xr:uid="{00000000-0005-0000-0000-00004F470000}"/>
    <cellStyle name="20% - Accent1 3 2 3 2 2 2 3 4 2 2 2" xfId="18431" xr:uid="{00000000-0005-0000-0000-000050470000}"/>
    <cellStyle name="20% - Accent1 3 2 3 2 2 2 3 4 2 3" xfId="18432" xr:uid="{00000000-0005-0000-0000-000051470000}"/>
    <cellStyle name="20% - Accent1 3 2 3 2 2 2 3 4 3" xfId="18433" xr:uid="{00000000-0005-0000-0000-000052470000}"/>
    <cellStyle name="20% - Accent1 3 2 3 2 2 2 3 4 3 2" xfId="18434" xr:uid="{00000000-0005-0000-0000-000053470000}"/>
    <cellStyle name="20% - Accent1 3 2 3 2 2 2 3 4 4" xfId="18435" xr:uid="{00000000-0005-0000-0000-000054470000}"/>
    <cellStyle name="20% - Accent1 3 2 3 2 2 2 3 5" xfId="18436" xr:uid="{00000000-0005-0000-0000-000055470000}"/>
    <cellStyle name="20% - Accent1 3 2 3 2 2 2 3 5 2" xfId="18437" xr:uid="{00000000-0005-0000-0000-000056470000}"/>
    <cellStyle name="20% - Accent1 3 2 3 2 2 2 3 5 2 2" xfId="18438" xr:uid="{00000000-0005-0000-0000-000057470000}"/>
    <cellStyle name="20% - Accent1 3 2 3 2 2 2 3 5 3" xfId="18439" xr:uid="{00000000-0005-0000-0000-000058470000}"/>
    <cellStyle name="20% - Accent1 3 2 3 2 2 2 3 6" xfId="18440" xr:uid="{00000000-0005-0000-0000-000059470000}"/>
    <cellStyle name="20% - Accent1 3 2 3 2 2 2 3 6 2" xfId="18441" xr:uid="{00000000-0005-0000-0000-00005A470000}"/>
    <cellStyle name="20% - Accent1 3 2 3 2 2 2 3 6 2 2" xfId="18442" xr:uid="{00000000-0005-0000-0000-00005B470000}"/>
    <cellStyle name="20% - Accent1 3 2 3 2 2 2 3 6 3" xfId="18443" xr:uid="{00000000-0005-0000-0000-00005C470000}"/>
    <cellStyle name="20% - Accent1 3 2 3 2 2 2 3 7" xfId="18444" xr:uid="{00000000-0005-0000-0000-00005D470000}"/>
    <cellStyle name="20% - Accent1 3 2 3 2 2 2 3 7 2" xfId="18445" xr:uid="{00000000-0005-0000-0000-00005E470000}"/>
    <cellStyle name="20% - Accent1 3 2 3 2 2 2 3 8" xfId="18446" xr:uid="{00000000-0005-0000-0000-00005F470000}"/>
    <cellStyle name="20% - Accent1 3 2 3 2 2 2 3 8 2" xfId="18447" xr:uid="{00000000-0005-0000-0000-000060470000}"/>
    <cellStyle name="20% - Accent1 3 2 3 2 2 2 3 9" xfId="18448" xr:uid="{00000000-0005-0000-0000-000061470000}"/>
    <cellStyle name="20% - Accent1 3 2 3 2 2 2 4" xfId="18449" xr:uid="{00000000-0005-0000-0000-000062470000}"/>
    <cellStyle name="20% - Accent1 3 2 3 2 2 2 4 2" xfId="18450" xr:uid="{00000000-0005-0000-0000-000063470000}"/>
    <cellStyle name="20% - Accent1 3 2 3 2 2 2 4 2 2" xfId="18451" xr:uid="{00000000-0005-0000-0000-000064470000}"/>
    <cellStyle name="20% - Accent1 3 2 3 2 2 2 4 2 2 2" xfId="18452" xr:uid="{00000000-0005-0000-0000-000065470000}"/>
    <cellStyle name="20% - Accent1 3 2 3 2 2 2 4 2 3" xfId="18453" xr:uid="{00000000-0005-0000-0000-000066470000}"/>
    <cellStyle name="20% - Accent1 3 2 3 2 2 2 4 3" xfId="18454" xr:uid="{00000000-0005-0000-0000-000067470000}"/>
    <cellStyle name="20% - Accent1 3 2 3 2 2 2 4 3 2" xfId="18455" xr:uid="{00000000-0005-0000-0000-000068470000}"/>
    <cellStyle name="20% - Accent1 3 2 3 2 2 2 4 4" xfId="18456" xr:uid="{00000000-0005-0000-0000-000069470000}"/>
    <cellStyle name="20% - Accent1 3 2 3 2 2 2 5" xfId="18457" xr:uid="{00000000-0005-0000-0000-00006A470000}"/>
    <cellStyle name="20% - Accent1 3 2 3 2 2 2 5 2" xfId="18458" xr:uid="{00000000-0005-0000-0000-00006B470000}"/>
    <cellStyle name="20% - Accent1 3 2 3 2 2 2 5 2 2" xfId="18459" xr:uid="{00000000-0005-0000-0000-00006C470000}"/>
    <cellStyle name="20% - Accent1 3 2 3 2 2 2 5 2 2 2" xfId="18460" xr:uid="{00000000-0005-0000-0000-00006D470000}"/>
    <cellStyle name="20% - Accent1 3 2 3 2 2 2 5 2 3" xfId="18461" xr:uid="{00000000-0005-0000-0000-00006E470000}"/>
    <cellStyle name="20% - Accent1 3 2 3 2 2 2 5 3" xfId="18462" xr:uid="{00000000-0005-0000-0000-00006F470000}"/>
    <cellStyle name="20% - Accent1 3 2 3 2 2 2 5 3 2" xfId="18463" xr:uid="{00000000-0005-0000-0000-000070470000}"/>
    <cellStyle name="20% - Accent1 3 2 3 2 2 2 5 4" xfId="18464" xr:uid="{00000000-0005-0000-0000-000071470000}"/>
    <cellStyle name="20% - Accent1 3 2 3 2 2 2 6" xfId="18465" xr:uid="{00000000-0005-0000-0000-000072470000}"/>
    <cellStyle name="20% - Accent1 3 2 3 2 2 2 6 2" xfId="18466" xr:uid="{00000000-0005-0000-0000-000073470000}"/>
    <cellStyle name="20% - Accent1 3 2 3 2 2 2 6 2 2" xfId="18467" xr:uid="{00000000-0005-0000-0000-000074470000}"/>
    <cellStyle name="20% - Accent1 3 2 3 2 2 2 6 2 2 2" xfId="18468" xr:uid="{00000000-0005-0000-0000-000075470000}"/>
    <cellStyle name="20% - Accent1 3 2 3 2 2 2 6 2 3" xfId="18469" xr:uid="{00000000-0005-0000-0000-000076470000}"/>
    <cellStyle name="20% - Accent1 3 2 3 2 2 2 6 3" xfId="18470" xr:uid="{00000000-0005-0000-0000-000077470000}"/>
    <cellStyle name="20% - Accent1 3 2 3 2 2 2 6 3 2" xfId="18471" xr:uid="{00000000-0005-0000-0000-000078470000}"/>
    <cellStyle name="20% - Accent1 3 2 3 2 2 2 6 4" xfId="18472" xr:uid="{00000000-0005-0000-0000-000079470000}"/>
    <cellStyle name="20% - Accent1 3 2 3 2 2 2 7" xfId="18473" xr:uid="{00000000-0005-0000-0000-00007A470000}"/>
    <cellStyle name="20% - Accent1 3 2 3 2 2 2 7 2" xfId="18474" xr:uid="{00000000-0005-0000-0000-00007B470000}"/>
    <cellStyle name="20% - Accent1 3 2 3 2 2 2 7 2 2" xfId="18475" xr:uid="{00000000-0005-0000-0000-00007C470000}"/>
    <cellStyle name="20% - Accent1 3 2 3 2 2 2 7 3" xfId="18476" xr:uid="{00000000-0005-0000-0000-00007D470000}"/>
    <cellStyle name="20% - Accent1 3 2 3 2 2 2 8" xfId="18477" xr:uid="{00000000-0005-0000-0000-00007E470000}"/>
    <cellStyle name="20% - Accent1 3 2 3 2 2 2 8 2" xfId="18478" xr:uid="{00000000-0005-0000-0000-00007F470000}"/>
    <cellStyle name="20% - Accent1 3 2 3 2 2 2 8 2 2" xfId="18479" xr:uid="{00000000-0005-0000-0000-000080470000}"/>
    <cellStyle name="20% - Accent1 3 2 3 2 2 2 8 3" xfId="18480" xr:uid="{00000000-0005-0000-0000-000081470000}"/>
    <cellStyle name="20% - Accent1 3 2 3 2 2 2 9" xfId="18481" xr:uid="{00000000-0005-0000-0000-000082470000}"/>
    <cellStyle name="20% - Accent1 3 2 3 2 2 2 9 2" xfId="18482" xr:uid="{00000000-0005-0000-0000-000083470000}"/>
    <cellStyle name="20% - Accent1 3 2 3 2 2 3" xfId="18483" xr:uid="{00000000-0005-0000-0000-000084470000}"/>
    <cellStyle name="20% - Accent1 3 2 3 2 2 3 10" xfId="18484" xr:uid="{00000000-0005-0000-0000-000085470000}"/>
    <cellStyle name="20% - Accent1 3 2 3 2 2 3 10 2" xfId="18485" xr:uid="{00000000-0005-0000-0000-000086470000}"/>
    <cellStyle name="20% - Accent1 3 2 3 2 2 3 11" xfId="18486" xr:uid="{00000000-0005-0000-0000-000087470000}"/>
    <cellStyle name="20% - Accent1 3 2 3 2 2 3 2" xfId="18487" xr:uid="{00000000-0005-0000-0000-000088470000}"/>
    <cellStyle name="20% - Accent1 3 2 3 2 2 3 2 2" xfId="18488" xr:uid="{00000000-0005-0000-0000-000089470000}"/>
    <cellStyle name="20% - Accent1 3 2 3 2 2 3 2 2 2" xfId="18489" xr:uid="{00000000-0005-0000-0000-00008A470000}"/>
    <cellStyle name="20% - Accent1 3 2 3 2 2 3 2 2 2 2" xfId="18490" xr:uid="{00000000-0005-0000-0000-00008B470000}"/>
    <cellStyle name="20% - Accent1 3 2 3 2 2 3 2 2 2 2 2" xfId="18491" xr:uid="{00000000-0005-0000-0000-00008C470000}"/>
    <cellStyle name="20% - Accent1 3 2 3 2 2 3 2 2 2 3" xfId="18492" xr:uid="{00000000-0005-0000-0000-00008D470000}"/>
    <cellStyle name="20% - Accent1 3 2 3 2 2 3 2 2 3" xfId="18493" xr:uid="{00000000-0005-0000-0000-00008E470000}"/>
    <cellStyle name="20% - Accent1 3 2 3 2 2 3 2 2 3 2" xfId="18494" xr:uid="{00000000-0005-0000-0000-00008F470000}"/>
    <cellStyle name="20% - Accent1 3 2 3 2 2 3 2 2 4" xfId="18495" xr:uid="{00000000-0005-0000-0000-000090470000}"/>
    <cellStyle name="20% - Accent1 3 2 3 2 2 3 2 3" xfId="18496" xr:uid="{00000000-0005-0000-0000-000091470000}"/>
    <cellStyle name="20% - Accent1 3 2 3 2 2 3 2 3 2" xfId="18497" xr:uid="{00000000-0005-0000-0000-000092470000}"/>
    <cellStyle name="20% - Accent1 3 2 3 2 2 3 2 3 2 2" xfId="18498" xr:uid="{00000000-0005-0000-0000-000093470000}"/>
    <cellStyle name="20% - Accent1 3 2 3 2 2 3 2 3 2 2 2" xfId="18499" xr:uid="{00000000-0005-0000-0000-000094470000}"/>
    <cellStyle name="20% - Accent1 3 2 3 2 2 3 2 3 2 3" xfId="18500" xr:uid="{00000000-0005-0000-0000-000095470000}"/>
    <cellStyle name="20% - Accent1 3 2 3 2 2 3 2 3 3" xfId="18501" xr:uid="{00000000-0005-0000-0000-000096470000}"/>
    <cellStyle name="20% - Accent1 3 2 3 2 2 3 2 3 3 2" xfId="18502" xr:uid="{00000000-0005-0000-0000-000097470000}"/>
    <cellStyle name="20% - Accent1 3 2 3 2 2 3 2 3 4" xfId="18503" xr:uid="{00000000-0005-0000-0000-000098470000}"/>
    <cellStyle name="20% - Accent1 3 2 3 2 2 3 2 4" xfId="18504" xr:uid="{00000000-0005-0000-0000-000099470000}"/>
    <cellStyle name="20% - Accent1 3 2 3 2 2 3 2 4 2" xfId="18505" xr:uid="{00000000-0005-0000-0000-00009A470000}"/>
    <cellStyle name="20% - Accent1 3 2 3 2 2 3 2 4 2 2" xfId="18506" xr:uid="{00000000-0005-0000-0000-00009B470000}"/>
    <cellStyle name="20% - Accent1 3 2 3 2 2 3 2 4 2 2 2" xfId="18507" xr:uid="{00000000-0005-0000-0000-00009C470000}"/>
    <cellStyle name="20% - Accent1 3 2 3 2 2 3 2 4 2 3" xfId="18508" xr:uid="{00000000-0005-0000-0000-00009D470000}"/>
    <cellStyle name="20% - Accent1 3 2 3 2 2 3 2 4 3" xfId="18509" xr:uid="{00000000-0005-0000-0000-00009E470000}"/>
    <cellStyle name="20% - Accent1 3 2 3 2 2 3 2 4 3 2" xfId="18510" xr:uid="{00000000-0005-0000-0000-00009F470000}"/>
    <cellStyle name="20% - Accent1 3 2 3 2 2 3 2 4 4" xfId="18511" xr:uid="{00000000-0005-0000-0000-0000A0470000}"/>
    <cellStyle name="20% - Accent1 3 2 3 2 2 3 2 5" xfId="18512" xr:uid="{00000000-0005-0000-0000-0000A1470000}"/>
    <cellStyle name="20% - Accent1 3 2 3 2 2 3 2 5 2" xfId="18513" xr:uid="{00000000-0005-0000-0000-0000A2470000}"/>
    <cellStyle name="20% - Accent1 3 2 3 2 2 3 2 5 2 2" xfId="18514" xr:uid="{00000000-0005-0000-0000-0000A3470000}"/>
    <cellStyle name="20% - Accent1 3 2 3 2 2 3 2 5 3" xfId="18515" xr:uid="{00000000-0005-0000-0000-0000A4470000}"/>
    <cellStyle name="20% - Accent1 3 2 3 2 2 3 2 6" xfId="18516" xr:uid="{00000000-0005-0000-0000-0000A5470000}"/>
    <cellStyle name="20% - Accent1 3 2 3 2 2 3 2 6 2" xfId="18517" xr:uid="{00000000-0005-0000-0000-0000A6470000}"/>
    <cellStyle name="20% - Accent1 3 2 3 2 2 3 2 6 2 2" xfId="18518" xr:uid="{00000000-0005-0000-0000-0000A7470000}"/>
    <cellStyle name="20% - Accent1 3 2 3 2 2 3 2 6 3" xfId="18519" xr:uid="{00000000-0005-0000-0000-0000A8470000}"/>
    <cellStyle name="20% - Accent1 3 2 3 2 2 3 2 7" xfId="18520" xr:uid="{00000000-0005-0000-0000-0000A9470000}"/>
    <cellStyle name="20% - Accent1 3 2 3 2 2 3 2 7 2" xfId="18521" xr:uid="{00000000-0005-0000-0000-0000AA470000}"/>
    <cellStyle name="20% - Accent1 3 2 3 2 2 3 2 8" xfId="18522" xr:uid="{00000000-0005-0000-0000-0000AB470000}"/>
    <cellStyle name="20% - Accent1 3 2 3 2 2 3 2 8 2" xfId="18523" xr:uid="{00000000-0005-0000-0000-0000AC470000}"/>
    <cellStyle name="20% - Accent1 3 2 3 2 2 3 2 9" xfId="18524" xr:uid="{00000000-0005-0000-0000-0000AD470000}"/>
    <cellStyle name="20% - Accent1 3 2 3 2 2 3 3" xfId="18525" xr:uid="{00000000-0005-0000-0000-0000AE470000}"/>
    <cellStyle name="20% - Accent1 3 2 3 2 2 3 3 2" xfId="18526" xr:uid="{00000000-0005-0000-0000-0000AF470000}"/>
    <cellStyle name="20% - Accent1 3 2 3 2 2 3 3 2 2" xfId="18527" xr:uid="{00000000-0005-0000-0000-0000B0470000}"/>
    <cellStyle name="20% - Accent1 3 2 3 2 2 3 3 2 2 2" xfId="18528" xr:uid="{00000000-0005-0000-0000-0000B1470000}"/>
    <cellStyle name="20% - Accent1 3 2 3 2 2 3 3 2 2 2 2" xfId="18529" xr:uid="{00000000-0005-0000-0000-0000B2470000}"/>
    <cellStyle name="20% - Accent1 3 2 3 2 2 3 3 2 2 3" xfId="18530" xr:uid="{00000000-0005-0000-0000-0000B3470000}"/>
    <cellStyle name="20% - Accent1 3 2 3 2 2 3 3 2 3" xfId="18531" xr:uid="{00000000-0005-0000-0000-0000B4470000}"/>
    <cellStyle name="20% - Accent1 3 2 3 2 2 3 3 2 3 2" xfId="18532" xr:uid="{00000000-0005-0000-0000-0000B5470000}"/>
    <cellStyle name="20% - Accent1 3 2 3 2 2 3 3 2 4" xfId="18533" xr:uid="{00000000-0005-0000-0000-0000B6470000}"/>
    <cellStyle name="20% - Accent1 3 2 3 2 2 3 3 3" xfId="18534" xr:uid="{00000000-0005-0000-0000-0000B7470000}"/>
    <cellStyle name="20% - Accent1 3 2 3 2 2 3 3 3 2" xfId="18535" xr:uid="{00000000-0005-0000-0000-0000B8470000}"/>
    <cellStyle name="20% - Accent1 3 2 3 2 2 3 3 3 2 2" xfId="18536" xr:uid="{00000000-0005-0000-0000-0000B9470000}"/>
    <cellStyle name="20% - Accent1 3 2 3 2 2 3 3 3 2 2 2" xfId="18537" xr:uid="{00000000-0005-0000-0000-0000BA470000}"/>
    <cellStyle name="20% - Accent1 3 2 3 2 2 3 3 3 2 3" xfId="18538" xr:uid="{00000000-0005-0000-0000-0000BB470000}"/>
    <cellStyle name="20% - Accent1 3 2 3 2 2 3 3 3 3" xfId="18539" xr:uid="{00000000-0005-0000-0000-0000BC470000}"/>
    <cellStyle name="20% - Accent1 3 2 3 2 2 3 3 3 3 2" xfId="18540" xr:uid="{00000000-0005-0000-0000-0000BD470000}"/>
    <cellStyle name="20% - Accent1 3 2 3 2 2 3 3 3 4" xfId="18541" xr:uid="{00000000-0005-0000-0000-0000BE470000}"/>
    <cellStyle name="20% - Accent1 3 2 3 2 2 3 3 4" xfId="18542" xr:uid="{00000000-0005-0000-0000-0000BF470000}"/>
    <cellStyle name="20% - Accent1 3 2 3 2 2 3 3 4 2" xfId="18543" xr:uid="{00000000-0005-0000-0000-0000C0470000}"/>
    <cellStyle name="20% - Accent1 3 2 3 2 2 3 3 4 2 2" xfId="18544" xr:uid="{00000000-0005-0000-0000-0000C1470000}"/>
    <cellStyle name="20% - Accent1 3 2 3 2 2 3 3 4 2 2 2" xfId="18545" xr:uid="{00000000-0005-0000-0000-0000C2470000}"/>
    <cellStyle name="20% - Accent1 3 2 3 2 2 3 3 4 2 3" xfId="18546" xr:uid="{00000000-0005-0000-0000-0000C3470000}"/>
    <cellStyle name="20% - Accent1 3 2 3 2 2 3 3 4 3" xfId="18547" xr:uid="{00000000-0005-0000-0000-0000C4470000}"/>
    <cellStyle name="20% - Accent1 3 2 3 2 2 3 3 4 3 2" xfId="18548" xr:uid="{00000000-0005-0000-0000-0000C5470000}"/>
    <cellStyle name="20% - Accent1 3 2 3 2 2 3 3 4 4" xfId="18549" xr:uid="{00000000-0005-0000-0000-0000C6470000}"/>
    <cellStyle name="20% - Accent1 3 2 3 2 2 3 3 5" xfId="18550" xr:uid="{00000000-0005-0000-0000-0000C7470000}"/>
    <cellStyle name="20% - Accent1 3 2 3 2 2 3 3 5 2" xfId="18551" xr:uid="{00000000-0005-0000-0000-0000C8470000}"/>
    <cellStyle name="20% - Accent1 3 2 3 2 2 3 3 5 2 2" xfId="18552" xr:uid="{00000000-0005-0000-0000-0000C9470000}"/>
    <cellStyle name="20% - Accent1 3 2 3 2 2 3 3 5 3" xfId="18553" xr:uid="{00000000-0005-0000-0000-0000CA470000}"/>
    <cellStyle name="20% - Accent1 3 2 3 2 2 3 3 6" xfId="18554" xr:uid="{00000000-0005-0000-0000-0000CB470000}"/>
    <cellStyle name="20% - Accent1 3 2 3 2 2 3 3 6 2" xfId="18555" xr:uid="{00000000-0005-0000-0000-0000CC470000}"/>
    <cellStyle name="20% - Accent1 3 2 3 2 2 3 3 6 2 2" xfId="18556" xr:uid="{00000000-0005-0000-0000-0000CD470000}"/>
    <cellStyle name="20% - Accent1 3 2 3 2 2 3 3 6 3" xfId="18557" xr:uid="{00000000-0005-0000-0000-0000CE470000}"/>
    <cellStyle name="20% - Accent1 3 2 3 2 2 3 3 7" xfId="18558" xr:uid="{00000000-0005-0000-0000-0000CF470000}"/>
    <cellStyle name="20% - Accent1 3 2 3 2 2 3 3 7 2" xfId="18559" xr:uid="{00000000-0005-0000-0000-0000D0470000}"/>
    <cellStyle name="20% - Accent1 3 2 3 2 2 3 3 8" xfId="18560" xr:uid="{00000000-0005-0000-0000-0000D1470000}"/>
    <cellStyle name="20% - Accent1 3 2 3 2 2 3 3 8 2" xfId="18561" xr:uid="{00000000-0005-0000-0000-0000D2470000}"/>
    <cellStyle name="20% - Accent1 3 2 3 2 2 3 3 9" xfId="18562" xr:uid="{00000000-0005-0000-0000-0000D3470000}"/>
    <cellStyle name="20% - Accent1 3 2 3 2 2 3 4" xfId="18563" xr:uid="{00000000-0005-0000-0000-0000D4470000}"/>
    <cellStyle name="20% - Accent1 3 2 3 2 2 3 4 2" xfId="18564" xr:uid="{00000000-0005-0000-0000-0000D5470000}"/>
    <cellStyle name="20% - Accent1 3 2 3 2 2 3 4 2 2" xfId="18565" xr:uid="{00000000-0005-0000-0000-0000D6470000}"/>
    <cellStyle name="20% - Accent1 3 2 3 2 2 3 4 2 2 2" xfId="18566" xr:uid="{00000000-0005-0000-0000-0000D7470000}"/>
    <cellStyle name="20% - Accent1 3 2 3 2 2 3 4 2 3" xfId="18567" xr:uid="{00000000-0005-0000-0000-0000D8470000}"/>
    <cellStyle name="20% - Accent1 3 2 3 2 2 3 4 3" xfId="18568" xr:uid="{00000000-0005-0000-0000-0000D9470000}"/>
    <cellStyle name="20% - Accent1 3 2 3 2 2 3 4 3 2" xfId="18569" xr:uid="{00000000-0005-0000-0000-0000DA470000}"/>
    <cellStyle name="20% - Accent1 3 2 3 2 2 3 4 4" xfId="18570" xr:uid="{00000000-0005-0000-0000-0000DB470000}"/>
    <cellStyle name="20% - Accent1 3 2 3 2 2 3 5" xfId="18571" xr:uid="{00000000-0005-0000-0000-0000DC470000}"/>
    <cellStyle name="20% - Accent1 3 2 3 2 2 3 5 2" xfId="18572" xr:uid="{00000000-0005-0000-0000-0000DD470000}"/>
    <cellStyle name="20% - Accent1 3 2 3 2 2 3 5 2 2" xfId="18573" xr:uid="{00000000-0005-0000-0000-0000DE470000}"/>
    <cellStyle name="20% - Accent1 3 2 3 2 2 3 5 2 2 2" xfId="18574" xr:uid="{00000000-0005-0000-0000-0000DF470000}"/>
    <cellStyle name="20% - Accent1 3 2 3 2 2 3 5 2 3" xfId="18575" xr:uid="{00000000-0005-0000-0000-0000E0470000}"/>
    <cellStyle name="20% - Accent1 3 2 3 2 2 3 5 3" xfId="18576" xr:uid="{00000000-0005-0000-0000-0000E1470000}"/>
    <cellStyle name="20% - Accent1 3 2 3 2 2 3 5 3 2" xfId="18577" xr:uid="{00000000-0005-0000-0000-0000E2470000}"/>
    <cellStyle name="20% - Accent1 3 2 3 2 2 3 5 4" xfId="18578" xr:uid="{00000000-0005-0000-0000-0000E3470000}"/>
    <cellStyle name="20% - Accent1 3 2 3 2 2 3 6" xfId="18579" xr:uid="{00000000-0005-0000-0000-0000E4470000}"/>
    <cellStyle name="20% - Accent1 3 2 3 2 2 3 6 2" xfId="18580" xr:uid="{00000000-0005-0000-0000-0000E5470000}"/>
    <cellStyle name="20% - Accent1 3 2 3 2 2 3 6 2 2" xfId="18581" xr:uid="{00000000-0005-0000-0000-0000E6470000}"/>
    <cellStyle name="20% - Accent1 3 2 3 2 2 3 6 2 2 2" xfId="18582" xr:uid="{00000000-0005-0000-0000-0000E7470000}"/>
    <cellStyle name="20% - Accent1 3 2 3 2 2 3 6 2 3" xfId="18583" xr:uid="{00000000-0005-0000-0000-0000E8470000}"/>
    <cellStyle name="20% - Accent1 3 2 3 2 2 3 6 3" xfId="18584" xr:uid="{00000000-0005-0000-0000-0000E9470000}"/>
    <cellStyle name="20% - Accent1 3 2 3 2 2 3 6 3 2" xfId="18585" xr:uid="{00000000-0005-0000-0000-0000EA470000}"/>
    <cellStyle name="20% - Accent1 3 2 3 2 2 3 6 4" xfId="18586" xr:uid="{00000000-0005-0000-0000-0000EB470000}"/>
    <cellStyle name="20% - Accent1 3 2 3 2 2 3 7" xfId="18587" xr:uid="{00000000-0005-0000-0000-0000EC470000}"/>
    <cellStyle name="20% - Accent1 3 2 3 2 2 3 7 2" xfId="18588" xr:uid="{00000000-0005-0000-0000-0000ED470000}"/>
    <cellStyle name="20% - Accent1 3 2 3 2 2 3 7 2 2" xfId="18589" xr:uid="{00000000-0005-0000-0000-0000EE470000}"/>
    <cellStyle name="20% - Accent1 3 2 3 2 2 3 7 3" xfId="18590" xr:uid="{00000000-0005-0000-0000-0000EF470000}"/>
    <cellStyle name="20% - Accent1 3 2 3 2 2 3 8" xfId="18591" xr:uid="{00000000-0005-0000-0000-0000F0470000}"/>
    <cellStyle name="20% - Accent1 3 2 3 2 2 3 8 2" xfId="18592" xr:uid="{00000000-0005-0000-0000-0000F1470000}"/>
    <cellStyle name="20% - Accent1 3 2 3 2 2 3 8 2 2" xfId="18593" xr:uid="{00000000-0005-0000-0000-0000F2470000}"/>
    <cellStyle name="20% - Accent1 3 2 3 2 2 3 8 3" xfId="18594" xr:uid="{00000000-0005-0000-0000-0000F3470000}"/>
    <cellStyle name="20% - Accent1 3 2 3 2 2 3 9" xfId="18595" xr:uid="{00000000-0005-0000-0000-0000F4470000}"/>
    <cellStyle name="20% - Accent1 3 2 3 2 2 3 9 2" xfId="18596" xr:uid="{00000000-0005-0000-0000-0000F5470000}"/>
    <cellStyle name="20% - Accent1 3 2 3 2 2 4" xfId="18597" xr:uid="{00000000-0005-0000-0000-0000F6470000}"/>
    <cellStyle name="20% - Accent1 3 2 3 2 2 4 10" xfId="18598" xr:uid="{00000000-0005-0000-0000-0000F7470000}"/>
    <cellStyle name="20% - Accent1 3 2 3 2 2 4 10 2" xfId="18599" xr:uid="{00000000-0005-0000-0000-0000F8470000}"/>
    <cellStyle name="20% - Accent1 3 2 3 2 2 4 11" xfId="18600" xr:uid="{00000000-0005-0000-0000-0000F9470000}"/>
    <cellStyle name="20% - Accent1 3 2 3 2 2 4 2" xfId="18601" xr:uid="{00000000-0005-0000-0000-0000FA470000}"/>
    <cellStyle name="20% - Accent1 3 2 3 2 2 4 2 2" xfId="18602" xr:uid="{00000000-0005-0000-0000-0000FB470000}"/>
    <cellStyle name="20% - Accent1 3 2 3 2 2 4 2 2 2" xfId="18603" xr:uid="{00000000-0005-0000-0000-0000FC470000}"/>
    <cellStyle name="20% - Accent1 3 2 3 2 2 4 2 2 2 2" xfId="18604" xr:uid="{00000000-0005-0000-0000-0000FD470000}"/>
    <cellStyle name="20% - Accent1 3 2 3 2 2 4 2 2 2 2 2" xfId="18605" xr:uid="{00000000-0005-0000-0000-0000FE470000}"/>
    <cellStyle name="20% - Accent1 3 2 3 2 2 4 2 2 2 3" xfId="18606" xr:uid="{00000000-0005-0000-0000-0000FF470000}"/>
    <cellStyle name="20% - Accent1 3 2 3 2 2 4 2 2 3" xfId="18607" xr:uid="{00000000-0005-0000-0000-000000480000}"/>
    <cellStyle name="20% - Accent1 3 2 3 2 2 4 2 2 3 2" xfId="18608" xr:uid="{00000000-0005-0000-0000-000001480000}"/>
    <cellStyle name="20% - Accent1 3 2 3 2 2 4 2 2 4" xfId="18609" xr:uid="{00000000-0005-0000-0000-000002480000}"/>
    <cellStyle name="20% - Accent1 3 2 3 2 2 4 2 3" xfId="18610" xr:uid="{00000000-0005-0000-0000-000003480000}"/>
    <cellStyle name="20% - Accent1 3 2 3 2 2 4 2 3 2" xfId="18611" xr:uid="{00000000-0005-0000-0000-000004480000}"/>
    <cellStyle name="20% - Accent1 3 2 3 2 2 4 2 3 2 2" xfId="18612" xr:uid="{00000000-0005-0000-0000-000005480000}"/>
    <cellStyle name="20% - Accent1 3 2 3 2 2 4 2 3 2 2 2" xfId="18613" xr:uid="{00000000-0005-0000-0000-000006480000}"/>
    <cellStyle name="20% - Accent1 3 2 3 2 2 4 2 3 2 3" xfId="18614" xr:uid="{00000000-0005-0000-0000-000007480000}"/>
    <cellStyle name="20% - Accent1 3 2 3 2 2 4 2 3 3" xfId="18615" xr:uid="{00000000-0005-0000-0000-000008480000}"/>
    <cellStyle name="20% - Accent1 3 2 3 2 2 4 2 3 3 2" xfId="18616" xr:uid="{00000000-0005-0000-0000-000009480000}"/>
    <cellStyle name="20% - Accent1 3 2 3 2 2 4 2 3 4" xfId="18617" xr:uid="{00000000-0005-0000-0000-00000A480000}"/>
    <cellStyle name="20% - Accent1 3 2 3 2 2 4 2 4" xfId="18618" xr:uid="{00000000-0005-0000-0000-00000B480000}"/>
    <cellStyle name="20% - Accent1 3 2 3 2 2 4 2 4 2" xfId="18619" xr:uid="{00000000-0005-0000-0000-00000C480000}"/>
    <cellStyle name="20% - Accent1 3 2 3 2 2 4 2 4 2 2" xfId="18620" xr:uid="{00000000-0005-0000-0000-00000D480000}"/>
    <cellStyle name="20% - Accent1 3 2 3 2 2 4 2 4 2 2 2" xfId="18621" xr:uid="{00000000-0005-0000-0000-00000E480000}"/>
    <cellStyle name="20% - Accent1 3 2 3 2 2 4 2 4 2 3" xfId="18622" xr:uid="{00000000-0005-0000-0000-00000F480000}"/>
    <cellStyle name="20% - Accent1 3 2 3 2 2 4 2 4 3" xfId="18623" xr:uid="{00000000-0005-0000-0000-000010480000}"/>
    <cellStyle name="20% - Accent1 3 2 3 2 2 4 2 4 3 2" xfId="18624" xr:uid="{00000000-0005-0000-0000-000011480000}"/>
    <cellStyle name="20% - Accent1 3 2 3 2 2 4 2 4 4" xfId="18625" xr:uid="{00000000-0005-0000-0000-000012480000}"/>
    <cellStyle name="20% - Accent1 3 2 3 2 2 4 2 5" xfId="18626" xr:uid="{00000000-0005-0000-0000-000013480000}"/>
    <cellStyle name="20% - Accent1 3 2 3 2 2 4 2 5 2" xfId="18627" xr:uid="{00000000-0005-0000-0000-000014480000}"/>
    <cellStyle name="20% - Accent1 3 2 3 2 2 4 2 5 2 2" xfId="18628" xr:uid="{00000000-0005-0000-0000-000015480000}"/>
    <cellStyle name="20% - Accent1 3 2 3 2 2 4 2 5 3" xfId="18629" xr:uid="{00000000-0005-0000-0000-000016480000}"/>
    <cellStyle name="20% - Accent1 3 2 3 2 2 4 2 6" xfId="18630" xr:uid="{00000000-0005-0000-0000-000017480000}"/>
    <cellStyle name="20% - Accent1 3 2 3 2 2 4 2 6 2" xfId="18631" xr:uid="{00000000-0005-0000-0000-000018480000}"/>
    <cellStyle name="20% - Accent1 3 2 3 2 2 4 2 6 2 2" xfId="18632" xr:uid="{00000000-0005-0000-0000-000019480000}"/>
    <cellStyle name="20% - Accent1 3 2 3 2 2 4 2 6 3" xfId="18633" xr:uid="{00000000-0005-0000-0000-00001A480000}"/>
    <cellStyle name="20% - Accent1 3 2 3 2 2 4 2 7" xfId="18634" xr:uid="{00000000-0005-0000-0000-00001B480000}"/>
    <cellStyle name="20% - Accent1 3 2 3 2 2 4 2 7 2" xfId="18635" xr:uid="{00000000-0005-0000-0000-00001C480000}"/>
    <cellStyle name="20% - Accent1 3 2 3 2 2 4 2 8" xfId="18636" xr:uid="{00000000-0005-0000-0000-00001D480000}"/>
    <cellStyle name="20% - Accent1 3 2 3 2 2 4 2 8 2" xfId="18637" xr:uid="{00000000-0005-0000-0000-00001E480000}"/>
    <cellStyle name="20% - Accent1 3 2 3 2 2 4 2 9" xfId="18638" xr:uid="{00000000-0005-0000-0000-00001F480000}"/>
    <cellStyle name="20% - Accent1 3 2 3 2 2 4 3" xfId="18639" xr:uid="{00000000-0005-0000-0000-000020480000}"/>
    <cellStyle name="20% - Accent1 3 2 3 2 2 4 3 2" xfId="18640" xr:uid="{00000000-0005-0000-0000-000021480000}"/>
    <cellStyle name="20% - Accent1 3 2 3 2 2 4 3 2 2" xfId="18641" xr:uid="{00000000-0005-0000-0000-000022480000}"/>
    <cellStyle name="20% - Accent1 3 2 3 2 2 4 3 2 2 2" xfId="18642" xr:uid="{00000000-0005-0000-0000-000023480000}"/>
    <cellStyle name="20% - Accent1 3 2 3 2 2 4 3 2 2 2 2" xfId="18643" xr:uid="{00000000-0005-0000-0000-000024480000}"/>
    <cellStyle name="20% - Accent1 3 2 3 2 2 4 3 2 2 3" xfId="18644" xr:uid="{00000000-0005-0000-0000-000025480000}"/>
    <cellStyle name="20% - Accent1 3 2 3 2 2 4 3 2 3" xfId="18645" xr:uid="{00000000-0005-0000-0000-000026480000}"/>
    <cellStyle name="20% - Accent1 3 2 3 2 2 4 3 2 3 2" xfId="18646" xr:uid="{00000000-0005-0000-0000-000027480000}"/>
    <cellStyle name="20% - Accent1 3 2 3 2 2 4 3 2 4" xfId="18647" xr:uid="{00000000-0005-0000-0000-000028480000}"/>
    <cellStyle name="20% - Accent1 3 2 3 2 2 4 3 3" xfId="18648" xr:uid="{00000000-0005-0000-0000-000029480000}"/>
    <cellStyle name="20% - Accent1 3 2 3 2 2 4 3 3 2" xfId="18649" xr:uid="{00000000-0005-0000-0000-00002A480000}"/>
    <cellStyle name="20% - Accent1 3 2 3 2 2 4 3 3 2 2" xfId="18650" xr:uid="{00000000-0005-0000-0000-00002B480000}"/>
    <cellStyle name="20% - Accent1 3 2 3 2 2 4 3 3 2 2 2" xfId="18651" xr:uid="{00000000-0005-0000-0000-00002C480000}"/>
    <cellStyle name="20% - Accent1 3 2 3 2 2 4 3 3 2 3" xfId="18652" xr:uid="{00000000-0005-0000-0000-00002D480000}"/>
    <cellStyle name="20% - Accent1 3 2 3 2 2 4 3 3 3" xfId="18653" xr:uid="{00000000-0005-0000-0000-00002E480000}"/>
    <cellStyle name="20% - Accent1 3 2 3 2 2 4 3 3 3 2" xfId="18654" xr:uid="{00000000-0005-0000-0000-00002F480000}"/>
    <cellStyle name="20% - Accent1 3 2 3 2 2 4 3 3 4" xfId="18655" xr:uid="{00000000-0005-0000-0000-000030480000}"/>
    <cellStyle name="20% - Accent1 3 2 3 2 2 4 3 4" xfId="18656" xr:uid="{00000000-0005-0000-0000-000031480000}"/>
    <cellStyle name="20% - Accent1 3 2 3 2 2 4 3 4 2" xfId="18657" xr:uid="{00000000-0005-0000-0000-000032480000}"/>
    <cellStyle name="20% - Accent1 3 2 3 2 2 4 3 4 2 2" xfId="18658" xr:uid="{00000000-0005-0000-0000-000033480000}"/>
    <cellStyle name="20% - Accent1 3 2 3 2 2 4 3 4 2 2 2" xfId="18659" xr:uid="{00000000-0005-0000-0000-000034480000}"/>
    <cellStyle name="20% - Accent1 3 2 3 2 2 4 3 4 2 3" xfId="18660" xr:uid="{00000000-0005-0000-0000-000035480000}"/>
    <cellStyle name="20% - Accent1 3 2 3 2 2 4 3 4 3" xfId="18661" xr:uid="{00000000-0005-0000-0000-000036480000}"/>
    <cellStyle name="20% - Accent1 3 2 3 2 2 4 3 4 3 2" xfId="18662" xr:uid="{00000000-0005-0000-0000-000037480000}"/>
    <cellStyle name="20% - Accent1 3 2 3 2 2 4 3 4 4" xfId="18663" xr:uid="{00000000-0005-0000-0000-000038480000}"/>
    <cellStyle name="20% - Accent1 3 2 3 2 2 4 3 5" xfId="18664" xr:uid="{00000000-0005-0000-0000-000039480000}"/>
    <cellStyle name="20% - Accent1 3 2 3 2 2 4 3 5 2" xfId="18665" xr:uid="{00000000-0005-0000-0000-00003A480000}"/>
    <cellStyle name="20% - Accent1 3 2 3 2 2 4 3 5 2 2" xfId="18666" xr:uid="{00000000-0005-0000-0000-00003B480000}"/>
    <cellStyle name="20% - Accent1 3 2 3 2 2 4 3 5 3" xfId="18667" xr:uid="{00000000-0005-0000-0000-00003C480000}"/>
    <cellStyle name="20% - Accent1 3 2 3 2 2 4 3 6" xfId="18668" xr:uid="{00000000-0005-0000-0000-00003D480000}"/>
    <cellStyle name="20% - Accent1 3 2 3 2 2 4 3 6 2" xfId="18669" xr:uid="{00000000-0005-0000-0000-00003E480000}"/>
    <cellStyle name="20% - Accent1 3 2 3 2 2 4 3 6 2 2" xfId="18670" xr:uid="{00000000-0005-0000-0000-00003F480000}"/>
    <cellStyle name="20% - Accent1 3 2 3 2 2 4 3 6 3" xfId="18671" xr:uid="{00000000-0005-0000-0000-000040480000}"/>
    <cellStyle name="20% - Accent1 3 2 3 2 2 4 3 7" xfId="18672" xr:uid="{00000000-0005-0000-0000-000041480000}"/>
    <cellStyle name="20% - Accent1 3 2 3 2 2 4 3 7 2" xfId="18673" xr:uid="{00000000-0005-0000-0000-000042480000}"/>
    <cellStyle name="20% - Accent1 3 2 3 2 2 4 3 8" xfId="18674" xr:uid="{00000000-0005-0000-0000-000043480000}"/>
    <cellStyle name="20% - Accent1 3 2 3 2 2 4 3 8 2" xfId="18675" xr:uid="{00000000-0005-0000-0000-000044480000}"/>
    <cellStyle name="20% - Accent1 3 2 3 2 2 4 3 9" xfId="18676" xr:uid="{00000000-0005-0000-0000-000045480000}"/>
    <cellStyle name="20% - Accent1 3 2 3 2 2 4 4" xfId="18677" xr:uid="{00000000-0005-0000-0000-000046480000}"/>
    <cellStyle name="20% - Accent1 3 2 3 2 2 4 4 2" xfId="18678" xr:uid="{00000000-0005-0000-0000-000047480000}"/>
    <cellStyle name="20% - Accent1 3 2 3 2 2 4 4 2 2" xfId="18679" xr:uid="{00000000-0005-0000-0000-000048480000}"/>
    <cellStyle name="20% - Accent1 3 2 3 2 2 4 4 2 2 2" xfId="18680" xr:uid="{00000000-0005-0000-0000-000049480000}"/>
    <cellStyle name="20% - Accent1 3 2 3 2 2 4 4 2 3" xfId="18681" xr:uid="{00000000-0005-0000-0000-00004A480000}"/>
    <cellStyle name="20% - Accent1 3 2 3 2 2 4 4 3" xfId="18682" xr:uid="{00000000-0005-0000-0000-00004B480000}"/>
    <cellStyle name="20% - Accent1 3 2 3 2 2 4 4 3 2" xfId="18683" xr:uid="{00000000-0005-0000-0000-00004C480000}"/>
    <cellStyle name="20% - Accent1 3 2 3 2 2 4 4 4" xfId="18684" xr:uid="{00000000-0005-0000-0000-00004D480000}"/>
    <cellStyle name="20% - Accent1 3 2 3 2 2 4 5" xfId="18685" xr:uid="{00000000-0005-0000-0000-00004E480000}"/>
    <cellStyle name="20% - Accent1 3 2 3 2 2 4 5 2" xfId="18686" xr:uid="{00000000-0005-0000-0000-00004F480000}"/>
    <cellStyle name="20% - Accent1 3 2 3 2 2 4 5 2 2" xfId="18687" xr:uid="{00000000-0005-0000-0000-000050480000}"/>
    <cellStyle name="20% - Accent1 3 2 3 2 2 4 5 2 2 2" xfId="18688" xr:uid="{00000000-0005-0000-0000-000051480000}"/>
    <cellStyle name="20% - Accent1 3 2 3 2 2 4 5 2 3" xfId="18689" xr:uid="{00000000-0005-0000-0000-000052480000}"/>
    <cellStyle name="20% - Accent1 3 2 3 2 2 4 5 3" xfId="18690" xr:uid="{00000000-0005-0000-0000-000053480000}"/>
    <cellStyle name="20% - Accent1 3 2 3 2 2 4 5 3 2" xfId="18691" xr:uid="{00000000-0005-0000-0000-000054480000}"/>
    <cellStyle name="20% - Accent1 3 2 3 2 2 4 5 4" xfId="18692" xr:uid="{00000000-0005-0000-0000-000055480000}"/>
    <cellStyle name="20% - Accent1 3 2 3 2 2 4 6" xfId="18693" xr:uid="{00000000-0005-0000-0000-000056480000}"/>
    <cellStyle name="20% - Accent1 3 2 3 2 2 4 6 2" xfId="18694" xr:uid="{00000000-0005-0000-0000-000057480000}"/>
    <cellStyle name="20% - Accent1 3 2 3 2 2 4 6 2 2" xfId="18695" xr:uid="{00000000-0005-0000-0000-000058480000}"/>
    <cellStyle name="20% - Accent1 3 2 3 2 2 4 6 2 2 2" xfId="18696" xr:uid="{00000000-0005-0000-0000-000059480000}"/>
    <cellStyle name="20% - Accent1 3 2 3 2 2 4 6 2 3" xfId="18697" xr:uid="{00000000-0005-0000-0000-00005A480000}"/>
    <cellStyle name="20% - Accent1 3 2 3 2 2 4 6 3" xfId="18698" xr:uid="{00000000-0005-0000-0000-00005B480000}"/>
    <cellStyle name="20% - Accent1 3 2 3 2 2 4 6 3 2" xfId="18699" xr:uid="{00000000-0005-0000-0000-00005C480000}"/>
    <cellStyle name="20% - Accent1 3 2 3 2 2 4 6 4" xfId="18700" xr:uid="{00000000-0005-0000-0000-00005D480000}"/>
    <cellStyle name="20% - Accent1 3 2 3 2 2 4 7" xfId="18701" xr:uid="{00000000-0005-0000-0000-00005E480000}"/>
    <cellStyle name="20% - Accent1 3 2 3 2 2 4 7 2" xfId="18702" xr:uid="{00000000-0005-0000-0000-00005F480000}"/>
    <cellStyle name="20% - Accent1 3 2 3 2 2 4 7 2 2" xfId="18703" xr:uid="{00000000-0005-0000-0000-000060480000}"/>
    <cellStyle name="20% - Accent1 3 2 3 2 2 4 7 3" xfId="18704" xr:uid="{00000000-0005-0000-0000-000061480000}"/>
    <cellStyle name="20% - Accent1 3 2 3 2 2 4 8" xfId="18705" xr:uid="{00000000-0005-0000-0000-000062480000}"/>
    <cellStyle name="20% - Accent1 3 2 3 2 2 4 8 2" xfId="18706" xr:uid="{00000000-0005-0000-0000-000063480000}"/>
    <cellStyle name="20% - Accent1 3 2 3 2 2 4 8 2 2" xfId="18707" xr:uid="{00000000-0005-0000-0000-000064480000}"/>
    <cellStyle name="20% - Accent1 3 2 3 2 2 4 8 3" xfId="18708" xr:uid="{00000000-0005-0000-0000-000065480000}"/>
    <cellStyle name="20% - Accent1 3 2 3 2 2 4 9" xfId="18709" xr:uid="{00000000-0005-0000-0000-000066480000}"/>
    <cellStyle name="20% - Accent1 3 2 3 2 2 4 9 2" xfId="18710" xr:uid="{00000000-0005-0000-0000-000067480000}"/>
    <cellStyle name="20% - Accent1 3 2 3 2 2 5" xfId="18711" xr:uid="{00000000-0005-0000-0000-000068480000}"/>
    <cellStyle name="20% - Accent1 3 2 3 2 2 5 2" xfId="18712" xr:uid="{00000000-0005-0000-0000-000069480000}"/>
    <cellStyle name="20% - Accent1 3 2 3 2 2 5 2 2" xfId="18713" xr:uid="{00000000-0005-0000-0000-00006A480000}"/>
    <cellStyle name="20% - Accent1 3 2 3 2 2 5 2 2 2" xfId="18714" xr:uid="{00000000-0005-0000-0000-00006B480000}"/>
    <cellStyle name="20% - Accent1 3 2 3 2 2 5 2 2 2 2" xfId="18715" xr:uid="{00000000-0005-0000-0000-00006C480000}"/>
    <cellStyle name="20% - Accent1 3 2 3 2 2 5 2 2 3" xfId="18716" xr:uid="{00000000-0005-0000-0000-00006D480000}"/>
    <cellStyle name="20% - Accent1 3 2 3 2 2 5 2 3" xfId="18717" xr:uid="{00000000-0005-0000-0000-00006E480000}"/>
    <cellStyle name="20% - Accent1 3 2 3 2 2 5 2 3 2" xfId="18718" xr:uid="{00000000-0005-0000-0000-00006F480000}"/>
    <cellStyle name="20% - Accent1 3 2 3 2 2 5 2 4" xfId="18719" xr:uid="{00000000-0005-0000-0000-000070480000}"/>
    <cellStyle name="20% - Accent1 3 2 3 2 2 5 3" xfId="18720" xr:uid="{00000000-0005-0000-0000-000071480000}"/>
    <cellStyle name="20% - Accent1 3 2 3 2 2 5 3 2" xfId="18721" xr:uid="{00000000-0005-0000-0000-000072480000}"/>
    <cellStyle name="20% - Accent1 3 2 3 2 2 5 3 2 2" xfId="18722" xr:uid="{00000000-0005-0000-0000-000073480000}"/>
    <cellStyle name="20% - Accent1 3 2 3 2 2 5 3 2 2 2" xfId="18723" xr:uid="{00000000-0005-0000-0000-000074480000}"/>
    <cellStyle name="20% - Accent1 3 2 3 2 2 5 3 2 3" xfId="18724" xr:uid="{00000000-0005-0000-0000-000075480000}"/>
    <cellStyle name="20% - Accent1 3 2 3 2 2 5 3 3" xfId="18725" xr:uid="{00000000-0005-0000-0000-000076480000}"/>
    <cellStyle name="20% - Accent1 3 2 3 2 2 5 3 3 2" xfId="18726" xr:uid="{00000000-0005-0000-0000-000077480000}"/>
    <cellStyle name="20% - Accent1 3 2 3 2 2 5 3 4" xfId="18727" xr:uid="{00000000-0005-0000-0000-000078480000}"/>
    <cellStyle name="20% - Accent1 3 2 3 2 2 5 4" xfId="18728" xr:uid="{00000000-0005-0000-0000-000079480000}"/>
    <cellStyle name="20% - Accent1 3 2 3 2 2 5 4 2" xfId="18729" xr:uid="{00000000-0005-0000-0000-00007A480000}"/>
    <cellStyle name="20% - Accent1 3 2 3 2 2 5 4 2 2" xfId="18730" xr:uid="{00000000-0005-0000-0000-00007B480000}"/>
    <cellStyle name="20% - Accent1 3 2 3 2 2 5 4 2 2 2" xfId="18731" xr:uid="{00000000-0005-0000-0000-00007C480000}"/>
    <cellStyle name="20% - Accent1 3 2 3 2 2 5 4 2 3" xfId="18732" xr:uid="{00000000-0005-0000-0000-00007D480000}"/>
    <cellStyle name="20% - Accent1 3 2 3 2 2 5 4 3" xfId="18733" xr:uid="{00000000-0005-0000-0000-00007E480000}"/>
    <cellStyle name="20% - Accent1 3 2 3 2 2 5 4 3 2" xfId="18734" xr:uid="{00000000-0005-0000-0000-00007F480000}"/>
    <cellStyle name="20% - Accent1 3 2 3 2 2 5 4 4" xfId="18735" xr:uid="{00000000-0005-0000-0000-000080480000}"/>
    <cellStyle name="20% - Accent1 3 2 3 2 2 5 5" xfId="18736" xr:uid="{00000000-0005-0000-0000-000081480000}"/>
    <cellStyle name="20% - Accent1 3 2 3 2 2 5 5 2" xfId="18737" xr:uid="{00000000-0005-0000-0000-000082480000}"/>
    <cellStyle name="20% - Accent1 3 2 3 2 2 5 5 2 2" xfId="18738" xr:uid="{00000000-0005-0000-0000-000083480000}"/>
    <cellStyle name="20% - Accent1 3 2 3 2 2 5 5 3" xfId="18739" xr:uid="{00000000-0005-0000-0000-000084480000}"/>
    <cellStyle name="20% - Accent1 3 2 3 2 2 5 6" xfId="18740" xr:uid="{00000000-0005-0000-0000-000085480000}"/>
    <cellStyle name="20% - Accent1 3 2 3 2 2 5 6 2" xfId="18741" xr:uid="{00000000-0005-0000-0000-000086480000}"/>
    <cellStyle name="20% - Accent1 3 2 3 2 2 5 6 2 2" xfId="18742" xr:uid="{00000000-0005-0000-0000-000087480000}"/>
    <cellStyle name="20% - Accent1 3 2 3 2 2 5 6 3" xfId="18743" xr:uid="{00000000-0005-0000-0000-000088480000}"/>
    <cellStyle name="20% - Accent1 3 2 3 2 2 5 7" xfId="18744" xr:uid="{00000000-0005-0000-0000-000089480000}"/>
    <cellStyle name="20% - Accent1 3 2 3 2 2 5 7 2" xfId="18745" xr:uid="{00000000-0005-0000-0000-00008A480000}"/>
    <cellStyle name="20% - Accent1 3 2 3 2 2 5 8" xfId="18746" xr:uid="{00000000-0005-0000-0000-00008B480000}"/>
    <cellStyle name="20% - Accent1 3 2 3 2 2 5 8 2" xfId="18747" xr:uid="{00000000-0005-0000-0000-00008C480000}"/>
    <cellStyle name="20% - Accent1 3 2 3 2 2 5 9" xfId="18748" xr:uid="{00000000-0005-0000-0000-00008D480000}"/>
    <cellStyle name="20% - Accent1 3 2 3 2 2 6" xfId="18749" xr:uid="{00000000-0005-0000-0000-00008E480000}"/>
    <cellStyle name="20% - Accent1 3 2 3 2 2 6 2" xfId="18750" xr:uid="{00000000-0005-0000-0000-00008F480000}"/>
    <cellStyle name="20% - Accent1 3 2 3 2 2 6 2 2" xfId="18751" xr:uid="{00000000-0005-0000-0000-000090480000}"/>
    <cellStyle name="20% - Accent1 3 2 3 2 2 6 2 2 2" xfId="18752" xr:uid="{00000000-0005-0000-0000-000091480000}"/>
    <cellStyle name="20% - Accent1 3 2 3 2 2 6 2 2 2 2" xfId="18753" xr:uid="{00000000-0005-0000-0000-000092480000}"/>
    <cellStyle name="20% - Accent1 3 2 3 2 2 6 2 2 3" xfId="18754" xr:uid="{00000000-0005-0000-0000-000093480000}"/>
    <cellStyle name="20% - Accent1 3 2 3 2 2 6 2 3" xfId="18755" xr:uid="{00000000-0005-0000-0000-000094480000}"/>
    <cellStyle name="20% - Accent1 3 2 3 2 2 6 2 3 2" xfId="18756" xr:uid="{00000000-0005-0000-0000-000095480000}"/>
    <cellStyle name="20% - Accent1 3 2 3 2 2 6 2 4" xfId="18757" xr:uid="{00000000-0005-0000-0000-000096480000}"/>
    <cellStyle name="20% - Accent1 3 2 3 2 2 6 3" xfId="18758" xr:uid="{00000000-0005-0000-0000-000097480000}"/>
    <cellStyle name="20% - Accent1 3 2 3 2 2 6 3 2" xfId="18759" xr:uid="{00000000-0005-0000-0000-000098480000}"/>
    <cellStyle name="20% - Accent1 3 2 3 2 2 6 3 2 2" xfId="18760" xr:uid="{00000000-0005-0000-0000-000099480000}"/>
    <cellStyle name="20% - Accent1 3 2 3 2 2 6 3 2 2 2" xfId="18761" xr:uid="{00000000-0005-0000-0000-00009A480000}"/>
    <cellStyle name="20% - Accent1 3 2 3 2 2 6 3 2 3" xfId="18762" xr:uid="{00000000-0005-0000-0000-00009B480000}"/>
    <cellStyle name="20% - Accent1 3 2 3 2 2 6 3 3" xfId="18763" xr:uid="{00000000-0005-0000-0000-00009C480000}"/>
    <cellStyle name="20% - Accent1 3 2 3 2 2 6 3 3 2" xfId="18764" xr:uid="{00000000-0005-0000-0000-00009D480000}"/>
    <cellStyle name="20% - Accent1 3 2 3 2 2 6 3 4" xfId="18765" xr:uid="{00000000-0005-0000-0000-00009E480000}"/>
    <cellStyle name="20% - Accent1 3 2 3 2 2 6 4" xfId="18766" xr:uid="{00000000-0005-0000-0000-00009F480000}"/>
    <cellStyle name="20% - Accent1 3 2 3 2 2 6 4 2" xfId="18767" xr:uid="{00000000-0005-0000-0000-0000A0480000}"/>
    <cellStyle name="20% - Accent1 3 2 3 2 2 6 4 2 2" xfId="18768" xr:uid="{00000000-0005-0000-0000-0000A1480000}"/>
    <cellStyle name="20% - Accent1 3 2 3 2 2 6 4 2 2 2" xfId="18769" xr:uid="{00000000-0005-0000-0000-0000A2480000}"/>
    <cellStyle name="20% - Accent1 3 2 3 2 2 6 4 2 3" xfId="18770" xr:uid="{00000000-0005-0000-0000-0000A3480000}"/>
    <cellStyle name="20% - Accent1 3 2 3 2 2 6 4 3" xfId="18771" xr:uid="{00000000-0005-0000-0000-0000A4480000}"/>
    <cellStyle name="20% - Accent1 3 2 3 2 2 6 4 3 2" xfId="18772" xr:uid="{00000000-0005-0000-0000-0000A5480000}"/>
    <cellStyle name="20% - Accent1 3 2 3 2 2 6 4 4" xfId="18773" xr:uid="{00000000-0005-0000-0000-0000A6480000}"/>
    <cellStyle name="20% - Accent1 3 2 3 2 2 6 5" xfId="18774" xr:uid="{00000000-0005-0000-0000-0000A7480000}"/>
    <cellStyle name="20% - Accent1 3 2 3 2 2 6 5 2" xfId="18775" xr:uid="{00000000-0005-0000-0000-0000A8480000}"/>
    <cellStyle name="20% - Accent1 3 2 3 2 2 6 5 2 2" xfId="18776" xr:uid="{00000000-0005-0000-0000-0000A9480000}"/>
    <cellStyle name="20% - Accent1 3 2 3 2 2 6 5 3" xfId="18777" xr:uid="{00000000-0005-0000-0000-0000AA480000}"/>
    <cellStyle name="20% - Accent1 3 2 3 2 2 6 6" xfId="18778" xr:uid="{00000000-0005-0000-0000-0000AB480000}"/>
    <cellStyle name="20% - Accent1 3 2 3 2 2 6 6 2" xfId="18779" xr:uid="{00000000-0005-0000-0000-0000AC480000}"/>
    <cellStyle name="20% - Accent1 3 2 3 2 2 6 6 2 2" xfId="18780" xr:uid="{00000000-0005-0000-0000-0000AD480000}"/>
    <cellStyle name="20% - Accent1 3 2 3 2 2 6 6 3" xfId="18781" xr:uid="{00000000-0005-0000-0000-0000AE480000}"/>
    <cellStyle name="20% - Accent1 3 2 3 2 2 6 7" xfId="18782" xr:uid="{00000000-0005-0000-0000-0000AF480000}"/>
    <cellStyle name="20% - Accent1 3 2 3 2 2 6 7 2" xfId="18783" xr:uid="{00000000-0005-0000-0000-0000B0480000}"/>
    <cellStyle name="20% - Accent1 3 2 3 2 2 6 8" xfId="18784" xr:uid="{00000000-0005-0000-0000-0000B1480000}"/>
    <cellStyle name="20% - Accent1 3 2 3 2 2 6 8 2" xfId="18785" xr:uid="{00000000-0005-0000-0000-0000B2480000}"/>
    <cellStyle name="20% - Accent1 3 2 3 2 2 6 9" xfId="18786" xr:uid="{00000000-0005-0000-0000-0000B3480000}"/>
    <cellStyle name="20% - Accent1 3 2 3 2 2 7" xfId="18787" xr:uid="{00000000-0005-0000-0000-0000B4480000}"/>
    <cellStyle name="20% - Accent1 3 2 3 2 2 7 2" xfId="18788" xr:uid="{00000000-0005-0000-0000-0000B5480000}"/>
    <cellStyle name="20% - Accent1 3 2 3 2 2 7 2 2" xfId="18789" xr:uid="{00000000-0005-0000-0000-0000B6480000}"/>
    <cellStyle name="20% - Accent1 3 2 3 2 2 7 2 2 2" xfId="18790" xr:uid="{00000000-0005-0000-0000-0000B7480000}"/>
    <cellStyle name="20% - Accent1 3 2 3 2 2 7 2 3" xfId="18791" xr:uid="{00000000-0005-0000-0000-0000B8480000}"/>
    <cellStyle name="20% - Accent1 3 2 3 2 2 7 3" xfId="18792" xr:uid="{00000000-0005-0000-0000-0000B9480000}"/>
    <cellStyle name="20% - Accent1 3 2 3 2 2 7 3 2" xfId="18793" xr:uid="{00000000-0005-0000-0000-0000BA480000}"/>
    <cellStyle name="20% - Accent1 3 2 3 2 2 7 4" xfId="18794" xr:uid="{00000000-0005-0000-0000-0000BB480000}"/>
    <cellStyle name="20% - Accent1 3 2 3 2 2 8" xfId="18795" xr:uid="{00000000-0005-0000-0000-0000BC480000}"/>
    <cellStyle name="20% - Accent1 3 2 3 2 2 8 2" xfId="18796" xr:uid="{00000000-0005-0000-0000-0000BD480000}"/>
    <cellStyle name="20% - Accent1 3 2 3 2 2 8 2 2" xfId="18797" xr:uid="{00000000-0005-0000-0000-0000BE480000}"/>
    <cellStyle name="20% - Accent1 3 2 3 2 2 8 2 2 2" xfId="18798" xr:uid="{00000000-0005-0000-0000-0000BF480000}"/>
    <cellStyle name="20% - Accent1 3 2 3 2 2 8 2 3" xfId="18799" xr:uid="{00000000-0005-0000-0000-0000C0480000}"/>
    <cellStyle name="20% - Accent1 3 2 3 2 2 8 3" xfId="18800" xr:uid="{00000000-0005-0000-0000-0000C1480000}"/>
    <cellStyle name="20% - Accent1 3 2 3 2 2 8 3 2" xfId="18801" xr:uid="{00000000-0005-0000-0000-0000C2480000}"/>
    <cellStyle name="20% - Accent1 3 2 3 2 2 8 4" xfId="18802" xr:uid="{00000000-0005-0000-0000-0000C3480000}"/>
    <cellStyle name="20% - Accent1 3 2 3 2 2 9" xfId="18803" xr:uid="{00000000-0005-0000-0000-0000C4480000}"/>
    <cellStyle name="20% - Accent1 3 2 3 2 2 9 2" xfId="18804" xr:uid="{00000000-0005-0000-0000-0000C5480000}"/>
    <cellStyle name="20% - Accent1 3 2 3 2 2 9 2 2" xfId="18805" xr:uid="{00000000-0005-0000-0000-0000C6480000}"/>
    <cellStyle name="20% - Accent1 3 2 3 2 2 9 2 2 2" xfId="18806" xr:uid="{00000000-0005-0000-0000-0000C7480000}"/>
    <cellStyle name="20% - Accent1 3 2 3 2 2 9 2 3" xfId="18807" xr:uid="{00000000-0005-0000-0000-0000C8480000}"/>
    <cellStyle name="20% - Accent1 3 2 3 2 2 9 3" xfId="18808" xr:uid="{00000000-0005-0000-0000-0000C9480000}"/>
    <cellStyle name="20% - Accent1 3 2 3 2 2 9 3 2" xfId="18809" xr:uid="{00000000-0005-0000-0000-0000CA480000}"/>
    <cellStyle name="20% - Accent1 3 2 3 2 2 9 4" xfId="18810" xr:uid="{00000000-0005-0000-0000-0000CB480000}"/>
    <cellStyle name="20% - Accent1 3 2 3 2 3" xfId="18811" xr:uid="{00000000-0005-0000-0000-0000CC480000}"/>
    <cellStyle name="20% - Accent1 3 2 3 2 3 10" xfId="18812" xr:uid="{00000000-0005-0000-0000-0000CD480000}"/>
    <cellStyle name="20% - Accent1 3 2 3 2 3 10 2" xfId="18813" xr:uid="{00000000-0005-0000-0000-0000CE480000}"/>
    <cellStyle name="20% - Accent1 3 2 3 2 3 11" xfId="18814" xr:uid="{00000000-0005-0000-0000-0000CF480000}"/>
    <cellStyle name="20% - Accent1 3 2 3 2 3 2" xfId="18815" xr:uid="{00000000-0005-0000-0000-0000D0480000}"/>
    <cellStyle name="20% - Accent1 3 2 3 2 3 2 2" xfId="18816" xr:uid="{00000000-0005-0000-0000-0000D1480000}"/>
    <cellStyle name="20% - Accent1 3 2 3 2 3 2 2 2" xfId="18817" xr:uid="{00000000-0005-0000-0000-0000D2480000}"/>
    <cellStyle name="20% - Accent1 3 2 3 2 3 2 2 2 2" xfId="18818" xr:uid="{00000000-0005-0000-0000-0000D3480000}"/>
    <cellStyle name="20% - Accent1 3 2 3 2 3 2 2 2 2 2" xfId="18819" xr:uid="{00000000-0005-0000-0000-0000D4480000}"/>
    <cellStyle name="20% - Accent1 3 2 3 2 3 2 2 2 3" xfId="18820" xr:uid="{00000000-0005-0000-0000-0000D5480000}"/>
    <cellStyle name="20% - Accent1 3 2 3 2 3 2 2 3" xfId="18821" xr:uid="{00000000-0005-0000-0000-0000D6480000}"/>
    <cellStyle name="20% - Accent1 3 2 3 2 3 2 2 3 2" xfId="18822" xr:uid="{00000000-0005-0000-0000-0000D7480000}"/>
    <cellStyle name="20% - Accent1 3 2 3 2 3 2 2 4" xfId="18823" xr:uid="{00000000-0005-0000-0000-0000D8480000}"/>
    <cellStyle name="20% - Accent1 3 2 3 2 3 2 3" xfId="18824" xr:uid="{00000000-0005-0000-0000-0000D9480000}"/>
    <cellStyle name="20% - Accent1 3 2 3 2 3 2 3 2" xfId="18825" xr:uid="{00000000-0005-0000-0000-0000DA480000}"/>
    <cellStyle name="20% - Accent1 3 2 3 2 3 2 3 2 2" xfId="18826" xr:uid="{00000000-0005-0000-0000-0000DB480000}"/>
    <cellStyle name="20% - Accent1 3 2 3 2 3 2 3 2 2 2" xfId="18827" xr:uid="{00000000-0005-0000-0000-0000DC480000}"/>
    <cellStyle name="20% - Accent1 3 2 3 2 3 2 3 2 3" xfId="18828" xr:uid="{00000000-0005-0000-0000-0000DD480000}"/>
    <cellStyle name="20% - Accent1 3 2 3 2 3 2 3 3" xfId="18829" xr:uid="{00000000-0005-0000-0000-0000DE480000}"/>
    <cellStyle name="20% - Accent1 3 2 3 2 3 2 3 3 2" xfId="18830" xr:uid="{00000000-0005-0000-0000-0000DF480000}"/>
    <cellStyle name="20% - Accent1 3 2 3 2 3 2 3 4" xfId="18831" xr:uid="{00000000-0005-0000-0000-0000E0480000}"/>
    <cellStyle name="20% - Accent1 3 2 3 2 3 2 4" xfId="18832" xr:uid="{00000000-0005-0000-0000-0000E1480000}"/>
    <cellStyle name="20% - Accent1 3 2 3 2 3 2 4 2" xfId="18833" xr:uid="{00000000-0005-0000-0000-0000E2480000}"/>
    <cellStyle name="20% - Accent1 3 2 3 2 3 2 4 2 2" xfId="18834" xr:uid="{00000000-0005-0000-0000-0000E3480000}"/>
    <cellStyle name="20% - Accent1 3 2 3 2 3 2 4 2 2 2" xfId="18835" xr:uid="{00000000-0005-0000-0000-0000E4480000}"/>
    <cellStyle name="20% - Accent1 3 2 3 2 3 2 4 2 3" xfId="18836" xr:uid="{00000000-0005-0000-0000-0000E5480000}"/>
    <cellStyle name="20% - Accent1 3 2 3 2 3 2 4 3" xfId="18837" xr:uid="{00000000-0005-0000-0000-0000E6480000}"/>
    <cellStyle name="20% - Accent1 3 2 3 2 3 2 4 3 2" xfId="18838" xr:uid="{00000000-0005-0000-0000-0000E7480000}"/>
    <cellStyle name="20% - Accent1 3 2 3 2 3 2 4 4" xfId="18839" xr:uid="{00000000-0005-0000-0000-0000E8480000}"/>
    <cellStyle name="20% - Accent1 3 2 3 2 3 2 5" xfId="18840" xr:uid="{00000000-0005-0000-0000-0000E9480000}"/>
    <cellStyle name="20% - Accent1 3 2 3 2 3 2 5 2" xfId="18841" xr:uid="{00000000-0005-0000-0000-0000EA480000}"/>
    <cellStyle name="20% - Accent1 3 2 3 2 3 2 5 2 2" xfId="18842" xr:uid="{00000000-0005-0000-0000-0000EB480000}"/>
    <cellStyle name="20% - Accent1 3 2 3 2 3 2 5 3" xfId="18843" xr:uid="{00000000-0005-0000-0000-0000EC480000}"/>
    <cellStyle name="20% - Accent1 3 2 3 2 3 2 6" xfId="18844" xr:uid="{00000000-0005-0000-0000-0000ED480000}"/>
    <cellStyle name="20% - Accent1 3 2 3 2 3 2 6 2" xfId="18845" xr:uid="{00000000-0005-0000-0000-0000EE480000}"/>
    <cellStyle name="20% - Accent1 3 2 3 2 3 2 6 2 2" xfId="18846" xr:uid="{00000000-0005-0000-0000-0000EF480000}"/>
    <cellStyle name="20% - Accent1 3 2 3 2 3 2 6 3" xfId="18847" xr:uid="{00000000-0005-0000-0000-0000F0480000}"/>
    <cellStyle name="20% - Accent1 3 2 3 2 3 2 7" xfId="18848" xr:uid="{00000000-0005-0000-0000-0000F1480000}"/>
    <cellStyle name="20% - Accent1 3 2 3 2 3 2 7 2" xfId="18849" xr:uid="{00000000-0005-0000-0000-0000F2480000}"/>
    <cellStyle name="20% - Accent1 3 2 3 2 3 2 8" xfId="18850" xr:uid="{00000000-0005-0000-0000-0000F3480000}"/>
    <cellStyle name="20% - Accent1 3 2 3 2 3 2 8 2" xfId="18851" xr:uid="{00000000-0005-0000-0000-0000F4480000}"/>
    <cellStyle name="20% - Accent1 3 2 3 2 3 2 9" xfId="18852" xr:uid="{00000000-0005-0000-0000-0000F5480000}"/>
    <cellStyle name="20% - Accent1 3 2 3 2 3 3" xfId="18853" xr:uid="{00000000-0005-0000-0000-0000F6480000}"/>
    <cellStyle name="20% - Accent1 3 2 3 2 3 3 2" xfId="18854" xr:uid="{00000000-0005-0000-0000-0000F7480000}"/>
    <cellStyle name="20% - Accent1 3 2 3 2 3 3 2 2" xfId="18855" xr:uid="{00000000-0005-0000-0000-0000F8480000}"/>
    <cellStyle name="20% - Accent1 3 2 3 2 3 3 2 2 2" xfId="18856" xr:uid="{00000000-0005-0000-0000-0000F9480000}"/>
    <cellStyle name="20% - Accent1 3 2 3 2 3 3 2 2 2 2" xfId="18857" xr:uid="{00000000-0005-0000-0000-0000FA480000}"/>
    <cellStyle name="20% - Accent1 3 2 3 2 3 3 2 2 3" xfId="18858" xr:uid="{00000000-0005-0000-0000-0000FB480000}"/>
    <cellStyle name="20% - Accent1 3 2 3 2 3 3 2 3" xfId="18859" xr:uid="{00000000-0005-0000-0000-0000FC480000}"/>
    <cellStyle name="20% - Accent1 3 2 3 2 3 3 2 3 2" xfId="18860" xr:uid="{00000000-0005-0000-0000-0000FD480000}"/>
    <cellStyle name="20% - Accent1 3 2 3 2 3 3 2 4" xfId="18861" xr:uid="{00000000-0005-0000-0000-0000FE480000}"/>
    <cellStyle name="20% - Accent1 3 2 3 2 3 3 3" xfId="18862" xr:uid="{00000000-0005-0000-0000-0000FF480000}"/>
    <cellStyle name="20% - Accent1 3 2 3 2 3 3 3 2" xfId="18863" xr:uid="{00000000-0005-0000-0000-000000490000}"/>
    <cellStyle name="20% - Accent1 3 2 3 2 3 3 3 2 2" xfId="18864" xr:uid="{00000000-0005-0000-0000-000001490000}"/>
    <cellStyle name="20% - Accent1 3 2 3 2 3 3 3 2 2 2" xfId="18865" xr:uid="{00000000-0005-0000-0000-000002490000}"/>
    <cellStyle name="20% - Accent1 3 2 3 2 3 3 3 2 3" xfId="18866" xr:uid="{00000000-0005-0000-0000-000003490000}"/>
    <cellStyle name="20% - Accent1 3 2 3 2 3 3 3 3" xfId="18867" xr:uid="{00000000-0005-0000-0000-000004490000}"/>
    <cellStyle name="20% - Accent1 3 2 3 2 3 3 3 3 2" xfId="18868" xr:uid="{00000000-0005-0000-0000-000005490000}"/>
    <cellStyle name="20% - Accent1 3 2 3 2 3 3 3 4" xfId="18869" xr:uid="{00000000-0005-0000-0000-000006490000}"/>
    <cellStyle name="20% - Accent1 3 2 3 2 3 3 4" xfId="18870" xr:uid="{00000000-0005-0000-0000-000007490000}"/>
    <cellStyle name="20% - Accent1 3 2 3 2 3 3 4 2" xfId="18871" xr:uid="{00000000-0005-0000-0000-000008490000}"/>
    <cellStyle name="20% - Accent1 3 2 3 2 3 3 4 2 2" xfId="18872" xr:uid="{00000000-0005-0000-0000-000009490000}"/>
    <cellStyle name="20% - Accent1 3 2 3 2 3 3 4 2 2 2" xfId="18873" xr:uid="{00000000-0005-0000-0000-00000A490000}"/>
    <cellStyle name="20% - Accent1 3 2 3 2 3 3 4 2 3" xfId="18874" xr:uid="{00000000-0005-0000-0000-00000B490000}"/>
    <cellStyle name="20% - Accent1 3 2 3 2 3 3 4 3" xfId="18875" xr:uid="{00000000-0005-0000-0000-00000C490000}"/>
    <cellStyle name="20% - Accent1 3 2 3 2 3 3 4 3 2" xfId="18876" xr:uid="{00000000-0005-0000-0000-00000D490000}"/>
    <cellStyle name="20% - Accent1 3 2 3 2 3 3 4 4" xfId="18877" xr:uid="{00000000-0005-0000-0000-00000E490000}"/>
    <cellStyle name="20% - Accent1 3 2 3 2 3 3 5" xfId="18878" xr:uid="{00000000-0005-0000-0000-00000F490000}"/>
    <cellStyle name="20% - Accent1 3 2 3 2 3 3 5 2" xfId="18879" xr:uid="{00000000-0005-0000-0000-000010490000}"/>
    <cellStyle name="20% - Accent1 3 2 3 2 3 3 5 2 2" xfId="18880" xr:uid="{00000000-0005-0000-0000-000011490000}"/>
    <cellStyle name="20% - Accent1 3 2 3 2 3 3 5 3" xfId="18881" xr:uid="{00000000-0005-0000-0000-000012490000}"/>
    <cellStyle name="20% - Accent1 3 2 3 2 3 3 6" xfId="18882" xr:uid="{00000000-0005-0000-0000-000013490000}"/>
    <cellStyle name="20% - Accent1 3 2 3 2 3 3 6 2" xfId="18883" xr:uid="{00000000-0005-0000-0000-000014490000}"/>
    <cellStyle name="20% - Accent1 3 2 3 2 3 3 6 2 2" xfId="18884" xr:uid="{00000000-0005-0000-0000-000015490000}"/>
    <cellStyle name="20% - Accent1 3 2 3 2 3 3 6 3" xfId="18885" xr:uid="{00000000-0005-0000-0000-000016490000}"/>
    <cellStyle name="20% - Accent1 3 2 3 2 3 3 7" xfId="18886" xr:uid="{00000000-0005-0000-0000-000017490000}"/>
    <cellStyle name="20% - Accent1 3 2 3 2 3 3 7 2" xfId="18887" xr:uid="{00000000-0005-0000-0000-000018490000}"/>
    <cellStyle name="20% - Accent1 3 2 3 2 3 3 8" xfId="18888" xr:uid="{00000000-0005-0000-0000-000019490000}"/>
    <cellStyle name="20% - Accent1 3 2 3 2 3 3 8 2" xfId="18889" xr:uid="{00000000-0005-0000-0000-00001A490000}"/>
    <cellStyle name="20% - Accent1 3 2 3 2 3 3 9" xfId="18890" xr:uid="{00000000-0005-0000-0000-00001B490000}"/>
    <cellStyle name="20% - Accent1 3 2 3 2 3 4" xfId="18891" xr:uid="{00000000-0005-0000-0000-00001C490000}"/>
    <cellStyle name="20% - Accent1 3 2 3 2 3 4 2" xfId="18892" xr:uid="{00000000-0005-0000-0000-00001D490000}"/>
    <cellStyle name="20% - Accent1 3 2 3 2 3 4 2 2" xfId="18893" xr:uid="{00000000-0005-0000-0000-00001E490000}"/>
    <cellStyle name="20% - Accent1 3 2 3 2 3 4 2 2 2" xfId="18894" xr:uid="{00000000-0005-0000-0000-00001F490000}"/>
    <cellStyle name="20% - Accent1 3 2 3 2 3 4 2 3" xfId="18895" xr:uid="{00000000-0005-0000-0000-000020490000}"/>
    <cellStyle name="20% - Accent1 3 2 3 2 3 4 3" xfId="18896" xr:uid="{00000000-0005-0000-0000-000021490000}"/>
    <cellStyle name="20% - Accent1 3 2 3 2 3 4 3 2" xfId="18897" xr:uid="{00000000-0005-0000-0000-000022490000}"/>
    <cellStyle name="20% - Accent1 3 2 3 2 3 4 4" xfId="18898" xr:uid="{00000000-0005-0000-0000-000023490000}"/>
    <cellStyle name="20% - Accent1 3 2 3 2 3 5" xfId="18899" xr:uid="{00000000-0005-0000-0000-000024490000}"/>
    <cellStyle name="20% - Accent1 3 2 3 2 3 5 2" xfId="18900" xr:uid="{00000000-0005-0000-0000-000025490000}"/>
    <cellStyle name="20% - Accent1 3 2 3 2 3 5 2 2" xfId="18901" xr:uid="{00000000-0005-0000-0000-000026490000}"/>
    <cellStyle name="20% - Accent1 3 2 3 2 3 5 2 2 2" xfId="18902" xr:uid="{00000000-0005-0000-0000-000027490000}"/>
    <cellStyle name="20% - Accent1 3 2 3 2 3 5 2 3" xfId="18903" xr:uid="{00000000-0005-0000-0000-000028490000}"/>
    <cellStyle name="20% - Accent1 3 2 3 2 3 5 3" xfId="18904" xr:uid="{00000000-0005-0000-0000-000029490000}"/>
    <cellStyle name="20% - Accent1 3 2 3 2 3 5 3 2" xfId="18905" xr:uid="{00000000-0005-0000-0000-00002A490000}"/>
    <cellStyle name="20% - Accent1 3 2 3 2 3 5 4" xfId="18906" xr:uid="{00000000-0005-0000-0000-00002B490000}"/>
    <cellStyle name="20% - Accent1 3 2 3 2 3 6" xfId="18907" xr:uid="{00000000-0005-0000-0000-00002C490000}"/>
    <cellStyle name="20% - Accent1 3 2 3 2 3 6 2" xfId="18908" xr:uid="{00000000-0005-0000-0000-00002D490000}"/>
    <cellStyle name="20% - Accent1 3 2 3 2 3 6 2 2" xfId="18909" xr:uid="{00000000-0005-0000-0000-00002E490000}"/>
    <cellStyle name="20% - Accent1 3 2 3 2 3 6 2 2 2" xfId="18910" xr:uid="{00000000-0005-0000-0000-00002F490000}"/>
    <cellStyle name="20% - Accent1 3 2 3 2 3 6 2 3" xfId="18911" xr:uid="{00000000-0005-0000-0000-000030490000}"/>
    <cellStyle name="20% - Accent1 3 2 3 2 3 6 3" xfId="18912" xr:uid="{00000000-0005-0000-0000-000031490000}"/>
    <cellStyle name="20% - Accent1 3 2 3 2 3 6 3 2" xfId="18913" xr:uid="{00000000-0005-0000-0000-000032490000}"/>
    <cellStyle name="20% - Accent1 3 2 3 2 3 6 4" xfId="18914" xr:uid="{00000000-0005-0000-0000-000033490000}"/>
    <cellStyle name="20% - Accent1 3 2 3 2 3 7" xfId="18915" xr:uid="{00000000-0005-0000-0000-000034490000}"/>
    <cellStyle name="20% - Accent1 3 2 3 2 3 7 2" xfId="18916" xr:uid="{00000000-0005-0000-0000-000035490000}"/>
    <cellStyle name="20% - Accent1 3 2 3 2 3 7 2 2" xfId="18917" xr:uid="{00000000-0005-0000-0000-000036490000}"/>
    <cellStyle name="20% - Accent1 3 2 3 2 3 7 3" xfId="18918" xr:uid="{00000000-0005-0000-0000-000037490000}"/>
    <cellStyle name="20% - Accent1 3 2 3 2 3 8" xfId="18919" xr:uid="{00000000-0005-0000-0000-000038490000}"/>
    <cellStyle name="20% - Accent1 3 2 3 2 3 8 2" xfId="18920" xr:uid="{00000000-0005-0000-0000-000039490000}"/>
    <cellStyle name="20% - Accent1 3 2 3 2 3 8 2 2" xfId="18921" xr:uid="{00000000-0005-0000-0000-00003A490000}"/>
    <cellStyle name="20% - Accent1 3 2 3 2 3 8 3" xfId="18922" xr:uid="{00000000-0005-0000-0000-00003B490000}"/>
    <cellStyle name="20% - Accent1 3 2 3 2 3 9" xfId="18923" xr:uid="{00000000-0005-0000-0000-00003C490000}"/>
    <cellStyle name="20% - Accent1 3 2 3 2 3 9 2" xfId="18924" xr:uid="{00000000-0005-0000-0000-00003D490000}"/>
    <cellStyle name="20% - Accent1 3 2 3 2 4" xfId="18925" xr:uid="{00000000-0005-0000-0000-00003E490000}"/>
    <cellStyle name="20% - Accent1 3 2 3 2 4 10" xfId="18926" xr:uid="{00000000-0005-0000-0000-00003F490000}"/>
    <cellStyle name="20% - Accent1 3 2 3 2 4 10 2" xfId="18927" xr:uid="{00000000-0005-0000-0000-000040490000}"/>
    <cellStyle name="20% - Accent1 3 2 3 2 4 11" xfId="18928" xr:uid="{00000000-0005-0000-0000-000041490000}"/>
    <cellStyle name="20% - Accent1 3 2 3 2 4 2" xfId="18929" xr:uid="{00000000-0005-0000-0000-000042490000}"/>
    <cellStyle name="20% - Accent1 3 2 3 2 4 2 2" xfId="18930" xr:uid="{00000000-0005-0000-0000-000043490000}"/>
    <cellStyle name="20% - Accent1 3 2 3 2 4 2 2 2" xfId="18931" xr:uid="{00000000-0005-0000-0000-000044490000}"/>
    <cellStyle name="20% - Accent1 3 2 3 2 4 2 2 2 2" xfId="18932" xr:uid="{00000000-0005-0000-0000-000045490000}"/>
    <cellStyle name="20% - Accent1 3 2 3 2 4 2 2 2 2 2" xfId="18933" xr:uid="{00000000-0005-0000-0000-000046490000}"/>
    <cellStyle name="20% - Accent1 3 2 3 2 4 2 2 2 3" xfId="18934" xr:uid="{00000000-0005-0000-0000-000047490000}"/>
    <cellStyle name="20% - Accent1 3 2 3 2 4 2 2 3" xfId="18935" xr:uid="{00000000-0005-0000-0000-000048490000}"/>
    <cellStyle name="20% - Accent1 3 2 3 2 4 2 2 3 2" xfId="18936" xr:uid="{00000000-0005-0000-0000-000049490000}"/>
    <cellStyle name="20% - Accent1 3 2 3 2 4 2 2 4" xfId="18937" xr:uid="{00000000-0005-0000-0000-00004A490000}"/>
    <cellStyle name="20% - Accent1 3 2 3 2 4 2 3" xfId="18938" xr:uid="{00000000-0005-0000-0000-00004B490000}"/>
    <cellStyle name="20% - Accent1 3 2 3 2 4 2 3 2" xfId="18939" xr:uid="{00000000-0005-0000-0000-00004C490000}"/>
    <cellStyle name="20% - Accent1 3 2 3 2 4 2 3 2 2" xfId="18940" xr:uid="{00000000-0005-0000-0000-00004D490000}"/>
    <cellStyle name="20% - Accent1 3 2 3 2 4 2 3 2 2 2" xfId="18941" xr:uid="{00000000-0005-0000-0000-00004E490000}"/>
    <cellStyle name="20% - Accent1 3 2 3 2 4 2 3 2 3" xfId="18942" xr:uid="{00000000-0005-0000-0000-00004F490000}"/>
    <cellStyle name="20% - Accent1 3 2 3 2 4 2 3 3" xfId="18943" xr:uid="{00000000-0005-0000-0000-000050490000}"/>
    <cellStyle name="20% - Accent1 3 2 3 2 4 2 3 3 2" xfId="18944" xr:uid="{00000000-0005-0000-0000-000051490000}"/>
    <cellStyle name="20% - Accent1 3 2 3 2 4 2 3 4" xfId="18945" xr:uid="{00000000-0005-0000-0000-000052490000}"/>
    <cellStyle name="20% - Accent1 3 2 3 2 4 2 4" xfId="18946" xr:uid="{00000000-0005-0000-0000-000053490000}"/>
    <cellStyle name="20% - Accent1 3 2 3 2 4 2 4 2" xfId="18947" xr:uid="{00000000-0005-0000-0000-000054490000}"/>
    <cellStyle name="20% - Accent1 3 2 3 2 4 2 4 2 2" xfId="18948" xr:uid="{00000000-0005-0000-0000-000055490000}"/>
    <cellStyle name="20% - Accent1 3 2 3 2 4 2 4 2 2 2" xfId="18949" xr:uid="{00000000-0005-0000-0000-000056490000}"/>
    <cellStyle name="20% - Accent1 3 2 3 2 4 2 4 2 3" xfId="18950" xr:uid="{00000000-0005-0000-0000-000057490000}"/>
    <cellStyle name="20% - Accent1 3 2 3 2 4 2 4 3" xfId="18951" xr:uid="{00000000-0005-0000-0000-000058490000}"/>
    <cellStyle name="20% - Accent1 3 2 3 2 4 2 4 3 2" xfId="18952" xr:uid="{00000000-0005-0000-0000-000059490000}"/>
    <cellStyle name="20% - Accent1 3 2 3 2 4 2 4 4" xfId="18953" xr:uid="{00000000-0005-0000-0000-00005A490000}"/>
    <cellStyle name="20% - Accent1 3 2 3 2 4 2 5" xfId="18954" xr:uid="{00000000-0005-0000-0000-00005B490000}"/>
    <cellStyle name="20% - Accent1 3 2 3 2 4 2 5 2" xfId="18955" xr:uid="{00000000-0005-0000-0000-00005C490000}"/>
    <cellStyle name="20% - Accent1 3 2 3 2 4 2 5 2 2" xfId="18956" xr:uid="{00000000-0005-0000-0000-00005D490000}"/>
    <cellStyle name="20% - Accent1 3 2 3 2 4 2 5 3" xfId="18957" xr:uid="{00000000-0005-0000-0000-00005E490000}"/>
    <cellStyle name="20% - Accent1 3 2 3 2 4 2 6" xfId="18958" xr:uid="{00000000-0005-0000-0000-00005F490000}"/>
    <cellStyle name="20% - Accent1 3 2 3 2 4 2 6 2" xfId="18959" xr:uid="{00000000-0005-0000-0000-000060490000}"/>
    <cellStyle name="20% - Accent1 3 2 3 2 4 2 6 2 2" xfId="18960" xr:uid="{00000000-0005-0000-0000-000061490000}"/>
    <cellStyle name="20% - Accent1 3 2 3 2 4 2 6 3" xfId="18961" xr:uid="{00000000-0005-0000-0000-000062490000}"/>
    <cellStyle name="20% - Accent1 3 2 3 2 4 2 7" xfId="18962" xr:uid="{00000000-0005-0000-0000-000063490000}"/>
    <cellStyle name="20% - Accent1 3 2 3 2 4 2 7 2" xfId="18963" xr:uid="{00000000-0005-0000-0000-000064490000}"/>
    <cellStyle name="20% - Accent1 3 2 3 2 4 2 8" xfId="18964" xr:uid="{00000000-0005-0000-0000-000065490000}"/>
    <cellStyle name="20% - Accent1 3 2 3 2 4 2 8 2" xfId="18965" xr:uid="{00000000-0005-0000-0000-000066490000}"/>
    <cellStyle name="20% - Accent1 3 2 3 2 4 2 9" xfId="18966" xr:uid="{00000000-0005-0000-0000-000067490000}"/>
    <cellStyle name="20% - Accent1 3 2 3 2 4 3" xfId="18967" xr:uid="{00000000-0005-0000-0000-000068490000}"/>
    <cellStyle name="20% - Accent1 3 2 3 2 4 3 2" xfId="18968" xr:uid="{00000000-0005-0000-0000-000069490000}"/>
    <cellStyle name="20% - Accent1 3 2 3 2 4 3 2 2" xfId="18969" xr:uid="{00000000-0005-0000-0000-00006A490000}"/>
    <cellStyle name="20% - Accent1 3 2 3 2 4 3 2 2 2" xfId="18970" xr:uid="{00000000-0005-0000-0000-00006B490000}"/>
    <cellStyle name="20% - Accent1 3 2 3 2 4 3 2 2 2 2" xfId="18971" xr:uid="{00000000-0005-0000-0000-00006C490000}"/>
    <cellStyle name="20% - Accent1 3 2 3 2 4 3 2 2 3" xfId="18972" xr:uid="{00000000-0005-0000-0000-00006D490000}"/>
    <cellStyle name="20% - Accent1 3 2 3 2 4 3 2 3" xfId="18973" xr:uid="{00000000-0005-0000-0000-00006E490000}"/>
    <cellStyle name="20% - Accent1 3 2 3 2 4 3 2 3 2" xfId="18974" xr:uid="{00000000-0005-0000-0000-00006F490000}"/>
    <cellStyle name="20% - Accent1 3 2 3 2 4 3 2 4" xfId="18975" xr:uid="{00000000-0005-0000-0000-000070490000}"/>
    <cellStyle name="20% - Accent1 3 2 3 2 4 3 3" xfId="18976" xr:uid="{00000000-0005-0000-0000-000071490000}"/>
    <cellStyle name="20% - Accent1 3 2 3 2 4 3 3 2" xfId="18977" xr:uid="{00000000-0005-0000-0000-000072490000}"/>
    <cellStyle name="20% - Accent1 3 2 3 2 4 3 3 2 2" xfId="18978" xr:uid="{00000000-0005-0000-0000-000073490000}"/>
    <cellStyle name="20% - Accent1 3 2 3 2 4 3 3 2 2 2" xfId="18979" xr:uid="{00000000-0005-0000-0000-000074490000}"/>
    <cellStyle name="20% - Accent1 3 2 3 2 4 3 3 2 3" xfId="18980" xr:uid="{00000000-0005-0000-0000-000075490000}"/>
    <cellStyle name="20% - Accent1 3 2 3 2 4 3 3 3" xfId="18981" xr:uid="{00000000-0005-0000-0000-000076490000}"/>
    <cellStyle name="20% - Accent1 3 2 3 2 4 3 3 3 2" xfId="18982" xr:uid="{00000000-0005-0000-0000-000077490000}"/>
    <cellStyle name="20% - Accent1 3 2 3 2 4 3 3 4" xfId="18983" xr:uid="{00000000-0005-0000-0000-000078490000}"/>
    <cellStyle name="20% - Accent1 3 2 3 2 4 3 4" xfId="18984" xr:uid="{00000000-0005-0000-0000-000079490000}"/>
    <cellStyle name="20% - Accent1 3 2 3 2 4 3 4 2" xfId="18985" xr:uid="{00000000-0005-0000-0000-00007A490000}"/>
    <cellStyle name="20% - Accent1 3 2 3 2 4 3 4 2 2" xfId="18986" xr:uid="{00000000-0005-0000-0000-00007B490000}"/>
    <cellStyle name="20% - Accent1 3 2 3 2 4 3 4 2 2 2" xfId="18987" xr:uid="{00000000-0005-0000-0000-00007C490000}"/>
    <cellStyle name="20% - Accent1 3 2 3 2 4 3 4 2 3" xfId="18988" xr:uid="{00000000-0005-0000-0000-00007D490000}"/>
    <cellStyle name="20% - Accent1 3 2 3 2 4 3 4 3" xfId="18989" xr:uid="{00000000-0005-0000-0000-00007E490000}"/>
    <cellStyle name="20% - Accent1 3 2 3 2 4 3 4 3 2" xfId="18990" xr:uid="{00000000-0005-0000-0000-00007F490000}"/>
    <cellStyle name="20% - Accent1 3 2 3 2 4 3 4 4" xfId="18991" xr:uid="{00000000-0005-0000-0000-000080490000}"/>
    <cellStyle name="20% - Accent1 3 2 3 2 4 3 5" xfId="18992" xr:uid="{00000000-0005-0000-0000-000081490000}"/>
    <cellStyle name="20% - Accent1 3 2 3 2 4 3 5 2" xfId="18993" xr:uid="{00000000-0005-0000-0000-000082490000}"/>
    <cellStyle name="20% - Accent1 3 2 3 2 4 3 5 2 2" xfId="18994" xr:uid="{00000000-0005-0000-0000-000083490000}"/>
    <cellStyle name="20% - Accent1 3 2 3 2 4 3 5 3" xfId="18995" xr:uid="{00000000-0005-0000-0000-000084490000}"/>
    <cellStyle name="20% - Accent1 3 2 3 2 4 3 6" xfId="18996" xr:uid="{00000000-0005-0000-0000-000085490000}"/>
    <cellStyle name="20% - Accent1 3 2 3 2 4 3 6 2" xfId="18997" xr:uid="{00000000-0005-0000-0000-000086490000}"/>
    <cellStyle name="20% - Accent1 3 2 3 2 4 3 6 2 2" xfId="18998" xr:uid="{00000000-0005-0000-0000-000087490000}"/>
    <cellStyle name="20% - Accent1 3 2 3 2 4 3 6 3" xfId="18999" xr:uid="{00000000-0005-0000-0000-000088490000}"/>
    <cellStyle name="20% - Accent1 3 2 3 2 4 3 7" xfId="19000" xr:uid="{00000000-0005-0000-0000-000089490000}"/>
    <cellStyle name="20% - Accent1 3 2 3 2 4 3 7 2" xfId="19001" xr:uid="{00000000-0005-0000-0000-00008A490000}"/>
    <cellStyle name="20% - Accent1 3 2 3 2 4 3 8" xfId="19002" xr:uid="{00000000-0005-0000-0000-00008B490000}"/>
    <cellStyle name="20% - Accent1 3 2 3 2 4 3 8 2" xfId="19003" xr:uid="{00000000-0005-0000-0000-00008C490000}"/>
    <cellStyle name="20% - Accent1 3 2 3 2 4 3 9" xfId="19004" xr:uid="{00000000-0005-0000-0000-00008D490000}"/>
    <cellStyle name="20% - Accent1 3 2 3 2 4 4" xfId="19005" xr:uid="{00000000-0005-0000-0000-00008E490000}"/>
    <cellStyle name="20% - Accent1 3 2 3 2 4 4 2" xfId="19006" xr:uid="{00000000-0005-0000-0000-00008F490000}"/>
    <cellStyle name="20% - Accent1 3 2 3 2 4 4 2 2" xfId="19007" xr:uid="{00000000-0005-0000-0000-000090490000}"/>
    <cellStyle name="20% - Accent1 3 2 3 2 4 4 2 2 2" xfId="19008" xr:uid="{00000000-0005-0000-0000-000091490000}"/>
    <cellStyle name="20% - Accent1 3 2 3 2 4 4 2 3" xfId="19009" xr:uid="{00000000-0005-0000-0000-000092490000}"/>
    <cellStyle name="20% - Accent1 3 2 3 2 4 4 3" xfId="19010" xr:uid="{00000000-0005-0000-0000-000093490000}"/>
    <cellStyle name="20% - Accent1 3 2 3 2 4 4 3 2" xfId="19011" xr:uid="{00000000-0005-0000-0000-000094490000}"/>
    <cellStyle name="20% - Accent1 3 2 3 2 4 4 4" xfId="19012" xr:uid="{00000000-0005-0000-0000-000095490000}"/>
    <cellStyle name="20% - Accent1 3 2 3 2 4 5" xfId="19013" xr:uid="{00000000-0005-0000-0000-000096490000}"/>
    <cellStyle name="20% - Accent1 3 2 3 2 4 5 2" xfId="19014" xr:uid="{00000000-0005-0000-0000-000097490000}"/>
    <cellStyle name="20% - Accent1 3 2 3 2 4 5 2 2" xfId="19015" xr:uid="{00000000-0005-0000-0000-000098490000}"/>
    <cellStyle name="20% - Accent1 3 2 3 2 4 5 2 2 2" xfId="19016" xr:uid="{00000000-0005-0000-0000-000099490000}"/>
    <cellStyle name="20% - Accent1 3 2 3 2 4 5 2 3" xfId="19017" xr:uid="{00000000-0005-0000-0000-00009A490000}"/>
    <cellStyle name="20% - Accent1 3 2 3 2 4 5 3" xfId="19018" xr:uid="{00000000-0005-0000-0000-00009B490000}"/>
    <cellStyle name="20% - Accent1 3 2 3 2 4 5 3 2" xfId="19019" xr:uid="{00000000-0005-0000-0000-00009C490000}"/>
    <cellStyle name="20% - Accent1 3 2 3 2 4 5 4" xfId="19020" xr:uid="{00000000-0005-0000-0000-00009D490000}"/>
    <cellStyle name="20% - Accent1 3 2 3 2 4 6" xfId="19021" xr:uid="{00000000-0005-0000-0000-00009E490000}"/>
    <cellStyle name="20% - Accent1 3 2 3 2 4 6 2" xfId="19022" xr:uid="{00000000-0005-0000-0000-00009F490000}"/>
    <cellStyle name="20% - Accent1 3 2 3 2 4 6 2 2" xfId="19023" xr:uid="{00000000-0005-0000-0000-0000A0490000}"/>
    <cellStyle name="20% - Accent1 3 2 3 2 4 6 2 2 2" xfId="19024" xr:uid="{00000000-0005-0000-0000-0000A1490000}"/>
    <cellStyle name="20% - Accent1 3 2 3 2 4 6 2 3" xfId="19025" xr:uid="{00000000-0005-0000-0000-0000A2490000}"/>
    <cellStyle name="20% - Accent1 3 2 3 2 4 6 3" xfId="19026" xr:uid="{00000000-0005-0000-0000-0000A3490000}"/>
    <cellStyle name="20% - Accent1 3 2 3 2 4 6 3 2" xfId="19027" xr:uid="{00000000-0005-0000-0000-0000A4490000}"/>
    <cellStyle name="20% - Accent1 3 2 3 2 4 6 4" xfId="19028" xr:uid="{00000000-0005-0000-0000-0000A5490000}"/>
    <cellStyle name="20% - Accent1 3 2 3 2 4 7" xfId="19029" xr:uid="{00000000-0005-0000-0000-0000A6490000}"/>
    <cellStyle name="20% - Accent1 3 2 3 2 4 7 2" xfId="19030" xr:uid="{00000000-0005-0000-0000-0000A7490000}"/>
    <cellStyle name="20% - Accent1 3 2 3 2 4 7 2 2" xfId="19031" xr:uid="{00000000-0005-0000-0000-0000A8490000}"/>
    <cellStyle name="20% - Accent1 3 2 3 2 4 7 3" xfId="19032" xr:uid="{00000000-0005-0000-0000-0000A9490000}"/>
    <cellStyle name="20% - Accent1 3 2 3 2 4 8" xfId="19033" xr:uid="{00000000-0005-0000-0000-0000AA490000}"/>
    <cellStyle name="20% - Accent1 3 2 3 2 4 8 2" xfId="19034" xr:uid="{00000000-0005-0000-0000-0000AB490000}"/>
    <cellStyle name="20% - Accent1 3 2 3 2 4 8 2 2" xfId="19035" xr:uid="{00000000-0005-0000-0000-0000AC490000}"/>
    <cellStyle name="20% - Accent1 3 2 3 2 4 8 3" xfId="19036" xr:uid="{00000000-0005-0000-0000-0000AD490000}"/>
    <cellStyle name="20% - Accent1 3 2 3 2 4 9" xfId="19037" xr:uid="{00000000-0005-0000-0000-0000AE490000}"/>
    <cellStyle name="20% - Accent1 3 2 3 2 4 9 2" xfId="19038" xr:uid="{00000000-0005-0000-0000-0000AF490000}"/>
    <cellStyle name="20% - Accent1 3 2 3 2 5" xfId="19039" xr:uid="{00000000-0005-0000-0000-0000B0490000}"/>
    <cellStyle name="20% - Accent1 3 2 3 2 5 10" xfId="19040" xr:uid="{00000000-0005-0000-0000-0000B1490000}"/>
    <cellStyle name="20% - Accent1 3 2 3 2 5 10 2" xfId="19041" xr:uid="{00000000-0005-0000-0000-0000B2490000}"/>
    <cellStyle name="20% - Accent1 3 2 3 2 5 11" xfId="19042" xr:uid="{00000000-0005-0000-0000-0000B3490000}"/>
    <cellStyle name="20% - Accent1 3 2 3 2 5 2" xfId="19043" xr:uid="{00000000-0005-0000-0000-0000B4490000}"/>
    <cellStyle name="20% - Accent1 3 2 3 2 5 2 2" xfId="19044" xr:uid="{00000000-0005-0000-0000-0000B5490000}"/>
    <cellStyle name="20% - Accent1 3 2 3 2 5 2 2 2" xfId="19045" xr:uid="{00000000-0005-0000-0000-0000B6490000}"/>
    <cellStyle name="20% - Accent1 3 2 3 2 5 2 2 2 2" xfId="19046" xr:uid="{00000000-0005-0000-0000-0000B7490000}"/>
    <cellStyle name="20% - Accent1 3 2 3 2 5 2 2 2 2 2" xfId="19047" xr:uid="{00000000-0005-0000-0000-0000B8490000}"/>
    <cellStyle name="20% - Accent1 3 2 3 2 5 2 2 2 3" xfId="19048" xr:uid="{00000000-0005-0000-0000-0000B9490000}"/>
    <cellStyle name="20% - Accent1 3 2 3 2 5 2 2 3" xfId="19049" xr:uid="{00000000-0005-0000-0000-0000BA490000}"/>
    <cellStyle name="20% - Accent1 3 2 3 2 5 2 2 3 2" xfId="19050" xr:uid="{00000000-0005-0000-0000-0000BB490000}"/>
    <cellStyle name="20% - Accent1 3 2 3 2 5 2 2 4" xfId="19051" xr:uid="{00000000-0005-0000-0000-0000BC490000}"/>
    <cellStyle name="20% - Accent1 3 2 3 2 5 2 3" xfId="19052" xr:uid="{00000000-0005-0000-0000-0000BD490000}"/>
    <cellStyle name="20% - Accent1 3 2 3 2 5 2 3 2" xfId="19053" xr:uid="{00000000-0005-0000-0000-0000BE490000}"/>
    <cellStyle name="20% - Accent1 3 2 3 2 5 2 3 2 2" xfId="19054" xr:uid="{00000000-0005-0000-0000-0000BF490000}"/>
    <cellStyle name="20% - Accent1 3 2 3 2 5 2 3 2 2 2" xfId="19055" xr:uid="{00000000-0005-0000-0000-0000C0490000}"/>
    <cellStyle name="20% - Accent1 3 2 3 2 5 2 3 2 3" xfId="19056" xr:uid="{00000000-0005-0000-0000-0000C1490000}"/>
    <cellStyle name="20% - Accent1 3 2 3 2 5 2 3 3" xfId="19057" xr:uid="{00000000-0005-0000-0000-0000C2490000}"/>
    <cellStyle name="20% - Accent1 3 2 3 2 5 2 3 3 2" xfId="19058" xr:uid="{00000000-0005-0000-0000-0000C3490000}"/>
    <cellStyle name="20% - Accent1 3 2 3 2 5 2 3 4" xfId="19059" xr:uid="{00000000-0005-0000-0000-0000C4490000}"/>
    <cellStyle name="20% - Accent1 3 2 3 2 5 2 4" xfId="19060" xr:uid="{00000000-0005-0000-0000-0000C5490000}"/>
    <cellStyle name="20% - Accent1 3 2 3 2 5 2 4 2" xfId="19061" xr:uid="{00000000-0005-0000-0000-0000C6490000}"/>
    <cellStyle name="20% - Accent1 3 2 3 2 5 2 4 2 2" xfId="19062" xr:uid="{00000000-0005-0000-0000-0000C7490000}"/>
    <cellStyle name="20% - Accent1 3 2 3 2 5 2 4 2 2 2" xfId="19063" xr:uid="{00000000-0005-0000-0000-0000C8490000}"/>
    <cellStyle name="20% - Accent1 3 2 3 2 5 2 4 2 3" xfId="19064" xr:uid="{00000000-0005-0000-0000-0000C9490000}"/>
    <cellStyle name="20% - Accent1 3 2 3 2 5 2 4 3" xfId="19065" xr:uid="{00000000-0005-0000-0000-0000CA490000}"/>
    <cellStyle name="20% - Accent1 3 2 3 2 5 2 4 3 2" xfId="19066" xr:uid="{00000000-0005-0000-0000-0000CB490000}"/>
    <cellStyle name="20% - Accent1 3 2 3 2 5 2 4 4" xfId="19067" xr:uid="{00000000-0005-0000-0000-0000CC490000}"/>
    <cellStyle name="20% - Accent1 3 2 3 2 5 2 5" xfId="19068" xr:uid="{00000000-0005-0000-0000-0000CD490000}"/>
    <cellStyle name="20% - Accent1 3 2 3 2 5 2 5 2" xfId="19069" xr:uid="{00000000-0005-0000-0000-0000CE490000}"/>
    <cellStyle name="20% - Accent1 3 2 3 2 5 2 5 2 2" xfId="19070" xr:uid="{00000000-0005-0000-0000-0000CF490000}"/>
    <cellStyle name="20% - Accent1 3 2 3 2 5 2 5 3" xfId="19071" xr:uid="{00000000-0005-0000-0000-0000D0490000}"/>
    <cellStyle name="20% - Accent1 3 2 3 2 5 2 6" xfId="19072" xr:uid="{00000000-0005-0000-0000-0000D1490000}"/>
    <cellStyle name="20% - Accent1 3 2 3 2 5 2 6 2" xfId="19073" xr:uid="{00000000-0005-0000-0000-0000D2490000}"/>
    <cellStyle name="20% - Accent1 3 2 3 2 5 2 6 2 2" xfId="19074" xr:uid="{00000000-0005-0000-0000-0000D3490000}"/>
    <cellStyle name="20% - Accent1 3 2 3 2 5 2 6 3" xfId="19075" xr:uid="{00000000-0005-0000-0000-0000D4490000}"/>
    <cellStyle name="20% - Accent1 3 2 3 2 5 2 7" xfId="19076" xr:uid="{00000000-0005-0000-0000-0000D5490000}"/>
    <cellStyle name="20% - Accent1 3 2 3 2 5 2 7 2" xfId="19077" xr:uid="{00000000-0005-0000-0000-0000D6490000}"/>
    <cellStyle name="20% - Accent1 3 2 3 2 5 2 8" xfId="19078" xr:uid="{00000000-0005-0000-0000-0000D7490000}"/>
    <cellStyle name="20% - Accent1 3 2 3 2 5 2 8 2" xfId="19079" xr:uid="{00000000-0005-0000-0000-0000D8490000}"/>
    <cellStyle name="20% - Accent1 3 2 3 2 5 2 9" xfId="19080" xr:uid="{00000000-0005-0000-0000-0000D9490000}"/>
    <cellStyle name="20% - Accent1 3 2 3 2 5 3" xfId="19081" xr:uid="{00000000-0005-0000-0000-0000DA490000}"/>
    <cellStyle name="20% - Accent1 3 2 3 2 5 3 2" xfId="19082" xr:uid="{00000000-0005-0000-0000-0000DB490000}"/>
    <cellStyle name="20% - Accent1 3 2 3 2 5 3 2 2" xfId="19083" xr:uid="{00000000-0005-0000-0000-0000DC490000}"/>
    <cellStyle name="20% - Accent1 3 2 3 2 5 3 2 2 2" xfId="19084" xr:uid="{00000000-0005-0000-0000-0000DD490000}"/>
    <cellStyle name="20% - Accent1 3 2 3 2 5 3 2 2 2 2" xfId="19085" xr:uid="{00000000-0005-0000-0000-0000DE490000}"/>
    <cellStyle name="20% - Accent1 3 2 3 2 5 3 2 2 3" xfId="19086" xr:uid="{00000000-0005-0000-0000-0000DF490000}"/>
    <cellStyle name="20% - Accent1 3 2 3 2 5 3 2 3" xfId="19087" xr:uid="{00000000-0005-0000-0000-0000E0490000}"/>
    <cellStyle name="20% - Accent1 3 2 3 2 5 3 2 3 2" xfId="19088" xr:uid="{00000000-0005-0000-0000-0000E1490000}"/>
    <cellStyle name="20% - Accent1 3 2 3 2 5 3 2 4" xfId="19089" xr:uid="{00000000-0005-0000-0000-0000E2490000}"/>
    <cellStyle name="20% - Accent1 3 2 3 2 5 3 3" xfId="19090" xr:uid="{00000000-0005-0000-0000-0000E3490000}"/>
    <cellStyle name="20% - Accent1 3 2 3 2 5 3 3 2" xfId="19091" xr:uid="{00000000-0005-0000-0000-0000E4490000}"/>
    <cellStyle name="20% - Accent1 3 2 3 2 5 3 3 2 2" xfId="19092" xr:uid="{00000000-0005-0000-0000-0000E5490000}"/>
    <cellStyle name="20% - Accent1 3 2 3 2 5 3 3 2 2 2" xfId="19093" xr:uid="{00000000-0005-0000-0000-0000E6490000}"/>
    <cellStyle name="20% - Accent1 3 2 3 2 5 3 3 2 3" xfId="19094" xr:uid="{00000000-0005-0000-0000-0000E7490000}"/>
    <cellStyle name="20% - Accent1 3 2 3 2 5 3 3 3" xfId="19095" xr:uid="{00000000-0005-0000-0000-0000E8490000}"/>
    <cellStyle name="20% - Accent1 3 2 3 2 5 3 3 3 2" xfId="19096" xr:uid="{00000000-0005-0000-0000-0000E9490000}"/>
    <cellStyle name="20% - Accent1 3 2 3 2 5 3 3 4" xfId="19097" xr:uid="{00000000-0005-0000-0000-0000EA490000}"/>
    <cellStyle name="20% - Accent1 3 2 3 2 5 3 4" xfId="19098" xr:uid="{00000000-0005-0000-0000-0000EB490000}"/>
    <cellStyle name="20% - Accent1 3 2 3 2 5 3 4 2" xfId="19099" xr:uid="{00000000-0005-0000-0000-0000EC490000}"/>
    <cellStyle name="20% - Accent1 3 2 3 2 5 3 4 2 2" xfId="19100" xr:uid="{00000000-0005-0000-0000-0000ED490000}"/>
    <cellStyle name="20% - Accent1 3 2 3 2 5 3 4 2 2 2" xfId="19101" xr:uid="{00000000-0005-0000-0000-0000EE490000}"/>
    <cellStyle name="20% - Accent1 3 2 3 2 5 3 4 2 3" xfId="19102" xr:uid="{00000000-0005-0000-0000-0000EF490000}"/>
    <cellStyle name="20% - Accent1 3 2 3 2 5 3 4 3" xfId="19103" xr:uid="{00000000-0005-0000-0000-0000F0490000}"/>
    <cellStyle name="20% - Accent1 3 2 3 2 5 3 4 3 2" xfId="19104" xr:uid="{00000000-0005-0000-0000-0000F1490000}"/>
    <cellStyle name="20% - Accent1 3 2 3 2 5 3 4 4" xfId="19105" xr:uid="{00000000-0005-0000-0000-0000F2490000}"/>
    <cellStyle name="20% - Accent1 3 2 3 2 5 3 5" xfId="19106" xr:uid="{00000000-0005-0000-0000-0000F3490000}"/>
    <cellStyle name="20% - Accent1 3 2 3 2 5 3 5 2" xfId="19107" xr:uid="{00000000-0005-0000-0000-0000F4490000}"/>
    <cellStyle name="20% - Accent1 3 2 3 2 5 3 5 2 2" xfId="19108" xr:uid="{00000000-0005-0000-0000-0000F5490000}"/>
    <cellStyle name="20% - Accent1 3 2 3 2 5 3 5 3" xfId="19109" xr:uid="{00000000-0005-0000-0000-0000F6490000}"/>
    <cellStyle name="20% - Accent1 3 2 3 2 5 3 6" xfId="19110" xr:uid="{00000000-0005-0000-0000-0000F7490000}"/>
    <cellStyle name="20% - Accent1 3 2 3 2 5 3 6 2" xfId="19111" xr:uid="{00000000-0005-0000-0000-0000F8490000}"/>
    <cellStyle name="20% - Accent1 3 2 3 2 5 3 6 2 2" xfId="19112" xr:uid="{00000000-0005-0000-0000-0000F9490000}"/>
    <cellStyle name="20% - Accent1 3 2 3 2 5 3 6 3" xfId="19113" xr:uid="{00000000-0005-0000-0000-0000FA490000}"/>
    <cellStyle name="20% - Accent1 3 2 3 2 5 3 7" xfId="19114" xr:uid="{00000000-0005-0000-0000-0000FB490000}"/>
    <cellStyle name="20% - Accent1 3 2 3 2 5 3 7 2" xfId="19115" xr:uid="{00000000-0005-0000-0000-0000FC490000}"/>
    <cellStyle name="20% - Accent1 3 2 3 2 5 3 8" xfId="19116" xr:uid="{00000000-0005-0000-0000-0000FD490000}"/>
    <cellStyle name="20% - Accent1 3 2 3 2 5 3 8 2" xfId="19117" xr:uid="{00000000-0005-0000-0000-0000FE490000}"/>
    <cellStyle name="20% - Accent1 3 2 3 2 5 3 9" xfId="19118" xr:uid="{00000000-0005-0000-0000-0000FF490000}"/>
    <cellStyle name="20% - Accent1 3 2 3 2 5 4" xfId="19119" xr:uid="{00000000-0005-0000-0000-0000004A0000}"/>
    <cellStyle name="20% - Accent1 3 2 3 2 5 4 2" xfId="19120" xr:uid="{00000000-0005-0000-0000-0000014A0000}"/>
    <cellStyle name="20% - Accent1 3 2 3 2 5 4 2 2" xfId="19121" xr:uid="{00000000-0005-0000-0000-0000024A0000}"/>
    <cellStyle name="20% - Accent1 3 2 3 2 5 4 2 2 2" xfId="19122" xr:uid="{00000000-0005-0000-0000-0000034A0000}"/>
    <cellStyle name="20% - Accent1 3 2 3 2 5 4 2 3" xfId="19123" xr:uid="{00000000-0005-0000-0000-0000044A0000}"/>
    <cellStyle name="20% - Accent1 3 2 3 2 5 4 3" xfId="19124" xr:uid="{00000000-0005-0000-0000-0000054A0000}"/>
    <cellStyle name="20% - Accent1 3 2 3 2 5 4 3 2" xfId="19125" xr:uid="{00000000-0005-0000-0000-0000064A0000}"/>
    <cellStyle name="20% - Accent1 3 2 3 2 5 4 4" xfId="19126" xr:uid="{00000000-0005-0000-0000-0000074A0000}"/>
    <cellStyle name="20% - Accent1 3 2 3 2 5 5" xfId="19127" xr:uid="{00000000-0005-0000-0000-0000084A0000}"/>
    <cellStyle name="20% - Accent1 3 2 3 2 5 5 2" xfId="19128" xr:uid="{00000000-0005-0000-0000-0000094A0000}"/>
    <cellStyle name="20% - Accent1 3 2 3 2 5 5 2 2" xfId="19129" xr:uid="{00000000-0005-0000-0000-00000A4A0000}"/>
    <cellStyle name="20% - Accent1 3 2 3 2 5 5 2 2 2" xfId="19130" xr:uid="{00000000-0005-0000-0000-00000B4A0000}"/>
    <cellStyle name="20% - Accent1 3 2 3 2 5 5 2 3" xfId="19131" xr:uid="{00000000-0005-0000-0000-00000C4A0000}"/>
    <cellStyle name="20% - Accent1 3 2 3 2 5 5 3" xfId="19132" xr:uid="{00000000-0005-0000-0000-00000D4A0000}"/>
    <cellStyle name="20% - Accent1 3 2 3 2 5 5 3 2" xfId="19133" xr:uid="{00000000-0005-0000-0000-00000E4A0000}"/>
    <cellStyle name="20% - Accent1 3 2 3 2 5 5 4" xfId="19134" xr:uid="{00000000-0005-0000-0000-00000F4A0000}"/>
    <cellStyle name="20% - Accent1 3 2 3 2 5 6" xfId="19135" xr:uid="{00000000-0005-0000-0000-0000104A0000}"/>
    <cellStyle name="20% - Accent1 3 2 3 2 5 6 2" xfId="19136" xr:uid="{00000000-0005-0000-0000-0000114A0000}"/>
    <cellStyle name="20% - Accent1 3 2 3 2 5 6 2 2" xfId="19137" xr:uid="{00000000-0005-0000-0000-0000124A0000}"/>
    <cellStyle name="20% - Accent1 3 2 3 2 5 6 2 2 2" xfId="19138" xr:uid="{00000000-0005-0000-0000-0000134A0000}"/>
    <cellStyle name="20% - Accent1 3 2 3 2 5 6 2 3" xfId="19139" xr:uid="{00000000-0005-0000-0000-0000144A0000}"/>
    <cellStyle name="20% - Accent1 3 2 3 2 5 6 3" xfId="19140" xr:uid="{00000000-0005-0000-0000-0000154A0000}"/>
    <cellStyle name="20% - Accent1 3 2 3 2 5 6 3 2" xfId="19141" xr:uid="{00000000-0005-0000-0000-0000164A0000}"/>
    <cellStyle name="20% - Accent1 3 2 3 2 5 6 4" xfId="19142" xr:uid="{00000000-0005-0000-0000-0000174A0000}"/>
    <cellStyle name="20% - Accent1 3 2 3 2 5 7" xfId="19143" xr:uid="{00000000-0005-0000-0000-0000184A0000}"/>
    <cellStyle name="20% - Accent1 3 2 3 2 5 7 2" xfId="19144" xr:uid="{00000000-0005-0000-0000-0000194A0000}"/>
    <cellStyle name="20% - Accent1 3 2 3 2 5 7 2 2" xfId="19145" xr:uid="{00000000-0005-0000-0000-00001A4A0000}"/>
    <cellStyle name="20% - Accent1 3 2 3 2 5 7 3" xfId="19146" xr:uid="{00000000-0005-0000-0000-00001B4A0000}"/>
    <cellStyle name="20% - Accent1 3 2 3 2 5 8" xfId="19147" xr:uid="{00000000-0005-0000-0000-00001C4A0000}"/>
    <cellStyle name="20% - Accent1 3 2 3 2 5 8 2" xfId="19148" xr:uid="{00000000-0005-0000-0000-00001D4A0000}"/>
    <cellStyle name="20% - Accent1 3 2 3 2 5 8 2 2" xfId="19149" xr:uid="{00000000-0005-0000-0000-00001E4A0000}"/>
    <cellStyle name="20% - Accent1 3 2 3 2 5 8 3" xfId="19150" xr:uid="{00000000-0005-0000-0000-00001F4A0000}"/>
    <cellStyle name="20% - Accent1 3 2 3 2 5 9" xfId="19151" xr:uid="{00000000-0005-0000-0000-0000204A0000}"/>
    <cellStyle name="20% - Accent1 3 2 3 2 5 9 2" xfId="19152" xr:uid="{00000000-0005-0000-0000-0000214A0000}"/>
    <cellStyle name="20% - Accent1 3 2 3 2 6" xfId="19153" xr:uid="{00000000-0005-0000-0000-0000224A0000}"/>
    <cellStyle name="20% - Accent1 3 2 3 2 6 2" xfId="19154" xr:uid="{00000000-0005-0000-0000-0000234A0000}"/>
    <cellStyle name="20% - Accent1 3 2 3 2 6 2 2" xfId="19155" xr:uid="{00000000-0005-0000-0000-0000244A0000}"/>
    <cellStyle name="20% - Accent1 3 2 3 2 6 2 2 2" xfId="19156" xr:uid="{00000000-0005-0000-0000-0000254A0000}"/>
    <cellStyle name="20% - Accent1 3 2 3 2 6 2 2 2 2" xfId="19157" xr:uid="{00000000-0005-0000-0000-0000264A0000}"/>
    <cellStyle name="20% - Accent1 3 2 3 2 6 2 2 3" xfId="19158" xr:uid="{00000000-0005-0000-0000-0000274A0000}"/>
    <cellStyle name="20% - Accent1 3 2 3 2 6 2 3" xfId="19159" xr:uid="{00000000-0005-0000-0000-0000284A0000}"/>
    <cellStyle name="20% - Accent1 3 2 3 2 6 2 3 2" xfId="19160" xr:uid="{00000000-0005-0000-0000-0000294A0000}"/>
    <cellStyle name="20% - Accent1 3 2 3 2 6 2 4" xfId="19161" xr:uid="{00000000-0005-0000-0000-00002A4A0000}"/>
    <cellStyle name="20% - Accent1 3 2 3 2 6 3" xfId="19162" xr:uid="{00000000-0005-0000-0000-00002B4A0000}"/>
    <cellStyle name="20% - Accent1 3 2 3 2 6 3 2" xfId="19163" xr:uid="{00000000-0005-0000-0000-00002C4A0000}"/>
    <cellStyle name="20% - Accent1 3 2 3 2 6 3 2 2" xfId="19164" xr:uid="{00000000-0005-0000-0000-00002D4A0000}"/>
    <cellStyle name="20% - Accent1 3 2 3 2 6 3 2 2 2" xfId="19165" xr:uid="{00000000-0005-0000-0000-00002E4A0000}"/>
    <cellStyle name="20% - Accent1 3 2 3 2 6 3 2 3" xfId="19166" xr:uid="{00000000-0005-0000-0000-00002F4A0000}"/>
    <cellStyle name="20% - Accent1 3 2 3 2 6 3 3" xfId="19167" xr:uid="{00000000-0005-0000-0000-0000304A0000}"/>
    <cellStyle name="20% - Accent1 3 2 3 2 6 3 3 2" xfId="19168" xr:uid="{00000000-0005-0000-0000-0000314A0000}"/>
    <cellStyle name="20% - Accent1 3 2 3 2 6 3 4" xfId="19169" xr:uid="{00000000-0005-0000-0000-0000324A0000}"/>
    <cellStyle name="20% - Accent1 3 2 3 2 6 4" xfId="19170" xr:uid="{00000000-0005-0000-0000-0000334A0000}"/>
    <cellStyle name="20% - Accent1 3 2 3 2 6 4 2" xfId="19171" xr:uid="{00000000-0005-0000-0000-0000344A0000}"/>
    <cellStyle name="20% - Accent1 3 2 3 2 6 4 2 2" xfId="19172" xr:uid="{00000000-0005-0000-0000-0000354A0000}"/>
    <cellStyle name="20% - Accent1 3 2 3 2 6 4 2 2 2" xfId="19173" xr:uid="{00000000-0005-0000-0000-0000364A0000}"/>
    <cellStyle name="20% - Accent1 3 2 3 2 6 4 2 3" xfId="19174" xr:uid="{00000000-0005-0000-0000-0000374A0000}"/>
    <cellStyle name="20% - Accent1 3 2 3 2 6 4 3" xfId="19175" xr:uid="{00000000-0005-0000-0000-0000384A0000}"/>
    <cellStyle name="20% - Accent1 3 2 3 2 6 4 3 2" xfId="19176" xr:uid="{00000000-0005-0000-0000-0000394A0000}"/>
    <cellStyle name="20% - Accent1 3 2 3 2 6 4 4" xfId="19177" xr:uid="{00000000-0005-0000-0000-00003A4A0000}"/>
    <cellStyle name="20% - Accent1 3 2 3 2 6 5" xfId="19178" xr:uid="{00000000-0005-0000-0000-00003B4A0000}"/>
    <cellStyle name="20% - Accent1 3 2 3 2 6 5 2" xfId="19179" xr:uid="{00000000-0005-0000-0000-00003C4A0000}"/>
    <cellStyle name="20% - Accent1 3 2 3 2 6 5 2 2" xfId="19180" xr:uid="{00000000-0005-0000-0000-00003D4A0000}"/>
    <cellStyle name="20% - Accent1 3 2 3 2 6 5 3" xfId="19181" xr:uid="{00000000-0005-0000-0000-00003E4A0000}"/>
    <cellStyle name="20% - Accent1 3 2 3 2 6 6" xfId="19182" xr:uid="{00000000-0005-0000-0000-00003F4A0000}"/>
    <cellStyle name="20% - Accent1 3 2 3 2 6 6 2" xfId="19183" xr:uid="{00000000-0005-0000-0000-0000404A0000}"/>
    <cellStyle name="20% - Accent1 3 2 3 2 6 6 2 2" xfId="19184" xr:uid="{00000000-0005-0000-0000-0000414A0000}"/>
    <cellStyle name="20% - Accent1 3 2 3 2 6 6 3" xfId="19185" xr:uid="{00000000-0005-0000-0000-0000424A0000}"/>
    <cellStyle name="20% - Accent1 3 2 3 2 6 7" xfId="19186" xr:uid="{00000000-0005-0000-0000-0000434A0000}"/>
    <cellStyle name="20% - Accent1 3 2 3 2 6 7 2" xfId="19187" xr:uid="{00000000-0005-0000-0000-0000444A0000}"/>
    <cellStyle name="20% - Accent1 3 2 3 2 6 8" xfId="19188" xr:uid="{00000000-0005-0000-0000-0000454A0000}"/>
    <cellStyle name="20% - Accent1 3 2 3 2 6 8 2" xfId="19189" xr:uid="{00000000-0005-0000-0000-0000464A0000}"/>
    <cellStyle name="20% - Accent1 3 2 3 2 6 9" xfId="19190" xr:uid="{00000000-0005-0000-0000-0000474A0000}"/>
    <cellStyle name="20% - Accent1 3 2 3 2 7" xfId="19191" xr:uid="{00000000-0005-0000-0000-0000484A0000}"/>
    <cellStyle name="20% - Accent1 3 2 3 2 7 2" xfId="19192" xr:uid="{00000000-0005-0000-0000-0000494A0000}"/>
    <cellStyle name="20% - Accent1 3 2 3 2 7 2 2" xfId="19193" xr:uid="{00000000-0005-0000-0000-00004A4A0000}"/>
    <cellStyle name="20% - Accent1 3 2 3 2 7 2 2 2" xfId="19194" xr:uid="{00000000-0005-0000-0000-00004B4A0000}"/>
    <cellStyle name="20% - Accent1 3 2 3 2 7 2 2 2 2" xfId="19195" xr:uid="{00000000-0005-0000-0000-00004C4A0000}"/>
    <cellStyle name="20% - Accent1 3 2 3 2 7 2 2 3" xfId="19196" xr:uid="{00000000-0005-0000-0000-00004D4A0000}"/>
    <cellStyle name="20% - Accent1 3 2 3 2 7 2 3" xfId="19197" xr:uid="{00000000-0005-0000-0000-00004E4A0000}"/>
    <cellStyle name="20% - Accent1 3 2 3 2 7 2 3 2" xfId="19198" xr:uid="{00000000-0005-0000-0000-00004F4A0000}"/>
    <cellStyle name="20% - Accent1 3 2 3 2 7 2 4" xfId="19199" xr:uid="{00000000-0005-0000-0000-0000504A0000}"/>
    <cellStyle name="20% - Accent1 3 2 3 2 7 3" xfId="19200" xr:uid="{00000000-0005-0000-0000-0000514A0000}"/>
    <cellStyle name="20% - Accent1 3 2 3 2 7 3 2" xfId="19201" xr:uid="{00000000-0005-0000-0000-0000524A0000}"/>
    <cellStyle name="20% - Accent1 3 2 3 2 7 3 2 2" xfId="19202" xr:uid="{00000000-0005-0000-0000-0000534A0000}"/>
    <cellStyle name="20% - Accent1 3 2 3 2 7 3 2 2 2" xfId="19203" xr:uid="{00000000-0005-0000-0000-0000544A0000}"/>
    <cellStyle name="20% - Accent1 3 2 3 2 7 3 2 3" xfId="19204" xr:uid="{00000000-0005-0000-0000-0000554A0000}"/>
    <cellStyle name="20% - Accent1 3 2 3 2 7 3 3" xfId="19205" xr:uid="{00000000-0005-0000-0000-0000564A0000}"/>
    <cellStyle name="20% - Accent1 3 2 3 2 7 3 3 2" xfId="19206" xr:uid="{00000000-0005-0000-0000-0000574A0000}"/>
    <cellStyle name="20% - Accent1 3 2 3 2 7 3 4" xfId="19207" xr:uid="{00000000-0005-0000-0000-0000584A0000}"/>
    <cellStyle name="20% - Accent1 3 2 3 2 7 4" xfId="19208" xr:uid="{00000000-0005-0000-0000-0000594A0000}"/>
    <cellStyle name="20% - Accent1 3 2 3 2 7 4 2" xfId="19209" xr:uid="{00000000-0005-0000-0000-00005A4A0000}"/>
    <cellStyle name="20% - Accent1 3 2 3 2 7 4 2 2" xfId="19210" xr:uid="{00000000-0005-0000-0000-00005B4A0000}"/>
    <cellStyle name="20% - Accent1 3 2 3 2 7 4 2 2 2" xfId="19211" xr:uid="{00000000-0005-0000-0000-00005C4A0000}"/>
    <cellStyle name="20% - Accent1 3 2 3 2 7 4 2 3" xfId="19212" xr:uid="{00000000-0005-0000-0000-00005D4A0000}"/>
    <cellStyle name="20% - Accent1 3 2 3 2 7 4 3" xfId="19213" xr:uid="{00000000-0005-0000-0000-00005E4A0000}"/>
    <cellStyle name="20% - Accent1 3 2 3 2 7 4 3 2" xfId="19214" xr:uid="{00000000-0005-0000-0000-00005F4A0000}"/>
    <cellStyle name="20% - Accent1 3 2 3 2 7 4 4" xfId="19215" xr:uid="{00000000-0005-0000-0000-0000604A0000}"/>
    <cellStyle name="20% - Accent1 3 2 3 2 7 5" xfId="19216" xr:uid="{00000000-0005-0000-0000-0000614A0000}"/>
    <cellStyle name="20% - Accent1 3 2 3 2 7 5 2" xfId="19217" xr:uid="{00000000-0005-0000-0000-0000624A0000}"/>
    <cellStyle name="20% - Accent1 3 2 3 2 7 5 2 2" xfId="19218" xr:uid="{00000000-0005-0000-0000-0000634A0000}"/>
    <cellStyle name="20% - Accent1 3 2 3 2 7 5 3" xfId="19219" xr:uid="{00000000-0005-0000-0000-0000644A0000}"/>
    <cellStyle name="20% - Accent1 3 2 3 2 7 6" xfId="19220" xr:uid="{00000000-0005-0000-0000-0000654A0000}"/>
    <cellStyle name="20% - Accent1 3 2 3 2 7 6 2" xfId="19221" xr:uid="{00000000-0005-0000-0000-0000664A0000}"/>
    <cellStyle name="20% - Accent1 3 2 3 2 7 6 2 2" xfId="19222" xr:uid="{00000000-0005-0000-0000-0000674A0000}"/>
    <cellStyle name="20% - Accent1 3 2 3 2 7 6 3" xfId="19223" xr:uid="{00000000-0005-0000-0000-0000684A0000}"/>
    <cellStyle name="20% - Accent1 3 2 3 2 7 7" xfId="19224" xr:uid="{00000000-0005-0000-0000-0000694A0000}"/>
    <cellStyle name="20% - Accent1 3 2 3 2 7 7 2" xfId="19225" xr:uid="{00000000-0005-0000-0000-00006A4A0000}"/>
    <cellStyle name="20% - Accent1 3 2 3 2 7 8" xfId="19226" xr:uid="{00000000-0005-0000-0000-00006B4A0000}"/>
    <cellStyle name="20% - Accent1 3 2 3 2 7 8 2" xfId="19227" xr:uid="{00000000-0005-0000-0000-00006C4A0000}"/>
    <cellStyle name="20% - Accent1 3 2 3 2 7 9" xfId="19228" xr:uid="{00000000-0005-0000-0000-00006D4A0000}"/>
    <cellStyle name="20% - Accent1 3 2 3 2 8" xfId="19229" xr:uid="{00000000-0005-0000-0000-00006E4A0000}"/>
    <cellStyle name="20% - Accent1 3 2 3 2 8 2" xfId="19230" xr:uid="{00000000-0005-0000-0000-00006F4A0000}"/>
    <cellStyle name="20% - Accent1 3 2 3 2 8 2 2" xfId="19231" xr:uid="{00000000-0005-0000-0000-0000704A0000}"/>
    <cellStyle name="20% - Accent1 3 2 3 2 8 2 2 2" xfId="19232" xr:uid="{00000000-0005-0000-0000-0000714A0000}"/>
    <cellStyle name="20% - Accent1 3 2 3 2 8 2 3" xfId="19233" xr:uid="{00000000-0005-0000-0000-0000724A0000}"/>
    <cellStyle name="20% - Accent1 3 2 3 2 8 3" xfId="19234" xr:uid="{00000000-0005-0000-0000-0000734A0000}"/>
    <cellStyle name="20% - Accent1 3 2 3 2 8 3 2" xfId="19235" xr:uid="{00000000-0005-0000-0000-0000744A0000}"/>
    <cellStyle name="20% - Accent1 3 2 3 2 8 4" xfId="19236" xr:uid="{00000000-0005-0000-0000-0000754A0000}"/>
    <cellStyle name="20% - Accent1 3 2 3 2 9" xfId="19237" xr:uid="{00000000-0005-0000-0000-0000764A0000}"/>
    <cellStyle name="20% - Accent1 3 2 3 2 9 2" xfId="19238" xr:uid="{00000000-0005-0000-0000-0000774A0000}"/>
    <cellStyle name="20% - Accent1 3 2 3 2 9 2 2" xfId="19239" xr:uid="{00000000-0005-0000-0000-0000784A0000}"/>
    <cellStyle name="20% - Accent1 3 2 3 2 9 2 2 2" xfId="19240" xr:uid="{00000000-0005-0000-0000-0000794A0000}"/>
    <cellStyle name="20% - Accent1 3 2 3 2 9 2 3" xfId="19241" xr:uid="{00000000-0005-0000-0000-00007A4A0000}"/>
    <cellStyle name="20% - Accent1 3 2 3 2 9 3" xfId="19242" xr:uid="{00000000-0005-0000-0000-00007B4A0000}"/>
    <cellStyle name="20% - Accent1 3 2 3 2 9 3 2" xfId="19243" xr:uid="{00000000-0005-0000-0000-00007C4A0000}"/>
    <cellStyle name="20% - Accent1 3 2 3 2 9 4" xfId="19244" xr:uid="{00000000-0005-0000-0000-00007D4A0000}"/>
    <cellStyle name="20% - Accent1 3 2 3 3" xfId="19245" xr:uid="{00000000-0005-0000-0000-00007E4A0000}"/>
    <cellStyle name="20% - Accent1 3 2 3 3 10" xfId="19246" xr:uid="{00000000-0005-0000-0000-00007F4A0000}"/>
    <cellStyle name="20% - Accent1 3 2 3 3 10 2" xfId="19247" xr:uid="{00000000-0005-0000-0000-0000804A0000}"/>
    <cellStyle name="20% - Accent1 3 2 3 3 10 2 2" xfId="19248" xr:uid="{00000000-0005-0000-0000-0000814A0000}"/>
    <cellStyle name="20% - Accent1 3 2 3 3 10 3" xfId="19249" xr:uid="{00000000-0005-0000-0000-0000824A0000}"/>
    <cellStyle name="20% - Accent1 3 2 3 3 11" xfId="19250" xr:uid="{00000000-0005-0000-0000-0000834A0000}"/>
    <cellStyle name="20% - Accent1 3 2 3 3 11 2" xfId="19251" xr:uid="{00000000-0005-0000-0000-0000844A0000}"/>
    <cellStyle name="20% - Accent1 3 2 3 3 11 2 2" xfId="19252" xr:uid="{00000000-0005-0000-0000-0000854A0000}"/>
    <cellStyle name="20% - Accent1 3 2 3 3 11 3" xfId="19253" xr:uid="{00000000-0005-0000-0000-0000864A0000}"/>
    <cellStyle name="20% - Accent1 3 2 3 3 12" xfId="19254" xr:uid="{00000000-0005-0000-0000-0000874A0000}"/>
    <cellStyle name="20% - Accent1 3 2 3 3 12 2" xfId="19255" xr:uid="{00000000-0005-0000-0000-0000884A0000}"/>
    <cellStyle name="20% - Accent1 3 2 3 3 13" xfId="19256" xr:uid="{00000000-0005-0000-0000-0000894A0000}"/>
    <cellStyle name="20% - Accent1 3 2 3 3 13 2" xfId="19257" xr:uid="{00000000-0005-0000-0000-00008A4A0000}"/>
    <cellStyle name="20% - Accent1 3 2 3 3 14" xfId="19258" xr:uid="{00000000-0005-0000-0000-00008B4A0000}"/>
    <cellStyle name="20% - Accent1 3 2 3 3 2" xfId="19259" xr:uid="{00000000-0005-0000-0000-00008C4A0000}"/>
    <cellStyle name="20% - Accent1 3 2 3 3 2 10" xfId="19260" xr:uid="{00000000-0005-0000-0000-00008D4A0000}"/>
    <cellStyle name="20% - Accent1 3 2 3 3 2 10 2" xfId="19261" xr:uid="{00000000-0005-0000-0000-00008E4A0000}"/>
    <cellStyle name="20% - Accent1 3 2 3 3 2 11" xfId="19262" xr:uid="{00000000-0005-0000-0000-00008F4A0000}"/>
    <cellStyle name="20% - Accent1 3 2 3 3 2 2" xfId="19263" xr:uid="{00000000-0005-0000-0000-0000904A0000}"/>
    <cellStyle name="20% - Accent1 3 2 3 3 2 2 2" xfId="19264" xr:uid="{00000000-0005-0000-0000-0000914A0000}"/>
    <cellStyle name="20% - Accent1 3 2 3 3 2 2 2 2" xfId="19265" xr:uid="{00000000-0005-0000-0000-0000924A0000}"/>
    <cellStyle name="20% - Accent1 3 2 3 3 2 2 2 2 2" xfId="19266" xr:uid="{00000000-0005-0000-0000-0000934A0000}"/>
    <cellStyle name="20% - Accent1 3 2 3 3 2 2 2 2 2 2" xfId="19267" xr:uid="{00000000-0005-0000-0000-0000944A0000}"/>
    <cellStyle name="20% - Accent1 3 2 3 3 2 2 2 2 3" xfId="19268" xr:uid="{00000000-0005-0000-0000-0000954A0000}"/>
    <cellStyle name="20% - Accent1 3 2 3 3 2 2 2 3" xfId="19269" xr:uid="{00000000-0005-0000-0000-0000964A0000}"/>
    <cellStyle name="20% - Accent1 3 2 3 3 2 2 2 3 2" xfId="19270" xr:uid="{00000000-0005-0000-0000-0000974A0000}"/>
    <cellStyle name="20% - Accent1 3 2 3 3 2 2 2 4" xfId="19271" xr:uid="{00000000-0005-0000-0000-0000984A0000}"/>
    <cellStyle name="20% - Accent1 3 2 3 3 2 2 3" xfId="19272" xr:uid="{00000000-0005-0000-0000-0000994A0000}"/>
    <cellStyle name="20% - Accent1 3 2 3 3 2 2 3 2" xfId="19273" xr:uid="{00000000-0005-0000-0000-00009A4A0000}"/>
    <cellStyle name="20% - Accent1 3 2 3 3 2 2 3 2 2" xfId="19274" xr:uid="{00000000-0005-0000-0000-00009B4A0000}"/>
    <cellStyle name="20% - Accent1 3 2 3 3 2 2 3 2 2 2" xfId="19275" xr:uid="{00000000-0005-0000-0000-00009C4A0000}"/>
    <cellStyle name="20% - Accent1 3 2 3 3 2 2 3 2 3" xfId="19276" xr:uid="{00000000-0005-0000-0000-00009D4A0000}"/>
    <cellStyle name="20% - Accent1 3 2 3 3 2 2 3 3" xfId="19277" xr:uid="{00000000-0005-0000-0000-00009E4A0000}"/>
    <cellStyle name="20% - Accent1 3 2 3 3 2 2 3 3 2" xfId="19278" xr:uid="{00000000-0005-0000-0000-00009F4A0000}"/>
    <cellStyle name="20% - Accent1 3 2 3 3 2 2 3 4" xfId="19279" xr:uid="{00000000-0005-0000-0000-0000A04A0000}"/>
    <cellStyle name="20% - Accent1 3 2 3 3 2 2 4" xfId="19280" xr:uid="{00000000-0005-0000-0000-0000A14A0000}"/>
    <cellStyle name="20% - Accent1 3 2 3 3 2 2 4 2" xfId="19281" xr:uid="{00000000-0005-0000-0000-0000A24A0000}"/>
    <cellStyle name="20% - Accent1 3 2 3 3 2 2 4 2 2" xfId="19282" xr:uid="{00000000-0005-0000-0000-0000A34A0000}"/>
    <cellStyle name="20% - Accent1 3 2 3 3 2 2 4 2 2 2" xfId="19283" xr:uid="{00000000-0005-0000-0000-0000A44A0000}"/>
    <cellStyle name="20% - Accent1 3 2 3 3 2 2 4 2 3" xfId="19284" xr:uid="{00000000-0005-0000-0000-0000A54A0000}"/>
    <cellStyle name="20% - Accent1 3 2 3 3 2 2 4 3" xfId="19285" xr:uid="{00000000-0005-0000-0000-0000A64A0000}"/>
    <cellStyle name="20% - Accent1 3 2 3 3 2 2 4 3 2" xfId="19286" xr:uid="{00000000-0005-0000-0000-0000A74A0000}"/>
    <cellStyle name="20% - Accent1 3 2 3 3 2 2 4 4" xfId="19287" xr:uid="{00000000-0005-0000-0000-0000A84A0000}"/>
    <cellStyle name="20% - Accent1 3 2 3 3 2 2 5" xfId="19288" xr:uid="{00000000-0005-0000-0000-0000A94A0000}"/>
    <cellStyle name="20% - Accent1 3 2 3 3 2 2 5 2" xfId="19289" xr:uid="{00000000-0005-0000-0000-0000AA4A0000}"/>
    <cellStyle name="20% - Accent1 3 2 3 3 2 2 5 2 2" xfId="19290" xr:uid="{00000000-0005-0000-0000-0000AB4A0000}"/>
    <cellStyle name="20% - Accent1 3 2 3 3 2 2 5 3" xfId="19291" xr:uid="{00000000-0005-0000-0000-0000AC4A0000}"/>
    <cellStyle name="20% - Accent1 3 2 3 3 2 2 6" xfId="19292" xr:uid="{00000000-0005-0000-0000-0000AD4A0000}"/>
    <cellStyle name="20% - Accent1 3 2 3 3 2 2 6 2" xfId="19293" xr:uid="{00000000-0005-0000-0000-0000AE4A0000}"/>
    <cellStyle name="20% - Accent1 3 2 3 3 2 2 6 2 2" xfId="19294" xr:uid="{00000000-0005-0000-0000-0000AF4A0000}"/>
    <cellStyle name="20% - Accent1 3 2 3 3 2 2 6 3" xfId="19295" xr:uid="{00000000-0005-0000-0000-0000B04A0000}"/>
    <cellStyle name="20% - Accent1 3 2 3 3 2 2 7" xfId="19296" xr:uid="{00000000-0005-0000-0000-0000B14A0000}"/>
    <cellStyle name="20% - Accent1 3 2 3 3 2 2 7 2" xfId="19297" xr:uid="{00000000-0005-0000-0000-0000B24A0000}"/>
    <cellStyle name="20% - Accent1 3 2 3 3 2 2 8" xfId="19298" xr:uid="{00000000-0005-0000-0000-0000B34A0000}"/>
    <cellStyle name="20% - Accent1 3 2 3 3 2 2 8 2" xfId="19299" xr:uid="{00000000-0005-0000-0000-0000B44A0000}"/>
    <cellStyle name="20% - Accent1 3 2 3 3 2 2 9" xfId="19300" xr:uid="{00000000-0005-0000-0000-0000B54A0000}"/>
    <cellStyle name="20% - Accent1 3 2 3 3 2 3" xfId="19301" xr:uid="{00000000-0005-0000-0000-0000B64A0000}"/>
    <cellStyle name="20% - Accent1 3 2 3 3 2 3 2" xfId="19302" xr:uid="{00000000-0005-0000-0000-0000B74A0000}"/>
    <cellStyle name="20% - Accent1 3 2 3 3 2 3 2 2" xfId="19303" xr:uid="{00000000-0005-0000-0000-0000B84A0000}"/>
    <cellStyle name="20% - Accent1 3 2 3 3 2 3 2 2 2" xfId="19304" xr:uid="{00000000-0005-0000-0000-0000B94A0000}"/>
    <cellStyle name="20% - Accent1 3 2 3 3 2 3 2 2 2 2" xfId="19305" xr:uid="{00000000-0005-0000-0000-0000BA4A0000}"/>
    <cellStyle name="20% - Accent1 3 2 3 3 2 3 2 2 3" xfId="19306" xr:uid="{00000000-0005-0000-0000-0000BB4A0000}"/>
    <cellStyle name="20% - Accent1 3 2 3 3 2 3 2 3" xfId="19307" xr:uid="{00000000-0005-0000-0000-0000BC4A0000}"/>
    <cellStyle name="20% - Accent1 3 2 3 3 2 3 2 3 2" xfId="19308" xr:uid="{00000000-0005-0000-0000-0000BD4A0000}"/>
    <cellStyle name="20% - Accent1 3 2 3 3 2 3 2 4" xfId="19309" xr:uid="{00000000-0005-0000-0000-0000BE4A0000}"/>
    <cellStyle name="20% - Accent1 3 2 3 3 2 3 3" xfId="19310" xr:uid="{00000000-0005-0000-0000-0000BF4A0000}"/>
    <cellStyle name="20% - Accent1 3 2 3 3 2 3 3 2" xfId="19311" xr:uid="{00000000-0005-0000-0000-0000C04A0000}"/>
    <cellStyle name="20% - Accent1 3 2 3 3 2 3 3 2 2" xfId="19312" xr:uid="{00000000-0005-0000-0000-0000C14A0000}"/>
    <cellStyle name="20% - Accent1 3 2 3 3 2 3 3 2 2 2" xfId="19313" xr:uid="{00000000-0005-0000-0000-0000C24A0000}"/>
    <cellStyle name="20% - Accent1 3 2 3 3 2 3 3 2 3" xfId="19314" xr:uid="{00000000-0005-0000-0000-0000C34A0000}"/>
    <cellStyle name="20% - Accent1 3 2 3 3 2 3 3 3" xfId="19315" xr:uid="{00000000-0005-0000-0000-0000C44A0000}"/>
    <cellStyle name="20% - Accent1 3 2 3 3 2 3 3 3 2" xfId="19316" xr:uid="{00000000-0005-0000-0000-0000C54A0000}"/>
    <cellStyle name="20% - Accent1 3 2 3 3 2 3 3 4" xfId="19317" xr:uid="{00000000-0005-0000-0000-0000C64A0000}"/>
    <cellStyle name="20% - Accent1 3 2 3 3 2 3 4" xfId="19318" xr:uid="{00000000-0005-0000-0000-0000C74A0000}"/>
    <cellStyle name="20% - Accent1 3 2 3 3 2 3 4 2" xfId="19319" xr:uid="{00000000-0005-0000-0000-0000C84A0000}"/>
    <cellStyle name="20% - Accent1 3 2 3 3 2 3 4 2 2" xfId="19320" xr:uid="{00000000-0005-0000-0000-0000C94A0000}"/>
    <cellStyle name="20% - Accent1 3 2 3 3 2 3 4 2 2 2" xfId="19321" xr:uid="{00000000-0005-0000-0000-0000CA4A0000}"/>
    <cellStyle name="20% - Accent1 3 2 3 3 2 3 4 2 3" xfId="19322" xr:uid="{00000000-0005-0000-0000-0000CB4A0000}"/>
    <cellStyle name="20% - Accent1 3 2 3 3 2 3 4 3" xfId="19323" xr:uid="{00000000-0005-0000-0000-0000CC4A0000}"/>
    <cellStyle name="20% - Accent1 3 2 3 3 2 3 4 3 2" xfId="19324" xr:uid="{00000000-0005-0000-0000-0000CD4A0000}"/>
    <cellStyle name="20% - Accent1 3 2 3 3 2 3 4 4" xfId="19325" xr:uid="{00000000-0005-0000-0000-0000CE4A0000}"/>
    <cellStyle name="20% - Accent1 3 2 3 3 2 3 5" xfId="19326" xr:uid="{00000000-0005-0000-0000-0000CF4A0000}"/>
    <cellStyle name="20% - Accent1 3 2 3 3 2 3 5 2" xfId="19327" xr:uid="{00000000-0005-0000-0000-0000D04A0000}"/>
    <cellStyle name="20% - Accent1 3 2 3 3 2 3 5 2 2" xfId="19328" xr:uid="{00000000-0005-0000-0000-0000D14A0000}"/>
    <cellStyle name="20% - Accent1 3 2 3 3 2 3 5 3" xfId="19329" xr:uid="{00000000-0005-0000-0000-0000D24A0000}"/>
    <cellStyle name="20% - Accent1 3 2 3 3 2 3 6" xfId="19330" xr:uid="{00000000-0005-0000-0000-0000D34A0000}"/>
    <cellStyle name="20% - Accent1 3 2 3 3 2 3 6 2" xfId="19331" xr:uid="{00000000-0005-0000-0000-0000D44A0000}"/>
    <cellStyle name="20% - Accent1 3 2 3 3 2 3 6 2 2" xfId="19332" xr:uid="{00000000-0005-0000-0000-0000D54A0000}"/>
    <cellStyle name="20% - Accent1 3 2 3 3 2 3 6 3" xfId="19333" xr:uid="{00000000-0005-0000-0000-0000D64A0000}"/>
    <cellStyle name="20% - Accent1 3 2 3 3 2 3 7" xfId="19334" xr:uid="{00000000-0005-0000-0000-0000D74A0000}"/>
    <cellStyle name="20% - Accent1 3 2 3 3 2 3 7 2" xfId="19335" xr:uid="{00000000-0005-0000-0000-0000D84A0000}"/>
    <cellStyle name="20% - Accent1 3 2 3 3 2 3 8" xfId="19336" xr:uid="{00000000-0005-0000-0000-0000D94A0000}"/>
    <cellStyle name="20% - Accent1 3 2 3 3 2 3 8 2" xfId="19337" xr:uid="{00000000-0005-0000-0000-0000DA4A0000}"/>
    <cellStyle name="20% - Accent1 3 2 3 3 2 3 9" xfId="19338" xr:uid="{00000000-0005-0000-0000-0000DB4A0000}"/>
    <cellStyle name="20% - Accent1 3 2 3 3 2 4" xfId="19339" xr:uid="{00000000-0005-0000-0000-0000DC4A0000}"/>
    <cellStyle name="20% - Accent1 3 2 3 3 2 4 2" xfId="19340" xr:uid="{00000000-0005-0000-0000-0000DD4A0000}"/>
    <cellStyle name="20% - Accent1 3 2 3 3 2 4 2 2" xfId="19341" xr:uid="{00000000-0005-0000-0000-0000DE4A0000}"/>
    <cellStyle name="20% - Accent1 3 2 3 3 2 4 2 2 2" xfId="19342" xr:uid="{00000000-0005-0000-0000-0000DF4A0000}"/>
    <cellStyle name="20% - Accent1 3 2 3 3 2 4 2 3" xfId="19343" xr:uid="{00000000-0005-0000-0000-0000E04A0000}"/>
    <cellStyle name="20% - Accent1 3 2 3 3 2 4 3" xfId="19344" xr:uid="{00000000-0005-0000-0000-0000E14A0000}"/>
    <cellStyle name="20% - Accent1 3 2 3 3 2 4 3 2" xfId="19345" xr:uid="{00000000-0005-0000-0000-0000E24A0000}"/>
    <cellStyle name="20% - Accent1 3 2 3 3 2 4 4" xfId="19346" xr:uid="{00000000-0005-0000-0000-0000E34A0000}"/>
    <cellStyle name="20% - Accent1 3 2 3 3 2 5" xfId="19347" xr:uid="{00000000-0005-0000-0000-0000E44A0000}"/>
    <cellStyle name="20% - Accent1 3 2 3 3 2 5 2" xfId="19348" xr:uid="{00000000-0005-0000-0000-0000E54A0000}"/>
    <cellStyle name="20% - Accent1 3 2 3 3 2 5 2 2" xfId="19349" xr:uid="{00000000-0005-0000-0000-0000E64A0000}"/>
    <cellStyle name="20% - Accent1 3 2 3 3 2 5 2 2 2" xfId="19350" xr:uid="{00000000-0005-0000-0000-0000E74A0000}"/>
    <cellStyle name="20% - Accent1 3 2 3 3 2 5 2 3" xfId="19351" xr:uid="{00000000-0005-0000-0000-0000E84A0000}"/>
    <cellStyle name="20% - Accent1 3 2 3 3 2 5 3" xfId="19352" xr:uid="{00000000-0005-0000-0000-0000E94A0000}"/>
    <cellStyle name="20% - Accent1 3 2 3 3 2 5 3 2" xfId="19353" xr:uid="{00000000-0005-0000-0000-0000EA4A0000}"/>
    <cellStyle name="20% - Accent1 3 2 3 3 2 5 4" xfId="19354" xr:uid="{00000000-0005-0000-0000-0000EB4A0000}"/>
    <cellStyle name="20% - Accent1 3 2 3 3 2 6" xfId="19355" xr:uid="{00000000-0005-0000-0000-0000EC4A0000}"/>
    <cellStyle name="20% - Accent1 3 2 3 3 2 6 2" xfId="19356" xr:uid="{00000000-0005-0000-0000-0000ED4A0000}"/>
    <cellStyle name="20% - Accent1 3 2 3 3 2 6 2 2" xfId="19357" xr:uid="{00000000-0005-0000-0000-0000EE4A0000}"/>
    <cellStyle name="20% - Accent1 3 2 3 3 2 6 2 2 2" xfId="19358" xr:uid="{00000000-0005-0000-0000-0000EF4A0000}"/>
    <cellStyle name="20% - Accent1 3 2 3 3 2 6 2 3" xfId="19359" xr:uid="{00000000-0005-0000-0000-0000F04A0000}"/>
    <cellStyle name="20% - Accent1 3 2 3 3 2 6 3" xfId="19360" xr:uid="{00000000-0005-0000-0000-0000F14A0000}"/>
    <cellStyle name="20% - Accent1 3 2 3 3 2 6 3 2" xfId="19361" xr:uid="{00000000-0005-0000-0000-0000F24A0000}"/>
    <cellStyle name="20% - Accent1 3 2 3 3 2 6 4" xfId="19362" xr:uid="{00000000-0005-0000-0000-0000F34A0000}"/>
    <cellStyle name="20% - Accent1 3 2 3 3 2 7" xfId="19363" xr:uid="{00000000-0005-0000-0000-0000F44A0000}"/>
    <cellStyle name="20% - Accent1 3 2 3 3 2 7 2" xfId="19364" xr:uid="{00000000-0005-0000-0000-0000F54A0000}"/>
    <cellStyle name="20% - Accent1 3 2 3 3 2 7 2 2" xfId="19365" xr:uid="{00000000-0005-0000-0000-0000F64A0000}"/>
    <cellStyle name="20% - Accent1 3 2 3 3 2 7 3" xfId="19366" xr:uid="{00000000-0005-0000-0000-0000F74A0000}"/>
    <cellStyle name="20% - Accent1 3 2 3 3 2 8" xfId="19367" xr:uid="{00000000-0005-0000-0000-0000F84A0000}"/>
    <cellStyle name="20% - Accent1 3 2 3 3 2 8 2" xfId="19368" xr:uid="{00000000-0005-0000-0000-0000F94A0000}"/>
    <cellStyle name="20% - Accent1 3 2 3 3 2 8 2 2" xfId="19369" xr:uid="{00000000-0005-0000-0000-0000FA4A0000}"/>
    <cellStyle name="20% - Accent1 3 2 3 3 2 8 3" xfId="19370" xr:uid="{00000000-0005-0000-0000-0000FB4A0000}"/>
    <cellStyle name="20% - Accent1 3 2 3 3 2 9" xfId="19371" xr:uid="{00000000-0005-0000-0000-0000FC4A0000}"/>
    <cellStyle name="20% - Accent1 3 2 3 3 2 9 2" xfId="19372" xr:uid="{00000000-0005-0000-0000-0000FD4A0000}"/>
    <cellStyle name="20% - Accent1 3 2 3 3 3" xfId="19373" xr:uid="{00000000-0005-0000-0000-0000FE4A0000}"/>
    <cellStyle name="20% - Accent1 3 2 3 3 3 10" xfId="19374" xr:uid="{00000000-0005-0000-0000-0000FF4A0000}"/>
    <cellStyle name="20% - Accent1 3 2 3 3 3 10 2" xfId="19375" xr:uid="{00000000-0005-0000-0000-0000004B0000}"/>
    <cellStyle name="20% - Accent1 3 2 3 3 3 11" xfId="19376" xr:uid="{00000000-0005-0000-0000-0000014B0000}"/>
    <cellStyle name="20% - Accent1 3 2 3 3 3 2" xfId="19377" xr:uid="{00000000-0005-0000-0000-0000024B0000}"/>
    <cellStyle name="20% - Accent1 3 2 3 3 3 2 2" xfId="19378" xr:uid="{00000000-0005-0000-0000-0000034B0000}"/>
    <cellStyle name="20% - Accent1 3 2 3 3 3 2 2 2" xfId="19379" xr:uid="{00000000-0005-0000-0000-0000044B0000}"/>
    <cellStyle name="20% - Accent1 3 2 3 3 3 2 2 2 2" xfId="19380" xr:uid="{00000000-0005-0000-0000-0000054B0000}"/>
    <cellStyle name="20% - Accent1 3 2 3 3 3 2 2 2 2 2" xfId="19381" xr:uid="{00000000-0005-0000-0000-0000064B0000}"/>
    <cellStyle name="20% - Accent1 3 2 3 3 3 2 2 2 3" xfId="19382" xr:uid="{00000000-0005-0000-0000-0000074B0000}"/>
    <cellStyle name="20% - Accent1 3 2 3 3 3 2 2 3" xfId="19383" xr:uid="{00000000-0005-0000-0000-0000084B0000}"/>
    <cellStyle name="20% - Accent1 3 2 3 3 3 2 2 3 2" xfId="19384" xr:uid="{00000000-0005-0000-0000-0000094B0000}"/>
    <cellStyle name="20% - Accent1 3 2 3 3 3 2 2 4" xfId="19385" xr:uid="{00000000-0005-0000-0000-00000A4B0000}"/>
    <cellStyle name="20% - Accent1 3 2 3 3 3 2 3" xfId="19386" xr:uid="{00000000-0005-0000-0000-00000B4B0000}"/>
    <cellStyle name="20% - Accent1 3 2 3 3 3 2 3 2" xfId="19387" xr:uid="{00000000-0005-0000-0000-00000C4B0000}"/>
    <cellStyle name="20% - Accent1 3 2 3 3 3 2 3 2 2" xfId="19388" xr:uid="{00000000-0005-0000-0000-00000D4B0000}"/>
    <cellStyle name="20% - Accent1 3 2 3 3 3 2 3 2 2 2" xfId="19389" xr:uid="{00000000-0005-0000-0000-00000E4B0000}"/>
    <cellStyle name="20% - Accent1 3 2 3 3 3 2 3 2 3" xfId="19390" xr:uid="{00000000-0005-0000-0000-00000F4B0000}"/>
    <cellStyle name="20% - Accent1 3 2 3 3 3 2 3 3" xfId="19391" xr:uid="{00000000-0005-0000-0000-0000104B0000}"/>
    <cellStyle name="20% - Accent1 3 2 3 3 3 2 3 3 2" xfId="19392" xr:uid="{00000000-0005-0000-0000-0000114B0000}"/>
    <cellStyle name="20% - Accent1 3 2 3 3 3 2 3 4" xfId="19393" xr:uid="{00000000-0005-0000-0000-0000124B0000}"/>
    <cellStyle name="20% - Accent1 3 2 3 3 3 2 4" xfId="19394" xr:uid="{00000000-0005-0000-0000-0000134B0000}"/>
    <cellStyle name="20% - Accent1 3 2 3 3 3 2 4 2" xfId="19395" xr:uid="{00000000-0005-0000-0000-0000144B0000}"/>
    <cellStyle name="20% - Accent1 3 2 3 3 3 2 4 2 2" xfId="19396" xr:uid="{00000000-0005-0000-0000-0000154B0000}"/>
    <cellStyle name="20% - Accent1 3 2 3 3 3 2 4 2 2 2" xfId="19397" xr:uid="{00000000-0005-0000-0000-0000164B0000}"/>
    <cellStyle name="20% - Accent1 3 2 3 3 3 2 4 2 3" xfId="19398" xr:uid="{00000000-0005-0000-0000-0000174B0000}"/>
    <cellStyle name="20% - Accent1 3 2 3 3 3 2 4 3" xfId="19399" xr:uid="{00000000-0005-0000-0000-0000184B0000}"/>
    <cellStyle name="20% - Accent1 3 2 3 3 3 2 4 3 2" xfId="19400" xr:uid="{00000000-0005-0000-0000-0000194B0000}"/>
    <cellStyle name="20% - Accent1 3 2 3 3 3 2 4 4" xfId="19401" xr:uid="{00000000-0005-0000-0000-00001A4B0000}"/>
    <cellStyle name="20% - Accent1 3 2 3 3 3 2 5" xfId="19402" xr:uid="{00000000-0005-0000-0000-00001B4B0000}"/>
    <cellStyle name="20% - Accent1 3 2 3 3 3 2 5 2" xfId="19403" xr:uid="{00000000-0005-0000-0000-00001C4B0000}"/>
    <cellStyle name="20% - Accent1 3 2 3 3 3 2 5 2 2" xfId="19404" xr:uid="{00000000-0005-0000-0000-00001D4B0000}"/>
    <cellStyle name="20% - Accent1 3 2 3 3 3 2 5 3" xfId="19405" xr:uid="{00000000-0005-0000-0000-00001E4B0000}"/>
    <cellStyle name="20% - Accent1 3 2 3 3 3 2 6" xfId="19406" xr:uid="{00000000-0005-0000-0000-00001F4B0000}"/>
    <cellStyle name="20% - Accent1 3 2 3 3 3 2 6 2" xfId="19407" xr:uid="{00000000-0005-0000-0000-0000204B0000}"/>
    <cellStyle name="20% - Accent1 3 2 3 3 3 2 6 2 2" xfId="19408" xr:uid="{00000000-0005-0000-0000-0000214B0000}"/>
    <cellStyle name="20% - Accent1 3 2 3 3 3 2 6 3" xfId="19409" xr:uid="{00000000-0005-0000-0000-0000224B0000}"/>
    <cellStyle name="20% - Accent1 3 2 3 3 3 2 7" xfId="19410" xr:uid="{00000000-0005-0000-0000-0000234B0000}"/>
    <cellStyle name="20% - Accent1 3 2 3 3 3 2 7 2" xfId="19411" xr:uid="{00000000-0005-0000-0000-0000244B0000}"/>
    <cellStyle name="20% - Accent1 3 2 3 3 3 2 8" xfId="19412" xr:uid="{00000000-0005-0000-0000-0000254B0000}"/>
    <cellStyle name="20% - Accent1 3 2 3 3 3 2 8 2" xfId="19413" xr:uid="{00000000-0005-0000-0000-0000264B0000}"/>
    <cellStyle name="20% - Accent1 3 2 3 3 3 2 9" xfId="19414" xr:uid="{00000000-0005-0000-0000-0000274B0000}"/>
    <cellStyle name="20% - Accent1 3 2 3 3 3 3" xfId="19415" xr:uid="{00000000-0005-0000-0000-0000284B0000}"/>
    <cellStyle name="20% - Accent1 3 2 3 3 3 3 2" xfId="19416" xr:uid="{00000000-0005-0000-0000-0000294B0000}"/>
    <cellStyle name="20% - Accent1 3 2 3 3 3 3 2 2" xfId="19417" xr:uid="{00000000-0005-0000-0000-00002A4B0000}"/>
    <cellStyle name="20% - Accent1 3 2 3 3 3 3 2 2 2" xfId="19418" xr:uid="{00000000-0005-0000-0000-00002B4B0000}"/>
    <cellStyle name="20% - Accent1 3 2 3 3 3 3 2 2 2 2" xfId="19419" xr:uid="{00000000-0005-0000-0000-00002C4B0000}"/>
    <cellStyle name="20% - Accent1 3 2 3 3 3 3 2 2 3" xfId="19420" xr:uid="{00000000-0005-0000-0000-00002D4B0000}"/>
    <cellStyle name="20% - Accent1 3 2 3 3 3 3 2 3" xfId="19421" xr:uid="{00000000-0005-0000-0000-00002E4B0000}"/>
    <cellStyle name="20% - Accent1 3 2 3 3 3 3 2 3 2" xfId="19422" xr:uid="{00000000-0005-0000-0000-00002F4B0000}"/>
    <cellStyle name="20% - Accent1 3 2 3 3 3 3 2 4" xfId="19423" xr:uid="{00000000-0005-0000-0000-0000304B0000}"/>
    <cellStyle name="20% - Accent1 3 2 3 3 3 3 3" xfId="19424" xr:uid="{00000000-0005-0000-0000-0000314B0000}"/>
    <cellStyle name="20% - Accent1 3 2 3 3 3 3 3 2" xfId="19425" xr:uid="{00000000-0005-0000-0000-0000324B0000}"/>
    <cellStyle name="20% - Accent1 3 2 3 3 3 3 3 2 2" xfId="19426" xr:uid="{00000000-0005-0000-0000-0000334B0000}"/>
    <cellStyle name="20% - Accent1 3 2 3 3 3 3 3 2 2 2" xfId="19427" xr:uid="{00000000-0005-0000-0000-0000344B0000}"/>
    <cellStyle name="20% - Accent1 3 2 3 3 3 3 3 2 3" xfId="19428" xr:uid="{00000000-0005-0000-0000-0000354B0000}"/>
    <cellStyle name="20% - Accent1 3 2 3 3 3 3 3 3" xfId="19429" xr:uid="{00000000-0005-0000-0000-0000364B0000}"/>
    <cellStyle name="20% - Accent1 3 2 3 3 3 3 3 3 2" xfId="19430" xr:uid="{00000000-0005-0000-0000-0000374B0000}"/>
    <cellStyle name="20% - Accent1 3 2 3 3 3 3 3 4" xfId="19431" xr:uid="{00000000-0005-0000-0000-0000384B0000}"/>
    <cellStyle name="20% - Accent1 3 2 3 3 3 3 4" xfId="19432" xr:uid="{00000000-0005-0000-0000-0000394B0000}"/>
    <cellStyle name="20% - Accent1 3 2 3 3 3 3 4 2" xfId="19433" xr:uid="{00000000-0005-0000-0000-00003A4B0000}"/>
    <cellStyle name="20% - Accent1 3 2 3 3 3 3 4 2 2" xfId="19434" xr:uid="{00000000-0005-0000-0000-00003B4B0000}"/>
    <cellStyle name="20% - Accent1 3 2 3 3 3 3 4 2 2 2" xfId="19435" xr:uid="{00000000-0005-0000-0000-00003C4B0000}"/>
    <cellStyle name="20% - Accent1 3 2 3 3 3 3 4 2 3" xfId="19436" xr:uid="{00000000-0005-0000-0000-00003D4B0000}"/>
    <cellStyle name="20% - Accent1 3 2 3 3 3 3 4 3" xfId="19437" xr:uid="{00000000-0005-0000-0000-00003E4B0000}"/>
    <cellStyle name="20% - Accent1 3 2 3 3 3 3 4 3 2" xfId="19438" xr:uid="{00000000-0005-0000-0000-00003F4B0000}"/>
    <cellStyle name="20% - Accent1 3 2 3 3 3 3 4 4" xfId="19439" xr:uid="{00000000-0005-0000-0000-0000404B0000}"/>
    <cellStyle name="20% - Accent1 3 2 3 3 3 3 5" xfId="19440" xr:uid="{00000000-0005-0000-0000-0000414B0000}"/>
    <cellStyle name="20% - Accent1 3 2 3 3 3 3 5 2" xfId="19441" xr:uid="{00000000-0005-0000-0000-0000424B0000}"/>
    <cellStyle name="20% - Accent1 3 2 3 3 3 3 5 2 2" xfId="19442" xr:uid="{00000000-0005-0000-0000-0000434B0000}"/>
    <cellStyle name="20% - Accent1 3 2 3 3 3 3 5 3" xfId="19443" xr:uid="{00000000-0005-0000-0000-0000444B0000}"/>
    <cellStyle name="20% - Accent1 3 2 3 3 3 3 6" xfId="19444" xr:uid="{00000000-0005-0000-0000-0000454B0000}"/>
    <cellStyle name="20% - Accent1 3 2 3 3 3 3 6 2" xfId="19445" xr:uid="{00000000-0005-0000-0000-0000464B0000}"/>
    <cellStyle name="20% - Accent1 3 2 3 3 3 3 6 2 2" xfId="19446" xr:uid="{00000000-0005-0000-0000-0000474B0000}"/>
    <cellStyle name="20% - Accent1 3 2 3 3 3 3 6 3" xfId="19447" xr:uid="{00000000-0005-0000-0000-0000484B0000}"/>
    <cellStyle name="20% - Accent1 3 2 3 3 3 3 7" xfId="19448" xr:uid="{00000000-0005-0000-0000-0000494B0000}"/>
    <cellStyle name="20% - Accent1 3 2 3 3 3 3 7 2" xfId="19449" xr:uid="{00000000-0005-0000-0000-00004A4B0000}"/>
    <cellStyle name="20% - Accent1 3 2 3 3 3 3 8" xfId="19450" xr:uid="{00000000-0005-0000-0000-00004B4B0000}"/>
    <cellStyle name="20% - Accent1 3 2 3 3 3 3 8 2" xfId="19451" xr:uid="{00000000-0005-0000-0000-00004C4B0000}"/>
    <cellStyle name="20% - Accent1 3 2 3 3 3 3 9" xfId="19452" xr:uid="{00000000-0005-0000-0000-00004D4B0000}"/>
    <cellStyle name="20% - Accent1 3 2 3 3 3 4" xfId="19453" xr:uid="{00000000-0005-0000-0000-00004E4B0000}"/>
    <cellStyle name="20% - Accent1 3 2 3 3 3 4 2" xfId="19454" xr:uid="{00000000-0005-0000-0000-00004F4B0000}"/>
    <cellStyle name="20% - Accent1 3 2 3 3 3 4 2 2" xfId="19455" xr:uid="{00000000-0005-0000-0000-0000504B0000}"/>
    <cellStyle name="20% - Accent1 3 2 3 3 3 4 2 2 2" xfId="19456" xr:uid="{00000000-0005-0000-0000-0000514B0000}"/>
    <cellStyle name="20% - Accent1 3 2 3 3 3 4 2 3" xfId="19457" xr:uid="{00000000-0005-0000-0000-0000524B0000}"/>
    <cellStyle name="20% - Accent1 3 2 3 3 3 4 3" xfId="19458" xr:uid="{00000000-0005-0000-0000-0000534B0000}"/>
    <cellStyle name="20% - Accent1 3 2 3 3 3 4 3 2" xfId="19459" xr:uid="{00000000-0005-0000-0000-0000544B0000}"/>
    <cellStyle name="20% - Accent1 3 2 3 3 3 4 4" xfId="19460" xr:uid="{00000000-0005-0000-0000-0000554B0000}"/>
    <cellStyle name="20% - Accent1 3 2 3 3 3 5" xfId="19461" xr:uid="{00000000-0005-0000-0000-0000564B0000}"/>
    <cellStyle name="20% - Accent1 3 2 3 3 3 5 2" xfId="19462" xr:uid="{00000000-0005-0000-0000-0000574B0000}"/>
    <cellStyle name="20% - Accent1 3 2 3 3 3 5 2 2" xfId="19463" xr:uid="{00000000-0005-0000-0000-0000584B0000}"/>
    <cellStyle name="20% - Accent1 3 2 3 3 3 5 2 2 2" xfId="19464" xr:uid="{00000000-0005-0000-0000-0000594B0000}"/>
    <cellStyle name="20% - Accent1 3 2 3 3 3 5 2 3" xfId="19465" xr:uid="{00000000-0005-0000-0000-00005A4B0000}"/>
    <cellStyle name="20% - Accent1 3 2 3 3 3 5 3" xfId="19466" xr:uid="{00000000-0005-0000-0000-00005B4B0000}"/>
    <cellStyle name="20% - Accent1 3 2 3 3 3 5 3 2" xfId="19467" xr:uid="{00000000-0005-0000-0000-00005C4B0000}"/>
    <cellStyle name="20% - Accent1 3 2 3 3 3 5 4" xfId="19468" xr:uid="{00000000-0005-0000-0000-00005D4B0000}"/>
    <cellStyle name="20% - Accent1 3 2 3 3 3 6" xfId="19469" xr:uid="{00000000-0005-0000-0000-00005E4B0000}"/>
    <cellStyle name="20% - Accent1 3 2 3 3 3 6 2" xfId="19470" xr:uid="{00000000-0005-0000-0000-00005F4B0000}"/>
    <cellStyle name="20% - Accent1 3 2 3 3 3 6 2 2" xfId="19471" xr:uid="{00000000-0005-0000-0000-0000604B0000}"/>
    <cellStyle name="20% - Accent1 3 2 3 3 3 6 2 2 2" xfId="19472" xr:uid="{00000000-0005-0000-0000-0000614B0000}"/>
    <cellStyle name="20% - Accent1 3 2 3 3 3 6 2 3" xfId="19473" xr:uid="{00000000-0005-0000-0000-0000624B0000}"/>
    <cellStyle name="20% - Accent1 3 2 3 3 3 6 3" xfId="19474" xr:uid="{00000000-0005-0000-0000-0000634B0000}"/>
    <cellStyle name="20% - Accent1 3 2 3 3 3 6 3 2" xfId="19475" xr:uid="{00000000-0005-0000-0000-0000644B0000}"/>
    <cellStyle name="20% - Accent1 3 2 3 3 3 6 4" xfId="19476" xr:uid="{00000000-0005-0000-0000-0000654B0000}"/>
    <cellStyle name="20% - Accent1 3 2 3 3 3 7" xfId="19477" xr:uid="{00000000-0005-0000-0000-0000664B0000}"/>
    <cellStyle name="20% - Accent1 3 2 3 3 3 7 2" xfId="19478" xr:uid="{00000000-0005-0000-0000-0000674B0000}"/>
    <cellStyle name="20% - Accent1 3 2 3 3 3 7 2 2" xfId="19479" xr:uid="{00000000-0005-0000-0000-0000684B0000}"/>
    <cellStyle name="20% - Accent1 3 2 3 3 3 7 3" xfId="19480" xr:uid="{00000000-0005-0000-0000-0000694B0000}"/>
    <cellStyle name="20% - Accent1 3 2 3 3 3 8" xfId="19481" xr:uid="{00000000-0005-0000-0000-00006A4B0000}"/>
    <cellStyle name="20% - Accent1 3 2 3 3 3 8 2" xfId="19482" xr:uid="{00000000-0005-0000-0000-00006B4B0000}"/>
    <cellStyle name="20% - Accent1 3 2 3 3 3 8 2 2" xfId="19483" xr:uid="{00000000-0005-0000-0000-00006C4B0000}"/>
    <cellStyle name="20% - Accent1 3 2 3 3 3 8 3" xfId="19484" xr:uid="{00000000-0005-0000-0000-00006D4B0000}"/>
    <cellStyle name="20% - Accent1 3 2 3 3 3 9" xfId="19485" xr:uid="{00000000-0005-0000-0000-00006E4B0000}"/>
    <cellStyle name="20% - Accent1 3 2 3 3 3 9 2" xfId="19486" xr:uid="{00000000-0005-0000-0000-00006F4B0000}"/>
    <cellStyle name="20% - Accent1 3 2 3 3 4" xfId="19487" xr:uid="{00000000-0005-0000-0000-0000704B0000}"/>
    <cellStyle name="20% - Accent1 3 2 3 3 4 10" xfId="19488" xr:uid="{00000000-0005-0000-0000-0000714B0000}"/>
    <cellStyle name="20% - Accent1 3 2 3 3 4 10 2" xfId="19489" xr:uid="{00000000-0005-0000-0000-0000724B0000}"/>
    <cellStyle name="20% - Accent1 3 2 3 3 4 11" xfId="19490" xr:uid="{00000000-0005-0000-0000-0000734B0000}"/>
    <cellStyle name="20% - Accent1 3 2 3 3 4 2" xfId="19491" xr:uid="{00000000-0005-0000-0000-0000744B0000}"/>
    <cellStyle name="20% - Accent1 3 2 3 3 4 2 2" xfId="19492" xr:uid="{00000000-0005-0000-0000-0000754B0000}"/>
    <cellStyle name="20% - Accent1 3 2 3 3 4 2 2 2" xfId="19493" xr:uid="{00000000-0005-0000-0000-0000764B0000}"/>
    <cellStyle name="20% - Accent1 3 2 3 3 4 2 2 2 2" xfId="19494" xr:uid="{00000000-0005-0000-0000-0000774B0000}"/>
    <cellStyle name="20% - Accent1 3 2 3 3 4 2 2 2 2 2" xfId="19495" xr:uid="{00000000-0005-0000-0000-0000784B0000}"/>
    <cellStyle name="20% - Accent1 3 2 3 3 4 2 2 2 3" xfId="19496" xr:uid="{00000000-0005-0000-0000-0000794B0000}"/>
    <cellStyle name="20% - Accent1 3 2 3 3 4 2 2 3" xfId="19497" xr:uid="{00000000-0005-0000-0000-00007A4B0000}"/>
    <cellStyle name="20% - Accent1 3 2 3 3 4 2 2 3 2" xfId="19498" xr:uid="{00000000-0005-0000-0000-00007B4B0000}"/>
    <cellStyle name="20% - Accent1 3 2 3 3 4 2 2 4" xfId="19499" xr:uid="{00000000-0005-0000-0000-00007C4B0000}"/>
    <cellStyle name="20% - Accent1 3 2 3 3 4 2 3" xfId="19500" xr:uid="{00000000-0005-0000-0000-00007D4B0000}"/>
    <cellStyle name="20% - Accent1 3 2 3 3 4 2 3 2" xfId="19501" xr:uid="{00000000-0005-0000-0000-00007E4B0000}"/>
    <cellStyle name="20% - Accent1 3 2 3 3 4 2 3 2 2" xfId="19502" xr:uid="{00000000-0005-0000-0000-00007F4B0000}"/>
    <cellStyle name="20% - Accent1 3 2 3 3 4 2 3 2 2 2" xfId="19503" xr:uid="{00000000-0005-0000-0000-0000804B0000}"/>
    <cellStyle name="20% - Accent1 3 2 3 3 4 2 3 2 3" xfId="19504" xr:uid="{00000000-0005-0000-0000-0000814B0000}"/>
    <cellStyle name="20% - Accent1 3 2 3 3 4 2 3 3" xfId="19505" xr:uid="{00000000-0005-0000-0000-0000824B0000}"/>
    <cellStyle name="20% - Accent1 3 2 3 3 4 2 3 3 2" xfId="19506" xr:uid="{00000000-0005-0000-0000-0000834B0000}"/>
    <cellStyle name="20% - Accent1 3 2 3 3 4 2 3 4" xfId="19507" xr:uid="{00000000-0005-0000-0000-0000844B0000}"/>
    <cellStyle name="20% - Accent1 3 2 3 3 4 2 4" xfId="19508" xr:uid="{00000000-0005-0000-0000-0000854B0000}"/>
    <cellStyle name="20% - Accent1 3 2 3 3 4 2 4 2" xfId="19509" xr:uid="{00000000-0005-0000-0000-0000864B0000}"/>
    <cellStyle name="20% - Accent1 3 2 3 3 4 2 4 2 2" xfId="19510" xr:uid="{00000000-0005-0000-0000-0000874B0000}"/>
    <cellStyle name="20% - Accent1 3 2 3 3 4 2 4 2 2 2" xfId="19511" xr:uid="{00000000-0005-0000-0000-0000884B0000}"/>
    <cellStyle name="20% - Accent1 3 2 3 3 4 2 4 2 3" xfId="19512" xr:uid="{00000000-0005-0000-0000-0000894B0000}"/>
    <cellStyle name="20% - Accent1 3 2 3 3 4 2 4 3" xfId="19513" xr:uid="{00000000-0005-0000-0000-00008A4B0000}"/>
    <cellStyle name="20% - Accent1 3 2 3 3 4 2 4 3 2" xfId="19514" xr:uid="{00000000-0005-0000-0000-00008B4B0000}"/>
    <cellStyle name="20% - Accent1 3 2 3 3 4 2 4 4" xfId="19515" xr:uid="{00000000-0005-0000-0000-00008C4B0000}"/>
    <cellStyle name="20% - Accent1 3 2 3 3 4 2 5" xfId="19516" xr:uid="{00000000-0005-0000-0000-00008D4B0000}"/>
    <cellStyle name="20% - Accent1 3 2 3 3 4 2 5 2" xfId="19517" xr:uid="{00000000-0005-0000-0000-00008E4B0000}"/>
    <cellStyle name="20% - Accent1 3 2 3 3 4 2 5 2 2" xfId="19518" xr:uid="{00000000-0005-0000-0000-00008F4B0000}"/>
    <cellStyle name="20% - Accent1 3 2 3 3 4 2 5 3" xfId="19519" xr:uid="{00000000-0005-0000-0000-0000904B0000}"/>
    <cellStyle name="20% - Accent1 3 2 3 3 4 2 6" xfId="19520" xr:uid="{00000000-0005-0000-0000-0000914B0000}"/>
    <cellStyle name="20% - Accent1 3 2 3 3 4 2 6 2" xfId="19521" xr:uid="{00000000-0005-0000-0000-0000924B0000}"/>
    <cellStyle name="20% - Accent1 3 2 3 3 4 2 6 2 2" xfId="19522" xr:uid="{00000000-0005-0000-0000-0000934B0000}"/>
    <cellStyle name="20% - Accent1 3 2 3 3 4 2 6 3" xfId="19523" xr:uid="{00000000-0005-0000-0000-0000944B0000}"/>
    <cellStyle name="20% - Accent1 3 2 3 3 4 2 7" xfId="19524" xr:uid="{00000000-0005-0000-0000-0000954B0000}"/>
    <cellStyle name="20% - Accent1 3 2 3 3 4 2 7 2" xfId="19525" xr:uid="{00000000-0005-0000-0000-0000964B0000}"/>
    <cellStyle name="20% - Accent1 3 2 3 3 4 2 8" xfId="19526" xr:uid="{00000000-0005-0000-0000-0000974B0000}"/>
    <cellStyle name="20% - Accent1 3 2 3 3 4 2 8 2" xfId="19527" xr:uid="{00000000-0005-0000-0000-0000984B0000}"/>
    <cellStyle name="20% - Accent1 3 2 3 3 4 2 9" xfId="19528" xr:uid="{00000000-0005-0000-0000-0000994B0000}"/>
    <cellStyle name="20% - Accent1 3 2 3 3 4 3" xfId="19529" xr:uid="{00000000-0005-0000-0000-00009A4B0000}"/>
    <cellStyle name="20% - Accent1 3 2 3 3 4 3 2" xfId="19530" xr:uid="{00000000-0005-0000-0000-00009B4B0000}"/>
    <cellStyle name="20% - Accent1 3 2 3 3 4 3 2 2" xfId="19531" xr:uid="{00000000-0005-0000-0000-00009C4B0000}"/>
    <cellStyle name="20% - Accent1 3 2 3 3 4 3 2 2 2" xfId="19532" xr:uid="{00000000-0005-0000-0000-00009D4B0000}"/>
    <cellStyle name="20% - Accent1 3 2 3 3 4 3 2 2 2 2" xfId="19533" xr:uid="{00000000-0005-0000-0000-00009E4B0000}"/>
    <cellStyle name="20% - Accent1 3 2 3 3 4 3 2 2 3" xfId="19534" xr:uid="{00000000-0005-0000-0000-00009F4B0000}"/>
    <cellStyle name="20% - Accent1 3 2 3 3 4 3 2 3" xfId="19535" xr:uid="{00000000-0005-0000-0000-0000A04B0000}"/>
    <cellStyle name="20% - Accent1 3 2 3 3 4 3 2 3 2" xfId="19536" xr:uid="{00000000-0005-0000-0000-0000A14B0000}"/>
    <cellStyle name="20% - Accent1 3 2 3 3 4 3 2 4" xfId="19537" xr:uid="{00000000-0005-0000-0000-0000A24B0000}"/>
    <cellStyle name="20% - Accent1 3 2 3 3 4 3 3" xfId="19538" xr:uid="{00000000-0005-0000-0000-0000A34B0000}"/>
    <cellStyle name="20% - Accent1 3 2 3 3 4 3 3 2" xfId="19539" xr:uid="{00000000-0005-0000-0000-0000A44B0000}"/>
    <cellStyle name="20% - Accent1 3 2 3 3 4 3 3 2 2" xfId="19540" xr:uid="{00000000-0005-0000-0000-0000A54B0000}"/>
    <cellStyle name="20% - Accent1 3 2 3 3 4 3 3 2 2 2" xfId="19541" xr:uid="{00000000-0005-0000-0000-0000A64B0000}"/>
    <cellStyle name="20% - Accent1 3 2 3 3 4 3 3 2 3" xfId="19542" xr:uid="{00000000-0005-0000-0000-0000A74B0000}"/>
    <cellStyle name="20% - Accent1 3 2 3 3 4 3 3 3" xfId="19543" xr:uid="{00000000-0005-0000-0000-0000A84B0000}"/>
    <cellStyle name="20% - Accent1 3 2 3 3 4 3 3 3 2" xfId="19544" xr:uid="{00000000-0005-0000-0000-0000A94B0000}"/>
    <cellStyle name="20% - Accent1 3 2 3 3 4 3 3 4" xfId="19545" xr:uid="{00000000-0005-0000-0000-0000AA4B0000}"/>
    <cellStyle name="20% - Accent1 3 2 3 3 4 3 4" xfId="19546" xr:uid="{00000000-0005-0000-0000-0000AB4B0000}"/>
    <cellStyle name="20% - Accent1 3 2 3 3 4 3 4 2" xfId="19547" xr:uid="{00000000-0005-0000-0000-0000AC4B0000}"/>
    <cellStyle name="20% - Accent1 3 2 3 3 4 3 4 2 2" xfId="19548" xr:uid="{00000000-0005-0000-0000-0000AD4B0000}"/>
    <cellStyle name="20% - Accent1 3 2 3 3 4 3 4 2 2 2" xfId="19549" xr:uid="{00000000-0005-0000-0000-0000AE4B0000}"/>
    <cellStyle name="20% - Accent1 3 2 3 3 4 3 4 2 3" xfId="19550" xr:uid="{00000000-0005-0000-0000-0000AF4B0000}"/>
    <cellStyle name="20% - Accent1 3 2 3 3 4 3 4 3" xfId="19551" xr:uid="{00000000-0005-0000-0000-0000B04B0000}"/>
    <cellStyle name="20% - Accent1 3 2 3 3 4 3 4 3 2" xfId="19552" xr:uid="{00000000-0005-0000-0000-0000B14B0000}"/>
    <cellStyle name="20% - Accent1 3 2 3 3 4 3 4 4" xfId="19553" xr:uid="{00000000-0005-0000-0000-0000B24B0000}"/>
    <cellStyle name="20% - Accent1 3 2 3 3 4 3 5" xfId="19554" xr:uid="{00000000-0005-0000-0000-0000B34B0000}"/>
    <cellStyle name="20% - Accent1 3 2 3 3 4 3 5 2" xfId="19555" xr:uid="{00000000-0005-0000-0000-0000B44B0000}"/>
    <cellStyle name="20% - Accent1 3 2 3 3 4 3 5 2 2" xfId="19556" xr:uid="{00000000-0005-0000-0000-0000B54B0000}"/>
    <cellStyle name="20% - Accent1 3 2 3 3 4 3 5 3" xfId="19557" xr:uid="{00000000-0005-0000-0000-0000B64B0000}"/>
    <cellStyle name="20% - Accent1 3 2 3 3 4 3 6" xfId="19558" xr:uid="{00000000-0005-0000-0000-0000B74B0000}"/>
    <cellStyle name="20% - Accent1 3 2 3 3 4 3 6 2" xfId="19559" xr:uid="{00000000-0005-0000-0000-0000B84B0000}"/>
    <cellStyle name="20% - Accent1 3 2 3 3 4 3 6 2 2" xfId="19560" xr:uid="{00000000-0005-0000-0000-0000B94B0000}"/>
    <cellStyle name="20% - Accent1 3 2 3 3 4 3 6 3" xfId="19561" xr:uid="{00000000-0005-0000-0000-0000BA4B0000}"/>
    <cellStyle name="20% - Accent1 3 2 3 3 4 3 7" xfId="19562" xr:uid="{00000000-0005-0000-0000-0000BB4B0000}"/>
    <cellStyle name="20% - Accent1 3 2 3 3 4 3 7 2" xfId="19563" xr:uid="{00000000-0005-0000-0000-0000BC4B0000}"/>
    <cellStyle name="20% - Accent1 3 2 3 3 4 3 8" xfId="19564" xr:uid="{00000000-0005-0000-0000-0000BD4B0000}"/>
    <cellStyle name="20% - Accent1 3 2 3 3 4 3 8 2" xfId="19565" xr:uid="{00000000-0005-0000-0000-0000BE4B0000}"/>
    <cellStyle name="20% - Accent1 3 2 3 3 4 3 9" xfId="19566" xr:uid="{00000000-0005-0000-0000-0000BF4B0000}"/>
    <cellStyle name="20% - Accent1 3 2 3 3 4 4" xfId="19567" xr:uid="{00000000-0005-0000-0000-0000C04B0000}"/>
    <cellStyle name="20% - Accent1 3 2 3 3 4 4 2" xfId="19568" xr:uid="{00000000-0005-0000-0000-0000C14B0000}"/>
    <cellStyle name="20% - Accent1 3 2 3 3 4 4 2 2" xfId="19569" xr:uid="{00000000-0005-0000-0000-0000C24B0000}"/>
    <cellStyle name="20% - Accent1 3 2 3 3 4 4 2 2 2" xfId="19570" xr:uid="{00000000-0005-0000-0000-0000C34B0000}"/>
    <cellStyle name="20% - Accent1 3 2 3 3 4 4 2 3" xfId="19571" xr:uid="{00000000-0005-0000-0000-0000C44B0000}"/>
    <cellStyle name="20% - Accent1 3 2 3 3 4 4 3" xfId="19572" xr:uid="{00000000-0005-0000-0000-0000C54B0000}"/>
    <cellStyle name="20% - Accent1 3 2 3 3 4 4 3 2" xfId="19573" xr:uid="{00000000-0005-0000-0000-0000C64B0000}"/>
    <cellStyle name="20% - Accent1 3 2 3 3 4 4 4" xfId="19574" xr:uid="{00000000-0005-0000-0000-0000C74B0000}"/>
    <cellStyle name="20% - Accent1 3 2 3 3 4 5" xfId="19575" xr:uid="{00000000-0005-0000-0000-0000C84B0000}"/>
    <cellStyle name="20% - Accent1 3 2 3 3 4 5 2" xfId="19576" xr:uid="{00000000-0005-0000-0000-0000C94B0000}"/>
    <cellStyle name="20% - Accent1 3 2 3 3 4 5 2 2" xfId="19577" xr:uid="{00000000-0005-0000-0000-0000CA4B0000}"/>
    <cellStyle name="20% - Accent1 3 2 3 3 4 5 2 2 2" xfId="19578" xr:uid="{00000000-0005-0000-0000-0000CB4B0000}"/>
    <cellStyle name="20% - Accent1 3 2 3 3 4 5 2 3" xfId="19579" xr:uid="{00000000-0005-0000-0000-0000CC4B0000}"/>
    <cellStyle name="20% - Accent1 3 2 3 3 4 5 3" xfId="19580" xr:uid="{00000000-0005-0000-0000-0000CD4B0000}"/>
    <cellStyle name="20% - Accent1 3 2 3 3 4 5 3 2" xfId="19581" xr:uid="{00000000-0005-0000-0000-0000CE4B0000}"/>
    <cellStyle name="20% - Accent1 3 2 3 3 4 5 4" xfId="19582" xr:uid="{00000000-0005-0000-0000-0000CF4B0000}"/>
    <cellStyle name="20% - Accent1 3 2 3 3 4 6" xfId="19583" xr:uid="{00000000-0005-0000-0000-0000D04B0000}"/>
    <cellStyle name="20% - Accent1 3 2 3 3 4 6 2" xfId="19584" xr:uid="{00000000-0005-0000-0000-0000D14B0000}"/>
    <cellStyle name="20% - Accent1 3 2 3 3 4 6 2 2" xfId="19585" xr:uid="{00000000-0005-0000-0000-0000D24B0000}"/>
    <cellStyle name="20% - Accent1 3 2 3 3 4 6 2 2 2" xfId="19586" xr:uid="{00000000-0005-0000-0000-0000D34B0000}"/>
    <cellStyle name="20% - Accent1 3 2 3 3 4 6 2 3" xfId="19587" xr:uid="{00000000-0005-0000-0000-0000D44B0000}"/>
    <cellStyle name="20% - Accent1 3 2 3 3 4 6 3" xfId="19588" xr:uid="{00000000-0005-0000-0000-0000D54B0000}"/>
    <cellStyle name="20% - Accent1 3 2 3 3 4 6 3 2" xfId="19589" xr:uid="{00000000-0005-0000-0000-0000D64B0000}"/>
    <cellStyle name="20% - Accent1 3 2 3 3 4 6 4" xfId="19590" xr:uid="{00000000-0005-0000-0000-0000D74B0000}"/>
    <cellStyle name="20% - Accent1 3 2 3 3 4 7" xfId="19591" xr:uid="{00000000-0005-0000-0000-0000D84B0000}"/>
    <cellStyle name="20% - Accent1 3 2 3 3 4 7 2" xfId="19592" xr:uid="{00000000-0005-0000-0000-0000D94B0000}"/>
    <cellStyle name="20% - Accent1 3 2 3 3 4 7 2 2" xfId="19593" xr:uid="{00000000-0005-0000-0000-0000DA4B0000}"/>
    <cellStyle name="20% - Accent1 3 2 3 3 4 7 3" xfId="19594" xr:uid="{00000000-0005-0000-0000-0000DB4B0000}"/>
    <cellStyle name="20% - Accent1 3 2 3 3 4 8" xfId="19595" xr:uid="{00000000-0005-0000-0000-0000DC4B0000}"/>
    <cellStyle name="20% - Accent1 3 2 3 3 4 8 2" xfId="19596" xr:uid="{00000000-0005-0000-0000-0000DD4B0000}"/>
    <cellStyle name="20% - Accent1 3 2 3 3 4 8 2 2" xfId="19597" xr:uid="{00000000-0005-0000-0000-0000DE4B0000}"/>
    <cellStyle name="20% - Accent1 3 2 3 3 4 8 3" xfId="19598" xr:uid="{00000000-0005-0000-0000-0000DF4B0000}"/>
    <cellStyle name="20% - Accent1 3 2 3 3 4 9" xfId="19599" xr:uid="{00000000-0005-0000-0000-0000E04B0000}"/>
    <cellStyle name="20% - Accent1 3 2 3 3 4 9 2" xfId="19600" xr:uid="{00000000-0005-0000-0000-0000E14B0000}"/>
    <cellStyle name="20% - Accent1 3 2 3 3 5" xfId="19601" xr:uid="{00000000-0005-0000-0000-0000E24B0000}"/>
    <cellStyle name="20% - Accent1 3 2 3 3 5 2" xfId="19602" xr:uid="{00000000-0005-0000-0000-0000E34B0000}"/>
    <cellStyle name="20% - Accent1 3 2 3 3 5 2 2" xfId="19603" xr:uid="{00000000-0005-0000-0000-0000E44B0000}"/>
    <cellStyle name="20% - Accent1 3 2 3 3 5 2 2 2" xfId="19604" xr:uid="{00000000-0005-0000-0000-0000E54B0000}"/>
    <cellStyle name="20% - Accent1 3 2 3 3 5 2 2 2 2" xfId="19605" xr:uid="{00000000-0005-0000-0000-0000E64B0000}"/>
    <cellStyle name="20% - Accent1 3 2 3 3 5 2 2 3" xfId="19606" xr:uid="{00000000-0005-0000-0000-0000E74B0000}"/>
    <cellStyle name="20% - Accent1 3 2 3 3 5 2 3" xfId="19607" xr:uid="{00000000-0005-0000-0000-0000E84B0000}"/>
    <cellStyle name="20% - Accent1 3 2 3 3 5 2 3 2" xfId="19608" xr:uid="{00000000-0005-0000-0000-0000E94B0000}"/>
    <cellStyle name="20% - Accent1 3 2 3 3 5 2 4" xfId="19609" xr:uid="{00000000-0005-0000-0000-0000EA4B0000}"/>
    <cellStyle name="20% - Accent1 3 2 3 3 5 3" xfId="19610" xr:uid="{00000000-0005-0000-0000-0000EB4B0000}"/>
    <cellStyle name="20% - Accent1 3 2 3 3 5 3 2" xfId="19611" xr:uid="{00000000-0005-0000-0000-0000EC4B0000}"/>
    <cellStyle name="20% - Accent1 3 2 3 3 5 3 2 2" xfId="19612" xr:uid="{00000000-0005-0000-0000-0000ED4B0000}"/>
    <cellStyle name="20% - Accent1 3 2 3 3 5 3 2 2 2" xfId="19613" xr:uid="{00000000-0005-0000-0000-0000EE4B0000}"/>
    <cellStyle name="20% - Accent1 3 2 3 3 5 3 2 3" xfId="19614" xr:uid="{00000000-0005-0000-0000-0000EF4B0000}"/>
    <cellStyle name="20% - Accent1 3 2 3 3 5 3 3" xfId="19615" xr:uid="{00000000-0005-0000-0000-0000F04B0000}"/>
    <cellStyle name="20% - Accent1 3 2 3 3 5 3 3 2" xfId="19616" xr:uid="{00000000-0005-0000-0000-0000F14B0000}"/>
    <cellStyle name="20% - Accent1 3 2 3 3 5 3 4" xfId="19617" xr:uid="{00000000-0005-0000-0000-0000F24B0000}"/>
    <cellStyle name="20% - Accent1 3 2 3 3 5 4" xfId="19618" xr:uid="{00000000-0005-0000-0000-0000F34B0000}"/>
    <cellStyle name="20% - Accent1 3 2 3 3 5 4 2" xfId="19619" xr:uid="{00000000-0005-0000-0000-0000F44B0000}"/>
    <cellStyle name="20% - Accent1 3 2 3 3 5 4 2 2" xfId="19620" xr:uid="{00000000-0005-0000-0000-0000F54B0000}"/>
    <cellStyle name="20% - Accent1 3 2 3 3 5 4 2 2 2" xfId="19621" xr:uid="{00000000-0005-0000-0000-0000F64B0000}"/>
    <cellStyle name="20% - Accent1 3 2 3 3 5 4 2 3" xfId="19622" xr:uid="{00000000-0005-0000-0000-0000F74B0000}"/>
    <cellStyle name="20% - Accent1 3 2 3 3 5 4 3" xfId="19623" xr:uid="{00000000-0005-0000-0000-0000F84B0000}"/>
    <cellStyle name="20% - Accent1 3 2 3 3 5 4 3 2" xfId="19624" xr:uid="{00000000-0005-0000-0000-0000F94B0000}"/>
    <cellStyle name="20% - Accent1 3 2 3 3 5 4 4" xfId="19625" xr:uid="{00000000-0005-0000-0000-0000FA4B0000}"/>
    <cellStyle name="20% - Accent1 3 2 3 3 5 5" xfId="19626" xr:uid="{00000000-0005-0000-0000-0000FB4B0000}"/>
    <cellStyle name="20% - Accent1 3 2 3 3 5 5 2" xfId="19627" xr:uid="{00000000-0005-0000-0000-0000FC4B0000}"/>
    <cellStyle name="20% - Accent1 3 2 3 3 5 5 2 2" xfId="19628" xr:uid="{00000000-0005-0000-0000-0000FD4B0000}"/>
    <cellStyle name="20% - Accent1 3 2 3 3 5 5 3" xfId="19629" xr:uid="{00000000-0005-0000-0000-0000FE4B0000}"/>
    <cellStyle name="20% - Accent1 3 2 3 3 5 6" xfId="19630" xr:uid="{00000000-0005-0000-0000-0000FF4B0000}"/>
    <cellStyle name="20% - Accent1 3 2 3 3 5 6 2" xfId="19631" xr:uid="{00000000-0005-0000-0000-0000004C0000}"/>
    <cellStyle name="20% - Accent1 3 2 3 3 5 6 2 2" xfId="19632" xr:uid="{00000000-0005-0000-0000-0000014C0000}"/>
    <cellStyle name="20% - Accent1 3 2 3 3 5 6 3" xfId="19633" xr:uid="{00000000-0005-0000-0000-0000024C0000}"/>
    <cellStyle name="20% - Accent1 3 2 3 3 5 7" xfId="19634" xr:uid="{00000000-0005-0000-0000-0000034C0000}"/>
    <cellStyle name="20% - Accent1 3 2 3 3 5 7 2" xfId="19635" xr:uid="{00000000-0005-0000-0000-0000044C0000}"/>
    <cellStyle name="20% - Accent1 3 2 3 3 5 8" xfId="19636" xr:uid="{00000000-0005-0000-0000-0000054C0000}"/>
    <cellStyle name="20% - Accent1 3 2 3 3 5 8 2" xfId="19637" xr:uid="{00000000-0005-0000-0000-0000064C0000}"/>
    <cellStyle name="20% - Accent1 3 2 3 3 5 9" xfId="19638" xr:uid="{00000000-0005-0000-0000-0000074C0000}"/>
    <cellStyle name="20% - Accent1 3 2 3 3 6" xfId="19639" xr:uid="{00000000-0005-0000-0000-0000084C0000}"/>
    <cellStyle name="20% - Accent1 3 2 3 3 6 2" xfId="19640" xr:uid="{00000000-0005-0000-0000-0000094C0000}"/>
    <cellStyle name="20% - Accent1 3 2 3 3 6 2 2" xfId="19641" xr:uid="{00000000-0005-0000-0000-00000A4C0000}"/>
    <cellStyle name="20% - Accent1 3 2 3 3 6 2 2 2" xfId="19642" xr:uid="{00000000-0005-0000-0000-00000B4C0000}"/>
    <cellStyle name="20% - Accent1 3 2 3 3 6 2 2 2 2" xfId="19643" xr:uid="{00000000-0005-0000-0000-00000C4C0000}"/>
    <cellStyle name="20% - Accent1 3 2 3 3 6 2 2 3" xfId="19644" xr:uid="{00000000-0005-0000-0000-00000D4C0000}"/>
    <cellStyle name="20% - Accent1 3 2 3 3 6 2 3" xfId="19645" xr:uid="{00000000-0005-0000-0000-00000E4C0000}"/>
    <cellStyle name="20% - Accent1 3 2 3 3 6 2 3 2" xfId="19646" xr:uid="{00000000-0005-0000-0000-00000F4C0000}"/>
    <cellStyle name="20% - Accent1 3 2 3 3 6 2 4" xfId="19647" xr:uid="{00000000-0005-0000-0000-0000104C0000}"/>
    <cellStyle name="20% - Accent1 3 2 3 3 6 3" xfId="19648" xr:uid="{00000000-0005-0000-0000-0000114C0000}"/>
    <cellStyle name="20% - Accent1 3 2 3 3 6 3 2" xfId="19649" xr:uid="{00000000-0005-0000-0000-0000124C0000}"/>
    <cellStyle name="20% - Accent1 3 2 3 3 6 3 2 2" xfId="19650" xr:uid="{00000000-0005-0000-0000-0000134C0000}"/>
    <cellStyle name="20% - Accent1 3 2 3 3 6 3 2 2 2" xfId="19651" xr:uid="{00000000-0005-0000-0000-0000144C0000}"/>
    <cellStyle name="20% - Accent1 3 2 3 3 6 3 2 3" xfId="19652" xr:uid="{00000000-0005-0000-0000-0000154C0000}"/>
    <cellStyle name="20% - Accent1 3 2 3 3 6 3 3" xfId="19653" xr:uid="{00000000-0005-0000-0000-0000164C0000}"/>
    <cellStyle name="20% - Accent1 3 2 3 3 6 3 3 2" xfId="19654" xr:uid="{00000000-0005-0000-0000-0000174C0000}"/>
    <cellStyle name="20% - Accent1 3 2 3 3 6 3 4" xfId="19655" xr:uid="{00000000-0005-0000-0000-0000184C0000}"/>
    <cellStyle name="20% - Accent1 3 2 3 3 6 4" xfId="19656" xr:uid="{00000000-0005-0000-0000-0000194C0000}"/>
    <cellStyle name="20% - Accent1 3 2 3 3 6 4 2" xfId="19657" xr:uid="{00000000-0005-0000-0000-00001A4C0000}"/>
    <cellStyle name="20% - Accent1 3 2 3 3 6 4 2 2" xfId="19658" xr:uid="{00000000-0005-0000-0000-00001B4C0000}"/>
    <cellStyle name="20% - Accent1 3 2 3 3 6 4 2 2 2" xfId="19659" xr:uid="{00000000-0005-0000-0000-00001C4C0000}"/>
    <cellStyle name="20% - Accent1 3 2 3 3 6 4 2 3" xfId="19660" xr:uid="{00000000-0005-0000-0000-00001D4C0000}"/>
    <cellStyle name="20% - Accent1 3 2 3 3 6 4 3" xfId="19661" xr:uid="{00000000-0005-0000-0000-00001E4C0000}"/>
    <cellStyle name="20% - Accent1 3 2 3 3 6 4 3 2" xfId="19662" xr:uid="{00000000-0005-0000-0000-00001F4C0000}"/>
    <cellStyle name="20% - Accent1 3 2 3 3 6 4 4" xfId="19663" xr:uid="{00000000-0005-0000-0000-0000204C0000}"/>
    <cellStyle name="20% - Accent1 3 2 3 3 6 5" xfId="19664" xr:uid="{00000000-0005-0000-0000-0000214C0000}"/>
    <cellStyle name="20% - Accent1 3 2 3 3 6 5 2" xfId="19665" xr:uid="{00000000-0005-0000-0000-0000224C0000}"/>
    <cellStyle name="20% - Accent1 3 2 3 3 6 5 2 2" xfId="19666" xr:uid="{00000000-0005-0000-0000-0000234C0000}"/>
    <cellStyle name="20% - Accent1 3 2 3 3 6 5 3" xfId="19667" xr:uid="{00000000-0005-0000-0000-0000244C0000}"/>
    <cellStyle name="20% - Accent1 3 2 3 3 6 6" xfId="19668" xr:uid="{00000000-0005-0000-0000-0000254C0000}"/>
    <cellStyle name="20% - Accent1 3 2 3 3 6 6 2" xfId="19669" xr:uid="{00000000-0005-0000-0000-0000264C0000}"/>
    <cellStyle name="20% - Accent1 3 2 3 3 6 6 2 2" xfId="19670" xr:uid="{00000000-0005-0000-0000-0000274C0000}"/>
    <cellStyle name="20% - Accent1 3 2 3 3 6 6 3" xfId="19671" xr:uid="{00000000-0005-0000-0000-0000284C0000}"/>
    <cellStyle name="20% - Accent1 3 2 3 3 6 7" xfId="19672" xr:uid="{00000000-0005-0000-0000-0000294C0000}"/>
    <cellStyle name="20% - Accent1 3 2 3 3 6 7 2" xfId="19673" xr:uid="{00000000-0005-0000-0000-00002A4C0000}"/>
    <cellStyle name="20% - Accent1 3 2 3 3 6 8" xfId="19674" xr:uid="{00000000-0005-0000-0000-00002B4C0000}"/>
    <cellStyle name="20% - Accent1 3 2 3 3 6 8 2" xfId="19675" xr:uid="{00000000-0005-0000-0000-00002C4C0000}"/>
    <cellStyle name="20% - Accent1 3 2 3 3 6 9" xfId="19676" xr:uid="{00000000-0005-0000-0000-00002D4C0000}"/>
    <cellStyle name="20% - Accent1 3 2 3 3 7" xfId="19677" xr:uid="{00000000-0005-0000-0000-00002E4C0000}"/>
    <cellStyle name="20% - Accent1 3 2 3 3 7 2" xfId="19678" xr:uid="{00000000-0005-0000-0000-00002F4C0000}"/>
    <cellStyle name="20% - Accent1 3 2 3 3 7 2 2" xfId="19679" xr:uid="{00000000-0005-0000-0000-0000304C0000}"/>
    <cellStyle name="20% - Accent1 3 2 3 3 7 2 2 2" xfId="19680" xr:uid="{00000000-0005-0000-0000-0000314C0000}"/>
    <cellStyle name="20% - Accent1 3 2 3 3 7 2 3" xfId="19681" xr:uid="{00000000-0005-0000-0000-0000324C0000}"/>
    <cellStyle name="20% - Accent1 3 2 3 3 7 3" xfId="19682" xr:uid="{00000000-0005-0000-0000-0000334C0000}"/>
    <cellStyle name="20% - Accent1 3 2 3 3 7 3 2" xfId="19683" xr:uid="{00000000-0005-0000-0000-0000344C0000}"/>
    <cellStyle name="20% - Accent1 3 2 3 3 7 4" xfId="19684" xr:uid="{00000000-0005-0000-0000-0000354C0000}"/>
    <cellStyle name="20% - Accent1 3 2 3 3 8" xfId="19685" xr:uid="{00000000-0005-0000-0000-0000364C0000}"/>
    <cellStyle name="20% - Accent1 3 2 3 3 8 2" xfId="19686" xr:uid="{00000000-0005-0000-0000-0000374C0000}"/>
    <cellStyle name="20% - Accent1 3 2 3 3 8 2 2" xfId="19687" xr:uid="{00000000-0005-0000-0000-0000384C0000}"/>
    <cellStyle name="20% - Accent1 3 2 3 3 8 2 2 2" xfId="19688" xr:uid="{00000000-0005-0000-0000-0000394C0000}"/>
    <cellStyle name="20% - Accent1 3 2 3 3 8 2 3" xfId="19689" xr:uid="{00000000-0005-0000-0000-00003A4C0000}"/>
    <cellStyle name="20% - Accent1 3 2 3 3 8 3" xfId="19690" xr:uid="{00000000-0005-0000-0000-00003B4C0000}"/>
    <cellStyle name="20% - Accent1 3 2 3 3 8 3 2" xfId="19691" xr:uid="{00000000-0005-0000-0000-00003C4C0000}"/>
    <cellStyle name="20% - Accent1 3 2 3 3 8 4" xfId="19692" xr:uid="{00000000-0005-0000-0000-00003D4C0000}"/>
    <cellStyle name="20% - Accent1 3 2 3 3 9" xfId="19693" xr:uid="{00000000-0005-0000-0000-00003E4C0000}"/>
    <cellStyle name="20% - Accent1 3 2 3 3 9 2" xfId="19694" xr:uid="{00000000-0005-0000-0000-00003F4C0000}"/>
    <cellStyle name="20% - Accent1 3 2 3 3 9 2 2" xfId="19695" xr:uid="{00000000-0005-0000-0000-0000404C0000}"/>
    <cellStyle name="20% - Accent1 3 2 3 3 9 2 2 2" xfId="19696" xr:uid="{00000000-0005-0000-0000-0000414C0000}"/>
    <cellStyle name="20% - Accent1 3 2 3 3 9 2 3" xfId="19697" xr:uid="{00000000-0005-0000-0000-0000424C0000}"/>
    <cellStyle name="20% - Accent1 3 2 3 3 9 3" xfId="19698" xr:uid="{00000000-0005-0000-0000-0000434C0000}"/>
    <cellStyle name="20% - Accent1 3 2 3 3 9 3 2" xfId="19699" xr:uid="{00000000-0005-0000-0000-0000444C0000}"/>
    <cellStyle name="20% - Accent1 3 2 3 3 9 4" xfId="19700" xr:uid="{00000000-0005-0000-0000-0000454C0000}"/>
    <cellStyle name="20% - Accent1 3 2 3 4" xfId="19701" xr:uid="{00000000-0005-0000-0000-0000464C0000}"/>
    <cellStyle name="20% - Accent1 3 2 3 4 10" xfId="19702" xr:uid="{00000000-0005-0000-0000-0000474C0000}"/>
    <cellStyle name="20% - Accent1 3 2 3 4 10 2" xfId="19703" xr:uid="{00000000-0005-0000-0000-0000484C0000}"/>
    <cellStyle name="20% - Accent1 3 2 3 4 11" xfId="19704" xr:uid="{00000000-0005-0000-0000-0000494C0000}"/>
    <cellStyle name="20% - Accent1 3 2 3 4 2" xfId="19705" xr:uid="{00000000-0005-0000-0000-00004A4C0000}"/>
    <cellStyle name="20% - Accent1 3 2 3 4 2 2" xfId="19706" xr:uid="{00000000-0005-0000-0000-00004B4C0000}"/>
    <cellStyle name="20% - Accent1 3 2 3 4 2 2 2" xfId="19707" xr:uid="{00000000-0005-0000-0000-00004C4C0000}"/>
    <cellStyle name="20% - Accent1 3 2 3 4 2 2 2 2" xfId="19708" xr:uid="{00000000-0005-0000-0000-00004D4C0000}"/>
    <cellStyle name="20% - Accent1 3 2 3 4 2 2 2 2 2" xfId="19709" xr:uid="{00000000-0005-0000-0000-00004E4C0000}"/>
    <cellStyle name="20% - Accent1 3 2 3 4 2 2 2 3" xfId="19710" xr:uid="{00000000-0005-0000-0000-00004F4C0000}"/>
    <cellStyle name="20% - Accent1 3 2 3 4 2 2 3" xfId="19711" xr:uid="{00000000-0005-0000-0000-0000504C0000}"/>
    <cellStyle name="20% - Accent1 3 2 3 4 2 2 3 2" xfId="19712" xr:uid="{00000000-0005-0000-0000-0000514C0000}"/>
    <cellStyle name="20% - Accent1 3 2 3 4 2 2 4" xfId="19713" xr:uid="{00000000-0005-0000-0000-0000524C0000}"/>
    <cellStyle name="20% - Accent1 3 2 3 4 2 3" xfId="19714" xr:uid="{00000000-0005-0000-0000-0000534C0000}"/>
    <cellStyle name="20% - Accent1 3 2 3 4 2 3 2" xfId="19715" xr:uid="{00000000-0005-0000-0000-0000544C0000}"/>
    <cellStyle name="20% - Accent1 3 2 3 4 2 3 2 2" xfId="19716" xr:uid="{00000000-0005-0000-0000-0000554C0000}"/>
    <cellStyle name="20% - Accent1 3 2 3 4 2 3 2 2 2" xfId="19717" xr:uid="{00000000-0005-0000-0000-0000564C0000}"/>
    <cellStyle name="20% - Accent1 3 2 3 4 2 3 2 3" xfId="19718" xr:uid="{00000000-0005-0000-0000-0000574C0000}"/>
    <cellStyle name="20% - Accent1 3 2 3 4 2 3 3" xfId="19719" xr:uid="{00000000-0005-0000-0000-0000584C0000}"/>
    <cellStyle name="20% - Accent1 3 2 3 4 2 3 3 2" xfId="19720" xr:uid="{00000000-0005-0000-0000-0000594C0000}"/>
    <cellStyle name="20% - Accent1 3 2 3 4 2 3 4" xfId="19721" xr:uid="{00000000-0005-0000-0000-00005A4C0000}"/>
    <cellStyle name="20% - Accent1 3 2 3 4 2 4" xfId="19722" xr:uid="{00000000-0005-0000-0000-00005B4C0000}"/>
    <cellStyle name="20% - Accent1 3 2 3 4 2 4 2" xfId="19723" xr:uid="{00000000-0005-0000-0000-00005C4C0000}"/>
    <cellStyle name="20% - Accent1 3 2 3 4 2 4 2 2" xfId="19724" xr:uid="{00000000-0005-0000-0000-00005D4C0000}"/>
    <cellStyle name="20% - Accent1 3 2 3 4 2 4 2 2 2" xfId="19725" xr:uid="{00000000-0005-0000-0000-00005E4C0000}"/>
    <cellStyle name="20% - Accent1 3 2 3 4 2 4 2 3" xfId="19726" xr:uid="{00000000-0005-0000-0000-00005F4C0000}"/>
    <cellStyle name="20% - Accent1 3 2 3 4 2 4 3" xfId="19727" xr:uid="{00000000-0005-0000-0000-0000604C0000}"/>
    <cellStyle name="20% - Accent1 3 2 3 4 2 4 3 2" xfId="19728" xr:uid="{00000000-0005-0000-0000-0000614C0000}"/>
    <cellStyle name="20% - Accent1 3 2 3 4 2 4 4" xfId="19729" xr:uid="{00000000-0005-0000-0000-0000624C0000}"/>
    <cellStyle name="20% - Accent1 3 2 3 4 2 5" xfId="19730" xr:uid="{00000000-0005-0000-0000-0000634C0000}"/>
    <cellStyle name="20% - Accent1 3 2 3 4 2 5 2" xfId="19731" xr:uid="{00000000-0005-0000-0000-0000644C0000}"/>
    <cellStyle name="20% - Accent1 3 2 3 4 2 5 2 2" xfId="19732" xr:uid="{00000000-0005-0000-0000-0000654C0000}"/>
    <cellStyle name="20% - Accent1 3 2 3 4 2 5 3" xfId="19733" xr:uid="{00000000-0005-0000-0000-0000664C0000}"/>
    <cellStyle name="20% - Accent1 3 2 3 4 2 6" xfId="19734" xr:uid="{00000000-0005-0000-0000-0000674C0000}"/>
    <cellStyle name="20% - Accent1 3 2 3 4 2 6 2" xfId="19735" xr:uid="{00000000-0005-0000-0000-0000684C0000}"/>
    <cellStyle name="20% - Accent1 3 2 3 4 2 6 2 2" xfId="19736" xr:uid="{00000000-0005-0000-0000-0000694C0000}"/>
    <cellStyle name="20% - Accent1 3 2 3 4 2 6 3" xfId="19737" xr:uid="{00000000-0005-0000-0000-00006A4C0000}"/>
    <cellStyle name="20% - Accent1 3 2 3 4 2 7" xfId="19738" xr:uid="{00000000-0005-0000-0000-00006B4C0000}"/>
    <cellStyle name="20% - Accent1 3 2 3 4 2 7 2" xfId="19739" xr:uid="{00000000-0005-0000-0000-00006C4C0000}"/>
    <cellStyle name="20% - Accent1 3 2 3 4 2 8" xfId="19740" xr:uid="{00000000-0005-0000-0000-00006D4C0000}"/>
    <cellStyle name="20% - Accent1 3 2 3 4 2 8 2" xfId="19741" xr:uid="{00000000-0005-0000-0000-00006E4C0000}"/>
    <cellStyle name="20% - Accent1 3 2 3 4 2 9" xfId="19742" xr:uid="{00000000-0005-0000-0000-00006F4C0000}"/>
    <cellStyle name="20% - Accent1 3 2 3 4 3" xfId="19743" xr:uid="{00000000-0005-0000-0000-0000704C0000}"/>
    <cellStyle name="20% - Accent1 3 2 3 4 3 2" xfId="19744" xr:uid="{00000000-0005-0000-0000-0000714C0000}"/>
    <cellStyle name="20% - Accent1 3 2 3 4 3 2 2" xfId="19745" xr:uid="{00000000-0005-0000-0000-0000724C0000}"/>
    <cellStyle name="20% - Accent1 3 2 3 4 3 2 2 2" xfId="19746" xr:uid="{00000000-0005-0000-0000-0000734C0000}"/>
    <cellStyle name="20% - Accent1 3 2 3 4 3 2 2 2 2" xfId="19747" xr:uid="{00000000-0005-0000-0000-0000744C0000}"/>
    <cellStyle name="20% - Accent1 3 2 3 4 3 2 2 3" xfId="19748" xr:uid="{00000000-0005-0000-0000-0000754C0000}"/>
    <cellStyle name="20% - Accent1 3 2 3 4 3 2 3" xfId="19749" xr:uid="{00000000-0005-0000-0000-0000764C0000}"/>
    <cellStyle name="20% - Accent1 3 2 3 4 3 2 3 2" xfId="19750" xr:uid="{00000000-0005-0000-0000-0000774C0000}"/>
    <cellStyle name="20% - Accent1 3 2 3 4 3 2 4" xfId="19751" xr:uid="{00000000-0005-0000-0000-0000784C0000}"/>
    <cellStyle name="20% - Accent1 3 2 3 4 3 3" xfId="19752" xr:uid="{00000000-0005-0000-0000-0000794C0000}"/>
    <cellStyle name="20% - Accent1 3 2 3 4 3 3 2" xfId="19753" xr:uid="{00000000-0005-0000-0000-00007A4C0000}"/>
    <cellStyle name="20% - Accent1 3 2 3 4 3 3 2 2" xfId="19754" xr:uid="{00000000-0005-0000-0000-00007B4C0000}"/>
    <cellStyle name="20% - Accent1 3 2 3 4 3 3 2 2 2" xfId="19755" xr:uid="{00000000-0005-0000-0000-00007C4C0000}"/>
    <cellStyle name="20% - Accent1 3 2 3 4 3 3 2 3" xfId="19756" xr:uid="{00000000-0005-0000-0000-00007D4C0000}"/>
    <cellStyle name="20% - Accent1 3 2 3 4 3 3 3" xfId="19757" xr:uid="{00000000-0005-0000-0000-00007E4C0000}"/>
    <cellStyle name="20% - Accent1 3 2 3 4 3 3 3 2" xfId="19758" xr:uid="{00000000-0005-0000-0000-00007F4C0000}"/>
    <cellStyle name="20% - Accent1 3 2 3 4 3 3 4" xfId="19759" xr:uid="{00000000-0005-0000-0000-0000804C0000}"/>
    <cellStyle name="20% - Accent1 3 2 3 4 3 4" xfId="19760" xr:uid="{00000000-0005-0000-0000-0000814C0000}"/>
    <cellStyle name="20% - Accent1 3 2 3 4 3 4 2" xfId="19761" xr:uid="{00000000-0005-0000-0000-0000824C0000}"/>
    <cellStyle name="20% - Accent1 3 2 3 4 3 4 2 2" xfId="19762" xr:uid="{00000000-0005-0000-0000-0000834C0000}"/>
    <cellStyle name="20% - Accent1 3 2 3 4 3 4 2 2 2" xfId="19763" xr:uid="{00000000-0005-0000-0000-0000844C0000}"/>
    <cellStyle name="20% - Accent1 3 2 3 4 3 4 2 3" xfId="19764" xr:uid="{00000000-0005-0000-0000-0000854C0000}"/>
    <cellStyle name="20% - Accent1 3 2 3 4 3 4 3" xfId="19765" xr:uid="{00000000-0005-0000-0000-0000864C0000}"/>
    <cellStyle name="20% - Accent1 3 2 3 4 3 4 3 2" xfId="19766" xr:uid="{00000000-0005-0000-0000-0000874C0000}"/>
    <cellStyle name="20% - Accent1 3 2 3 4 3 4 4" xfId="19767" xr:uid="{00000000-0005-0000-0000-0000884C0000}"/>
    <cellStyle name="20% - Accent1 3 2 3 4 3 5" xfId="19768" xr:uid="{00000000-0005-0000-0000-0000894C0000}"/>
    <cellStyle name="20% - Accent1 3 2 3 4 3 5 2" xfId="19769" xr:uid="{00000000-0005-0000-0000-00008A4C0000}"/>
    <cellStyle name="20% - Accent1 3 2 3 4 3 5 2 2" xfId="19770" xr:uid="{00000000-0005-0000-0000-00008B4C0000}"/>
    <cellStyle name="20% - Accent1 3 2 3 4 3 5 3" xfId="19771" xr:uid="{00000000-0005-0000-0000-00008C4C0000}"/>
    <cellStyle name="20% - Accent1 3 2 3 4 3 6" xfId="19772" xr:uid="{00000000-0005-0000-0000-00008D4C0000}"/>
    <cellStyle name="20% - Accent1 3 2 3 4 3 6 2" xfId="19773" xr:uid="{00000000-0005-0000-0000-00008E4C0000}"/>
    <cellStyle name="20% - Accent1 3 2 3 4 3 6 2 2" xfId="19774" xr:uid="{00000000-0005-0000-0000-00008F4C0000}"/>
    <cellStyle name="20% - Accent1 3 2 3 4 3 6 3" xfId="19775" xr:uid="{00000000-0005-0000-0000-0000904C0000}"/>
    <cellStyle name="20% - Accent1 3 2 3 4 3 7" xfId="19776" xr:uid="{00000000-0005-0000-0000-0000914C0000}"/>
    <cellStyle name="20% - Accent1 3 2 3 4 3 7 2" xfId="19777" xr:uid="{00000000-0005-0000-0000-0000924C0000}"/>
    <cellStyle name="20% - Accent1 3 2 3 4 3 8" xfId="19778" xr:uid="{00000000-0005-0000-0000-0000934C0000}"/>
    <cellStyle name="20% - Accent1 3 2 3 4 3 8 2" xfId="19779" xr:uid="{00000000-0005-0000-0000-0000944C0000}"/>
    <cellStyle name="20% - Accent1 3 2 3 4 3 9" xfId="19780" xr:uid="{00000000-0005-0000-0000-0000954C0000}"/>
    <cellStyle name="20% - Accent1 3 2 3 4 4" xfId="19781" xr:uid="{00000000-0005-0000-0000-0000964C0000}"/>
    <cellStyle name="20% - Accent1 3 2 3 4 4 2" xfId="19782" xr:uid="{00000000-0005-0000-0000-0000974C0000}"/>
    <cellStyle name="20% - Accent1 3 2 3 4 4 2 2" xfId="19783" xr:uid="{00000000-0005-0000-0000-0000984C0000}"/>
    <cellStyle name="20% - Accent1 3 2 3 4 4 2 2 2" xfId="19784" xr:uid="{00000000-0005-0000-0000-0000994C0000}"/>
    <cellStyle name="20% - Accent1 3 2 3 4 4 2 3" xfId="19785" xr:uid="{00000000-0005-0000-0000-00009A4C0000}"/>
    <cellStyle name="20% - Accent1 3 2 3 4 4 3" xfId="19786" xr:uid="{00000000-0005-0000-0000-00009B4C0000}"/>
    <cellStyle name="20% - Accent1 3 2 3 4 4 3 2" xfId="19787" xr:uid="{00000000-0005-0000-0000-00009C4C0000}"/>
    <cellStyle name="20% - Accent1 3 2 3 4 4 4" xfId="19788" xr:uid="{00000000-0005-0000-0000-00009D4C0000}"/>
    <cellStyle name="20% - Accent1 3 2 3 4 5" xfId="19789" xr:uid="{00000000-0005-0000-0000-00009E4C0000}"/>
    <cellStyle name="20% - Accent1 3 2 3 4 5 2" xfId="19790" xr:uid="{00000000-0005-0000-0000-00009F4C0000}"/>
    <cellStyle name="20% - Accent1 3 2 3 4 5 2 2" xfId="19791" xr:uid="{00000000-0005-0000-0000-0000A04C0000}"/>
    <cellStyle name="20% - Accent1 3 2 3 4 5 2 2 2" xfId="19792" xr:uid="{00000000-0005-0000-0000-0000A14C0000}"/>
    <cellStyle name="20% - Accent1 3 2 3 4 5 2 3" xfId="19793" xr:uid="{00000000-0005-0000-0000-0000A24C0000}"/>
    <cellStyle name="20% - Accent1 3 2 3 4 5 3" xfId="19794" xr:uid="{00000000-0005-0000-0000-0000A34C0000}"/>
    <cellStyle name="20% - Accent1 3 2 3 4 5 3 2" xfId="19795" xr:uid="{00000000-0005-0000-0000-0000A44C0000}"/>
    <cellStyle name="20% - Accent1 3 2 3 4 5 4" xfId="19796" xr:uid="{00000000-0005-0000-0000-0000A54C0000}"/>
    <cellStyle name="20% - Accent1 3 2 3 4 6" xfId="19797" xr:uid="{00000000-0005-0000-0000-0000A64C0000}"/>
    <cellStyle name="20% - Accent1 3 2 3 4 6 2" xfId="19798" xr:uid="{00000000-0005-0000-0000-0000A74C0000}"/>
    <cellStyle name="20% - Accent1 3 2 3 4 6 2 2" xfId="19799" xr:uid="{00000000-0005-0000-0000-0000A84C0000}"/>
    <cellStyle name="20% - Accent1 3 2 3 4 6 2 2 2" xfId="19800" xr:uid="{00000000-0005-0000-0000-0000A94C0000}"/>
    <cellStyle name="20% - Accent1 3 2 3 4 6 2 3" xfId="19801" xr:uid="{00000000-0005-0000-0000-0000AA4C0000}"/>
    <cellStyle name="20% - Accent1 3 2 3 4 6 3" xfId="19802" xr:uid="{00000000-0005-0000-0000-0000AB4C0000}"/>
    <cellStyle name="20% - Accent1 3 2 3 4 6 3 2" xfId="19803" xr:uid="{00000000-0005-0000-0000-0000AC4C0000}"/>
    <cellStyle name="20% - Accent1 3 2 3 4 6 4" xfId="19804" xr:uid="{00000000-0005-0000-0000-0000AD4C0000}"/>
    <cellStyle name="20% - Accent1 3 2 3 4 7" xfId="19805" xr:uid="{00000000-0005-0000-0000-0000AE4C0000}"/>
    <cellStyle name="20% - Accent1 3 2 3 4 7 2" xfId="19806" xr:uid="{00000000-0005-0000-0000-0000AF4C0000}"/>
    <cellStyle name="20% - Accent1 3 2 3 4 7 2 2" xfId="19807" xr:uid="{00000000-0005-0000-0000-0000B04C0000}"/>
    <cellStyle name="20% - Accent1 3 2 3 4 7 3" xfId="19808" xr:uid="{00000000-0005-0000-0000-0000B14C0000}"/>
    <cellStyle name="20% - Accent1 3 2 3 4 8" xfId="19809" xr:uid="{00000000-0005-0000-0000-0000B24C0000}"/>
    <cellStyle name="20% - Accent1 3 2 3 4 8 2" xfId="19810" xr:uid="{00000000-0005-0000-0000-0000B34C0000}"/>
    <cellStyle name="20% - Accent1 3 2 3 4 8 2 2" xfId="19811" xr:uid="{00000000-0005-0000-0000-0000B44C0000}"/>
    <cellStyle name="20% - Accent1 3 2 3 4 8 3" xfId="19812" xr:uid="{00000000-0005-0000-0000-0000B54C0000}"/>
    <cellStyle name="20% - Accent1 3 2 3 4 9" xfId="19813" xr:uid="{00000000-0005-0000-0000-0000B64C0000}"/>
    <cellStyle name="20% - Accent1 3 2 3 4 9 2" xfId="19814" xr:uid="{00000000-0005-0000-0000-0000B74C0000}"/>
    <cellStyle name="20% - Accent1 3 2 3 5" xfId="19815" xr:uid="{00000000-0005-0000-0000-0000B84C0000}"/>
    <cellStyle name="20% - Accent1 3 2 3 5 10" xfId="19816" xr:uid="{00000000-0005-0000-0000-0000B94C0000}"/>
    <cellStyle name="20% - Accent1 3 2 3 5 10 2" xfId="19817" xr:uid="{00000000-0005-0000-0000-0000BA4C0000}"/>
    <cellStyle name="20% - Accent1 3 2 3 5 11" xfId="19818" xr:uid="{00000000-0005-0000-0000-0000BB4C0000}"/>
    <cellStyle name="20% - Accent1 3 2 3 5 2" xfId="19819" xr:uid="{00000000-0005-0000-0000-0000BC4C0000}"/>
    <cellStyle name="20% - Accent1 3 2 3 5 2 2" xfId="19820" xr:uid="{00000000-0005-0000-0000-0000BD4C0000}"/>
    <cellStyle name="20% - Accent1 3 2 3 5 2 2 2" xfId="19821" xr:uid="{00000000-0005-0000-0000-0000BE4C0000}"/>
    <cellStyle name="20% - Accent1 3 2 3 5 2 2 2 2" xfId="19822" xr:uid="{00000000-0005-0000-0000-0000BF4C0000}"/>
    <cellStyle name="20% - Accent1 3 2 3 5 2 2 2 2 2" xfId="19823" xr:uid="{00000000-0005-0000-0000-0000C04C0000}"/>
    <cellStyle name="20% - Accent1 3 2 3 5 2 2 2 3" xfId="19824" xr:uid="{00000000-0005-0000-0000-0000C14C0000}"/>
    <cellStyle name="20% - Accent1 3 2 3 5 2 2 3" xfId="19825" xr:uid="{00000000-0005-0000-0000-0000C24C0000}"/>
    <cellStyle name="20% - Accent1 3 2 3 5 2 2 3 2" xfId="19826" xr:uid="{00000000-0005-0000-0000-0000C34C0000}"/>
    <cellStyle name="20% - Accent1 3 2 3 5 2 2 4" xfId="19827" xr:uid="{00000000-0005-0000-0000-0000C44C0000}"/>
    <cellStyle name="20% - Accent1 3 2 3 5 2 3" xfId="19828" xr:uid="{00000000-0005-0000-0000-0000C54C0000}"/>
    <cellStyle name="20% - Accent1 3 2 3 5 2 3 2" xfId="19829" xr:uid="{00000000-0005-0000-0000-0000C64C0000}"/>
    <cellStyle name="20% - Accent1 3 2 3 5 2 3 2 2" xfId="19830" xr:uid="{00000000-0005-0000-0000-0000C74C0000}"/>
    <cellStyle name="20% - Accent1 3 2 3 5 2 3 2 2 2" xfId="19831" xr:uid="{00000000-0005-0000-0000-0000C84C0000}"/>
    <cellStyle name="20% - Accent1 3 2 3 5 2 3 2 3" xfId="19832" xr:uid="{00000000-0005-0000-0000-0000C94C0000}"/>
    <cellStyle name="20% - Accent1 3 2 3 5 2 3 3" xfId="19833" xr:uid="{00000000-0005-0000-0000-0000CA4C0000}"/>
    <cellStyle name="20% - Accent1 3 2 3 5 2 3 3 2" xfId="19834" xr:uid="{00000000-0005-0000-0000-0000CB4C0000}"/>
    <cellStyle name="20% - Accent1 3 2 3 5 2 3 4" xfId="19835" xr:uid="{00000000-0005-0000-0000-0000CC4C0000}"/>
    <cellStyle name="20% - Accent1 3 2 3 5 2 4" xfId="19836" xr:uid="{00000000-0005-0000-0000-0000CD4C0000}"/>
    <cellStyle name="20% - Accent1 3 2 3 5 2 4 2" xfId="19837" xr:uid="{00000000-0005-0000-0000-0000CE4C0000}"/>
    <cellStyle name="20% - Accent1 3 2 3 5 2 4 2 2" xfId="19838" xr:uid="{00000000-0005-0000-0000-0000CF4C0000}"/>
    <cellStyle name="20% - Accent1 3 2 3 5 2 4 2 2 2" xfId="19839" xr:uid="{00000000-0005-0000-0000-0000D04C0000}"/>
    <cellStyle name="20% - Accent1 3 2 3 5 2 4 2 3" xfId="19840" xr:uid="{00000000-0005-0000-0000-0000D14C0000}"/>
    <cellStyle name="20% - Accent1 3 2 3 5 2 4 3" xfId="19841" xr:uid="{00000000-0005-0000-0000-0000D24C0000}"/>
    <cellStyle name="20% - Accent1 3 2 3 5 2 4 3 2" xfId="19842" xr:uid="{00000000-0005-0000-0000-0000D34C0000}"/>
    <cellStyle name="20% - Accent1 3 2 3 5 2 4 4" xfId="19843" xr:uid="{00000000-0005-0000-0000-0000D44C0000}"/>
    <cellStyle name="20% - Accent1 3 2 3 5 2 5" xfId="19844" xr:uid="{00000000-0005-0000-0000-0000D54C0000}"/>
    <cellStyle name="20% - Accent1 3 2 3 5 2 5 2" xfId="19845" xr:uid="{00000000-0005-0000-0000-0000D64C0000}"/>
    <cellStyle name="20% - Accent1 3 2 3 5 2 5 2 2" xfId="19846" xr:uid="{00000000-0005-0000-0000-0000D74C0000}"/>
    <cellStyle name="20% - Accent1 3 2 3 5 2 5 3" xfId="19847" xr:uid="{00000000-0005-0000-0000-0000D84C0000}"/>
    <cellStyle name="20% - Accent1 3 2 3 5 2 6" xfId="19848" xr:uid="{00000000-0005-0000-0000-0000D94C0000}"/>
    <cellStyle name="20% - Accent1 3 2 3 5 2 6 2" xfId="19849" xr:uid="{00000000-0005-0000-0000-0000DA4C0000}"/>
    <cellStyle name="20% - Accent1 3 2 3 5 2 6 2 2" xfId="19850" xr:uid="{00000000-0005-0000-0000-0000DB4C0000}"/>
    <cellStyle name="20% - Accent1 3 2 3 5 2 6 3" xfId="19851" xr:uid="{00000000-0005-0000-0000-0000DC4C0000}"/>
    <cellStyle name="20% - Accent1 3 2 3 5 2 7" xfId="19852" xr:uid="{00000000-0005-0000-0000-0000DD4C0000}"/>
    <cellStyle name="20% - Accent1 3 2 3 5 2 7 2" xfId="19853" xr:uid="{00000000-0005-0000-0000-0000DE4C0000}"/>
    <cellStyle name="20% - Accent1 3 2 3 5 2 8" xfId="19854" xr:uid="{00000000-0005-0000-0000-0000DF4C0000}"/>
    <cellStyle name="20% - Accent1 3 2 3 5 2 8 2" xfId="19855" xr:uid="{00000000-0005-0000-0000-0000E04C0000}"/>
    <cellStyle name="20% - Accent1 3 2 3 5 2 9" xfId="19856" xr:uid="{00000000-0005-0000-0000-0000E14C0000}"/>
    <cellStyle name="20% - Accent1 3 2 3 5 3" xfId="19857" xr:uid="{00000000-0005-0000-0000-0000E24C0000}"/>
    <cellStyle name="20% - Accent1 3 2 3 5 3 2" xfId="19858" xr:uid="{00000000-0005-0000-0000-0000E34C0000}"/>
    <cellStyle name="20% - Accent1 3 2 3 5 3 2 2" xfId="19859" xr:uid="{00000000-0005-0000-0000-0000E44C0000}"/>
    <cellStyle name="20% - Accent1 3 2 3 5 3 2 2 2" xfId="19860" xr:uid="{00000000-0005-0000-0000-0000E54C0000}"/>
    <cellStyle name="20% - Accent1 3 2 3 5 3 2 2 2 2" xfId="19861" xr:uid="{00000000-0005-0000-0000-0000E64C0000}"/>
    <cellStyle name="20% - Accent1 3 2 3 5 3 2 2 3" xfId="19862" xr:uid="{00000000-0005-0000-0000-0000E74C0000}"/>
    <cellStyle name="20% - Accent1 3 2 3 5 3 2 3" xfId="19863" xr:uid="{00000000-0005-0000-0000-0000E84C0000}"/>
    <cellStyle name="20% - Accent1 3 2 3 5 3 2 3 2" xfId="19864" xr:uid="{00000000-0005-0000-0000-0000E94C0000}"/>
    <cellStyle name="20% - Accent1 3 2 3 5 3 2 4" xfId="19865" xr:uid="{00000000-0005-0000-0000-0000EA4C0000}"/>
    <cellStyle name="20% - Accent1 3 2 3 5 3 3" xfId="19866" xr:uid="{00000000-0005-0000-0000-0000EB4C0000}"/>
    <cellStyle name="20% - Accent1 3 2 3 5 3 3 2" xfId="19867" xr:uid="{00000000-0005-0000-0000-0000EC4C0000}"/>
    <cellStyle name="20% - Accent1 3 2 3 5 3 3 2 2" xfId="19868" xr:uid="{00000000-0005-0000-0000-0000ED4C0000}"/>
    <cellStyle name="20% - Accent1 3 2 3 5 3 3 2 2 2" xfId="19869" xr:uid="{00000000-0005-0000-0000-0000EE4C0000}"/>
    <cellStyle name="20% - Accent1 3 2 3 5 3 3 2 3" xfId="19870" xr:uid="{00000000-0005-0000-0000-0000EF4C0000}"/>
    <cellStyle name="20% - Accent1 3 2 3 5 3 3 3" xfId="19871" xr:uid="{00000000-0005-0000-0000-0000F04C0000}"/>
    <cellStyle name="20% - Accent1 3 2 3 5 3 3 3 2" xfId="19872" xr:uid="{00000000-0005-0000-0000-0000F14C0000}"/>
    <cellStyle name="20% - Accent1 3 2 3 5 3 3 4" xfId="19873" xr:uid="{00000000-0005-0000-0000-0000F24C0000}"/>
    <cellStyle name="20% - Accent1 3 2 3 5 3 4" xfId="19874" xr:uid="{00000000-0005-0000-0000-0000F34C0000}"/>
    <cellStyle name="20% - Accent1 3 2 3 5 3 4 2" xfId="19875" xr:uid="{00000000-0005-0000-0000-0000F44C0000}"/>
    <cellStyle name="20% - Accent1 3 2 3 5 3 4 2 2" xfId="19876" xr:uid="{00000000-0005-0000-0000-0000F54C0000}"/>
    <cellStyle name="20% - Accent1 3 2 3 5 3 4 2 2 2" xfId="19877" xr:uid="{00000000-0005-0000-0000-0000F64C0000}"/>
    <cellStyle name="20% - Accent1 3 2 3 5 3 4 2 3" xfId="19878" xr:uid="{00000000-0005-0000-0000-0000F74C0000}"/>
    <cellStyle name="20% - Accent1 3 2 3 5 3 4 3" xfId="19879" xr:uid="{00000000-0005-0000-0000-0000F84C0000}"/>
    <cellStyle name="20% - Accent1 3 2 3 5 3 4 3 2" xfId="19880" xr:uid="{00000000-0005-0000-0000-0000F94C0000}"/>
    <cellStyle name="20% - Accent1 3 2 3 5 3 4 4" xfId="19881" xr:uid="{00000000-0005-0000-0000-0000FA4C0000}"/>
    <cellStyle name="20% - Accent1 3 2 3 5 3 5" xfId="19882" xr:uid="{00000000-0005-0000-0000-0000FB4C0000}"/>
    <cellStyle name="20% - Accent1 3 2 3 5 3 5 2" xfId="19883" xr:uid="{00000000-0005-0000-0000-0000FC4C0000}"/>
    <cellStyle name="20% - Accent1 3 2 3 5 3 5 2 2" xfId="19884" xr:uid="{00000000-0005-0000-0000-0000FD4C0000}"/>
    <cellStyle name="20% - Accent1 3 2 3 5 3 5 3" xfId="19885" xr:uid="{00000000-0005-0000-0000-0000FE4C0000}"/>
    <cellStyle name="20% - Accent1 3 2 3 5 3 6" xfId="19886" xr:uid="{00000000-0005-0000-0000-0000FF4C0000}"/>
    <cellStyle name="20% - Accent1 3 2 3 5 3 6 2" xfId="19887" xr:uid="{00000000-0005-0000-0000-0000004D0000}"/>
    <cellStyle name="20% - Accent1 3 2 3 5 3 6 2 2" xfId="19888" xr:uid="{00000000-0005-0000-0000-0000014D0000}"/>
    <cellStyle name="20% - Accent1 3 2 3 5 3 6 3" xfId="19889" xr:uid="{00000000-0005-0000-0000-0000024D0000}"/>
    <cellStyle name="20% - Accent1 3 2 3 5 3 7" xfId="19890" xr:uid="{00000000-0005-0000-0000-0000034D0000}"/>
    <cellStyle name="20% - Accent1 3 2 3 5 3 7 2" xfId="19891" xr:uid="{00000000-0005-0000-0000-0000044D0000}"/>
    <cellStyle name="20% - Accent1 3 2 3 5 3 8" xfId="19892" xr:uid="{00000000-0005-0000-0000-0000054D0000}"/>
    <cellStyle name="20% - Accent1 3 2 3 5 3 8 2" xfId="19893" xr:uid="{00000000-0005-0000-0000-0000064D0000}"/>
    <cellStyle name="20% - Accent1 3 2 3 5 3 9" xfId="19894" xr:uid="{00000000-0005-0000-0000-0000074D0000}"/>
    <cellStyle name="20% - Accent1 3 2 3 5 4" xfId="19895" xr:uid="{00000000-0005-0000-0000-0000084D0000}"/>
    <cellStyle name="20% - Accent1 3 2 3 5 4 2" xfId="19896" xr:uid="{00000000-0005-0000-0000-0000094D0000}"/>
    <cellStyle name="20% - Accent1 3 2 3 5 4 2 2" xfId="19897" xr:uid="{00000000-0005-0000-0000-00000A4D0000}"/>
    <cellStyle name="20% - Accent1 3 2 3 5 4 2 2 2" xfId="19898" xr:uid="{00000000-0005-0000-0000-00000B4D0000}"/>
    <cellStyle name="20% - Accent1 3 2 3 5 4 2 3" xfId="19899" xr:uid="{00000000-0005-0000-0000-00000C4D0000}"/>
    <cellStyle name="20% - Accent1 3 2 3 5 4 3" xfId="19900" xr:uid="{00000000-0005-0000-0000-00000D4D0000}"/>
    <cellStyle name="20% - Accent1 3 2 3 5 4 3 2" xfId="19901" xr:uid="{00000000-0005-0000-0000-00000E4D0000}"/>
    <cellStyle name="20% - Accent1 3 2 3 5 4 4" xfId="19902" xr:uid="{00000000-0005-0000-0000-00000F4D0000}"/>
    <cellStyle name="20% - Accent1 3 2 3 5 5" xfId="19903" xr:uid="{00000000-0005-0000-0000-0000104D0000}"/>
    <cellStyle name="20% - Accent1 3 2 3 5 5 2" xfId="19904" xr:uid="{00000000-0005-0000-0000-0000114D0000}"/>
    <cellStyle name="20% - Accent1 3 2 3 5 5 2 2" xfId="19905" xr:uid="{00000000-0005-0000-0000-0000124D0000}"/>
    <cellStyle name="20% - Accent1 3 2 3 5 5 2 2 2" xfId="19906" xr:uid="{00000000-0005-0000-0000-0000134D0000}"/>
    <cellStyle name="20% - Accent1 3 2 3 5 5 2 3" xfId="19907" xr:uid="{00000000-0005-0000-0000-0000144D0000}"/>
    <cellStyle name="20% - Accent1 3 2 3 5 5 3" xfId="19908" xr:uid="{00000000-0005-0000-0000-0000154D0000}"/>
    <cellStyle name="20% - Accent1 3 2 3 5 5 3 2" xfId="19909" xr:uid="{00000000-0005-0000-0000-0000164D0000}"/>
    <cellStyle name="20% - Accent1 3 2 3 5 5 4" xfId="19910" xr:uid="{00000000-0005-0000-0000-0000174D0000}"/>
    <cellStyle name="20% - Accent1 3 2 3 5 6" xfId="19911" xr:uid="{00000000-0005-0000-0000-0000184D0000}"/>
    <cellStyle name="20% - Accent1 3 2 3 5 6 2" xfId="19912" xr:uid="{00000000-0005-0000-0000-0000194D0000}"/>
    <cellStyle name="20% - Accent1 3 2 3 5 6 2 2" xfId="19913" xr:uid="{00000000-0005-0000-0000-00001A4D0000}"/>
    <cellStyle name="20% - Accent1 3 2 3 5 6 2 2 2" xfId="19914" xr:uid="{00000000-0005-0000-0000-00001B4D0000}"/>
    <cellStyle name="20% - Accent1 3 2 3 5 6 2 3" xfId="19915" xr:uid="{00000000-0005-0000-0000-00001C4D0000}"/>
    <cellStyle name="20% - Accent1 3 2 3 5 6 3" xfId="19916" xr:uid="{00000000-0005-0000-0000-00001D4D0000}"/>
    <cellStyle name="20% - Accent1 3 2 3 5 6 3 2" xfId="19917" xr:uid="{00000000-0005-0000-0000-00001E4D0000}"/>
    <cellStyle name="20% - Accent1 3 2 3 5 6 4" xfId="19918" xr:uid="{00000000-0005-0000-0000-00001F4D0000}"/>
    <cellStyle name="20% - Accent1 3 2 3 5 7" xfId="19919" xr:uid="{00000000-0005-0000-0000-0000204D0000}"/>
    <cellStyle name="20% - Accent1 3 2 3 5 7 2" xfId="19920" xr:uid="{00000000-0005-0000-0000-0000214D0000}"/>
    <cellStyle name="20% - Accent1 3 2 3 5 7 2 2" xfId="19921" xr:uid="{00000000-0005-0000-0000-0000224D0000}"/>
    <cellStyle name="20% - Accent1 3 2 3 5 7 3" xfId="19922" xr:uid="{00000000-0005-0000-0000-0000234D0000}"/>
    <cellStyle name="20% - Accent1 3 2 3 5 8" xfId="19923" xr:uid="{00000000-0005-0000-0000-0000244D0000}"/>
    <cellStyle name="20% - Accent1 3 2 3 5 8 2" xfId="19924" xr:uid="{00000000-0005-0000-0000-0000254D0000}"/>
    <cellStyle name="20% - Accent1 3 2 3 5 8 2 2" xfId="19925" xr:uid="{00000000-0005-0000-0000-0000264D0000}"/>
    <cellStyle name="20% - Accent1 3 2 3 5 8 3" xfId="19926" xr:uid="{00000000-0005-0000-0000-0000274D0000}"/>
    <cellStyle name="20% - Accent1 3 2 3 5 9" xfId="19927" xr:uid="{00000000-0005-0000-0000-0000284D0000}"/>
    <cellStyle name="20% - Accent1 3 2 3 5 9 2" xfId="19928" xr:uid="{00000000-0005-0000-0000-0000294D0000}"/>
    <cellStyle name="20% - Accent1 3 2 3 6" xfId="19929" xr:uid="{00000000-0005-0000-0000-00002A4D0000}"/>
    <cellStyle name="20% - Accent1 3 2 3 6 10" xfId="19930" xr:uid="{00000000-0005-0000-0000-00002B4D0000}"/>
    <cellStyle name="20% - Accent1 3 2 3 6 10 2" xfId="19931" xr:uid="{00000000-0005-0000-0000-00002C4D0000}"/>
    <cellStyle name="20% - Accent1 3 2 3 6 11" xfId="19932" xr:uid="{00000000-0005-0000-0000-00002D4D0000}"/>
    <cellStyle name="20% - Accent1 3 2 3 6 2" xfId="19933" xr:uid="{00000000-0005-0000-0000-00002E4D0000}"/>
    <cellStyle name="20% - Accent1 3 2 3 6 2 2" xfId="19934" xr:uid="{00000000-0005-0000-0000-00002F4D0000}"/>
    <cellStyle name="20% - Accent1 3 2 3 6 2 2 2" xfId="19935" xr:uid="{00000000-0005-0000-0000-0000304D0000}"/>
    <cellStyle name="20% - Accent1 3 2 3 6 2 2 2 2" xfId="19936" xr:uid="{00000000-0005-0000-0000-0000314D0000}"/>
    <cellStyle name="20% - Accent1 3 2 3 6 2 2 2 2 2" xfId="19937" xr:uid="{00000000-0005-0000-0000-0000324D0000}"/>
    <cellStyle name="20% - Accent1 3 2 3 6 2 2 2 3" xfId="19938" xr:uid="{00000000-0005-0000-0000-0000334D0000}"/>
    <cellStyle name="20% - Accent1 3 2 3 6 2 2 3" xfId="19939" xr:uid="{00000000-0005-0000-0000-0000344D0000}"/>
    <cellStyle name="20% - Accent1 3 2 3 6 2 2 3 2" xfId="19940" xr:uid="{00000000-0005-0000-0000-0000354D0000}"/>
    <cellStyle name="20% - Accent1 3 2 3 6 2 2 4" xfId="19941" xr:uid="{00000000-0005-0000-0000-0000364D0000}"/>
    <cellStyle name="20% - Accent1 3 2 3 6 2 3" xfId="19942" xr:uid="{00000000-0005-0000-0000-0000374D0000}"/>
    <cellStyle name="20% - Accent1 3 2 3 6 2 3 2" xfId="19943" xr:uid="{00000000-0005-0000-0000-0000384D0000}"/>
    <cellStyle name="20% - Accent1 3 2 3 6 2 3 2 2" xfId="19944" xr:uid="{00000000-0005-0000-0000-0000394D0000}"/>
    <cellStyle name="20% - Accent1 3 2 3 6 2 3 2 2 2" xfId="19945" xr:uid="{00000000-0005-0000-0000-00003A4D0000}"/>
    <cellStyle name="20% - Accent1 3 2 3 6 2 3 2 3" xfId="19946" xr:uid="{00000000-0005-0000-0000-00003B4D0000}"/>
    <cellStyle name="20% - Accent1 3 2 3 6 2 3 3" xfId="19947" xr:uid="{00000000-0005-0000-0000-00003C4D0000}"/>
    <cellStyle name="20% - Accent1 3 2 3 6 2 3 3 2" xfId="19948" xr:uid="{00000000-0005-0000-0000-00003D4D0000}"/>
    <cellStyle name="20% - Accent1 3 2 3 6 2 3 4" xfId="19949" xr:uid="{00000000-0005-0000-0000-00003E4D0000}"/>
    <cellStyle name="20% - Accent1 3 2 3 6 2 4" xfId="19950" xr:uid="{00000000-0005-0000-0000-00003F4D0000}"/>
    <cellStyle name="20% - Accent1 3 2 3 6 2 4 2" xfId="19951" xr:uid="{00000000-0005-0000-0000-0000404D0000}"/>
    <cellStyle name="20% - Accent1 3 2 3 6 2 4 2 2" xfId="19952" xr:uid="{00000000-0005-0000-0000-0000414D0000}"/>
    <cellStyle name="20% - Accent1 3 2 3 6 2 4 2 2 2" xfId="19953" xr:uid="{00000000-0005-0000-0000-0000424D0000}"/>
    <cellStyle name="20% - Accent1 3 2 3 6 2 4 2 3" xfId="19954" xr:uid="{00000000-0005-0000-0000-0000434D0000}"/>
    <cellStyle name="20% - Accent1 3 2 3 6 2 4 3" xfId="19955" xr:uid="{00000000-0005-0000-0000-0000444D0000}"/>
    <cellStyle name="20% - Accent1 3 2 3 6 2 4 3 2" xfId="19956" xr:uid="{00000000-0005-0000-0000-0000454D0000}"/>
    <cellStyle name="20% - Accent1 3 2 3 6 2 4 4" xfId="19957" xr:uid="{00000000-0005-0000-0000-0000464D0000}"/>
    <cellStyle name="20% - Accent1 3 2 3 6 2 5" xfId="19958" xr:uid="{00000000-0005-0000-0000-0000474D0000}"/>
    <cellStyle name="20% - Accent1 3 2 3 6 2 5 2" xfId="19959" xr:uid="{00000000-0005-0000-0000-0000484D0000}"/>
    <cellStyle name="20% - Accent1 3 2 3 6 2 5 2 2" xfId="19960" xr:uid="{00000000-0005-0000-0000-0000494D0000}"/>
    <cellStyle name="20% - Accent1 3 2 3 6 2 5 3" xfId="19961" xr:uid="{00000000-0005-0000-0000-00004A4D0000}"/>
    <cellStyle name="20% - Accent1 3 2 3 6 2 6" xfId="19962" xr:uid="{00000000-0005-0000-0000-00004B4D0000}"/>
    <cellStyle name="20% - Accent1 3 2 3 6 2 6 2" xfId="19963" xr:uid="{00000000-0005-0000-0000-00004C4D0000}"/>
    <cellStyle name="20% - Accent1 3 2 3 6 2 6 2 2" xfId="19964" xr:uid="{00000000-0005-0000-0000-00004D4D0000}"/>
    <cellStyle name="20% - Accent1 3 2 3 6 2 6 3" xfId="19965" xr:uid="{00000000-0005-0000-0000-00004E4D0000}"/>
    <cellStyle name="20% - Accent1 3 2 3 6 2 7" xfId="19966" xr:uid="{00000000-0005-0000-0000-00004F4D0000}"/>
    <cellStyle name="20% - Accent1 3 2 3 6 2 7 2" xfId="19967" xr:uid="{00000000-0005-0000-0000-0000504D0000}"/>
    <cellStyle name="20% - Accent1 3 2 3 6 2 8" xfId="19968" xr:uid="{00000000-0005-0000-0000-0000514D0000}"/>
    <cellStyle name="20% - Accent1 3 2 3 6 2 8 2" xfId="19969" xr:uid="{00000000-0005-0000-0000-0000524D0000}"/>
    <cellStyle name="20% - Accent1 3 2 3 6 2 9" xfId="19970" xr:uid="{00000000-0005-0000-0000-0000534D0000}"/>
    <cellStyle name="20% - Accent1 3 2 3 6 3" xfId="19971" xr:uid="{00000000-0005-0000-0000-0000544D0000}"/>
    <cellStyle name="20% - Accent1 3 2 3 6 3 2" xfId="19972" xr:uid="{00000000-0005-0000-0000-0000554D0000}"/>
    <cellStyle name="20% - Accent1 3 2 3 6 3 2 2" xfId="19973" xr:uid="{00000000-0005-0000-0000-0000564D0000}"/>
    <cellStyle name="20% - Accent1 3 2 3 6 3 2 2 2" xfId="19974" xr:uid="{00000000-0005-0000-0000-0000574D0000}"/>
    <cellStyle name="20% - Accent1 3 2 3 6 3 2 2 2 2" xfId="19975" xr:uid="{00000000-0005-0000-0000-0000584D0000}"/>
    <cellStyle name="20% - Accent1 3 2 3 6 3 2 2 3" xfId="19976" xr:uid="{00000000-0005-0000-0000-0000594D0000}"/>
    <cellStyle name="20% - Accent1 3 2 3 6 3 2 3" xfId="19977" xr:uid="{00000000-0005-0000-0000-00005A4D0000}"/>
    <cellStyle name="20% - Accent1 3 2 3 6 3 2 3 2" xfId="19978" xr:uid="{00000000-0005-0000-0000-00005B4D0000}"/>
    <cellStyle name="20% - Accent1 3 2 3 6 3 2 4" xfId="19979" xr:uid="{00000000-0005-0000-0000-00005C4D0000}"/>
    <cellStyle name="20% - Accent1 3 2 3 6 3 3" xfId="19980" xr:uid="{00000000-0005-0000-0000-00005D4D0000}"/>
    <cellStyle name="20% - Accent1 3 2 3 6 3 3 2" xfId="19981" xr:uid="{00000000-0005-0000-0000-00005E4D0000}"/>
    <cellStyle name="20% - Accent1 3 2 3 6 3 3 2 2" xfId="19982" xr:uid="{00000000-0005-0000-0000-00005F4D0000}"/>
    <cellStyle name="20% - Accent1 3 2 3 6 3 3 2 2 2" xfId="19983" xr:uid="{00000000-0005-0000-0000-0000604D0000}"/>
    <cellStyle name="20% - Accent1 3 2 3 6 3 3 2 3" xfId="19984" xr:uid="{00000000-0005-0000-0000-0000614D0000}"/>
    <cellStyle name="20% - Accent1 3 2 3 6 3 3 3" xfId="19985" xr:uid="{00000000-0005-0000-0000-0000624D0000}"/>
    <cellStyle name="20% - Accent1 3 2 3 6 3 3 3 2" xfId="19986" xr:uid="{00000000-0005-0000-0000-0000634D0000}"/>
    <cellStyle name="20% - Accent1 3 2 3 6 3 3 4" xfId="19987" xr:uid="{00000000-0005-0000-0000-0000644D0000}"/>
    <cellStyle name="20% - Accent1 3 2 3 6 3 4" xfId="19988" xr:uid="{00000000-0005-0000-0000-0000654D0000}"/>
    <cellStyle name="20% - Accent1 3 2 3 6 3 4 2" xfId="19989" xr:uid="{00000000-0005-0000-0000-0000664D0000}"/>
    <cellStyle name="20% - Accent1 3 2 3 6 3 4 2 2" xfId="19990" xr:uid="{00000000-0005-0000-0000-0000674D0000}"/>
    <cellStyle name="20% - Accent1 3 2 3 6 3 4 2 2 2" xfId="19991" xr:uid="{00000000-0005-0000-0000-0000684D0000}"/>
    <cellStyle name="20% - Accent1 3 2 3 6 3 4 2 3" xfId="19992" xr:uid="{00000000-0005-0000-0000-0000694D0000}"/>
    <cellStyle name="20% - Accent1 3 2 3 6 3 4 3" xfId="19993" xr:uid="{00000000-0005-0000-0000-00006A4D0000}"/>
    <cellStyle name="20% - Accent1 3 2 3 6 3 4 3 2" xfId="19994" xr:uid="{00000000-0005-0000-0000-00006B4D0000}"/>
    <cellStyle name="20% - Accent1 3 2 3 6 3 4 4" xfId="19995" xr:uid="{00000000-0005-0000-0000-00006C4D0000}"/>
    <cellStyle name="20% - Accent1 3 2 3 6 3 5" xfId="19996" xr:uid="{00000000-0005-0000-0000-00006D4D0000}"/>
    <cellStyle name="20% - Accent1 3 2 3 6 3 5 2" xfId="19997" xr:uid="{00000000-0005-0000-0000-00006E4D0000}"/>
    <cellStyle name="20% - Accent1 3 2 3 6 3 5 2 2" xfId="19998" xr:uid="{00000000-0005-0000-0000-00006F4D0000}"/>
    <cellStyle name="20% - Accent1 3 2 3 6 3 5 3" xfId="19999" xr:uid="{00000000-0005-0000-0000-0000704D0000}"/>
    <cellStyle name="20% - Accent1 3 2 3 6 3 6" xfId="20000" xr:uid="{00000000-0005-0000-0000-0000714D0000}"/>
    <cellStyle name="20% - Accent1 3 2 3 6 3 6 2" xfId="20001" xr:uid="{00000000-0005-0000-0000-0000724D0000}"/>
    <cellStyle name="20% - Accent1 3 2 3 6 3 6 2 2" xfId="20002" xr:uid="{00000000-0005-0000-0000-0000734D0000}"/>
    <cellStyle name="20% - Accent1 3 2 3 6 3 6 3" xfId="20003" xr:uid="{00000000-0005-0000-0000-0000744D0000}"/>
    <cellStyle name="20% - Accent1 3 2 3 6 3 7" xfId="20004" xr:uid="{00000000-0005-0000-0000-0000754D0000}"/>
    <cellStyle name="20% - Accent1 3 2 3 6 3 7 2" xfId="20005" xr:uid="{00000000-0005-0000-0000-0000764D0000}"/>
    <cellStyle name="20% - Accent1 3 2 3 6 3 8" xfId="20006" xr:uid="{00000000-0005-0000-0000-0000774D0000}"/>
    <cellStyle name="20% - Accent1 3 2 3 6 3 8 2" xfId="20007" xr:uid="{00000000-0005-0000-0000-0000784D0000}"/>
    <cellStyle name="20% - Accent1 3 2 3 6 3 9" xfId="20008" xr:uid="{00000000-0005-0000-0000-0000794D0000}"/>
    <cellStyle name="20% - Accent1 3 2 3 6 4" xfId="20009" xr:uid="{00000000-0005-0000-0000-00007A4D0000}"/>
    <cellStyle name="20% - Accent1 3 2 3 6 4 2" xfId="20010" xr:uid="{00000000-0005-0000-0000-00007B4D0000}"/>
    <cellStyle name="20% - Accent1 3 2 3 6 4 2 2" xfId="20011" xr:uid="{00000000-0005-0000-0000-00007C4D0000}"/>
    <cellStyle name="20% - Accent1 3 2 3 6 4 2 2 2" xfId="20012" xr:uid="{00000000-0005-0000-0000-00007D4D0000}"/>
    <cellStyle name="20% - Accent1 3 2 3 6 4 2 3" xfId="20013" xr:uid="{00000000-0005-0000-0000-00007E4D0000}"/>
    <cellStyle name="20% - Accent1 3 2 3 6 4 3" xfId="20014" xr:uid="{00000000-0005-0000-0000-00007F4D0000}"/>
    <cellStyle name="20% - Accent1 3 2 3 6 4 3 2" xfId="20015" xr:uid="{00000000-0005-0000-0000-0000804D0000}"/>
    <cellStyle name="20% - Accent1 3 2 3 6 4 4" xfId="20016" xr:uid="{00000000-0005-0000-0000-0000814D0000}"/>
    <cellStyle name="20% - Accent1 3 2 3 6 5" xfId="20017" xr:uid="{00000000-0005-0000-0000-0000824D0000}"/>
    <cellStyle name="20% - Accent1 3 2 3 6 5 2" xfId="20018" xr:uid="{00000000-0005-0000-0000-0000834D0000}"/>
    <cellStyle name="20% - Accent1 3 2 3 6 5 2 2" xfId="20019" xr:uid="{00000000-0005-0000-0000-0000844D0000}"/>
    <cellStyle name="20% - Accent1 3 2 3 6 5 2 2 2" xfId="20020" xr:uid="{00000000-0005-0000-0000-0000854D0000}"/>
    <cellStyle name="20% - Accent1 3 2 3 6 5 2 3" xfId="20021" xr:uid="{00000000-0005-0000-0000-0000864D0000}"/>
    <cellStyle name="20% - Accent1 3 2 3 6 5 3" xfId="20022" xr:uid="{00000000-0005-0000-0000-0000874D0000}"/>
    <cellStyle name="20% - Accent1 3 2 3 6 5 3 2" xfId="20023" xr:uid="{00000000-0005-0000-0000-0000884D0000}"/>
    <cellStyle name="20% - Accent1 3 2 3 6 5 4" xfId="20024" xr:uid="{00000000-0005-0000-0000-0000894D0000}"/>
    <cellStyle name="20% - Accent1 3 2 3 6 6" xfId="20025" xr:uid="{00000000-0005-0000-0000-00008A4D0000}"/>
    <cellStyle name="20% - Accent1 3 2 3 6 6 2" xfId="20026" xr:uid="{00000000-0005-0000-0000-00008B4D0000}"/>
    <cellStyle name="20% - Accent1 3 2 3 6 6 2 2" xfId="20027" xr:uid="{00000000-0005-0000-0000-00008C4D0000}"/>
    <cellStyle name="20% - Accent1 3 2 3 6 6 2 2 2" xfId="20028" xr:uid="{00000000-0005-0000-0000-00008D4D0000}"/>
    <cellStyle name="20% - Accent1 3 2 3 6 6 2 3" xfId="20029" xr:uid="{00000000-0005-0000-0000-00008E4D0000}"/>
    <cellStyle name="20% - Accent1 3 2 3 6 6 3" xfId="20030" xr:uid="{00000000-0005-0000-0000-00008F4D0000}"/>
    <cellStyle name="20% - Accent1 3 2 3 6 6 3 2" xfId="20031" xr:uid="{00000000-0005-0000-0000-0000904D0000}"/>
    <cellStyle name="20% - Accent1 3 2 3 6 6 4" xfId="20032" xr:uid="{00000000-0005-0000-0000-0000914D0000}"/>
    <cellStyle name="20% - Accent1 3 2 3 6 7" xfId="20033" xr:uid="{00000000-0005-0000-0000-0000924D0000}"/>
    <cellStyle name="20% - Accent1 3 2 3 6 7 2" xfId="20034" xr:uid="{00000000-0005-0000-0000-0000934D0000}"/>
    <cellStyle name="20% - Accent1 3 2 3 6 7 2 2" xfId="20035" xr:uid="{00000000-0005-0000-0000-0000944D0000}"/>
    <cellStyle name="20% - Accent1 3 2 3 6 7 3" xfId="20036" xr:uid="{00000000-0005-0000-0000-0000954D0000}"/>
    <cellStyle name="20% - Accent1 3 2 3 6 8" xfId="20037" xr:uid="{00000000-0005-0000-0000-0000964D0000}"/>
    <cellStyle name="20% - Accent1 3 2 3 6 8 2" xfId="20038" xr:uid="{00000000-0005-0000-0000-0000974D0000}"/>
    <cellStyle name="20% - Accent1 3 2 3 6 8 2 2" xfId="20039" xr:uid="{00000000-0005-0000-0000-0000984D0000}"/>
    <cellStyle name="20% - Accent1 3 2 3 6 8 3" xfId="20040" xr:uid="{00000000-0005-0000-0000-0000994D0000}"/>
    <cellStyle name="20% - Accent1 3 2 3 6 9" xfId="20041" xr:uid="{00000000-0005-0000-0000-00009A4D0000}"/>
    <cellStyle name="20% - Accent1 3 2 3 6 9 2" xfId="20042" xr:uid="{00000000-0005-0000-0000-00009B4D0000}"/>
    <cellStyle name="20% - Accent1 3 2 3 7" xfId="20043" xr:uid="{00000000-0005-0000-0000-00009C4D0000}"/>
    <cellStyle name="20% - Accent1 3 2 3 7 2" xfId="20044" xr:uid="{00000000-0005-0000-0000-00009D4D0000}"/>
    <cellStyle name="20% - Accent1 3 2 3 7 2 2" xfId="20045" xr:uid="{00000000-0005-0000-0000-00009E4D0000}"/>
    <cellStyle name="20% - Accent1 3 2 3 7 2 2 2" xfId="20046" xr:uid="{00000000-0005-0000-0000-00009F4D0000}"/>
    <cellStyle name="20% - Accent1 3 2 3 7 2 2 2 2" xfId="20047" xr:uid="{00000000-0005-0000-0000-0000A04D0000}"/>
    <cellStyle name="20% - Accent1 3 2 3 7 2 2 3" xfId="20048" xr:uid="{00000000-0005-0000-0000-0000A14D0000}"/>
    <cellStyle name="20% - Accent1 3 2 3 7 2 3" xfId="20049" xr:uid="{00000000-0005-0000-0000-0000A24D0000}"/>
    <cellStyle name="20% - Accent1 3 2 3 7 2 3 2" xfId="20050" xr:uid="{00000000-0005-0000-0000-0000A34D0000}"/>
    <cellStyle name="20% - Accent1 3 2 3 7 2 4" xfId="20051" xr:uid="{00000000-0005-0000-0000-0000A44D0000}"/>
    <cellStyle name="20% - Accent1 3 2 3 7 3" xfId="20052" xr:uid="{00000000-0005-0000-0000-0000A54D0000}"/>
    <cellStyle name="20% - Accent1 3 2 3 7 3 2" xfId="20053" xr:uid="{00000000-0005-0000-0000-0000A64D0000}"/>
    <cellStyle name="20% - Accent1 3 2 3 7 3 2 2" xfId="20054" xr:uid="{00000000-0005-0000-0000-0000A74D0000}"/>
    <cellStyle name="20% - Accent1 3 2 3 7 3 2 2 2" xfId="20055" xr:uid="{00000000-0005-0000-0000-0000A84D0000}"/>
    <cellStyle name="20% - Accent1 3 2 3 7 3 2 3" xfId="20056" xr:uid="{00000000-0005-0000-0000-0000A94D0000}"/>
    <cellStyle name="20% - Accent1 3 2 3 7 3 3" xfId="20057" xr:uid="{00000000-0005-0000-0000-0000AA4D0000}"/>
    <cellStyle name="20% - Accent1 3 2 3 7 3 3 2" xfId="20058" xr:uid="{00000000-0005-0000-0000-0000AB4D0000}"/>
    <cellStyle name="20% - Accent1 3 2 3 7 3 4" xfId="20059" xr:uid="{00000000-0005-0000-0000-0000AC4D0000}"/>
    <cellStyle name="20% - Accent1 3 2 3 7 4" xfId="20060" xr:uid="{00000000-0005-0000-0000-0000AD4D0000}"/>
    <cellStyle name="20% - Accent1 3 2 3 7 4 2" xfId="20061" xr:uid="{00000000-0005-0000-0000-0000AE4D0000}"/>
    <cellStyle name="20% - Accent1 3 2 3 7 4 2 2" xfId="20062" xr:uid="{00000000-0005-0000-0000-0000AF4D0000}"/>
    <cellStyle name="20% - Accent1 3 2 3 7 4 2 2 2" xfId="20063" xr:uid="{00000000-0005-0000-0000-0000B04D0000}"/>
    <cellStyle name="20% - Accent1 3 2 3 7 4 2 3" xfId="20064" xr:uid="{00000000-0005-0000-0000-0000B14D0000}"/>
    <cellStyle name="20% - Accent1 3 2 3 7 4 3" xfId="20065" xr:uid="{00000000-0005-0000-0000-0000B24D0000}"/>
    <cellStyle name="20% - Accent1 3 2 3 7 4 3 2" xfId="20066" xr:uid="{00000000-0005-0000-0000-0000B34D0000}"/>
    <cellStyle name="20% - Accent1 3 2 3 7 4 4" xfId="20067" xr:uid="{00000000-0005-0000-0000-0000B44D0000}"/>
    <cellStyle name="20% - Accent1 3 2 3 7 5" xfId="20068" xr:uid="{00000000-0005-0000-0000-0000B54D0000}"/>
    <cellStyle name="20% - Accent1 3 2 3 7 5 2" xfId="20069" xr:uid="{00000000-0005-0000-0000-0000B64D0000}"/>
    <cellStyle name="20% - Accent1 3 2 3 7 5 2 2" xfId="20070" xr:uid="{00000000-0005-0000-0000-0000B74D0000}"/>
    <cellStyle name="20% - Accent1 3 2 3 7 5 3" xfId="20071" xr:uid="{00000000-0005-0000-0000-0000B84D0000}"/>
    <cellStyle name="20% - Accent1 3 2 3 7 6" xfId="20072" xr:uid="{00000000-0005-0000-0000-0000B94D0000}"/>
    <cellStyle name="20% - Accent1 3 2 3 7 6 2" xfId="20073" xr:uid="{00000000-0005-0000-0000-0000BA4D0000}"/>
    <cellStyle name="20% - Accent1 3 2 3 7 6 2 2" xfId="20074" xr:uid="{00000000-0005-0000-0000-0000BB4D0000}"/>
    <cellStyle name="20% - Accent1 3 2 3 7 6 3" xfId="20075" xr:uid="{00000000-0005-0000-0000-0000BC4D0000}"/>
    <cellStyle name="20% - Accent1 3 2 3 7 7" xfId="20076" xr:uid="{00000000-0005-0000-0000-0000BD4D0000}"/>
    <cellStyle name="20% - Accent1 3 2 3 7 7 2" xfId="20077" xr:uid="{00000000-0005-0000-0000-0000BE4D0000}"/>
    <cellStyle name="20% - Accent1 3 2 3 7 8" xfId="20078" xr:uid="{00000000-0005-0000-0000-0000BF4D0000}"/>
    <cellStyle name="20% - Accent1 3 2 3 7 8 2" xfId="20079" xr:uid="{00000000-0005-0000-0000-0000C04D0000}"/>
    <cellStyle name="20% - Accent1 3 2 3 7 9" xfId="20080" xr:uid="{00000000-0005-0000-0000-0000C14D0000}"/>
    <cellStyle name="20% - Accent1 3 2 3 8" xfId="20081" xr:uid="{00000000-0005-0000-0000-0000C24D0000}"/>
    <cellStyle name="20% - Accent1 3 2 3 8 2" xfId="20082" xr:uid="{00000000-0005-0000-0000-0000C34D0000}"/>
    <cellStyle name="20% - Accent1 3 2 3 8 2 2" xfId="20083" xr:uid="{00000000-0005-0000-0000-0000C44D0000}"/>
    <cellStyle name="20% - Accent1 3 2 3 8 2 2 2" xfId="20084" xr:uid="{00000000-0005-0000-0000-0000C54D0000}"/>
    <cellStyle name="20% - Accent1 3 2 3 8 2 2 2 2" xfId="20085" xr:uid="{00000000-0005-0000-0000-0000C64D0000}"/>
    <cellStyle name="20% - Accent1 3 2 3 8 2 2 3" xfId="20086" xr:uid="{00000000-0005-0000-0000-0000C74D0000}"/>
    <cellStyle name="20% - Accent1 3 2 3 8 2 3" xfId="20087" xr:uid="{00000000-0005-0000-0000-0000C84D0000}"/>
    <cellStyle name="20% - Accent1 3 2 3 8 2 3 2" xfId="20088" xr:uid="{00000000-0005-0000-0000-0000C94D0000}"/>
    <cellStyle name="20% - Accent1 3 2 3 8 2 4" xfId="20089" xr:uid="{00000000-0005-0000-0000-0000CA4D0000}"/>
    <cellStyle name="20% - Accent1 3 2 3 8 3" xfId="20090" xr:uid="{00000000-0005-0000-0000-0000CB4D0000}"/>
    <cellStyle name="20% - Accent1 3 2 3 8 3 2" xfId="20091" xr:uid="{00000000-0005-0000-0000-0000CC4D0000}"/>
    <cellStyle name="20% - Accent1 3 2 3 8 3 2 2" xfId="20092" xr:uid="{00000000-0005-0000-0000-0000CD4D0000}"/>
    <cellStyle name="20% - Accent1 3 2 3 8 3 2 2 2" xfId="20093" xr:uid="{00000000-0005-0000-0000-0000CE4D0000}"/>
    <cellStyle name="20% - Accent1 3 2 3 8 3 2 3" xfId="20094" xr:uid="{00000000-0005-0000-0000-0000CF4D0000}"/>
    <cellStyle name="20% - Accent1 3 2 3 8 3 3" xfId="20095" xr:uid="{00000000-0005-0000-0000-0000D04D0000}"/>
    <cellStyle name="20% - Accent1 3 2 3 8 3 3 2" xfId="20096" xr:uid="{00000000-0005-0000-0000-0000D14D0000}"/>
    <cellStyle name="20% - Accent1 3 2 3 8 3 4" xfId="20097" xr:uid="{00000000-0005-0000-0000-0000D24D0000}"/>
    <cellStyle name="20% - Accent1 3 2 3 8 4" xfId="20098" xr:uid="{00000000-0005-0000-0000-0000D34D0000}"/>
    <cellStyle name="20% - Accent1 3 2 3 8 4 2" xfId="20099" xr:uid="{00000000-0005-0000-0000-0000D44D0000}"/>
    <cellStyle name="20% - Accent1 3 2 3 8 4 2 2" xfId="20100" xr:uid="{00000000-0005-0000-0000-0000D54D0000}"/>
    <cellStyle name="20% - Accent1 3 2 3 8 4 2 2 2" xfId="20101" xr:uid="{00000000-0005-0000-0000-0000D64D0000}"/>
    <cellStyle name="20% - Accent1 3 2 3 8 4 2 3" xfId="20102" xr:uid="{00000000-0005-0000-0000-0000D74D0000}"/>
    <cellStyle name="20% - Accent1 3 2 3 8 4 3" xfId="20103" xr:uid="{00000000-0005-0000-0000-0000D84D0000}"/>
    <cellStyle name="20% - Accent1 3 2 3 8 4 3 2" xfId="20104" xr:uid="{00000000-0005-0000-0000-0000D94D0000}"/>
    <cellStyle name="20% - Accent1 3 2 3 8 4 4" xfId="20105" xr:uid="{00000000-0005-0000-0000-0000DA4D0000}"/>
    <cellStyle name="20% - Accent1 3 2 3 8 5" xfId="20106" xr:uid="{00000000-0005-0000-0000-0000DB4D0000}"/>
    <cellStyle name="20% - Accent1 3 2 3 8 5 2" xfId="20107" xr:uid="{00000000-0005-0000-0000-0000DC4D0000}"/>
    <cellStyle name="20% - Accent1 3 2 3 8 5 2 2" xfId="20108" xr:uid="{00000000-0005-0000-0000-0000DD4D0000}"/>
    <cellStyle name="20% - Accent1 3 2 3 8 5 3" xfId="20109" xr:uid="{00000000-0005-0000-0000-0000DE4D0000}"/>
    <cellStyle name="20% - Accent1 3 2 3 8 6" xfId="20110" xr:uid="{00000000-0005-0000-0000-0000DF4D0000}"/>
    <cellStyle name="20% - Accent1 3 2 3 8 6 2" xfId="20111" xr:uid="{00000000-0005-0000-0000-0000E04D0000}"/>
    <cellStyle name="20% - Accent1 3 2 3 8 6 2 2" xfId="20112" xr:uid="{00000000-0005-0000-0000-0000E14D0000}"/>
    <cellStyle name="20% - Accent1 3 2 3 8 6 3" xfId="20113" xr:uid="{00000000-0005-0000-0000-0000E24D0000}"/>
    <cellStyle name="20% - Accent1 3 2 3 8 7" xfId="20114" xr:uid="{00000000-0005-0000-0000-0000E34D0000}"/>
    <cellStyle name="20% - Accent1 3 2 3 8 7 2" xfId="20115" xr:uid="{00000000-0005-0000-0000-0000E44D0000}"/>
    <cellStyle name="20% - Accent1 3 2 3 8 8" xfId="20116" xr:uid="{00000000-0005-0000-0000-0000E54D0000}"/>
    <cellStyle name="20% - Accent1 3 2 3 8 8 2" xfId="20117" xr:uid="{00000000-0005-0000-0000-0000E64D0000}"/>
    <cellStyle name="20% - Accent1 3 2 3 8 9" xfId="20118" xr:uid="{00000000-0005-0000-0000-0000E74D0000}"/>
    <cellStyle name="20% - Accent1 3 2 3 9" xfId="20119" xr:uid="{00000000-0005-0000-0000-0000E84D0000}"/>
    <cellStyle name="20% - Accent1 3 2 3 9 2" xfId="20120" xr:uid="{00000000-0005-0000-0000-0000E94D0000}"/>
    <cellStyle name="20% - Accent1 3 2 3 9 2 2" xfId="20121" xr:uid="{00000000-0005-0000-0000-0000EA4D0000}"/>
    <cellStyle name="20% - Accent1 3 2 3 9 2 2 2" xfId="20122" xr:uid="{00000000-0005-0000-0000-0000EB4D0000}"/>
    <cellStyle name="20% - Accent1 3 2 3 9 2 3" xfId="20123" xr:uid="{00000000-0005-0000-0000-0000EC4D0000}"/>
    <cellStyle name="20% - Accent1 3 2 3 9 3" xfId="20124" xr:uid="{00000000-0005-0000-0000-0000ED4D0000}"/>
    <cellStyle name="20% - Accent1 3 2 3 9 3 2" xfId="20125" xr:uid="{00000000-0005-0000-0000-0000EE4D0000}"/>
    <cellStyle name="20% - Accent1 3 2 3 9 4" xfId="20126" xr:uid="{00000000-0005-0000-0000-0000EF4D0000}"/>
    <cellStyle name="20% - Accent1 3 2 4" xfId="20127" xr:uid="{00000000-0005-0000-0000-0000F04D0000}"/>
    <cellStyle name="20% - Accent1 3 2 4 10" xfId="20128" xr:uid="{00000000-0005-0000-0000-0000F14D0000}"/>
    <cellStyle name="20% - Accent1 3 2 4 10 2" xfId="20129" xr:uid="{00000000-0005-0000-0000-0000F24D0000}"/>
    <cellStyle name="20% - Accent1 3 2 4 10 2 2" xfId="20130" xr:uid="{00000000-0005-0000-0000-0000F34D0000}"/>
    <cellStyle name="20% - Accent1 3 2 4 10 2 2 2" xfId="20131" xr:uid="{00000000-0005-0000-0000-0000F44D0000}"/>
    <cellStyle name="20% - Accent1 3 2 4 10 2 3" xfId="20132" xr:uid="{00000000-0005-0000-0000-0000F54D0000}"/>
    <cellStyle name="20% - Accent1 3 2 4 10 3" xfId="20133" xr:uid="{00000000-0005-0000-0000-0000F64D0000}"/>
    <cellStyle name="20% - Accent1 3 2 4 10 3 2" xfId="20134" xr:uid="{00000000-0005-0000-0000-0000F74D0000}"/>
    <cellStyle name="20% - Accent1 3 2 4 10 4" xfId="20135" xr:uid="{00000000-0005-0000-0000-0000F84D0000}"/>
    <cellStyle name="20% - Accent1 3 2 4 11" xfId="20136" xr:uid="{00000000-0005-0000-0000-0000F94D0000}"/>
    <cellStyle name="20% - Accent1 3 2 4 11 2" xfId="20137" xr:uid="{00000000-0005-0000-0000-0000FA4D0000}"/>
    <cellStyle name="20% - Accent1 3 2 4 11 2 2" xfId="20138" xr:uid="{00000000-0005-0000-0000-0000FB4D0000}"/>
    <cellStyle name="20% - Accent1 3 2 4 11 2 2 2" xfId="20139" xr:uid="{00000000-0005-0000-0000-0000FC4D0000}"/>
    <cellStyle name="20% - Accent1 3 2 4 11 2 3" xfId="20140" xr:uid="{00000000-0005-0000-0000-0000FD4D0000}"/>
    <cellStyle name="20% - Accent1 3 2 4 11 3" xfId="20141" xr:uid="{00000000-0005-0000-0000-0000FE4D0000}"/>
    <cellStyle name="20% - Accent1 3 2 4 11 3 2" xfId="20142" xr:uid="{00000000-0005-0000-0000-0000FF4D0000}"/>
    <cellStyle name="20% - Accent1 3 2 4 11 4" xfId="20143" xr:uid="{00000000-0005-0000-0000-0000004E0000}"/>
    <cellStyle name="20% - Accent1 3 2 4 12" xfId="20144" xr:uid="{00000000-0005-0000-0000-0000014E0000}"/>
    <cellStyle name="20% - Accent1 3 2 4 12 2" xfId="20145" xr:uid="{00000000-0005-0000-0000-0000024E0000}"/>
    <cellStyle name="20% - Accent1 3 2 4 12 2 2" xfId="20146" xr:uid="{00000000-0005-0000-0000-0000034E0000}"/>
    <cellStyle name="20% - Accent1 3 2 4 12 3" xfId="20147" xr:uid="{00000000-0005-0000-0000-0000044E0000}"/>
    <cellStyle name="20% - Accent1 3 2 4 13" xfId="20148" xr:uid="{00000000-0005-0000-0000-0000054E0000}"/>
    <cellStyle name="20% - Accent1 3 2 4 13 2" xfId="20149" xr:uid="{00000000-0005-0000-0000-0000064E0000}"/>
    <cellStyle name="20% - Accent1 3 2 4 13 2 2" xfId="20150" xr:uid="{00000000-0005-0000-0000-0000074E0000}"/>
    <cellStyle name="20% - Accent1 3 2 4 13 3" xfId="20151" xr:uid="{00000000-0005-0000-0000-0000084E0000}"/>
    <cellStyle name="20% - Accent1 3 2 4 14" xfId="20152" xr:uid="{00000000-0005-0000-0000-0000094E0000}"/>
    <cellStyle name="20% - Accent1 3 2 4 14 2" xfId="20153" xr:uid="{00000000-0005-0000-0000-00000A4E0000}"/>
    <cellStyle name="20% - Accent1 3 2 4 15" xfId="20154" xr:uid="{00000000-0005-0000-0000-00000B4E0000}"/>
    <cellStyle name="20% - Accent1 3 2 4 15 2" xfId="20155" xr:uid="{00000000-0005-0000-0000-00000C4E0000}"/>
    <cellStyle name="20% - Accent1 3 2 4 16" xfId="20156" xr:uid="{00000000-0005-0000-0000-00000D4E0000}"/>
    <cellStyle name="20% - Accent1 3 2 4 2" xfId="20157" xr:uid="{00000000-0005-0000-0000-00000E4E0000}"/>
    <cellStyle name="20% - Accent1 3 2 4 2 10" xfId="20158" xr:uid="{00000000-0005-0000-0000-00000F4E0000}"/>
    <cellStyle name="20% - Accent1 3 2 4 2 10 2" xfId="20159" xr:uid="{00000000-0005-0000-0000-0000104E0000}"/>
    <cellStyle name="20% - Accent1 3 2 4 2 10 2 2" xfId="20160" xr:uid="{00000000-0005-0000-0000-0000114E0000}"/>
    <cellStyle name="20% - Accent1 3 2 4 2 10 2 2 2" xfId="20161" xr:uid="{00000000-0005-0000-0000-0000124E0000}"/>
    <cellStyle name="20% - Accent1 3 2 4 2 10 2 3" xfId="20162" xr:uid="{00000000-0005-0000-0000-0000134E0000}"/>
    <cellStyle name="20% - Accent1 3 2 4 2 10 3" xfId="20163" xr:uid="{00000000-0005-0000-0000-0000144E0000}"/>
    <cellStyle name="20% - Accent1 3 2 4 2 10 3 2" xfId="20164" xr:uid="{00000000-0005-0000-0000-0000154E0000}"/>
    <cellStyle name="20% - Accent1 3 2 4 2 10 4" xfId="20165" xr:uid="{00000000-0005-0000-0000-0000164E0000}"/>
    <cellStyle name="20% - Accent1 3 2 4 2 11" xfId="20166" xr:uid="{00000000-0005-0000-0000-0000174E0000}"/>
    <cellStyle name="20% - Accent1 3 2 4 2 11 2" xfId="20167" xr:uid="{00000000-0005-0000-0000-0000184E0000}"/>
    <cellStyle name="20% - Accent1 3 2 4 2 11 2 2" xfId="20168" xr:uid="{00000000-0005-0000-0000-0000194E0000}"/>
    <cellStyle name="20% - Accent1 3 2 4 2 11 3" xfId="20169" xr:uid="{00000000-0005-0000-0000-00001A4E0000}"/>
    <cellStyle name="20% - Accent1 3 2 4 2 12" xfId="20170" xr:uid="{00000000-0005-0000-0000-00001B4E0000}"/>
    <cellStyle name="20% - Accent1 3 2 4 2 12 2" xfId="20171" xr:uid="{00000000-0005-0000-0000-00001C4E0000}"/>
    <cellStyle name="20% - Accent1 3 2 4 2 12 2 2" xfId="20172" xr:uid="{00000000-0005-0000-0000-00001D4E0000}"/>
    <cellStyle name="20% - Accent1 3 2 4 2 12 3" xfId="20173" xr:uid="{00000000-0005-0000-0000-00001E4E0000}"/>
    <cellStyle name="20% - Accent1 3 2 4 2 13" xfId="20174" xr:uid="{00000000-0005-0000-0000-00001F4E0000}"/>
    <cellStyle name="20% - Accent1 3 2 4 2 13 2" xfId="20175" xr:uid="{00000000-0005-0000-0000-0000204E0000}"/>
    <cellStyle name="20% - Accent1 3 2 4 2 14" xfId="20176" xr:uid="{00000000-0005-0000-0000-0000214E0000}"/>
    <cellStyle name="20% - Accent1 3 2 4 2 14 2" xfId="20177" xr:uid="{00000000-0005-0000-0000-0000224E0000}"/>
    <cellStyle name="20% - Accent1 3 2 4 2 15" xfId="20178" xr:uid="{00000000-0005-0000-0000-0000234E0000}"/>
    <cellStyle name="20% - Accent1 3 2 4 2 2" xfId="20179" xr:uid="{00000000-0005-0000-0000-0000244E0000}"/>
    <cellStyle name="20% - Accent1 3 2 4 2 2 10" xfId="20180" xr:uid="{00000000-0005-0000-0000-0000254E0000}"/>
    <cellStyle name="20% - Accent1 3 2 4 2 2 10 2" xfId="20181" xr:uid="{00000000-0005-0000-0000-0000264E0000}"/>
    <cellStyle name="20% - Accent1 3 2 4 2 2 10 2 2" xfId="20182" xr:uid="{00000000-0005-0000-0000-0000274E0000}"/>
    <cellStyle name="20% - Accent1 3 2 4 2 2 10 3" xfId="20183" xr:uid="{00000000-0005-0000-0000-0000284E0000}"/>
    <cellStyle name="20% - Accent1 3 2 4 2 2 11" xfId="20184" xr:uid="{00000000-0005-0000-0000-0000294E0000}"/>
    <cellStyle name="20% - Accent1 3 2 4 2 2 11 2" xfId="20185" xr:uid="{00000000-0005-0000-0000-00002A4E0000}"/>
    <cellStyle name="20% - Accent1 3 2 4 2 2 11 2 2" xfId="20186" xr:uid="{00000000-0005-0000-0000-00002B4E0000}"/>
    <cellStyle name="20% - Accent1 3 2 4 2 2 11 3" xfId="20187" xr:uid="{00000000-0005-0000-0000-00002C4E0000}"/>
    <cellStyle name="20% - Accent1 3 2 4 2 2 12" xfId="20188" xr:uid="{00000000-0005-0000-0000-00002D4E0000}"/>
    <cellStyle name="20% - Accent1 3 2 4 2 2 12 2" xfId="20189" xr:uid="{00000000-0005-0000-0000-00002E4E0000}"/>
    <cellStyle name="20% - Accent1 3 2 4 2 2 13" xfId="20190" xr:uid="{00000000-0005-0000-0000-00002F4E0000}"/>
    <cellStyle name="20% - Accent1 3 2 4 2 2 13 2" xfId="20191" xr:uid="{00000000-0005-0000-0000-0000304E0000}"/>
    <cellStyle name="20% - Accent1 3 2 4 2 2 14" xfId="20192" xr:uid="{00000000-0005-0000-0000-0000314E0000}"/>
    <cellStyle name="20% - Accent1 3 2 4 2 2 2" xfId="20193" xr:uid="{00000000-0005-0000-0000-0000324E0000}"/>
    <cellStyle name="20% - Accent1 3 2 4 2 2 2 10" xfId="20194" xr:uid="{00000000-0005-0000-0000-0000334E0000}"/>
    <cellStyle name="20% - Accent1 3 2 4 2 2 2 10 2" xfId="20195" xr:uid="{00000000-0005-0000-0000-0000344E0000}"/>
    <cellStyle name="20% - Accent1 3 2 4 2 2 2 11" xfId="20196" xr:uid="{00000000-0005-0000-0000-0000354E0000}"/>
    <cellStyle name="20% - Accent1 3 2 4 2 2 2 2" xfId="20197" xr:uid="{00000000-0005-0000-0000-0000364E0000}"/>
    <cellStyle name="20% - Accent1 3 2 4 2 2 2 2 2" xfId="20198" xr:uid="{00000000-0005-0000-0000-0000374E0000}"/>
    <cellStyle name="20% - Accent1 3 2 4 2 2 2 2 2 2" xfId="20199" xr:uid="{00000000-0005-0000-0000-0000384E0000}"/>
    <cellStyle name="20% - Accent1 3 2 4 2 2 2 2 2 2 2" xfId="20200" xr:uid="{00000000-0005-0000-0000-0000394E0000}"/>
    <cellStyle name="20% - Accent1 3 2 4 2 2 2 2 2 2 2 2" xfId="20201" xr:uid="{00000000-0005-0000-0000-00003A4E0000}"/>
    <cellStyle name="20% - Accent1 3 2 4 2 2 2 2 2 2 3" xfId="20202" xr:uid="{00000000-0005-0000-0000-00003B4E0000}"/>
    <cellStyle name="20% - Accent1 3 2 4 2 2 2 2 2 3" xfId="20203" xr:uid="{00000000-0005-0000-0000-00003C4E0000}"/>
    <cellStyle name="20% - Accent1 3 2 4 2 2 2 2 2 3 2" xfId="20204" xr:uid="{00000000-0005-0000-0000-00003D4E0000}"/>
    <cellStyle name="20% - Accent1 3 2 4 2 2 2 2 2 4" xfId="20205" xr:uid="{00000000-0005-0000-0000-00003E4E0000}"/>
    <cellStyle name="20% - Accent1 3 2 4 2 2 2 2 3" xfId="20206" xr:uid="{00000000-0005-0000-0000-00003F4E0000}"/>
    <cellStyle name="20% - Accent1 3 2 4 2 2 2 2 3 2" xfId="20207" xr:uid="{00000000-0005-0000-0000-0000404E0000}"/>
    <cellStyle name="20% - Accent1 3 2 4 2 2 2 2 3 2 2" xfId="20208" xr:uid="{00000000-0005-0000-0000-0000414E0000}"/>
    <cellStyle name="20% - Accent1 3 2 4 2 2 2 2 3 2 2 2" xfId="20209" xr:uid="{00000000-0005-0000-0000-0000424E0000}"/>
    <cellStyle name="20% - Accent1 3 2 4 2 2 2 2 3 2 3" xfId="20210" xr:uid="{00000000-0005-0000-0000-0000434E0000}"/>
    <cellStyle name="20% - Accent1 3 2 4 2 2 2 2 3 3" xfId="20211" xr:uid="{00000000-0005-0000-0000-0000444E0000}"/>
    <cellStyle name="20% - Accent1 3 2 4 2 2 2 2 3 3 2" xfId="20212" xr:uid="{00000000-0005-0000-0000-0000454E0000}"/>
    <cellStyle name="20% - Accent1 3 2 4 2 2 2 2 3 4" xfId="20213" xr:uid="{00000000-0005-0000-0000-0000464E0000}"/>
    <cellStyle name="20% - Accent1 3 2 4 2 2 2 2 4" xfId="20214" xr:uid="{00000000-0005-0000-0000-0000474E0000}"/>
    <cellStyle name="20% - Accent1 3 2 4 2 2 2 2 4 2" xfId="20215" xr:uid="{00000000-0005-0000-0000-0000484E0000}"/>
    <cellStyle name="20% - Accent1 3 2 4 2 2 2 2 4 2 2" xfId="20216" xr:uid="{00000000-0005-0000-0000-0000494E0000}"/>
    <cellStyle name="20% - Accent1 3 2 4 2 2 2 2 4 2 2 2" xfId="20217" xr:uid="{00000000-0005-0000-0000-00004A4E0000}"/>
    <cellStyle name="20% - Accent1 3 2 4 2 2 2 2 4 2 3" xfId="20218" xr:uid="{00000000-0005-0000-0000-00004B4E0000}"/>
    <cellStyle name="20% - Accent1 3 2 4 2 2 2 2 4 3" xfId="20219" xr:uid="{00000000-0005-0000-0000-00004C4E0000}"/>
    <cellStyle name="20% - Accent1 3 2 4 2 2 2 2 4 3 2" xfId="20220" xr:uid="{00000000-0005-0000-0000-00004D4E0000}"/>
    <cellStyle name="20% - Accent1 3 2 4 2 2 2 2 4 4" xfId="20221" xr:uid="{00000000-0005-0000-0000-00004E4E0000}"/>
    <cellStyle name="20% - Accent1 3 2 4 2 2 2 2 5" xfId="20222" xr:uid="{00000000-0005-0000-0000-00004F4E0000}"/>
    <cellStyle name="20% - Accent1 3 2 4 2 2 2 2 5 2" xfId="20223" xr:uid="{00000000-0005-0000-0000-0000504E0000}"/>
    <cellStyle name="20% - Accent1 3 2 4 2 2 2 2 5 2 2" xfId="20224" xr:uid="{00000000-0005-0000-0000-0000514E0000}"/>
    <cellStyle name="20% - Accent1 3 2 4 2 2 2 2 5 3" xfId="20225" xr:uid="{00000000-0005-0000-0000-0000524E0000}"/>
    <cellStyle name="20% - Accent1 3 2 4 2 2 2 2 6" xfId="20226" xr:uid="{00000000-0005-0000-0000-0000534E0000}"/>
    <cellStyle name="20% - Accent1 3 2 4 2 2 2 2 6 2" xfId="20227" xr:uid="{00000000-0005-0000-0000-0000544E0000}"/>
    <cellStyle name="20% - Accent1 3 2 4 2 2 2 2 6 2 2" xfId="20228" xr:uid="{00000000-0005-0000-0000-0000554E0000}"/>
    <cellStyle name="20% - Accent1 3 2 4 2 2 2 2 6 3" xfId="20229" xr:uid="{00000000-0005-0000-0000-0000564E0000}"/>
    <cellStyle name="20% - Accent1 3 2 4 2 2 2 2 7" xfId="20230" xr:uid="{00000000-0005-0000-0000-0000574E0000}"/>
    <cellStyle name="20% - Accent1 3 2 4 2 2 2 2 7 2" xfId="20231" xr:uid="{00000000-0005-0000-0000-0000584E0000}"/>
    <cellStyle name="20% - Accent1 3 2 4 2 2 2 2 8" xfId="20232" xr:uid="{00000000-0005-0000-0000-0000594E0000}"/>
    <cellStyle name="20% - Accent1 3 2 4 2 2 2 2 8 2" xfId="20233" xr:uid="{00000000-0005-0000-0000-00005A4E0000}"/>
    <cellStyle name="20% - Accent1 3 2 4 2 2 2 2 9" xfId="20234" xr:uid="{00000000-0005-0000-0000-00005B4E0000}"/>
    <cellStyle name="20% - Accent1 3 2 4 2 2 2 3" xfId="20235" xr:uid="{00000000-0005-0000-0000-00005C4E0000}"/>
    <cellStyle name="20% - Accent1 3 2 4 2 2 2 3 2" xfId="20236" xr:uid="{00000000-0005-0000-0000-00005D4E0000}"/>
    <cellStyle name="20% - Accent1 3 2 4 2 2 2 3 2 2" xfId="20237" xr:uid="{00000000-0005-0000-0000-00005E4E0000}"/>
    <cellStyle name="20% - Accent1 3 2 4 2 2 2 3 2 2 2" xfId="20238" xr:uid="{00000000-0005-0000-0000-00005F4E0000}"/>
    <cellStyle name="20% - Accent1 3 2 4 2 2 2 3 2 2 2 2" xfId="20239" xr:uid="{00000000-0005-0000-0000-0000604E0000}"/>
    <cellStyle name="20% - Accent1 3 2 4 2 2 2 3 2 2 3" xfId="20240" xr:uid="{00000000-0005-0000-0000-0000614E0000}"/>
    <cellStyle name="20% - Accent1 3 2 4 2 2 2 3 2 3" xfId="20241" xr:uid="{00000000-0005-0000-0000-0000624E0000}"/>
    <cellStyle name="20% - Accent1 3 2 4 2 2 2 3 2 3 2" xfId="20242" xr:uid="{00000000-0005-0000-0000-0000634E0000}"/>
    <cellStyle name="20% - Accent1 3 2 4 2 2 2 3 2 4" xfId="20243" xr:uid="{00000000-0005-0000-0000-0000644E0000}"/>
    <cellStyle name="20% - Accent1 3 2 4 2 2 2 3 3" xfId="20244" xr:uid="{00000000-0005-0000-0000-0000654E0000}"/>
    <cellStyle name="20% - Accent1 3 2 4 2 2 2 3 3 2" xfId="20245" xr:uid="{00000000-0005-0000-0000-0000664E0000}"/>
    <cellStyle name="20% - Accent1 3 2 4 2 2 2 3 3 2 2" xfId="20246" xr:uid="{00000000-0005-0000-0000-0000674E0000}"/>
    <cellStyle name="20% - Accent1 3 2 4 2 2 2 3 3 2 2 2" xfId="20247" xr:uid="{00000000-0005-0000-0000-0000684E0000}"/>
    <cellStyle name="20% - Accent1 3 2 4 2 2 2 3 3 2 3" xfId="20248" xr:uid="{00000000-0005-0000-0000-0000694E0000}"/>
    <cellStyle name="20% - Accent1 3 2 4 2 2 2 3 3 3" xfId="20249" xr:uid="{00000000-0005-0000-0000-00006A4E0000}"/>
    <cellStyle name="20% - Accent1 3 2 4 2 2 2 3 3 3 2" xfId="20250" xr:uid="{00000000-0005-0000-0000-00006B4E0000}"/>
    <cellStyle name="20% - Accent1 3 2 4 2 2 2 3 3 4" xfId="20251" xr:uid="{00000000-0005-0000-0000-00006C4E0000}"/>
    <cellStyle name="20% - Accent1 3 2 4 2 2 2 3 4" xfId="20252" xr:uid="{00000000-0005-0000-0000-00006D4E0000}"/>
    <cellStyle name="20% - Accent1 3 2 4 2 2 2 3 4 2" xfId="20253" xr:uid="{00000000-0005-0000-0000-00006E4E0000}"/>
    <cellStyle name="20% - Accent1 3 2 4 2 2 2 3 4 2 2" xfId="20254" xr:uid="{00000000-0005-0000-0000-00006F4E0000}"/>
    <cellStyle name="20% - Accent1 3 2 4 2 2 2 3 4 2 2 2" xfId="20255" xr:uid="{00000000-0005-0000-0000-0000704E0000}"/>
    <cellStyle name="20% - Accent1 3 2 4 2 2 2 3 4 2 3" xfId="20256" xr:uid="{00000000-0005-0000-0000-0000714E0000}"/>
    <cellStyle name="20% - Accent1 3 2 4 2 2 2 3 4 3" xfId="20257" xr:uid="{00000000-0005-0000-0000-0000724E0000}"/>
    <cellStyle name="20% - Accent1 3 2 4 2 2 2 3 4 3 2" xfId="20258" xr:uid="{00000000-0005-0000-0000-0000734E0000}"/>
    <cellStyle name="20% - Accent1 3 2 4 2 2 2 3 4 4" xfId="20259" xr:uid="{00000000-0005-0000-0000-0000744E0000}"/>
    <cellStyle name="20% - Accent1 3 2 4 2 2 2 3 5" xfId="20260" xr:uid="{00000000-0005-0000-0000-0000754E0000}"/>
    <cellStyle name="20% - Accent1 3 2 4 2 2 2 3 5 2" xfId="20261" xr:uid="{00000000-0005-0000-0000-0000764E0000}"/>
    <cellStyle name="20% - Accent1 3 2 4 2 2 2 3 5 2 2" xfId="20262" xr:uid="{00000000-0005-0000-0000-0000774E0000}"/>
    <cellStyle name="20% - Accent1 3 2 4 2 2 2 3 5 3" xfId="20263" xr:uid="{00000000-0005-0000-0000-0000784E0000}"/>
    <cellStyle name="20% - Accent1 3 2 4 2 2 2 3 6" xfId="20264" xr:uid="{00000000-0005-0000-0000-0000794E0000}"/>
    <cellStyle name="20% - Accent1 3 2 4 2 2 2 3 6 2" xfId="20265" xr:uid="{00000000-0005-0000-0000-00007A4E0000}"/>
    <cellStyle name="20% - Accent1 3 2 4 2 2 2 3 6 2 2" xfId="20266" xr:uid="{00000000-0005-0000-0000-00007B4E0000}"/>
    <cellStyle name="20% - Accent1 3 2 4 2 2 2 3 6 3" xfId="20267" xr:uid="{00000000-0005-0000-0000-00007C4E0000}"/>
    <cellStyle name="20% - Accent1 3 2 4 2 2 2 3 7" xfId="20268" xr:uid="{00000000-0005-0000-0000-00007D4E0000}"/>
    <cellStyle name="20% - Accent1 3 2 4 2 2 2 3 7 2" xfId="20269" xr:uid="{00000000-0005-0000-0000-00007E4E0000}"/>
    <cellStyle name="20% - Accent1 3 2 4 2 2 2 3 8" xfId="20270" xr:uid="{00000000-0005-0000-0000-00007F4E0000}"/>
    <cellStyle name="20% - Accent1 3 2 4 2 2 2 3 8 2" xfId="20271" xr:uid="{00000000-0005-0000-0000-0000804E0000}"/>
    <cellStyle name="20% - Accent1 3 2 4 2 2 2 3 9" xfId="20272" xr:uid="{00000000-0005-0000-0000-0000814E0000}"/>
    <cellStyle name="20% - Accent1 3 2 4 2 2 2 4" xfId="20273" xr:uid="{00000000-0005-0000-0000-0000824E0000}"/>
    <cellStyle name="20% - Accent1 3 2 4 2 2 2 4 2" xfId="20274" xr:uid="{00000000-0005-0000-0000-0000834E0000}"/>
    <cellStyle name="20% - Accent1 3 2 4 2 2 2 4 2 2" xfId="20275" xr:uid="{00000000-0005-0000-0000-0000844E0000}"/>
    <cellStyle name="20% - Accent1 3 2 4 2 2 2 4 2 2 2" xfId="20276" xr:uid="{00000000-0005-0000-0000-0000854E0000}"/>
    <cellStyle name="20% - Accent1 3 2 4 2 2 2 4 2 3" xfId="20277" xr:uid="{00000000-0005-0000-0000-0000864E0000}"/>
    <cellStyle name="20% - Accent1 3 2 4 2 2 2 4 3" xfId="20278" xr:uid="{00000000-0005-0000-0000-0000874E0000}"/>
    <cellStyle name="20% - Accent1 3 2 4 2 2 2 4 3 2" xfId="20279" xr:uid="{00000000-0005-0000-0000-0000884E0000}"/>
    <cellStyle name="20% - Accent1 3 2 4 2 2 2 4 4" xfId="20280" xr:uid="{00000000-0005-0000-0000-0000894E0000}"/>
    <cellStyle name="20% - Accent1 3 2 4 2 2 2 5" xfId="20281" xr:uid="{00000000-0005-0000-0000-00008A4E0000}"/>
    <cellStyle name="20% - Accent1 3 2 4 2 2 2 5 2" xfId="20282" xr:uid="{00000000-0005-0000-0000-00008B4E0000}"/>
    <cellStyle name="20% - Accent1 3 2 4 2 2 2 5 2 2" xfId="20283" xr:uid="{00000000-0005-0000-0000-00008C4E0000}"/>
    <cellStyle name="20% - Accent1 3 2 4 2 2 2 5 2 2 2" xfId="20284" xr:uid="{00000000-0005-0000-0000-00008D4E0000}"/>
    <cellStyle name="20% - Accent1 3 2 4 2 2 2 5 2 3" xfId="20285" xr:uid="{00000000-0005-0000-0000-00008E4E0000}"/>
    <cellStyle name="20% - Accent1 3 2 4 2 2 2 5 3" xfId="20286" xr:uid="{00000000-0005-0000-0000-00008F4E0000}"/>
    <cellStyle name="20% - Accent1 3 2 4 2 2 2 5 3 2" xfId="20287" xr:uid="{00000000-0005-0000-0000-0000904E0000}"/>
    <cellStyle name="20% - Accent1 3 2 4 2 2 2 5 4" xfId="20288" xr:uid="{00000000-0005-0000-0000-0000914E0000}"/>
    <cellStyle name="20% - Accent1 3 2 4 2 2 2 6" xfId="20289" xr:uid="{00000000-0005-0000-0000-0000924E0000}"/>
    <cellStyle name="20% - Accent1 3 2 4 2 2 2 6 2" xfId="20290" xr:uid="{00000000-0005-0000-0000-0000934E0000}"/>
    <cellStyle name="20% - Accent1 3 2 4 2 2 2 6 2 2" xfId="20291" xr:uid="{00000000-0005-0000-0000-0000944E0000}"/>
    <cellStyle name="20% - Accent1 3 2 4 2 2 2 6 2 2 2" xfId="20292" xr:uid="{00000000-0005-0000-0000-0000954E0000}"/>
    <cellStyle name="20% - Accent1 3 2 4 2 2 2 6 2 3" xfId="20293" xr:uid="{00000000-0005-0000-0000-0000964E0000}"/>
    <cellStyle name="20% - Accent1 3 2 4 2 2 2 6 3" xfId="20294" xr:uid="{00000000-0005-0000-0000-0000974E0000}"/>
    <cellStyle name="20% - Accent1 3 2 4 2 2 2 6 3 2" xfId="20295" xr:uid="{00000000-0005-0000-0000-0000984E0000}"/>
    <cellStyle name="20% - Accent1 3 2 4 2 2 2 6 4" xfId="20296" xr:uid="{00000000-0005-0000-0000-0000994E0000}"/>
    <cellStyle name="20% - Accent1 3 2 4 2 2 2 7" xfId="20297" xr:uid="{00000000-0005-0000-0000-00009A4E0000}"/>
    <cellStyle name="20% - Accent1 3 2 4 2 2 2 7 2" xfId="20298" xr:uid="{00000000-0005-0000-0000-00009B4E0000}"/>
    <cellStyle name="20% - Accent1 3 2 4 2 2 2 7 2 2" xfId="20299" xr:uid="{00000000-0005-0000-0000-00009C4E0000}"/>
    <cellStyle name="20% - Accent1 3 2 4 2 2 2 7 3" xfId="20300" xr:uid="{00000000-0005-0000-0000-00009D4E0000}"/>
    <cellStyle name="20% - Accent1 3 2 4 2 2 2 8" xfId="20301" xr:uid="{00000000-0005-0000-0000-00009E4E0000}"/>
    <cellStyle name="20% - Accent1 3 2 4 2 2 2 8 2" xfId="20302" xr:uid="{00000000-0005-0000-0000-00009F4E0000}"/>
    <cellStyle name="20% - Accent1 3 2 4 2 2 2 8 2 2" xfId="20303" xr:uid="{00000000-0005-0000-0000-0000A04E0000}"/>
    <cellStyle name="20% - Accent1 3 2 4 2 2 2 8 3" xfId="20304" xr:uid="{00000000-0005-0000-0000-0000A14E0000}"/>
    <cellStyle name="20% - Accent1 3 2 4 2 2 2 9" xfId="20305" xr:uid="{00000000-0005-0000-0000-0000A24E0000}"/>
    <cellStyle name="20% - Accent1 3 2 4 2 2 2 9 2" xfId="20306" xr:uid="{00000000-0005-0000-0000-0000A34E0000}"/>
    <cellStyle name="20% - Accent1 3 2 4 2 2 3" xfId="20307" xr:uid="{00000000-0005-0000-0000-0000A44E0000}"/>
    <cellStyle name="20% - Accent1 3 2 4 2 2 3 10" xfId="20308" xr:uid="{00000000-0005-0000-0000-0000A54E0000}"/>
    <cellStyle name="20% - Accent1 3 2 4 2 2 3 10 2" xfId="20309" xr:uid="{00000000-0005-0000-0000-0000A64E0000}"/>
    <cellStyle name="20% - Accent1 3 2 4 2 2 3 11" xfId="20310" xr:uid="{00000000-0005-0000-0000-0000A74E0000}"/>
    <cellStyle name="20% - Accent1 3 2 4 2 2 3 2" xfId="20311" xr:uid="{00000000-0005-0000-0000-0000A84E0000}"/>
    <cellStyle name="20% - Accent1 3 2 4 2 2 3 2 2" xfId="20312" xr:uid="{00000000-0005-0000-0000-0000A94E0000}"/>
    <cellStyle name="20% - Accent1 3 2 4 2 2 3 2 2 2" xfId="20313" xr:uid="{00000000-0005-0000-0000-0000AA4E0000}"/>
    <cellStyle name="20% - Accent1 3 2 4 2 2 3 2 2 2 2" xfId="20314" xr:uid="{00000000-0005-0000-0000-0000AB4E0000}"/>
    <cellStyle name="20% - Accent1 3 2 4 2 2 3 2 2 2 2 2" xfId="20315" xr:uid="{00000000-0005-0000-0000-0000AC4E0000}"/>
    <cellStyle name="20% - Accent1 3 2 4 2 2 3 2 2 2 3" xfId="20316" xr:uid="{00000000-0005-0000-0000-0000AD4E0000}"/>
    <cellStyle name="20% - Accent1 3 2 4 2 2 3 2 2 3" xfId="20317" xr:uid="{00000000-0005-0000-0000-0000AE4E0000}"/>
    <cellStyle name="20% - Accent1 3 2 4 2 2 3 2 2 3 2" xfId="20318" xr:uid="{00000000-0005-0000-0000-0000AF4E0000}"/>
    <cellStyle name="20% - Accent1 3 2 4 2 2 3 2 2 4" xfId="20319" xr:uid="{00000000-0005-0000-0000-0000B04E0000}"/>
    <cellStyle name="20% - Accent1 3 2 4 2 2 3 2 3" xfId="20320" xr:uid="{00000000-0005-0000-0000-0000B14E0000}"/>
    <cellStyle name="20% - Accent1 3 2 4 2 2 3 2 3 2" xfId="20321" xr:uid="{00000000-0005-0000-0000-0000B24E0000}"/>
    <cellStyle name="20% - Accent1 3 2 4 2 2 3 2 3 2 2" xfId="20322" xr:uid="{00000000-0005-0000-0000-0000B34E0000}"/>
    <cellStyle name="20% - Accent1 3 2 4 2 2 3 2 3 2 2 2" xfId="20323" xr:uid="{00000000-0005-0000-0000-0000B44E0000}"/>
    <cellStyle name="20% - Accent1 3 2 4 2 2 3 2 3 2 3" xfId="20324" xr:uid="{00000000-0005-0000-0000-0000B54E0000}"/>
    <cellStyle name="20% - Accent1 3 2 4 2 2 3 2 3 3" xfId="20325" xr:uid="{00000000-0005-0000-0000-0000B64E0000}"/>
    <cellStyle name="20% - Accent1 3 2 4 2 2 3 2 3 3 2" xfId="20326" xr:uid="{00000000-0005-0000-0000-0000B74E0000}"/>
    <cellStyle name="20% - Accent1 3 2 4 2 2 3 2 3 4" xfId="20327" xr:uid="{00000000-0005-0000-0000-0000B84E0000}"/>
    <cellStyle name="20% - Accent1 3 2 4 2 2 3 2 4" xfId="20328" xr:uid="{00000000-0005-0000-0000-0000B94E0000}"/>
    <cellStyle name="20% - Accent1 3 2 4 2 2 3 2 4 2" xfId="20329" xr:uid="{00000000-0005-0000-0000-0000BA4E0000}"/>
    <cellStyle name="20% - Accent1 3 2 4 2 2 3 2 4 2 2" xfId="20330" xr:uid="{00000000-0005-0000-0000-0000BB4E0000}"/>
    <cellStyle name="20% - Accent1 3 2 4 2 2 3 2 4 2 2 2" xfId="20331" xr:uid="{00000000-0005-0000-0000-0000BC4E0000}"/>
    <cellStyle name="20% - Accent1 3 2 4 2 2 3 2 4 2 3" xfId="20332" xr:uid="{00000000-0005-0000-0000-0000BD4E0000}"/>
    <cellStyle name="20% - Accent1 3 2 4 2 2 3 2 4 3" xfId="20333" xr:uid="{00000000-0005-0000-0000-0000BE4E0000}"/>
    <cellStyle name="20% - Accent1 3 2 4 2 2 3 2 4 3 2" xfId="20334" xr:uid="{00000000-0005-0000-0000-0000BF4E0000}"/>
    <cellStyle name="20% - Accent1 3 2 4 2 2 3 2 4 4" xfId="20335" xr:uid="{00000000-0005-0000-0000-0000C04E0000}"/>
    <cellStyle name="20% - Accent1 3 2 4 2 2 3 2 5" xfId="20336" xr:uid="{00000000-0005-0000-0000-0000C14E0000}"/>
    <cellStyle name="20% - Accent1 3 2 4 2 2 3 2 5 2" xfId="20337" xr:uid="{00000000-0005-0000-0000-0000C24E0000}"/>
    <cellStyle name="20% - Accent1 3 2 4 2 2 3 2 5 2 2" xfId="20338" xr:uid="{00000000-0005-0000-0000-0000C34E0000}"/>
    <cellStyle name="20% - Accent1 3 2 4 2 2 3 2 5 3" xfId="20339" xr:uid="{00000000-0005-0000-0000-0000C44E0000}"/>
    <cellStyle name="20% - Accent1 3 2 4 2 2 3 2 6" xfId="20340" xr:uid="{00000000-0005-0000-0000-0000C54E0000}"/>
    <cellStyle name="20% - Accent1 3 2 4 2 2 3 2 6 2" xfId="20341" xr:uid="{00000000-0005-0000-0000-0000C64E0000}"/>
    <cellStyle name="20% - Accent1 3 2 4 2 2 3 2 6 2 2" xfId="20342" xr:uid="{00000000-0005-0000-0000-0000C74E0000}"/>
    <cellStyle name="20% - Accent1 3 2 4 2 2 3 2 6 3" xfId="20343" xr:uid="{00000000-0005-0000-0000-0000C84E0000}"/>
    <cellStyle name="20% - Accent1 3 2 4 2 2 3 2 7" xfId="20344" xr:uid="{00000000-0005-0000-0000-0000C94E0000}"/>
    <cellStyle name="20% - Accent1 3 2 4 2 2 3 2 7 2" xfId="20345" xr:uid="{00000000-0005-0000-0000-0000CA4E0000}"/>
    <cellStyle name="20% - Accent1 3 2 4 2 2 3 2 8" xfId="20346" xr:uid="{00000000-0005-0000-0000-0000CB4E0000}"/>
    <cellStyle name="20% - Accent1 3 2 4 2 2 3 2 8 2" xfId="20347" xr:uid="{00000000-0005-0000-0000-0000CC4E0000}"/>
    <cellStyle name="20% - Accent1 3 2 4 2 2 3 2 9" xfId="20348" xr:uid="{00000000-0005-0000-0000-0000CD4E0000}"/>
    <cellStyle name="20% - Accent1 3 2 4 2 2 3 3" xfId="20349" xr:uid="{00000000-0005-0000-0000-0000CE4E0000}"/>
    <cellStyle name="20% - Accent1 3 2 4 2 2 3 3 2" xfId="20350" xr:uid="{00000000-0005-0000-0000-0000CF4E0000}"/>
    <cellStyle name="20% - Accent1 3 2 4 2 2 3 3 2 2" xfId="20351" xr:uid="{00000000-0005-0000-0000-0000D04E0000}"/>
    <cellStyle name="20% - Accent1 3 2 4 2 2 3 3 2 2 2" xfId="20352" xr:uid="{00000000-0005-0000-0000-0000D14E0000}"/>
    <cellStyle name="20% - Accent1 3 2 4 2 2 3 3 2 2 2 2" xfId="20353" xr:uid="{00000000-0005-0000-0000-0000D24E0000}"/>
    <cellStyle name="20% - Accent1 3 2 4 2 2 3 3 2 2 3" xfId="20354" xr:uid="{00000000-0005-0000-0000-0000D34E0000}"/>
    <cellStyle name="20% - Accent1 3 2 4 2 2 3 3 2 3" xfId="20355" xr:uid="{00000000-0005-0000-0000-0000D44E0000}"/>
    <cellStyle name="20% - Accent1 3 2 4 2 2 3 3 2 3 2" xfId="20356" xr:uid="{00000000-0005-0000-0000-0000D54E0000}"/>
    <cellStyle name="20% - Accent1 3 2 4 2 2 3 3 2 4" xfId="20357" xr:uid="{00000000-0005-0000-0000-0000D64E0000}"/>
    <cellStyle name="20% - Accent1 3 2 4 2 2 3 3 3" xfId="20358" xr:uid="{00000000-0005-0000-0000-0000D74E0000}"/>
    <cellStyle name="20% - Accent1 3 2 4 2 2 3 3 3 2" xfId="20359" xr:uid="{00000000-0005-0000-0000-0000D84E0000}"/>
    <cellStyle name="20% - Accent1 3 2 4 2 2 3 3 3 2 2" xfId="20360" xr:uid="{00000000-0005-0000-0000-0000D94E0000}"/>
    <cellStyle name="20% - Accent1 3 2 4 2 2 3 3 3 2 2 2" xfId="20361" xr:uid="{00000000-0005-0000-0000-0000DA4E0000}"/>
    <cellStyle name="20% - Accent1 3 2 4 2 2 3 3 3 2 3" xfId="20362" xr:uid="{00000000-0005-0000-0000-0000DB4E0000}"/>
    <cellStyle name="20% - Accent1 3 2 4 2 2 3 3 3 3" xfId="20363" xr:uid="{00000000-0005-0000-0000-0000DC4E0000}"/>
    <cellStyle name="20% - Accent1 3 2 4 2 2 3 3 3 3 2" xfId="20364" xr:uid="{00000000-0005-0000-0000-0000DD4E0000}"/>
    <cellStyle name="20% - Accent1 3 2 4 2 2 3 3 3 4" xfId="20365" xr:uid="{00000000-0005-0000-0000-0000DE4E0000}"/>
    <cellStyle name="20% - Accent1 3 2 4 2 2 3 3 4" xfId="20366" xr:uid="{00000000-0005-0000-0000-0000DF4E0000}"/>
    <cellStyle name="20% - Accent1 3 2 4 2 2 3 3 4 2" xfId="20367" xr:uid="{00000000-0005-0000-0000-0000E04E0000}"/>
    <cellStyle name="20% - Accent1 3 2 4 2 2 3 3 4 2 2" xfId="20368" xr:uid="{00000000-0005-0000-0000-0000E14E0000}"/>
    <cellStyle name="20% - Accent1 3 2 4 2 2 3 3 4 2 2 2" xfId="20369" xr:uid="{00000000-0005-0000-0000-0000E24E0000}"/>
    <cellStyle name="20% - Accent1 3 2 4 2 2 3 3 4 2 3" xfId="20370" xr:uid="{00000000-0005-0000-0000-0000E34E0000}"/>
    <cellStyle name="20% - Accent1 3 2 4 2 2 3 3 4 3" xfId="20371" xr:uid="{00000000-0005-0000-0000-0000E44E0000}"/>
    <cellStyle name="20% - Accent1 3 2 4 2 2 3 3 4 3 2" xfId="20372" xr:uid="{00000000-0005-0000-0000-0000E54E0000}"/>
    <cellStyle name="20% - Accent1 3 2 4 2 2 3 3 4 4" xfId="20373" xr:uid="{00000000-0005-0000-0000-0000E64E0000}"/>
    <cellStyle name="20% - Accent1 3 2 4 2 2 3 3 5" xfId="20374" xr:uid="{00000000-0005-0000-0000-0000E74E0000}"/>
    <cellStyle name="20% - Accent1 3 2 4 2 2 3 3 5 2" xfId="20375" xr:uid="{00000000-0005-0000-0000-0000E84E0000}"/>
    <cellStyle name="20% - Accent1 3 2 4 2 2 3 3 5 2 2" xfId="20376" xr:uid="{00000000-0005-0000-0000-0000E94E0000}"/>
    <cellStyle name="20% - Accent1 3 2 4 2 2 3 3 5 3" xfId="20377" xr:uid="{00000000-0005-0000-0000-0000EA4E0000}"/>
    <cellStyle name="20% - Accent1 3 2 4 2 2 3 3 6" xfId="20378" xr:uid="{00000000-0005-0000-0000-0000EB4E0000}"/>
    <cellStyle name="20% - Accent1 3 2 4 2 2 3 3 6 2" xfId="20379" xr:uid="{00000000-0005-0000-0000-0000EC4E0000}"/>
    <cellStyle name="20% - Accent1 3 2 4 2 2 3 3 6 2 2" xfId="20380" xr:uid="{00000000-0005-0000-0000-0000ED4E0000}"/>
    <cellStyle name="20% - Accent1 3 2 4 2 2 3 3 6 3" xfId="20381" xr:uid="{00000000-0005-0000-0000-0000EE4E0000}"/>
    <cellStyle name="20% - Accent1 3 2 4 2 2 3 3 7" xfId="20382" xr:uid="{00000000-0005-0000-0000-0000EF4E0000}"/>
    <cellStyle name="20% - Accent1 3 2 4 2 2 3 3 7 2" xfId="20383" xr:uid="{00000000-0005-0000-0000-0000F04E0000}"/>
    <cellStyle name="20% - Accent1 3 2 4 2 2 3 3 8" xfId="20384" xr:uid="{00000000-0005-0000-0000-0000F14E0000}"/>
    <cellStyle name="20% - Accent1 3 2 4 2 2 3 3 8 2" xfId="20385" xr:uid="{00000000-0005-0000-0000-0000F24E0000}"/>
    <cellStyle name="20% - Accent1 3 2 4 2 2 3 3 9" xfId="20386" xr:uid="{00000000-0005-0000-0000-0000F34E0000}"/>
    <cellStyle name="20% - Accent1 3 2 4 2 2 3 4" xfId="20387" xr:uid="{00000000-0005-0000-0000-0000F44E0000}"/>
    <cellStyle name="20% - Accent1 3 2 4 2 2 3 4 2" xfId="20388" xr:uid="{00000000-0005-0000-0000-0000F54E0000}"/>
    <cellStyle name="20% - Accent1 3 2 4 2 2 3 4 2 2" xfId="20389" xr:uid="{00000000-0005-0000-0000-0000F64E0000}"/>
    <cellStyle name="20% - Accent1 3 2 4 2 2 3 4 2 2 2" xfId="20390" xr:uid="{00000000-0005-0000-0000-0000F74E0000}"/>
    <cellStyle name="20% - Accent1 3 2 4 2 2 3 4 2 3" xfId="20391" xr:uid="{00000000-0005-0000-0000-0000F84E0000}"/>
    <cellStyle name="20% - Accent1 3 2 4 2 2 3 4 3" xfId="20392" xr:uid="{00000000-0005-0000-0000-0000F94E0000}"/>
    <cellStyle name="20% - Accent1 3 2 4 2 2 3 4 3 2" xfId="20393" xr:uid="{00000000-0005-0000-0000-0000FA4E0000}"/>
    <cellStyle name="20% - Accent1 3 2 4 2 2 3 4 4" xfId="20394" xr:uid="{00000000-0005-0000-0000-0000FB4E0000}"/>
    <cellStyle name="20% - Accent1 3 2 4 2 2 3 5" xfId="20395" xr:uid="{00000000-0005-0000-0000-0000FC4E0000}"/>
    <cellStyle name="20% - Accent1 3 2 4 2 2 3 5 2" xfId="20396" xr:uid="{00000000-0005-0000-0000-0000FD4E0000}"/>
    <cellStyle name="20% - Accent1 3 2 4 2 2 3 5 2 2" xfId="20397" xr:uid="{00000000-0005-0000-0000-0000FE4E0000}"/>
    <cellStyle name="20% - Accent1 3 2 4 2 2 3 5 2 2 2" xfId="20398" xr:uid="{00000000-0005-0000-0000-0000FF4E0000}"/>
    <cellStyle name="20% - Accent1 3 2 4 2 2 3 5 2 3" xfId="20399" xr:uid="{00000000-0005-0000-0000-0000004F0000}"/>
    <cellStyle name="20% - Accent1 3 2 4 2 2 3 5 3" xfId="20400" xr:uid="{00000000-0005-0000-0000-0000014F0000}"/>
    <cellStyle name="20% - Accent1 3 2 4 2 2 3 5 3 2" xfId="20401" xr:uid="{00000000-0005-0000-0000-0000024F0000}"/>
    <cellStyle name="20% - Accent1 3 2 4 2 2 3 5 4" xfId="20402" xr:uid="{00000000-0005-0000-0000-0000034F0000}"/>
    <cellStyle name="20% - Accent1 3 2 4 2 2 3 6" xfId="20403" xr:uid="{00000000-0005-0000-0000-0000044F0000}"/>
    <cellStyle name="20% - Accent1 3 2 4 2 2 3 6 2" xfId="20404" xr:uid="{00000000-0005-0000-0000-0000054F0000}"/>
    <cellStyle name="20% - Accent1 3 2 4 2 2 3 6 2 2" xfId="20405" xr:uid="{00000000-0005-0000-0000-0000064F0000}"/>
    <cellStyle name="20% - Accent1 3 2 4 2 2 3 6 2 2 2" xfId="20406" xr:uid="{00000000-0005-0000-0000-0000074F0000}"/>
    <cellStyle name="20% - Accent1 3 2 4 2 2 3 6 2 3" xfId="20407" xr:uid="{00000000-0005-0000-0000-0000084F0000}"/>
    <cellStyle name="20% - Accent1 3 2 4 2 2 3 6 3" xfId="20408" xr:uid="{00000000-0005-0000-0000-0000094F0000}"/>
    <cellStyle name="20% - Accent1 3 2 4 2 2 3 6 3 2" xfId="20409" xr:uid="{00000000-0005-0000-0000-00000A4F0000}"/>
    <cellStyle name="20% - Accent1 3 2 4 2 2 3 6 4" xfId="20410" xr:uid="{00000000-0005-0000-0000-00000B4F0000}"/>
    <cellStyle name="20% - Accent1 3 2 4 2 2 3 7" xfId="20411" xr:uid="{00000000-0005-0000-0000-00000C4F0000}"/>
    <cellStyle name="20% - Accent1 3 2 4 2 2 3 7 2" xfId="20412" xr:uid="{00000000-0005-0000-0000-00000D4F0000}"/>
    <cellStyle name="20% - Accent1 3 2 4 2 2 3 7 2 2" xfId="20413" xr:uid="{00000000-0005-0000-0000-00000E4F0000}"/>
    <cellStyle name="20% - Accent1 3 2 4 2 2 3 7 3" xfId="20414" xr:uid="{00000000-0005-0000-0000-00000F4F0000}"/>
    <cellStyle name="20% - Accent1 3 2 4 2 2 3 8" xfId="20415" xr:uid="{00000000-0005-0000-0000-0000104F0000}"/>
    <cellStyle name="20% - Accent1 3 2 4 2 2 3 8 2" xfId="20416" xr:uid="{00000000-0005-0000-0000-0000114F0000}"/>
    <cellStyle name="20% - Accent1 3 2 4 2 2 3 8 2 2" xfId="20417" xr:uid="{00000000-0005-0000-0000-0000124F0000}"/>
    <cellStyle name="20% - Accent1 3 2 4 2 2 3 8 3" xfId="20418" xr:uid="{00000000-0005-0000-0000-0000134F0000}"/>
    <cellStyle name="20% - Accent1 3 2 4 2 2 3 9" xfId="20419" xr:uid="{00000000-0005-0000-0000-0000144F0000}"/>
    <cellStyle name="20% - Accent1 3 2 4 2 2 3 9 2" xfId="20420" xr:uid="{00000000-0005-0000-0000-0000154F0000}"/>
    <cellStyle name="20% - Accent1 3 2 4 2 2 4" xfId="20421" xr:uid="{00000000-0005-0000-0000-0000164F0000}"/>
    <cellStyle name="20% - Accent1 3 2 4 2 2 4 10" xfId="20422" xr:uid="{00000000-0005-0000-0000-0000174F0000}"/>
    <cellStyle name="20% - Accent1 3 2 4 2 2 4 10 2" xfId="20423" xr:uid="{00000000-0005-0000-0000-0000184F0000}"/>
    <cellStyle name="20% - Accent1 3 2 4 2 2 4 11" xfId="20424" xr:uid="{00000000-0005-0000-0000-0000194F0000}"/>
    <cellStyle name="20% - Accent1 3 2 4 2 2 4 2" xfId="20425" xr:uid="{00000000-0005-0000-0000-00001A4F0000}"/>
    <cellStyle name="20% - Accent1 3 2 4 2 2 4 2 2" xfId="20426" xr:uid="{00000000-0005-0000-0000-00001B4F0000}"/>
    <cellStyle name="20% - Accent1 3 2 4 2 2 4 2 2 2" xfId="20427" xr:uid="{00000000-0005-0000-0000-00001C4F0000}"/>
    <cellStyle name="20% - Accent1 3 2 4 2 2 4 2 2 2 2" xfId="20428" xr:uid="{00000000-0005-0000-0000-00001D4F0000}"/>
    <cellStyle name="20% - Accent1 3 2 4 2 2 4 2 2 2 2 2" xfId="20429" xr:uid="{00000000-0005-0000-0000-00001E4F0000}"/>
    <cellStyle name="20% - Accent1 3 2 4 2 2 4 2 2 2 3" xfId="20430" xr:uid="{00000000-0005-0000-0000-00001F4F0000}"/>
    <cellStyle name="20% - Accent1 3 2 4 2 2 4 2 2 3" xfId="20431" xr:uid="{00000000-0005-0000-0000-0000204F0000}"/>
    <cellStyle name="20% - Accent1 3 2 4 2 2 4 2 2 3 2" xfId="20432" xr:uid="{00000000-0005-0000-0000-0000214F0000}"/>
    <cellStyle name="20% - Accent1 3 2 4 2 2 4 2 2 4" xfId="20433" xr:uid="{00000000-0005-0000-0000-0000224F0000}"/>
    <cellStyle name="20% - Accent1 3 2 4 2 2 4 2 3" xfId="20434" xr:uid="{00000000-0005-0000-0000-0000234F0000}"/>
    <cellStyle name="20% - Accent1 3 2 4 2 2 4 2 3 2" xfId="20435" xr:uid="{00000000-0005-0000-0000-0000244F0000}"/>
    <cellStyle name="20% - Accent1 3 2 4 2 2 4 2 3 2 2" xfId="20436" xr:uid="{00000000-0005-0000-0000-0000254F0000}"/>
    <cellStyle name="20% - Accent1 3 2 4 2 2 4 2 3 2 2 2" xfId="20437" xr:uid="{00000000-0005-0000-0000-0000264F0000}"/>
    <cellStyle name="20% - Accent1 3 2 4 2 2 4 2 3 2 3" xfId="20438" xr:uid="{00000000-0005-0000-0000-0000274F0000}"/>
    <cellStyle name="20% - Accent1 3 2 4 2 2 4 2 3 3" xfId="20439" xr:uid="{00000000-0005-0000-0000-0000284F0000}"/>
    <cellStyle name="20% - Accent1 3 2 4 2 2 4 2 3 3 2" xfId="20440" xr:uid="{00000000-0005-0000-0000-0000294F0000}"/>
    <cellStyle name="20% - Accent1 3 2 4 2 2 4 2 3 4" xfId="20441" xr:uid="{00000000-0005-0000-0000-00002A4F0000}"/>
    <cellStyle name="20% - Accent1 3 2 4 2 2 4 2 4" xfId="20442" xr:uid="{00000000-0005-0000-0000-00002B4F0000}"/>
    <cellStyle name="20% - Accent1 3 2 4 2 2 4 2 4 2" xfId="20443" xr:uid="{00000000-0005-0000-0000-00002C4F0000}"/>
    <cellStyle name="20% - Accent1 3 2 4 2 2 4 2 4 2 2" xfId="20444" xr:uid="{00000000-0005-0000-0000-00002D4F0000}"/>
    <cellStyle name="20% - Accent1 3 2 4 2 2 4 2 4 2 2 2" xfId="20445" xr:uid="{00000000-0005-0000-0000-00002E4F0000}"/>
    <cellStyle name="20% - Accent1 3 2 4 2 2 4 2 4 2 3" xfId="20446" xr:uid="{00000000-0005-0000-0000-00002F4F0000}"/>
    <cellStyle name="20% - Accent1 3 2 4 2 2 4 2 4 3" xfId="20447" xr:uid="{00000000-0005-0000-0000-0000304F0000}"/>
    <cellStyle name="20% - Accent1 3 2 4 2 2 4 2 4 3 2" xfId="20448" xr:uid="{00000000-0005-0000-0000-0000314F0000}"/>
    <cellStyle name="20% - Accent1 3 2 4 2 2 4 2 4 4" xfId="20449" xr:uid="{00000000-0005-0000-0000-0000324F0000}"/>
    <cellStyle name="20% - Accent1 3 2 4 2 2 4 2 5" xfId="20450" xr:uid="{00000000-0005-0000-0000-0000334F0000}"/>
    <cellStyle name="20% - Accent1 3 2 4 2 2 4 2 5 2" xfId="20451" xr:uid="{00000000-0005-0000-0000-0000344F0000}"/>
    <cellStyle name="20% - Accent1 3 2 4 2 2 4 2 5 2 2" xfId="20452" xr:uid="{00000000-0005-0000-0000-0000354F0000}"/>
    <cellStyle name="20% - Accent1 3 2 4 2 2 4 2 5 3" xfId="20453" xr:uid="{00000000-0005-0000-0000-0000364F0000}"/>
    <cellStyle name="20% - Accent1 3 2 4 2 2 4 2 6" xfId="20454" xr:uid="{00000000-0005-0000-0000-0000374F0000}"/>
    <cellStyle name="20% - Accent1 3 2 4 2 2 4 2 6 2" xfId="20455" xr:uid="{00000000-0005-0000-0000-0000384F0000}"/>
    <cellStyle name="20% - Accent1 3 2 4 2 2 4 2 6 2 2" xfId="20456" xr:uid="{00000000-0005-0000-0000-0000394F0000}"/>
    <cellStyle name="20% - Accent1 3 2 4 2 2 4 2 6 3" xfId="20457" xr:uid="{00000000-0005-0000-0000-00003A4F0000}"/>
    <cellStyle name="20% - Accent1 3 2 4 2 2 4 2 7" xfId="20458" xr:uid="{00000000-0005-0000-0000-00003B4F0000}"/>
    <cellStyle name="20% - Accent1 3 2 4 2 2 4 2 7 2" xfId="20459" xr:uid="{00000000-0005-0000-0000-00003C4F0000}"/>
    <cellStyle name="20% - Accent1 3 2 4 2 2 4 2 8" xfId="20460" xr:uid="{00000000-0005-0000-0000-00003D4F0000}"/>
    <cellStyle name="20% - Accent1 3 2 4 2 2 4 2 8 2" xfId="20461" xr:uid="{00000000-0005-0000-0000-00003E4F0000}"/>
    <cellStyle name="20% - Accent1 3 2 4 2 2 4 2 9" xfId="20462" xr:uid="{00000000-0005-0000-0000-00003F4F0000}"/>
    <cellStyle name="20% - Accent1 3 2 4 2 2 4 3" xfId="20463" xr:uid="{00000000-0005-0000-0000-0000404F0000}"/>
    <cellStyle name="20% - Accent1 3 2 4 2 2 4 3 2" xfId="20464" xr:uid="{00000000-0005-0000-0000-0000414F0000}"/>
    <cellStyle name="20% - Accent1 3 2 4 2 2 4 3 2 2" xfId="20465" xr:uid="{00000000-0005-0000-0000-0000424F0000}"/>
    <cellStyle name="20% - Accent1 3 2 4 2 2 4 3 2 2 2" xfId="20466" xr:uid="{00000000-0005-0000-0000-0000434F0000}"/>
    <cellStyle name="20% - Accent1 3 2 4 2 2 4 3 2 2 2 2" xfId="20467" xr:uid="{00000000-0005-0000-0000-0000444F0000}"/>
    <cellStyle name="20% - Accent1 3 2 4 2 2 4 3 2 2 3" xfId="20468" xr:uid="{00000000-0005-0000-0000-0000454F0000}"/>
    <cellStyle name="20% - Accent1 3 2 4 2 2 4 3 2 3" xfId="20469" xr:uid="{00000000-0005-0000-0000-0000464F0000}"/>
    <cellStyle name="20% - Accent1 3 2 4 2 2 4 3 2 3 2" xfId="20470" xr:uid="{00000000-0005-0000-0000-0000474F0000}"/>
    <cellStyle name="20% - Accent1 3 2 4 2 2 4 3 2 4" xfId="20471" xr:uid="{00000000-0005-0000-0000-0000484F0000}"/>
    <cellStyle name="20% - Accent1 3 2 4 2 2 4 3 3" xfId="20472" xr:uid="{00000000-0005-0000-0000-0000494F0000}"/>
    <cellStyle name="20% - Accent1 3 2 4 2 2 4 3 3 2" xfId="20473" xr:uid="{00000000-0005-0000-0000-00004A4F0000}"/>
    <cellStyle name="20% - Accent1 3 2 4 2 2 4 3 3 2 2" xfId="20474" xr:uid="{00000000-0005-0000-0000-00004B4F0000}"/>
    <cellStyle name="20% - Accent1 3 2 4 2 2 4 3 3 2 2 2" xfId="20475" xr:uid="{00000000-0005-0000-0000-00004C4F0000}"/>
    <cellStyle name="20% - Accent1 3 2 4 2 2 4 3 3 2 3" xfId="20476" xr:uid="{00000000-0005-0000-0000-00004D4F0000}"/>
    <cellStyle name="20% - Accent1 3 2 4 2 2 4 3 3 3" xfId="20477" xr:uid="{00000000-0005-0000-0000-00004E4F0000}"/>
    <cellStyle name="20% - Accent1 3 2 4 2 2 4 3 3 3 2" xfId="20478" xr:uid="{00000000-0005-0000-0000-00004F4F0000}"/>
    <cellStyle name="20% - Accent1 3 2 4 2 2 4 3 3 4" xfId="20479" xr:uid="{00000000-0005-0000-0000-0000504F0000}"/>
    <cellStyle name="20% - Accent1 3 2 4 2 2 4 3 4" xfId="20480" xr:uid="{00000000-0005-0000-0000-0000514F0000}"/>
    <cellStyle name="20% - Accent1 3 2 4 2 2 4 3 4 2" xfId="20481" xr:uid="{00000000-0005-0000-0000-0000524F0000}"/>
    <cellStyle name="20% - Accent1 3 2 4 2 2 4 3 4 2 2" xfId="20482" xr:uid="{00000000-0005-0000-0000-0000534F0000}"/>
    <cellStyle name="20% - Accent1 3 2 4 2 2 4 3 4 2 2 2" xfId="20483" xr:uid="{00000000-0005-0000-0000-0000544F0000}"/>
    <cellStyle name="20% - Accent1 3 2 4 2 2 4 3 4 2 3" xfId="20484" xr:uid="{00000000-0005-0000-0000-0000554F0000}"/>
    <cellStyle name="20% - Accent1 3 2 4 2 2 4 3 4 3" xfId="20485" xr:uid="{00000000-0005-0000-0000-0000564F0000}"/>
    <cellStyle name="20% - Accent1 3 2 4 2 2 4 3 4 3 2" xfId="20486" xr:uid="{00000000-0005-0000-0000-0000574F0000}"/>
    <cellStyle name="20% - Accent1 3 2 4 2 2 4 3 4 4" xfId="20487" xr:uid="{00000000-0005-0000-0000-0000584F0000}"/>
    <cellStyle name="20% - Accent1 3 2 4 2 2 4 3 5" xfId="20488" xr:uid="{00000000-0005-0000-0000-0000594F0000}"/>
    <cellStyle name="20% - Accent1 3 2 4 2 2 4 3 5 2" xfId="20489" xr:uid="{00000000-0005-0000-0000-00005A4F0000}"/>
    <cellStyle name="20% - Accent1 3 2 4 2 2 4 3 5 2 2" xfId="20490" xr:uid="{00000000-0005-0000-0000-00005B4F0000}"/>
    <cellStyle name="20% - Accent1 3 2 4 2 2 4 3 5 3" xfId="20491" xr:uid="{00000000-0005-0000-0000-00005C4F0000}"/>
    <cellStyle name="20% - Accent1 3 2 4 2 2 4 3 6" xfId="20492" xr:uid="{00000000-0005-0000-0000-00005D4F0000}"/>
    <cellStyle name="20% - Accent1 3 2 4 2 2 4 3 6 2" xfId="20493" xr:uid="{00000000-0005-0000-0000-00005E4F0000}"/>
    <cellStyle name="20% - Accent1 3 2 4 2 2 4 3 6 2 2" xfId="20494" xr:uid="{00000000-0005-0000-0000-00005F4F0000}"/>
    <cellStyle name="20% - Accent1 3 2 4 2 2 4 3 6 3" xfId="20495" xr:uid="{00000000-0005-0000-0000-0000604F0000}"/>
    <cellStyle name="20% - Accent1 3 2 4 2 2 4 3 7" xfId="20496" xr:uid="{00000000-0005-0000-0000-0000614F0000}"/>
    <cellStyle name="20% - Accent1 3 2 4 2 2 4 3 7 2" xfId="20497" xr:uid="{00000000-0005-0000-0000-0000624F0000}"/>
    <cellStyle name="20% - Accent1 3 2 4 2 2 4 3 8" xfId="20498" xr:uid="{00000000-0005-0000-0000-0000634F0000}"/>
    <cellStyle name="20% - Accent1 3 2 4 2 2 4 3 8 2" xfId="20499" xr:uid="{00000000-0005-0000-0000-0000644F0000}"/>
    <cellStyle name="20% - Accent1 3 2 4 2 2 4 3 9" xfId="20500" xr:uid="{00000000-0005-0000-0000-0000654F0000}"/>
    <cellStyle name="20% - Accent1 3 2 4 2 2 4 4" xfId="20501" xr:uid="{00000000-0005-0000-0000-0000664F0000}"/>
    <cellStyle name="20% - Accent1 3 2 4 2 2 4 4 2" xfId="20502" xr:uid="{00000000-0005-0000-0000-0000674F0000}"/>
    <cellStyle name="20% - Accent1 3 2 4 2 2 4 4 2 2" xfId="20503" xr:uid="{00000000-0005-0000-0000-0000684F0000}"/>
    <cellStyle name="20% - Accent1 3 2 4 2 2 4 4 2 2 2" xfId="20504" xr:uid="{00000000-0005-0000-0000-0000694F0000}"/>
    <cellStyle name="20% - Accent1 3 2 4 2 2 4 4 2 3" xfId="20505" xr:uid="{00000000-0005-0000-0000-00006A4F0000}"/>
    <cellStyle name="20% - Accent1 3 2 4 2 2 4 4 3" xfId="20506" xr:uid="{00000000-0005-0000-0000-00006B4F0000}"/>
    <cellStyle name="20% - Accent1 3 2 4 2 2 4 4 3 2" xfId="20507" xr:uid="{00000000-0005-0000-0000-00006C4F0000}"/>
    <cellStyle name="20% - Accent1 3 2 4 2 2 4 4 4" xfId="20508" xr:uid="{00000000-0005-0000-0000-00006D4F0000}"/>
    <cellStyle name="20% - Accent1 3 2 4 2 2 4 5" xfId="20509" xr:uid="{00000000-0005-0000-0000-00006E4F0000}"/>
    <cellStyle name="20% - Accent1 3 2 4 2 2 4 5 2" xfId="20510" xr:uid="{00000000-0005-0000-0000-00006F4F0000}"/>
    <cellStyle name="20% - Accent1 3 2 4 2 2 4 5 2 2" xfId="20511" xr:uid="{00000000-0005-0000-0000-0000704F0000}"/>
    <cellStyle name="20% - Accent1 3 2 4 2 2 4 5 2 2 2" xfId="20512" xr:uid="{00000000-0005-0000-0000-0000714F0000}"/>
    <cellStyle name="20% - Accent1 3 2 4 2 2 4 5 2 3" xfId="20513" xr:uid="{00000000-0005-0000-0000-0000724F0000}"/>
    <cellStyle name="20% - Accent1 3 2 4 2 2 4 5 3" xfId="20514" xr:uid="{00000000-0005-0000-0000-0000734F0000}"/>
    <cellStyle name="20% - Accent1 3 2 4 2 2 4 5 3 2" xfId="20515" xr:uid="{00000000-0005-0000-0000-0000744F0000}"/>
    <cellStyle name="20% - Accent1 3 2 4 2 2 4 5 4" xfId="20516" xr:uid="{00000000-0005-0000-0000-0000754F0000}"/>
    <cellStyle name="20% - Accent1 3 2 4 2 2 4 6" xfId="20517" xr:uid="{00000000-0005-0000-0000-0000764F0000}"/>
    <cellStyle name="20% - Accent1 3 2 4 2 2 4 6 2" xfId="20518" xr:uid="{00000000-0005-0000-0000-0000774F0000}"/>
    <cellStyle name="20% - Accent1 3 2 4 2 2 4 6 2 2" xfId="20519" xr:uid="{00000000-0005-0000-0000-0000784F0000}"/>
    <cellStyle name="20% - Accent1 3 2 4 2 2 4 6 2 2 2" xfId="20520" xr:uid="{00000000-0005-0000-0000-0000794F0000}"/>
    <cellStyle name="20% - Accent1 3 2 4 2 2 4 6 2 3" xfId="20521" xr:uid="{00000000-0005-0000-0000-00007A4F0000}"/>
    <cellStyle name="20% - Accent1 3 2 4 2 2 4 6 3" xfId="20522" xr:uid="{00000000-0005-0000-0000-00007B4F0000}"/>
    <cellStyle name="20% - Accent1 3 2 4 2 2 4 6 3 2" xfId="20523" xr:uid="{00000000-0005-0000-0000-00007C4F0000}"/>
    <cellStyle name="20% - Accent1 3 2 4 2 2 4 6 4" xfId="20524" xr:uid="{00000000-0005-0000-0000-00007D4F0000}"/>
    <cellStyle name="20% - Accent1 3 2 4 2 2 4 7" xfId="20525" xr:uid="{00000000-0005-0000-0000-00007E4F0000}"/>
    <cellStyle name="20% - Accent1 3 2 4 2 2 4 7 2" xfId="20526" xr:uid="{00000000-0005-0000-0000-00007F4F0000}"/>
    <cellStyle name="20% - Accent1 3 2 4 2 2 4 7 2 2" xfId="20527" xr:uid="{00000000-0005-0000-0000-0000804F0000}"/>
    <cellStyle name="20% - Accent1 3 2 4 2 2 4 7 3" xfId="20528" xr:uid="{00000000-0005-0000-0000-0000814F0000}"/>
    <cellStyle name="20% - Accent1 3 2 4 2 2 4 8" xfId="20529" xr:uid="{00000000-0005-0000-0000-0000824F0000}"/>
    <cellStyle name="20% - Accent1 3 2 4 2 2 4 8 2" xfId="20530" xr:uid="{00000000-0005-0000-0000-0000834F0000}"/>
    <cellStyle name="20% - Accent1 3 2 4 2 2 4 8 2 2" xfId="20531" xr:uid="{00000000-0005-0000-0000-0000844F0000}"/>
    <cellStyle name="20% - Accent1 3 2 4 2 2 4 8 3" xfId="20532" xr:uid="{00000000-0005-0000-0000-0000854F0000}"/>
    <cellStyle name="20% - Accent1 3 2 4 2 2 4 9" xfId="20533" xr:uid="{00000000-0005-0000-0000-0000864F0000}"/>
    <cellStyle name="20% - Accent1 3 2 4 2 2 4 9 2" xfId="20534" xr:uid="{00000000-0005-0000-0000-0000874F0000}"/>
    <cellStyle name="20% - Accent1 3 2 4 2 2 5" xfId="20535" xr:uid="{00000000-0005-0000-0000-0000884F0000}"/>
    <cellStyle name="20% - Accent1 3 2 4 2 2 5 2" xfId="20536" xr:uid="{00000000-0005-0000-0000-0000894F0000}"/>
    <cellStyle name="20% - Accent1 3 2 4 2 2 5 2 2" xfId="20537" xr:uid="{00000000-0005-0000-0000-00008A4F0000}"/>
    <cellStyle name="20% - Accent1 3 2 4 2 2 5 2 2 2" xfId="20538" xr:uid="{00000000-0005-0000-0000-00008B4F0000}"/>
    <cellStyle name="20% - Accent1 3 2 4 2 2 5 2 2 2 2" xfId="20539" xr:uid="{00000000-0005-0000-0000-00008C4F0000}"/>
    <cellStyle name="20% - Accent1 3 2 4 2 2 5 2 2 3" xfId="20540" xr:uid="{00000000-0005-0000-0000-00008D4F0000}"/>
    <cellStyle name="20% - Accent1 3 2 4 2 2 5 2 3" xfId="20541" xr:uid="{00000000-0005-0000-0000-00008E4F0000}"/>
    <cellStyle name="20% - Accent1 3 2 4 2 2 5 2 3 2" xfId="20542" xr:uid="{00000000-0005-0000-0000-00008F4F0000}"/>
    <cellStyle name="20% - Accent1 3 2 4 2 2 5 2 4" xfId="20543" xr:uid="{00000000-0005-0000-0000-0000904F0000}"/>
    <cellStyle name="20% - Accent1 3 2 4 2 2 5 3" xfId="20544" xr:uid="{00000000-0005-0000-0000-0000914F0000}"/>
    <cellStyle name="20% - Accent1 3 2 4 2 2 5 3 2" xfId="20545" xr:uid="{00000000-0005-0000-0000-0000924F0000}"/>
    <cellStyle name="20% - Accent1 3 2 4 2 2 5 3 2 2" xfId="20546" xr:uid="{00000000-0005-0000-0000-0000934F0000}"/>
    <cellStyle name="20% - Accent1 3 2 4 2 2 5 3 2 2 2" xfId="20547" xr:uid="{00000000-0005-0000-0000-0000944F0000}"/>
    <cellStyle name="20% - Accent1 3 2 4 2 2 5 3 2 3" xfId="20548" xr:uid="{00000000-0005-0000-0000-0000954F0000}"/>
    <cellStyle name="20% - Accent1 3 2 4 2 2 5 3 3" xfId="20549" xr:uid="{00000000-0005-0000-0000-0000964F0000}"/>
    <cellStyle name="20% - Accent1 3 2 4 2 2 5 3 3 2" xfId="20550" xr:uid="{00000000-0005-0000-0000-0000974F0000}"/>
    <cellStyle name="20% - Accent1 3 2 4 2 2 5 3 4" xfId="20551" xr:uid="{00000000-0005-0000-0000-0000984F0000}"/>
    <cellStyle name="20% - Accent1 3 2 4 2 2 5 4" xfId="20552" xr:uid="{00000000-0005-0000-0000-0000994F0000}"/>
    <cellStyle name="20% - Accent1 3 2 4 2 2 5 4 2" xfId="20553" xr:uid="{00000000-0005-0000-0000-00009A4F0000}"/>
    <cellStyle name="20% - Accent1 3 2 4 2 2 5 4 2 2" xfId="20554" xr:uid="{00000000-0005-0000-0000-00009B4F0000}"/>
    <cellStyle name="20% - Accent1 3 2 4 2 2 5 4 2 2 2" xfId="20555" xr:uid="{00000000-0005-0000-0000-00009C4F0000}"/>
    <cellStyle name="20% - Accent1 3 2 4 2 2 5 4 2 3" xfId="20556" xr:uid="{00000000-0005-0000-0000-00009D4F0000}"/>
    <cellStyle name="20% - Accent1 3 2 4 2 2 5 4 3" xfId="20557" xr:uid="{00000000-0005-0000-0000-00009E4F0000}"/>
    <cellStyle name="20% - Accent1 3 2 4 2 2 5 4 3 2" xfId="20558" xr:uid="{00000000-0005-0000-0000-00009F4F0000}"/>
    <cellStyle name="20% - Accent1 3 2 4 2 2 5 4 4" xfId="20559" xr:uid="{00000000-0005-0000-0000-0000A04F0000}"/>
    <cellStyle name="20% - Accent1 3 2 4 2 2 5 5" xfId="20560" xr:uid="{00000000-0005-0000-0000-0000A14F0000}"/>
    <cellStyle name="20% - Accent1 3 2 4 2 2 5 5 2" xfId="20561" xr:uid="{00000000-0005-0000-0000-0000A24F0000}"/>
    <cellStyle name="20% - Accent1 3 2 4 2 2 5 5 2 2" xfId="20562" xr:uid="{00000000-0005-0000-0000-0000A34F0000}"/>
    <cellStyle name="20% - Accent1 3 2 4 2 2 5 5 3" xfId="20563" xr:uid="{00000000-0005-0000-0000-0000A44F0000}"/>
    <cellStyle name="20% - Accent1 3 2 4 2 2 5 6" xfId="20564" xr:uid="{00000000-0005-0000-0000-0000A54F0000}"/>
    <cellStyle name="20% - Accent1 3 2 4 2 2 5 6 2" xfId="20565" xr:uid="{00000000-0005-0000-0000-0000A64F0000}"/>
    <cellStyle name="20% - Accent1 3 2 4 2 2 5 6 2 2" xfId="20566" xr:uid="{00000000-0005-0000-0000-0000A74F0000}"/>
    <cellStyle name="20% - Accent1 3 2 4 2 2 5 6 3" xfId="20567" xr:uid="{00000000-0005-0000-0000-0000A84F0000}"/>
    <cellStyle name="20% - Accent1 3 2 4 2 2 5 7" xfId="20568" xr:uid="{00000000-0005-0000-0000-0000A94F0000}"/>
    <cellStyle name="20% - Accent1 3 2 4 2 2 5 7 2" xfId="20569" xr:uid="{00000000-0005-0000-0000-0000AA4F0000}"/>
    <cellStyle name="20% - Accent1 3 2 4 2 2 5 8" xfId="20570" xr:uid="{00000000-0005-0000-0000-0000AB4F0000}"/>
    <cellStyle name="20% - Accent1 3 2 4 2 2 5 8 2" xfId="20571" xr:uid="{00000000-0005-0000-0000-0000AC4F0000}"/>
    <cellStyle name="20% - Accent1 3 2 4 2 2 5 9" xfId="20572" xr:uid="{00000000-0005-0000-0000-0000AD4F0000}"/>
    <cellStyle name="20% - Accent1 3 2 4 2 2 6" xfId="20573" xr:uid="{00000000-0005-0000-0000-0000AE4F0000}"/>
    <cellStyle name="20% - Accent1 3 2 4 2 2 6 2" xfId="20574" xr:uid="{00000000-0005-0000-0000-0000AF4F0000}"/>
    <cellStyle name="20% - Accent1 3 2 4 2 2 6 2 2" xfId="20575" xr:uid="{00000000-0005-0000-0000-0000B04F0000}"/>
    <cellStyle name="20% - Accent1 3 2 4 2 2 6 2 2 2" xfId="20576" xr:uid="{00000000-0005-0000-0000-0000B14F0000}"/>
    <cellStyle name="20% - Accent1 3 2 4 2 2 6 2 2 2 2" xfId="20577" xr:uid="{00000000-0005-0000-0000-0000B24F0000}"/>
    <cellStyle name="20% - Accent1 3 2 4 2 2 6 2 2 3" xfId="20578" xr:uid="{00000000-0005-0000-0000-0000B34F0000}"/>
    <cellStyle name="20% - Accent1 3 2 4 2 2 6 2 3" xfId="20579" xr:uid="{00000000-0005-0000-0000-0000B44F0000}"/>
    <cellStyle name="20% - Accent1 3 2 4 2 2 6 2 3 2" xfId="20580" xr:uid="{00000000-0005-0000-0000-0000B54F0000}"/>
    <cellStyle name="20% - Accent1 3 2 4 2 2 6 2 4" xfId="20581" xr:uid="{00000000-0005-0000-0000-0000B64F0000}"/>
    <cellStyle name="20% - Accent1 3 2 4 2 2 6 3" xfId="20582" xr:uid="{00000000-0005-0000-0000-0000B74F0000}"/>
    <cellStyle name="20% - Accent1 3 2 4 2 2 6 3 2" xfId="20583" xr:uid="{00000000-0005-0000-0000-0000B84F0000}"/>
    <cellStyle name="20% - Accent1 3 2 4 2 2 6 3 2 2" xfId="20584" xr:uid="{00000000-0005-0000-0000-0000B94F0000}"/>
    <cellStyle name="20% - Accent1 3 2 4 2 2 6 3 2 2 2" xfId="20585" xr:uid="{00000000-0005-0000-0000-0000BA4F0000}"/>
    <cellStyle name="20% - Accent1 3 2 4 2 2 6 3 2 3" xfId="20586" xr:uid="{00000000-0005-0000-0000-0000BB4F0000}"/>
    <cellStyle name="20% - Accent1 3 2 4 2 2 6 3 3" xfId="20587" xr:uid="{00000000-0005-0000-0000-0000BC4F0000}"/>
    <cellStyle name="20% - Accent1 3 2 4 2 2 6 3 3 2" xfId="20588" xr:uid="{00000000-0005-0000-0000-0000BD4F0000}"/>
    <cellStyle name="20% - Accent1 3 2 4 2 2 6 3 4" xfId="20589" xr:uid="{00000000-0005-0000-0000-0000BE4F0000}"/>
    <cellStyle name="20% - Accent1 3 2 4 2 2 6 4" xfId="20590" xr:uid="{00000000-0005-0000-0000-0000BF4F0000}"/>
    <cellStyle name="20% - Accent1 3 2 4 2 2 6 4 2" xfId="20591" xr:uid="{00000000-0005-0000-0000-0000C04F0000}"/>
    <cellStyle name="20% - Accent1 3 2 4 2 2 6 4 2 2" xfId="20592" xr:uid="{00000000-0005-0000-0000-0000C14F0000}"/>
    <cellStyle name="20% - Accent1 3 2 4 2 2 6 4 2 2 2" xfId="20593" xr:uid="{00000000-0005-0000-0000-0000C24F0000}"/>
    <cellStyle name="20% - Accent1 3 2 4 2 2 6 4 2 3" xfId="20594" xr:uid="{00000000-0005-0000-0000-0000C34F0000}"/>
    <cellStyle name="20% - Accent1 3 2 4 2 2 6 4 3" xfId="20595" xr:uid="{00000000-0005-0000-0000-0000C44F0000}"/>
    <cellStyle name="20% - Accent1 3 2 4 2 2 6 4 3 2" xfId="20596" xr:uid="{00000000-0005-0000-0000-0000C54F0000}"/>
    <cellStyle name="20% - Accent1 3 2 4 2 2 6 4 4" xfId="20597" xr:uid="{00000000-0005-0000-0000-0000C64F0000}"/>
    <cellStyle name="20% - Accent1 3 2 4 2 2 6 5" xfId="20598" xr:uid="{00000000-0005-0000-0000-0000C74F0000}"/>
    <cellStyle name="20% - Accent1 3 2 4 2 2 6 5 2" xfId="20599" xr:uid="{00000000-0005-0000-0000-0000C84F0000}"/>
    <cellStyle name="20% - Accent1 3 2 4 2 2 6 5 2 2" xfId="20600" xr:uid="{00000000-0005-0000-0000-0000C94F0000}"/>
    <cellStyle name="20% - Accent1 3 2 4 2 2 6 5 3" xfId="20601" xr:uid="{00000000-0005-0000-0000-0000CA4F0000}"/>
    <cellStyle name="20% - Accent1 3 2 4 2 2 6 6" xfId="20602" xr:uid="{00000000-0005-0000-0000-0000CB4F0000}"/>
    <cellStyle name="20% - Accent1 3 2 4 2 2 6 6 2" xfId="20603" xr:uid="{00000000-0005-0000-0000-0000CC4F0000}"/>
    <cellStyle name="20% - Accent1 3 2 4 2 2 6 6 2 2" xfId="20604" xr:uid="{00000000-0005-0000-0000-0000CD4F0000}"/>
    <cellStyle name="20% - Accent1 3 2 4 2 2 6 6 3" xfId="20605" xr:uid="{00000000-0005-0000-0000-0000CE4F0000}"/>
    <cellStyle name="20% - Accent1 3 2 4 2 2 6 7" xfId="20606" xr:uid="{00000000-0005-0000-0000-0000CF4F0000}"/>
    <cellStyle name="20% - Accent1 3 2 4 2 2 6 7 2" xfId="20607" xr:uid="{00000000-0005-0000-0000-0000D04F0000}"/>
    <cellStyle name="20% - Accent1 3 2 4 2 2 6 8" xfId="20608" xr:uid="{00000000-0005-0000-0000-0000D14F0000}"/>
    <cellStyle name="20% - Accent1 3 2 4 2 2 6 8 2" xfId="20609" xr:uid="{00000000-0005-0000-0000-0000D24F0000}"/>
    <cellStyle name="20% - Accent1 3 2 4 2 2 6 9" xfId="20610" xr:uid="{00000000-0005-0000-0000-0000D34F0000}"/>
    <cellStyle name="20% - Accent1 3 2 4 2 2 7" xfId="20611" xr:uid="{00000000-0005-0000-0000-0000D44F0000}"/>
    <cellStyle name="20% - Accent1 3 2 4 2 2 7 2" xfId="20612" xr:uid="{00000000-0005-0000-0000-0000D54F0000}"/>
    <cellStyle name="20% - Accent1 3 2 4 2 2 7 2 2" xfId="20613" xr:uid="{00000000-0005-0000-0000-0000D64F0000}"/>
    <cellStyle name="20% - Accent1 3 2 4 2 2 7 2 2 2" xfId="20614" xr:uid="{00000000-0005-0000-0000-0000D74F0000}"/>
    <cellStyle name="20% - Accent1 3 2 4 2 2 7 2 3" xfId="20615" xr:uid="{00000000-0005-0000-0000-0000D84F0000}"/>
    <cellStyle name="20% - Accent1 3 2 4 2 2 7 3" xfId="20616" xr:uid="{00000000-0005-0000-0000-0000D94F0000}"/>
    <cellStyle name="20% - Accent1 3 2 4 2 2 7 3 2" xfId="20617" xr:uid="{00000000-0005-0000-0000-0000DA4F0000}"/>
    <cellStyle name="20% - Accent1 3 2 4 2 2 7 4" xfId="20618" xr:uid="{00000000-0005-0000-0000-0000DB4F0000}"/>
    <cellStyle name="20% - Accent1 3 2 4 2 2 8" xfId="20619" xr:uid="{00000000-0005-0000-0000-0000DC4F0000}"/>
    <cellStyle name="20% - Accent1 3 2 4 2 2 8 2" xfId="20620" xr:uid="{00000000-0005-0000-0000-0000DD4F0000}"/>
    <cellStyle name="20% - Accent1 3 2 4 2 2 8 2 2" xfId="20621" xr:uid="{00000000-0005-0000-0000-0000DE4F0000}"/>
    <cellStyle name="20% - Accent1 3 2 4 2 2 8 2 2 2" xfId="20622" xr:uid="{00000000-0005-0000-0000-0000DF4F0000}"/>
    <cellStyle name="20% - Accent1 3 2 4 2 2 8 2 3" xfId="20623" xr:uid="{00000000-0005-0000-0000-0000E04F0000}"/>
    <cellStyle name="20% - Accent1 3 2 4 2 2 8 3" xfId="20624" xr:uid="{00000000-0005-0000-0000-0000E14F0000}"/>
    <cellStyle name="20% - Accent1 3 2 4 2 2 8 3 2" xfId="20625" xr:uid="{00000000-0005-0000-0000-0000E24F0000}"/>
    <cellStyle name="20% - Accent1 3 2 4 2 2 8 4" xfId="20626" xr:uid="{00000000-0005-0000-0000-0000E34F0000}"/>
    <cellStyle name="20% - Accent1 3 2 4 2 2 9" xfId="20627" xr:uid="{00000000-0005-0000-0000-0000E44F0000}"/>
    <cellStyle name="20% - Accent1 3 2 4 2 2 9 2" xfId="20628" xr:uid="{00000000-0005-0000-0000-0000E54F0000}"/>
    <cellStyle name="20% - Accent1 3 2 4 2 2 9 2 2" xfId="20629" xr:uid="{00000000-0005-0000-0000-0000E64F0000}"/>
    <cellStyle name="20% - Accent1 3 2 4 2 2 9 2 2 2" xfId="20630" xr:uid="{00000000-0005-0000-0000-0000E74F0000}"/>
    <cellStyle name="20% - Accent1 3 2 4 2 2 9 2 3" xfId="20631" xr:uid="{00000000-0005-0000-0000-0000E84F0000}"/>
    <cellStyle name="20% - Accent1 3 2 4 2 2 9 3" xfId="20632" xr:uid="{00000000-0005-0000-0000-0000E94F0000}"/>
    <cellStyle name="20% - Accent1 3 2 4 2 2 9 3 2" xfId="20633" xr:uid="{00000000-0005-0000-0000-0000EA4F0000}"/>
    <cellStyle name="20% - Accent1 3 2 4 2 2 9 4" xfId="20634" xr:uid="{00000000-0005-0000-0000-0000EB4F0000}"/>
    <cellStyle name="20% - Accent1 3 2 4 2 3" xfId="20635" xr:uid="{00000000-0005-0000-0000-0000EC4F0000}"/>
    <cellStyle name="20% - Accent1 3 2 4 2 3 10" xfId="20636" xr:uid="{00000000-0005-0000-0000-0000ED4F0000}"/>
    <cellStyle name="20% - Accent1 3 2 4 2 3 10 2" xfId="20637" xr:uid="{00000000-0005-0000-0000-0000EE4F0000}"/>
    <cellStyle name="20% - Accent1 3 2 4 2 3 11" xfId="20638" xr:uid="{00000000-0005-0000-0000-0000EF4F0000}"/>
    <cellStyle name="20% - Accent1 3 2 4 2 3 2" xfId="20639" xr:uid="{00000000-0005-0000-0000-0000F04F0000}"/>
    <cellStyle name="20% - Accent1 3 2 4 2 3 2 2" xfId="20640" xr:uid="{00000000-0005-0000-0000-0000F14F0000}"/>
    <cellStyle name="20% - Accent1 3 2 4 2 3 2 2 2" xfId="20641" xr:uid="{00000000-0005-0000-0000-0000F24F0000}"/>
    <cellStyle name="20% - Accent1 3 2 4 2 3 2 2 2 2" xfId="20642" xr:uid="{00000000-0005-0000-0000-0000F34F0000}"/>
    <cellStyle name="20% - Accent1 3 2 4 2 3 2 2 2 2 2" xfId="20643" xr:uid="{00000000-0005-0000-0000-0000F44F0000}"/>
    <cellStyle name="20% - Accent1 3 2 4 2 3 2 2 2 3" xfId="20644" xr:uid="{00000000-0005-0000-0000-0000F54F0000}"/>
    <cellStyle name="20% - Accent1 3 2 4 2 3 2 2 3" xfId="20645" xr:uid="{00000000-0005-0000-0000-0000F64F0000}"/>
    <cellStyle name="20% - Accent1 3 2 4 2 3 2 2 3 2" xfId="20646" xr:uid="{00000000-0005-0000-0000-0000F74F0000}"/>
    <cellStyle name="20% - Accent1 3 2 4 2 3 2 2 4" xfId="20647" xr:uid="{00000000-0005-0000-0000-0000F84F0000}"/>
    <cellStyle name="20% - Accent1 3 2 4 2 3 2 3" xfId="20648" xr:uid="{00000000-0005-0000-0000-0000F94F0000}"/>
    <cellStyle name="20% - Accent1 3 2 4 2 3 2 3 2" xfId="20649" xr:uid="{00000000-0005-0000-0000-0000FA4F0000}"/>
    <cellStyle name="20% - Accent1 3 2 4 2 3 2 3 2 2" xfId="20650" xr:uid="{00000000-0005-0000-0000-0000FB4F0000}"/>
    <cellStyle name="20% - Accent1 3 2 4 2 3 2 3 2 2 2" xfId="20651" xr:uid="{00000000-0005-0000-0000-0000FC4F0000}"/>
    <cellStyle name="20% - Accent1 3 2 4 2 3 2 3 2 3" xfId="20652" xr:uid="{00000000-0005-0000-0000-0000FD4F0000}"/>
    <cellStyle name="20% - Accent1 3 2 4 2 3 2 3 3" xfId="20653" xr:uid="{00000000-0005-0000-0000-0000FE4F0000}"/>
    <cellStyle name="20% - Accent1 3 2 4 2 3 2 3 3 2" xfId="20654" xr:uid="{00000000-0005-0000-0000-0000FF4F0000}"/>
    <cellStyle name="20% - Accent1 3 2 4 2 3 2 3 4" xfId="20655" xr:uid="{00000000-0005-0000-0000-000000500000}"/>
    <cellStyle name="20% - Accent1 3 2 4 2 3 2 4" xfId="20656" xr:uid="{00000000-0005-0000-0000-000001500000}"/>
    <cellStyle name="20% - Accent1 3 2 4 2 3 2 4 2" xfId="20657" xr:uid="{00000000-0005-0000-0000-000002500000}"/>
    <cellStyle name="20% - Accent1 3 2 4 2 3 2 4 2 2" xfId="20658" xr:uid="{00000000-0005-0000-0000-000003500000}"/>
    <cellStyle name="20% - Accent1 3 2 4 2 3 2 4 2 2 2" xfId="20659" xr:uid="{00000000-0005-0000-0000-000004500000}"/>
    <cellStyle name="20% - Accent1 3 2 4 2 3 2 4 2 3" xfId="20660" xr:uid="{00000000-0005-0000-0000-000005500000}"/>
    <cellStyle name="20% - Accent1 3 2 4 2 3 2 4 3" xfId="20661" xr:uid="{00000000-0005-0000-0000-000006500000}"/>
    <cellStyle name="20% - Accent1 3 2 4 2 3 2 4 3 2" xfId="20662" xr:uid="{00000000-0005-0000-0000-000007500000}"/>
    <cellStyle name="20% - Accent1 3 2 4 2 3 2 4 4" xfId="20663" xr:uid="{00000000-0005-0000-0000-000008500000}"/>
    <cellStyle name="20% - Accent1 3 2 4 2 3 2 5" xfId="20664" xr:uid="{00000000-0005-0000-0000-000009500000}"/>
    <cellStyle name="20% - Accent1 3 2 4 2 3 2 5 2" xfId="20665" xr:uid="{00000000-0005-0000-0000-00000A500000}"/>
    <cellStyle name="20% - Accent1 3 2 4 2 3 2 5 2 2" xfId="20666" xr:uid="{00000000-0005-0000-0000-00000B500000}"/>
    <cellStyle name="20% - Accent1 3 2 4 2 3 2 5 3" xfId="20667" xr:uid="{00000000-0005-0000-0000-00000C500000}"/>
    <cellStyle name="20% - Accent1 3 2 4 2 3 2 6" xfId="20668" xr:uid="{00000000-0005-0000-0000-00000D500000}"/>
    <cellStyle name="20% - Accent1 3 2 4 2 3 2 6 2" xfId="20669" xr:uid="{00000000-0005-0000-0000-00000E500000}"/>
    <cellStyle name="20% - Accent1 3 2 4 2 3 2 6 2 2" xfId="20670" xr:uid="{00000000-0005-0000-0000-00000F500000}"/>
    <cellStyle name="20% - Accent1 3 2 4 2 3 2 6 3" xfId="20671" xr:uid="{00000000-0005-0000-0000-000010500000}"/>
    <cellStyle name="20% - Accent1 3 2 4 2 3 2 7" xfId="20672" xr:uid="{00000000-0005-0000-0000-000011500000}"/>
    <cellStyle name="20% - Accent1 3 2 4 2 3 2 7 2" xfId="20673" xr:uid="{00000000-0005-0000-0000-000012500000}"/>
    <cellStyle name="20% - Accent1 3 2 4 2 3 2 8" xfId="20674" xr:uid="{00000000-0005-0000-0000-000013500000}"/>
    <cellStyle name="20% - Accent1 3 2 4 2 3 2 8 2" xfId="20675" xr:uid="{00000000-0005-0000-0000-000014500000}"/>
    <cellStyle name="20% - Accent1 3 2 4 2 3 2 9" xfId="20676" xr:uid="{00000000-0005-0000-0000-000015500000}"/>
    <cellStyle name="20% - Accent1 3 2 4 2 3 3" xfId="20677" xr:uid="{00000000-0005-0000-0000-000016500000}"/>
    <cellStyle name="20% - Accent1 3 2 4 2 3 3 2" xfId="20678" xr:uid="{00000000-0005-0000-0000-000017500000}"/>
    <cellStyle name="20% - Accent1 3 2 4 2 3 3 2 2" xfId="20679" xr:uid="{00000000-0005-0000-0000-000018500000}"/>
    <cellStyle name="20% - Accent1 3 2 4 2 3 3 2 2 2" xfId="20680" xr:uid="{00000000-0005-0000-0000-000019500000}"/>
    <cellStyle name="20% - Accent1 3 2 4 2 3 3 2 2 2 2" xfId="20681" xr:uid="{00000000-0005-0000-0000-00001A500000}"/>
    <cellStyle name="20% - Accent1 3 2 4 2 3 3 2 2 3" xfId="20682" xr:uid="{00000000-0005-0000-0000-00001B500000}"/>
    <cellStyle name="20% - Accent1 3 2 4 2 3 3 2 3" xfId="20683" xr:uid="{00000000-0005-0000-0000-00001C500000}"/>
    <cellStyle name="20% - Accent1 3 2 4 2 3 3 2 3 2" xfId="20684" xr:uid="{00000000-0005-0000-0000-00001D500000}"/>
    <cellStyle name="20% - Accent1 3 2 4 2 3 3 2 4" xfId="20685" xr:uid="{00000000-0005-0000-0000-00001E500000}"/>
    <cellStyle name="20% - Accent1 3 2 4 2 3 3 3" xfId="20686" xr:uid="{00000000-0005-0000-0000-00001F500000}"/>
    <cellStyle name="20% - Accent1 3 2 4 2 3 3 3 2" xfId="20687" xr:uid="{00000000-0005-0000-0000-000020500000}"/>
    <cellStyle name="20% - Accent1 3 2 4 2 3 3 3 2 2" xfId="20688" xr:uid="{00000000-0005-0000-0000-000021500000}"/>
    <cellStyle name="20% - Accent1 3 2 4 2 3 3 3 2 2 2" xfId="20689" xr:uid="{00000000-0005-0000-0000-000022500000}"/>
    <cellStyle name="20% - Accent1 3 2 4 2 3 3 3 2 3" xfId="20690" xr:uid="{00000000-0005-0000-0000-000023500000}"/>
    <cellStyle name="20% - Accent1 3 2 4 2 3 3 3 3" xfId="20691" xr:uid="{00000000-0005-0000-0000-000024500000}"/>
    <cellStyle name="20% - Accent1 3 2 4 2 3 3 3 3 2" xfId="20692" xr:uid="{00000000-0005-0000-0000-000025500000}"/>
    <cellStyle name="20% - Accent1 3 2 4 2 3 3 3 4" xfId="20693" xr:uid="{00000000-0005-0000-0000-000026500000}"/>
    <cellStyle name="20% - Accent1 3 2 4 2 3 3 4" xfId="20694" xr:uid="{00000000-0005-0000-0000-000027500000}"/>
    <cellStyle name="20% - Accent1 3 2 4 2 3 3 4 2" xfId="20695" xr:uid="{00000000-0005-0000-0000-000028500000}"/>
    <cellStyle name="20% - Accent1 3 2 4 2 3 3 4 2 2" xfId="20696" xr:uid="{00000000-0005-0000-0000-000029500000}"/>
    <cellStyle name="20% - Accent1 3 2 4 2 3 3 4 2 2 2" xfId="20697" xr:uid="{00000000-0005-0000-0000-00002A500000}"/>
    <cellStyle name="20% - Accent1 3 2 4 2 3 3 4 2 3" xfId="20698" xr:uid="{00000000-0005-0000-0000-00002B500000}"/>
    <cellStyle name="20% - Accent1 3 2 4 2 3 3 4 3" xfId="20699" xr:uid="{00000000-0005-0000-0000-00002C500000}"/>
    <cellStyle name="20% - Accent1 3 2 4 2 3 3 4 3 2" xfId="20700" xr:uid="{00000000-0005-0000-0000-00002D500000}"/>
    <cellStyle name="20% - Accent1 3 2 4 2 3 3 4 4" xfId="20701" xr:uid="{00000000-0005-0000-0000-00002E500000}"/>
    <cellStyle name="20% - Accent1 3 2 4 2 3 3 5" xfId="20702" xr:uid="{00000000-0005-0000-0000-00002F500000}"/>
    <cellStyle name="20% - Accent1 3 2 4 2 3 3 5 2" xfId="20703" xr:uid="{00000000-0005-0000-0000-000030500000}"/>
    <cellStyle name="20% - Accent1 3 2 4 2 3 3 5 2 2" xfId="20704" xr:uid="{00000000-0005-0000-0000-000031500000}"/>
    <cellStyle name="20% - Accent1 3 2 4 2 3 3 5 3" xfId="20705" xr:uid="{00000000-0005-0000-0000-000032500000}"/>
    <cellStyle name="20% - Accent1 3 2 4 2 3 3 6" xfId="20706" xr:uid="{00000000-0005-0000-0000-000033500000}"/>
    <cellStyle name="20% - Accent1 3 2 4 2 3 3 6 2" xfId="20707" xr:uid="{00000000-0005-0000-0000-000034500000}"/>
    <cellStyle name="20% - Accent1 3 2 4 2 3 3 6 2 2" xfId="20708" xr:uid="{00000000-0005-0000-0000-000035500000}"/>
    <cellStyle name="20% - Accent1 3 2 4 2 3 3 6 3" xfId="20709" xr:uid="{00000000-0005-0000-0000-000036500000}"/>
    <cellStyle name="20% - Accent1 3 2 4 2 3 3 7" xfId="20710" xr:uid="{00000000-0005-0000-0000-000037500000}"/>
    <cellStyle name="20% - Accent1 3 2 4 2 3 3 7 2" xfId="20711" xr:uid="{00000000-0005-0000-0000-000038500000}"/>
    <cellStyle name="20% - Accent1 3 2 4 2 3 3 8" xfId="20712" xr:uid="{00000000-0005-0000-0000-000039500000}"/>
    <cellStyle name="20% - Accent1 3 2 4 2 3 3 8 2" xfId="20713" xr:uid="{00000000-0005-0000-0000-00003A500000}"/>
    <cellStyle name="20% - Accent1 3 2 4 2 3 3 9" xfId="20714" xr:uid="{00000000-0005-0000-0000-00003B500000}"/>
    <cellStyle name="20% - Accent1 3 2 4 2 3 4" xfId="20715" xr:uid="{00000000-0005-0000-0000-00003C500000}"/>
    <cellStyle name="20% - Accent1 3 2 4 2 3 4 2" xfId="20716" xr:uid="{00000000-0005-0000-0000-00003D500000}"/>
    <cellStyle name="20% - Accent1 3 2 4 2 3 4 2 2" xfId="20717" xr:uid="{00000000-0005-0000-0000-00003E500000}"/>
    <cellStyle name="20% - Accent1 3 2 4 2 3 4 2 2 2" xfId="20718" xr:uid="{00000000-0005-0000-0000-00003F500000}"/>
    <cellStyle name="20% - Accent1 3 2 4 2 3 4 2 3" xfId="20719" xr:uid="{00000000-0005-0000-0000-000040500000}"/>
    <cellStyle name="20% - Accent1 3 2 4 2 3 4 3" xfId="20720" xr:uid="{00000000-0005-0000-0000-000041500000}"/>
    <cellStyle name="20% - Accent1 3 2 4 2 3 4 3 2" xfId="20721" xr:uid="{00000000-0005-0000-0000-000042500000}"/>
    <cellStyle name="20% - Accent1 3 2 4 2 3 4 4" xfId="20722" xr:uid="{00000000-0005-0000-0000-000043500000}"/>
    <cellStyle name="20% - Accent1 3 2 4 2 3 5" xfId="20723" xr:uid="{00000000-0005-0000-0000-000044500000}"/>
    <cellStyle name="20% - Accent1 3 2 4 2 3 5 2" xfId="20724" xr:uid="{00000000-0005-0000-0000-000045500000}"/>
    <cellStyle name="20% - Accent1 3 2 4 2 3 5 2 2" xfId="20725" xr:uid="{00000000-0005-0000-0000-000046500000}"/>
    <cellStyle name="20% - Accent1 3 2 4 2 3 5 2 2 2" xfId="20726" xr:uid="{00000000-0005-0000-0000-000047500000}"/>
    <cellStyle name="20% - Accent1 3 2 4 2 3 5 2 3" xfId="20727" xr:uid="{00000000-0005-0000-0000-000048500000}"/>
    <cellStyle name="20% - Accent1 3 2 4 2 3 5 3" xfId="20728" xr:uid="{00000000-0005-0000-0000-000049500000}"/>
    <cellStyle name="20% - Accent1 3 2 4 2 3 5 3 2" xfId="20729" xr:uid="{00000000-0005-0000-0000-00004A500000}"/>
    <cellStyle name="20% - Accent1 3 2 4 2 3 5 4" xfId="20730" xr:uid="{00000000-0005-0000-0000-00004B500000}"/>
    <cellStyle name="20% - Accent1 3 2 4 2 3 6" xfId="20731" xr:uid="{00000000-0005-0000-0000-00004C500000}"/>
    <cellStyle name="20% - Accent1 3 2 4 2 3 6 2" xfId="20732" xr:uid="{00000000-0005-0000-0000-00004D500000}"/>
    <cellStyle name="20% - Accent1 3 2 4 2 3 6 2 2" xfId="20733" xr:uid="{00000000-0005-0000-0000-00004E500000}"/>
    <cellStyle name="20% - Accent1 3 2 4 2 3 6 2 2 2" xfId="20734" xr:uid="{00000000-0005-0000-0000-00004F500000}"/>
    <cellStyle name="20% - Accent1 3 2 4 2 3 6 2 3" xfId="20735" xr:uid="{00000000-0005-0000-0000-000050500000}"/>
    <cellStyle name="20% - Accent1 3 2 4 2 3 6 3" xfId="20736" xr:uid="{00000000-0005-0000-0000-000051500000}"/>
    <cellStyle name="20% - Accent1 3 2 4 2 3 6 3 2" xfId="20737" xr:uid="{00000000-0005-0000-0000-000052500000}"/>
    <cellStyle name="20% - Accent1 3 2 4 2 3 6 4" xfId="20738" xr:uid="{00000000-0005-0000-0000-000053500000}"/>
    <cellStyle name="20% - Accent1 3 2 4 2 3 7" xfId="20739" xr:uid="{00000000-0005-0000-0000-000054500000}"/>
    <cellStyle name="20% - Accent1 3 2 4 2 3 7 2" xfId="20740" xr:uid="{00000000-0005-0000-0000-000055500000}"/>
    <cellStyle name="20% - Accent1 3 2 4 2 3 7 2 2" xfId="20741" xr:uid="{00000000-0005-0000-0000-000056500000}"/>
    <cellStyle name="20% - Accent1 3 2 4 2 3 7 3" xfId="20742" xr:uid="{00000000-0005-0000-0000-000057500000}"/>
    <cellStyle name="20% - Accent1 3 2 4 2 3 8" xfId="20743" xr:uid="{00000000-0005-0000-0000-000058500000}"/>
    <cellStyle name="20% - Accent1 3 2 4 2 3 8 2" xfId="20744" xr:uid="{00000000-0005-0000-0000-000059500000}"/>
    <cellStyle name="20% - Accent1 3 2 4 2 3 8 2 2" xfId="20745" xr:uid="{00000000-0005-0000-0000-00005A500000}"/>
    <cellStyle name="20% - Accent1 3 2 4 2 3 8 3" xfId="20746" xr:uid="{00000000-0005-0000-0000-00005B500000}"/>
    <cellStyle name="20% - Accent1 3 2 4 2 3 9" xfId="20747" xr:uid="{00000000-0005-0000-0000-00005C500000}"/>
    <cellStyle name="20% - Accent1 3 2 4 2 3 9 2" xfId="20748" xr:uid="{00000000-0005-0000-0000-00005D500000}"/>
    <cellStyle name="20% - Accent1 3 2 4 2 4" xfId="20749" xr:uid="{00000000-0005-0000-0000-00005E500000}"/>
    <cellStyle name="20% - Accent1 3 2 4 2 4 10" xfId="20750" xr:uid="{00000000-0005-0000-0000-00005F500000}"/>
    <cellStyle name="20% - Accent1 3 2 4 2 4 10 2" xfId="20751" xr:uid="{00000000-0005-0000-0000-000060500000}"/>
    <cellStyle name="20% - Accent1 3 2 4 2 4 11" xfId="20752" xr:uid="{00000000-0005-0000-0000-000061500000}"/>
    <cellStyle name="20% - Accent1 3 2 4 2 4 2" xfId="20753" xr:uid="{00000000-0005-0000-0000-000062500000}"/>
    <cellStyle name="20% - Accent1 3 2 4 2 4 2 2" xfId="20754" xr:uid="{00000000-0005-0000-0000-000063500000}"/>
    <cellStyle name="20% - Accent1 3 2 4 2 4 2 2 2" xfId="20755" xr:uid="{00000000-0005-0000-0000-000064500000}"/>
    <cellStyle name="20% - Accent1 3 2 4 2 4 2 2 2 2" xfId="20756" xr:uid="{00000000-0005-0000-0000-000065500000}"/>
    <cellStyle name="20% - Accent1 3 2 4 2 4 2 2 2 2 2" xfId="20757" xr:uid="{00000000-0005-0000-0000-000066500000}"/>
    <cellStyle name="20% - Accent1 3 2 4 2 4 2 2 2 3" xfId="20758" xr:uid="{00000000-0005-0000-0000-000067500000}"/>
    <cellStyle name="20% - Accent1 3 2 4 2 4 2 2 3" xfId="20759" xr:uid="{00000000-0005-0000-0000-000068500000}"/>
    <cellStyle name="20% - Accent1 3 2 4 2 4 2 2 3 2" xfId="20760" xr:uid="{00000000-0005-0000-0000-000069500000}"/>
    <cellStyle name="20% - Accent1 3 2 4 2 4 2 2 4" xfId="20761" xr:uid="{00000000-0005-0000-0000-00006A500000}"/>
    <cellStyle name="20% - Accent1 3 2 4 2 4 2 3" xfId="20762" xr:uid="{00000000-0005-0000-0000-00006B500000}"/>
    <cellStyle name="20% - Accent1 3 2 4 2 4 2 3 2" xfId="20763" xr:uid="{00000000-0005-0000-0000-00006C500000}"/>
    <cellStyle name="20% - Accent1 3 2 4 2 4 2 3 2 2" xfId="20764" xr:uid="{00000000-0005-0000-0000-00006D500000}"/>
    <cellStyle name="20% - Accent1 3 2 4 2 4 2 3 2 2 2" xfId="20765" xr:uid="{00000000-0005-0000-0000-00006E500000}"/>
    <cellStyle name="20% - Accent1 3 2 4 2 4 2 3 2 3" xfId="20766" xr:uid="{00000000-0005-0000-0000-00006F500000}"/>
    <cellStyle name="20% - Accent1 3 2 4 2 4 2 3 3" xfId="20767" xr:uid="{00000000-0005-0000-0000-000070500000}"/>
    <cellStyle name="20% - Accent1 3 2 4 2 4 2 3 3 2" xfId="20768" xr:uid="{00000000-0005-0000-0000-000071500000}"/>
    <cellStyle name="20% - Accent1 3 2 4 2 4 2 3 4" xfId="20769" xr:uid="{00000000-0005-0000-0000-000072500000}"/>
    <cellStyle name="20% - Accent1 3 2 4 2 4 2 4" xfId="20770" xr:uid="{00000000-0005-0000-0000-000073500000}"/>
    <cellStyle name="20% - Accent1 3 2 4 2 4 2 4 2" xfId="20771" xr:uid="{00000000-0005-0000-0000-000074500000}"/>
    <cellStyle name="20% - Accent1 3 2 4 2 4 2 4 2 2" xfId="20772" xr:uid="{00000000-0005-0000-0000-000075500000}"/>
    <cellStyle name="20% - Accent1 3 2 4 2 4 2 4 2 2 2" xfId="20773" xr:uid="{00000000-0005-0000-0000-000076500000}"/>
    <cellStyle name="20% - Accent1 3 2 4 2 4 2 4 2 3" xfId="20774" xr:uid="{00000000-0005-0000-0000-000077500000}"/>
    <cellStyle name="20% - Accent1 3 2 4 2 4 2 4 3" xfId="20775" xr:uid="{00000000-0005-0000-0000-000078500000}"/>
    <cellStyle name="20% - Accent1 3 2 4 2 4 2 4 3 2" xfId="20776" xr:uid="{00000000-0005-0000-0000-000079500000}"/>
    <cellStyle name="20% - Accent1 3 2 4 2 4 2 4 4" xfId="20777" xr:uid="{00000000-0005-0000-0000-00007A500000}"/>
    <cellStyle name="20% - Accent1 3 2 4 2 4 2 5" xfId="20778" xr:uid="{00000000-0005-0000-0000-00007B500000}"/>
    <cellStyle name="20% - Accent1 3 2 4 2 4 2 5 2" xfId="20779" xr:uid="{00000000-0005-0000-0000-00007C500000}"/>
    <cellStyle name="20% - Accent1 3 2 4 2 4 2 5 2 2" xfId="20780" xr:uid="{00000000-0005-0000-0000-00007D500000}"/>
    <cellStyle name="20% - Accent1 3 2 4 2 4 2 5 3" xfId="20781" xr:uid="{00000000-0005-0000-0000-00007E500000}"/>
    <cellStyle name="20% - Accent1 3 2 4 2 4 2 6" xfId="20782" xr:uid="{00000000-0005-0000-0000-00007F500000}"/>
    <cellStyle name="20% - Accent1 3 2 4 2 4 2 6 2" xfId="20783" xr:uid="{00000000-0005-0000-0000-000080500000}"/>
    <cellStyle name="20% - Accent1 3 2 4 2 4 2 6 2 2" xfId="20784" xr:uid="{00000000-0005-0000-0000-000081500000}"/>
    <cellStyle name="20% - Accent1 3 2 4 2 4 2 6 3" xfId="20785" xr:uid="{00000000-0005-0000-0000-000082500000}"/>
    <cellStyle name="20% - Accent1 3 2 4 2 4 2 7" xfId="20786" xr:uid="{00000000-0005-0000-0000-000083500000}"/>
    <cellStyle name="20% - Accent1 3 2 4 2 4 2 7 2" xfId="20787" xr:uid="{00000000-0005-0000-0000-000084500000}"/>
    <cellStyle name="20% - Accent1 3 2 4 2 4 2 8" xfId="20788" xr:uid="{00000000-0005-0000-0000-000085500000}"/>
    <cellStyle name="20% - Accent1 3 2 4 2 4 2 8 2" xfId="20789" xr:uid="{00000000-0005-0000-0000-000086500000}"/>
    <cellStyle name="20% - Accent1 3 2 4 2 4 2 9" xfId="20790" xr:uid="{00000000-0005-0000-0000-000087500000}"/>
    <cellStyle name="20% - Accent1 3 2 4 2 4 3" xfId="20791" xr:uid="{00000000-0005-0000-0000-000088500000}"/>
    <cellStyle name="20% - Accent1 3 2 4 2 4 3 2" xfId="20792" xr:uid="{00000000-0005-0000-0000-000089500000}"/>
    <cellStyle name="20% - Accent1 3 2 4 2 4 3 2 2" xfId="20793" xr:uid="{00000000-0005-0000-0000-00008A500000}"/>
    <cellStyle name="20% - Accent1 3 2 4 2 4 3 2 2 2" xfId="20794" xr:uid="{00000000-0005-0000-0000-00008B500000}"/>
    <cellStyle name="20% - Accent1 3 2 4 2 4 3 2 2 2 2" xfId="20795" xr:uid="{00000000-0005-0000-0000-00008C500000}"/>
    <cellStyle name="20% - Accent1 3 2 4 2 4 3 2 2 3" xfId="20796" xr:uid="{00000000-0005-0000-0000-00008D500000}"/>
    <cellStyle name="20% - Accent1 3 2 4 2 4 3 2 3" xfId="20797" xr:uid="{00000000-0005-0000-0000-00008E500000}"/>
    <cellStyle name="20% - Accent1 3 2 4 2 4 3 2 3 2" xfId="20798" xr:uid="{00000000-0005-0000-0000-00008F500000}"/>
    <cellStyle name="20% - Accent1 3 2 4 2 4 3 2 4" xfId="20799" xr:uid="{00000000-0005-0000-0000-000090500000}"/>
    <cellStyle name="20% - Accent1 3 2 4 2 4 3 3" xfId="20800" xr:uid="{00000000-0005-0000-0000-000091500000}"/>
    <cellStyle name="20% - Accent1 3 2 4 2 4 3 3 2" xfId="20801" xr:uid="{00000000-0005-0000-0000-000092500000}"/>
    <cellStyle name="20% - Accent1 3 2 4 2 4 3 3 2 2" xfId="20802" xr:uid="{00000000-0005-0000-0000-000093500000}"/>
    <cellStyle name="20% - Accent1 3 2 4 2 4 3 3 2 2 2" xfId="20803" xr:uid="{00000000-0005-0000-0000-000094500000}"/>
    <cellStyle name="20% - Accent1 3 2 4 2 4 3 3 2 3" xfId="20804" xr:uid="{00000000-0005-0000-0000-000095500000}"/>
    <cellStyle name="20% - Accent1 3 2 4 2 4 3 3 3" xfId="20805" xr:uid="{00000000-0005-0000-0000-000096500000}"/>
    <cellStyle name="20% - Accent1 3 2 4 2 4 3 3 3 2" xfId="20806" xr:uid="{00000000-0005-0000-0000-000097500000}"/>
    <cellStyle name="20% - Accent1 3 2 4 2 4 3 3 4" xfId="20807" xr:uid="{00000000-0005-0000-0000-000098500000}"/>
    <cellStyle name="20% - Accent1 3 2 4 2 4 3 4" xfId="20808" xr:uid="{00000000-0005-0000-0000-000099500000}"/>
    <cellStyle name="20% - Accent1 3 2 4 2 4 3 4 2" xfId="20809" xr:uid="{00000000-0005-0000-0000-00009A500000}"/>
    <cellStyle name="20% - Accent1 3 2 4 2 4 3 4 2 2" xfId="20810" xr:uid="{00000000-0005-0000-0000-00009B500000}"/>
    <cellStyle name="20% - Accent1 3 2 4 2 4 3 4 2 2 2" xfId="20811" xr:uid="{00000000-0005-0000-0000-00009C500000}"/>
    <cellStyle name="20% - Accent1 3 2 4 2 4 3 4 2 3" xfId="20812" xr:uid="{00000000-0005-0000-0000-00009D500000}"/>
    <cellStyle name="20% - Accent1 3 2 4 2 4 3 4 3" xfId="20813" xr:uid="{00000000-0005-0000-0000-00009E500000}"/>
    <cellStyle name="20% - Accent1 3 2 4 2 4 3 4 3 2" xfId="20814" xr:uid="{00000000-0005-0000-0000-00009F500000}"/>
    <cellStyle name="20% - Accent1 3 2 4 2 4 3 4 4" xfId="20815" xr:uid="{00000000-0005-0000-0000-0000A0500000}"/>
    <cellStyle name="20% - Accent1 3 2 4 2 4 3 5" xfId="20816" xr:uid="{00000000-0005-0000-0000-0000A1500000}"/>
    <cellStyle name="20% - Accent1 3 2 4 2 4 3 5 2" xfId="20817" xr:uid="{00000000-0005-0000-0000-0000A2500000}"/>
    <cellStyle name="20% - Accent1 3 2 4 2 4 3 5 2 2" xfId="20818" xr:uid="{00000000-0005-0000-0000-0000A3500000}"/>
    <cellStyle name="20% - Accent1 3 2 4 2 4 3 5 3" xfId="20819" xr:uid="{00000000-0005-0000-0000-0000A4500000}"/>
    <cellStyle name="20% - Accent1 3 2 4 2 4 3 6" xfId="20820" xr:uid="{00000000-0005-0000-0000-0000A5500000}"/>
    <cellStyle name="20% - Accent1 3 2 4 2 4 3 6 2" xfId="20821" xr:uid="{00000000-0005-0000-0000-0000A6500000}"/>
    <cellStyle name="20% - Accent1 3 2 4 2 4 3 6 2 2" xfId="20822" xr:uid="{00000000-0005-0000-0000-0000A7500000}"/>
    <cellStyle name="20% - Accent1 3 2 4 2 4 3 6 3" xfId="20823" xr:uid="{00000000-0005-0000-0000-0000A8500000}"/>
    <cellStyle name="20% - Accent1 3 2 4 2 4 3 7" xfId="20824" xr:uid="{00000000-0005-0000-0000-0000A9500000}"/>
    <cellStyle name="20% - Accent1 3 2 4 2 4 3 7 2" xfId="20825" xr:uid="{00000000-0005-0000-0000-0000AA500000}"/>
    <cellStyle name="20% - Accent1 3 2 4 2 4 3 8" xfId="20826" xr:uid="{00000000-0005-0000-0000-0000AB500000}"/>
    <cellStyle name="20% - Accent1 3 2 4 2 4 3 8 2" xfId="20827" xr:uid="{00000000-0005-0000-0000-0000AC500000}"/>
    <cellStyle name="20% - Accent1 3 2 4 2 4 3 9" xfId="20828" xr:uid="{00000000-0005-0000-0000-0000AD500000}"/>
    <cellStyle name="20% - Accent1 3 2 4 2 4 4" xfId="20829" xr:uid="{00000000-0005-0000-0000-0000AE500000}"/>
    <cellStyle name="20% - Accent1 3 2 4 2 4 4 2" xfId="20830" xr:uid="{00000000-0005-0000-0000-0000AF500000}"/>
    <cellStyle name="20% - Accent1 3 2 4 2 4 4 2 2" xfId="20831" xr:uid="{00000000-0005-0000-0000-0000B0500000}"/>
    <cellStyle name="20% - Accent1 3 2 4 2 4 4 2 2 2" xfId="20832" xr:uid="{00000000-0005-0000-0000-0000B1500000}"/>
    <cellStyle name="20% - Accent1 3 2 4 2 4 4 2 3" xfId="20833" xr:uid="{00000000-0005-0000-0000-0000B2500000}"/>
    <cellStyle name="20% - Accent1 3 2 4 2 4 4 3" xfId="20834" xr:uid="{00000000-0005-0000-0000-0000B3500000}"/>
    <cellStyle name="20% - Accent1 3 2 4 2 4 4 3 2" xfId="20835" xr:uid="{00000000-0005-0000-0000-0000B4500000}"/>
    <cellStyle name="20% - Accent1 3 2 4 2 4 4 4" xfId="20836" xr:uid="{00000000-0005-0000-0000-0000B5500000}"/>
    <cellStyle name="20% - Accent1 3 2 4 2 4 5" xfId="20837" xr:uid="{00000000-0005-0000-0000-0000B6500000}"/>
    <cellStyle name="20% - Accent1 3 2 4 2 4 5 2" xfId="20838" xr:uid="{00000000-0005-0000-0000-0000B7500000}"/>
    <cellStyle name="20% - Accent1 3 2 4 2 4 5 2 2" xfId="20839" xr:uid="{00000000-0005-0000-0000-0000B8500000}"/>
    <cellStyle name="20% - Accent1 3 2 4 2 4 5 2 2 2" xfId="20840" xr:uid="{00000000-0005-0000-0000-0000B9500000}"/>
    <cellStyle name="20% - Accent1 3 2 4 2 4 5 2 3" xfId="20841" xr:uid="{00000000-0005-0000-0000-0000BA500000}"/>
    <cellStyle name="20% - Accent1 3 2 4 2 4 5 3" xfId="20842" xr:uid="{00000000-0005-0000-0000-0000BB500000}"/>
    <cellStyle name="20% - Accent1 3 2 4 2 4 5 3 2" xfId="20843" xr:uid="{00000000-0005-0000-0000-0000BC500000}"/>
    <cellStyle name="20% - Accent1 3 2 4 2 4 5 4" xfId="20844" xr:uid="{00000000-0005-0000-0000-0000BD500000}"/>
    <cellStyle name="20% - Accent1 3 2 4 2 4 6" xfId="20845" xr:uid="{00000000-0005-0000-0000-0000BE500000}"/>
    <cellStyle name="20% - Accent1 3 2 4 2 4 6 2" xfId="20846" xr:uid="{00000000-0005-0000-0000-0000BF500000}"/>
    <cellStyle name="20% - Accent1 3 2 4 2 4 6 2 2" xfId="20847" xr:uid="{00000000-0005-0000-0000-0000C0500000}"/>
    <cellStyle name="20% - Accent1 3 2 4 2 4 6 2 2 2" xfId="20848" xr:uid="{00000000-0005-0000-0000-0000C1500000}"/>
    <cellStyle name="20% - Accent1 3 2 4 2 4 6 2 3" xfId="20849" xr:uid="{00000000-0005-0000-0000-0000C2500000}"/>
    <cellStyle name="20% - Accent1 3 2 4 2 4 6 3" xfId="20850" xr:uid="{00000000-0005-0000-0000-0000C3500000}"/>
    <cellStyle name="20% - Accent1 3 2 4 2 4 6 3 2" xfId="20851" xr:uid="{00000000-0005-0000-0000-0000C4500000}"/>
    <cellStyle name="20% - Accent1 3 2 4 2 4 6 4" xfId="20852" xr:uid="{00000000-0005-0000-0000-0000C5500000}"/>
    <cellStyle name="20% - Accent1 3 2 4 2 4 7" xfId="20853" xr:uid="{00000000-0005-0000-0000-0000C6500000}"/>
    <cellStyle name="20% - Accent1 3 2 4 2 4 7 2" xfId="20854" xr:uid="{00000000-0005-0000-0000-0000C7500000}"/>
    <cellStyle name="20% - Accent1 3 2 4 2 4 7 2 2" xfId="20855" xr:uid="{00000000-0005-0000-0000-0000C8500000}"/>
    <cellStyle name="20% - Accent1 3 2 4 2 4 7 3" xfId="20856" xr:uid="{00000000-0005-0000-0000-0000C9500000}"/>
    <cellStyle name="20% - Accent1 3 2 4 2 4 8" xfId="20857" xr:uid="{00000000-0005-0000-0000-0000CA500000}"/>
    <cellStyle name="20% - Accent1 3 2 4 2 4 8 2" xfId="20858" xr:uid="{00000000-0005-0000-0000-0000CB500000}"/>
    <cellStyle name="20% - Accent1 3 2 4 2 4 8 2 2" xfId="20859" xr:uid="{00000000-0005-0000-0000-0000CC500000}"/>
    <cellStyle name="20% - Accent1 3 2 4 2 4 8 3" xfId="20860" xr:uid="{00000000-0005-0000-0000-0000CD500000}"/>
    <cellStyle name="20% - Accent1 3 2 4 2 4 9" xfId="20861" xr:uid="{00000000-0005-0000-0000-0000CE500000}"/>
    <cellStyle name="20% - Accent1 3 2 4 2 4 9 2" xfId="20862" xr:uid="{00000000-0005-0000-0000-0000CF500000}"/>
    <cellStyle name="20% - Accent1 3 2 4 2 5" xfId="20863" xr:uid="{00000000-0005-0000-0000-0000D0500000}"/>
    <cellStyle name="20% - Accent1 3 2 4 2 5 10" xfId="20864" xr:uid="{00000000-0005-0000-0000-0000D1500000}"/>
    <cellStyle name="20% - Accent1 3 2 4 2 5 10 2" xfId="20865" xr:uid="{00000000-0005-0000-0000-0000D2500000}"/>
    <cellStyle name="20% - Accent1 3 2 4 2 5 11" xfId="20866" xr:uid="{00000000-0005-0000-0000-0000D3500000}"/>
    <cellStyle name="20% - Accent1 3 2 4 2 5 2" xfId="20867" xr:uid="{00000000-0005-0000-0000-0000D4500000}"/>
    <cellStyle name="20% - Accent1 3 2 4 2 5 2 2" xfId="20868" xr:uid="{00000000-0005-0000-0000-0000D5500000}"/>
    <cellStyle name="20% - Accent1 3 2 4 2 5 2 2 2" xfId="20869" xr:uid="{00000000-0005-0000-0000-0000D6500000}"/>
    <cellStyle name="20% - Accent1 3 2 4 2 5 2 2 2 2" xfId="20870" xr:uid="{00000000-0005-0000-0000-0000D7500000}"/>
    <cellStyle name="20% - Accent1 3 2 4 2 5 2 2 2 2 2" xfId="20871" xr:uid="{00000000-0005-0000-0000-0000D8500000}"/>
    <cellStyle name="20% - Accent1 3 2 4 2 5 2 2 2 3" xfId="20872" xr:uid="{00000000-0005-0000-0000-0000D9500000}"/>
    <cellStyle name="20% - Accent1 3 2 4 2 5 2 2 3" xfId="20873" xr:uid="{00000000-0005-0000-0000-0000DA500000}"/>
    <cellStyle name="20% - Accent1 3 2 4 2 5 2 2 3 2" xfId="20874" xr:uid="{00000000-0005-0000-0000-0000DB500000}"/>
    <cellStyle name="20% - Accent1 3 2 4 2 5 2 2 4" xfId="20875" xr:uid="{00000000-0005-0000-0000-0000DC500000}"/>
    <cellStyle name="20% - Accent1 3 2 4 2 5 2 3" xfId="20876" xr:uid="{00000000-0005-0000-0000-0000DD500000}"/>
    <cellStyle name="20% - Accent1 3 2 4 2 5 2 3 2" xfId="20877" xr:uid="{00000000-0005-0000-0000-0000DE500000}"/>
    <cellStyle name="20% - Accent1 3 2 4 2 5 2 3 2 2" xfId="20878" xr:uid="{00000000-0005-0000-0000-0000DF500000}"/>
    <cellStyle name="20% - Accent1 3 2 4 2 5 2 3 2 2 2" xfId="20879" xr:uid="{00000000-0005-0000-0000-0000E0500000}"/>
    <cellStyle name="20% - Accent1 3 2 4 2 5 2 3 2 3" xfId="20880" xr:uid="{00000000-0005-0000-0000-0000E1500000}"/>
    <cellStyle name="20% - Accent1 3 2 4 2 5 2 3 3" xfId="20881" xr:uid="{00000000-0005-0000-0000-0000E2500000}"/>
    <cellStyle name="20% - Accent1 3 2 4 2 5 2 3 3 2" xfId="20882" xr:uid="{00000000-0005-0000-0000-0000E3500000}"/>
    <cellStyle name="20% - Accent1 3 2 4 2 5 2 3 4" xfId="20883" xr:uid="{00000000-0005-0000-0000-0000E4500000}"/>
    <cellStyle name="20% - Accent1 3 2 4 2 5 2 4" xfId="20884" xr:uid="{00000000-0005-0000-0000-0000E5500000}"/>
    <cellStyle name="20% - Accent1 3 2 4 2 5 2 4 2" xfId="20885" xr:uid="{00000000-0005-0000-0000-0000E6500000}"/>
    <cellStyle name="20% - Accent1 3 2 4 2 5 2 4 2 2" xfId="20886" xr:uid="{00000000-0005-0000-0000-0000E7500000}"/>
    <cellStyle name="20% - Accent1 3 2 4 2 5 2 4 2 2 2" xfId="20887" xr:uid="{00000000-0005-0000-0000-0000E8500000}"/>
    <cellStyle name="20% - Accent1 3 2 4 2 5 2 4 2 3" xfId="20888" xr:uid="{00000000-0005-0000-0000-0000E9500000}"/>
    <cellStyle name="20% - Accent1 3 2 4 2 5 2 4 3" xfId="20889" xr:uid="{00000000-0005-0000-0000-0000EA500000}"/>
    <cellStyle name="20% - Accent1 3 2 4 2 5 2 4 3 2" xfId="20890" xr:uid="{00000000-0005-0000-0000-0000EB500000}"/>
    <cellStyle name="20% - Accent1 3 2 4 2 5 2 4 4" xfId="20891" xr:uid="{00000000-0005-0000-0000-0000EC500000}"/>
    <cellStyle name="20% - Accent1 3 2 4 2 5 2 5" xfId="20892" xr:uid="{00000000-0005-0000-0000-0000ED500000}"/>
    <cellStyle name="20% - Accent1 3 2 4 2 5 2 5 2" xfId="20893" xr:uid="{00000000-0005-0000-0000-0000EE500000}"/>
    <cellStyle name="20% - Accent1 3 2 4 2 5 2 5 2 2" xfId="20894" xr:uid="{00000000-0005-0000-0000-0000EF500000}"/>
    <cellStyle name="20% - Accent1 3 2 4 2 5 2 5 3" xfId="20895" xr:uid="{00000000-0005-0000-0000-0000F0500000}"/>
    <cellStyle name="20% - Accent1 3 2 4 2 5 2 6" xfId="20896" xr:uid="{00000000-0005-0000-0000-0000F1500000}"/>
    <cellStyle name="20% - Accent1 3 2 4 2 5 2 6 2" xfId="20897" xr:uid="{00000000-0005-0000-0000-0000F2500000}"/>
    <cellStyle name="20% - Accent1 3 2 4 2 5 2 6 2 2" xfId="20898" xr:uid="{00000000-0005-0000-0000-0000F3500000}"/>
    <cellStyle name="20% - Accent1 3 2 4 2 5 2 6 3" xfId="20899" xr:uid="{00000000-0005-0000-0000-0000F4500000}"/>
    <cellStyle name="20% - Accent1 3 2 4 2 5 2 7" xfId="20900" xr:uid="{00000000-0005-0000-0000-0000F5500000}"/>
    <cellStyle name="20% - Accent1 3 2 4 2 5 2 7 2" xfId="20901" xr:uid="{00000000-0005-0000-0000-0000F6500000}"/>
    <cellStyle name="20% - Accent1 3 2 4 2 5 2 8" xfId="20902" xr:uid="{00000000-0005-0000-0000-0000F7500000}"/>
    <cellStyle name="20% - Accent1 3 2 4 2 5 2 8 2" xfId="20903" xr:uid="{00000000-0005-0000-0000-0000F8500000}"/>
    <cellStyle name="20% - Accent1 3 2 4 2 5 2 9" xfId="20904" xr:uid="{00000000-0005-0000-0000-0000F9500000}"/>
    <cellStyle name="20% - Accent1 3 2 4 2 5 3" xfId="20905" xr:uid="{00000000-0005-0000-0000-0000FA500000}"/>
    <cellStyle name="20% - Accent1 3 2 4 2 5 3 2" xfId="20906" xr:uid="{00000000-0005-0000-0000-0000FB500000}"/>
    <cellStyle name="20% - Accent1 3 2 4 2 5 3 2 2" xfId="20907" xr:uid="{00000000-0005-0000-0000-0000FC500000}"/>
    <cellStyle name="20% - Accent1 3 2 4 2 5 3 2 2 2" xfId="20908" xr:uid="{00000000-0005-0000-0000-0000FD500000}"/>
    <cellStyle name="20% - Accent1 3 2 4 2 5 3 2 2 2 2" xfId="20909" xr:uid="{00000000-0005-0000-0000-0000FE500000}"/>
    <cellStyle name="20% - Accent1 3 2 4 2 5 3 2 2 3" xfId="20910" xr:uid="{00000000-0005-0000-0000-0000FF500000}"/>
    <cellStyle name="20% - Accent1 3 2 4 2 5 3 2 3" xfId="20911" xr:uid="{00000000-0005-0000-0000-000000510000}"/>
    <cellStyle name="20% - Accent1 3 2 4 2 5 3 2 3 2" xfId="20912" xr:uid="{00000000-0005-0000-0000-000001510000}"/>
    <cellStyle name="20% - Accent1 3 2 4 2 5 3 2 4" xfId="20913" xr:uid="{00000000-0005-0000-0000-000002510000}"/>
    <cellStyle name="20% - Accent1 3 2 4 2 5 3 3" xfId="20914" xr:uid="{00000000-0005-0000-0000-000003510000}"/>
    <cellStyle name="20% - Accent1 3 2 4 2 5 3 3 2" xfId="20915" xr:uid="{00000000-0005-0000-0000-000004510000}"/>
    <cellStyle name="20% - Accent1 3 2 4 2 5 3 3 2 2" xfId="20916" xr:uid="{00000000-0005-0000-0000-000005510000}"/>
    <cellStyle name="20% - Accent1 3 2 4 2 5 3 3 2 2 2" xfId="20917" xr:uid="{00000000-0005-0000-0000-000006510000}"/>
    <cellStyle name="20% - Accent1 3 2 4 2 5 3 3 2 3" xfId="20918" xr:uid="{00000000-0005-0000-0000-000007510000}"/>
    <cellStyle name="20% - Accent1 3 2 4 2 5 3 3 3" xfId="20919" xr:uid="{00000000-0005-0000-0000-000008510000}"/>
    <cellStyle name="20% - Accent1 3 2 4 2 5 3 3 3 2" xfId="20920" xr:uid="{00000000-0005-0000-0000-000009510000}"/>
    <cellStyle name="20% - Accent1 3 2 4 2 5 3 3 4" xfId="20921" xr:uid="{00000000-0005-0000-0000-00000A510000}"/>
    <cellStyle name="20% - Accent1 3 2 4 2 5 3 4" xfId="20922" xr:uid="{00000000-0005-0000-0000-00000B510000}"/>
    <cellStyle name="20% - Accent1 3 2 4 2 5 3 4 2" xfId="20923" xr:uid="{00000000-0005-0000-0000-00000C510000}"/>
    <cellStyle name="20% - Accent1 3 2 4 2 5 3 4 2 2" xfId="20924" xr:uid="{00000000-0005-0000-0000-00000D510000}"/>
    <cellStyle name="20% - Accent1 3 2 4 2 5 3 4 2 2 2" xfId="20925" xr:uid="{00000000-0005-0000-0000-00000E510000}"/>
    <cellStyle name="20% - Accent1 3 2 4 2 5 3 4 2 3" xfId="20926" xr:uid="{00000000-0005-0000-0000-00000F510000}"/>
    <cellStyle name="20% - Accent1 3 2 4 2 5 3 4 3" xfId="20927" xr:uid="{00000000-0005-0000-0000-000010510000}"/>
    <cellStyle name="20% - Accent1 3 2 4 2 5 3 4 3 2" xfId="20928" xr:uid="{00000000-0005-0000-0000-000011510000}"/>
    <cellStyle name="20% - Accent1 3 2 4 2 5 3 4 4" xfId="20929" xr:uid="{00000000-0005-0000-0000-000012510000}"/>
    <cellStyle name="20% - Accent1 3 2 4 2 5 3 5" xfId="20930" xr:uid="{00000000-0005-0000-0000-000013510000}"/>
    <cellStyle name="20% - Accent1 3 2 4 2 5 3 5 2" xfId="20931" xr:uid="{00000000-0005-0000-0000-000014510000}"/>
    <cellStyle name="20% - Accent1 3 2 4 2 5 3 5 2 2" xfId="20932" xr:uid="{00000000-0005-0000-0000-000015510000}"/>
    <cellStyle name="20% - Accent1 3 2 4 2 5 3 5 3" xfId="20933" xr:uid="{00000000-0005-0000-0000-000016510000}"/>
    <cellStyle name="20% - Accent1 3 2 4 2 5 3 6" xfId="20934" xr:uid="{00000000-0005-0000-0000-000017510000}"/>
    <cellStyle name="20% - Accent1 3 2 4 2 5 3 6 2" xfId="20935" xr:uid="{00000000-0005-0000-0000-000018510000}"/>
    <cellStyle name="20% - Accent1 3 2 4 2 5 3 6 2 2" xfId="20936" xr:uid="{00000000-0005-0000-0000-000019510000}"/>
    <cellStyle name="20% - Accent1 3 2 4 2 5 3 6 3" xfId="20937" xr:uid="{00000000-0005-0000-0000-00001A510000}"/>
    <cellStyle name="20% - Accent1 3 2 4 2 5 3 7" xfId="20938" xr:uid="{00000000-0005-0000-0000-00001B510000}"/>
    <cellStyle name="20% - Accent1 3 2 4 2 5 3 7 2" xfId="20939" xr:uid="{00000000-0005-0000-0000-00001C510000}"/>
    <cellStyle name="20% - Accent1 3 2 4 2 5 3 8" xfId="20940" xr:uid="{00000000-0005-0000-0000-00001D510000}"/>
    <cellStyle name="20% - Accent1 3 2 4 2 5 3 8 2" xfId="20941" xr:uid="{00000000-0005-0000-0000-00001E510000}"/>
    <cellStyle name="20% - Accent1 3 2 4 2 5 3 9" xfId="20942" xr:uid="{00000000-0005-0000-0000-00001F510000}"/>
    <cellStyle name="20% - Accent1 3 2 4 2 5 4" xfId="20943" xr:uid="{00000000-0005-0000-0000-000020510000}"/>
    <cellStyle name="20% - Accent1 3 2 4 2 5 4 2" xfId="20944" xr:uid="{00000000-0005-0000-0000-000021510000}"/>
    <cellStyle name="20% - Accent1 3 2 4 2 5 4 2 2" xfId="20945" xr:uid="{00000000-0005-0000-0000-000022510000}"/>
    <cellStyle name="20% - Accent1 3 2 4 2 5 4 2 2 2" xfId="20946" xr:uid="{00000000-0005-0000-0000-000023510000}"/>
    <cellStyle name="20% - Accent1 3 2 4 2 5 4 2 3" xfId="20947" xr:uid="{00000000-0005-0000-0000-000024510000}"/>
    <cellStyle name="20% - Accent1 3 2 4 2 5 4 3" xfId="20948" xr:uid="{00000000-0005-0000-0000-000025510000}"/>
    <cellStyle name="20% - Accent1 3 2 4 2 5 4 3 2" xfId="20949" xr:uid="{00000000-0005-0000-0000-000026510000}"/>
    <cellStyle name="20% - Accent1 3 2 4 2 5 4 4" xfId="20950" xr:uid="{00000000-0005-0000-0000-000027510000}"/>
    <cellStyle name="20% - Accent1 3 2 4 2 5 5" xfId="20951" xr:uid="{00000000-0005-0000-0000-000028510000}"/>
    <cellStyle name="20% - Accent1 3 2 4 2 5 5 2" xfId="20952" xr:uid="{00000000-0005-0000-0000-000029510000}"/>
    <cellStyle name="20% - Accent1 3 2 4 2 5 5 2 2" xfId="20953" xr:uid="{00000000-0005-0000-0000-00002A510000}"/>
    <cellStyle name="20% - Accent1 3 2 4 2 5 5 2 2 2" xfId="20954" xr:uid="{00000000-0005-0000-0000-00002B510000}"/>
    <cellStyle name="20% - Accent1 3 2 4 2 5 5 2 3" xfId="20955" xr:uid="{00000000-0005-0000-0000-00002C510000}"/>
    <cellStyle name="20% - Accent1 3 2 4 2 5 5 3" xfId="20956" xr:uid="{00000000-0005-0000-0000-00002D510000}"/>
    <cellStyle name="20% - Accent1 3 2 4 2 5 5 3 2" xfId="20957" xr:uid="{00000000-0005-0000-0000-00002E510000}"/>
    <cellStyle name="20% - Accent1 3 2 4 2 5 5 4" xfId="20958" xr:uid="{00000000-0005-0000-0000-00002F510000}"/>
    <cellStyle name="20% - Accent1 3 2 4 2 5 6" xfId="20959" xr:uid="{00000000-0005-0000-0000-000030510000}"/>
    <cellStyle name="20% - Accent1 3 2 4 2 5 6 2" xfId="20960" xr:uid="{00000000-0005-0000-0000-000031510000}"/>
    <cellStyle name="20% - Accent1 3 2 4 2 5 6 2 2" xfId="20961" xr:uid="{00000000-0005-0000-0000-000032510000}"/>
    <cellStyle name="20% - Accent1 3 2 4 2 5 6 2 2 2" xfId="20962" xr:uid="{00000000-0005-0000-0000-000033510000}"/>
    <cellStyle name="20% - Accent1 3 2 4 2 5 6 2 3" xfId="20963" xr:uid="{00000000-0005-0000-0000-000034510000}"/>
    <cellStyle name="20% - Accent1 3 2 4 2 5 6 3" xfId="20964" xr:uid="{00000000-0005-0000-0000-000035510000}"/>
    <cellStyle name="20% - Accent1 3 2 4 2 5 6 3 2" xfId="20965" xr:uid="{00000000-0005-0000-0000-000036510000}"/>
    <cellStyle name="20% - Accent1 3 2 4 2 5 6 4" xfId="20966" xr:uid="{00000000-0005-0000-0000-000037510000}"/>
    <cellStyle name="20% - Accent1 3 2 4 2 5 7" xfId="20967" xr:uid="{00000000-0005-0000-0000-000038510000}"/>
    <cellStyle name="20% - Accent1 3 2 4 2 5 7 2" xfId="20968" xr:uid="{00000000-0005-0000-0000-000039510000}"/>
    <cellStyle name="20% - Accent1 3 2 4 2 5 7 2 2" xfId="20969" xr:uid="{00000000-0005-0000-0000-00003A510000}"/>
    <cellStyle name="20% - Accent1 3 2 4 2 5 7 3" xfId="20970" xr:uid="{00000000-0005-0000-0000-00003B510000}"/>
    <cellStyle name="20% - Accent1 3 2 4 2 5 8" xfId="20971" xr:uid="{00000000-0005-0000-0000-00003C510000}"/>
    <cellStyle name="20% - Accent1 3 2 4 2 5 8 2" xfId="20972" xr:uid="{00000000-0005-0000-0000-00003D510000}"/>
    <cellStyle name="20% - Accent1 3 2 4 2 5 8 2 2" xfId="20973" xr:uid="{00000000-0005-0000-0000-00003E510000}"/>
    <cellStyle name="20% - Accent1 3 2 4 2 5 8 3" xfId="20974" xr:uid="{00000000-0005-0000-0000-00003F510000}"/>
    <cellStyle name="20% - Accent1 3 2 4 2 5 9" xfId="20975" xr:uid="{00000000-0005-0000-0000-000040510000}"/>
    <cellStyle name="20% - Accent1 3 2 4 2 5 9 2" xfId="20976" xr:uid="{00000000-0005-0000-0000-000041510000}"/>
    <cellStyle name="20% - Accent1 3 2 4 2 6" xfId="20977" xr:uid="{00000000-0005-0000-0000-000042510000}"/>
    <cellStyle name="20% - Accent1 3 2 4 2 6 2" xfId="20978" xr:uid="{00000000-0005-0000-0000-000043510000}"/>
    <cellStyle name="20% - Accent1 3 2 4 2 6 2 2" xfId="20979" xr:uid="{00000000-0005-0000-0000-000044510000}"/>
    <cellStyle name="20% - Accent1 3 2 4 2 6 2 2 2" xfId="20980" xr:uid="{00000000-0005-0000-0000-000045510000}"/>
    <cellStyle name="20% - Accent1 3 2 4 2 6 2 2 2 2" xfId="20981" xr:uid="{00000000-0005-0000-0000-000046510000}"/>
    <cellStyle name="20% - Accent1 3 2 4 2 6 2 2 3" xfId="20982" xr:uid="{00000000-0005-0000-0000-000047510000}"/>
    <cellStyle name="20% - Accent1 3 2 4 2 6 2 3" xfId="20983" xr:uid="{00000000-0005-0000-0000-000048510000}"/>
    <cellStyle name="20% - Accent1 3 2 4 2 6 2 3 2" xfId="20984" xr:uid="{00000000-0005-0000-0000-000049510000}"/>
    <cellStyle name="20% - Accent1 3 2 4 2 6 2 4" xfId="20985" xr:uid="{00000000-0005-0000-0000-00004A510000}"/>
    <cellStyle name="20% - Accent1 3 2 4 2 6 3" xfId="20986" xr:uid="{00000000-0005-0000-0000-00004B510000}"/>
    <cellStyle name="20% - Accent1 3 2 4 2 6 3 2" xfId="20987" xr:uid="{00000000-0005-0000-0000-00004C510000}"/>
    <cellStyle name="20% - Accent1 3 2 4 2 6 3 2 2" xfId="20988" xr:uid="{00000000-0005-0000-0000-00004D510000}"/>
    <cellStyle name="20% - Accent1 3 2 4 2 6 3 2 2 2" xfId="20989" xr:uid="{00000000-0005-0000-0000-00004E510000}"/>
    <cellStyle name="20% - Accent1 3 2 4 2 6 3 2 3" xfId="20990" xr:uid="{00000000-0005-0000-0000-00004F510000}"/>
    <cellStyle name="20% - Accent1 3 2 4 2 6 3 3" xfId="20991" xr:uid="{00000000-0005-0000-0000-000050510000}"/>
    <cellStyle name="20% - Accent1 3 2 4 2 6 3 3 2" xfId="20992" xr:uid="{00000000-0005-0000-0000-000051510000}"/>
    <cellStyle name="20% - Accent1 3 2 4 2 6 3 4" xfId="20993" xr:uid="{00000000-0005-0000-0000-000052510000}"/>
    <cellStyle name="20% - Accent1 3 2 4 2 6 4" xfId="20994" xr:uid="{00000000-0005-0000-0000-000053510000}"/>
    <cellStyle name="20% - Accent1 3 2 4 2 6 4 2" xfId="20995" xr:uid="{00000000-0005-0000-0000-000054510000}"/>
    <cellStyle name="20% - Accent1 3 2 4 2 6 4 2 2" xfId="20996" xr:uid="{00000000-0005-0000-0000-000055510000}"/>
    <cellStyle name="20% - Accent1 3 2 4 2 6 4 2 2 2" xfId="20997" xr:uid="{00000000-0005-0000-0000-000056510000}"/>
    <cellStyle name="20% - Accent1 3 2 4 2 6 4 2 3" xfId="20998" xr:uid="{00000000-0005-0000-0000-000057510000}"/>
    <cellStyle name="20% - Accent1 3 2 4 2 6 4 3" xfId="20999" xr:uid="{00000000-0005-0000-0000-000058510000}"/>
    <cellStyle name="20% - Accent1 3 2 4 2 6 4 3 2" xfId="21000" xr:uid="{00000000-0005-0000-0000-000059510000}"/>
    <cellStyle name="20% - Accent1 3 2 4 2 6 4 4" xfId="21001" xr:uid="{00000000-0005-0000-0000-00005A510000}"/>
    <cellStyle name="20% - Accent1 3 2 4 2 6 5" xfId="21002" xr:uid="{00000000-0005-0000-0000-00005B510000}"/>
    <cellStyle name="20% - Accent1 3 2 4 2 6 5 2" xfId="21003" xr:uid="{00000000-0005-0000-0000-00005C510000}"/>
    <cellStyle name="20% - Accent1 3 2 4 2 6 5 2 2" xfId="21004" xr:uid="{00000000-0005-0000-0000-00005D510000}"/>
    <cellStyle name="20% - Accent1 3 2 4 2 6 5 3" xfId="21005" xr:uid="{00000000-0005-0000-0000-00005E510000}"/>
    <cellStyle name="20% - Accent1 3 2 4 2 6 6" xfId="21006" xr:uid="{00000000-0005-0000-0000-00005F510000}"/>
    <cellStyle name="20% - Accent1 3 2 4 2 6 6 2" xfId="21007" xr:uid="{00000000-0005-0000-0000-000060510000}"/>
    <cellStyle name="20% - Accent1 3 2 4 2 6 6 2 2" xfId="21008" xr:uid="{00000000-0005-0000-0000-000061510000}"/>
    <cellStyle name="20% - Accent1 3 2 4 2 6 6 3" xfId="21009" xr:uid="{00000000-0005-0000-0000-000062510000}"/>
    <cellStyle name="20% - Accent1 3 2 4 2 6 7" xfId="21010" xr:uid="{00000000-0005-0000-0000-000063510000}"/>
    <cellStyle name="20% - Accent1 3 2 4 2 6 7 2" xfId="21011" xr:uid="{00000000-0005-0000-0000-000064510000}"/>
    <cellStyle name="20% - Accent1 3 2 4 2 6 8" xfId="21012" xr:uid="{00000000-0005-0000-0000-000065510000}"/>
    <cellStyle name="20% - Accent1 3 2 4 2 6 8 2" xfId="21013" xr:uid="{00000000-0005-0000-0000-000066510000}"/>
    <cellStyle name="20% - Accent1 3 2 4 2 6 9" xfId="21014" xr:uid="{00000000-0005-0000-0000-000067510000}"/>
    <cellStyle name="20% - Accent1 3 2 4 2 7" xfId="21015" xr:uid="{00000000-0005-0000-0000-000068510000}"/>
    <cellStyle name="20% - Accent1 3 2 4 2 7 2" xfId="21016" xr:uid="{00000000-0005-0000-0000-000069510000}"/>
    <cellStyle name="20% - Accent1 3 2 4 2 7 2 2" xfId="21017" xr:uid="{00000000-0005-0000-0000-00006A510000}"/>
    <cellStyle name="20% - Accent1 3 2 4 2 7 2 2 2" xfId="21018" xr:uid="{00000000-0005-0000-0000-00006B510000}"/>
    <cellStyle name="20% - Accent1 3 2 4 2 7 2 2 2 2" xfId="21019" xr:uid="{00000000-0005-0000-0000-00006C510000}"/>
    <cellStyle name="20% - Accent1 3 2 4 2 7 2 2 3" xfId="21020" xr:uid="{00000000-0005-0000-0000-00006D510000}"/>
    <cellStyle name="20% - Accent1 3 2 4 2 7 2 3" xfId="21021" xr:uid="{00000000-0005-0000-0000-00006E510000}"/>
    <cellStyle name="20% - Accent1 3 2 4 2 7 2 3 2" xfId="21022" xr:uid="{00000000-0005-0000-0000-00006F510000}"/>
    <cellStyle name="20% - Accent1 3 2 4 2 7 2 4" xfId="21023" xr:uid="{00000000-0005-0000-0000-000070510000}"/>
    <cellStyle name="20% - Accent1 3 2 4 2 7 3" xfId="21024" xr:uid="{00000000-0005-0000-0000-000071510000}"/>
    <cellStyle name="20% - Accent1 3 2 4 2 7 3 2" xfId="21025" xr:uid="{00000000-0005-0000-0000-000072510000}"/>
    <cellStyle name="20% - Accent1 3 2 4 2 7 3 2 2" xfId="21026" xr:uid="{00000000-0005-0000-0000-000073510000}"/>
    <cellStyle name="20% - Accent1 3 2 4 2 7 3 2 2 2" xfId="21027" xr:uid="{00000000-0005-0000-0000-000074510000}"/>
    <cellStyle name="20% - Accent1 3 2 4 2 7 3 2 3" xfId="21028" xr:uid="{00000000-0005-0000-0000-000075510000}"/>
    <cellStyle name="20% - Accent1 3 2 4 2 7 3 3" xfId="21029" xr:uid="{00000000-0005-0000-0000-000076510000}"/>
    <cellStyle name="20% - Accent1 3 2 4 2 7 3 3 2" xfId="21030" xr:uid="{00000000-0005-0000-0000-000077510000}"/>
    <cellStyle name="20% - Accent1 3 2 4 2 7 3 4" xfId="21031" xr:uid="{00000000-0005-0000-0000-000078510000}"/>
    <cellStyle name="20% - Accent1 3 2 4 2 7 4" xfId="21032" xr:uid="{00000000-0005-0000-0000-000079510000}"/>
    <cellStyle name="20% - Accent1 3 2 4 2 7 4 2" xfId="21033" xr:uid="{00000000-0005-0000-0000-00007A510000}"/>
    <cellStyle name="20% - Accent1 3 2 4 2 7 4 2 2" xfId="21034" xr:uid="{00000000-0005-0000-0000-00007B510000}"/>
    <cellStyle name="20% - Accent1 3 2 4 2 7 4 2 2 2" xfId="21035" xr:uid="{00000000-0005-0000-0000-00007C510000}"/>
    <cellStyle name="20% - Accent1 3 2 4 2 7 4 2 3" xfId="21036" xr:uid="{00000000-0005-0000-0000-00007D510000}"/>
    <cellStyle name="20% - Accent1 3 2 4 2 7 4 3" xfId="21037" xr:uid="{00000000-0005-0000-0000-00007E510000}"/>
    <cellStyle name="20% - Accent1 3 2 4 2 7 4 3 2" xfId="21038" xr:uid="{00000000-0005-0000-0000-00007F510000}"/>
    <cellStyle name="20% - Accent1 3 2 4 2 7 4 4" xfId="21039" xr:uid="{00000000-0005-0000-0000-000080510000}"/>
    <cellStyle name="20% - Accent1 3 2 4 2 7 5" xfId="21040" xr:uid="{00000000-0005-0000-0000-000081510000}"/>
    <cellStyle name="20% - Accent1 3 2 4 2 7 5 2" xfId="21041" xr:uid="{00000000-0005-0000-0000-000082510000}"/>
    <cellStyle name="20% - Accent1 3 2 4 2 7 5 2 2" xfId="21042" xr:uid="{00000000-0005-0000-0000-000083510000}"/>
    <cellStyle name="20% - Accent1 3 2 4 2 7 5 3" xfId="21043" xr:uid="{00000000-0005-0000-0000-000084510000}"/>
    <cellStyle name="20% - Accent1 3 2 4 2 7 6" xfId="21044" xr:uid="{00000000-0005-0000-0000-000085510000}"/>
    <cellStyle name="20% - Accent1 3 2 4 2 7 6 2" xfId="21045" xr:uid="{00000000-0005-0000-0000-000086510000}"/>
    <cellStyle name="20% - Accent1 3 2 4 2 7 6 2 2" xfId="21046" xr:uid="{00000000-0005-0000-0000-000087510000}"/>
    <cellStyle name="20% - Accent1 3 2 4 2 7 6 3" xfId="21047" xr:uid="{00000000-0005-0000-0000-000088510000}"/>
    <cellStyle name="20% - Accent1 3 2 4 2 7 7" xfId="21048" xr:uid="{00000000-0005-0000-0000-000089510000}"/>
    <cellStyle name="20% - Accent1 3 2 4 2 7 7 2" xfId="21049" xr:uid="{00000000-0005-0000-0000-00008A510000}"/>
    <cellStyle name="20% - Accent1 3 2 4 2 7 8" xfId="21050" xr:uid="{00000000-0005-0000-0000-00008B510000}"/>
    <cellStyle name="20% - Accent1 3 2 4 2 7 8 2" xfId="21051" xr:uid="{00000000-0005-0000-0000-00008C510000}"/>
    <cellStyle name="20% - Accent1 3 2 4 2 7 9" xfId="21052" xr:uid="{00000000-0005-0000-0000-00008D510000}"/>
    <cellStyle name="20% - Accent1 3 2 4 2 8" xfId="21053" xr:uid="{00000000-0005-0000-0000-00008E510000}"/>
    <cellStyle name="20% - Accent1 3 2 4 2 8 2" xfId="21054" xr:uid="{00000000-0005-0000-0000-00008F510000}"/>
    <cellStyle name="20% - Accent1 3 2 4 2 8 2 2" xfId="21055" xr:uid="{00000000-0005-0000-0000-000090510000}"/>
    <cellStyle name="20% - Accent1 3 2 4 2 8 2 2 2" xfId="21056" xr:uid="{00000000-0005-0000-0000-000091510000}"/>
    <cellStyle name="20% - Accent1 3 2 4 2 8 2 3" xfId="21057" xr:uid="{00000000-0005-0000-0000-000092510000}"/>
    <cellStyle name="20% - Accent1 3 2 4 2 8 3" xfId="21058" xr:uid="{00000000-0005-0000-0000-000093510000}"/>
    <cellStyle name="20% - Accent1 3 2 4 2 8 3 2" xfId="21059" xr:uid="{00000000-0005-0000-0000-000094510000}"/>
    <cellStyle name="20% - Accent1 3 2 4 2 8 4" xfId="21060" xr:uid="{00000000-0005-0000-0000-000095510000}"/>
    <cellStyle name="20% - Accent1 3 2 4 2 9" xfId="21061" xr:uid="{00000000-0005-0000-0000-000096510000}"/>
    <cellStyle name="20% - Accent1 3 2 4 2 9 2" xfId="21062" xr:uid="{00000000-0005-0000-0000-000097510000}"/>
    <cellStyle name="20% - Accent1 3 2 4 2 9 2 2" xfId="21063" xr:uid="{00000000-0005-0000-0000-000098510000}"/>
    <cellStyle name="20% - Accent1 3 2 4 2 9 2 2 2" xfId="21064" xr:uid="{00000000-0005-0000-0000-000099510000}"/>
    <cellStyle name="20% - Accent1 3 2 4 2 9 2 3" xfId="21065" xr:uid="{00000000-0005-0000-0000-00009A510000}"/>
    <cellStyle name="20% - Accent1 3 2 4 2 9 3" xfId="21066" xr:uid="{00000000-0005-0000-0000-00009B510000}"/>
    <cellStyle name="20% - Accent1 3 2 4 2 9 3 2" xfId="21067" xr:uid="{00000000-0005-0000-0000-00009C510000}"/>
    <cellStyle name="20% - Accent1 3 2 4 2 9 4" xfId="21068" xr:uid="{00000000-0005-0000-0000-00009D510000}"/>
    <cellStyle name="20% - Accent1 3 2 4 3" xfId="21069" xr:uid="{00000000-0005-0000-0000-00009E510000}"/>
    <cellStyle name="20% - Accent1 3 2 4 3 10" xfId="21070" xr:uid="{00000000-0005-0000-0000-00009F510000}"/>
    <cellStyle name="20% - Accent1 3 2 4 3 10 2" xfId="21071" xr:uid="{00000000-0005-0000-0000-0000A0510000}"/>
    <cellStyle name="20% - Accent1 3 2 4 3 10 2 2" xfId="21072" xr:uid="{00000000-0005-0000-0000-0000A1510000}"/>
    <cellStyle name="20% - Accent1 3 2 4 3 10 3" xfId="21073" xr:uid="{00000000-0005-0000-0000-0000A2510000}"/>
    <cellStyle name="20% - Accent1 3 2 4 3 11" xfId="21074" xr:uid="{00000000-0005-0000-0000-0000A3510000}"/>
    <cellStyle name="20% - Accent1 3 2 4 3 11 2" xfId="21075" xr:uid="{00000000-0005-0000-0000-0000A4510000}"/>
    <cellStyle name="20% - Accent1 3 2 4 3 11 2 2" xfId="21076" xr:uid="{00000000-0005-0000-0000-0000A5510000}"/>
    <cellStyle name="20% - Accent1 3 2 4 3 11 3" xfId="21077" xr:uid="{00000000-0005-0000-0000-0000A6510000}"/>
    <cellStyle name="20% - Accent1 3 2 4 3 12" xfId="21078" xr:uid="{00000000-0005-0000-0000-0000A7510000}"/>
    <cellStyle name="20% - Accent1 3 2 4 3 12 2" xfId="21079" xr:uid="{00000000-0005-0000-0000-0000A8510000}"/>
    <cellStyle name="20% - Accent1 3 2 4 3 13" xfId="21080" xr:uid="{00000000-0005-0000-0000-0000A9510000}"/>
    <cellStyle name="20% - Accent1 3 2 4 3 13 2" xfId="21081" xr:uid="{00000000-0005-0000-0000-0000AA510000}"/>
    <cellStyle name="20% - Accent1 3 2 4 3 14" xfId="21082" xr:uid="{00000000-0005-0000-0000-0000AB510000}"/>
    <cellStyle name="20% - Accent1 3 2 4 3 2" xfId="21083" xr:uid="{00000000-0005-0000-0000-0000AC510000}"/>
    <cellStyle name="20% - Accent1 3 2 4 3 2 10" xfId="21084" xr:uid="{00000000-0005-0000-0000-0000AD510000}"/>
    <cellStyle name="20% - Accent1 3 2 4 3 2 10 2" xfId="21085" xr:uid="{00000000-0005-0000-0000-0000AE510000}"/>
    <cellStyle name="20% - Accent1 3 2 4 3 2 11" xfId="21086" xr:uid="{00000000-0005-0000-0000-0000AF510000}"/>
    <cellStyle name="20% - Accent1 3 2 4 3 2 2" xfId="21087" xr:uid="{00000000-0005-0000-0000-0000B0510000}"/>
    <cellStyle name="20% - Accent1 3 2 4 3 2 2 2" xfId="21088" xr:uid="{00000000-0005-0000-0000-0000B1510000}"/>
    <cellStyle name="20% - Accent1 3 2 4 3 2 2 2 2" xfId="21089" xr:uid="{00000000-0005-0000-0000-0000B2510000}"/>
    <cellStyle name="20% - Accent1 3 2 4 3 2 2 2 2 2" xfId="21090" xr:uid="{00000000-0005-0000-0000-0000B3510000}"/>
    <cellStyle name="20% - Accent1 3 2 4 3 2 2 2 2 2 2" xfId="21091" xr:uid="{00000000-0005-0000-0000-0000B4510000}"/>
    <cellStyle name="20% - Accent1 3 2 4 3 2 2 2 2 3" xfId="21092" xr:uid="{00000000-0005-0000-0000-0000B5510000}"/>
    <cellStyle name="20% - Accent1 3 2 4 3 2 2 2 3" xfId="21093" xr:uid="{00000000-0005-0000-0000-0000B6510000}"/>
    <cellStyle name="20% - Accent1 3 2 4 3 2 2 2 3 2" xfId="21094" xr:uid="{00000000-0005-0000-0000-0000B7510000}"/>
    <cellStyle name="20% - Accent1 3 2 4 3 2 2 2 4" xfId="21095" xr:uid="{00000000-0005-0000-0000-0000B8510000}"/>
    <cellStyle name="20% - Accent1 3 2 4 3 2 2 3" xfId="21096" xr:uid="{00000000-0005-0000-0000-0000B9510000}"/>
    <cellStyle name="20% - Accent1 3 2 4 3 2 2 3 2" xfId="21097" xr:uid="{00000000-0005-0000-0000-0000BA510000}"/>
    <cellStyle name="20% - Accent1 3 2 4 3 2 2 3 2 2" xfId="21098" xr:uid="{00000000-0005-0000-0000-0000BB510000}"/>
    <cellStyle name="20% - Accent1 3 2 4 3 2 2 3 2 2 2" xfId="21099" xr:uid="{00000000-0005-0000-0000-0000BC510000}"/>
    <cellStyle name="20% - Accent1 3 2 4 3 2 2 3 2 3" xfId="21100" xr:uid="{00000000-0005-0000-0000-0000BD510000}"/>
    <cellStyle name="20% - Accent1 3 2 4 3 2 2 3 3" xfId="21101" xr:uid="{00000000-0005-0000-0000-0000BE510000}"/>
    <cellStyle name="20% - Accent1 3 2 4 3 2 2 3 3 2" xfId="21102" xr:uid="{00000000-0005-0000-0000-0000BF510000}"/>
    <cellStyle name="20% - Accent1 3 2 4 3 2 2 3 4" xfId="21103" xr:uid="{00000000-0005-0000-0000-0000C0510000}"/>
    <cellStyle name="20% - Accent1 3 2 4 3 2 2 4" xfId="21104" xr:uid="{00000000-0005-0000-0000-0000C1510000}"/>
    <cellStyle name="20% - Accent1 3 2 4 3 2 2 4 2" xfId="21105" xr:uid="{00000000-0005-0000-0000-0000C2510000}"/>
    <cellStyle name="20% - Accent1 3 2 4 3 2 2 4 2 2" xfId="21106" xr:uid="{00000000-0005-0000-0000-0000C3510000}"/>
    <cellStyle name="20% - Accent1 3 2 4 3 2 2 4 2 2 2" xfId="21107" xr:uid="{00000000-0005-0000-0000-0000C4510000}"/>
    <cellStyle name="20% - Accent1 3 2 4 3 2 2 4 2 3" xfId="21108" xr:uid="{00000000-0005-0000-0000-0000C5510000}"/>
    <cellStyle name="20% - Accent1 3 2 4 3 2 2 4 3" xfId="21109" xr:uid="{00000000-0005-0000-0000-0000C6510000}"/>
    <cellStyle name="20% - Accent1 3 2 4 3 2 2 4 3 2" xfId="21110" xr:uid="{00000000-0005-0000-0000-0000C7510000}"/>
    <cellStyle name="20% - Accent1 3 2 4 3 2 2 4 4" xfId="21111" xr:uid="{00000000-0005-0000-0000-0000C8510000}"/>
    <cellStyle name="20% - Accent1 3 2 4 3 2 2 5" xfId="21112" xr:uid="{00000000-0005-0000-0000-0000C9510000}"/>
    <cellStyle name="20% - Accent1 3 2 4 3 2 2 5 2" xfId="21113" xr:uid="{00000000-0005-0000-0000-0000CA510000}"/>
    <cellStyle name="20% - Accent1 3 2 4 3 2 2 5 2 2" xfId="21114" xr:uid="{00000000-0005-0000-0000-0000CB510000}"/>
    <cellStyle name="20% - Accent1 3 2 4 3 2 2 5 3" xfId="21115" xr:uid="{00000000-0005-0000-0000-0000CC510000}"/>
    <cellStyle name="20% - Accent1 3 2 4 3 2 2 6" xfId="21116" xr:uid="{00000000-0005-0000-0000-0000CD510000}"/>
    <cellStyle name="20% - Accent1 3 2 4 3 2 2 6 2" xfId="21117" xr:uid="{00000000-0005-0000-0000-0000CE510000}"/>
    <cellStyle name="20% - Accent1 3 2 4 3 2 2 6 2 2" xfId="21118" xr:uid="{00000000-0005-0000-0000-0000CF510000}"/>
    <cellStyle name="20% - Accent1 3 2 4 3 2 2 6 3" xfId="21119" xr:uid="{00000000-0005-0000-0000-0000D0510000}"/>
    <cellStyle name="20% - Accent1 3 2 4 3 2 2 7" xfId="21120" xr:uid="{00000000-0005-0000-0000-0000D1510000}"/>
    <cellStyle name="20% - Accent1 3 2 4 3 2 2 7 2" xfId="21121" xr:uid="{00000000-0005-0000-0000-0000D2510000}"/>
    <cellStyle name="20% - Accent1 3 2 4 3 2 2 8" xfId="21122" xr:uid="{00000000-0005-0000-0000-0000D3510000}"/>
    <cellStyle name="20% - Accent1 3 2 4 3 2 2 8 2" xfId="21123" xr:uid="{00000000-0005-0000-0000-0000D4510000}"/>
    <cellStyle name="20% - Accent1 3 2 4 3 2 2 9" xfId="21124" xr:uid="{00000000-0005-0000-0000-0000D5510000}"/>
    <cellStyle name="20% - Accent1 3 2 4 3 2 3" xfId="21125" xr:uid="{00000000-0005-0000-0000-0000D6510000}"/>
    <cellStyle name="20% - Accent1 3 2 4 3 2 3 2" xfId="21126" xr:uid="{00000000-0005-0000-0000-0000D7510000}"/>
    <cellStyle name="20% - Accent1 3 2 4 3 2 3 2 2" xfId="21127" xr:uid="{00000000-0005-0000-0000-0000D8510000}"/>
    <cellStyle name="20% - Accent1 3 2 4 3 2 3 2 2 2" xfId="21128" xr:uid="{00000000-0005-0000-0000-0000D9510000}"/>
    <cellStyle name="20% - Accent1 3 2 4 3 2 3 2 2 2 2" xfId="21129" xr:uid="{00000000-0005-0000-0000-0000DA510000}"/>
    <cellStyle name="20% - Accent1 3 2 4 3 2 3 2 2 3" xfId="21130" xr:uid="{00000000-0005-0000-0000-0000DB510000}"/>
    <cellStyle name="20% - Accent1 3 2 4 3 2 3 2 3" xfId="21131" xr:uid="{00000000-0005-0000-0000-0000DC510000}"/>
    <cellStyle name="20% - Accent1 3 2 4 3 2 3 2 3 2" xfId="21132" xr:uid="{00000000-0005-0000-0000-0000DD510000}"/>
    <cellStyle name="20% - Accent1 3 2 4 3 2 3 2 4" xfId="21133" xr:uid="{00000000-0005-0000-0000-0000DE510000}"/>
    <cellStyle name="20% - Accent1 3 2 4 3 2 3 3" xfId="21134" xr:uid="{00000000-0005-0000-0000-0000DF510000}"/>
    <cellStyle name="20% - Accent1 3 2 4 3 2 3 3 2" xfId="21135" xr:uid="{00000000-0005-0000-0000-0000E0510000}"/>
    <cellStyle name="20% - Accent1 3 2 4 3 2 3 3 2 2" xfId="21136" xr:uid="{00000000-0005-0000-0000-0000E1510000}"/>
    <cellStyle name="20% - Accent1 3 2 4 3 2 3 3 2 2 2" xfId="21137" xr:uid="{00000000-0005-0000-0000-0000E2510000}"/>
    <cellStyle name="20% - Accent1 3 2 4 3 2 3 3 2 3" xfId="21138" xr:uid="{00000000-0005-0000-0000-0000E3510000}"/>
    <cellStyle name="20% - Accent1 3 2 4 3 2 3 3 3" xfId="21139" xr:uid="{00000000-0005-0000-0000-0000E4510000}"/>
    <cellStyle name="20% - Accent1 3 2 4 3 2 3 3 3 2" xfId="21140" xr:uid="{00000000-0005-0000-0000-0000E5510000}"/>
    <cellStyle name="20% - Accent1 3 2 4 3 2 3 3 4" xfId="21141" xr:uid="{00000000-0005-0000-0000-0000E6510000}"/>
    <cellStyle name="20% - Accent1 3 2 4 3 2 3 4" xfId="21142" xr:uid="{00000000-0005-0000-0000-0000E7510000}"/>
    <cellStyle name="20% - Accent1 3 2 4 3 2 3 4 2" xfId="21143" xr:uid="{00000000-0005-0000-0000-0000E8510000}"/>
    <cellStyle name="20% - Accent1 3 2 4 3 2 3 4 2 2" xfId="21144" xr:uid="{00000000-0005-0000-0000-0000E9510000}"/>
    <cellStyle name="20% - Accent1 3 2 4 3 2 3 4 2 2 2" xfId="21145" xr:uid="{00000000-0005-0000-0000-0000EA510000}"/>
    <cellStyle name="20% - Accent1 3 2 4 3 2 3 4 2 3" xfId="21146" xr:uid="{00000000-0005-0000-0000-0000EB510000}"/>
    <cellStyle name="20% - Accent1 3 2 4 3 2 3 4 3" xfId="21147" xr:uid="{00000000-0005-0000-0000-0000EC510000}"/>
    <cellStyle name="20% - Accent1 3 2 4 3 2 3 4 3 2" xfId="21148" xr:uid="{00000000-0005-0000-0000-0000ED510000}"/>
    <cellStyle name="20% - Accent1 3 2 4 3 2 3 4 4" xfId="21149" xr:uid="{00000000-0005-0000-0000-0000EE510000}"/>
    <cellStyle name="20% - Accent1 3 2 4 3 2 3 5" xfId="21150" xr:uid="{00000000-0005-0000-0000-0000EF510000}"/>
    <cellStyle name="20% - Accent1 3 2 4 3 2 3 5 2" xfId="21151" xr:uid="{00000000-0005-0000-0000-0000F0510000}"/>
    <cellStyle name="20% - Accent1 3 2 4 3 2 3 5 2 2" xfId="21152" xr:uid="{00000000-0005-0000-0000-0000F1510000}"/>
    <cellStyle name="20% - Accent1 3 2 4 3 2 3 5 3" xfId="21153" xr:uid="{00000000-0005-0000-0000-0000F2510000}"/>
    <cellStyle name="20% - Accent1 3 2 4 3 2 3 6" xfId="21154" xr:uid="{00000000-0005-0000-0000-0000F3510000}"/>
    <cellStyle name="20% - Accent1 3 2 4 3 2 3 6 2" xfId="21155" xr:uid="{00000000-0005-0000-0000-0000F4510000}"/>
    <cellStyle name="20% - Accent1 3 2 4 3 2 3 6 2 2" xfId="21156" xr:uid="{00000000-0005-0000-0000-0000F5510000}"/>
    <cellStyle name="20% - Accent1 3 2 4 3 2 3 6 3" xfId="21157" xr:uid="{00000000-0005-0000-0000-0000F6510000}"/>
    <cellStyle name="20% - Accent1 3 2 4 3 2 3 7" xfId="21158" xr:uid="{00000000-0005-0000-0000-0000F7510000}"/>
    <cellStyle name="20% - Accent1 3 2 4 3 2 3 7 2" xfId="21159" xr:uid="{00000000-0005-0000-0000-0000F8510000}"/>
    <cellStyle name="20% - Accent1 3 2 4 3 2 3 8" xfId="21160" xr:uid="{00000000-0005-0000-0000-0000F9510000}"/>
    <cellStyle name="20% - Accent1 3 2 4 3 2 3 8 2" xfId="21161" xr:uid="{00000000-0005-0000-0000-0000FA510000}"/>
    <cellStyle name="20% - Accent1 3 2 4 3 2 3 9" xfId="21162" xr:uid="{00000000-0005-0000-0000-0000FB510000}"/>
    <cellStyle name="20% - Accent1 3 2 4 3 2 4" xfId="21163" xr:uid="{00000000-0005-0000-0000-0000FC510000}"/>
    <cellStyle name="20% - Accent1 3 2 4 3 2 4 2" xfId="21164" xr:uid="{00000000-0005-0000-0000-0000FD510000}"/>
    <cellStyle name="20% - Accent1 3 2 4 3 2 4 2 2" xfId="21165" xr:uid="{00000000-0005-0000-0000-0000FE510000}"/>
    <cellStyle name="20% - Accent1 3 2 4 3 2 4 2 2 2" xfId="21166" xr:uid="{00000000-0005-0000-0000-0000FF510000}"/>
    <cellStyle name="20% - Accent1 3 2 4 3 2 4 2 3" xfId="21167" xr:uid="{00000000-0005-0000-0000-000000520000}"/>
    <cellStyle name="20% - Accent1 3 2 4 3 2 4 3" xfId="21168" xr:uid="{00000000-0005-0000-0000-000001520000}"/>
    <cellStyle name="20% - Accent1 3 2 4 3 2 4 3 2" xfId="21169" xr:uid="{00000000-0005-0000-0000-000002520000}"/>
    <cellStyle name="20% - Accent1 3 2 4 3 2 4 4" xfId="21170" xr:uid="{00000000-0005-0000-0000-000003520000}"/>
    <cellStyle name="20% - Accent1 3 2 4 3 2 5" xfId="21171" xr:uid="{00000000-0005-0000-0000-000004520000}"/>
    <cellStyle name="20% - Accent1 3 2 4 3 2 5 2" xfId="21172" xr:uid="{00000000-0005-0000-0000-000005520000}"/>
    <cellStyle name="20% - Accent1 3 2 4 3 2 5 2 2" xfId="21173" xr:uid="{00000000-0005-0000-0000-000006520000}"/>
    <cellStyle name="20% - Accent1 3 2 4 3 2 5 2 2 2" xfId="21174" xr:uid="{00000000-0005-0000-0000-000007520000}"/>
    <cellStyle name="20% - Accent1 3 2 4 3 2 5 2 3" xfId="21175" xr:uid="{00000000-0005-0000-0000-000008520000}"/>
    <cellStyle name="20% - Accent1 3 2 4 3 2 5 3" xfId="21176" xr:uid="{00000000-0005-0000-0000-000009520000}"/>
    <cellStyle name="20% - Accent1 3 2 4 3 2 5 3 2" xfId="21177" xr:uid="{00000000-0005-0000-0000-00000A520000}"/>
    <cellStyle name="20% - Accent1 3 2 4 3 2 5 4" xfId="21178" xr:uid="{00000000-0005-0000-0000-00000B520000}"/>
    <cellStyle name="20% - Accent1 3 2 4 3 2 6" xfId="21179" xr:uid="{00000000-0005-0000-0000-00000C520000}"/>
    <cellStyle name="20% - Accent1 3 2 4 3 2 6 2" xfId="21180" xr:uid="{00000000-0005-0000-0000-00000D520000}"/>
    <cellStyle name="20% - Accent1 3 2 4 3 2 6 2 2" xfId="21181" xr:uid="{00000000-0005-0000-0000-00000E520000}"/>
    <cellStyle name="20% - Accent1 3 2 4 3 2 6 2 2 2" xfId="21182" xr:uid="{00000000-0005-0000-0000-00000F520000}"/>
    <cellStyle name="20% - Accent1 3 2 4 3 2 6 2 3" xfId="21183" xr:uid="{00000000-0005-0000-0000-000010520000}"/>
    <cellStyle name="20% - Accent1 3 2 4 3 2 6 3" xfId="21184" xr:uid="{00000000-0005-0000-0000-000011520000}"/>
    <cellStyle name="20% - Accent1 3 2 4 3 2 6 3 2" xfId="21185" xr:uid="{00000000-0005-0000-0000-000012520000}"/>
    <cellStyle name="20% - Accent1 3 2 4 3 2 6 4" xfId="21186" xr:uid="{00000000-0005-0000-0000-000013520000}"/>
    <cellStyle name="20% - Accent1 3 2 4 3 2 7" xfId="21187" xr:uid="{00000000-0005-0000-0000-000014520000}"/>
    <cellStyle name="20% - Accent1 3 2 4 3 2 7 2" xfId="21188" xr:uid="{00000000-0005-0000-0000-000015520000}"/>
    <cellStyle name="20% - Accent1 3 2 4 3 2 7 2 2" xfId="21189" xr:uid="{00000000-0005-0000-0000-000016520000}"/>
    <cellStyle name="20% - Accent1 3 2 4 3 2 7 3" xfId="21190" xr:uid="{00000000-0005-0000-0000-000017520000}"/>
    <cellStyle name="20% - Accent1 3 2 4 3 2 8" xfId="21191" xr:uid="{00000000-0005-0000-0000-000018520000}"/>
    <cellStyle name="20% - Accent1 3 2 4 3 2 8 2" xfId="21192" xr:uid="{00000000-0005-0000-0000-000019520000}"/>
    <cellStyle name="20% - Accent1 3 2 4 3 2 8 2 2" xfId="21193" xr:uid="{00000000-0005-0000-0000-00001A520000}"/>
    <cellStyle name="20% - Accent1 3 2 4 3 2 8 3" xfId="21194" xr:uid="{00000000-0005-0000-0000-00001B520000}"/>
    <cellStyle name="20% - Accent1 3 2 4 3 2 9" xfId="21195" xr:uid="{00000000-0005-0000-0000-00001C520000}"/>
    <cellStyle name="20% - Accent1 3 2 4 3 2 9 2" xfId="21196" xr:uid="{00000000-0005-0000-0000-00001D520000}"/>
    <cellStyle name="20% - Accent1 3 2 4 3 3" xfId="21197" xr:uid="{00000000-0005-0000-0000-00001E520000}"/>
    <cellStyle name="20% - Accent1 3 2 4 3 3 10" xfId="21198" xr:uid="{00000000-0005-0000-0000-00001F520000}"/>
    <cellStyle name="20% - Accent1 3 2 4 3 3 10 2" xfId="21199" xr:uid="{00000000-0005-0000-0000-000020520000}"/>
    <cellStyle name="20% - Accent1 3 2 4 3 3 11" xfId="21200" xr:uid="{00000000-0005-0000-0000-000021520000}"/>
    <cellStyle name="20% - Accent1 3 2 4 3 3 2" xfId="21201" xr:uid="{00000000-0005-0000-0000-000022520000}"/>
    <cellStyle name="20% - Accent1 3 2 4 3 3 2 2" xfId="21202" xr:uid="{00000000-0005-0000-0000-000023520000}"/>
    <cellStyle name="20% - Accent1 3 2 4 3 3 2 2 2" xfId="21203" xr:uid="{00000000-0005-0000-0000-000024520000}"/>
    <cellStyle name="20% - Accent1 3 2 4 3 3 2 2 2 2" xfId="21204" xr:uid="{00000000-0005-0000-0000-000025520000}"/>
    <cellStyle name="20% - Accent1 3 2 4 3 3 2 2 2 2 2" xfId="21205" xr:uid="{00000000-0005-0000-0000-000026520000}"/>
    <cellStyle name="20% - Accent1 3 2 4 3 3 2 2 2 3" xfId="21206" xr:uid="{00000000-0005-0000-0000-000027520000}"/>
    <cellStyle name="20% - Accent1 3 2 4 3 3 2 2 3" xfId="21207" xr:uid="{00000000-0005-0000-0000-000028520000}"/>
    <cellStyle name="20% - Accent1 3 2 4 3 3 2 2 3 2" xfId="21208" xr:uid="{00000000-0005-0000-0000-000029520000}"/>
    <cellStyle name="20% - Accent1 3 2 4 3 3 2 2 4" xfId="21209" xr:uid="{00000000-0005-0000-0000-00002A520000}"/>
    <cellStyle name="20% - Accent1 3 2 4 3 3 2 3" xfId="21210" xr:uid="{00000000-0005-0000-0000-00002B520000}"/>
    <cellStyle name="20% - Accent1 3 2 4 3 3 2 3 2" xfId="21211" xr:uid="{00000000-0005-0000-0000-00002C520000}"/>
    <cellStyle name="20% - Accent1 3 2 4 3 3 2 3 2 2" xfId="21212" xr:uid="{00000000-0005-0000-0000-00002D520000}"/>
    <cellStyle name="20% - Accent1 3 2 4 3 3 2 3 2 2 2" xfId="21213" xr:uid="{00000000-0005-0000-0000-00002E520000}"/>
    <cellStyle name="20% - Accent1 3 2 4 3 3 2 3 2 3" xfId="21214" xr:uid="{00000000-0005-0000-0000-00002F520000}"/>
    <cellStyle name="20% - Accent1 3 2 4 3 3 2 3 3" xfId="21215" xr:uid="{00000000-0005-0000-0000-000030520000}"/>
    <cellStyle name="20% - Accent1 3 2 4 3 3 2 3 3 2" xfId="21216" xr:uid="{00000000-0005-0000-0000-000031520000}"/>
    <cellStyle name="20% - Accent1 3 2 4 3 3 2 3 4" xfId="21217" xr:uid="{00000000-0005-0000-0000-000032520000}"/>
    <cellStyle name="20% - Accent1 3 2 4 3 3 2 4" xfId="21218" xr:uid="{00000000-0005-0000-0000-000033520000}"/>
    <cellStyle name="20% - Accent1 3 2 4 3 3 2 4 2" xfId="21219" xr:uid="{00000000-0005-0000-0000-000034520000}"/>
    <cellStyle name="20% - Accent1 3 2 4 3 3 2 4 2 2" xfId="21220" xr:uid="{00000000-0005-0000-0000-000035520000}"/>
    <cellStyle name="20% - Accent1 3 2 4 3 3 2 4 2 2 2" xfId="21221" xr:uid="{00000000-0005-0000-0000-000036520000}"/>
    <cellStyle name="20% - Accent1 3 2 4 3 3 2 4 2 3" xfId="21222" xr:uid="{00000000-0005-0000-0000-000037520000}"/>
    <cellStyle name="20% - Accent1 3 2 4 3 3 2 4 3" xfId="21223" xr:uid="{00000000-0005-0000-0000-000038520000}"/>
    <cellStyle name="20% - Accent1 3 2 4 3 3 2 4 3 2" xfId="21224" xr:uid="{00000000-0005-0000-0000-000039520000}"/>
    <cellStyle name="20% - Accent1 3 2 4 3 3 2 4 4" xfId="21225" xr:uid="{00000000-0005-0000-0000-00003A520000}"/>
    <cellStyle name="20% - Accent1 3 2 4 3 3 2 5" xfId="21226" xr:uid="{00000000-0005-0000-0000-00003B520000}"/>
    <cellStyle name="20% - Accent1 3 2 4 3 3 2 5 2" xfId="21227" xr:uid="{00000000-0005-0000-0000-00003C520000}"/>
    <cellStyle name="20% - Accent1 3 2 4 3 3 2 5 2 2" xfId="21228" xr:uid="{00000000-0005-0000-0000-00003D520000}"/>
    <cellStyle name="20% - Accent1 3 2 4 3 3 2 5 3" xfId="21229" xr:uid="{00000000-0005-0000-0000-00003E520000}"/>
    <cellStyle name="20% - Accent1 3 2 4 3 3 2 6" xfId="21230" xr:uid="{00000000-0005-0000-0000-00003F520000}"/>
    <cellStyle name="20% - Accent1 3 2 4 3 3 2 6 2" xfId="21231" xr:uid="{00000000-0005-0000-0000-000040520000}"/>
    <cellStyle name="20% - Accent1 3 2 4 3 3 2 6 2 2" xfId="21232" xr:uid="{00000000-0005-0000-0000-000041520000}"/>
    <cellStyle name="20% - Accent1 3 2 4 3 3 2 6 3" xfId="21233" xr:uid="{00000000-0005-0000-0000-000042520000}"/>
    <cellStyle name="20% - Accent1 3 2 4 3 3 2 7" xfId="21234" xr:uid="{00000000-0005-0000-0000-000043520000}"/>
    <cellStyle name="20% - Accent1 3 2 4 3 3 2 7 2" xfId="21235" xr:uid="{00000000-0005-0000-0000-000044520000}"/>
    <cellStyle name="20% - Accent1 3 2 4 3 3 2 8" xfId="21236" xr:uid="{00000000-0005-0000-0000-000045520000}"/>
    <cellStyle name="20% - Accent1 3 2 4 3 3 2 8 2" xfId="21237" xr:uid="{00000000-0005-0000-0000-000046520000}"/>
    <cellStyle name="20% - Accent1 3 2 4 3 3 2 9" xfId="21238" xr:uid="{00000000-0005-0000-0000-000047520000}"/>
    <cellStyle name="20% - Accent1 3 2 4 3 3 3" xfId="21239" xr:uid="{00000000-0005-0000-0000-000048520000}"/>
    <cellStyle name="20% - Accent1 3 2 4 3 3 3 2" xfId="21240" xr:uid="{00000000-0005-0000-0000-000049520000}"/>
    <cellStyle name="20% - Accent1 3 2 4 3 3 3 2 2" xfId="21241" xr:uid="{00000000-0005-0000-0000-00004A520000}"/>
    <cellStyle name="20% - Accent1 3 2 4 3 3 3 2 2 2" xfId="21242" xr:uid="{00000000-0005-0000-0000-00004B520000}"/>
    <cellStyle name="20% - Accent1 3 2 4 3 3 3 2 2 2 2" xfId="21243" xr:uid="{00000000-0005-0000-0000-00004C520000}"/>
    <cellStyle name="20% - Accent1 3 2 4 3 3 3 2 2 3" xfId="21244" xr:uid="{00000000-0005-0000-0000-00004D520000}"/>
    <cellStyle name="20% - Accent1 3 2 4 3 3 3 2 3" xfId="21245" xr:uid="{00000000-0005-0000-0000-00004E520000}"/>
    <cellStyle name="20% - Accent1 3 2 4 3 3 3 2 3 2" xfId="21246" xr:uid="{00000000-0005-0000-0000-00004F520000}"/>
    <cellStyle name="20% - Accent1 3 2 4 3 3 3 2 4" xfId="21247" xr:uid="{00000000-0005-0000-0000-000050520000}"/>
    <cellStyle name="20% - Accent1 3 2 4 3 3 3 3" xfId="21248" xr:uid="{00000000-0005-0000-0000-000051520000}"/>
    <cellStyle name="20% - Accent1 3 2 4 3 3 3 3 2" xfId="21249" xr:uid="{00000000-0005-0000-0000-000052520000}"/>
    <cellStyle name="20% - Accent1 3 2 4 3 3 3 3 2 2" xfId="21250" xr:uid="{00000000-0005-0000-0000-000053520000}"/>
    <cellStyle name="20% - Accent1 3 2 4 3 3 3 3 2 2 2" xfId="21251" xr:uid="{00000000-0005-0000-0000-000054520000}"/>
    <cellStyle name="20% - Accent1 3 2 4 3 3 3 3 2 3" xfId="21252" xr:uid="{00000000-0005-0000-0000-000055520000}"/>
    <cellStyle name="20% - Accent1 3 2 4 3 3 3 3 3" xfId="21253" xr:uid="{00000000-0005-0000-0000-000056520000}"/>
    <cellStyle name="20% - Accent1 3 2 4 3 3 3 3 3 2" xfId="21254" xr:uid="{00000000-0005-0000-0000-000057520000}"/>
    <cellStyle name="20% - Accent1 3 2 4 3 3 3 3 4" xfId="21255" xr:uid="{00000000-0005-0000-0000-000058520000}"/>
    <cellStyle name="20% - Accent1 3 2 4 3 3 3 4" xfId="21256" xr:uid="{00000000-0005-0000-0000-000059520000}"/>
    <cellStyle name="20% - Accent1 3 2 4 3 3 3 4 2" xfId="21257" xr:uid="{00000000-0005-0000-0000-00005A520000}"/>
    <cellStyle name="20% - Accent1 3 2 4 3 3 3 4 2 2" xfId="21258" xr:uid="{00000000-0005-0000-0000-00005B520000}"/>
    <cellStyle name="20% - Accent1 3 2 4 3 3 3 4 2 2 2" xfId="21259" xr:uid="{00000000-0005-0000-0000-00005C520000}"/>
    <cellStyle name="20% - Accent1 3 2 4 3 3 3 4 2 3" xfId="21260" xr:uid="{00000000-0005-0000-0000-00005D520000}"/>
    <cellStyle name="20% - Accent1 3 2 4 3 3 3 4 3" xfId="21261" xr:uid="{00000000-0005-0000-0000-00005E520000}"/>
    <cellStyle name="20% - Accent1 3 2 4 3 3 3 4 3 2" xfId="21262" xr:uid="{00000000-0005-0000-0000-00005F520000}"/>
    <cellStyle name="20% - Accent1 3 2 4 3 3 3 4 4" xfId="21263" xr:uid="{00000000-0005-0000-0000-000060520000}"/>
    <cellStyle name="20% - Accent1 3 2 4 3 3 3 5" xfId="21264" xr:uid="{00000000-0005-0000-0000-000061520000}"/>
    <cellStyle name="20% - Accent1 3 2 4 3 3 3 5 2" xfId="21265" xr:uid="{00000000-0005-0000-0000-000062520000}"/>
    <cellStyle name="20% - Accent1 3 2 4 3 3 3 5 2 2" xfId="21266" xr:uid="{00000000-0005-0000-0000-000063520000}"/>
    <cellStyle name="20% - Accent1 3 2 4 3 3 3 5 3" xfId="21267" xr:uid="{00000000-0005-0000-0000-000064520000}"/>
    <cellStyle name="20% - Accent1 3 2 4 3 3 3 6" xfId="21268" xr:uid="{00000000-0005-0000-0000-000065520000}"/>
    <cellStyle name="20% - Accent1 3 2 4 3 3 3 6 2" xfId="21269" xr:uid="{00000000-0005-0000-0000-000066520000}"/>
    <cellStyle name="20% - Accent1 3 2 4 3 3 3 6 2 2" xfId="21270" xr:uid="{00000000-0005-0000-0000-000067520000}"/>
    <cellStyle name="20% - Accent1 3 2 4 3 3 3 6 3" xfId="21271" xr:uid="{00000000-0005-0000-0000-000068520000}"/>
    <cellStyle name="20% - Accent1 3 2 4 3 3 3 7" xfId="21272" xr:uid="{00000000-0005-0000-0000-000069520000}"/>
    <cellStyle name="20% - Accent1 3 2 4 3 3 3 7 2" xfId="21273" xr:uid="{00000000-0005-0000-0000-00006A520000}"/>
    <cellStyle name="20% - Accent1 3 2 4 3 3 3 8" xfId="21274" xr:uid="{00000000-0005-0000-0000-00006B520000}"/>
    <cellStyle name="20% - Accent1 3 2 4 3 3 3 8 2" xfId="21275" xr:uid="{00000000-0005-0000-0000-00006C520000}"/>
    <cellStyle name="20% - Accent1 3 2 4 3 3 3 9" xfId="21276" xr:uid="{00000000-0005-0000-0000-00006D520000}"/>
    <cellStyle name="20% - Accent1 3 2 4 3 3 4" xfId="21277" xr:uid="{00000000-0005-0000-0000-00006E520000}"/>
    <cellStyle name="20% - Accent1 3 2 4 3 3 4 2" xfId="21278" xr:uid="{00000000-0005-0000-0000-00006F520000}"/>
    <cellStyle name="20% - Accent1 3 2 4 3 3 4 2 2" xfId="21279" xr:uid="{00000000-0005-0000-0000-000070520000}"/>
    <cellStyle name="20% - Accent1 3 2 4 3 3 4 2 2 2" xfId="21280" xr:uid="{00000000-0005-0000-0000-000071520000}"/>
    <cellStyle name="20% - Accent1 3 2 4 3 3 4 2 3" xfId="21281" xr:uid="{00000000-0005-0000-0000-000072520000}"/>
    <cellStyle name="20% - Accent1 3 2 4 3 3 4 3" xfId="21282" xr:uid="{00000000-0005-0000-0000-000073520000}"/>
    <cellStyle name="20% - Accent1 3 2 4 3 3 4 3 2" xfId="21283" xr:uid="{00000000-0005-0000-0000-000074520000}"/>
    <cellStyle name="20% - Accent1 3 2 4 3 3 4 4" xfId="21284" xr:uid="{00000000-0005-0000-0000-000075520000}"/>
    <cellStyle name="20% - Accent1 3 2 4 3 3 5" xfId="21285" xr:uid="{00000000-0005-0000-0000-000076520000}"/>
    <cellStyle name="20% - Accent1 3 2 4 3 3 5 2" xfId="21286" xr:uid="{00000000-0005-0000-0000-000077520000}"/>
    <cellStyle name="20% - Accent1 3 2 4 3 3 5 2 2" xfId="21287" xr:uid="{00000000-0005-0000-0000-000078520000}"/>
    <cellStyle name="20% - Accent1 3 2 4 3 3 5 2 2 2" xfId="21288" xr:uid="{00000000-0005-0000-0000-000079520000}"/>
    <cellStyle name="20% - Accent1 3 2 4 3 3 5 2 3" xfId="21289" xr:uid="{00000000-0005-0000-0000-00007A520000}"/>
    <cellStyle name="20% - Accent1 3 2 4 3 3 5 3" xfId="21290" xr:uid="{00000000-0005-0000-0000-00007B520000}"/>
    <cellStyle name="20% - Accent1 3 2 4 3 3 5 3 2" xfId="21291" xr:uid="{00000000-0005-0000-0000-00007C520000}"/>
    <cellStyle name="20% - Accent1 3 2 4 3 3 5 4" xfId="21292" xr:uid="{00000000-0005-0000-0000-00007D520000}"/>
    <cellStyle name="20% - Accent1 3 2 4 3 3 6" xfId="21293" xr:uid="{00000000-0005-0000-0000-00007E520000}"/>
    <cellStyle name="20% - Accent1 3 2 4 3 3 6 2" xfId="21294" xr:uid="{00000000-0005-0000-0000-00007F520000}"/>
    <cellStyle name="20% - Accent1 3 2 4 3 3 6 2 2" xfId="21295" xr:uid="{00000000-0005-0000-0000-000080520000}"/>
    <cellStyle name="20% - Accent1 3 2 4 3 3 6 2 2 2" xfId="21296" xr:uid="{00000000-0005-0000-0000-000081520000}"/>
    <cellStyle name="20% - Accent1 3 2 4 3 3 6 2 3" xfId="21297" xr:uid="{00000000-0005-0000-0000-000082520000}"/>
    <cellStyle name="20% - Accent1 3 2 4 3 3 6 3" xfId="21298" xr:uid="{00000000-0005-0000-0000-000083520000}"/>
    <cellStyle name="20% - Accent1 3 2 4 3 3 6 3 2" xfId="21299" xr:uid="{00000000-0005-0000-0000-000084520000}"/>
    <cellStyle name="20% - Accent1 3 2 4 3 3 6 4" xfId="21300" xr:uid="{00000000-0005-0000-0000-000085520000}"/>
    <cellStyle name="20% - Accent1 3 2 4 3 3 7" xfId="21301" xr:uid="{00000000-0005-0000-0000-000086520000}"/>
    <cellStyle name="20% - Accent1 3 2 4 3 3 7 2" xfId="21302" xr:uid="{00000000-0005-0000-0000-000087520000}"/>
    <cellStyle name="20% - Accent1 3 2 4 3 3 7 2 2" xfId="21303" xr:uid="{00000000-0005-0000-0000-000088520000}"/>
    <cellStyle name="20% - Accent1 3 2 4 3 3 7 3" xfId="21304" xr:uid="{00000000-0005-0000-0000-000089520000}"/>
    <cellStyle name="20% - Accent1 3 2 4 3 3 8" xfId="21305" xr:uid="{00000000-0005-0000-0000-00008A520000}"/>
    <cellStyle name="20% - Accent1 3 2 4 3 3 8 2" xfId="21306" xr:uid="{00000000-0005-0000-0000-00008B520000}"/>
    <cellStyle name="20% - Accent1 3 2 4 3 3 8 2 2" xfId="21307" xr:uid="{00000000-0005-0000-0000-00008C520000}"/>
    <cellStyle name="20% - Accent1 3 2 4 3 3 8 3" xfId="21308" xr:uid="{00000000-0005-0000-0000-00008D520000}"/>
    <cellStyle name="20% - Accent1 3 2 4 3 3 9" xfId="21309" xr:uid="{00000000-0005-0000-0000-00008E520000}"/>
    <cellStyle name="20% - Accent1 3 2 4 3 3 9 2" xfId="21310" xr:uid="{00000000-0005-0000-0000-00008F520000}"/>
    <cellStyle name="20% - Accent1 3 2 4 3 4" xfId="21311" xr:uid="{00000000-0005-0000-0000-000090520000}"/>
    <cellStyle name="20% - Accent1 3 2 4 3 4 10" xfId="21312" xr:uid="{00000000-0005-0000-0000-000091520000}"/>
    <cellStyle name="20% - Accent1 3 2 4 3 4 10 2" xfId="21313" xr:uid="{00000000-0005-0000-0000-000092520000}"/>
    <cellStyle name="20% - Accent1 3 2 4 3 4 11" xfId="21314" xr:uid="{00000000-0005-0000-0000-000093520000}"/>
    <cellStyle name="20% - Accent1 3 2 4 3 4 2" xfId="21315" xr:uid="{00000000-0005-0000-0000-000094520000}"/>
    <cellStyle name="20% - Accent1 3 2 4 3 4 2 2" xfId="21316" xr:uid="{00000000-0005-0000-0000-000095520000}"/>
    <cellStyle name="20% - Accent1 3 2 4 3 4 2 2 2" xfId="21317" xr:uid="{00000000-0005-0000-0000-000096520000}"/>
    <cellStyle name="20% - Accent1 3 2 4 3 4 2 2 2 2" xfId="21318" xr:uid="{00000000-0005-0000-0000-000097520000}"/>
    <cellStyle name="20% - Accent1 3 2 4 3 4 2 2 2 2 2" xfId="21319" xr:uid="{00000000-0005-0000-0000-000098520000}"/>
    <cellStyle name="20% - Accent1 3 2 4 3 4 2 2 2 3" xfId="21320" xr:uid="{00000000-0005-0000-0000-000099520000}"/>
    <cellStyle name="20% - Accent1 3 2 4 3 4 2 2 3" xfId="21321" xr:uid="{00000000-0005-0000-0000-00009A520000}"/>
    <cellStyle name="20% - Accent1 3 2 4 3 4 2 2 3 2" xfId="21322" xr:uid="{00000000-0005-0000-0000-00009B520000}"/>
    <cellStyle name="20% - Accent1 3 2 4 3 4 2 2 4" xfId="21323" xr:uid="{00000000-0005-0000-0000-00009C520000}"/>
    <cellStyle name="20% - Accent1 3 2 4 3 4 2 3" xfId="21324" xr:uid="{00000000-0005-0000-0000-00009D520000}"/>
    <cellStyle name="20% - Accent1 3 2 4 3 4 2 3 2" xfId="21325" xr:uid="{00000000-0005-0000-0000-00009E520000}"/>
    <cellStyle name="20% - Accent1 3 2 4 3 4 2 3 2 2" xfId="21326" xr:uid="{00000000-0005-0000-0000-00009F520000}"/>
    <cellStyle name="20% - Accent1 3 2 4 3 4 2 3 2 2 2" xfId="21327" xr:uid="{00000000-0005-0000-0000-0000A0520000}"/>
    <cellStyle name="20% - Accent1 3 2 4 3 4 2 3 2 3" xfId="21328" xr:uid="{00000000-0005-0000-0000-0000A1520000}"/>
    <cellStyle name="20% - Accent1 3 2 4 3 4 2 3 3" xfId="21329" xr:uid="{00000000-0005-0000-0000-0000A2520000}"/>
    <cellStyle name="20% - Accent1 3 2 4 3 4 2 3 3 2" xfId="21330" xr:uid="{00000000-0005-0000-0000-0000A3520000}"/>
    <cellStyle name="20% - Accent1 3 2 4 3 4 2 3 4" xfId="21331" xr:uid="{00000000-0005-0000-0000-0000A4520000}"/>
    <cellStyle name="20% - Accent1 3 2 4 3 4 2 4" xfId="21332" xr:uid="{00000000-0005-0000-0000-0000A5520000}"/>
    <cellStyle name="20% - Accent1 3 2 4 3 4 2 4 2" xfId="21333" xr:uid="{00000000-0005-0000-0000-0000A6520000}"/>
    <cellStyle name="20% - Accent1 3 2 4 3 4 2 4 2 2" xfId="21334" xr:uid="{00000000-0005-0000-0000-0000A7520000}"/>
    <cellStyle name="20% - Accent1 3 2 4 3 4 2 4 2 2 2" xfId="21335" xr:uid="{00000000-0005-0000-0000-0000A8520000}"/>
    <cellStyle name="20% - Accent1 3 2 4 3 4 2 4 2 3" xfId="21336" xr:uid="{00000000-0005-0000-0000-0000A9520000}"/>
    <cellStyle name="20% - Accent1 3 2 4 3 4 2 4 3" xfId="21337" xr:uid="{00000000-0005-0000-0000-0000AA520000}"/>
    <cellStyle name="20% - Accent1 3 2 4 3 4 2 4 3 2" xfId="21338" xr:uid="{00000000-0005-0000-0000-0000AB520000}"/>
    <cellStyle name="20% - Accent1 3 2 4 3 4 2 4 4" xfId="21339" xr:uid="{00000000-0005-0000-0000-0000AC520000}"/>
    <cellStyle name="20% - Accent1 3 2 4 3 4 2 5" xfId="21340" xr:uid="{00000000-0005-0000-0000-0000AD520000}"/>
    <cellStyle name="20% - Accent1 3 2 4 3 4 2 5 2" xfId="21341" xr:uid="{00000000-0005-0000-0000-0000AE520000}"/>
    <cellStyle name="20% - Accent1 3 2 4 3 4 2 5 2 2" xfId="21342" xr:uid="{00000000-0005-0000-0000-0000AF520000}"/>
    <cellStyle name="20% - Accent1 3 2 4 3 4 2 5 3" xfId="21343" xr:uid="{00000000-0005-0000-0000-0000B0520000}"/>
    <cellStyle name="20% - Accent1 3 2 4 3 4 2 6" xfId="21344" xr:uid="{00000000-0005-0000-0000-0000B1520000}"/>
    <cellStyle name="20% - Accent1 3 2 4 3 4 2 6 2" xfId="21345" xr:uid="{00000000-0005-0000-0000-0000B2520000}"/>
    <cellStyle name="20% - Accent1 3 2 4 3 4 2 6 2 2" xfId="21346" xr:uid="{00000000-0005-0000-0000-0000B3520000}"/>
    <cellStyle name="20% - Accent1 3 2 4 3 4 2 6 3" xfId="21347" xr:uid="{00000000-0005-0000-0000-0000B4520000}"/>
    <cellStyle name="20% - Accent1 3 2 4 3 4 2 7" xfId="21348" xr:uid="{00000000-0005-0000-0000-0000B5520000}"/>
    <cellStyle name="20% - Accent1 3 2 4 3 4 2 7 2" xfId="21349" xr:uid="{00000000-0005-0000-0000-0000B6520000}"/>
    <cellStyle name="20% - Accent1 3 2 4 3 4 2 8" xfId="21350" xr:uid="{00000000-0005-0000-0000-0000B7520000}"/>
    <cellStyle name="20% - Accent1 3 2 4 3 4 2 8 2" xfId="21351" xr:uid="{00000000-0005-0000-0000-0000B8520000}"/>
    <cellStyle name="20% - Accent1 3 2 4 3 4 2 9" xfId="21352" xr:uid="{00000000-0005-0000-0000-0000B9520000}"/>
    <cellStyle name="20% - Accent1 3 2 4 3 4 3" xfId="21353" xr:uid="{00000000-0005-0000-0000-0000BA520000}"/>
    <cellStyle name="20% - Accent1 3 2 4 3 4 3 2" xfId="21354" xr:uid="{00000000-0005-0000-0000-0000BB520000}"/>
    <cellStyle name="20% - Accent1 3 2 4 3 4 3 2 2" xfId="21355" xr:uid="{00000000-0005-0000-0000-0000BC520000}"/>
    <cellStyle name="20% - Accent1 3 2 4 3 4 3 2 2 2" xfId="21356" xr:uid="{00000000-0005-0000-0000-0000BD520000}"/>
    <cellStyle name="20% - Accent1 3 2 4 3 4 3 2 2 2 2" xfId="21357" xr:uid="{00000000-0005-0000-0000-0000BE520000}"/>
    <cellStyle name="20% - Accent1 3 2 4 3 4 3 2 2 3" xfId="21358" xr:uid="{00000000-0005-0000-0000-0000BF520000}"/>
    <cellStyle name="20% - Accent1 3 2 4 3 4 3 2 3" xfId="21359" xr:uid="{00000000-0005-0000-0000-0000C0520000}"/>
    <cellStyle name="20% - Accent1 3 2 4 3 4 3 2 3 2" xfId="21360" xr:uid="{00000000-0005-0000-0000-0000C1520000}"/>
    <cellStyle name="20% - Accent1 3 2 4 3 4 3 2 4" xfId="21361" xr:uid="{00000000-0005-0000-0000-0000C2520000}"/>
    <cellStyle name="20% - Accent1 3 2 4 3 4 3 3" xfId="21362" xr:uid="{00000000-0005-0000-0000-0000C3520000}"/>
    <cellStyle name="20% - Accent1 3 2 4 3 4 3 3 2" xfId="21363" xr:uid="{00000000-0005-0000-0000-0000C4520000}"/>
    <cellStyle name="20% - Accent1 3 2 4 3 4 3 3 2 2" xfId="21364" xr:uid="{00000000-0005-0000-0000-0000C5520000}"/>
    <cellStyle name="20% - Accent1 3 2 4 3 4 3 3 2 2 2" xfId="21365" xr:uid="{00000000-0005-0000-0000-0000C6520000}"/>
    <cellStyle name="20% - Accent1 3 2 4 3 4 3 3 2 3" xfId="21366" xr:uid="{00000000-0005-0000-0000-0000C7520000}"/>
    <cellStyle name="20% - Accent1 3 2 4 3 4 3 3 3" xfId="21367" xr:uid="{00000000-0005-0000-0000-0000C8520000}"/>
    <cellStyle name="20% - Accent1 3 2 4 3 4 3 3 3 2" xfId="21368" xr:uid="{00000000-0005-0000-0000-0000C9520000}"/>
    <cellStyle name="20% - Accent1 3 2 4 3 4 3 3 4" xfId="21369" xr:uid="{00000000-0005-0000-0000-0000CA520000}"/>
    <cellStyle name="20% - Accent1 3 2 4 3 4 3 4" xfId="21370" xr:uid="{00000000-0005-0000-0000-0000CB520000}"/>
    <cellStyle name="20% - Accent1 3 2 4 3 4 3 4 2" xfId="21371" xr:uid="{00000000-0005-0000-0000-0000CC520000}"/>
    <cellStyle name="20% - Accent1 3 2 4 3 4 3 4 2 2" xfId="21372" xr:uid="{00000000-0005-0000-0000-0000CD520000}"/>
    <cellStyle name="20% - Accent1 3 2 4 3 4 3 4 2 2 2" xfId="21373" xr:uid="{00000000-0005-0000-0000-0000CE520000}"/>
    <cellStyle name="20% - Accent1 3 2 4 3 4 3 4 2 3" xfId="21374" xr:uid="{00000000-0005-0000-0000-0000CF520000}"/>
    <cellStyle name="20% - Accent1 3 2 4 3 4 3 4 3" xfId="21375" xr:uid="{00000000-0005-0000-0000-0000D0520000}"/>
    <cellStyle name="20% - Accent1 3 2 4 3 4 3 4 3 2" xfId="21376" xr:uid="{00000000-0005-0000-0000-0000D1520000}"/>
    <cellStyle name="20% - Accent1 3 2 4 3 4 3 4 4" xfId="21377" xr:uid="{00000000-0005-0000-0000-0000D2520000}"/>
    <cellStyle name="20% - Accent1 3 2 4 3 4 3 5" xfId="21378" xr:uid="{00000000-0005-0000-0000-0000D3520000}"/>
    <cellStyle name="20% - Accent1 3 2 4 3 4 3 5 2" xfId="21379" xr:uid="{00000000-0005-0000-0000-0000D4520000}"/>
    <cellStyle name="20% - Accent1 3 2 4 3 4 3 5 2 2" xfId="21380" xr:uid="{00000000-0005-0000-0000-0000D5520000}"/>
    <cellStyle name="20% - Accent1 3 2 4 3 4 3 5 3" xfId="21381" xr:uid="{00000000-0005-0000-0000-0000D6520000}"/>
    <cellStyle name="20% - Accent1 3 2 4 3 4 3 6" xfId="21382" xr:uid="{00000000-0005-0000-0000-0000D7520000}"/>
    <cellStyle name="20% - Accent1 3 2 4 3 4 3 6 2" xfId="21383" xr:uid="{00000000-0005-0000-0000-0000D8520000}"/>
    <cellStyle name="20% - Accent1 3 2 4 3 4 3 6 2 2" xfId="21384" xr:uid="{00000000-0005-0000-0000-0000D9520000}"/>
    <cellStyle name="20% - Accent1 3 2 4 3 4 3 6 3" xfId="21385" xr:uid="{00000000-0005-0000-0000-0000DA520000}"/>
    <cellStyle name="20% - Accent1 3 2 4 3 4 3 7" xfId="21386" xr:uid="{00000000-0005-0000-0000-0000DB520000}"/>
    <cellStyle name="20% - Accent1 3 2 4 3 4 3 7 2" xfId="21387" xr:uid="{00000000-0005-0000-0000-0000DC520000}"/>
    <cellStyle name="20% - Accent1 3 2 4 3 4 3 8" xfId="21388" xr:uid="{00000000-0005-0000-0000-0000DD520000}"/>
    <cellStyle name="20% - Accent1 3 2 4 3 4 3 8 2" xfId="21389" xr:uid="{00000000-0005-0000-0000-0000DE520000}"/>
    <cellStyle name="20% - Accent1 3 2 4 3 4 3 9" xfId="21390" xr:uid="{00000000-0005-0000-0000-0000DF520000}"/>
    <cellStyle name="20% - Accent1 3 2 4 3 4 4" xfId="21391" xr:uid="{00000000-0005-0000-0000-0000E0520000}"/>
    <cellStyle name="20% - Accent1 3 2 4 3 4 4 2" xfId="21392" xr:uid="{00000000-0005-0000-0000-0000E1520000}"/>
    <cellStyle name="20% - Accent1 3 2 4 3 4 4 2 2" xfId="21393" xr:uid="{00000000-0005-0000-0000-0000E2520000}"/>
    <cellStyle name="20% - Accent1 3 2 4 3 4 4 2 2 2" xfId="21394" xr:uid="{00000000-0005-0000-0000-0000E3520000}"/>
    <cellStyle name="20% - Accent1 3 2 4 3 4 4 2 3" xfId="21395" xr:uid="{00000000-0005-0000-0000-0000E4520000}"/>
    <cellStyle name="20% - Accent1 3 2 4 3 4 4 3" xfId="21396" xr:uid="{00000000-0005-0000-0000-0000E5520000}"/>
    <cellStyle name="20% - Accent1 3 2 4 3 4 4 3 2" xfId="21397" xr:uid="{00000000-0005-0000-0000-0000E6520000}"/>
    <cellStyle name="20% - Accent1 3 2 4 3 4 4 4" xfId="21398" xr:uid="{00000000-0005-0000-0000-0000E7520000}"/>
    <cellStyle name="20% - Accent1 3 2 4 3 4 5" xfId="21399" xr:uid="{00000000-0005-0000-0000-0000E8520000}"/>
    <cellStyle name="20% - Accent1 3 2 4 3 4 5 2" xfId="21400" xr:uid="{00000000-0005-0000-0000-0000E9520000}"/>
    <cellStyle name="20% - Accent1 3 2 4 3 4 5 2 2" xfId="21401" xr:uid="{00000000-0005-0000-0000-0000EA520000}"/>
    <cellStyle name="20% - Accent1 3 2 4 3 4 5 2 2 2" xfId="21402" xr:uid="{00000000-0005-0000-0000-0000EB520000}"/>
    <cellStyle name="20% - Accent1 3 2 4 3 4 5 2 3" xfId="21403" xr:uid="{00000000-0005-0000-0000-0000EC520000}"/>
    <cellStyle name="20% - Accent1 3 2 4 3 4 5 3" xfId="21404" xr:uid="{00000000-0005-0000-0000-0000ED520000}"/>
    <cellStyle name="20% - Accent1 3 2 4 3 4 5 3 2" xfId="21405" xr:uid="{00000000-0005-0000-0000-0000EE520000}"/>
    <cellStyle name="20% - Accent1 3 2 4 3 4 5 4" xfId="21406" xr:uid="{00000000-0005-0000-0000-0000EF520000}"/>
    <cellStyle name="20% - Accent1 3 2 4 3 4 6" xfId="21407" xr:uid="{00000000-0005-0000-0000-0000F0520000}"/>
    <cellStyle name="20% - Accent1 3 2 4 3 4 6 2" xfId="21408" xr:uid="{00000000-0005-0000-0000-0000F1520000}"/>
    <cellStyle name="20% - Accent1 3 2 4 3 4 6 2 2" xfId="21409" xr:uid="{00000000-0005-0000-0000-0000F2520000}"/>
    <cellStyle name="20% - Accent1 3 2 4 3 4 6 2 2 2" xfId="21410" xr:uid="{00000000-0005-0000-0000-0000F3520000}"/>
    <cellStyle name="20% - Accent1 3 2 4 3 4 6 2 3" xfId="21411" xr:uid="{00000000-0005-0000-0000-0000F4520000}"/>
    <cellStyle name="20% - Accent1 3 2 4 3 4 6 3" xfId="21412" xr:uid="{00000000-0005-0000-0000-0000F5520000}"/>
    <cellStyle name="20% - Accent1 3 2 4 3 4 6 3 2" xfId="21413" xr:uid="{00000000-0005-0000-0000-0000F6520000}"/>
    <cellStyle name="20% - Accent1 3 2 4 3 4 6 4" xfId="21414" xr:uid="{00000000-0005-0000-0000-0000F7520000}"/>
    <cellStyle name="20% - Accent1 3 2 4 3 4 7" xfId="21415" xr:uid="{00000000-0005-0000-0000-0000F8520000}"/>
    <cellStyle name="20% - Accent1 3 2 4 3 4 7 2" xfId="21416" xr:uid="{00000000-0005-0000-0000-0000F9520000}"/>
    <cellStyle name="20% - Accent1 3 2 4 3 4 7 2 2" xfId="21417" xr:uid="{00000000-0005-0000-0000-0000FA520000}"/>
    <cellStyle name="20% - Accent1 3 2 4 3 4 7 3" xfId="21418" xr:uid="{00000000-0005-0000-0000-0000FB520000}"/>
    <cellStyle name="20% - Accent1 3 2 4 3 4 8" xfId="21419" xr:uid="{00000000-0005-0000-0000-0000FC520000}"/>
    <cellStyle name="20% - Accent1 3 2 4 3 4 8 2" xfId="21420" xr:uid="{00000000-0005-0000-0000-0000FD520000}"/>
    <cellStyle name="20% - Accent1 3 2 4 3 4 8 2 2" xfId="21421" xr:uid="{00000000-0005-0000-0000-0000FE520000}"/>
    <cellStyle name="20% - Accent1 3 2 4 3 4 8 3" xfId="21422" xr:uid="{00000000-0005-0000-0000-0000FF520000}"/>
    <cellStyle name="20% - Accent1 3 2 4 3 4 9" xfId="21423" xr:uid="{00000000-0005-0000-0000-000000530000}"/>
    <cellStyle name="20% - Accent1 3 2 4 3 4 9 2" xfId="21424" xr:uid="{00000000-0005-0000-0000-000001530000}"/>
    <cellStyle name="20% - Accent1 3 2 4 3 5" xfId="21425" xr:uid="{00000000-0005-0000-0000-000002530000}"/>
    <cellStyle name="20% - Accent1 3 2 4 3 5 2" xfId="21426" xr:uid="{00000000-0005-0000-0000-000003530000}"/>
    <cellStyle name="20% - Accent1 3 2 4 3 5 2 2" xfId="21427" xr:uid="{00000000-0005-0000-0000-000004530000}"/>
    <cellStyle name="20% - Accent1 3 2 4 3 5 2 2 2" xfId="21428" xr:uid="{00000000-0005-0000-0000-000005530000}"/>
    <cellStyle name="20% - Accent1 3 2 4 3 5 2 2 2 2" xfId="21429" xr:uid="{00000000-0005-0000-0000-000006530000}"/>
    <cellStyle name="20% - Accent1 3 2 4 3 5 2 2 3" xfId="21430" xr:uid="{00000000-0005-0000-0000-000007530000}"/>
    <cellStyle name="20% - Accent1 3 2 4 3 5 2 3" xfId="21431" xr:uid="{00000000-0005-0000-0000-000008530000}"/>
    <cellStyle name="20% - Accent1 3 2 4 3 5 2 3 2" xfId="21432" xr:uid="{00000000-0005-0000-0000-000009530000}"/>
    <cellStyle name="20% - Accent1 3 2 4 3 5 2 4" xfId="21433" xr:uid="{00000000-0005-0000-0000-00000A530000}"/>
    <cellStyle name="20% - Accent1 3 2 4 3 5 3" xfId="21434" xr:uid="{00000000-0005-0000-0000-00000B530000}"/>
    <cellStyle name="20% - Accent1 3 2 4 3 5 3 2" xfId="21435" xr:uid="{00000000-0005-0000-0000-00000C530000}"/>
    <cellStyle name="20% - Accent1 3 2 4 3 5 3 2 2" xfId="21436" xr:uid="{00000000-0005-0000-0000-00000D530000}"/>
    <cellStyle name="20% - Accent1 3 2 4 3 5 3 2 2 2" xfId="21437" xr:uid="{00000000-0005-0000-0000-00000E530000}"/>
    <cellStyle name="20% - Accent1 3 2 4 3 5 3 2 3" xfId="21438" xr:uid="{00000000-0005-0000-0000-00000F530000}"/>
    <cellStyle name="20% - Accent1 3 2 4 3 5 3 3" xfId="21439" xr:uid="{00000000-0005-0000-0000-000010530000}"/>
    <cellStyle name="20% - Accent1 3 2 4 3 5 3 3 2" xfId="21440" xr:uid="{00000000-0005-0000-0000-000011530000}"/>
    <cellStyle name="20% - Accent1 3 2 4 3 5 3 4" xfId="21441" xr:uid="{00000000-0005-0000-0000-000012530000}"/>
    <cellStyle name="20% - Accent1 3 2 4 3 5 4" xfId="21442" xr:uid="{00000000-0005-0000-0000-000013530000}"/>
    <cellStyle name="20% - Accent1 3 2 4 3 5 4 2" xfId="21443" xr:uid="{00000000-0005-0000-0000-000014530000}"/>
    <cellStyle name="20% - Accent1 3 2 4 3 5 4 2 2" xfId="21444" xr:uid="{00000000-0005-0000-0000-000015530000}"/>
    <cellStyle name="20% - Accent1 3 2 4 3 5 4 2 2 2" xfId="21445" xr:uid="{00000000-0005-0000-0000-000016530000}"/>
    <cellStyle name="20% - Accent1 3 2 4 3 5 4 2 3" xfId="21446" xr:uid="{00000000-0005-0000-0000-000017530000}"/>
    <cellStyle name="20% - Accent1 3 2 4 3 5 4 3" xfId="21447" xr:uid="{00000000-0005-0000-0000-000018530000}"/>
    <cellStyle name="20% - Accent1 3 2 4 3 5 4 3 2" xfId="21448" xr:uid="{00000000-0005-0000-0000-000019530000}"/>
    <cellStyle name="20% - Accent1 3 2 4 3 5 4 4" xfId="21449" xr:uid="{00000000-0005-0000-0000-00001A530000}"/>
    <cellStyle name="20% - Accent1 3 2 4 3 5 5" xfId="21450" xr:uid="{00000000-0005-0000-0000-00001B530000}"/>
    <cellStyle name="20% - Accent1 3 2 4 3 5 5 2" xfId="21451" xr:uid="{00000000-0005-0000-0000-00001C530000}"/>
    <cellStyle name="20% - Accent1 3 2 4 3 5 5 2 2" xfId="21452" xr:uid="{00000000-0005-0000-0000-00001D530000}"/>
    <cellStyle name="20% - Accent1 3 2 4 3 5 5 3" xfId="21453" xr:uid="{00000000-0005-0000-0000-00001E530000}"/>
    <cellStyle name="20% - Accent1 3 2 4 3 5 6" xfId="21454" xr:uid="{00000000-0005-0000-0000-00001F530000}"/>
    <cellStyle name="20% - Accent1 3 2 4 3 5 6 2" xfId="21455" xr:uid="{00000000-0005-0000-0000-000020530000}"/>
    <cellStyle name="20% - Accent1 3 2 4 3 5 6 2 2" xfId="21456" xr:uid="{00000000-0005-0000-0000-000021530000}"/>
    <cellStyle name="20% - Accent1 3 2 4 3 5 6 3" xfId="21457" xr:uid="{00000000-0005-0000-0000-000022530000}"/>
    <cellStyle name="20% - Accent1 3 2 4 3 5 7" xfId="21458" xr:uid="{00000000-0005-0000-0000-000023530000}"/>
    <cellStyle name="20% - Accent1 3 2 4 3 5 7 2" xfId="21459" xr:uid="{00000000-0005-0000-0000-000024530000}"/>
    <cellStyle name="20% - Accent1 3 2 4 3 5 8" xfId="21460" xr:uid="{00000000-0005-0000-0000-000025530000}"/>
    <cellStyle name="20% - Accent1 3 2 4 3 5 8 2" xfId="21461" xr:uid="{00000000-0005-0000-0000-000026530000}"/>
    <cellStyle name="20% - Accent1 3 2 4 3 5 9" xfId="21462" xr:uid="{00000000-0005-0000-0000-000027530000}"/>
    <cellStyle name="20% - Accent1 3 2 4 3 6" xfId="21463" xr:uid="{00000000-0005-0000-0000-000028530000}"/>
    <cellStyle name="20% - Accent1 3 2 4 3 6 2" xfId="21464" xr:uid="{00000000-0005-0000-0000-000029530000}"/>
    <cellStyle name="20% - Accent1 3 2 4 3 6 2 2" xfId="21465" xr:uid="{00000000-0005-0000-0000-00002A530000}"/>
    <cellStyle name="20% - Accent1 3 2 4 3 6 2 2 2" xfId="21466" xr:uid="{00000000-0005-0000-0000-00002B530000}"/>
    <cellStyle name="20% - Accent1 3 2 4 3 6 2 2 2 2" xfId="21467" xr:uid="{00000000-0005-0000-0000-00002C530000}"/>
    <cellStyle name="20% - Accent1 3 2 4 3 6 2 2 3" xfId="21468" xr:uid="{00000000-0005-0000-0000-00002D530000}"/>
    <cellStyle name="20% - Accent1 3 2 4 3 6 2 3" xfId="21469" xr:uid="{00000000-0005-0000-0000-00002E530000}"/>
    <cellStyle name="20% - Accent1 3 2 4 3 6 2 3 2" xfId="21470" xr:uid="{00000000-0005-0000-0000-00002F530000}"/>
    <cellStyle name="20% - Accent1 3 2 4 3 6 2 4" xfId="21471" xr:uid="{00000000-0005-0000-0000-000030530000}"/>
    <cellStyle name="20% - Accent1 3 2 4 3 6 3" xfId="21472" xr:uid="{00000000-0005-0000-0000-000031530000}"/>
    <cellStyle name="20% - Accent1 3 2 4 3 6 3 2" xfId="21473" xr:uid="{00000000-0005-0000-0000-000032530000}"/>
    <cellStyle name="20% - Accent1 3 2 4 3 6 3 2 2" xfId="21474" xr:uid="{00000000-0005-0000-0000-000033530000}"/>
    <cellStyle name="20% - Accent1 3 2 4 3 6 3 2 2 2" xfId="21475" xr:uid="{00000000-0005-0000-0000-000034530000}"/>
    <cellStyle name="20% - Accent1 3 2 4 3 6 3 2 3" xfId="21476" xr:uid="{00000000-0005-0000-0000-000035530000}"/>
    <cellStyle name="20% - Accent1 3 2 4 3 6 3 3" xfId="21477" xr:uid="{00000000-0005-0000-0000-000036530000}"/>
    <cellStyle name="20% - Accent1 3 2 4 3 6 3 3 2" xfId="21478" xr:uid="{00000000-0005-0000-0000-000037530000}"/>
    <cellStyle name="20% - Accent1 3 2 4 3 6 3 4" xfId="21479" xr:uid="{00000000-0005-0000-0000-000038530000}"/>
    <cellStyle name="20% - Accent1 3 2 4 3 6 4" xfId="21480" xr:uid="{00000000-0005-0000-0000-000039530000}"/>
    <cellStyle name="20% - Accent1 3 2 4 3 6 4 2" xfId="21481" xr:uid="{00000000-0005-0000-0000-00003A530000}"/>
    <cellStyle name="20% - Accent1 3 2 4 3 6 4 2 2" xfId="21482" xr:uid="{00000000-0005-0000-0000-00003B530000}"/>
    <cellStyle name="20% - Accent1 3 2 4 3 6 4 2 2 2" xfId="21483" xr:uid="{00000000-0005-0000-0000-00003C530000}"/>
    <cellStyle name="20% - Accent1 3 2 4 3 6 4 2 3" xfId="21484" xr:uid="{00000000-0005-0000-0000-00003D530000}"/>
    <cellStyle name="20% - Accent1 3 2 4 3 6 4 3" xfId="21485" xr:uid="{00000000-0005-0000-0000-00003E530000}"/>
    <cellStyle name="20% - Accent1 3 2 4 3 6 4 3 2" xfId="21486" xr:uid="{00000000-0005-0000-0000-00003F530000}"/>
    <cellStyle name="20% - Accent1 3 2 4 3 6 4 4" xfId="21487" xr:uid="{00000000-0005-0000-0000-000040530000}"/>
    <cellStyle name="20% - Accent1 3 2 4 3 6 5" xfId="21488" xr:uid="{00000000-0005-0000-0000-000041530000}"/>
    <cellStyle name="20% - Accent1 3 2 4 3 6 5 2" xfId="21489" xr:uid="{00000000-0005-0000-0000-000042530000}"/>
    <cellStyle name="20% - Accent1 3 2 4 3 6 5 2 2" xfId="21490" xr:uid="{00000000-0005-0000-0000-000043530000}"/>
    <cellStyle name="20% - Accent1 3 2 4 3 6 5 3" xfId="21491" xr:uid="{00000000-0005-0000-0000-000044530000}"/>
    <cellStyle name="20% - Accent1 3 2 4 3 6 6" xfId="21492" xr:uid="{00000000-0005-0000-0000-000045530000}"/>
    <cellStyle name="20% - Accent1 3 2 4 3 6 6 2" xfId="21493" xr:uid="{00000000-0005-0000-0000-000046530000}"/>
    <cellStyle name="20% - Accent1 3 2 4 3 6 6 2 2" xfId="21494" xr:uid="{00000000-0005-0000-0000-000047530000}"/>
    <cellStyle name="20% - Accent1 3 2 4 3 6 6 3" xfId="21495" xr:uid="{00000000-0005-0000-0000-000048530000}"/>
    <cellStyle name="20% - Accent1 3 2 4 3 6 7" xfId="21496" xr:uid="{00000000-0005-0000-0000-000049530000}"/>
    <cellStyle name="20% - Accent1 3 2 4 3 6 7 2" xfId="21497" xr:uid="{00000000-0005-0000-0000-00004A530000}"/>
    <cellStyle name="20% - Accent1 3 2 4 3 6 8" xfId="21498" xr:uid="{00000000-0005-0000-0000-00004B530000}"/>
    <cellStyle name="20% - Accent1 3 2 4 3 6 8 2" xfId="21499" xr:uid="{00000000-0005-0000-0000-00004C530000}"/>
    <cellStyle name="20% - Accent1 3 2 4 3 6 9" xfId="21500" xr:uid="{00000000-0005-0000-0000-00004D530000}"/>
    <cellStyle name="20% - Accent1 3 2 4 3 7" xfId="21501" xr:uid="{00000000-0005-0000-0000-00004E530000}"/>
    <cellStyle name="20% - Accent1 3 2 4 3 7 2" xfId="21502" xr:uid="{00000000-0005-0000-0000-00004F530000}"/>
    <cellStyle name="20% - Accent1 3 2 4 3 7 2 2" xfId="21503" xr:uid="{00000000-0005-0000-0000-000050530000}"/>
    <cellStyle name="20% - Accent1 3 2 4 3 7 2 2 2" xfId="21504" xr:uid="{00000000-0005-0000-0000-000051530000}"/>
    <cellStyle name="20% - Accent1 3 2 4 3 7 2 3" xfId="21505" xr:uid="{00000000-0005-0000-0000-000052530000}"/>
    <cellStyle name="20% - Accent1 3 2 4 3 7 3" xfId="21506" xr:uid="{00000000-0005-0000-0000-000053530000}"/>
    <cellStyle name="20% - Accent1 3 2 4 3 7 3 2" xfId="21507" xr:uid="{00000000-0005-0000-0000-000054530000}"/>
    <cellStyle name="20% - Accent1 3 2 4 3 7 4" xfId="21508" xr:uid="{00000000-0005-0000-0000-000055530000}"/>
    <cellStyle name="20% - Accent1 3 2 4 3 8" xfId="21509" xr:uid="{00000000-0005-0000-0000-000056530000}"/>
    <cellStyle name="20% - Accent1 3 2 4 3 8 2" xfId="21510" xr:uid="{00000000-0005-0000-0000-000057530000}"/>
    <cellStyle name="20% - Accent1 3 2 4 3 8 2 2" xfId="21511" xr:uid="{00000000-0005-0000-0000-000058530000}"/>
    <cellStyle name="20% - Accent1 3 2 4 3 8 2 2 2" xfId="21512" xr:uid="{00000000-0005-0000-0000-000059530000}"/>
    <cellStyle name="20% - Accent1 3 2 4 3 8 2 3" xfId="21513" xr:uid="{00000000-0005-0000-0000-00005A530000}"/>
    <cellStyle name="20% - Accent1 3 2 4 3 8 3" xfId="21514" xr:uid="{00000000-0005-0000-0000-00005B530000}"/>
    <cellStyle name="20% - Accent1 3 2 4 3 8 3 2" xfId="21515" xr:uid="{00000000-0005-0000-0000-00005C530000}"/>
    <cellStyle name="20% - Accent1 3 2 4 3 8 4" xfId="21516" xr:uid="{00000000-0005-0000-0000-00005D530000}"/>
    <cellStyle name="20% - Accent1 3 2 4 3 9" xfId="21517" xr:uid="{00000000-0005-0000-0000-00005E530000}"/>
    <cellStyle name="20% - Accent1 3 2 4 3 9 2" xfId="21518" xr:uid="{00000000-0005-0000-0000-00005F530000}"/>
    <cellStyle name="20% - Accent1 3 2 4 3 9 2 2" xfId="21519" xr:uid="{00000000-0005-0000-0000-000060530000}"/>
    <cellStyle name="20% - Accent1 3 2 4 3 9 2 2 2" xfId="21520" xr:uid="{00000000-0005-0000-0000-000061530000}"/>
    <cellStyle name="20% - Accent1 3 2 4 3 9 2 3" xfId="21521" xr:uid="{00000000-0005-0000-0000-000062530000}"/>
    <cellStyle name="20% - Accent1 3 2 4 3 9 3" xfId="21522" xr:uid="{00000000-0005-0000-0000-000063530000}"/>
    <cellStyle name="20% - Accent1 3 2 4 3 9 3 2" xfId="21523" xr:uid="{00000000-0005-0000-0000-000064530000}"/>
    <cellStyle name="20% - Accent1 3 2 4 3 9 4" xfId="21524" xr:uid="{00000000-0005-0000-0000-000065530000}"/>
    <cellStyle name="20% - Accent1 3 2 4 4" xfId="21525" xr:uid="{00000000-0005-0000-0000-000066530000}"/>
    <cellStyle name="20% - Accent1 3 2 4 4 10" xfId="21526" xr:uid="{00000000-0005-0000-0000-000067530000}"/>
    <cellStyle name="20% - Accent1 3 2 4 4 10 2" xfId="21527" xr:uid="{00000000-0005-0000-0000-000068530000}"/>
    <cellStyle name="20% - Accent1 3 2 4 4 11" xfId="21528" xr:uid="{00000000-0005-0000-0000-000069530000}"/>
    <cellStyle name="20% - Accent1 3 2 4 4 2" xfId="21529" xr:uid="{00000000-0005-0000-0000-00006A530000}"/>
    <cellStyle name="20% - Accent1 3 2 4 4 2 2" xfId="21530" xr:uid="{00000000-0005-0000-0000-00006B530000}"/>
    <cellStyle name="20% - Accent1 3 2 4 4 2 2 2" xfId="21531" xr:uid="{00000000-0005-0000-0000-00006C530000}"/>
    <cellStyle name="20% - Accent1 3 2 4 4 2 2 2 2" xfId="21532" xr:uid="{00000000-0005-0000-0000-00006D530000}"/>
    <cellStyle name="20% - Accent1 3 2 4 4 2 2 2 2 2" xfId="21533" xr:uid="{00000000-0005-0000-0000-00006E530000}"/>
    <cellStyle name="20% - Accent1 3 2 4 4 2 2 2 3" xfId="21534" xr:uid="{00000000-0005-0000-0000-00006F530000}"/>
    <cellStyle name="20% - Accent1 3 2 4 4 2 2 3" xfId="21535" xr:uid="{00000000-0005-0000-0000-000070530000}"/>
    <cellStyle name="20% - Accent1 3 2 4 4 2 2 3 2" xfId="21536" xr:uid="{00000000-0005-0000-0000-000071530000}"/>
    <cellStyle name="20% - Accent1 3 2 4 4 2 2 4" xfId="21537" xr:uid="{00000000-0005-0000-0000-000072530000}"/>
    <cellStyle name="20% - Accent1 3 2 4 4 2 3" xfId="21538" xr:uid="{00000000-0005-0000-0000-000073530000}"/>
    <cellStyle name="20% - Accent1 3 2 4 4 2 3 2" xfId="21539" xr:uid="{00000000-0005-0000-0000-000074530000}"/>
    <cellStyle name="20% - Accent1 3 2 4 4 2 3 2 2" xfId="21540" xr:uid="{00000000-0005-0000-0000-000075530000}"/>
    <cellStyle name="20% - Accent1 3 2 4 4 2 3 2 2 2" xfId="21541" xr:uid="{00000000-0005-0000-0000-000076530000}"/>
    <cellStyle name="20% - Accent1 3 2 4 4 2 3 2 3" xfId="21542" xr:uid="{00000000-0005-0000-0000-000077530000}"/>
    <cellStyle name="20% - Accent1 3 2 4 4 2 3 3" xfId="21543" xr:uid="{00000000-0005-0000-0000-000078530000}"/>
    <cellStyle name="20% - Accent1 3 2 4 4 2 3 3 2" xfId="21544" xr:uid="{00000000-0005-0000-0000-000079530000}"/>
    <cellStyle name="20% - Accent1 3 2 4 4 2 3 4" xfId="21545" xr:uid="{00000000-0005-0000-0000-00007A530000}"/>
    <cellStyle name="20% - Accent1 3 2 4 4 2 4" xfId="21546" xr:uid="{00000000-0005-0000-0000-00007B530000}"/>
    <cellStyle name="20% - Accent1 3 2 4 4 2 4 2" xfId="21547" xr:uid="{00000000-0005-0000-0000-00007C530000}"/>
    <cellStyle name="20% - Accent1 3 2 4 4 2 4 2 2" xfId="21548" xr:uid="{00000000-0005-0000-0000-00007D530000}"/>
    <cellStyle name="20% - Accent1 3 2 4 4 2 4 2 2 2" xfId="21549" xr:uid="{00000000-0005-0000-0000-00007E530000}"/>
    <cellStyle name="20% - Accent1 3 2 4 4 2 4 2 3" xfId="21550" xr:uid="{00000000-0005-0000-0000-00007F530000}"/>
    <cellStyle name="20% - Accent1 3 2 4 4 2 4 3" xfId="21551" xr:uid="{00000000-0005-0000-0000-000080530000}"/>
    <cellStyle name="20% - Accent1 3 2 4 4 2 4 3 2" xfId="21552" xr:uid="{00000000-0005-0000-0000-000081530000}"/>
    <cellStyle name="20% - Accent1 3 2 4 4 2 4 4" xfId="21553" xr:uid="{00000000-0005-0000-0000-000082530000}"/>
    <cellStyle name="20% - Accent1 3 2 4 4 2 5" xfId="21554" xr:uid="{00000000-0005-0000-0000-000083530000}"/>
    <cellStyle name="20% - Accent1 3 2 4 4 2 5 2" xfId="21555" xr:uid="{00000000-0005-0000-0000-000084530000}"/>
    <cellStyle name="20% - Accent1 3 2 4 4 2 5 2 2" xfId="21556" xr:uid="{00000000-0005-0000-0000-000085530000}"/>
    <cellStyle name="20% - Accent1 3 2 4 4 2 5 3" xfId="21557" xr:uid="{00000000-0005-0000-0000-000086530000}"/>
    <cellStyle name="20% - Accent1 3 2 4 4 2 6" xfId="21558" xr:uid="{00000000-0005-0000-0000-000087530000}"/>
    <cellStyle name="20% - Accent1 3 2 4 4 2 6 2" xfId="21559" xr:uid="{00000000-0005-0000-0000-000088530000}"/>
    <cellStyle name="20% - Accent1 3 2 4 4 2 6 2 2" xfId="21560" xr:uid="{00000000-0005-0000-0000-000089530000}"/>
    <cellStyle name="20% - Accent1 3 2 4 4 2 6 3" xfId="21561" xr:uid="{00000000-0005-0000-0000-00008A530000}"/>
    <cellStyle name="20% - Accent1 3 2 4 4 2 7" xfId="21562" xr:uid="{00000000-0005-0000-0000-00008B530000}"/>
    <cellStyle name="20% - Accent1 3 2 4 4 2 7 2" xfId="21563" xr:uid="{00000000-0005-0000-0000-00008C530000}"/>
    <cellStyle name="20% - Accent1 3 2 4 4 2 8" xfId="21564" xr:uid="{00000000-0005-0000-0000-00008D530000}"/>
    <cellStyle name="20% - Accent1 3 2 4 4 2 8 2" xfId="21565" xr:uid="{00000000-0005-0000-0000-00008E530000}"/>
    <cellStyle name="20% - Accent1 3 2 4 4 2 9" xfId="21566" xr:uid="{00000000-0005-0000-0000-00008F530000}"/>
    <cellStyle name="20% - Accent1 3 2 4 4 3" xfId="21567" xr:uid="{00000000-0005-0000-0000-000090530000}"/>
    <cellStyle name="20% - Accent1 3 2 4 4 3 2" xfId="21568" xr:uid="{00000000-0005-0000-0000-000091530000}"/>
    <cellStyle name="20% - Accent1 3 2 4 4 3 2 2" xfId="21569" xr:uid="{00000000-0005-0000-0000-000092530000}"/>
    <cellStyle name="20% - Accent1 3 2 4 4 3 2 2 2" xfId="21570" xr:uid="{00000000-0005-0000-0000-000093530000}"/>
    <cellStyle name="20% - Accent1 3 2 4 4 3 2 2 2 2" xfId="21571" xr:uid="{00000000-0005-0000-0000-000094530000}"/>
    <cellStyle name="20% - Accent1 3 2 4 4 3 2 2 3" xfId="21572" xr:uid="{00000000-0005-0000-0000-000095530000}"/>
    <cellStyle name="20% - Accent1 3 2 4 4 3 2 3" xfId="21573" xr:uid="{00000000-0005-0000-0000-000096530000}"/>
    <cellStyle name="20% - Accent1 3 2 4 4 3 2 3 2" xfId="21574" xr:uid="{00000000-0005-0000-0000-000097530000}"/>
    <cellStyle name="20% - Accent1 3 2 4 4 3 2 4" xfId="21575" xr:uid="{00000000-0005-0000-0000-000098530000}"/>
    <cellStyle name="20% - Accent1 3 2 4 4 3 3" xfId="21576" xr:uid="{00000000-0005-0000-0000-000099530000}"/>
    <cellStyle name="20% - Accent1 3 2 4 4 3 3 2" xfId="21577" xr:uid="{00000000-0005-0000-0000-00009A530000}"/>
    <cellStyle name="20% - Accent1 3 2 4 4 3 3 2 2" xfId="21578" xr:uid="{00000000-0005-0000-0000-00009B530000}"/>
    <cellStyle name="20% - Accent1 3 2 4 4 3 3 2 2 2" xfId="21579" xr:uid="{00000000-0005-0000-0000-00009C530000}"/>
    <cellStyle name="20% - Accent1 3 2 4 4 3 3 2 3" xfId="21580" xr:uid="{00000000-0005-0000-0000-00009D530000}"/>
    <cellStyle name="20% - Accent1 3 2 4 4 3 3 3" xfId="21581" xr:uid="{00000000-0005-0000-0000-00009E530000}"/>
    <cellStyle name="20% - Accent1 3 2 4 4 3 3 3 2" xfId="21582" xr:uid="{00000000-0005-0000-0000-00009F530000}"/>
    <cellStyle name="20% - Accent1 3 2 4 4 3 3 4" xfId="21583" xr:uid="{00000000-0005-0000-0000-0000A0530000}"/>
    <cellStyle name="20% - Accent1 3 2 4 4 3 4" xfId="21584" xr:uid="{00000000-0005-0000-0000-0000A1530000}"/>
    <cellStyle name="20% - Accent1 3 2 4 4 3 4 2" xfId="21585" xr:uid="{00000000-0005-0000-0000-0000A2530000}"/>
    <cellStyle name="20% - Accent1 3 2 4 4 3 4 2 2" xfId="21586" xr:uid="{00000000-0005-0000-0000-0000A3530000}"/>
    <cellStyle name="20% - Accent1 3 2 4 4 3 4 2 2 2" xfId="21587" xr:uid="{00000000-0005-0000-0000-0000A4530000}"/>
    <cellStyle name="20% - Accent1 3 2 4 4 3 4 2 3" xfId="21588" xr:uid="{00000000-0005-0000-0000-0000A5530000}"/>
    <cellStyle name="20% - Accent1 3 2 4 4 3 4 3" xfId="21589" xr:uid="{00000000-0005-0000-0000-0000A6530000}"/>
    <cellStyle name="20% - Accent1 3 2 4 4 3 4 3 2" xfId="21590" xr:uid="{00000000-0005-0000-0000-0000A7530000}"/>
    <cellStyle name="20% - Accent1 3 2 4 4 3 4 4" xfId="21591" xr:uid="{00000000-0005-0000-0000-0000A8530000}"/>
    <cellStyle name="20% - Accent1 3 2 4 4 3 5" xfId="21592" xr:uid="{00000000-0005-0000-0000-0000A9530000}"/>
    <cellStyle name="20% - Accent1 3 2 4 4 3 5 2" xfId="21593" xr:uid="{00000000-0005-0000-0000-0000AA530000}"/>
    <cellStyle name="20% - Accent1 3 2 4 4 3 5 2 2" xfId="21594" xr:uid="{00000000-0005-0000-0000-0000AB530000}"/>
    <cellStyle name="20% - Accent1 3 2 4 4 3 5 3" xfId="21595" xr:uid="{00000000-0005-0000-0000-0000AC530000}"/>
    <cellStyle name="20% - Accent1 3 2 4 4 3 6" xfId="21596" xr:uid="{00000000-0005-0000-0000-0000AD530000}"/>
    <cellStyle name="20% - Accent1 3 2 4 4 3 6 2" xfId="21597" xr:uid="{00000000-0005-0000-0000-0000AE530000}"/>
    <cellStyle name="20% - Accent1 3 2 4 4 3 6 2 2" xfId="21598" xr:uid="{00000000-0005-0000-0000-0000AF530000}"/>
    <cellStyle name="20% - Accent1 3 2 4 4 3 6 3" xfId="21599" xr:uid="{00000000-0005-0000-0000-0000B0530000}"/>
    <cellStyle name="20% - Accent1 3 2 4 4 3 7" xfId="21600" xr:uid="{00000000-0005-0000-0000-0000B1530000}"/>
    <cellStyle name="20% - Accent1 3 2 4 4 3 7 2" xfId="21601" xr:uid="{00000000-0005-0000-0000-0000B2530000}"/>
    <cellStyle name="20% - Accent1 3 2 4 4 3 8" xfId="21602" xr:uid="{00000000-0005-0000-0000-0000B3530000}"/>
    <cellStyle name="20% - Accent1 3 2 4 4 3 8 2" xfId="21603" xr:uid="{00000000-0005-0000-0000-0000B4530000}"/>
    <cellStyle name="20% - Accent1 3 2 4 4 3 9" xfId="21604" xr:uid="{00000000-0005-0000-0000-0000B5530000}"/>
    <cellStyle name="20% - Accent1 3 2 4 4 4" xfId="21605" xr:uid="{00000000-0005-0000-0000-0000B6530000}"/>
    <cellStyle name="20% - Accent1 3 2 4 4 4 2" xfId="21606" xr:uid="{00000000-0005-0000-0000-0000B7530000}"/>
    <cellStyle name="20% - Accent1 3 2 4 4 4 2 2" xfId="21607" xr:uid="{00000000-0005-0000-0000-0000B8530000}"/>
    <cellStyle name="20% - Accent1 3 2 4 4 4 2 2 2" xfId="21608" xr:uid="{00000000-0005-0000-0000-0000B9530000}"/>
    <cellStyle name="20% - Accent1 3 2 4 4 4 2 3" xfId="21609" xr:uid="{00000000-0005-0000-0000-0000BA530000}"/>
    <cellStyle name="20% - Accent1 3 2 4 4 4 3" xfId="21610" xr:uid="{00000000-0005-0000-0000-0000BB530000}"/>
    <cellStyle name="20% - Accent1 3 2 4 4 4 3 2" xfId="21611" xr:uid="{00000000-0005-0000-0000-0000BC530000}"/>
    <cellStyle name="20% - Accent1 3 2 4 4 4 4" xfId="21612" xr:uid="{00000000-0005-0000-0000-0000BD530000}"/>
    <cellStyle name="20% - Accent1 3 2 4 4 5" xfId="21613" xr:uid="{00000000-0005-0000-0000-0000BE530000}"/>
    <cellStyle name="20% - Accent1 3 2 4 4 5 2" xfId="21614" xr:uid="{00000000-0005-0000-0000-0000BF530000}"/>
    <cellStyle name="20% - Accent1 3 2 4 4 5 2 2" xfId="21615" xr:uid="{00000000-0005-0000-0000-0000C0530000}"/>
    <cellStyle name="20% - Accent1 3 2 4 4 5 2 2 2" xfId="21616" xr:uid="{00000000-0005-0000-0000-0000C1530000}"/>
    <cellStyle name="20% - Accent1 3 2 4 4 5 2 3" xfId="21617" xr:uid="{00000000-0005-0000-0000-0000C2530000}"/>
    <cellStyle name="20% - Accent1 3 2 4 4 5 3" xfId="21618" xr:uid="{00000000-0005-0000-0000-0000C3530000}"/>
    <cellStyle name="20% - Accent1 3 2 4 4 5 3 2" xfId="21619" xr:uid="{00000000-0005-0000-0000-0000C4530000}"/>
    <cellStyle name="20% - Accent1 3 2 4 4 5 4" xfId="21620" xr:uid="{00000000-0005-0000-0000-0000C5530000}"/>
    <cellStyle name="20% - Accent1 3 2 4 4 6" xfId="21621" xr:uid="{00000000-0005-0000-0000-0000C6530000}"/>
    <cellStyle name="20% - Accent1 3 2 4 4 6 2" xfId="21622" xr:uid="{00000000-0005-0000-0000-0000C7530000}"/>
    <cellStyle name="20% - Accent1 3 2 4 4 6 2 2" xfId="21623" xr:uid="{00000000-0005-0000-0000-0000C8530000}"/>
    <cellStyle name="20% - Accent1 3 2 4 4 6 2 2 2" xfId="21624" xr:uid="{00000000-0005-0000-0000-0000C9530000}"/>
    <cellStyle name="20% - Accent1 3 2 4 4 6 2 3" xfId="21625" xr:uid="{00000000-0005-0000-0000-0000CA530000}"/>
    <cellStyle name="20% - Accent1 3 2 4 4 6 3" xfId="21626" xr:uid="{00000000-0005-0000-0000-0000CB530000}"/>
    <cellStyle name="20% - Accent1 3 2 4 4 6 3 2" xfId="21627" xr:uid="{00000000-0005-0000-0000-0000CC530000}"/>
    <cellStyle name="20% - Accent1 3 2 4 4 6 4" xfId="21628" xr:uid="{00000000-0005-0000-0000-0000CD530000}"/>
    <cellStyle name="20% - Accent1 3 2 4 4 7" xfId="21629" xr:uid="{00000000-0005-0000-0000-0000CE530000}"/>
    <cellStyle name="20% - Accent1 3 2 4 4 7 2" xfId="21630" xr:uid="{00000000-0005-0000-0000-0000CF530000}"/>
    <cellStyle name="20% - Accent1 3 2 4 4 7 2 2" xfId="21631" xr:uid="{00000000-0005-0000-0000-0000D0530000}"/>
    <cellStyle name="20% - Accent1 3 2 4 4 7 3" xfId="21632" xr:uid="{00000000-0005-0000-0000-0000D1530000}"/>
    <cellStyle name="20% - Accent1 3 2 4 4 8" xfId="21633" xr:uid="{00000000-0005-0000-0000-0000D2530000}"/>
    <cellStyle name="20% - Accent1 3 2 4 4 8 2" xfId="21634" xr:uid="{00000000-0005-0000-0000-0000D3530000}"/>
    <cellStyle name="20% - Accent1 3 2 4 4 8 2 2" xfId="21635" xr:uid="{00000000-0005-0000-0000-0000D4530000}"/>
    <cellStyle name="20% - Accent1 3 2 4 4 8 3" xfId="21636" xr:uid="{00000000-0005-0000-0000-0000D5530000}"/>
    <cellStyle name="20% - Accent1 3 2 4 4 9" xfId="21637" xr:uid="{00000000-0005-0000-0000-0000D6530000}"/>
    <cellStyle name="20% - Accent1 3 2 4 4 9 2" xfId="21638" xr:uid="{00000000-0005-0000-0000-0000D7530000}"/>
    <cellStyle name="20% - Accent1 3 2 4 5" xfId="21639" xr:uid="{00000000-0005-0000-0000-0000D8530000}"/>
    <cellStyle name="20% - Accent1 3 2 4 5 10" xfId="21640" xr:uid="{00000000-0005-0000-0000-0000D9530000}"/>
    <cellStyle name="20% - Accent1 3 2 4 5 10 2" xfId="21641" xr:uid="{00000000-0005-0000-0000-0000DA530000}"/>
    <cellStyle name="20% - Accent1 3 2 4 5 11" xfId="21642" xr:uid="{00000000-0005-0000-0000-0000DB530000}"/>
    <cellStyle name="20% - Accent1 3 2 4 5 2" xfId="21643" xr:uid="{00000000-0005-0000-0000-0000DC530000}"/>
    <cellStyle name="20% - Accent1 3 2 4 5 2 2" xfId="21644" xr:uid="{00000000-0005-0000-0000-0000DD530000}"/>
    <cellStyle name="20% - Accent1 3 2 4 5 2 2 2" xfId="21645" xr:uid="{00000000-0005-0000-0000-0000DE530000}"/>
    <cellStyle name="20% - Accent1 3 2 4 5 2 2 2 2" xfId="21646" xr:uid="{00000000-0005-0000-0000-0000DF530000}"/>
    <cellStyle name="20% - Accent1 3 2 4 5 2 2 2 2 2" xfId="21647" xr:uid="{00000000-0005-0000-0000-0000E0530000}"/>
    <cellStyle name="20% - Accent1 3 2 4 5 2 2 2 3" xfId="21648" xr:uid="{00000000-0005-0000-0000-0000E1530000}"/>
    <cellStyle name="20% - Accent1 3 2 4 5 2 2 3" xfId="21649" xr:uid="{00000000-0005-0000-0000-0000E2530000}"/>
    <cellStyle name="20% - Accent1 3 2 4 5 2 2 3 2" xfId="21650" xr:uid="{00000000-0005-0000-0000-0000E3530000}"/>
    <cellStyle name="20% - Accent1 3 2 4 5 2 2 4" xfId="21651" xr:uid="{00000000-0005-0000-0000-0000E4530000}"/>
    <cellStyle name="20% - Accent1 3 2 4 5 2 3" xfId="21652" xr:uid="{00000000-0005-0000-0000-0000E5530000}"/>
    <cellStyle name="20% - Accent1 3 2 4 5 2 3 2" xfId="21653" xr:uid="{00000000-0005-0000-0000-0000E6530000}"/>
    <cellStyle name="20% - Accent1 3 2 4 5 2 3 2 2" xfId="21654" xr:uid="{00000000-0005-0000-0000-0000E7530000}"/>
    <cellStyle name="20% - Accent1 3 2 4 5 2 3 2 2 2" xfId="21655" xr:uid="{00000000-0005-0000-0000-0000E8530000}"/>
    <cellStyle name="20% - Accent1 3 2 4 5 2 3 2 3" xfId="21656" xr:uid="{00000000-0005-0000-0000-0000E9530000}"/>
    <cellStyle name="20% - Accent1 3 2 4 5 2 3 3" xfId="21657" xr:uid="{00000000-0005-0000-0000-0000EA530000}"/>
    <cellStyle name="20% - Accent1 3 2 4 5 2 3 3 2" xfId="21658" xr:uid="{00000000-0005-0000-0000-0000EB530000}"/>
    <cellStyle name="20% - Accent1 3 2 4 5 2 3 4" xfId="21659" xr:uid="{00000000-0005-0000-0000-0000EC530000}"/>
    <cellStyle name="20% - Accent1 3 2 4 5 2 4" xfId="21660" xr:uid="{00000000-0005-0000-0000-0000ED530000}"/>
    <cellStyle name="20% - Accent1 3 2 4 5 2 4 2" xfId="21661" xr:uid="{00000000-0005-0000-0000-0000EE530000}"/>
    <cellStyle name="20% - Accent1 3 2 4 5 2 4 2 2" xfId="21662" xr:uid="{00000000-0005-0000-0000-0000EF530000}"/>
    <cellStyle name="20% - Accent1 3 2 4 5 2 4 2 2 2" xfId="21663" xr:uid="{00000000-0005-0000-0000-0000F0530000}"/>
    <cellStyle name="20% - Accent1 3 2 4 5 2 4 2 3" xfId="21664" xr:uid="{00000000-0005-0000-0000-0000F1530000}"/>
    <cellStyle name="20% - Accent1 3 2 4 5 2 4 3" xfId="21665" xr:uid="{00000000-0005-0000-0000-0000F2530000}"/>
    <cellStyle name="20% - Accent1 3 2 4 5 2 4 3 2" xfId="21666" xr:uid="{00000000-0005-0000-0000-0000F3530000}"/>
    <cellStyle name="20% - Accent1 3 2 4 5 2 4 4" xfId="21667" xr:uid="{00000000-0005-0000-0000-0000F4530000}"/>
    <cellStyle name="20% - Accent1 3 2 4 5 2 5" xfId="21668" xr:uid="{00000000-0005-0000-0000-0000F5530000}"/>
    <cellStyle name="20% - Accent1 3 2 4 5 2 5 2" xfId="21669" xr:uid="{00000000-0005-0000-0000-0000F6530000}"/>
    <cellStyle name="20% - Accent1 3 2 4 5 2 5 2 2" xfId="21670" xr:uid="{00000000-0005-0000-0000-0000F7530000}"/>
    <cellStyle name="20% - Accent1 3 2 4 5 2 5 3" xfId="21671" xr:uid="{00000000-0005-0000-0000-0000F8530000}"/>
    <cellStyle name="20% - Accent1 3 2 4 5 2 6" xfId="21672" xr:uid="{00000000-0005-0000-0000-0000F9530000}"/>
    <cellStyle name="20% - Accent1 3 2 4 5 2 6 2" xfId="21673" xr:uid="{00000000-0005-0000-0000-0000FA530000}"/>
    <cellStyle name="20% - Accent1 3 2 4 5 2 6 2 2" xfId="21674" xr:uid="{00000000-0005-0000-0000-0000FB530000}"/>
    <cellStyle name="20% - Accent1 3 2 4 5 2 6 3" xfId="21675" xr:uid="{00000000-0005-0000-0000-0000FC530000}"/>
    <cellStyle name="20% - Accent1 3 2 4 5 2 7" xfId="21676" xr:uid="{00000000-0005-0000-0000-0000FD530000}"/>
    <cellStyle name="20% - Accent1 3 2 4 5 2 7 2" xfId="21677" xr:uid="{00000000-0005-0000-0000-0000FE530000}"/>
    <cellStyle name="20% - Accent1 3 2 4 5 2 8" xfId="21678" xr:uid="{00000000-0005-0000-0000-0000FF530000}"/>
    <cellStyle name="20% - Accent1 3 2 4 5 2 8 2" xfId="21679" xr:uid="{00000000-0005-0000-0000-000000540000}"/>
    <cellStyle name="20% - Accent1 3 2 4 5 2 9" xfId="21680" xr:uid="{00000000-0005-0000-0000-000001540000}"/>
    <cellStyle name="20% - Accent1 3 2 4 5 3" xfId="21681" xr:uid="{00000000-0005-0000-0000-000002540000}"/>
    <cellStyle name="20% - Accent1 3 2 4 5 3 2" xfId="21682" xr:uid="{00000000-0005-0000-0000-000003540000}"/>
    <cellStyle name="20% - Accent1 3 2 4 5 3 2 2" xfId="21683" xr:uid="{00000000-0005-0000-0000-000004540000}"/>
    <cellStyle name="20% - Accent1 3 2 4 5 3 2 2 2" xfId="21684" xr:uid="{00000000-0005-0000-0000-000005540000}"/>
    <cellStyle name="20% - Accent1 3 2 4 5 3 2 2 2 2" xfId="21685" xr:uid="{00000000-0005-0000-0000-000006540000}"/>
    <cellStyle name="20% - Accent1 3 2 4 5 3 2 2 3" xfId="21686" xr:uid="{00000000-0005-0000-0000-000007540000}"/>
    <cellStyle name="20% - Accent1 3 2 4 5 3 2 3" xfId="21687" xr:uid="{00000000-0005-0000-0000-000008540000}"/>
    <cellStyle name="20% - Accent1 3 2 4 5 3 2 3 2" xfId="21688" xr:uid="{00000000-0005-0000-0000-000009540000}"/>
    <cellStyle name="20% - Accent1 3 2 4 5 3 2 4" xfId="21689" xr:uid="{00000000-0005-0000-0000-00000A540000}"/>
    <cellStyle name="20% - Accent1 3 2 4 5 3 3" xfId="21690" xr:uid="{00000000-0005-0000-0000-00000B540000}"/>
    <cellStyle name="20% - Accent1 3 2 4 5 3 3 2" xfId="21691" xr:uid="{00000000-0005-0000-0000-00000C540000}"/>
    <cellStyle name="20% - Accent1 3 2 4 5 3 3 2 2" xfId="21692" xr:uid="{00000000-0005-0000-0000-00000D540000}"/>
    <cellStyle name="20% - Accent1 3 2 4 5 3 3 2 2 2" xfId="21693" xr:uid="{00000000-0005-0000-0000-00000E540000}"/>
    <cellStyle name="20% - Accent1 3 2 4 5 3 3 2 3" xfId="21694" xr:uid="{00000000-0005-0000-0000-00000F540000}"/>
    <cellStyle name="20% - Accent1 3 2 4 5 3 3 3" xfId="21695" xr:uid="{00000000-0005-0000-0000-000010540000}"/>
    <cellStyle name="20% - Accent1 3 2 4 5 3 3 3 2" xfId="21696" xr:uid="{00000000-0005-0000-0000-000011540000}"/>
    <cellStyle name="20% - Accent1 3 2 4 5 3 3 4" xfId="21697" xr:uid="{00000000-0005-0000-0000-000012540000}"/>
    <cellStyle name="20% - Accent1 3 2 4 5 3 4" xfId="21698" xr:uid="{00000000-0005-0000-0000-000013540000}"/>
    <cellStyle name="20% - Accent1 3 2 4 5 3 4 2" xfId="21699" xr:uid="{00000000-0005-0000-0000-000014540000}"/>
    <cellStyle name="20% - Accent1 3 2 4 5 3 4 2 2" xfId="21700" xr:uid="{00000000-0005-0000-0000-000015540000}"/>
    <cellStyle name="20% - Accent1 3 2 4 5 3 4 2 2 2" xfId="21701" xr:uid="{00000000-0005-0000-0000-000016540000}"/>
    <cellStyle name="20% - Accent1 3 2 4 5 3 4 2 3" xfId="21702" xr:uid="{00000000-0005-0000-0000-000017540000}"/>
    <cellStyle name="20% - Accent1 3 2 4 5 3 4 3" xfId="21703" xr:uid="{00000000-0005-0000-0000-000018540000}"/>
    <cellStyle name="20% - Accent1 3 2 4 5 3 4 3 2" xfId="21704" xr:uid="{00000000-0005-0000-0000-000019540000}"/>
    <cellStyle name="20% - Accent1 3 2 4 5 3 4 4" xfId="21705" xr:uid="{00000000-0005-0000-0000-00001A540000}"/>
    <cellStyle name="20% - Accent1 3 2 4 5 3 5" xfId="21706" xr:uid="{00000000-0005-0000-0000-00001B540000}"/>
    <cellStyle name="20% - Accent1 3 2 4 5 3 5 2" xfId="21707" xr:uid="{00000000-0005-0000-0000-00001C540000}"/>
    <cellStyle name="20% - Accent1 3 2 4 5 3 5 2 2" xfId="21708" xr:uid="{00000000-0005-0000-0000-00001D540000}"/>
    <cellStyle name="20% - Accent1 3 2 4 5 3 5 3" xfId="21709" xr:uid="{00000000-0005-0000-0000-00001E540000}"/>
    <cellStyle name="20% - Accent1 3 2 4 5 3 6" xfId="21710" xr:uid="{00000000-0005-0000-0000-00001F540000}"/>
    <cellStyle name="20% - Accent1 3 2 4 5 3 6 2" xfId="21711" xr:uid="{00000000-0005-0000-0000-000020540000}"/>
    <cellStyle name="20% - Accent1 3 2 4 5 3 6 2 2" xfId="21712" xr:uid="{00000000-0005-0000-0000-000021540000}"/>
    <cellStyle name="20% - Accent1 3 2 4 5 3 6 3" xfId="21713" xr:uid="{00000000-0005-0000-0000-000022540000}"/>
    <cellStyle name="20% - Accent1 3 2 4 5 3 7" xfId="21714" xr:uid="{00000000-0005-0000-0000-000023540000}"/>
    <cellStyle name="20% - Accent1 3 2 4 5 3 7 2" xfId="21715" xr:uid="{00000000-0005-0000-0000-000024540000}"/>
    <cellStyle name="20% - Accent1 3 2 4 5 3 8" xfId="21716" xr:uid="{00000000-0005-0000-0000-000025540000}"/>
    <cellStyle name="20% - Accent1 3 2 4 5 3 8 2" xfId="21717" xr:uid="{00000000-0005-0000-0000-000026540000}"/>
    <cellStyle name="20% - Accent1 3 2 4 5 3 9" xfId="21718" xr:uid="{00000000-0005-0000-0000-000027540000}"/>
    <cellStyle name="20% - Accent1 3 2 4 5 4" xfId="21719" xr:uid="{00000000-0005-0000-0000-000028540000}"/>
    <cellStyle name="20% - Accent1 3 2 4 5 4 2" xfId="21720" xr:uid="{00000000-0005-0000-0000-000029540000}"/>
    <cellStyle name="20% - Accent1 3 2 4 5 4 2 2" xfId="21721" xr:uid="{00000000-0005-0000-0000-00002A540000}"/>
    <cellStyle name="20% - Accent1 3 2 4 5 4 2 2 2" xfId="21722" xr:uid="{00000000-0005-0000-0000-00002B540000}"/>
    <cellStyle name="20% - Accent1 3 2 4 5 4 2 3" xfId="21723" xr:uid="{00000000-0005-0000-0000-00002C540000}"/>
    <cellStyle name="20% - Accent1 3 2 4 5 4 3" xfId="21724" xr:uid="{00000000-0005-0000-0000-00002D540000}"/>
    <cellStyle name="20% - Accent1 3 2 4 5 4 3 2" xfId="21725" xr:uid="{00000000-0005-0000-0000-00002E540000}"/>
    <cellStyle name="20% - Accent1 3 2 4 5 4 4" xfId="21726" xr:uid="{00000000-0005-0000-0000-00002F540000}"/>
    <cellStyle name="20% - Accent1 3 2 4 5 5" xfId="21727" xr:uid="{00000000-0005-0000-0000-000030540000}"/>
    <cellStyle name="20% - Accent1 3 2 4 5 5 2" xfId="21728" xr:uid="{00000000-0005-0000-0000-000031540000}"/>
    <cellStyle name="20% - Accent1 3 2 4 5 5 2 2" xfId="21729" xr:uid="{00000000-0005-0000-0000-000032540000}"/>
    <cellStyle name="20% - Accent1 3 2 4 5 5 2 2 2" xfId="21730" xr:uid="{00000000-0005-0000-0000-000033540000}"/>
    <cellStyle name="20% - Accent1 3 2 4 5 5 2 3" xfId="21731" xr:uid="{00000000-0005-0000-0000-000034540000}"/>
    <cellStyle name="20% - Accent1 3 2 4 5 5 3" xfId="21732" xr:uid="{00000000-0005-0000-0000-000035540000}"/>
    <cellStyle name="20% - Accent1 3 2 4 5 5 3 2" xfId="21733" xr:uid="{00000000-0005-0000-0000-000036540000}"/>
    <cellStyle name="20% - Accent1 3 2 4 5 5 4" xfId="21734" xr:uid="{00000000-0005-0000-0000-000037540000}"/>
    <cellStyle name="20% - Accent1 3 2 4 5 6" xfId="21735" xr:uid="{00000000-0005-0000-0000-000038540000}"/>
    <cellStyle name="20% - Accent1 3 2 4 5 6 2" xfId="21736" xr:uid="{00000000-0005-0000-0000-000039540000}"/>
    <cellStyle name="20% - Accent1 3 2 4 5 6 2 2" xfId="21737" xr:uid="{00000000-0005-0000-0000-00003A540000}"/>
    <cellStyle name="20% - Accent1 3 2 4 5 6 2 2 2" xfId="21738" xr:uid="{00000000-0005-0000-0000-00003B540000}"/>
    <cellStyle name="20% - Accent1 3 2 4 5 6 2 3" xfId="21739" xr:uid="{00000000-0005-0000-0000-00003C540000}"/>
    <cellStyle name="20% - Accent1 3 2 4 5 6 3" xfId="21740" xr:uid="{00000000-0005-0000-0000-00003D540000}"/>
    <cellStyle name="20% - Accent1 3 2 4 5 6 3 2" xfId="21741" xr:uid="{00000000-0005-0000-0000-00003E540000}"/>
    <cellStyle name="20% - Accent1 3 2 4 5 6 4" xfId="21742" xr:uid="{00000000-0005-0000-0000-00003F540000}"/>
    <cellStyle name="20% - Accent1 3 2 4 5 7" xfId="21743" xr:uid="{00000000-0005-0000-0000-000040540000}"/>
    <cellStyle name="20% - Accent1 3 2 4 5 7 2" xfId="21744" xr:uid="{00000000-0005-0000-0000-000041540000}"/>
    <cellStyle name="20% - Accent1 3 2 4 5 7 2 2" xfId="21745" xr:uid="{00000000-0005-0000-0000-000042540000}"/>
    <cellStyle name="20% - Accent1 3 2 4 5 7 3" xfId="21746" xr:uid="{00000000-0005-0000-0000-000043540000}"/>
    <cellStyle name="20% - Accent1 3 2 4 5 8" xfId="21747" xr:uid="{00000000-0005-0000-0000-000044540000}"/>
    <cellStyle name="20% - Accent1 3 2 4 5 8 2" xfId="21748" xr:uid="{00000000-0005-0000-0000-000045540000}"/>
    <cellStyle name="20% - Accent1 3 2 4 5 8 2 2" xfId="21749" xr:uid="{00000000-0005-0000-0000-000046540000}"/>
    <cellStyle name="20% - Accent1 3 2 4 5 8 3" xfId="21750" xr:uid="{00000000-0005-0000-0000-000047540000}"/>
    <cellStyle name="20% - Accent1 3 2 4 5 9" xfId="21751" xr:uid="{00000000-0005-0000-0000-000048540000}"/>
    <cellStyle name="20% - Accent1 3 2 4 5 9 2" xfId="21752" xr:uid="{00000000-0005-0000-0000-000049540000}"/>
    <cellStyle name="20% - Accent1 3 2 4 6" xfId="21753" xr:uid="{00000000-0005-0000-0000-00004A540000}"/>
    <cellStyle name="20% - Accent1 3 2 4 6 10" xfId="21754" xr:uid="{00000000-0005-0000-0000-00004B540000}"/>
    <cellStyle name="20% - Accent1 3 2 4 6 10 2" xfId="21755" xr:uid="{00000000-0005-0000-0000-00004C540000}"/>
    <cellStyle name="20% - Accent1 3 2 4 6 11" xfId="21756" xr:uid="{00000000-0005-0000-0000-00004D540000}"/>
    <cellStyle name="20% - Accent1 3 2 4 6 2" xfId="21757" xr:uid="{00000000-0005-0000-0000-00004E540000}"/>
    <cellStyle name="20% - Accent1 3 2 4 6 2 2" xfId="21758" xr:uid="{00000000-0005-0000-0000-00004F540000}"/>
    <cellStyle name="20% - Accent1 3 2 4 6 2 2 2" xfId="21759" xr:uid="{00000000-0005-0000-0000-000050540000}"/>
    <cellStyle name="20% - Accent1 3 2 4 6 2 2 2 2" xfId="21760" xr:uid="{00000000-0005-0000-0000-000051540000}"/>
    <cellStyle name="20% - Accent1 3 2 4 6 2 2 2 2 2" xfId="21761" xr:uid="{00000000-0005-0000-0000-000052540000}"/>
    <cellStyle name="20% - Accent1 3 2 4 6 2 2 2 3" xfId="21762" xr:uid="{00000000-0005-0000-0000-000053540000}"/>
    <cellStyle name="20% - Accent1 3 2 4 6 2 2 3" xfId="21763" xr:uid="{00000000-0005-0000-0000-000054540000}"/>
    <cellStyle name="20% - Accent1 3 2 4 6 2 2 3 2" xfId="21764" xr:uid="{00000000-0005-0000-0000-000055540000}"/>
    <cellStyle name="20% - Accent1 3 2 4 6 2 2 4" xfId="21765" xr:uid="{00000000-0005-0000-0000-000056540000}"/>
    <cellStyle name="20% - Accent1 3 2 4 6 2 3" xfId="21766" xr:uid="{00000000-0005-0000-0000-000057540000}"/>
    <cellStyle name="20% - Accent1 3 2 4 6 2 3 2" xfId="21767" xr:uid="{00000000-0005-0000-0000-000058540000}"/>
    <cellStyle name="20% - Accent1 3 2 4 6 2 3 2 2" xfId="21768" xr:uid="{00000000-0005-0000-0000-000059540000}"/>
    <cellStyle name="20% - Accent1 3 2 4 6 2 3 2 2 2" xfId="21769" xr:uid="{00000000-0005-0000-0000-00005A540000}"/>
    <cellStyle name="20% - Accent1 3 2 4 6 2 3 2 3" xfId="21770" xr:uid="{00000000-0005-0000-0000-00005B540000}"/>
    <cellStyle name="20% - Accent1 3 2 4 6 2 3 3" xfId="21771" xr:uid="{00000000-0005-0000-0000-00005C540000}"/>
    <cellStyle name="20% - Accent1 3 2 4 6 2 3 3 2" xfId="21772" xr:uid="{00000000-0005-0000-0000-00005D540000}"/>
    <cellStyle name="20% - Accent1 3 2 4 6 2 3 4" xfId="21773" xr:uid="{00000000-0005-0000-0000-00005E540000}"/>
    <cellStyle name="20% - Accent1 3 2 4 6 2 4" xfId="21774" xr:uid="{00000000-0005-0000-0000-00005F540000}"/>
    <cellStyle name="20% - Accent1 3 2 4 6 2 4 2" xfId="21775" xr:uid="{00000000-0005-0000-0000-000060540000}"/>
    <cellStyle name="20% - Accent1 3 2 4 6 2 4 2 2" xfId="21776" xr:uid="{00000000-0005-0000-0000-000061540000}"/>
    <cellStyle name="20% - Accent1 3 2 4 6 2 4 2 2 2" xfId="21777" xr:uid="{00000000-0005-0000-0000-000062540000}"/>
    <cellStyle name="20% - Accent1 3 2 4 6 2 4 2 3" xfId="21778" xr:uid="{00000000-0005-0000-0000-000063540000}"/>
    <cellStyle name="20% - Accent1 3 2 4 6 2 4 3" xfId="21779" xr:uid="{00000000-0005-0000-0000-000064540000}"/>
    <cellStyle name="20% - Accent1 3 2 4 6 2 4 3 2" xfId="21780" xr:uid="{00000000-0005-0000-0000-000065540000}"/>
    <cellStyle name="20% - Accent1 3 2 4 6 2 4 4" xfId="21781" xr:uid="{00000000-0005-0000-0000-000066540000}"/>
    <cellStyle name="20% - Accent1 3 2 4 6 2 5" xfId="21782" xr:uid="{00000000-0005-0000-0000-000067540000}"/>
    <cellStyle name="20% - Accent1 3 2 4 6 2 5 2" xfId="21783" xr:uid="{00000000-0005-0000-0000-000068540000}"/>
    <cellStyle name="20% - Accent1 3 2 4 6 2 5 2 2" xfId="21784" xr:uid="{00000000-0005-0000-0000-000069540000}"/>
    <cellStyle name="20% - Accent1 3 2 4 6 2 5 3" xfId="21785" xr:uid="{00000000-0005-0000-0000-00006A540000}"/>
    <cellStyle name="20% - Accent1 3 2 4 6 2 6" xfId="21786" xr:uid="{00000000-0005-0000-0000-00006B540000}"/>
    <cellStyle name="20% - Accent1 3 2 4 6 2 6 2" xfId="21787" xr:uid="{00000000-0005-0000-0000-00006C540000}"/>
    <cellStyle name="20% - Accent1 3 2 4 6 2 6 2 2" xfId="21788" xr:uid="{00000000-0005-0000-0000-00006D540000}"/>
    <cellStyle name="20% - Accent1 3 2 4 6 2 6 3" xfId="21789" xr:uid="{00000000-0005-0000-0000-00006E540000}"/>
    <cellStyle name="20% - Accent1 3 2 4 6 2 7" xfId="21790" xr:uid="{00000000-0005-0000-0000-00006F540000}"/>
    <cellStyle name="20% - Accent1 3 2 4 6 2 7 2" xfId="21791" xr:uid="{00000000-0005-0000-0000-000070540000}"/>
    <cellStyle name="20% - Accent1 3 2 4 6 2 8" xfId="21792" xr:uid="{00000000-0005-0000-0000-000071540000}"/>
    <cellStyle name="20% - Accent1 3 2 4 6 2 8 2" xfId="21793" xr:uid="{00000000-0005-0000-0000-000072540000}"/>
    <cellStyle name="20% - Accent1 3 2 4 6 2 9" xfId="21794" xr:uid="{00000000-0005-0000-0000-000073540000}"/>
    <cellStyle name="20% - Accent1 3 2 4 6 3" xfId="21795" xr:uid="{00000000-0005-0000-0000-000074540000}"/>
    <cellStyle name="20% - Accent1 3 2 4 6 3 2" xfId="21796" xr:uid="{00000000-0005-0000-0000-000075540000}"/>
    <cellStyle name="20% - Accent1 3 2 4 6 3 2 2" xfId="21797" xr:uid="{00000000-0005-0000-0000-000076540000}"/>
    <cellStyle name="20% - Accent1 3 2 4 6 3 2 2 2" xfId="21798" xr:uid="{00000000-0005-0000-0000-000077540000}"/>
    <cellStyle name="20% - Accent1 3 2 4 6 3 2 2 2 2" xfId="21799" xr:uid="{00000000-0005-0000-0000-000078540000}"/>
    <cellStyle name="20% - Accent1 3 2 4 6 3 2 2 3" xfId="21800" xr:uid="{00000000-0005-0000-0000-000079540000}"/>
    <cellStyle name="20% - Accent1 3 2 4 6 3 2 3" xfId="21801" xr:uid="{00000000-0005-0000-0000-00007A540000}"/>
    <cellStyle name="20% - Accent1 3 2 4 6 3 2 3 2" xfId="21802" xr:uid="{00000000-0005-0000-0000-00007B540000}"/>
    <cellStyle name="20% - Accent1 3 2 4 6 3 2 4" xfId="21803" xr:uid="{00000000-0005-0000-0000-00007C540000}"/>
    <cellStyle name="20% - Accent1 3 2 4 6 3 3" xfId="21804" xr:uid="{00000000-0005-0000-0000-00007D540000}"/>
    <cellStyle name="20% - Accent1 3 2 4 6 3 3 2" xfId="21805" xr:uid="{00000000-0005-0000-0000-00007E540000}"/>
    <cellStyle name="20% - Accent1 3 2 4 6 3 3 2 2" xfId="21806" xr:uid="{00000000-0005-0000-0000-00007F540000}"/>
    <cellStyle name="20% - Accent1 3 2 4 6 3 3 2 2 2" xfId="21807" xr:uid="{00000000-0005-0000-0000-000080540000}"/>
    <cellStyle name="20% - Accent1 3 2 4 6 3 3 2 3" xfId="21808" xr:uid="{00000000-0005-0000-0000-000081540000}"/>
    <cellStyle name="20% - Accent1 3 2 4 6 3 3 3" xfId="21809" xr:uid="{00000000-0005-0000-0000-000082540000}"/>
    <cellStyle name="20% - Accent1 3 2 4 6 3 3 3 2" xfId="21810" xr:uid="{00000000-0005-0000-0000-000083540000}"/>
    <cellStyle name="20% - Accent1 3 2 4 6 3 3 4" xfId="21811" xr:uid="{00000000-0005-0000-0000-000084540000}"/>
    <cellStyle name="20% - Accent1 3 2 4 6 3 4" xfId="21812" xr:uid="{00000000-0005-0000-0000-000085540000}"/>
    <cellStyle name="20% - Accent1 3 2 4 6 3 4 2" xfId="21813" xr:uid="{00000000-0005-0000-0000-000086540000}"/>
    <cellStyle name="20% - Accent1 3 2 4 6 3 4 2 2" xfId="21814" xr:uid="{00000000-0005-0000-0000-000087540000}"/>
    <cellStyle name="20% - Accent1 3 2 4 6 3 4 2 2 2" xfId="21815" xr:uid="{00000000-0005-0000-0000-000088540000}"/>
    <cellStyle name="20% - Accent1 3 2 4 6 3 4 2 3" xfId="21816" xr:uid="{00000000-0005-0000-0000-000089540000}"/>
    <cellStyle name="20% - Accent1 3 2 4 6 3 4 3" xfId="21817" xr:uid="{00000000-0005-0000-0000-00008A540000}"/>
    <cellStyle name="20% - Accent1 3 2 4 6 3 4 3 2" xfId="21818" xr:uid="{00000000-0005-0000-0000-00008B540000}"/>
    <cellStyle name="20% - Accent1 3 2 4 6 3 4 4" xfId="21819" xr:uid="{00000000-0005-0000-0000-00008C540000}"/>
    <cellStyle name="20% - Accent1 3 2 4 6 3 5" xfId="21820" xr:uid="{00000000-0005-0000-0000-00008D540000}"/>
    <cellStyle name="20% - Accent1 3 2 4 6 3 5 2" xfId="21821" xr:uid="{00000000-0005-0000-0000-00008E540000}"/>
    <cellStyle name="20% - Accent1 3 2 4 6 3 5 2 2" xfId="21822" xr:uid="{00000000-0005-0000-0000-00008F540000}"/>
    <cellStyle name="20% - Accent1 3 2 4 6 3 5 3" xfId="21823" xr:uid="{00000000-0005-0000-0000-000090540000}"/>
    <cellStyle name="20% - Accent1 3 2 4 6 3 6" xfId="21824" xr:uid="{00000000-0005-0000-0000-000091540000}"/>
    <cellStyle name="20% - Accent1 3 2 4 6 3 6 2" xfId="21825" xr:uid="{00000000-0005-0000-0000-000092540000}"/>
    <cellStyle name="20% - Accent1 3 2 4 6 3 6 2 2" xfId="21826" xr:uid="{00000000-0005-0000-0000-000093540000}"/>
    <cellStyle name="20% - Accent1 3 2 4 6 3 6 3" xfId="21827" xr:uid="{00000000-0005-0000-0000-000094540000}"/>
    <cellStyle name="20% - Accent1 3 2 4 6 3 7" xfId="21828" xr:uid="{00000000-0005-0000-0000-000095540000}"/>
    <cellStyle name="20% - Accent1 3 2 4 6 3 7 2" xfId="21829" xr:uid="{00000000-0005-0000-0000-000096540000}"/>
    <cellStyle name="20% - Accent1 3 2 4 6 3 8" xfId="21830" xr:uid="{00000000-0005-0000-0000-000097540000}"/>
    <cellStyle name="20% - Accent1 3 2 4 6 3 8 2" xfId="21831" xr:uid="{00000000-0005-0000-0000-000098540000}"/>
    <cellStyle name="20% - Accent1 3 2 4 6 3 9" xfId="21832" xr:uid="{00000000-0005-0000-0000-000099540000}"/>
    <cellStyle name="20% - Accent1 3 2 4 6 4" xfId="21833" xr:uid="{00000000-0005-0000-0000-00009A540000}"/>
    <cellStyle name="20% - Accent1 3 2 4 6 4 2" xfId="21834" xr:uid="{00000000-0005-0000-0000-00009B540000}"/>
    <cellStyle name="20% - Accent1 3 2 4 6 4 2 2" xfId="21835" xr:uid="{00000000-0005-0000-0000-00009C540000}"/>
    <cellStyle name="20% - Accent1 3 2 4 6 4 2 2 2" xfId="21836" xr:uid="{00000000-0005-0000-0000-00009D540000}"/>
    <cellStyle name="20% - Accent1 3 2 4 6 4 2 3" xfId="21837" xr:uid="{00000000-0005-0000-0000-00009E540000}"/>
    <cellStyle name="20% - Accent1 3 2 4 6 4 3" xfId="21838" xr:uid="{00000000-0005-0000-0000-00009F540000}"/>
    <cellStyle name="20% - Accent1 3 2 4 6 4 3 2" xfId="21839" xr:uid="{00000000-0005-0000-0000-0000A0540000}"/>
    <cellStyle name="20% - Accent1 3 2 4 6 4 4" xfId="21840" xr:uid="{00000000-0005-0000-0000-0000A1540000}"/>
    <cellStyle name="20% - Accent1 3 2 4 6 5" xfId="21841" xr:uid="{00000000-0005-0000-0000-0000A2540000}"/>
    <cellStyle name="20% - Accent1 3 2 4 6 5 2" xfId="21842" xr:uid="{00000000-0005-0000-0000-0000A3540000}"/>
    <cellStyle name="20% - Accent1 3 2 4 6 5 2 2" xfId="21843" xr:uid="{00000000-0005-0000-0000-0000A4540000}"/>
    <cellStyle name="20% - Accent1 3 2 4 6 5 2 2 2" xfId="21844" xr:uid="{00000000-0005-0000-0000-0000A5540000}"/>
    <cellStyle name="20% - Accent1 3 2 4 6 5 2 3" xfId="21845" xr:uid="{00000000-0005-0000-0000-0000A6540000}"/>
    <cellStyle name="20% - Accent1 3 2 4 6 5 3" xfId="21846" xr:uid="{00000000-0005-0000-0000-0000A7540000}"/>
    <cellStyle name="20% - Accent1 3 2 4 6 5 3 2" xfId="21847" xr:uid="{00000000-0005-0000-0000-0000A8540000}"/>
    <cellStyle name="20% - Accent1 3 2 4 6 5 4" xfId="21848" xr:uid="{00000000-0005-0000-0000-0000A9540000}"/>
    <cellStyle name="20% - Accent1 3 2 4 6 6" xfId="21849" xr:uid="{00000000-0005-0000-0000-0000AA540000}"/>
    <cellStyle name="20% - Accent1 3 2 4 6 6 2" xfId="21850" xr:uid="{00000000-0005-0000-0000-0000AB540000}"/>
    <cellStyle name="20% - Accent1 3 2 4 6 6 2 2" xfId="21851" xr:uid="{00000000-0005-0000-0000-0000AC540000}"/>
    <cellStyle name="20% - Accent1 3 2 4 6 6 2 2 2" xfId="21852" xr:uid="{00000000-0005-0000-0000-0000AD540000}"/>
    <cellStyle name="20% - Accent1 3 2 4 6 6 2 3" xfId="21853" xr:uid="{00000000-0005-0000-0000-0000AE540000}"/>
    <cellStyle name="20% - Accent1 3 2 4 6 6 3" xfId="21854" xr:uid="{00000000-0005-0000-0000-0000AF540000}"/>
    <cellStyle name="20% - Accent1 3 2 4 6 6 3 2" xfId="21855" xr:uid="{00000000-0005-0000-0000-0000B0540000}"/>
    <cellStyle name="20% - Accent1 3 2 4 6 6 4" xfId="21856" xr:uid="{00000000-0005-0000-0000-0000B1540000}"/>
    <cellStyle name="20% - Accent1 3 2 4 6 7" xfId="21857" xr:uid="{00000000-0005-0000-0000-0000B2540000}"/>
    <cellStyle name="20% - Accent1 3 2 4 6 7 2" xfId="21858" xr:uid="{00000000-0005-0000-0000-0000B3540000}"/>
    <cellStyle name="20% - Accent1 3 2 4 6 7 2 2" xfId="21859" xr:uid="{00000000-0005-0000-0000-0000B4540000}"/>
    <cellStyle name="20% - Accent1 3 2 4 6 7 3" xfId="21860" xr:uid="{00000000-0005-0000-0000-0000B5540000}"/>
    <cellStyle name="20% - Accent1 3 2 4 6 8" xfId="21861" xr:uid="{00000000-0005-0000-0000-0000B6540000}"/>
    <cellStyle name="20% - Accent1 3 2 4 6 8 2" xfId="21862" xr:uid="{00000000-0005-0000-0000-0000B7540000}"/>
    <cellStyle name="20% - Accent1 3 2 4 6 8 2 2" xfId="21863" xr:uid="{00000000-0005-0000-0000-0000B8540000}"/>
    <cellStyle name="20% - Accent1 3 2 4 6 8 3" xfId="21864" xr:uid="{00000000-0005-0000-0000-0000B9540000}"/>
    <cellStyle name="20% - Accent1 3 2 4 6 9" xfId="21865" xr:uid="{00000000-0005-0000-0000-0000BA540000}"/>
    <cellStyle name="20% - Accent1 3 2 4 6 9 2" xfId="21866" xr:uid="{00000000-0005-0000-0000-0000BB540000}"/>
    <cellStyle name="20% - Accent1 3 2 4 7" xfId="21867" xr:uid="{00000000-0005-0000-0000-0000BC540000}"/>
    <cellStyle name="20% - Accent1 3 2 4 7 2" xfId="21868" xr:uid="{00000000-0005-0000-0000-0000BD540000}"/>
    <cellStyle name="20% - Accent1 3 2 4 7 2 2" xfId="21869" xr:uid="{00000000-0005-0000-0000-0000BE540000}"/>
    <cellStyle name="20% - Accent1 3 2 4 7 2 2 2" xfId="21870" xr:uid="{00000000-0005-0000-0000-0000BF540000}"/>
    <cellStyle name="20% - Accent1 3 2 4 7 2 2 2 2" xfId="21871" xr:uid="{00000000-0005-0000-0000-0000C0540000}"/>
    <cellStyle name="20% - Accent1 3 2 4 7 2 2 3" xfId="21872" xr:uid="{00000000-0005-0000-0000-0000C1540000}"/>
    <cellStyle name="20% - Accent1 3 2 4 7 2 3" xfId="21873" xr:uid="{00000000-0005-0000-0000-0000C2540000}"/>
    <cellStyle name="20% - Accent1 3 2 4 7 2 3 2" xfId="21874" xr:uid="{00000000-0005-0000-0000-0000C3540000}"/>
    <cellStyle name="20% - Accent1 3 2 4 7 2 4" xfId="21875" xr:uid="{00000000-0005-0000-0000-0000C4540000}"/>
    <cellStyle name="20% - Accent1 3 2 4 7 3" xfId="21876" xr:uid="{00000000-0005-0000-0000-0000C5540000}"/>
    <cellStyle name="20% - Accent1 3 2 4 7 3 2" xfId="21877" xr:uid="{00000000-0005-0000-0000-0000C6540000}"/>
    <cellStyle name="20% - Accent1 3 2 4 7 3 2 2" xfId="21878" xr:uid="{00000000-0005-0000-0000-0000C7540000}"/>
    <cellStyle name="20% - Accent1 3 2 4 7 3 2 2 2" xfId="21879" xr:uid="{00000000-0005-0000-0000-0000C8540000}"/>
    <cellStyle name="20% - Accent1 3 2 4 7 3 2 3" xfId="21880" xr:uid="{00000000-0005-0000-0000-0000C9540000}"/>
    <cellStyle name="20% - Accent1 3 2 4 7 3 3" xfId="21881" xr:uid="{00000000-0005-0000-0000-0000CA540000}"/>
    <cellStyle name="20% - Accent1 3 2 4 7 3 3 2" xfId="21882" xr:uid="{00000000-0005-0000-0000-0000CB540000}"/>
    <cellStyle name="20% - Accent1 3 2 4 7 3 4" xfId="21883" xr:uid="{00000000-0005-0000-0000-0000CC540000}"/>
    <cellStyle name="20% - Accent1 3 2 4 7 4" xfId="21884" xr:uid="{00000000-0005-0000-0000-0000CD540000}"/>
    <cellStyle name="20% - Accent1 3 2 4 7 4 2" xfId="21885" xr:uid="{00000000-0005-0000-0000-0000CE540000}"/>
    <cellStyle name="20% - Accent1 3 2 4 7 4 2 2" xfId="21886" xr:uid="{00000000-0005-0000-0000-0000CF540000}"/>
    <cellStyle name="20% - Accent1 3 2 4 7 4 2 2 2" xfId="21887" xr:uid="{00000000-0005-0000-0000-0000D0540000}"/>
    <cellStyle name="20% - Accent1 3 2 4 7 4 2 3" xfId="21888" xr:uid="{00000000-0005-0000-0000-0000D1540000}"/>
    <cellStyle name="20% - Accent1 3 2 4 7 4 3" xfId="21889" xr:uid="{00000000-0005-0000-0000-0000D2540000}"/>
    <cellStyle name="20% - Accent1 3 2 4 7 4 3 2" xfId="21890" xr:uid="{00000000-0005-0000-0000-0000D3540000}"/>
    <cellStyle name="20% - Accent1 3 2 4 7 4 4" xfId="21891" xr:uid="{00000000-0005-0000-0000-0000D4540000}"/>
    <cellStyle name="20% - Accent1 3 2 4 7 5" xfId="21892" xr:uid="{00000000-0005-0000-0000-0000D5540000}"/>
    <cellStyle name="20% - Accent1 3 2 4 7 5 2" xfId="21893" xr:uid="{00000000-0005-0000-0000-0000D6540000}"/>
    <cellStyle name="20% - Accent1 3 2 4 7 5 2 2" xfId="21894" xr:uid="{00000000-0005-0000-0000-0000D7540000}"/>
    <cellStyle name="20% - Accent1 3 2 4 7 5 3" xfId="21895" xr:uid="{00000000-0005-0000-0000-0000D8540000}"/>
    <cellStyle name="20% - Accent1 3 2 4 7 6" xfId="21896" xr:uid="{00000000-0005-0000-0000-0000D9540000}"/>
    <cellStyle name="20% - Accent1 3 2 4 7 6 2" xfId="21897" xr:uid="{00000000-0005-0000-0000-0000DA540000}"/>
    <cellStyle name="20% - Accent1 3 2 4 7 6 2 2" xfId="21898" xr:uid="{00000000-0005-0000-0000-0000DB540000}"/>
    <cellStyle name="20% - Accent1 3 2 4 7 6 3" xfId="21899" xr:uid="{00000000-0005-0000-0000-0000DC540000}"/>
    <cellStyle name="20% - Accent1 3 2 4 7 7" xfId="21900" xr:uid="{00000000-0005-0000-0000-0000DD540000}"/>
    <cellStyle name="20% - Accent1 3 2 4 7 7 2" xfId="21901" xr:uid="{00000000-0005-0000-0000-0000DE540000}"/>
    <cellStyle name="20% - Accent1 3 2 4 7 8" xfId="21902" xr:uid="{00000000-0005-0000-0000-0000DF540000}"/>
    <cellStyle name="20% - Accent1 3 2 4 7 8 2" xfId="21903" xr:uid="{00000000-0005-0000-0000-0000E0540000}"/>
    <cellStyle name="20% - Accent1 3 2 4 7 9" xfId="21904" xr:uid="{00000000-0005-0000-0000-0000E1540000}"/>
    <cellStyle name="20% - Accent1 3 2 4 8" xfId="21905" xr:uid="{00000000-0005-0000-0000-0000E2540000}"/>
    <cellStyle name="20% - Accent1 3 2 4 8 2" xfId="21906" xr:uid="{00000000-0005-0000-0000-0000E3540000}"/>
    <cellStyle name="20% - Accent1 3 2 4 8 2 2" xfId="21907" xr:uid="{00000000-0005-0000-0000-0000E4540000}"/>
    <cellStyle name="20% - Accent1 3 2 4 8 2 2 2" xfId="21908" xr:uid="{00000000-0005-0000-0000-0000E5540000}"/>
    <cellStyle name="20% - Accent1 3 2 4 8 2 2 2 2" xfId="21909" xr:uid="{00000000-0005-0000-0000-0000E6540000}"/>
    <cellStyle name="20% - Accent1 3 2 4 8 2 2 3" xfId="21910" xr:uid="{00000000-0005-0000-0000-0000E7540000}"/>
    <cellStyle name="20% - Accent1 3 2 4 8 2 3" xfId="21911" xr:uid="{00000000-0005-0000-0000-0000E8540000}"/>
    <cellStyle name="20% - Accent1 3 2 4 8 2 3 2" xfId="21912" xr:uid="{00000000-0005-0000-0000-0000E9540000}"/>
    <cellStyle name="20% - Accent1 3 2 4 8 2 4" xfId="21913" xr:uid="{00000000-0005-0000-0000-0000EA540000}"/>
    <cellStyle name="20% - Accent1 3 2 4 8 3" xfId="21914" xr:uid="{00000000-0005-0000-0000-0000EB540000}"/>
    <cellStyle name="20% - Accent1 3 2 4 8 3 2" xfId="21915" xr:uid="{00000000-0005-0000-0000-0000EC540000}"/>
    <cellStyle name="20% - Accent1 3 2 4 8 3 2 2" xfId="21916" xr:uid="{00000000-0005-0000-0000-0000ED540000}"/>
    <cellStyle name="20% - Accent1 3 2 4 8 3 2 2 2" xfId="21917" xr:uid="{00000000-0005-0000-0000-0000EE540000}"/>
    <cellStyle name="20% - Accent1 3 2 4 8 3 2 3" xfId="21918" xr:uid="{00000000-0005-0000-0000-0000EF540000}"/>
    <cellStyle name="20% - Accent1 3 2 4 8 3 3" xfId="21919" xr:uid="{00000000-0005-0000-0000-0000F0540000}"/>
    <cellStyle name="20% - Accent1 3 2 4 8 3 3 2" xfId="21920" xr:uid="{00000000-0005-0000-0000-0000F1540000}"/>
    <cellStyle name="20% - Accent1 3 2 4 8 3 4" xfId="21921" xr:uid="{00000000-0005-0000-0000-0000F2540000}"/>
    <cellStyle name="20% - Accent1 3 2 4 8 4" xfId="21922" xr:uid="{00000000-0005-0000-0000-0000F3540000}"/>
    <cellStyle name="20% - Accent1 3 2 4 8 4 2" xfId="21923" xr:uid="{00000000-0005-0000-0000-0000F4540000}"/>
    <cellStyle name="20% - Accent1 3 2 4 8 4 2 2" xfId="21924" xr:uid="{00000000-0005-0000-0000-0000F5540000}"/>
    <cellStyle name="20% - Accent1 3 2 4 8 4 2 2 2" xfId="21925" xr:uid="{00000000-0005-0000-0000-0000F6540000}"/>
    <cellStyle name="20% - Accent1 3 2 4 8 4 2 3" xfId="21926" xr:uid="{00000000-0005-0000-0000-0000F7540000}"/>
    <cellStyle name="20% - Accent1 3 2 4 8 4 3" xfId="21927" xr:uid="{00000000-0005-0000-0000-0000F8540000}"/>
    <cellStyle name="20% - Accent1 3 2 4 8 4 3 2" xfId="21928" xr:uid="{00000000-0005-0000-0000-0000F9540000}"/>
    <cellStyle name="20% - Accent1 3 2 4 8 4 4" xfId="21929" xr:uid="{00000000-0005-0000-0000-0000FA540000}"/>
    <cellStyle name="20% - Accent1 3 2 4 8 5" xfId="21930" xr:uid="{00000000-0005-0000-0000-0000FB540000}"/>
    <cellStyle name="20% - Accent1 3 2 4 8 5 2" xfId="21931" xr:uid="{00000000-0005-0000-0000-0000FC540000}"/>
    <cellStyle name="20% - Accent1 3 2 4 8 5 2 2" xfId="21932" xr:uid="{00000000-0005-0000-0000-0000FD540000}"/>
    <cellStyle name="20% - Accent1 3 2 4 8 5 3" xfId="21933" xr:uid="{00000000-0005-0000-0000-0000FE540000}"/>
    <cellStyle name="20% - Accent1 3 2 4 8 6" xfId="21934" xr:uid="{00000000-0005-0000-0000-0000FF540000}"/>
    <cellStyle name="20% - Accent1 3 2 4 8 6 2" xfId="21935" xr:uid="{00000000-0005-0000-0000-000000550000}"/>
    <cellStyle name="20% - Accent1 3 2 4 8 6 2 2" xfId="21936" xr:uid="{00000000-0005-0000-0000-000001550000}"/>
    <cellStyle name="20% - Accent1 3 2 4 8 6 3" xfId="21937" xr:uid="{00000000-0005-0000-0000-000002550000}"/>
    <cellStyle name="20% - Accent1 3 2 4 8 7" xfId="21938" xr:uid="{00000000-0005-0000-0000-000003550000}"/>
    <cellStyle name="20% - Accent1 3 2 4 8 7 2" xfId="21939" xr:uid="{00000000-0005-0000-0000-000004550000}"/>
    <cellStyle name="20% - Accent1 3 2 4 8 8" xfId="21940" xr:uid="{00000000-0005-0000-0000-000005550000}"/>
    <cellStyle name="20% - Accent1 3 2 4 8 8 2" xfId="21941" xr:uid="{00000000-0005-0000-0000-000006550000}"/>
    <cellStyle name="20% - Accent1 3 2 4 8 9" xfId="21942" xr:uid="{00000000-0005-0000-0000-000007550000}"/>
    <cellStyle name="20% - Accent1 3 2 4 9" xfId="21943" xr:uid="{00000000-0005-0000-0000-000008550000}"/>
    <cellStyle name="20% - Accent1 3 2 4 9 2" xfId="21944" xr:uid="{00000000-0005-0000-0000-000009550000}"/>
    <cellStyle name="20% - Accent1 3 2 4 9 2 2" xfId="21945" xr:uid="{00000000-0005-0000-0000-00000A550000}"/>
    <cellStyle name="20% - Accent1 3 2 4 9 2 2 2" xfId="21946" xr:uid="{00000000-0005-0000-0000-00000B550000}"/>
    <cellStyle name="20% - Accent1 3 2 4 9 2 3" xfId="21947" xr:uid="{00000000-0005-0000-0000-00000C550000}"/>
    <cellStyle name="20% - Accent1 3 2 4 9 3" xfId="21948" xr:uid="{00000000-0005-0000-0000-00000D550000}"/>
    <cellStyle name="20% - Accent1 3 2 4 9 3 2" xfId="21949" xr:uid="{00000000-0005-0000-0000-00000E550000}"/>
    <cellStyle name="20% - Accent1 3 2 4 9 4" xfId="21950" xr:uid="{00000000-0005-0000-0000-00000F550000}"/>
    <cellStyle name="20% - Accent1 3 2 5" xfId="21951" xr:uid="{00000000-0005-0000-0000-000010550000}"/>
    <cellStyle name="20% - Accent1 3 2 5 10" xfId="21952" xr:uid="{00000000-0005-0000-0000-000011550000}"/>
    <cellStyle name="20% - Accent1 3 2 5 10 2" xfId="21953" xr:uid="{00000000-0005-0000-0000-000012550000}"/>
    <cellStyle name="20% - Accent1 3 2 5 10 2 2" xfId="21954" xr:uid="{00000000-0005-0000-0000-000013550000}"/>
    <cellStyle name="20% - Accent1 3 2 5 10 2 2 2" xfId="21955" xr:uid="{00000000-0005-0000-0000-000014550000}"/>
    <cellStyle name="20% - Accent1 3 2 5 10 2 3" xfId="21956" xr:uid="{00000000-0005-0000-0000-000015550000}"/>
    <cellStyle name="20% - Accent1 3 2 5 10 3" xfId="21957" xr:uid="{00000000-0005-0000-0000-000016550000}"/>
    <cellStyle name="20% - Accent1 3 2 5 10 3 2" xfId="21958" xr:uid="{00000000-0005-0000-0000-000017550000}"/>
    <cellStyle name="20% - Accent1 3 2 5 10 4" xfId="21959" xr:uid="{00000000-0005-0000-0000-000018550000}"/>
    <cellStyle name="20% - Accent1 3 2 5 11" xfId="21960" xr:uid="{00000000-0005-0000-0000-000019550000}"/>
    <cellStyle name="20% - Accent1 3 2 5 11 2" xfId="21961" xr:uid="{00000000-0005-0000-0000-00001A550000}"/>
    <cellStyle name="20% - Accent1 3 2 5 11 2 2" xfId="21962" xr:uid="{00000000-0005-0000-0000-00001B550000}"/>
    <cellStyle name="20% - Accent1 3 2 5 11 3" xfId="21963" xr:uid="{00000000-0005-0000-0000-00001C550000}"/>
    <cellStyle name="20% - Accent1 3 2 5 12" xfId="21964" xr:uid="{00000000-0005-0000-0000-00001D550000}"/>
    <cellStyle name="20% - Accent1 3 2 5 12 2" xfId="21965" xr:uid="{00000000-0005-0000-0000-00001E550000}"/>
    <cellStyle name="20% - Accent1 3 2 5 12 2 2" xfId="21966" xr:uid="{00000000-0005-0000-0000-00001F550000}"/>
    <cellStyle name="20% - Accent1 3 2 5 12 3" xfId="21967" xr:uid="{00000000-0005-0000-0000-000020550000}"/>
    <cellStyle name="20% - Accent1 3 2 5 13" xfId="21968" xr:uid="{00000000-0005-0000-0000-000021550000}"/>
    <cellStyle name="20% - Accent1 3 2 5 13 2" xfId="21969" xr:uid="{00000000-0005-0000-0000-000022550000}"/>
    <cellStyle name="20% - Accent1 3 2 5 14" xfId="21970" xr:uid="{00000000-0005-0000-0000-000023550000}"/>
    <cellStyle name="20% - Accent1 3 2 5 14 2" xfId="21971" xr:uid="{00000000-0005-0000-0000-000024550000}"/>
    <cellStyle name="20% - Accent1 3 2 5 15" xfId="21972" xr:uid="{00000000-0005-0000-0000-000025550000}"/>
    <cellStyle name="20% - Accent1 3 2 5 2" xfId="21973" xr:uid="{00000000-0005-0000-0000-000026550000}"/>
    <cellStyle name="20% - Accent1 3 2 5 2 10" xfId="21974" xr:uid="{00000000-0005-0000-0000-000027550000}"/>
    <cellStyle name="20% - Accent1 3 2 5 2 10 2" xfId="21975" xr:uid="{00000000-0005-0000-0000-000028550000}"/>
    <cellStyle name="20% - Accent1 3 2 5 2 10 2 2" xfId="21976" xr:uid="{00000000-0005-0000-0000-000029550000}"/>
    <cellStyle name="20% - Accent1 3 2 5 2 10 3" xfId="21977" xr:uid="{00000000-0005-0000-0000-00002A550000}"/>
    <cellStyle name="20% - Accent1 3 2 5 2 11" xfId="21978" xr:uid="{00000000-0005-0000-0000-00002B550000}"/>
    <cellStyle name="20% - Accent1 3 2 5 2 11 2" xfId="21979" xr:uid="{00000000-0005-0000-0000-00002C550000}"/>
    <cellStyle name="20% - Accent1 3 2 5 2 11 2 2" xfId="21980" xr:uid="{00000000-0005-0000-0000-00002D550000}"/>
    <cellStyle name="20% - Accent1 3 2 5 2 11 3" xfId="21981" xr:uid="{00000000-0005-0000-0000-00002E550000}"/>
    <cellStyle name="20% - Accent1 3 2 5 2 12" xfId="21982" xr:uid="{00000000-0005-0000-0000-00002F550000}"/>
    <cellStyle name="20% - Accent1 3 2 5 2 12 2" xfId="21983" xr:uid="{00000000-0005-0000-0000-000030550000}"/>
    <cellStyle name="20% - Accent1 3 2 5 2 13" xfId="21984" xr:uid="{00000000-0005-0000-0000-000031550000}"/>
    <cellStyle name="20% - Accent1 3 2 5 2 13 2" xfId="21985" xr:uid="{00000000-0005-0000-0000-000032550000}"/>
    <cellStyle name="20% - Accent1 3 2 5 2 14" xfId="21986" xr:uid="{00000000-0005-0000-0000-000033550000}"/>
    <cellStyle name="20% - Accent1 3 2 5 2 2" xfId="21987" xr:uid="{00000000-0005-0000-0000-000034550000}"/>
    <cellStyle name="20% - Accent1 3 2 5 2 2 10" xfId="21988" xr:uid="{00000000-0005-0000-0000-000035550000}"/>
    <cellStyle name="20% - Accent1 3 2 5 2 2 10 2" xfId="21989" xr:uid="{00000000-0005-0000-0000-000036550000}"/>
    <cellStyle name="20% - Accent1 3 2 5 2 2 11" xfId="21990" xr:uid="{00000000-0005-0000-0000-000037550000}"/>
    <cellStyle name="20% - Accent1 3 2 5 2 2 2" xfId="21991" xr:uid="{00000000-0005-0000-0000-000038550000}"/>
    <cellStyle name="20% - Accent1 3 2 5 2 2 2 2" xfId="21992" xr:uid="{00000000-0005-0000-0000-000039550000}"/>
    <cellStyle name="20% - Accent1 3 2 5 2 2 2 2 2" xfId="21993" xr:uid="{00000000-0005-0000-0000-00003A550000}"/>
    <cellStyle name="20% - Accent1 3 2 5 2 2 2 2 2 2" xfId="21994" xr:uid="{00000000-0005-0000-0000-00003B550000}"/>
    <cellStyle name="20% - Accent1 3 2 5 2 2 2 2 2 2 2" xfId="21995" xr:uid="{00000000-0005-0000-0000-00003C550000}"/>
    <cellStyle name="20% - Accent1 3 2 5 2 2 2 2 2 3" xfId="21996" xr:uid="{00000000-0005-0000-0000-00003D550000}"/>
    <cellStyle name="20% - Accent1 3 2 5 2 2 2 2 3" xfId="21997" xr:uid="{00000000-0005-0000-0000-00003E550000}"/>
    <cellStyle name="20% - Accent1 3 2 5 2 2 2 2 3 2" xfId="21998" xr:uid="{00000000-0005-0000-0000-00003F550000}"/>
    <cellStyle name="20% - Accent1 3 2 5 2 2 2 2 4" xfId="21999" xr:uid="{00000000-0005-0000-0000-000040550000}"/>
    <cellStyle name="20% - Accent1 3 2 5 2 2 2 3" xfId="22000" xr:uid="{00000000-0005-0000-0000-000041550000}"/>
    <cellStyle name="20% - Accent1 3 2 5 2 2 2 3 2" xfId="22001" xr:uid="{00000000-0005-0000-0000-000042550000}"/>
    <cellStyle name="20% - Accent1 3 2 5 2 2 2 3 2 2" xfId="22002" xr:uid="{00000000-0005-0000-0000-000043550000}"/>
    <cellStyle name="20% - Accent1 3 2 5 2 2 2 3 2 2 2" xfId="22003" xr:uid="{00000000-0005-0000-0000-000044550000}"/>
    <cellStyle name="20% - Accent1 3 2 5 2 2 2 3 2 3" xfId="22004" xr:uid="{00000000-0005-0000-0000-000045550000}"/>
    <cellStyle name="20% - Accent1 3 2 5 2 2 2 3 3" xfId="22005" xr:uid="{00000000-0005-0000-0000-000046550000}"/>
    <cellStyle name="20% - Accent1 3 2 5 2 2 2 3 3 2" xfId="22006" xr:uid="{00000000-0005-0000-0000-000047550000}"/>
    <cellStyle name="20% - Accent1 3 2 5 2 2 2 3 4" xfId="22007" xr:uid="{00000000-0005-0000-0000-000048550000}"/>
    <cellStyle name="20% - Accent1 3 2 5 2 2 2 4" xfId="22008" xr:uid="{00000000-0005-0000-0000-000049550000}"/>
    <cellStyle name="20% - Accent1 3 2 5 2 2 2 4 2" xfId="22009" xr:uid="{00000000-0005-0000-0000-00004A550000}"/>
    <cellStyle name="20% - Accent1 3 2 5 2 2 2 4 2 2" xfId="22010" xr:uid="{00000000-0005-0000-0000-00004B550000}"/>
    <cellStyle name="20% - Accent1 3 2 5 2 2 2 4 2 2 2" xfId="22011" xr:uid="{00000000-0005-0000-0000-00004C550000}"/>
    <cellStyle name="20% - Accent1 3 2 5 2 2 2 4 2 3" xfId="22012" xr:uid="{00000000-0005-0000-0000-00004D550000}"/>
    <cellStyle name="20% - Accent1 3 2 5 2 2 2 4 3" xfId="22013" xr:uid="{00000000-0005-0000-0000-00004E550000}"/>
    <cellStyle name="20% - Accent1 3 2 5 2 2 2 4 3 2" xfId="22014" xr:uid="{00000000-0005-0000-0000-00004F550000}"/>
    <cellStyle name="20% - Accent1 3 2 5 2 2 2 4 4" xfId="22015" xr:uid="{00000000-0005-0000-0000-000050550000}"/>
    <cellStyle name="20% - Accent1 3 2 5 2 2 2 5" xfId="22016" xr:uid="{00000000-0005-0000-0000-000051550000}"/>
    <cellStyle name="20% - Accent1 3 2 5 2 2 2 5 2" xfId="22017" xr:uid="{00000000-0005-0000-0000-000052550000}"/>
    <cellStyle name="20% - Accent1 3 2 5 2 2 2 5 2 2" xfId="22018" xr:uid="{00000000-0005-0000-0000-000053550000}"/>
    <cellStyle name="20% - Accent1 3 2 5 2 2 2 5 3" xfId="22019" xr:uid="{00000000-0005-0000-0000-000054550000}"/>
    <cellStyle name="20% - Accent1 3 2 5 2 2 2 6" xfId="22020" xr:uid="{00000000-0005-0000-0000-000055550000}"/>
    <cellStyle name="20% - Accent1 3 2 5 2 2 2 6 2" xfId="22021" xr:uid="{00000000-0005-0000-0000-000056550000}"/>
    <cellStyle name="20% - Accent1 3 2 5 2 2 2 6 2 2" xfId="22022" xr:uid="{00000000-0005-0000-0000-000057550000}"/>
    <cellStyle name="20% - Accent1 3 2 5 2 2 2 6 3" xfId="22023" xr:uid="{00000000-0005-0000-0000-000058550000}"/>
    <cellStyle name="20% - Accent1 3 2 5 2 2 2 7" xfId="22024" xr:uid="{00000000-0005-0000-0000-000059550000}"/>
    <cellStyle name="20% - Accent1 3 2 5 2 2 2 7 2" xfId="22025" xr:uid="{00000000-0005-0000-0000-00005A550000}"/>
    <cellStyle name="20% - Accent1 3 2 5 2 2 2 8" xfId="22026" xr:uid="{00000000-0005-0000-0000-00005B550000}"/>
    <cellStyle name="20% - Accent1 3 2 5 2 2 2 8 2" xfId="22027" xr:uid="{00000000-0005-0000-0000-00005C550000}"/>
    <cellStyle name="20% - Accent1 3 2 5 2 2 2 9" xfId="22028" xr:uid="{00000000-0005-0000-0000-00005D550000}"/>
    <cellStyle name="20% - Accent1 3 2 5 2 2 3" xfId="22029" xr:uid="{00000000-0005-0000-0000-00005E550000}"/>
    <cellStyle name="20% - Accent1 3 2 5 2 2 3 2" xfId="22030" xr:uid="{00000000-0005-0000-0000-00005F550000}"/>
    <cellStyle name="20% - Accent1 3 2 5 2 2 3 2 2" xfId="22031" xr:uid="{00000000-0005-0000-0000-000060550000}"/>
    <cellStyle name="20% - Accent1 3 2 5 2 2 3 2 2 2" xfId="22032" xr:uid="{00000000-0005-0000-0000-000061550000}"/>
    <cellStyle name="20% - Accent1 3 2 5 2 2 3 2 2 2 2" xfId="22033" xr:uid="{00000000-0005-0000-0000-000062550000}"/>
    <cellStyle name="20% - Accent1 3 2 5 2 2 3 2 2 3" xfId="22034" xr:uid="{00000000-0005-0000-0000-000063550000}"/>
    <cellStyle name="20% - Accent1 3 2 5 2 2 3 2 3" xfId="22035" xr:uid="{00000000-0005-0000-0000-000064550000}"/>
    <cellStyle name="20% - Accent1 3 2 5 2 2 3 2 3 2" xfId="22036" xr:uid="{00000000-0005-0000-0000-000065550000}"/>
    <cellStyle name="20% - Accent1 3 2 5 2 2 3 2 4" xfId="22037" xr:uid="{00000000-0005-0000-0000-000066550000}"/>
    <cellStyle name="20% - Accent1 3 2 5 2 2 3 3" xfId="22038" xr:uid="{00000000-0005-0000-0000-000067550000}"/>
    <cellStyle name="20% - Accent1 3 2 5 2 2 3 3 2" xfId="22039" xr:uid="{00000000-0005-0000-0000-000068550000}"/>
    <cellStyle name="20% - Accent1 3 2 5 2 2 3 3 2 2" xfId="22040" xr:uid="{00000000-0005-0000-0000-000069550000}"/>
    <cellStyle name="20% - Accent1 3 2 5 2 2 3 3 2 2 2" xfId="22041" xr:uid="{00000000-0005-0000-0000-00006A550000}"/>
    <cellStyle name="20% - Accent1 3 2 5 2 2 3 3 2 3" xfId="22042" xr:uid="{00000000-0005-0000-0000-00006B550000}"/>
    <cellStyle name="20% - Accent1 3 2 5 2 2 3 3 3" xfId="22043" xr:uid="{00000000-0005-0000-0000-00006C550000}"/>
    <cellStyle name="20% - Accent1 3 2 5 2 2 3 3 3 2" xfId="22044" xr:uid="{00000000-0005-0000-0000-00006D550000}"/>
    <cellStyle name="20% - Accent1 3 2 5 2 2 3 3 4" xfId="22045" xr:uid="{00000000-0005-0000-0000-00006E550000}"/>
    <cellStyle name="20% - Accent1 3 2 5 2 2 3 4" xfId="22046" xr:uid="{00000000-0005-0000-0000-00006F550000}"/>
    <cellStyle name="20% - Accent1 3 2 5 2 2 3 4 2" xfId="22047" xr:uid="{00000000-0005-0000-0000-000070550000}"/>
    <cellStyle name="20% - Accent1 3 2 5 2 2 3 4 2 2" xfId="22048" xr:uid="{00000000-0005-0000-0000-000071550000}"/>
    <cellStyle name="20% - Accent1 3 2 5 2 2 3 4 2 2 2" xfId="22049" xr:uid="{00000000-0005-0000-0000-000072550000}"/>
    <cellStyle name="20% - Accent1 3 2 5 2 2 3 4 2 3" xfId="22050" xr:uid="{00000000-0005-0000-0000-000073550000}"/>
    <cellStyle name="20% - Accent1 3 2 5 2 2 3 4 3" xfId="22051" xr:uid="{00000000-0005-0000-0000-000074550000}"/>
    <cellStyle name="20% - Accent1 3 2 5 2 2 3 4 3 2" xfId="22052" xr:uid="{00000000-0005-0000-0000-000075550000}"/>
    <cellStyle name="20% - Accent1 3 2 5 2 2 3 4 4" xfId="22053" xr:uid="{00000000-0005-0000-0000-000076550000}"/>
    <cellStyle name="20% - Accent1 3 2 5 2 2 3 5" xfId="22054" xr:uid="{00000000-0005-0000-0000-000077550000}"/>
    <cellStyle name="20% - Accent1 3 2 5 2 2 3 5 2" xfId="22055" xr:uid="{00000000-0005-0000-0000-000078550000}"/>
    <cellStyle name="20% - Accent1 3 2 5 2 2 3 5 2 2" xfId="22056" xr:uid="{00000000-0005-0000-0000-000079550000}"/>
    <cellStyle name="20% - Accent1 3 2 5 2 2 3 5 3" xfId="22057" xr:uid="{00000000-0005-0000-0000-00007A550000}"/>
    <cellStyle name="20% - Accent1 3 2 5 2 2 3 6" xfId="22058" xr:uid="{00000000-0005-0000-0000-00007B550000}"/>
    <cellStyle name="20% - Accent1 3 2 5 2 2 3 6 2" xfId="22059" xr:uid="{00000000-0005-0000-0000-00007C550000}"/>
    <cellStyle name="20% - Accent1 3 2 5 2 2 3 6 2 2" xfId="22060" xr:uid="{00000000-0005-0000-0000-00007D550000}"/>
    <cellStyle name="20% - Accent1 3 2 5 2 2 3 6 3" xfId="22061" xr:uid="{00000000-0005-0000-0000-00007E550000}"/>
    <cellStyle name="20% - Accent1 3 2 5 2 2 3 7" xfId="22062" xr:uid="{00000000-0005-0000-0000-00007F550000}"/>
    <cellStyle name="20% - Accent1 3 2 5 2 2 3 7 2" xfId="22063" xr:uid="{00000000-0005-0000-0000-000080550000}"/>
    <cellStyle name="20% - Accent1 3 2 5 2 2 3 8" xfId="22064" xr:uid="{00000000-0005-0000-0000-000081550000}"/>
    <cellStyle name="20% - Accent1 3 2 5 2 2 3 8 2" xfId="22065" xr:uid="{00000000-0005-0000-0000-000082550000}"/>
    <cellStyle name="20% - Accent1 3 2 5 2 2 3 9" xfId="22066" xr:uid="{00000000-0005-0000-0000-000083550000}"/>
    <cellStyle name="20% - Accent1 3 2 5 2 2 4" xfId="22067" xr:uid="{00000000-0005-0000-0000-000084550000}"/>
    <cellStyle name="20% - Accent1 3 2 5 2 2 4 2" xfId="22068" xr:uid="{00000000-0005-0000-0000-000085550000}"/>
    <cellStyle name="20% - Accent1 3 2 5 2 2 4 2 2" xfId="22069" xr:uid="{00000000-0005-0000-0000-000086550000}"/>
    <cellStyle name="20% - Accent1 3 2 5 2 2 4 2 2 2" xfId="22070" xr:uid="{00000000-0005-0000-0000-000087550000}"/>
    <cellStyle name="20% - Accent1 3 2 5 2 2 4 2 3" xfId="22071" xr:uid="{00000000-0005-0000-0000-000088550000}"/>
    <cellStyle name="20% - Accent1 3 2 5 2 2 4 3" xfId="22072" xr:uid="{00000000-0005-0000-0000-000089550000}"/>
    <cellStyle name="20% - Accent1 3 2 5 2 2 4 3 2" xfId="22073" xr:uid="{00000000-0005-0000-0000-00008A550000}"/>
    <cellStyle name="20% - Accent1 3 2 5 2 2 4 4" xfId="22074" xr:uid="{00000000-0005-0000-0000-00008B550000}"/>
    <cellStyle name="20% - Accent1 3 2 5 2 2 5" xfId="22075" xr:uid="{00000000-0005-0000-0000-00008C550000}"/>
    <cellStyle name="20% - Accent1 3 2 5 2 2 5 2" xfId="22076" xr:uid="{00000000-0005-0000-0000-00008D550000}"/>
    <cellStyle name="20% - Accent1 3 2 5 2 2 5 2 2" xfId="22077" xr:uid="{00000000-0005-0000-0000-00008E550000}"/>
    <cellStyle name="20% - Accent1 3 2 5 2 2 5 2 2 2" xfId="22078" xr:uid="{00000000-0005-0000-0000-00008F550000}"/>
    <cellStyle name="20% - Accent1 3 2 5 2 2 5 2 3" xfId="22079" xr:uid="{00000000-0005-0000-0000-000090550000}"/>
    <cellStyle name="20% - Accent1 3 2 5 2 2 5 3" xfId="22080" xr:uid="{00000000-0005-0000-0000-000091550000}"/>
    <cellStyle name="20% - Accent1 3 2 5 2 2 5 3 2" xfId="22081" xr:uid="{00000000-0005-0000-0000-000092550000}"/>
    <cellStyle name="20% - Accent1 3 2 5 2 2 5 4" xfId="22082" xr:uid="{00000000-0005-0000-0000-000093550000}"/>
    <cellStyle name="20% - Accent1 3 2 5 2 2 6" xfId="22083" xr:uid="{00000000-0005-0000-0000-000094550000}"/>
    <cellStyle name="20% - Accent1 3 2 5 2 2 6 2" xfId="22084" xr:uid="{00000000-0005-0000-0000-000095550000}"/>
    <cellStyle name="20% - Accent1 3 2 5 2 2 6 2 2" xfId="22085" xr:uid="{00000000-0005-0000-0000-000096550000}"/>
    <cellStyle name="20% - Accent1 3 2 5 2 2 6 2 2 2" xfId="22086" xr:uid="{00000000-0005-0000-0000-000097550000}"/>
    <cellStyle name="20% - Accent1 3 2 5 2 2 6 2 3" xfId="22087" xr:uid="{00000000-0005-0000-0000-000098550000}"/>
    <cellStyle name="20% - Accent1 3 2 5 2 2 6 3" xfId="22088" xr:uid="{00000000-0005-0000-0000-000099550000}"/>
    <cellStyle name="20% - Accent1 3 2 5 2 2 6 3 2" xfId="22089" xr:uid="{00000000-0005-0000-0000-00009A550000}"/>
    <cellStyle name="20% - Accent1 3 2 5 2 2 6 4" xfId="22090" xr:uid="{00000000-0005-0000-0000-00009B550000}"/>
    <cellStyle name="20% - Accent1 3 2 5 2 2 7" xfId="22091" xr:uid="{00000000-0005-0000-0000-00009C550000}"/>
    <cellStyle name="20% - Accent1 3 2 5 2 2 7 2" xfId="22092" xr:uid="{00000000-0005-0000-0000-00009D550000}"/>
    <cellStyle name="20% - Accent1 3 2 5 2 2 7 2 2" xfId="22093" xr:uid="{00000000-0005-0000-0000-00009E550000}"/>
    <cellStyle name="20% - Accent1 3 2 5 2 2 7 3" xfId="22094" xr:uid="{00000000-0005-0000-0000-00009F550000}"/>
    <cellStyle name="20% - Accent1 3 2 5 2 2 8" xfId="22095" xr:uid="{00000000-0005-0000-0000-0000A0550000}"/>
    <cellStyle name="20% - Accent1 3 2 5 2 2 8 2" xfId="22096" xr:uid="{00000000-0005-0000-0000-0000A1550000}"/>
    <cellStyle name="20% - Accent1 3 2 5 2 2 8 2 2" xfId="22097" xr:uid="{00000000-0005-0000-0000-0000A2550000}"/>
    <cellStyle name="20% - Accent1 3 2 5 2 2 8 3" xfId="22098" xr:uid="{00000000-0005-0000-0000-0000A3550000}"/>
    <cellStyle name="20% - Accent1 3 2 5 2 2 9" xfId="22099" xr:uid="{00000000-0005-0000-0000-0000A4550000}"/>
    <cellStyle name="20% - Accent1 3 2 5 2 2 9 2" xfId="22100" xr:uid="{00000000-0005-0000-0000-0000A5550000}"/>
    <cellStyle name="20% - Accent1 3 2 5 2 3" xfId="22101" xr:uid="{00000000-0005-0000-0000-0000A6550000}"/>
    <cellStyle name="20% - Accent1 3 2 5 2 3 10" xfId="22102" xr:uid="{00000000-0005-0000-0000-0000A7550000}"/>
    <cellStyle name="20% - Accent1 3 2 5 2 3 10 2" xfId="22103" xr:uid="{00000000-0005-0000-0000-0000A8550000}"/>
    <cellStyle name="20% - Accent1 3 2 5 2 3 11" xfId="22104" xr:uid="{00000000-0005-0000-0000-0000A9550000}"/>
    <cellStyle name="20% - Accent1 3 2 5 2 3 2" xfId="22105" xr:uid="{00000000-0005-0000-0000-0000AA550000}"/>
    <cellStyle name="20% - Accent1 3 2 5 2 3 2 2" xfId="22106" xr:uid="{00000000-0005-0000-0000-0000AB550000}"/>
    <cellStyle name="20% - Accent1 3 2 5 2 3 2 2 2" xfId="22107" xr:uid="{00000000-0005-0000-0000-0000AC550000}"/>
    <cellStyle name="20% - Accent1 3 2 5 2 3 2 2 2 2" xfId="22108" xr:uid="{00000000-0005-0000-0000-0000AD550000}"/>
    <cellStyle name="20% - Accent1 3 2 5 2 3 2 2 2 2 2" xfId="22109" xr:uid="{00000000-0005-0000-0000-0000AE550000}"/>
    <cellStyle name="20% - Accent1 3 2 5 2 3 2 2 2 3" xfId="22110" xr:uid="{00000000-0005-0000-0000-0000AF550000}"/>
    <cellStyle name="20% - Accent1 3 2 5 2 3 2 2 3" xfId="22111" xr:uid="{00000000-0005-0000-0000-0000B0550000}"/>
    <cellStyle name="20% - Accent1 3 2 5 2 3 2 2 3 2" xfId="22112" xr:uid="{00000000-0005-0000-0000-0000B1550000}"/>
    <cellStyle name="20% - Accent1 3 2 5 2 3 2 2 4" xfId="22113" xr:uid="{00000000-0005-0000-0000-0000B2550000}"/>
    <cellStyle name="20% - Accent1 3 2 5 2 3 2 3" xfId="22114" xr:uid="{00000000-0005-0000-0000-0000B3550000}"/>
    <cellStyle name="20% - Accent1 3 2 5 2 3 2 3 2" xfId="22115" xr:uid="{00000000-0005-0000-0000-0000B4550000}"/>
    <cellStyle name="20% - Accent1 3 2 5 2 3 2 3 2 2" xfId="22116" xr:uid="{00000000-0005-0000-0000-0000B5550000}"/>
    <cellStyle name="20% - Accent1 3 2 5 2 3 2 3 2 2 2" xfId="22117" xr:uid="{00000000-0005-0000-0000-0000B6550000}"/>
    <cellStyle name="20% - Accent1 3 2 5 2 3 2 3 2 3" xfId="22118" xr:uid="{00000000-0005-0000-0000-0000B7550000}"/>
    <cellStyle name="20% - Accent1 3 2 5 2 3 2 3 3" xfId="22119" xr:uid="{00000000-0005-0000-0000-0000B8550000}"/>
    <cellStyle name="20% - Accent1 3 2 5 2 3 2 3 3 2" xfId="22120" xr:uid="{00000000-0005-0000-0000-0000B9550000}"/>
    <cellStyle name="20% - Accent1 3 2 5 2 3 2 3 4" xfId="22121" xr:uid="{00000000-0005-0000-0000-0000BA550000}"/>
    <cellStyle name="20% - Accent1 3 2 5 2 3 2 4" xfId="22122" xr:uid="{00000000-0005-0000-0000-0000BB550000}"/>
    <cellStyle name="20% - Accent1 3 2 5 2 3 2 4 2" xfId="22123" xr:uid="{00000000-0005-0000-0000-0000BC550000}"/>
    <cellStyle name="20% - Accent1 3 2 5 2 3 2 4 2 2" xfId="22124" xr:uid="{00000000-0005-0000-0000-0000BD550000}"/>
    <cellStyle name="20% - Accent1 3 2 5 2 3 2 4 2 2 2" xfId="22125" xr:uid="{00000000-0005-0000-0000-0000BE550000}"/>
    <cellStyle name="20% - Accent1 3 2 5 2 3 2 4 2 3" xfId="22126" xr:uid="{00000000-0005-0000-0000-0000BF550000}"/>
    <cellStyle name="20% - Accent1 3 2 5 2 3 2 4 3" xfId="22127" xr:uid="{00000000-0005-0000-0000-0000C0550000}"/>
    <cellStyle name="20% - Accent1 3 2 5 2 3 2 4 3 2" xfId="22128" xr:uid="{00000000-0005-0000-0000-0000C1550000}"/>
    <cellStyle name="20% - Accent1 3 2 5 2 3 2 4 4" xfId="22129" xr:uid="{00000000-0005-0000-0000-0000C2550000}"/>
    <cellStyle name="20% - Accent1 3 2 5 2 3 2 5" xfId="22130" xr:uid="{00000000-0005-0000-0000-0000C3550000}"/>
    <cellStyle name="20% - Accent1 3 2 5 2 3 2 5 2" xfId="22131" xr:uid="{00000000-0005-0000-0000-0000C4550000}"/>
    <cellStyle name="20% - Accent1 3 2 5 2 3 2 5 2 2" xfId="22132" xr:uid="{00000000-0005-0000-0000-0000C5550000}"/>
    <cellStyle name="20% - Accent1 3 2 5 2 3 2 5 3" xfId="22133" xr:uid="{00000000-0005-0000-0000-0000C6550000}"/>
    <cellStyle name="20% - Accent1 3 2 5 2 3 2 6" xfId="22134" xr:uid="{00000000-0005-0000-0000-0000C7550000}"/>
    <cellStyle name="20% - Accent1 3 2 5 2 3 2 6 2" xfId="22135" xr:uid="{00000000-0005-0000-0000-0000C8550000}"/>
    <cellStyle name="20% - Accent1 3 2 5 2 3 2 6 2 2" xfId="22136" xr:uid="{00000000-0005-0000-0000-0000C9550000}"/>
    <cellStyle name="20% - Accent1 3 2 5 2 3 2 6 3" xfId="22137" xr:uid="{00000000-0005-0000-0000-0000CA550000}"/>
    <cellStyle name="20% - Accent1 3 2 5 2 3 2 7" xfId="22138" xr:uid="{00000000-0005-0000-0000-0000CB550000}"/>
    <cellStyle name="20% - Accent1 3 2 5 2 3 2 7 2" xfId="22139" xr:uid="{00000000-0005-0000-0000-0000CC550000}"/>
    <cellStyle name="20% - Accent1 3 2 5 2 3 2 8" xfId="22140" xr:uid="{00000000-0005-0000-0000-0000CD550000}"/>
    <cellStyle name="20% - Accent1 3 2 5 2 3 2 8 2" xfId="22141" xr:uid="{00000000-0005-0000-0000-0000CE550000}"/>
    <cellStyle name="20% - Accent1 3 2 5 2 3 2 9" xfId="22142" xr:uid="{00000000-0005-0000-0000-0000CF550000}"/>
    <cellStyle name="20% - Accent1 3 2 5 2 3 3" xfId="22143" xr:uid="{00000000-0005-0000-0000-0000D0550000}"/>
    <cellStyle name="20% - Accent1 3 2 5 2 3 3 2" xfId="22144" xr:uid="{00000000-0005-0000-0000-0000D1550000}"/>
    <cellStyle name="20% - Accent1 3 2 5 2 3 3 2 2" xfId="22145" xr:uid="{00000000-0005-0000-0000-0000D2550000}"/>
    <cellStyle name="20% - Accent1 3 2 5 2 3 3 2 2 2" xfId="22146" xr:uid="{00000000-0005-0000-0000-0000D3550000}"/>
    <cellStyle name="20% - Accent1 3 2 5 2 3 3 2 2 2 2" xfId="22147" xr:uid="{00000000-0005-0000-0000-0000D4550000}"/>
    <cellStyle name="20% - Accent1 3 2 5 2 3 3 2 2 3" xfId="22148" xr:uid="{00000000-0005-0000-0000-0000D5550000}"/>
    <cellStyle name="20% - Accent1 3 2 5 2 3 3 2 3" xfId="22149" xr:uid="{00000000-0005-0000-0000-0000D6550000}"/>
    <cellStyle name="20% - Accent1 3 2 5 2 3 3 2 3 2" xfId="22150" xr:uid="{00000000-0005-0000-0000-0000D7550000}"/>
    <cellStyle name="20% - Accent1 3 2 5 2 3 3 2 4" xfId="22151" xr:uid="{00000000-0005-0000-0000-0000D8550000}"/>
    <cellStyle name="20% - Accent1 3 2 5 2 3 3 3" xfId="22152" xr:uid="{00000000-0005-0000-0000-0000D9550000}"/>
    <cellStyle name="20% - Accent1 3 2 5 2 3 3 3 2" xfId="22153" xr:uid="{00000000-0005-0000-0000-0000DA550000}"/>
    <cellStyle name="20% - Accent1 3 2 5 2 3 3 3 2 2" xfId="22154" xr:uid="{00000000-0005-0000-0000-0000DB550000}"/>
    <cellStyle name="20% - Accent1 3 2 5 2 3 3 3 2 2 2" xfId="22155" xr:uid="{00000000-0005-0000-0000-0000DC550000}"/>
    <cellStyle name="20% - Accent1 3 2 5 2 3 3 3 2 3" xfId="22156" xr:uid="{00000000-0005-0000-0000-0000DD550000}"/>
    <cellStyle name="20% - Accent1 3 2 5 2 3 3 3 3" xfId="22157" xr:uid="{00000000-0005-0000-0000-0000DE550000}"/>
    <cellStyle name="20% - Accent1 3 2 5 2 3 3 3 3 2" xfId="22158" xr:uid="{00000000-0005-0000-0000-0000DF550000}"/>
    <cellStyle name="20% - Accent1 3 2 5 2 3 3 3 4" xfId="22159" xr:uid="{00000000-0005-0000-0000-0000E0550000}"/>
    <cellStyle name="20% - Accent1 3 2 5 2 3 3 4" xfId="22160" xr:uid="{00000000-0005-0000-0000-0000E1550000}"/>
    <cellStyle name="20% - Accent1 3 2 5 2 3 3 4 2" xfId="22161" xr:uid="{00000000-0005-0000-0000-0000E2550000}"/>
    <cellStyle name="20% - Accent1 3 2 5 2 3 3 4 2 2" xfId="22162" xr:uid="{00000000-0005-0000-0000-0000E3550000}"/>
    <cellStyle name="20% - Accent1 3 2 5 2 3 3 4 2 2 2" xfId="22163" xr:uid="{00000000-0005-0000-0000-0000E4550000}"/>
    <cellStyle name="20% - Accent1 3 2 5 2 3 3 4 2 3" xfId="22164" xr:uid="{00000000-0005-0000-0000-0000E5550000}"/>
    <cellStyle name="20% - Accent1 3 2 5 2 3 3 4 3" xfId="22165" xr:uid="{00000000-0005-0000-0000-0000E6550000}"/>
    <cellStyle name="20% - Accent1 3 2 5 2 3 3 4 3 2" xfId="22166" xr:uid="{00000000-0005-0000-0000-0000E7550000}"/>
    <cellStyle name="20% - Accent1 3 2 5 2 3 3 4 4" xfId="22167" xr:uid="{00000000-0005-0000-0000-0000E8550000}"/>
    <cellStyle name="20% - Accent1 3 2 5 2 3 3 5" xfId="22168" xr:uid="{00000000-0005-0000-0000-0000E9550000}"/>
    <cellStyle name="20% - Accent1 3 2 5 2 3 3 5 2" xfId="22169" xr:uid="{00000000-0005-0000-0000-0000EA550000}"/>
    <cellStyle name="20% - Accent1 3 2 5 2 3 3 5 2 2" xfId="22170" xr:uid="{00000000-0005-0000-0000-0000EB550000}"/>
    <cellStyle name="20% - Accent1 3 2 5 2 3 3 5 3" xfId="22171" xr:uid="{00000000-0005-0000-0000-0000EC550000}"/>
    <cellStyle name="20% - Accent1 3 2 5 2 3 3 6" xfId="22172" xr:uid="{00000000-0005-0000-0000-0000ED550000}"/>
    <cellStyle name="20% - Accent1 3 2 5 2 3 3 6 2" xfId="22173" xr:uid="{00000000-0005-0000-0000-0000EE550000}"/>
    <cellStyle name="20% - Accent1 3 2 5 2 3 3 6 2 2" xfId="22174" xr:uid="{00000000-0005-0000-0000-0000EF550000}"/>
    <cellStyle name="20% - Accent1 3 2 5 2 3 3 6 3" xfId="22175" xr:uid="{00000000-0005-0000-0000-0000F0550000}"/>
    <cellStyle name="20% - Accent1 3 2 5 2 3 3 7" xfId="22176" xr:uid="{00000000-0005-0000-0000-0000F1550000}"/>
    <cellStyle name="20% - Accent1 3 2 5 2 3 3 7 2" xfId="22177" xr:uid="{00000000-0005-0000-0000-0000F2550000}"/>
    <cellStyle name="20% - Accent1 3 2 5 2 3 3 8" xfId="22178" xr:uid="{00000000-0005-0000-0000-0000F3550000}"/>
    <cellStyle name="20% - Accent1 3 2 5 2 3 3 8 2" xfId="22179" xr:uid="{00000000-0005-0000-0000-0000F4550000}"/>
    <cellStyle name="20% - Accent1 3 2 5 2 3 3 9" xfId="22180" xr:uid="{00000000-0005-0000-0000-0000F5550000}"/>
    <cellStyle name="20% - Accent1 3 2 5 2 3 4" xfId="22181" xr:uid="{00000000-0005-0000-0000-0000F6550000}"/>
    <cellStyle name="20% - Accent1 3 2 5 2 3 4 2" xfId="22182" xr:uid="{00000000-0005-0000-0000-0000F7550000}"/>
    <cellStyle name="20% - Accent1 3 2 5 2 3 4 2 2" xfId="22183" xr:uid="{00000000-0005-0000-0000-0000F8550000}"/>
    <cellStyle name="20% - Accent1 3 2 5 2 3 4 2 2 2" xfId="22184" xr:uid="{00000000-0005-0000-0000-0000F9550000}"/>
    <cellStyle name="20% - Accent1 3 2 5 2 3 4 2 3" xfId="22185" xr:uid="{00000000-0005-0000-0000-0000FA550000}"/>
    <cellStyle name="20% - Accent1 3 2 5 2 3 4 3" xfId="22186" xr:uid="{00000000-0005-0000-0000-0000FB550000}"/>
    <cellStyle name="20% - Accent1 3 2 5 2 3 4 3 2" xfId="22187" xr:uid="{00000000-0005-0000-0000-0000FC550000}"/>
    <cellStyle name="20% - Accent1 3 2 5 2 3 4 4" xfId="22188" xr:uid="{00000000-0005-0000-0000-0000FD550000}"/>
    <cellStyle name="20% - Accent1 3 2 5 2 3 5" xfId="22189" xr:uid="{00000000-0005-0000-0000-0000FE550000}"/>
    <cellStyle name="20% - Accent1 3 2 5 2 3 5 2" xfId="22190" xr:uid="{00000000-0005-0000-0000-0000FF550000}"/>
    <cellStyle name="20% - Accent1 3 2 5 2 3 5 2 2" xfId="22191" xr:uid="{00000000-0005-0000-0000-000000560000}"/>
    <cellStyle name="20% - Accent1 3 2 5 2 3 5 2 2 2" xfId="22192" xr:uid="{00000000-0005-0000-0000-000001560000}"/>
    <cellStyle name="20% - Accent1 3 2 5 2 3 5 2 3" xfId="22193" xr:uid="{00000000-0005-0000-0000-000002560000}"/>
    <cellStyle name="20% - Accent1 3 2 5 2 3 5 3" xfId="22194" xr:uid="{00000000-0005-0000-0000-000003560000}"/>
    <cellStyle name="20% - Accent1 3 2 5 2 3 5 3 2" xfId="22195" xr:uid="{00000000-0005-0000-0000-000004560000}"/>
    <cellStyle name="20% - Accent1 3 2 5 2 3 5 4" xfId="22196" xr:uid="{00000000-0005-0000-0000-000005560000}"/>
    <cellStyle name="20% - Accent1 3 2 5 2 3 6" xfId="22197" xr:uid="{00000000-0005-0000-0000-000006560000}"/>
    <cellStyle name="20% - Accent1 3 2 5 2 3 6 2" xfId="22198" xr:uid="{00000000-0005-0000-0000-000007560000}"/>
    <cellStyle name="20% - Accent1 3 2 5 2 3 6 2 2" xfId="22199" xr:uid="{00000000-0005-0000-0000-000008560000}"/>
    <cellStyle name="20% - Accent1 3 2 5 2 3 6 2 2 2" xfId="22200" xr:uid="{00000000-0005-0000-0000-000009560000}"/>
    <cellStyle name="20% - Accent1 3 2 5 2 3 6 2 3" xfId="22201" xr:uid="{00000000-0005-0000-0000-00000A560000}"/>
    <cellStyle name="20% - Accent1 3 2 5 2 3 6 3" xfId="22202" xr:uid="{00000000-0005-0000-0000-00000B560000}"/>
    <cellStyle name="20% - Accent1 3 2 5 2 3 6 3 2" xfId="22203" xr:uid="{00000000-0005-0000-0000-00000C560000}"/>
    <cellStyle name="20% - Accent1 3 2 5 2 3 6 4" xfId="22204" xr:uid="{00000000-0005-0000-0000-00000D560000}"/>
    <cellStyle name="20% - Accent1 3 2 5 2 3 7" xfId="22205" xr:uid="{00000000-0005-0000-0000-00000E560000}"/>
    <cellStyle name="20% - Accent1 3 2 5 2 3 7 2" xfId="22206" xr:uid="{00000000-0005-0000-0000-00000F560000}"/>
    <cellStyle name="20% - Accent1 3 2 5 2 3 7 2 2" xfId="22207" xr:uid="{00000000-0005-0000-0000-000010560000}"/>
    <cellStyle name="20% - Accent1 3 2 5 2 3 7 3" xfId="22208" xr:uid="{00000000-0005-0000-0000-000011560000}"/>
    <cellStyle name="20% - Accent1 3 2 5 2 3 8" xfId="22209" xr:uid="{00000000-0005-0000-0000-000012560000}"/>
    <cellStyle name="20% - Accent1 3 2 5 2 3 8 2" xfId="22210" xr:uid="{00000000-0005-0000-0000-000013560000}"/>
    <cellStyle name="20% - Accent1 3 2 5 2 3 8 2 2" xfId="22211" xr:uid="{00000000-0005-0000-0000-000014560000}"/>
    <cellStyle name="20% - Accent1 3 2 5 2 3 8 3" xfId="22212" xr:uid="{00000000-0005-0000-0000-000015560000}"/>
    <cellStyle name="20% - Accent1 3 2 5 2 3 9" xfId="22213" xr:uid="{00000000-0005-0000-0000-000016560000}"/>
    <cellStyle name="20% - Accent1 3 2 5 2 3 9 2" xfId="22214" xr:uid="{00000000-0005-0000-0000-000017560000}"/>
    <cellStyle name="20% - Accent1 3 2 5 2 4" xfId="22215" xr:uid="{00000000-0005-0000-0000-000018560000}"/>
    <cellStyle name="20% - Accent1 3 2 5 2 4 10" xfId="22216" xr:uid="{00000000-0005-0000-0000-000019560000}"/>
    <cellStyle name="20% - Accent1 3 2 5 2 4 10 2" xfId="22217" xr:uid="{00000000-0005-0000-0000-00001A560000}"/>
    <cellStyle name="20% - Accent1 3 2 5 2 4 11" xfId="22218" xr:uid="{00000000-0005-0000-0000-00001B560000}"/>
    <cellStyle name="20% - Accent1 3 2 5 2 4 2" xfId="22219" xr:uid="{00000000-0005-0000-0000-00001C560000}"/>
    <cellStyle name="20% - Accent1 3 2 5 2 4 2 2" xfId="22220" xr:uid="{00000000-0005-0000-0000-00001D560000}"/>
    <cellStyle name="20% - Accent1 3 2 5 2 4 2 2 2" xfId="22221" xr:uid="{00000000-0005-0000-0000-00001E560000}"/>
    <cellStyle name="20% - Accent1 3 2 5 2 4 2 2 2 2" xfId="22222" xr:uid="{00000000-0005-0000-0000-00001F560000}"/>
    <cellStyle name="20% - Accent1 3 2 5 2 4 2 2 2 2 2" xfId="22223" xr:uid="{00000000-0005-0000-0000-000020560000}"/>
    <cellStyle name="20% - Accent1 3 2 5 2 4 2 2 2 3" xfId="22224" xr:uid="{00000000-0005-0000-0000-000021560000}"/>
    <cellStyle name="20% - Accent1 3 2 5 2 4 2 2 3" xfId="22225" xr:uid="{00000000-0005-0000-0000-000022560000}"/>
    <cellStyle name="20% - Accent1 3 2 5 2 4 2 2 3 2" xfId="22226" xr:uid="{00000000-0005-0000-0000-000023560000}"/>
    <cellStyle name="20% - Accent1 3 2 5 2 4 2 2 4" xfId="22227" xr:uid="{00000000-0005-0000-0000-000024560000}"/>
    <cellStyle name="20% - Accent1 3 2 5 2 4 2 3" xfId="22228" xr:uid="{00000000-0005-0000-0000-000025560000}"/>
    <cellStyle name="20% - Accent1 3 2 5 2 4 2 3 2" xfId="22229" xr:uid="{00000000-0005-0000-0000-000026560000}"/>
    <cellStyle name="20% - Accent1 3 2 5 2 4 2 3 2 2" xfId="22230" xr:uid="{00000000-0005-0000-0000-000027560000}"/>
    <cellStyle name="20% - Accent1 3 2 5 2 4 2 3 2 2 2" xfId="22231" xr:uid="{00000000-0005-0000-0000-000028560000}"/>
    <cellStyle name="20% - Accent1 3 2 5 2 4 2 3 2 3" xfId="22232" xr:uid="{00000000-0005-0000-0000-000029560000}"/>
    <cellStyle name="20% - Accent1 3 2 5 2 4 2 3 3" xfId="22233" xr:uid="{00000000-0005-0000-0000-00002A560000}"/>
    <cellStyle name="20% - Accent1 3 2 5 2 4 2 3 3 2" xfId="22234" xr:uid="{00000000-0005-0000-0000-00002B560000}"/>
    <cellStyle name="20% - Accent1 3 2 5 2 4 2 3 4" xfId="22235" xr:uid="{00000000-0005-0000-0000-00002C560000}"/>
    <cellStyle name="20% - Accent1 3 2 5 2 4 2 4" xfId="22236" xr:uid="{00000000-0005-0000-0000-00002D560000}"/>
    <cellStyle name="20% - Accent1 3 2 5 2 4 2 4 2" xfId="22237" xr:uid="{00000000-0005-0000-0000-00002E560000}"/>
    <cellStyle name="20% - Accent1 3 2 5 2 4 2 4 2 2" xfId="22238" xr:uid="{00000000-0005-0000-0000-00002F560000}"/>
    <cellStyle name="20% - Accent1 3 2 5 2 4 2 4 2 2 2" xfId="22239" xr:uid="{00000000-0005-0000-0000-000030560000}"/>
    <cellStyle name="20% - Accent1 3 2 5 2 4 2 4 2 3" xfId="22240" xr:uid="{00000000-0005-0000-0000-000031560000}"/>
    <cellStyle name="20% - Accent1 3 2 5 2 4 2 4 3" xfId="22241" xr:uid="{00000000-0005-0000-0000-000032560000}"/>
    <cellStyle name="20% - Accent1 3 2 5 2 4 2 4 3 2" xfId="22242" xr:uid="{00000000-0005-0000-0000-000033560000}"/>
    <cellStyle name="20% - Accent1 3 2 5 2 4 2 4 4" xfId="22243" xr:uid="{00000000-0005-0000-0000-000034560000}"/>
    <cellStyle name="20% - Accent1 3 2 5 2 4 2 5" xfId="22244" xr:uid="{00000000-0005-0000-0000-000035560000}"/>
    <cellStyle name="20% - Accent1 3 2 5 2 4 2 5 2" xfId="22245" xr:uid="{00000000-0005-0000-0000-000036560000}"/>
    <cellStyle name="20% - Accent1 3 2 5 2 4 2 5 2 2" xfId="22246" xr:uid="{00000000-0005-0000-0000-000037560000}"/>
    <cellStyle name="20% - Accent1 3 2 5 2 4 2 5 3" xfId="22247" xr:uid="{00000000-0005-0000-0000-000038560000}"/>
    <cellStyle name="20% - Accent1 3 2 5 2 4 2 6" xfId="22248" xr:uid="{00000000-0005-0000-0000-000039560000}"/>
    <cellStyle name="20% - Accent1 3 2 5 2 4 2 6 2" xfId="22249" xr:uid="{00000000-0005-0000-0000-00003A560000}"/>
    <cellStyle name="20% - Accent1 3 2 5 2 4 2 6 2 2" xfId="22250" xr:uid="{00000000-0005-0000-0000-00003B560000}"/>
    <cellStyle name="20% - Accent1 3 2 5 2 4 2 6 3" xfId="22251" xr:uid="{00000000-0005-0000-0000-00003C560000}"/>
    <cellStyle name="20% - Accent1 3 2 5 2 4 2 7" xfId="22252" xr:uid="{00000000-0005-0000-0000-00003D560000}"/>
    <cellStyle name="20% - Accent1 3 2 5 2 4 2 7 2" xfId="22253" xr:uid="{00000000-0005-0000-0000-00003E560000}"/>
    <cellStyle name="20% - Accent1 3 2 5 2 4 2 8" xfId="22254" xr:uid="{00000000-0005-0000-0000-00003F560000}"/>
    <cellStyle name="20% - Accent1 3 2 5 2 4 2 8 2" xfId="22255" xr:uid="{00000000-0005-0000-0000-000040560000}"/>
    <cellStyle name="20% - Accent1 3 2 5 2 4 2 9" xfId="22256" xr:uid="{00000000-0005-0000-0000-000041560000}"/>
    <cellStyle name="20% - Accent1 3 2 5 2 4 3" xfId="22257" xr:uid="{00000000-0005-0000-0000-000042560000}"/>
    <cellStyle name="20% - Accent1 3 2 5 2 4 3 2" xfId="22258" xr:uid="{00000000-0005-0000-0000-000043560000}"/>
    <cellStyle name="20% - Accent1 3 2 5 2 4 3 2 2" xfId="22259" xr:uid="{00000000-0005-0000-0000-000044560000}"/>
    <cellStyle name="20% - Accent1 3 2 5 2 4 3 2 2 2" xfId="22260" xr:uid="{00000000-0005-0000-0000-000045560000}"/>
    <cellStyle name="20% - Accent1 3 2 5 2 4 3 2 2 2 2" xfId="22261" xr:uid="{00000000-0005-0000-0000-000046560000}"/>
    <cellStyle name="20% - Accent1 3 2 5 2 4 3 2 2 3" xfId="22262" xr:uid="{00000000-0005-0000-0000-000047560000}"/>
    <cellStyle name="20% - Accent1 3 2 5 2 4 3 2 3" xfId="22263" xr:uid="{00000000-0005-0000-0000-000048560000}"/>
    <cellStyle name="20% - Accent1 3 2 5 2 4 3 2 3 2" xfId="22264" xr:uid="{00000000-0005-0000-0000-000049560000}"/>
    <cellStyle name="20% - Accent1 3 2 5 2 4 3 2 4" xfId="22265" xr:uid="{00000000-0005-0000-0000-00004A560000}"/>
    <cellStyle name="20% - Accent1 3 2 5 2 4 3 3" xfId="22266" xr:uid="{00000000-0005-0000-0000-00004B560000}"/>
    <cellStyle name="20% - Accent1 3 2 5 2 4 3 3 2" xfId="22267" xr:uid="{00000000-0005-0000-0000-00004C560000}"/>
    <cellStyle name="20% - Accent1 3 2 5 2 4 3 3 2 2" xfId="22268" xr:uid="{00000000-0005-0000-0000-00004D560000}"/>
    <cellStyle name="20% - Accent1 3 2 5 2 4 3 3 2 2 2" xfId="22269" xr:uid="{00000000-0005-0000-0000-00004E560000}"/>
    <cellStyle name="20% - Accent1 3 2 5 2 4 3 3 2 3" xfId="22270" xr:uid="{00000000-0005-0000-0000-00004F560000}"/>
    <cellStyle name="20% - Accent1 3 2 5 2 4 3 3 3" xfId="22271" xr:uid="{00000000-0005-0000-0000-000050560000}"/>
    <cellStyle name="20% - Accent1 3 2 5 2 4 3 3 3 2" xfId="22272" xr:uid="{00000000-0005-0000-0000-000051560000}"/>
    <cellStyle name="20% - Accent1 3 2 5 2 4 3 3 4" xfId="22273" xr:uid="{00000000-0005-0000-0000-000052560000}"/>
    <cellStyle name="20% - Accent1 3 2 5 2 4 3 4" xfId="22274" xr:uid="{00000000-0005-0000-0000-000053560000}"/>
    <cellStyle name="20% - Accent1 3 2 5 2 4 3 4 2" xfId="22275" xr:uid="{00000000-0005-0000-0000-000054560000}"/>
    <cellStyle name="20% - Accent1 3 2 5 2 4 3 4 2 2" xfId="22276" xr:uid="{00000000-0005-0000-0000-000055560000}"/>
    <cellStyle name="20% - Accent1 3 2 5 2 4 3 4 2 2 2" xfId="22277" xr:uid="{00000000-0005-0000-0000-000056560000}"/>
    <cellStyle name="20% - Accent1 3 2 5 2 4 3 4 2 3" xfId="22278" xr:uid="{00000000-0005-0000-0000-000057560000}"/>
    <cellStyle name="20% - Accent1 3 2 5 2 4 3 4 3" xfId="22279" xr:uid="{00000000-0005-0000-0000-000058560000}"/>
    <cellStyle name="20% - Accent1 3 2 5 2 4 3 4 3 2" xfId="22280" xr:uid="{00000000-0005-0000-0000-000059560000}"/>
    <cellStyle name="20% - Accent1 3 2 5 2 4 3 4 4" xfId="22281" xr:uid="{00000000-0005-0000-0000-00005A560000}"/>
    <cellStyle name="20% - Accent1 3 2 5 2 4 3 5" xfId="22282" xr:uid="{00000000-0005-0000-0000-00005B560000}"/>
    <cellStyle name="20% - Accent1 3 2 5 2 4 3 5 2" xfId="22283" xr:uid="{00000000-0005-0000-0000-00005C560000}"/>
    <cellStyle name="20% - Accent1 3 2 5 2 4 3 5 2 2" xfId="22284" xr:uid="{00000000-0005-0000-0000-00005D560000}"/>
    <cellStyle name="20% - Accent1 3 2 5 2 4 3 5 3" xfId="22285" xr:uid="{00000000-0005-0000-0000-00005E560000}"/>
    <cellStyle name="20% - Accent1 3 2 5 2 4 3 6" xfId="22286" xr:uid="{00000000-0005-0000-0000-00005F560000}"/>
    <cellStyle name="20% - Accent1 3 2 5 2 4 3 6 2" xfId="22287" xr:uid="{00000000-0005-0000-0000-000060560000}"/>
    <cellStyle name="20% - Accent1 3 2 5 2 4 3 6 2 2" xfId="22288" xr:uid="{00000000-0005-0000-0000-000061560000}"/>
    <cellStyle name="20% - Accent1 3 2 5 2 4 3 6 3" xfId="22289" xr:uid="{00000000-0005-0000-0000-000062560000}"/>
    <cellStyle name="20% - Accent1 3 2 5 2 4 3 7" xfId="22290" xr:uid="{00000000-0005-0000-0000-000063560000}"/>
    <cellStyle name="20% - Accent1 3 2 5 2 4 3 7 2" xfId="22291" xr:uid="{00000000-0005-0000-0000-000064560000}"/>
    <cellStyle name="20% - Accent1 3 2 5 2 4 3 8" xfId="22292" xr:uid="{00000000-0005-0000-0000-000065560000}"/>
    <cellStyle name="20% - Accent1 3 2 5 2 4 3 8 2" xfId="22293" xr:uid="{00000000-0005-0000-0000-000066560000}"/>
    <cellStyle name="20% - Accent1 3 2 5 2 4 3 9" xfId="22294" xr:uid="{00000000-0005-0000-0000-000067560000}"/>
    <cellStyle name="20% - Accent1 3 2 5 2 4 4" xfId="22295" xr:uid="{00000000-0005-0000-0000-000068560000}"/>
    <cellStyle name="20% - Accent1 3 2 5 2 4 4 2" xfId="22296" xr:uid="{00000000-0005-0000-0000-000069560000}"/>
    <cellStyle name="20% - Accent1 3 2 5 2 4 4 2 2" xfId="22297" xr:uid="{00000000-0005-0000-0000-00006A560000}"/>
    <cellStyle name="20% - Accent1 3 2 5 2 4 4 2 2 2" xfId="22298" xr:uid="{00000000-0005-0000-0000-00006B560000}"/>
    <cellStyle name="20% - Accent1 3 2 5 2 4 4 2 3" xfId="22299" xr:uid="{00000000-0005-0000-0000-00006C560000}"/>
    <cellStyle name="20% - Accent1 3 2 5 2 4 4 3" xfId="22300" xr:uid="{00000000-0005-0000-0000-00006D560000}"/>
    <cellStyle name="20% - Accent1 3 2 5 2 4 4 3 2" xfId="22301" xr:uid="{00000000-0005-0000-0000-00006E560000}"/>
    <cellStyle name="20% - Accent1 3 2 5 2 4 4 4" xfId="22302" xr:uid="{00000000-0005-0000-0000-00006F560000}"/>
    <cellStyle name="20% - Accent1 3 2 5 2 4 5" xfId="22303" xr:uid="{00000000-0005-0000-0000-000070560000}"/>
    <cellStyle name="20% - Accent1 3 2 5 2 4 5 2" xfId="22304" xr:uid="{00000000-0005-0000-0000-000071560000}"/>
    <cellStyle name="20% - Accent1 3 2 5 2 4 5 2 2" xfId="22305" xr:uid="{00000000-0005-0000-0000-000072560000}"/>
    <cellStyle name="20% - Accent1 3 2 5 2 4 5 2 2 2" xfId="22306" xr:uid="{00000000-0005-0000-0000-000073560000}"/>
    <cellStyle name="20% - Accent1 3 2 5 2 4 5 2 3" xfId="22307" xr:uid="{00000000-0005-0000-0000-000074560000}"/>
    <cellStyle name="20% - Accent1 3 2 5 2 4 5 3" xfId="22308" xr:uid="{00000000-0005-0000-0000-000075560000}"/>
    <cellStyle name="20% - Accent1 3 2 5 2 4 5 3 2" xfId="22309" xr:uid="{00000000-0005-0000-0000-000076560000}"/>
    <cellStyle name="20% - Accent1 3 2 5 2 4 5 4" xfId="22310" xr:uid="{00000000-0005-0000-0000-000077560000}"/>
    <cellStyle name="20% - Accent1 3 2 5 2 4 6" xfId="22311" xr:uid="{00000000-0005-0000-0000-000078560000}"/>
    <cellStyle name="20% - Accent1 3 2 5 2 4 6 2" xfId="22312" xr:uid="{00000000-0005-0000-0000-000079560000}"/>
    <cellStyle name="20% - Accent1 3 2 5 2 4 6 2 2" xfId="22313" xr:uid="{00000000-0005-0000-0000-00007A560000}"/>
    <cellStyle name="20% - Accent1 3 2 5 2 4 6 2 2 2" xfId="22314" xr:uid="{00000000-0005-0000-0000-00007B560000}"/>
    <cellStyle name="20% - Accent1 3 2 5 2 4 6 2 3" xfId="22315" xr:uid="{00000000-0005-0000-0000-00007C560000}"/>
    <cellStyle name="20% - Accent1 3 2 5 2 4 6 3" xfId="22316" xr:uid="{00000000-0005-0000-0000-00007D560000}"/>
    <cellStyle name="20% - Accent1 3 2 5 2 4 6 3 2" xfId="22317" xr:uid="{00000000-0005-0000-0000-00007E560000}"/>
    <cellStyle name="20% - Accent1 3 2 5 2 4 6 4" xfId="22318" xr:uid="{00000000-0005-0000-0000-00007F560000}"/>
    <cellStyle name="20% - Accent1 3 2 5 2 4 7" xfId="22319" xr:uid="{00000000-0005-0000-0000-000080560000}"/>
    <cellStyle name="20% - Accent1 3 2 5 2 4 7 2" xfId="22320" xr:uid="{00000000-0005-0000-0000-000081560000}"/>
    <cellStyle name="20% - Accent1 3 2 5 2 4 7 2 2" xfId="22321" xr:uid="{00000000-0005-0000-0000-000082560000}"/>
    <cellStyle name="20% - Accent1 3 2 5 2 4 7 3" xfId="22322" xr:uid="{00000000-0005-0000-0000-000083560000}"/>
    <cellStyle name="20% - Accent1 3 2 5 2 4 8" xfId="22323" xr:uid="{00000000-0005-0000-0000-000084560000}"/>
    <cellStyle name="20% - Accent1 3 2 5 2 4 8 2" xfId="22324" xr:uid="{00000000-0005-0000-0000-000085560000}"/>
    <cellStyle name="20% - Accent1 3 2 5 2 4 8 2 2" xfId="22325" xr:uid="{00000000-0005-0000-0000-000086560000}"/>
    <cellStyle name="20% - Accent1 3 2 5 2 4 8 3" xfId="22326" xr:uid="{00000000-0005-0000-0000-000087560000}"/>
    <cellStyle name="20% - Accent1 3 2 5 2 4 9" xfId="22327" xr:uid="{00000000-0005-0000-0000-000088560000}"/>
    <cellStyle name="20% - Accent1 3 2 5 2 4 9 2" xfId="22328" xr:uid="{00000000-0005-0000-0000-000089560000}"/>
    <cellStyle name="20% - Accent1 3 2 5 2 5" xfId="22329" xr:uid="{00000000-0005-0000-0000-00008A560000}"/>
    <cellStyle name="20% - Accent1 3 2 5 2 5 2" xfId="22330" xr:uid="{00000000-0005-0000-0000-00008B560000}"/>
    <cellStyle name="20% - Accent1 3 2 5 2 5 2 2" xfId="22331" xr:uid="{00000000-0005-0000-0000-00008C560000}"/>
    <cellStyle name="20% - Accent1 3 2 5 2 5 2 2 2" xfId="22332" xr:uid="{00000000-0005-0000-0000-00008D560000}"/>
    <cellStyle name="20% - Accent1 3 2 5 2 5 2 2 2 2" xfId="22333" xr:uid="{00000000-0005-0000-0000-00008E560000}"/>
    <cellStyle name="20% - Accent1 3 2 5 2 5 2 2 3" xfId="22334" xr:uid="{00000000-0005-0000-0000-00008F560000}"/>
    <cellStyle name="20% - Accent1 3 2 5 2 5 2 3" xfId="22335" xr:uid="{00000000-0005-0000-0000-000090560000}"/>
    <cellStyle name="20% - Accent1 3 2 5 2 5 2 3 2" xfId="22336" xr:uid="{00000000-0005-0000-0000-000091560000}"/>
    <cellStyle name="20% - Accent1 3 2 5 2 5 2 4" xfId="22337" xr:uid="{00000000-0005-0000-0000-000092560000}"/>
    <cellStyle name="20% - Accent1 3 2 5 2 5 3" xfId="22338" xr:uid="{00000000-0005-0000-0000-000093560000}"/>
    <cellStyle name="20% - Accent1 3 2 5 2 5 3 2" xfId="22339" xr:uid="{00000000-0005-0000-0000-000094560000}"/>
    <cellStyle name="20% - Accent1 3 2 5 2 5 3 2 2" xfId="22340" xr:uid="{00000000-0005-0000-0000-000095560000}"/>
    <cellStyle name="20% - Accent1 3 2 5 2 5 3 2 2 2" xfId="22341" xr:uid="{00000000-0005-0000-0000-000096560000}"/>
    <cellStyle name="20% - Accent1 3 2 5 2 5 3 2 3" xfId="22342" xr:uid="{00000000-0005-0000-0000-000097560000}"/>
    <cellStyle name="20% - Accent1 3 2 5 2 5 3 3" xfId="22343" xr:uid="{00000000-0005-0000-0000-000098560000}"/>
    <cellStyle name="20% - Accent1 3 2 5 2 5 3 3 2" xfId="22344" xr:uid="{00000000-0005-0000-0000-000099560000}"/>
    <cellStyle name="20% - Accent1 3 2 5 2 5 3 4" xfId="22345" xr:uid="{00000000-0005-0000-0000-00009A560000}"/>
    <cellStyle name="20% - Accent1 3 2 5 2 5 4" xfId="22346" xr:uid="{00000000-0005-0000-0000-00009B560000}"/>
    <cellStyle name="20% - Accent1 3 2 5 2 5 4 2" xfId="22347" xr:uid="{00000000-0005-0000-0000-00009C560000}"/>
    <cellStyle name="20% - Accent1 3 2 5 2 5 4 2 2" xfId="22348" xr:uid="{00000000-0005-0000-0000-00009D560000}"/>
    <cellStyle name="20% - Accent1 3 2 5 2 5 4 2 2 2" xfId="22349" xr:uid="{00000000-0005-0000-0000-00009E560000}"/>
    <cellStyle name="20% - Accent1 3 2 5 2 5 4 2 3" xfId="22350" xr:uid="{00000000-0005-0000-0000-00009F560000}"/>
    <cellStyle name="20% - Accent1 3 2 5 2 5 4 3" xfId="22351" xr:uid="{00000000-0005-0000-0000-0000A0560000}"/>
    <cellStyle name="20% - Accent1 3 2 5 2 5 4 3 2" xfId="22352" xr:uid="{00000000-0005-0000-0000-0000A1560000}"/>
    <cellStyle name="20% - Accent1 3 2 5 2 5 4 4" xfId="22353" xr:uid="{00000000-0005-0000-0000-0000A2560000}"/>
    <cellStyle name="20% - Accent1 3 2 5 2 5 5" xfId="22354" xr:uid="{00000000-0005-0000-0000-0000A3560000}"/>
    <cellStyle name="20% - Accent1 3 2 5 2 5 5 2" xfId="22355" xr:uid="{00000000-0005-0000-0000-0000A4560000}"/>
    <cellStyle name="20% - Accent1 3 2 5 2 5 5 2 2" xfId="22356" xr:uid="{00000000-0005-0000-0000-0000A5560000}"/>
    <cellStyle name="20% - Accent1 3 2 5 2 5 5 3" xfId="22357" xr:uid="{00000000-0005-0000-0000-0000A6560000}"/>
    <cellStyle name="20% - Accent1 3 2 5 2 5 6" xfId="22358" xr:uid="{00000000-0005-0000-0000-0000A7560000}"/>
    <cellStyle name="20% - Accent1 3 2 5 2 5 6 2" xfId="22359" xr:uid="{00000000-0005-0000-0000-0000A8560000}"/>
    <cellStyle name="20% - Accent1 3 2 5 2 5 6 2 2" xfId="22360" xr:uid="{00000000-0005-0000-0000-0000A9560000}"/>
    <cellStyle name="20% - Accent1 3 2 5 2 5 6 3" xfId="22361" xr:uid="{00000000-0005-0000-0000-0000AA560000}"/>
    <cellStyle name="20% - Accent1 3 2 5 2 5 7" xfId="22362" xr:uid="{00000000-0005-0000-0000-0000AB560000}"/>
    <cellStyle name="20% - Accent1 3 2 5 2 5 7 2" xfId="22363" xr:uid="{00000000-0005-0000-0000-0000AC560000}"/>
    <cellStyle name="20% - Accent1 3 2 5 2 5 8" xfId="22364" xr:uid="{00000000-0005-0000-0000-0000AD560000}"/>
    <cellStyle name="20% - Accent1 3 2 5 2 5 8 2" xfId="22365" xr:uid="{00000000-0005-0000-0000-0000AE560000}"/>
    <cellStyle name="20% - Accent1 3 2 5 2 5 9" xfId="22366" xr:uid="{00000000-0005-0000-0000-0000AF560000}"/>
    <cellStyle name="20% - Accent1 3 2 5 2 6" xfId="22367" xr:uid="{00000000-0005-0000-0000-0000B0560000}"/>
    <cellStyle name="20% - Accent1 3 2 5 2 6 2" xfId="22368" xr:uid="{00000000-0005-0000-0000-0000B1560000}"/>
    <cellStyle name="20% - Accent1 3 2 5 2 6 2 2" xfId="22369" xr:uid="{00000000-0005-0000-0000-0000B2560000}"/>
    <cellStyle name="20% - Accent1 3 2 5 2 6 2 2 2" xfId="22370" xr:uid="{00000000-0005-0000-0000-0000B3560000}"/>
    <cellStyle name="20% - Accent1 3 2 5 2 6 2 2 2 2" xfId="22371" xr:uid="{00000000-0005-0000-0000-0000B4560000}"/>
    <cellStyle name="20% - Accent1 3 2 5 2 6 2 2 3" xfId="22372" xr:uid="{00000000-0005-0000-0000-0000B5560000}"/>
    <cellStyle name="20% - Accent1 3 2 5 2 6 2 3" xfId="22373" xr:uid="{00000000-0005-0000-0000-0000B6560000}"/>
    <cellStyle name="20% - Accent1 3 2 5 2 6 2 3 2" xfId="22374" xr:uid="{00000000-0005-0000-0000-0000B7560000}"/>
    <cellStyle name="20% - Accent1 3 2 5 2 6 2 4" xfId="22375" xr:uid="{00000000-0005-0000-0000-0000B8560000}"/>
    <cellStyle name="20% - Accent1 3 2 5 2 6 3" xfId="22376" xr:uid="{00000000-0005-0000-0000-0000B9560000}"/>
    <cellStyle name="20% - Accent1 3 2 5 2 6 3 2" xfId="22377" xr:uid="{00000000-0005-0000-0000-0000BA560000}"/>
    <cellStyle name="20% - Accent1 3 2 5 2 6 3 2 2" xfId="22378" xr:uid="{00000000-0005-0000-0000-0000BB560000}"/>
    <cellStyle name="20% - Accent1 3 2 5 2 6 3 2 2 2" xfId="22379" xr:uid="{00000000-0005-0000-0000-0000BC560000}"/>
    <cellStyle name="20% - Accent1 3 2 5 2 6 3 2 3" xfId="22380" xr:uid="{00000000-0005-0000-0000-0000BD560000}"/>
    <cellStyle name="20% - Accent1 3 2 5 2 6 3 3" xfId="22381" xr:uid="{00000000-0005-0000-0000-0000BE560000}"/>
    <cellStyle name="20% - Accent1 3 2 5 2 6 3 3 2" xfId="22382" xr:uid="{00000000-0005-0000-0000-0000BF560000}"/>
    <cellStyle name="20% - Accent1 3 2 5 2 6 3 4" xfId="22383" xr:uid="{00000000-0005-0000-0000-0000C0560000}"/>
    <cellStyle name="20% - Accent1 3 2 5 2 6 4" xfId="22384" xr:uid="{00000000-0005-0000-0000-0000C1560000}"/>
    <cellStyle name="20% - Accent1 3 2 5 2 6 4 2" xfId="22385" xr:uid="{00000000-0005-0000-0000-0000C2560000}"/>
    <cellStyle name="20% - Accent1 3 2 5 2 6 4 2 2" xfId="22386" xr:uid="{00000000-0005-0000-0000-0000C3560000}"/>
    <cellStyle name="20% - Accent1 3 2 5 2 6 4 2 2 2" xfId="22387" xr:uid="{00000000-0005-0000-0000-0000C4560000}"/>
    <cellStyle name="20% - Accent1 3 2 5 2 6 4 2 3" xfId="22388" xr:uid="{00000000-0005-0000-0000-0000C5560000}"/>
    <cellStyle name="20% - Accent1 3 2 5 2 6 4 3" xfId="22389" xr:uid="{00000000-0005-0000-0000-0000C6560000}"/>
    <cellStyle name="20% - Accent1 3 2 5 2 6 4 3 2" xfId="22390" xr:uid="{00000000-0005-0000-0000-0000C7560000}"/>
    <cellStyle name="20% - Accent1 3 2 5 2 6 4 4" xfId="22391" xr:uid="{00000000-0005-0000-0000-0000C8560000}"/>
    <cellStyle name="20% - Accent1 3 2 5 2 6 5" xfId="22392" xr:uid="{00000000-0005-0000-0000-0000C9560000}"/>
    <cellStyle name="20% - Accent1 3 2 5 2 6 5 2" xfId="22393" xr:uid="{00000000-0005-0000-0000-0000CA560000}"/>
    <cellStyle name="20% - Accent1 3 2 5 2 6 5 2 2" xfId="22394" xr:uid="{00000000-0005-0000-0000-0000CB560000}"/>
    <cellStyle name="20% - Accent1 3 2 5 2 6 5 3" xfId="22395" xr:uid="{00000000-0005-0000-0000-0000CC560000}"/>
    <cellStyle name="20% - Accent1 3 2 5 2 6 6" xfId="22396" xr:uid="{00000000-0005-0000-0000-0000CD560000}"/>
    <cellStyle name="20% - Accent1 3 2 5 2 6 6 2" xfId="22397" xr:uid="{00000000-0005-0000-0000-0000CE560000}"/>
    <cellStyle name="20% - Accent1 3 2 5 2 6 6 2 2" xfId="22398" xr:uid="{00000000-0005-0000-0000-0000CF560000}"/>
    <cellStyle name="20% - Accent1 3 2 5 2 6 6 3" xfId="22399" xr:uid="{00000000-0005-0000-0000-0000D0560000}"/>
    <cellStyle name="20% - Accent1 3 2 5 2 6 7" xfId="22400" xr:uid="{00000000-0005-0000-0000-0000D1560000}"/>
    <cellStyle name="20% - Accent1 3 2 5 2 6 7 2" xfId="22401" xr:uid="{00000000-0005-0000-0000-0000D2560000}"/>
    <cellStyle name="20% - Accent1 3 2 5 2 6 8" xfId="22402" xr:uid="{00000000-0005-0000-0000-0000D3560000}"/>
    <cellStyle name="20% - Accent1 3 2 5 2 6 8 2" xfId="22403" xr:uid="{00000000-0005-0000-0000-0000D4560000}"/>
    <cellStyle name="20% - Accent1 3 2 5 2 6 9" xfId="22404" xr:uid="{00000000-0005-0000-0000-0000D5560000}"/>
    <cellStyle name="20% - Accent1 3 2 5 2 7" xfId="22405" xr:uid="{00000000-0005-0000-0000-0000D6560000}"/>
    <cellStyle name="20% - Accent1 3 2 5 2 7 2" xfId="22406" xr:uid="{00000000-0005-0000-0000-0000D7560000}"/>
    <cellStyle name="20% - Accent1 3 2 5 2 7 2 2" xfId="22407" xr:uid="{00000000-0005-0000-0000-0000D8560000}"/>
    <cellStyle name="20% - Accent1 3 2 5 2 7 2 2 2" xfId="22408" xr:uid="{00000000-0005-0000-0000-0000D9560000}"/>
    <cellStyle name="20% - Accent1 3 2 5 2 7 2 3" xfId="22409" xr:uid="{00000000-0005-0000-0000-0000DA560000}"/>
    <cellStyle name="20% - Accent1 3 2 5 2 7 3" xfId="22410" xr:uid="{00000000-0005-0000-0000-0000DB560000}"/>
    <cellStyle name="20% - Accent1 3 2 5 2 7 3 2" xfId="22411" xr:uid="{00000000-0005-0000-0000-0000DC560000}"/>
    <cellStyle name="20% - Accent1 3 2 5 2 7 4" xfId="22412" xr:uid="{00000000-0005-0000-0000-0000DD560000}"/>
    <cellStyle name="20% - Accent1 3 2 5 2 8" xfId="22413" xr:uid="{00000000-0005-0000-0000-0000DE560000}"/>
    <cellStyle name="20% - Accent1 3 2 5 2 8 2" xfId="22414" xr:uid="{00000000-0005-0000-0000-0000DF560000}"/>
    <cellStyle name="20% - Accent1 3 2 5 2 8 2 2" xfId="22415" xr:uid="{00000000-0005-0000-0000-0000E0560000}"/>
    <cellStyle name="20% - Accent1 3 2 5 2 8 2 2 2" xfId="22416" xr:uid="{00000000-0005-0000-0000-0000E1560000}"/>
    <cellStyle name="20% - Accent1 3 2 5 2 8 2 3" xfId="22417" xr:uid="{00000000-0005-0000-0000-0000E2560000}"/>
    <cellStyle name="20% - Accent1 3 2 5 2 8 3" xfId="22418" xr:uid="{00000000-0005-0000-0000-0000E3560000}"/>
    <cellStyle name="20% - Accent1 3 2 5 2 8 3 2" xfId="22419" xr:uid="{00000000-0005-0000-0000-0000E4560000}"/>
    <cellStyle name="20% - Accent1 3 2 5 2 8 4" xfId="22420" xr:uid="{00000000-0005-0000-0000-0000E5560000}"/>
    <cellStyle name="20% - Accent1 3 2 5 2 9" xfId="22421" xr:uid="{00000000-0005-0000-0000-0000E6560000}"/>
    <cellStyle name="20% - Accent1 3 2 5 2 9 2" xfId="22422" xr:uid="{00000000-0005-0000-0000-0000E7560000}"/>
    <cellStyle name="20% - Accent1 3 2 5 2 9 2 2" xfId="22423" xr:uid="{00000000-0005-0000-0000-0000E8560000}"/>
    <cellStyle name="20% - Accent1 3 2 5 2 9 2 2 2" xfId="22424" xr:uid="{00000000-0005-0000-0000-0000E9560000}"/>
    <cellStyle name="20% - Accent1 3 2 5 2 9 2 3" xfId="22425" xr:uid="{00000000-0005-0000-0000-0000EA560000}"/>
    <cellStyle name="20% - Accent1 3 2 5 2 9 3" xfId="22426" xr:uid="{00000000-0005-0000-0000-0000EB560000}"/>
    <cellStyle name="20% - Accent1 3 2 5 2 9 3 2" xfId="22427" xr:uid="{00000000-0005-0000-0000-0000EC560000}"/>
    <cellStyle name="20% - Accent1 3 2 5 2 9 4" xfId="22428" xr:uid="{00000000-0005-0000-0000-0000ED560000}"/>
    <cellStyle name="20% - Accent1 3 2 5 3" xfId="22429" xr:uid="{00000000-0005-0000-0000-0000EE560000}"/>
    <cellStyle name="20% - Accent1 3 2 5 3 10" xfId="22430" xr:uid="{00000000-0005-0000-0000-0000EF560000}"/>
    <cellStyle name="20% - Accent1 3 2 5 3 10 2" xfId="22431" xr:uid="{00000000-0005-0000-0000-0000F0560000}"/>
    <cellStyle name="20% - Accent1 3 2 5 3 11" xfId="22432" xr:uid="{00000000-0005-0000-0000-0000F1560000}"/>
    <cellStyle name="20% - Accent1 3 2 5 3 2" xfId="22433" xr:uid="{00000000-0005-0000-0000-0000F2560000}"/>
    <cellStyle name="20% - Accent1 3 2 5 3 2 2" xfId="22434" xr:uid="{00000000-0005-0000-0000-0000F3560000}"/>
    <cellStyle name="20% - Accent1 3 2 5 3 2 2 2" xfId="22435" xr:uid="{00000000-0005-0000-0000-0000F4560000}"/>
    <cellStyle name="20% - Accent1 3 2 5 3 2 2 2 2" xfId="22436" xr:uid="{00000000-0005-0000-0000-0000F5560000}"/>
    <cellStyle name="20% - Accent1 3 2 5 3 2 2 2 2 2" xfId="22437" xr:uid="{00000000-0005-0000-0000-0000F6560000}"/>
    <cellStyle name="20% - Accent1 3 2 5 3 2 2 2 3" xfId="22438" xr:uid="{00000000-0005-0000-0000-0000F7560000}"/>
    <cellStyle name="20% - Accent1 3 2 5 3 2 2 3" xfId="22439" xr:uid="{00000000-0005-0000-0000-0000F8560000}"/>
    <cellStyle name="20% - Accent1 3 2 5 3 2 2 3 2" xfId="22440" xr:uid="{00000000-0005-0000-0000-0000F9560000}"/>
    <cellStyle name="20% - Accent1 3 2 5 3 2 2 4" xfId="22441" xr:uid="{00000000-0005-0000-0000-0000FA560000}"/>
    <cellStyle name="20% - Accent1 3 2 5 3 2 3" xfId="22442" xr:uid="{00000000-0005-0000-0000-0000FB560000}"/>
    <cellStyle name="20% - Accent1 3 2 5 3 2 3 2" xfId="22443" xr:uid="{00000000-0005-0000-0000-0000FC560000}"/>
    <cellStyle name="20% - Accent1 3 2 5 3 2 3 2 2" xfId="22444" xr:uid="{00000000-0005-0000-0000-0000FD560000}"/>
    <cellStyle name="20% - Accent1 3 2 5 3 2 3 2 2 2" xfId="22445" xr:uid="{00000000-0005-0000-0000-0000FE560000}"/>
    <cellStyle name="20% - Accent1 3 2 5 3 2 3 2 3" xfId="22446" xr:uid="{00000000-0005-0000-0000-0000FF560000}"/>
    <cellStyle name="20% - Accent1 3 2 5 3 2 3 3" xfId="22447" xr:uid="{00000000-0005-0000-0000-000000570000}"/>
    <cellStyle name="20% - Accent1 3 2 5 3 2 3 3 2" xfId="22448" xr:uid="{00000000-0005-0000-0000-000001570000}"/>
    <cellStyle name="20% - Accent1 3 2 5 3 2 3 4" xfId="22449" xr:uid="{00000000-0005-0000-0000-000002570000}"/>
    <cellStyle name="20% - Accent1 3 2 5 3 2 4" xfId="22450" xr:uid="{00000000-0005-0000-0000-000003570000}"/>
    <cellStyle name="20% - Accent1 3 2 5 3 2 4 2" xfId="22451" xr:uid="{00000000-0005-0000-0000-000004570000}"/>
    <cellStyle name="20% - Accent1 3 2 5 3 2 4 2 2" xfId="22452" xr:uid="{00000000-0005-0000-0000-000005570000}"/>
    <cellStyle name="20% - Accent1 3 2 5 3 2 4 2 2 2" xfId="22453" xr:uid="{00000000-0005-0000-0000-000006570000}"/>
    <cellStyle name="20% - Accent1 3 2 5 3 2 4 2 3" xfId="22454" xr:uid="{00000000-0005-0000-0000-000007570000}"/>
    <cellStyle name="20% - Accent1 3 2 5 3 2 4 3" xfId="22455" xr:uid="{00000000-0005-0000-0000-000008570000}"/>
    <cellStyle name="20% - Accent1 3 2 5 3 2 4 3 2" xfId="22456" xr:uid="{00000000-0005-0000-0000-000009570000}"/>
    <cellStyle name="20% - Accent1 3 2 5 3 2 4 4" xfId="22457" xr:uid="{00000000-0005-0000-0000-00000A570000}"/>
    <cellStyle name="20% - Accent1 3 2 5 3 2 5" xfId="22458" xr:uid="{00000000-0005-0000-0000-00000B570000}"/>
    <cellStyle name="20% - Accent1 3 2 5 3 2 5 2" xfId="22459" xr:uid="{00000000-0005-0000-0000-00000C570000}"/>
    <cellStyle name="20% - Accent1 3 2 5 3 2 5 2 2" xfId="22460" xr:uid="{00000000-0005-0000-0000-00000D570000}"/>
    <cellStyle name="20% - Accent1 3 2 5 3 2 5 3" xfId="22461" xr:uid="{00000000-0005-0000-0000-00000E570000}"/>
    <cellStyle name="20% - Accent1 3 2 5 3 2 6" xfId="22462" xr:uid="{00000000-0005-0000-0000-00000F570000}"/>
    <cellStyle name="20% - Accent1 3 2 5 3 2 6 2" xfId="22463" xr:uid="{00000000-0005-0000-0000-000010570000}"/>
    <cellStyle name="20% - Accent1 3 2 5 3 2 6 2 2" xfId="22464" xr:uid="{00000000-0005-0000-0000-000011570000}"/>
    <cellStyle name="20% - Accent1 3 2 5 3 2 6 3" xfId="22465" xr:uid="{00000000-0005-0000-0000-000012570000}"/>
    <cellStyle name="20% - Accent1 3 2 5 3 2 7" xfId="22466" xr:uid="{00000000-0005-0000-0000-000013570000}"/>
    <cellStyle name="20% - Accent1 3 2 5 3 2 7 2" xfId="22467" xr:uid="{00000000-0005-0000-0000-000014570000}"/>
    <cellStyle name="20% - Accent1 3 2 5 3 2 8" xfId="22468" xr:uid="{00000000-0005-0000-0000-000015570000}"/>
    <cellStyle name="20% - Accent1 3 2 5 3 2 8 2" xfId="22469" xr:uid="{00000000-0005-0000-0000-000016570000}"/>
    <cellStyle name="20% - Accent1 3 2 5 3 2 9" xfId="22470" xr:uid="{00000000-0005-0000-0000-000017570000}"/>
    <cellStyle name="20% - Accent1 3 2 5 3 3" xfId="22471" xr:uid="{00000000-0005-0000-0000-000018570000}"/>
    <cellStyle name="20% - Accent1 3 2 5 3 3 2" xfId="22472" xr:uid="{00000000-0005-0000-0000-000019570000}"/>
    <cellStyle name="20% - Accent1 3 2 5 3 3 2 2" xfId="22473" xr:uid="{00000000-0005-0000-0000-00001A570000}"/>
    <cellStyle name="20% - Accent1 3 2 5 3 3 2 2 2" xfId="22474" xr:uid="{00000000-0005-0000-0000-00001B570000}"/>
    <cellStyle name="20% - Accent1 3 2 5 3 3 2 2 2 2" xfId="22475" xr:uid="{00000000-0005-0000-0000-00001C570000}"/>
    <cellStyle name="20% - Accent1 3 2 5 3 3 2 2 3" xfId="22476" xr:uid="{00000000-0005-0000-0000-00001D570000}"/>
    <cellStyle name="20% - Accent1 3 2 5 3 3 2 3" xfId="22477" xr:uid="{00000000-0005-0000-0000-00001E570000}"/>
    <cellStyle name="20% - Accent1 3 2 5 3 3 2 3 2" xfId="22478" xr:uid="{00000000-0005-0000-0000-00001F570000}"/>
    <cellStyle name="20% - Accent1 3 2 5 3 3 2 4" xfId="22479" xr:uid="{00000000-0005-0000-0000-000020570000}"/>
    <cellStyle name="20% - Accent1 3 2 5 3 3 3" xfId="22480" xr:uid="{00000000-0005-0000-0000-000021570000}"/>
    <cellStyle name="20% - Accent1 3 2 5 3 3 3 2" xfId="22481" xr:uid="{00000000-0005-0000-0000-000022570000}"/>
    <cellStyle name="20% - Accent1 3 2 5 3 3 3 2 2" xfId="22482" xr:uid="{00000000-0005-0000-0000-000023570000}"/>
    <cellStyle name="20% - Accent1 3 2 5 3 3 3 2 2 2" xfId="22483" xr:uid="{00000000-0005-0000-0000-000024570000}"/>
    <cellStyle name="20% - Accent1 3 2 5 3 3 3 2 3" xfId="22484" xr:uid="{00000000-0005-0000-0000-000025570000}"/>
    <cellStyle name="20% - Accent1 3 2 5 3 3 3 3" xfId="22485" xr:uid="{00000000-0005-0000-0000-000026570000}"/>
    <cellStyle name="20% - Accent1 3 2 5 3 3 3 3 2" xfId="22486" xr:uid="{00000000-0005-0000-0000-000027570000}"/>
    <cellStyle name="20% - Accent1 3 2 5 3 3 3 4" xfId="22487" xr:uid="{00000000-0005-0000-0000-000028570000}"/>
    <cellStyle name="20% - Accent1 3 2 5 3 3 4" xfId="22488" xr:uid="{00000000-0005-0000-0000-000029570000}"/>
    <cellStyle name="20% - Accent1 3 2 5 3 3 4 2" xfId="22489" xr:uid="{00000000-0005-0000-0000-00002A570000}"/>
    <cellStyle name="20% - Accent1 3 2 5 3 3 4 2 2" xfId="22490" xr:uid="{00000000-0005-0000-0000-00002B570000}"/>
    <cellStyle name="20% - Accent1 3 2 5 3 3 4 2 2 2" xfId="22491" xr:uid="{00000000-0005-0000-0000-00002C570000}"/>
    <cellStyle name="20% - Accent1 3 2 5 3 3 4 2 3" xfId="22492" xr:uid="{00000000-0005-0000-0000-00002D570000}"/>
    <cellStyle name="20% - Accent1 3 2 5 3 3 4 3" xfId="22493" xr:uid="{00000000-0005-0000-0000-00002E570000}"/>
    <cellStyle name="20% - Accent1 3 2 5 3 3 4 3 2" xfId="22494" xr:uid="{00000000-0005-0000-0000-00002F570000}"/>
    <cellStyle name="20% - Accent1 3 2 5 3 3 4 4" xfId="22495" xr:uid="{00000000-0005-0000-0000-000030570000}"/>
    <cellStyle name="20% - Accent1 3 2 5 3 3 5" xfId="22496" xr:uid="{00000000-0005-0000-0000-000031570000}"/>
    <cellStyle name="20% - Accent1 3 2 5 3 3 5 2" xfId="22497" xr:uid="{00000000-0005-0000-0000-000032570000}"/>
    <cellStyle name="20% - Accent1 3 2 5 3 3 5 2 2" xfId="22498" xr:uid="{00000000-0005-0000-0000-000033570000}"/>
    <cellStyle name="20% - Accent1 3 2 5 3 3 5 3" xfId="22499" xr:uid="{00000000-0005-0000-0000-000034570000}"/>
    <cellStyle name="20% - Accent1 3 2 5 3 3 6" xfId="22500" xr:uid="{00000000-0005-0000-0000-000035570000}"/>
    <cellStyle name="20% - Accent1 3 2 5 3 3 6 2" xfId="22501" xr:uid="{00000000-0005-0000-0000-000036570000}"/>
    <cellStyle name="20% - Accent1 3 2 5 3 3 6 2 2" xfId="22502" xr:uid="{00000000-0005-0000-0000-000037570000}"/>
    <cellStyle name="20% - Accent1 3 2 5 3 3 6 3" xfId="22503" xr:uid="{00000000-0005-0000-0000-000038570000}"/>
    <cellStyle name="20% - Accent1 3 2 5 3 3 7" xfId="22504" xr:uid="{00000000-0005-0000-0000-000039570000}"/>
    <cellStyle name="20% - Accent1 3 2 5 3 3 7 2" xfId="22505" xr:uid="{00000000-0005-0000-0000-00003A570000}"/>
    <cellStyle name="20% - Accent1 3 2 5 3 3 8" xfId="22506" xr:uid="{00000000-0005-0000-0000-00003B570000}"/>
    <cellStyle name="20% - Accent1 3 2 5 3 3 8 2" xfId="22507" xr:uid="{00000000-0005-0000-0000-00003C570000}"/>
    <cellStyle name="20% - Accent1 3 2 5 3 3 9" xfId="22508" xr:uid="{00000000-0005-0000-0000-00003D570000}"/>
    <cellStyle name="20% - Accent1 3 2 5 3 4" xfId="22509" xr:uid="{00000000-0005-0000-0000-00003E570000}"/>
    <cellStyle name="20% - Accent1 3 2 5 3 4 2" xfId="22510" xr:uid="{00000000-0005-0000-0000-00003F570000}"/>
    <cellStyle name="20% - Accent1 3 2 5 3 4 2 2" xfId="22511" xr:uid="{00000000-0005-0000-0000-000040570000}"/>
    <cellStyle name="20% - Accent1 3 2 5 3 4 2 2 2" xfId="22512" xr:uid="{00000000-0005-0000-0000-000041570000}"/>
    <cellStyle name="20% - Accent1 3 2 5 3 4 2 3" xfId="22513" xr:uid="{00000000-0005-0000-0000-000042570000}"/>
    <cellStyle name="20% - Accent1 3 2 5 3 4 3" xfId="22514" xr:uid="{00000000-0005-0000-0000-000043570000}"/>
    <cellStyle name="20% - Accent1 3 2 5 3 4 3 2" xfId="22515" xr:uid="{00000000-0005-0000-0000-000044570000}"/>
    <cellStyle name="20% - Accent1 3 2 5 3 4 4" xfId="22516" xr:uid="{00000000-0005-0000-0000-000045570000}"/>
    <cellStyle name="20% - Accent1 3 2 5 3 5" xfId="22517" xr:uid="{00000000-0005-0000-0000-000046570000}"/>
    <cellStyle name="20% - Accent1 3 2 5 3 5 2" xfId="22518" xr:uid="{00000000-0005-0000-0000-000047570000}"/>
    <cellStyle name="20% - Accent1 3 2 5 3 5 2 2" xfId="22519" xr:uid="{00000000-0005-0000-0000-000048570000}"/>
    <cellStyle name="20% - Accent1 3 2 5 3 5 2 2 2" xfId="22520" xr:uid="{00000000-0005-0000-0000-000049570000}"/>
    <cellStyle name="20% - Accent1 3 2 5 3 5 2 3" xfId="22521" xr:uid="{00000000-0005-0000-0000-00004A570000}"/>
    <cellStyle name="20% - Accent1 3 2 5 3 5 3" xfId="22522" xr:uid="{00000000-0005-0000-0000-00004B570000}"/>
    <cellStyle name="20% - Accent1 3 2 5 3 5 3 2" xfId="22523" xr:uid="{00000000-0005-0000-0000-00004C570000}"/>
    <cellStyle name="20% - Accent1 3 2 5 3 5 4" xfId="22524" xr:uid="{00000000-0005-0000-0000-00004D570000}"/>
    <cellStyle name="20% - Accent1 3 2 5 3 6" xfId="22525" xr:uid="{00000000-0005-0000-0000-00004E570000}"/>
    <cellStyle name="20% - Accent1 3 2 5 3 6 2" xfId="22526" xr:uid="{00000000-0005-0000-0000-00004F570000}"/>
    <cellStyle name="20% - Accent1 3 2 5 3 6 2 2" xfId="22527" xr:uid="{00000000-0005-0000-0000-000050570000}"/>
    <cellStyle name="20% - Accent1 3 2 5 3 6 2 2 2" xfId="22528" xr:uid="{00000000-0005-0000-0000-000051570000}"/>
    <cellStyle name="20% - Accent1 3 2 5 3 6 2 3" xfId="22529" xr:uid="{00000000-0005-0000-0000-000052570000}"/>
    <cellStyle name="20% - Accent1 3 2 5 3 6 3" xfId="22530" xr:uid="{00000000-0005-0000-0000-000053570000}"/>
    <cellStyle name="20% - Accent1 3 2 5 3 6 3 2" xfId="22531" xr:uid="{00000000-0005-0000-0000-000054570000}"/>
    <cellStyle name="20% - Accent1 3 2 5 3 6 4" xfId="22532" xr:uid="{00000000-0005-0000-0000-000055570000}"/>
    <cellStyle name="20% - Accent1 3 2 5 3 7" xfId="22533" xr:uid="{00000000-0005-0000-0000-000056570000}"/>
    <cellStyle name="20% - Accent1 3 2 5 3 7 2" xfId="22534" xr:uid="{00000000-0005-0000-0000-000057570000}"/>
    <cellStyle name="20% - Accent1 3 2 5 3 7 2 2" xfId="22535" xr:uid="{00000000-0005-0000-0000-000058570000}"/>
    <cellStyle name="20% - Accent1 3 2 5 3 7 3" xfId="22536" xr:uid="{00000000-0005-0000-0000-000059570000}"/>
    <cellStyle name="20% - Accent1 3 2 5 3 8" xfId="22537" xr:uid="{00000000-0005-0000-0000-00005A570000}"/>
    <cellStyle name="20% - Accent1 3 2 5 3 8 2" xfId="22538" xr:uid="{00000000-0005-0000-0000-00005B570000}"/>
    <cellStyle name="20% - Accent1 3 2 5 3 8 2 2" xfId="22539" xr:uid="{00000000-0005-0000-0000-00005C570000}"/>
    <cellStyle name="20% - Accent1 3 2 5 3 8 3" xfId="22540" xr:uid="{00000000-0005-0000-0000-00005D570000}"/>
    <cellStyle name="20% - Accent1 3 2 5 3 9" xfId="22541" xr:uid="{00000000-0005-0000-0000-00005E570000}"/>
    <cellStyle name="20% - Accent1 3 2 5 3 9 2" xfId="22542" xr:uid="{00000000-0005-0000-0000-00005F570000}"/>
    <cellStyle name="20% - Accent1 3 2 5 4" xfId="22543" xr:uid="{00000000-0005-0000-0000-000060570000}"/>
    <cellStyle name="20% - Accent1 3 2 5 4 10" xfId="22544" xr:uid="{00000000-0005-0000-0000-000061570000}"/>
    <cellStyle name="20% - Accent1 3 2 5 4 10 2" xfId="22545" xr:uid="{00000000-0005-0000-0000-000062570000}"/>
    <cellStyle name="20% - Accent1 3 2 5 4 11" xfId="22546" xr:uid="{00000000-0005-0000-0000-000063570000}"/>
    <cellStyle name="20% - Accent1 3 2 5 4 2" xfId="22547" xr:uid="{00000000-0005-0000-0000-000064570000}"/>
    <cellStyle name="20% - Accent1 3 2 5 4 2 2" xfId="22548" xr:uid="{00000000-0005-0000-0000-000065570000}"/>
    <cellStyle name="20% - Accent1 3 2 5 4 2 2 2" xfId="22549" xr:uid="{00000000-0005-0000-0000-000066570000}"/>
    <cellStyle name="20% - Accent1 3 2 5 4 2 2 2 2" xfId="22550" xr:uid="{00000000-0005-0000-0000-000067570000}"/>
    <cellStyle name="20% - Accent1 3 2 5 4 2 2 2 2 2" xfId="22551" xr:uid="{00000000-0005-0000-0000-000068570000}"/>
    <cellStyle name="20% - Accent1 3 2 5 4 2 2 2 3" xfId="22552" xr:uid="{00000000-0005-0000-0000-000069570000}"/>
    <cellStyle name="20% - Accent1 3 2 5 4 2 2 3" xfId="22553" xr:uid="{00000000-0005-0000-0000-00006A570000}"/>
    <cellStyle name="20% - Accent1 3 2 5 4 2 2 3 2" xfId="22554" xr:uid="{00000000-0005-0000-0000-00006B570000}"/>
    <cellStyle name="20% - Accent1 3 2 5 4 2 2 4" xfId="22555" xr:uid="{00000000-0005-0000-0000-00006C570000}"/>
    <cellStyle name="20% - Accent1 3 2 5 4 2 3" xfId="22556" xr:uid="{00000000-0005-0000-0000-00006D570000}"/>
    <cellStyle name="20% - Accent1 3 2 5 4 2 3 2" xfId="22557" xr:uid="{00000000-0005-0000-0000-00006E570000}"/>
    <cellStyle name="20% - Accent1 3 2 5 4 2 3 2 2" xfId="22558" xr:uid="{00000000-0005-0000-0000-00006F570000}"/>
    <cellStyle name="20% - Accent1 3 2 5 4 2 3 2 2 2" xfId="22559" xr:uid="{00000000-0005-0000-0000-000070570000}"/>
    <cellStyle name="20% - Accent1 3 2 5 4 2 3 2 3" xfId="22560" xr:uid="{00000000-0005-0000-0000-000071570000}"/>
    <cellStyle name="20% - Accent1 3 2 5 4 2 3 3" xfId="22561" xr:uid="{00000000-0005-0000-0000-000072570000}"/>
    <cellStyle name="20% - Accent1 3 2 5 4 2 3 3 2" xfId="22562" xr:uid="{00000000-0005-0000-0000-000073570000}"/>
    <cellStyle name="20% - Accent1 3 2 5 4 2 3 4" xfId="22563" xr:uid="{00000000-0005-0000-0000-000074570000}"/>
    <cellStyle name="20% - Accent1 3 2 5 4 2 4" xfId="22564" xr:uid="{00000000-0005-0000-0000-000075570000}"/>
    <cellStyle name="20% - Accent1 3 2 5 4 2 4 2" xfId="22565" xr:uid="{00000000-0005-0000-0000-000076570000}"/>
    <cellStyle name="20% - Accent1 3 2 5 4 2 4 2 2" xfId="22566" xr:uid="{00000000-0005-0000-0000-000077570000}"/>
    <cellStyle name="20% - Accent1 3 2 5 4 2 4 2 2 2" xfId="22567" xr:uid="{00000000-0005-0000-0000-000078570000}"/>
    <cellStyle name="20% - Accent1 3 2 5 4 2 4 2 3" xfId="22568" xr:uid="{00000000-0005-0000-0000-000079570000}"/>
    <cellStyle name="20% - Accent1 3 2 5 4 2 4 3" xfId="22569" xr:uid="{00000000-0005-0000-0000-00007A570000}"/>
    <cellStyle name="20% - Accent1 3 2 5 4 2 4 3 2" xfId="22570" xr:uid="{00000000-0005-0000-0000-00007B570000}"/>
    <cellStyle name="20% - Accent1 3 2 5 4 2 4 4" xfId="22571" xr:uid="{00000000-0005-0000-0000-00007C570000}"/>
    <cellStyle name="20% - Accent1 3 2 5 4 2 5" xfId="22572" xr:uid="{00000000-0005-0000-0000-00007D570000}"/>
    <cellStyle name="20% - Accent1 3 2 5 4 2 5 2" xfId="22573" xr:uid="{00000000-0005-0000-0000-00007E570000}"/>
    <cellStyle name="20% - Accent1 3 2 5 4 2 5 2 2" xfId="22574" xr:uid="{00000000-0005-0000-0000-00007F570000}"/>
    <cellStyle name="20% - Accent1 3 2 5 4 2 5 3" xfId="22575" xr:uid="{00000000-0005-0000-0000-000080570000}"/>
    <cellStyle name="20% - Accent1 3 2 5 4 2 6" xfId="22576" xr:uid="{00000000-0005-0000-0000-000081570000}"/>
    <cellStyle name="20% - Accent1 3 2 5 4 2 6 2" xfId="22577" xr:uid="{00000000-0005-0000-0000-000082570000}"/>
    <cellStyle name="20% - Accent1 3 2 5 4 2 6 2 2" xfId="22578" xr:uid="{00000000-0005-0000-0000-000083570000}"/>
    <cellStyle name="20% - Accent1 3 2 5 4 2 6 3" xfId="22579" xr:uid="{00000000-0005-0000-0000-000084570000}"/>
    <cellStyle name="20% - Accent1 3 2 5 4 2 7" xfId="22580" xr:uid="{00000000-0005-0000-0000-000085570000}"/>
    <cellStyle name="20% - Accent1 3 2 5 4 2 7 2" xfId="22581" xr:uid="{00000000-0005-0000-0000-000086570000}"/>
    <cellStyle name="20% - Accent1 3 2 5 4 2 8" xfId="22582" xr:uid="{00000000-0005-0000-0000-000087570000}"/>
    <cellStyle name="20% - Accent1 3 2 5 4 2 8 2" xfId="22583" xr:uid="{00000000-0005-0000-0000-000088570000}"/>
    <cellStyle name="20% - Accent1 3 2 5 4 2 9" xfId="22584" xr:uid="{00000000-0005-0000-0000-000089570000}"/>
    <cellStyle name="20% - Accent1 3 2 5 4 3" xfId="22585" xr:uid="{00000000-0005-0000-0000-00008A570000}"/>
    <cellStyle name="20% - Accent1 3 2 5 4 3 2" xfId="22586" xr:uid="{00000000-0005-0000-0000-00008B570000}"/>
    <cellStyle name="20% - Accent1 3 2 5 4 3 2 2" xfId="22587" xr:uid="{00000000-0005-0000-0000-00008C570000}"/>
    <cellStyle name="20% - Accent1 3 2 5 4 3 2 2 2" xfId="22588" xr:uid="{00000000-0005-0000-0000-00008D570000}"/>
    <cellStyle name="20% - Accent1 3 2 5 4 3 2 2 2 2" xfId="22589" xr:uid="{00000000-0005-0000-0000-00008E570000}"/>
    <cellStyle name="20% - Accent1 3 2 5 4 3 2 2 3" xfId="22590" xr:uid="{00000000-0005-0000-0000-00008F570000}"/>
    <cellStyle name="20% - Accent1 3 2 5 4 3 2 3" xfId="22591" xr:uid="{00000000-0005-0000-0000-000090570000}"/>
    <cellStyle name="20% - Accent1 3 2 5 4 3 2 3 2" xfId="22592" xr:uid="{00000000-0005-0000-0000-000091570000}"/>
    <cellStyle name="20% - Accent1 3 2 5 4 3 2 4" xfId="22593" xr:uid="{00000000-0005-0000-0000-000092570000}"/>
    <cellStyle name="20% - Accent1 3 2 5 4 3 3" xfId="22594" xr:uid="{00000000-0005-0000-0000-000093570000}"/>
    <cellStyle name="20% - Accent1 3 2 5 4 3 3 2" xfId="22595" xr:uid="{00000000-0005-0000-0000-000094570000}"/>
    <cellStyle name="20% - Accent1 3 2 5 4 3 3 2 2" xfId="22596" xr:uid="{00000000-0005-0000-0000-000095570000}"/>
    <cellStyle name="20% - Accent1 3 2 5 4 3 3 2 2 2" xfId="22597" xr:uid="{00000000-0005-0000-0000-000096570000}"/>
    <cellStyle name="20% - Accent1 3 2 5 4 3 3 2 3" xfId="22598" xr:uid="{00000000-0005-0000-0000-000097570000}"/>
    <cellStyle name="20% - Accent1 3 2 5 4 3 3 3" xfId="22599" xr:uid="{00000000-0005-0000-0000-000098570000}"/>
    <cellStyle name="20% - Accent1 3 2 5 4 3 3 3 2" xfId="22600" xr:uid="{00000000-0005-0000-0000-000099570000}"/>
    <cellStyle name="20% - Accent1 3 2 5 4 3 3 4" xfId="22601" xr:uid="{00000000-0005-0000-0000-00009A570000}"/>
    <cellStyle name="20% - Accent1 3 2 5 4 3 4" xfId="22602" xr:uid="{00000000-0005-0000-0000-00009B570000}"/>
    <cellStyle name="20% - Accent1 3 2 5 4 3 4 2" xfId="22603" xr:uid="{00000000-0005-0000-0000-00009C570000}"/>
    <cellStyle name="20% - Accent1 3 2 5 4 3 4 2 2" xfId="22604" xr:uid="{00000000-0005-0000-0000-00009D570000}"/>
    <cellStyle name="20% - Accent1 3 2 5 4 3 4 2 2 2" xfId="22605" xr:uid="{00000000-0005-0000-0000-00009E570000}"/>
    <cellStyle name="20% - Accent1 3 2 5 4 3 4 2 3" xfId="22606" xr:uid="{00000000-0005-0000-0000-00009F570000}"/>
    <cellStyle name="20% - Accent1 3 2 5 4 3 4 3" xfId="22607" xr:uid="{00000000-0005-0000-0000-0000A0570000}"/>
    <cellStyle name="20% - Accent1 3 2 5 4 3 4 3 2" xfId="22608" xr:uid="{00000000-0005-0000-0000-0000A1570000}"/>
    <cellStyle name="20% - Accent1 3 2 5 4 3 4 4" xfId="22609" xr:uid="{00000000-0005-0000-0000-0000A2570000}"/>
    <cellStyle name="20% - Accent1 3 2 5 4 3 5" xfId="22610" xr:uid="{00000000-0005-0000-0000-0000A3570000}"/>
    <cellStyle name="20% - Accent1 3 2 5 4 3 5 2" xfId="22611" xr:uid="{00000000-0005-0000-0000-0000A4570000}"/>
    <cellStyle name="20% - Accent1 3 2 5 4 3 5 2 2" xfId="22612" xr:uid="{00000000-0005-0000-0000-0000A5570000}"/>
    <cellStyle name="20% - Accent1 3 2 5 4 3 5 3" xfId="22613" xr:uid="{00000000-0005-0000-0000-0000A6570000}"/>
    <cellStyle name="20% - Accent1 3 2 5 4 3 6" xfId="22614" xr:uid="{00000000-0005-0000-0000-0000A7570000}"/>
    <cellStyle name="20% - Accent1 3 2 5 4 3 6 2" xfId="22615" xr:uid="{00000000-0005-0000-0000-0000A8570000}"/>
    <cellStyle name="20% - Accent1 3 2 5 4 3 6 2 2" xfId="22616" xr:uid="{00000000-0005-0000-0000-0000A9570000}"/>
    <cellStyle name="20% - Accent1 3 2 5 4 3 6 3" xfId="22617" xr:uid="{00000000-0005-0000-0000-0000AA570000}"/>
    <cellStyle name="20% - Accent1 3 2 5 4 3 7" xfId="22618" xr:uid="{00000000-0005-0000-0000-0000AB570000}"/>
    <cellStyle name="20% - Accent1 3 2 5 4 3 7 2" xfId="22619" xr:uid="{00000000-0005-0000-0000-0000AC570000}"/>
    <cellStyle name="20% - Accent1 3 2 5 4 3 8" xfId="22620" xr:uid="{00000000-0005-0000-0000-0000AD570000}"/>
    <cellStyle name="20% - Accent1 3 2 5 4 3 8 2" xfId="22621" xr:uid="{00000000-0005-0000-0000-0000AE570000}"/>
    <cellStyle name="20% - Accent1 3 2 5 4 3 9" xfId="22622" xr:uid="{00000000-0005-0000-0000-0000AF570000}"/>
    <cellStyle name="20% - Accent1 3 2 5 4 4" xfId="22623" xr:uid="{00000000-0005-0000-0000-0000B0570000}"/>
    <cellStyle name="20% - Accent1 3 2 5 4 4 2" xfId="22624" xr:uid="{00000000-0005-0000-0000-0000B1570000}"/>
    <cellStyle name="20% - Accent1 3 2 5 4 4 2 2" xfId="22625" xr:uid="{00000000-0005-0000-0000-0000B2570000}"/>
    <cellStyle name="20% - Accent1 3 2 5 4 4 2 2 2" xfId="22626" xr:uid="{00000000-0005-0000-0000-0000B3570000}"/>
    <cellStyle name="20% - Accent1 3 2 5 4 4 2 3" xfId="22627" xr:uid="{00000000-0005-0000-0000-0000B4570000}"/>
    <cellStyle name="20% - Accent1 3 2 5 4 4 3" xfId="22628" xr:uid="{00000000-0005-0000-0000-0000B5570000}"/>
    <cellStyle name="20% - Accent1 3 2 5 4 4 3 2" xfId="22629" xr:uid="{00000000-0005-0000-0000-0000B6570000}"/>
    <cellStyle name="20% - Accent1 3 2 5 4 4 4" xfId="22630" xr:uid="{00000000-0005-0000-0000-0000B7570000}"/>
    <cellStyle name="20% - Accent1 3 2 5 4 5" xfId="22631" xr:uid="{00000000-0005-0000-0000-0000B8570000}"/>
    <cellStyle name="20% - Accent1 3 2 5 4 5 2" xfId="22632" xr:uid="{00000000-0005-0000-0000-0000B9570000}"/>
    <cellStyle name="20% - Accent1 3 2 5 4 5 2 2" xfId="22633" xr:uid="{00000000-0005-0000-0000-0000BA570000}"/>
    <cellStyle name="20% - Accent1 3 2 5 4 5 2 2 2" xfId="22634" xr:uid="{00000000-0005-0000-0000-0000BB570000}"/>
    <cellStyle name="20% - Accent1 3 2 5 4 5 2 3" xfId="22635" xr:uid="{00000000-0005-0000-0000-0000BC570000}"/>
    <cellStyle name="20% - Accent1 3 2 5 4 5 3" xfId="22636" xr:uid="{00000000-0005-0000-0000-0000BD570000}"/>
    <cellStyle name="20% - Accent1 3 2 5 4 5 3 2" xfId="22637" xr:uid="{00000000-0005-0000-0000-0000BE570000}"/>
    <cellStyle name="20% - Accent1 3 2 5 4 5 4" xfId="22638" xr:uid="{00000000-0005-0000-0000-0000BF570000}"/>
    <cellStyle name="20% - Accent1 3 2 5 4 6" xfId="22639" xr:uid="{00000000-0005-0000-0000-0000C0570000}"/>
    <cellStyle name="20% - Accent1 3 2 5 4 6 2" xfId="22640" xr:uid="{00000000-0005-0000-0000-0000C1570000}"/>
    <cellStyle name="20% - Accent1 3 2 5 4 6 2 2" xfId="22641" xr:uid="{00000000-0005-0000-0000-0000C2570000}"/>
    <cellStyle name="20% - Accent1 3 2 5 4 6 2 2 2" xfId="22642" xr:uid="{00000000-0005-0000-0000-0000C3570000}"/>
    <cellStyle name="20% - Accent1 3 2 5 4 6 2 3" xfId="22643" xr:uid="{00000000-0005-0000-0000-0000C4570000}"/>
    <cellStyle name="20% - Accent1 3 2 5 4 6 3" xfId="22644" xr:uid="{00000000-0005-0000-0000-0000C5570000}"/>
    <cellStyle name="20% - Accent1 3 2 5 4 6 3 2" xfId="22645" xr:uid="{00000000-0005-0000-0000-0000C6570000}"/>
    <cellStyle name="20% - Accent1 3 2 5 4 6 4" xfId="22646" xr:uid="{00000000-0005-0000-0000-0000C7570000}"/>
    <cellStyle name="20% - Accent1 3 2 5 4 7" xfId="22647" xr:uid="{00000000-0005-0000-0000-0000C8570000}"/>
    <cellStyle name="20% - Accent1 3 2 5 4 7 2" xfId="22648" xr:uid="{00000000-0005-0000-0000-0000C9570000}"/>
    <cellStyle name="20% - Accent1 3 2 5 4 7 2 2" xfId="22649" xr:uid="{00000000-0005-0000-0000-0000CA570000}"/>
    <cellStyle name="20% - Accent1 3 2 5 4 7 3" xfId="22650" xr:uid="{00000000-0005-0000-0000-0000CB570000}"/>
    <cellStyle name="20% - Accent1 3 2 5 4 8" xfId="22651" xr:uid="{00000000-0005-0000-0000-0000CC570000}"/>
    <cellStyle name="20% - Accent1 3 2 5 4 8 2" xfId="22652" xr:uid="{00000000-0005-0000-0000-0000CD570000}"/>
    <cellStyle name="20% - Accent1 3 2 5 4 8 2 2" xfId="22653" xr:uid="{00000000-0005-0000-0000-0000CE570000}"/>
    <cellStyle name="20% - Accent1 3 2 5 4 8 3" xfId="22654" xr:uid="{00000000-0005-0000-0000-0000CF570000}"/>
    <cellStyle name="20% - Accent1 3 2 5 4 9" xfId="22655" xr:uid="{00000000-0005-0000-0000-0000D0570000}"/>
    <cellStyle name="20% - Accent1 3 2 5 4 9 2" xfId="22656" xr:uid="{00000000-0005-0000-0000-0000D1570000}"/>
    <cellStyle name="20% - Accent1 3 2 5 5" xfId="22657" xr:uid="{00000000-0005-0000-0000-0000D2570000}"/>
    <cellStyle name="20% - Accent1 3 2 5 5 10" xfId="22658" xr:uid="{00000000-0005-0000-0000-0000D3570000}"/>
    <cellStyle name="20% - Accent1 3 2 5 5 10 2" xfId="22659" xr:uid="{00000000-0005-0000-0000-0000D4570000}"/>
    <cellStyle name="20% - Accent1 3 2 5 5 11" xfId="22660" xr:uid="{00000000-0005-0000-0000-0000D5570000}"/>
    <cellStyle name="20% - Accent1 3 2 5 5 2" xfId="22661" xr:uid="{00000000-0005-0000-0000-0000D6570000}"/>
    <cellStyle name="20% - Accent1 3 2 5 5 2 2" xfId="22662" xr:uid="{00000000-0005-0000-0000-0000D7570000}"/>
    <cellStyle name="20% - Accent1 3 2 5 5 2 2 2" xfId="22663" xr:uid="{00000000-0005-0000-0000-0000D8570000}"/>
    <cellStyle name="20% - Accent1 3 2 5 5 2 2 2 2" xfId="22664" xr:uid="{00000000-0005-0000-0000-0000D9570000}"/>
    <cellStyle name="20% - Accent1 3 2 5 5 2 2 2 2 2" xfId="22665" xr:uid="{00000000-0005-0000-0000-0000DA570000}"/>
    <cellStyle name="20% - Accent1 3 2 5 5 2 2 2 3" xfId="22666" xr:uid="{00000000-0005-0000-0000-0000DB570000}"/>
    <cellStyle name="20% - Accent1 3 2 5 5 2 2 3" xfId="22667" xr:uid="{00000000-0005-0000-0000-0000DC570000}"/>
    <cellStyle name="20% - Accent1 3 2 5 5 2 2 3 2" xfId="22668" xr:uid="{00000000-0005-0000-0000-0000DD570000}"/>
    <cellStyle name="20% - Accent1 3 2 5 5 2 2 4" xfId="22669" xr:uid="{00000000-0005-0000-0000-0000DE570000}"/>
    <cellStyle name="20% - Accent1 3 2 5 5 2 3" xfId="22670" xr:uid="{00000000-0005-0000-0000-0000DF570000}"/>
    <cellStyle name="20% - Accent1 3 2 5 5 2 3 2" xfId="22671" xr:uid="{00000000-0005-0000-0000-0000E0570000}"/>
    <cellStyle name="20% - Accent1 3 2 5 5 2 3 2 2" xfId="22672" xr:uid="{00000000-0005-0000-0000-0000E1570000}"/>
    <cellStyle name="20% - Accent1 3 2 5 5 2 3 2 2 2" xfId="22673" xr:uid="{00000000-0005-0000-0000-0000E2570000}"/>
    <cellStyle name="20% - Accent1 3 2 5 5 2 3 2 3" xfId="22674" xr:uid="{00000000-0005-0000-0000-0000E3570000}"/>
    <cellStyle name="20% - Accent1 3 2 5 5 2 3 3" xfId="22675" xr:uid="{00000000-0005-0000-0000-0000E4570000}"/>
    <cellStyle name="20% - Accent1 3 2 5 5 2 3 3 2" xfId="22676" xr:uid="{00000000-0005-0000-0000-0000E5570000}"/>
    <cellStyle name="20% - Accent1 3 2 5 5 2 3 4" xfId="22677" xr:uid="{00000000-0005-0000-0000-0000E6570000}"/>
    <cellStyle name="20% - Accent1 3 2 5 5 2 4" xfId="22678" xr:uid="{00000000-0005-0000-0000-0000E7570000}"/>
    <cellStyle name="20% - Accent1 3 2 5 5 2 4 2" xfId="22679" xr:uid="{00000000-0005-0000-0000-0000E8570000}"/>
    <cellStyle name="20% - Accent1 3 2 5 5 2 4 2 2" xfId="22680" xr:uid="{00000000-0005-0000-0000-0000E9570000}"/>
    <cellStyle name="20% - Accent1 3 2 5 5 2 4 2 2 2" xfId="22681" xr:uid="{00000000-0005-0000-0000-0000EA570000}"/>
    <cellStyle name="20% - Accent1 3 2 5 5 2 4 2 3" xfId="22682" xr:uid="{00000000-0005-0000-0000-0000EB570000}"/>
    <cellStyle name="20% - Accent1 3 2 5 5 2 4 3" xfId="22683" xr:uid="{00000000-0005-0000-0000-0000EC570000}"/>
    <cellStyle name="20% - Accent1 3 2 5 5 2 4 3 2" xfId="22684" xr:uid="{00000000-0005-0000-0000-0000ED570000}"/>
    <cellStyle name="20% - Accent1 3 2 5 5 2 4 4" xfId="22685" xr:uid="{00000000-0005-0000-0000-0000EE570000}"/>
    <cellStyle name="20% - Accent1 3 2 5 5 2 5" xfId="22686" xr:uid="{00000000-0005-0000-0000-0000EF570000}"/>
    <cellStyle name="20% - Accent1 3 2 5 5 2 5 2" xfId="22687" xr:uid="{00000000-0005-0000-0000-0000F0570000}"/>
    <cellStyle name="20% - Accent1 3 2 5 5 2 5 2 2" xfId="22688" xr:uid="{00000000-0005-0000-0000-0000F1570000}"/>
    <cellStyle name="20% - Accent1 3 2 5 5 2 5 3" xfId="22689" xr:uid="{00000000-0005-0000-0000-0000F2570000}"/>
    <cellStyle name="20% - Accent1 3 2 5 5 2 6" xfId="22690" xr:uid="{00000000-0005-0000-0000-0000F3570000}"/>
    <cellStyle name="20% - Accent1 3 2 5 5 2 6 2" xfId="22691" xr:uid="{00000000-0005-0000-0000-0000F4570000}"/>
    <cellStyle name="20% - Accent1 3 2 5 5 2 6 2 2" xfId="22692" xr:uid="{00000000-0005-0000-0000-0000F5570000}"/>
    <cellStyle name="20% - Accent1 3 2 5 5 2 6 3" xfId="22693" xr:uid="{00000000-0005-0000-0000-0000F6570000}"/>
    <cellStyle name="20% - Accent1 3 2 5 5 2 7" xfId="22694" xr:uid="{00000000-0005-0000-0000-0000F7570000}"/>
    <cellStyle name="20% - Accent1 3 2 5 5 2 7 2" xfId="22695" xr:uid="{00000000-0005-0000-0000-0000F8570000}"/>
    <cellStyle name="20% - Accent1 3 2 5 5 2 8" xfId="22696" xr:uid="{00000000-0005-0000-0000-0000F9570000}"/>
    <cellStyle name="20% - Accent1 3 2 5 5 2 8 2" xfId="22697" xr:uid="{00000000-0005-0000-0000-0000FA570000}"/>
    <cellStyle name="20% - Accent1 3 2 5 5 2 9" xfId="22698" xr:uid="{00000000-0005-0000-0000-0000FB570000}"/>
    <cellStyle name="20% - Accent1 3 2 5 5 3" xfId="22699" xr:uid="{00000000-0005-0000-0000-0000FC570000}"/>
    <cellStyle name="20% - Accent1 3 2 5 5 3 2" xfId="22700" xr:uid="{00000000-0005-0000-0000-0000FD570000}"/>
    <cellStyle name="20% - Accent1 3 2 5 5 3 2 2" xfId="22701" xr:uid="{00000000-0005-0000-0000-0000FE570000}"/>
    <cellStyle name="20% - Accent1 3 2 5 5 3 2 2 2" xfId="22702" xr:uid="{00000000-0005-0000-0000-0000FF570000}"/>
    <cellStyle name="20% - Accent1 3 2 5 5 3 2 2 2 2" xfId="22703" xr:uid="{00000000-0005-0000-0000-000000580000}"/>
    <cellStyle name="20% - Accent1 3 2 5 5 3 2 2 3" xfId="22704" xr:uid="{00000000-0005-0000-0000-000001580000}"/>
    <cellStyle name="20% - Accent1 3 2 5 5 3 2 3" xfId="22705" xr:uid="{00000000-0005-0000-0000-000002580000}"/>
    <cellStyle name="20% - Accent1 3 2 5 5 3 2 3 2" xfId="22706" xr:uid="{00000000-0005-0000-0000-000003580000}"/>
    <cellStyle name="20% - Accent1 3 2 5 5 3 2 4" xfId="22707" xr:uid="{00000000-0005-0000-0000-000004580000}"/>
    <cellStyle name="20% - Accent1 3 2 5 5 3 3" xfId="22708" xr:uid="{00000000-0005-0000-0000-000005580000}"/>
    <cellStyle name="20% - Accent1 3 2 5 5 3 3 2" xfId="22709" xr:uid="{00000000-0005-0000-0000-000006580000}"/>
    <cellStyle name="20% - Accent1 3 2 5 5 3 3 2 2" xfId="22710" xr:uid="{00000000-0005-0000-0000-000007580000}"/>
    <cellStyle name="20% - Accent1 3 2 5 5 3 3 2 2 2" xfId="22711" xr:uid="{00000000-0005-0000-0000-000008580000}"/>
    <cellStyle name="20% - Accent1 3 2 5 5 3 3 2 3" xfId="22712" xr:uid="{00000000-0005-0000-0000-000009580000}"/>
    <cellStyle name="20% - Accent1 3 2 5 5 3 3 3" xfId="22713" xr:uid="{00000000-0005-0000-0000-00000A580000}"/>
    <cellStyle name="20% - Accent1 3 2 5 5 3 3 3 2" xfId="22714" xr:uid="{00000000-0005-0000-0000-00000B580000}"/>
    <cellStyle name="20% - Accent1 3 2 5 5 3 3 4" xfId="22715" xr:uid="{00000000-0005-0000-0000-00000C580000}"/>
    <cellStyle name="20% - Accent1 3 2 5 5 3 4" xfId="22716" xr:uid="{00000000-0005-0000-0000-00000D580000}"/>
    <cellStyle name="20% - Accent1 3 2 5 5 3 4 2" xfId="22717" xr:uid="{00000000-0005-0000-0000-00000E580000}"/>
    <cellStyle name="20% - Accent1 3 2 5 5 3 4 2 2" xfId="22718" xr:uid="{00000000-0005-0000-0000-00000F580000}"/>
    <cellStyle name="20% - Accent1 3 2 5 5 3 4 2 2 2" xfId="22719" xr:uid="{00000000-0005-0000-0000-000010580000}"/>
    <cellStyle name="20% - Accent1 3 2 5 5 3 4 2 3" xfId="22720" xr:uid="{00000000-0005-0000-0000-000011580000}"/>
    <cellStyle name="20% - Accent1 3 2 5 5 3 4 3" xfId="22721" xr:uid="{00000000-0005-0000-0000-000012580000}"/>
    <cellStyle name="20% - Accent1 3 2 5 5 3 4 3 2" xfId="22722" xr:uid="{00000000-0005-0000-0000-000013580000}"/>
    <cellStyle name="20% - Accent1 3 2 5 5 3 4 4" xfId="22723" xr:uid="{00000000-0005-0000-0000-000014580000}"/>
    <cellStyle name="20% - Accent1 3 2 5 5 3 5" xfId="22724" xr:uid="{00000000-0005-0000-0000-000015580000}"/>
    <cellStyle name="20% - Accent1 3 2 5 5 3 5 2" xfId="22725" xr:uid="{00000000-0005-0000-0000-000016580000}"/>
    <cellStyle name="20% - Accent1 3 2 5 5 3 5 2 2" xfId="22726" xr:uid="{00000000-0005-0000-0000-000017580000}"/>
    <cellStyle name="20% - Accent1 3 2 5 5 3 5 3" xfId="22727" xr:uid="{00000000-0005-0000-0000-000018580000}"/>
    <cellStyle name="20% - Accent1 3 2 5 5 3 6" xfId="22728" xr:uid="{00000000-0005-0000-0000-000019580000}"/>
    <cellStyle name="20% - Accent1 3 2 5 5 3 6 2" xfId="22729" xr:uid="{00000000-0005-0000-0000-00001A580000}"/>
    <cellStyle name="20% - Accent1 3 2 5 5 3 6 2 2" xfId="22730" xr:uid="{00000000-0005-0000-0000-00001B580000}"/>
    <cellStyle name="20% - Accent1 3 2 5 5 3 6 3" xfId="22731" xr:uid="{00000000-0005-0000-0000-00001C580000}"/>
    <cellStyle name="20% - Accent1 3 2 5 5 3 7" xfId="22732" xr:uid="{00000000-0005-0000-0000-00001D580000}"/>
    <cellStyle name="20% - Accent1 3 2 5 5 3 7 2" xfId="22733" xr:uid="{00000000-0005-0000-0000-00001E580000}"/>
    <cellStyle name="20% - Accent1 3 2 5 5 3 8" xfId="22734" xr:uid="{00000000-0005-0000-0000-00001F580000}"/>
    <cellStyle name="20% - Accent1 3 2 5 5 3 8 2" xfId="22735" xr:uid="{00000000-0005-0000-0000-000020580000}"/>
    <cellStyle name="20% - Accent1 3 2 5 5 3 9" xfId="22736" xr:uid="{00000000-0005-0000-0000-000021580000}"/>
    <cellStyle name="20% - Accent1 3 2 5 5 4" xfId="22737" xr:uid="{00000000-0005-0000-0000-000022580000}"/>
    <cellStyle name="20% - Accent1 3 2 5 5 4 2" xfId="22738" xr:uid="{00000000-0005-0000-0000-000023580000}"/>
    <cellStyle name="20% - Accent1 3 2 5 5 4 2 2" xfId="22739" xr:uid="{00000000-0005-0000-0000-000024580000}"/>
    <cellStyle name="20% - Accent1 3 2 5 5 4 2 2 2" xfId="22740" xr:uid="{00000000-0005-0000-0000-000025580000}"/>
    <cellStyle name="20% - Accent1 3 2 5 5 4 2 3" xfId="22741" xr:uid="{00000000-0005-0000-0000-000026580000}"/>
    <cellStyle name="20% - Accent1 3 2 5 5 4 3" xfId="22742" xr:uid="{00000000-0005-0000-0000-000027580000}"/>
    <cellStyle name="20% - Accent1 3 2 5 5 4 3 2" xfId="22743" xr:uid="{00000000-0005-0000-0000-000028580000}"/>
    <cellStyle name="20% - Accent1 3 2 5 5 4 4" xfId="22744" xr:uid="{00000000-0005-0000-0000-000029580000}"/>
    <cellStyle name="20% - Accent1 3 2 5 5 5" xfId="22745" xr:uid="{00000000-0005-0000-0000-00002A580000}"/>
    <cellStyle name="20% - Accent1 3 2 5 5 5 2" xfId="22746" xr:uid="{00000000-0005-0000-0000-00002B580000}"/>
    <cellStyle name="20% - Accent1 3 2 5 5 5 2 2" xfId="22747" xr:uid="{00000000-0005-0000-0000-00002C580000}"/>
    <cellStyle name="20% - Accent1 3 2 5 5 5 2 2 2" xfId="22748" xr:uid="{00000000-0005-0000-0000-00002D580000}"/>
    <cellStyle name="20% - Accent1 3 2 5 5 5 2 3" xfId="22749" xr:uid="{00000000-0005-0000-0000-00002E580000}"/>
    <cellStyle name="20% - Accent1 3 2 5 5 5 3" xfId="22750" xr:uid="{00000000-0005-0000-0000-00002F580000}"/>
    <cellStyle name="20% - Accent1 3 2 5 5 5 3 2" xfId="22751" xr:uid="{00000000-0005-0000-0000-000030580000}"/>
    <cellStyle name="20% - Accent1 3 2 5 5 5 4" xfId="22752" xr:uid="{00000000-0005-0000-0000-000031580000}"/>
    <cellStyle name="20% - Accent1 3 2 5 5 6" xfId="22753" xr:uid="{00000000-0005-0000-0000-000032580000}"/>
    <cellStyle name="20% - Accent1 3 2 5 5 6 2" xfId="22754" xr:uid="{00000000-0005-0000-0000-000033580000}"/>
    <cellStyle name="20% - Accent1 3 2 5 5 6 2 2" xfId="22755" xr:uid="{00000000-0005-0000-0000-000034580000}"/>
    <cellStyle name="20% - Accent1 3 2 5 5 6 2 2 2" xfId="22756" xr:uid="{00000000-0005-0000-0000-000035580000}"/>
    <cellStyle name="20% - Accent1 3 2 5 5 6 2 3" xfId="22757" xr:uid="{00000000-0005-0000-0000-000036580000}"/>
    <cellStyle name="20% - Accent1 3 2 5 5 6 3" xfId="22758" xr:uid="{00000000-0005-0000-0000-000037580000}"/>
    <cellStyle name="20% - Accent1 3 2 5 5 6 3 2" xfId="22759" xr:uid="{00000000-0005-0000-0000-000038580000}"/>
    <cellStyle name="20% - Accent1 3 2 5 5 6 4" xfId="22760" xr:uid="{00000000-0005-0000-0000-000039580000}"/>
    <cellStyle name="20% - Accent1 3 2 5 5 7" xfId="22761" xr:uid="{00000000-0005-0000-0000-00003A580000}"/>
    <cellStyle name="20% - Accent1 3 2 5 5 7 2" xfId="22762" xr:uid="{00000000-0005-0000-0000-00003B580000}"/>
    <cellStyle name="20% - Accent1 3 2 5 5 7 2 2" xfId="22763" xr:uid="{00000000-0005-0000-0000-00003C580000}"/>
    <cellStyle name="20% - Accent1 3 2 5 5 7 3" xfId="22764" xr:uid="{00000000-0005-0000-0000-00003D580000}"/>
    <cellStyle name="20% - Accent1 3 2 5 5 8" xfId="22765" xr:uid="{00000000-0005-0000-0000-00003E580000}"/>
    <cellStyle name="20% - Accent1 3 2 5 5 8 2" xfId="22766" xr:uid="{00000000-0005-0000-0000-00003F580000}"/>
    <cellStyle name="20% - Accent1 3 2 5 5 8 2 2" xfId="22767" xr:uid="{00000000-0005-0000-0000-000040580000}"/>
    <cellStyle name="20% - Accent1 3 2 5 5 8 3" xfId="22768" xr:uid="{00000000-0005-0000-0000-000041580000}"/>
    <cellStyle name="20% - Accent1 3 2 5 5 9" xfId="22769" xr:uid="{00000000-0005-0000-0000-000042580000}"/>
    <cellStyle name="20% - Accent1 3 2 5 5 9 2" xfId="22770" xr:uid="{00000000-0005-0000-0000-000043580000}"/>
    <cellStyle name="20% - Accent1 3 2 5 6" xfId="22771" xr:uid="{00000000-0005-0000-0000-000044580000}"/>
    <cellStyle name="20% - Accent1 3 2 5 6 2" xfId="22772" xr:uid="{00000000-0005-0000-0000-000045580000}"/>
    <cellStyle name="20% - Accent1 3 2 5 6 2 2" xfId="22773" xr:uid="{00000000-0005-0000-0000-000046580000}"/>
    <cellStyle name="20% - Accent1 3 2 5 6 2 2 2" xfId="22774" xr:uid="{00000000-0005-0000-0000-000047580000}"/>
    <cellStyle name="20% - Accent1 3 2 5 6 2 2 2 2" xfId="22775" xr:uid="{00000000-0005-0000-0000-000048580000}"/>
    <cellStyle name="20% - Accent1 3 2 5 6 2 2 3" xfId="22776" xr:uid="{00000000-0005-0000-0000-000049580000}"/>
    <cellStyle name="20% - Accent1 3 2 5 6 2 3" xfId="22777" xr:uid="{00000000-0005-0000-0000-00004A580000}"/>
    <cellStyle name="20% - Accent1 3 2 5 6 2 3 2" xfId="22778" xr:uid="{00000000-0005-0000-0000-00004B580000}"/>
    <cellStyle name="20% - Accent1 3 2 5 6 2 4" xfId="22779" xr:uid="{00000000-0005-0000-0000-00004C580000}"/>
    <cellStyle name="20% - Accent1 3 2 5 6 3" xfId="22780" xr:uid="{00000000-0005-0000-0000-00004D580000}"/>
    <cellStyle name="20% - Accent1 3 2 5 6 3 2" xfId="22781" xr:uid="{00000000-0005-0000-0000-00004E580000}"/>
    <cellStyle name="20% - Accent1 3 2 5 6 3 2 2" xfId="22782" xr:uid="{00000000-0005-0000-0000-00004F580000}"/>
    <cellStyle name="20% - Accent1 3 2 5 6 3 2 2 2" xfId="22783" xr:uid="{00000000-0005-0000-0000-000050580000}"/>
    <cellStyle name="20% - Accent1 3 2 5 6 3 2 3" xfId="22784" xr:uid="{00000000-0005-0000-0000-000051580000}"/>
    <cellStyle name="20% - Accent1 3 2 5 6 3 3" xfId="22785" xr:uid="{00000000-0005-0000-0000-000052580000}"/>
    <cellStyle name="20% - Accent1 3 2 5 6 3 3 2" xfId="22786" xr:uid="{00000000-0005-0000-0000-000053580000}"/>
    <cellStyle name="20% - Accent1 3 2 5 6 3 4" xfId="22787" xr:uid="{00000000-0005-0000-0000-000054580000}"/>
    <cellStyle name="20% - Accent1 3 2 5 6 4" xfId="22788" xr:uid="{00000000-0005-0000-0000-000055580000}"/>
    <cellStyle name="20% - Accent1 3 2 5 6 4 2" xfId="22789" xr:uid="{00000000-0005-0000-0000-000056580000}"/>
    <cellStyle name="20% - Accent1 3 2 5 6 4 2 2" xfId="22790" xr:uid="{00000000-0005-0000-0000-000057580000}"/>
    <cellStyle name="20% - Accent1 3 2 5 6 4 2 2 2" xfId="22791" xr:uid="{00000000-0005-0000-0000-000058580000}"/>
    <cellStyle name="20% - Accent1 3 2 5 6 4 2 3" xfId="22792" xr:uid="{00000000-0005-0000-0000-000059580000}"/>
    <cellStyle name="20% - Accent1 3 2 5 6 4 3" xfId="22793" xr:uid="{00000000-0005-0000-0000-00005A580000}"/>
    <cellStyle name="20% - Accent1 3 2 5 6 4 3 2" xfId="22794" xr:uid="{00000000-0005-0000-0000-00005B580000}"/>
    <cellStyle name="20% - Accent1 3 2 5 6 4 4" xfId="22795" xr:uid="{00000000-0005-0000-0000-00005C580000}"/>
    <cellStyle name="20% - Accent1 3 2 5 6 5" xfId="22796" xr:uid="{00000000-0005-0000-0000-00005D580000}"/>
    <cellStyle name="20% - Accent1 3 2 5 6 5 2" xfId="22797" xr:uid="{00000000-0005-0000-0000-00005E580000}"/>
    <cellStyle name="20% - Accent1 3 2 5 6 5 2 2" xfId="22798" xr:uid="{00000000-0005-0000-0000-00005F580000}"/>
    <cellStyle name="20% - Accent1 3 2 5 6 5 3" xfId="22799" xr:uid="{00000000-0005-0000-0000-000060580000}"/>
    <cellStyle name="20% - Accent1 3 2 5 6 6" xfId="22800" xr:uid="{00000000-0005-0000-0000-000061580000}"/>
    <cellStyle name="20% - Accent1 3 2 5 6 6 2" xfId="22801" xr:uid="{00000000-0005-0000-0000-000062580000}"/>
    <cellStyle name="20% - Accent1 3 2 5 6 6 2 2" xfId="22802" xr:uid="{00000000-0005-0000-0000-000063580000}"/>
    <cellStyle name="20% - Accent1 3 2 5 6 6 3" xfId="22803" xr:uid="{00000000-0005-0000-0000-000064580000}"/>
    <cellStyle name="20% - Accent1 3 2 5 6 7" xfId="22804" xr:uid="{00000000-0005-0000-0000-000065580000}"/>
    <cellStyle name="20% - Accent1 3 2 5 6 7 2" xfId="22805" xr:uid="{00000000-0005-0000-0000-000066580000}"/>
    <cellStyle name="20% - Accent1 3 2 5 6 8" xfId="22806" xr:uid="{00000000-0005-0000-0000-000067580000}"/>
    <cellStyle name="20% - Accent1 3 2 5 6 8 2" xfId="22807" xr:uid="{00000000-0005-0000-0000-000068580000}"/>
    <cellStyle name="20% - Accent1 3 2 5 6 9" xfId="22808" xr:uid="{00000000-0005-0000-0000-000069580000}"/>
    <cellStyle name="20% - Accent1 3 2 5 7" xfId="22809" xr:uid="{00000000-0005-0000-0000-00006A580000}"/>
    <cellStyle name="20% - Accent1 3 2 5 7 2" xfId="22810" xr:uid="{00000000-0005-0000-0000-00006B580000}"/>
    <cellStyle name="20% - Accent1 3 2 5 7 2 2" xfId="22811" xr:uid="{00000000-0005-0000-0000-00006C580000}"/>
    <cellStyle name="20% - Accent1 3 2 5 7 2 2 2" xfId="22812" xr:uid="{00000000-0005-0000-0000-00006D580000}"/>
    <cellStyle name="20% - Accent1 3 2 5 7 2 2 2 2" xfId="22813" xr:uid="{00000000-0005-0000-0000-00006E580000}"/>
    <cellStyle name="20% - Accent1 3 2 5 7 2 2 3" xfId="22814" xr:uid="{00000000-0005-0000-0000-00006F580000}"/>
    <cellStyle name="20% - Accent1 3 2 5 7 2 3" xfId="22815" xr:uid="{00000000-0005-0000-0000-000070580000}"/>
    <cellStyle name="20% - Accent1 3 2 5 7 2 3 2" xfId="22816" xr:uid="{00000000-0005-0000-0000-000071580000}"/>
    <cellStyle name="20% - Accent1 3 2 5 7 2 4" xfId="22817" xr:uid="{00000000-0005-0000-0000-000072580000}"/>
    <cellStyle name="20% - Accent1 3 2 5 7 3" xfId="22818" xr:uid="{00000000-0005-0000-0000-000073580000}"/>
    <cellStyle name="20% - Accent1 3 2 5 7 3 2" xfId="22819" xr:uid="{00000000-0005-0000-0000-000074580000}"/>
    <cellStyle name="20% - Accent1 3 2 5 7 3 2 2" xfId="22820" xr:uid="{00000000-0005-0000-0000-000075580000}"/>
    <cellStyle name="20% - Accent1 3 2 5 7 3 2 2 2" xfId="22821" xr:uid="{00000000-0005-0000-0000-000076580000}"/>
    <cellStyle name="20% - Accent1 3 2 5 7 3 2 3" xfId="22822" xr:uid="{00000000-0005-0000-0000-000077580000}"/>
    <cellStyle name="20% - Accent1 3 2 5 7 3 3" xfId="22823" xr:uid="{00000000-0005-0000-0000-000078580000}"/>
    <cellStyle name="20% - Accent1 3 2 5 7 3 3 2" xfId="22824" xr:uid="{00000000-0005-0000-0000-000079580000}"/>
    <cellStyle name="20% - Accent1 3 2 5 7 3 4" xfId="22825" xr:uid="{00000000-0005-0000-0000-00007A580000}"/>
    <cellStyle name="20% - Accent1 3 2 5 7 4" xfId="22826" xr:uid="{00000000-0005-0000-0000-00007B580000}"/>
    <cellStyle name="20% - Accent1 3 2 5 7 4 2" xfId="22827" xr:uid="{00000000-0005-0000-0000-00007C580000}"/>
    <cellStyle name="20% - Accent1 3 2 5 7 4 2 2" xfId="22828" xr:uid="{00000000-0005-0000-0000-00007D580000}"/>
    <cellStyle name="20% - Accent1 3 2 5 7 4 2 2 2" xfId="22829" xr:uid="{00000000-0005-0000-0000-00007E580000}"/>
    <cellStyle name="20% - Accent1 3 2 5 7 4 2 3" xfId="22830" xr:uid="{00000000-0005-0000-0000-00007F580000}"/>
    <cellStyle name="20% - Accent1 3 2 5 7 4 3" xfId="22831" xr:uid="{00000000-0005-0000-0000-000080580000}"/>
    <cellStyle name="20% - Accent1 3 2 5 7 4 3 2" xfId="22832" xr:uid="{00000000-0005-0000-0000-000081580000}"/>
    <cellStyle name="20% - Accent1 3 2 5 7 4 4" xfId="22833" xr:uid="{00000000-0005-0000-0000-000082580000}"/>
    <cellStyle name="20% - Accent1 3 2 5 7 5" xfId="22834" xr:uid="{00000000-0005-0000-0000-000083580000}"/>
    <cellStyle name="20% - Accent1 3 2 5 7 5 2" xfId="22835" xr:uid="{00000000-0005-0000-0000-000084580000}"/>
    <cellStyle name="20% - Accent1 3 2 5 7 5 2 2" xfId="22836" xr:uid="{00000000-0005-0000-0000-000085580000}"/>
    <cellStyle name="20% - Accent1 3 2 5 7 5 3" xfId="22837" xr:uid="{00000000-0005-0000-0000-000086580000}"/>
    <cellStyle name="20% - Accent1 3 2 5 7 6" xfId="22838" xr:uid="{00000000-0005-0000-0000-000087580000}"/>
    <cellStyle name="20% - Accent1 3 2 5 7 6 2" xfId="22839" xr:uid="{00000000-0005-0000-0000-000088580000}"/>
    <cellStyle name="20% - Accent1 3 2 5 7 6 2 2" xfId="22840" xr:uid="{00000000-0005-0000-0000-000089580000}"/>
    <cellStyle name="20% - Accent1 3 2 5 7 6 3" xfId="22841" xr:uid="{00000000-0005-0000-0000-00008A580000}"/>
    <cellStyle name="20% - Accent1 3 2 5 7 7" xfId="22842" xr:uid="{00000000-0005-0000-0000-00008B580000}"/>
    <cellStyle name="20% - Accent1 3 2 5 7 7 2" xfId="22843" xr:uid="{00000000-0005-0000-0000-00008C580000}"/>
    <cellStyle name="20% - Accent1 3 2 5 7 8" xfId="22844" xr:uid="{00000000-0005-0000-0000-00008D580000}"/>
    <cellStyle name="20% - Accent1 3 2 5 7 8 2" xfId="22845" xr:uid="{00000000-0005-0000-0000-00008E580000}"/>
    <cellStyle name="20% - Accent1 3 2 5 7 9" xfId="22846" xr:uid="{00000000-0005-0000-0000-00008F580000}"/>
    <cellStyle name="20% - Accent1 3 2 5 8" xfId="22847" xr:uid="{00000000-0005-0000-0000-000090580000}"/>
    <cellStyle name="20% - Accent1 3 2 5 8 2" xfId="22848" xr:uid="{00000000-0005-0000-0000-000091580000}"/>
    <cellStyle name="20% - Accent1 3 2 5 8 2 2" xfId="22849" xr:uid="{00000000-0005-0000-0000-000092580000}"/>
    <cellStyle name="20% - Accent1 3 2 5 8 2 2 2" xfId="22850" xr:uid="{00000000-0005-0000-0000-000093580000}"/>
    <cellStyle name="20% - Accent1 3 2 5 8 2 3" xfId="22851" xr:uid="{00000000-0005-0000-0000-000094580000}"/>
    <cellStyle name="20% - Accent1 3 2 5 8 3" xfId="22852" xr:uid="{00000000-0005-0000-0000-000095580000}"/>
    <cellStyle name="20% - Accent1 3 2 5 8 3 2" xfId="22853" xr:uid="{00000000-0005-0000-0000-000096580000}"/>
    <cellStyle name="20% - Accent1 3 2 5 8 4" xfId="22854" xr:uid="{00000000-0005-0000-0000-000097580000}"/>
    <cellStyle name="20% - Accent1 3 2 5 9" xfId="22855" xr:uid="{00000000-0005-0000-0000-000098580000}"/>
    <cellStyle name="20% - Accent1 3 2 5 9 2" xfId="22856" xr:uid="{00000000-0005-0000-0000-000099580000}"/>
    <cellStyle name="20% - Accent1 3 2 5 9 2 2" xfId="22857" xr:uid="{00000000-0005-0000-0000-00009A580000}"/>
    <cellStyle name="20% - Accent1 3 2 5 9 2 2 2" xfId="22858" xr:uid="{00000000-0005-0000-0000-00009B580000}"/>
    <cellStyle name="20% - Accent1 3 2 5 9 2 3" xfId="22859" xr:uid="{00000000-0005-0000-0000-00009C580000}"/>
    <cellStyle name="20% - Accent1 3 2 5 9 3" xfId="22860" xr:uid="{00000000-0005-0000-0000-00009D580000}"/>
    <cellStyle name="20% - Accent1 3 2 5 9 3 2" xfId="22861" xr:uid="{00000000-0005-0000-0000-00009E580000}"/>
    <cellStyle name="20% - Accent1 3 2 5 9 4" xfId="22862" xr:uid="{00000000-0005-0000-0000-00009F580000}"/>
    <cellStyle name="20% - Accent1 3 2 6" xfId="22863" xr:uid="{00000000-0005-0000-0000-0000A0580000}"/>
    <cellStyle name="20% - Accent1 3 2 6 10" xfId="22864" xr:uid="{00000000-0005-0000-0000-0000A1580000}"/>
    <cellStyle name="20% - Accent1 3 2 6 10 2" xfId="22865" xr:uid="{00000000-0005-0000-0000-0000A2580000}"/>
    <cellStyle name="20% - Accent1 3 2 6 10 2 2" xfId="22866" xr:uid="{00000000-0005-0000-0000-0000A3580000}"/>
    <cellStyle name="20% - Accent1 3 2 6 10 3" xfId="22867" xr:uid="{00000000-0005-0000-0000-0000A4580000}"/>
    <cellStyle name="20% - Accent1 3 2 6 11" xfId="22868" xr:uid="{00000000-0005-0000-0000-0000A5580000}"/>
    <cellStyle name="20% - Accent1 3 2 6 11 2" xfId="22869" xr:uid="{00000000-0005-0000-0000-0000A6580000}"/>
    <cellStyle name="20% - Accent1 3 2 6 11 2 2" xfId="22870" xr:uid="{00000000-0005-0000-0000-0000A7580000}"/>
    <cellStyle name="20% - Accent1 3 2 6 11 3" xfId="22871" xr:uid="{00000000-0005-0000-0000-0000A8580000}"/>
    <cellStyle name="20% - Accent1 3 2 6 12" xfId="22872" xr:uid="{00000000-0005-0000-0000-0000A9580000}"/>
    <cellStyle name="20% - Accent1 3 2 6 12 2" xfId="22873" xr:uid="{00000000-0005-0000-0000-0000AA580000}"/>
    <cellStyle name="20% - Accent1 3 2 6 13" xfId="22874" xr:uid="{00000000-0005-0000-0000-0000AB580000}"/>
    <cellStyle name="20% - Accent1 3 2 6 13 2" xfId="22875" xr:uid="{00000000-0005-0000-0000-0000AC580000}"/>
    <cellStyle name="20% - Accent1 3 2 6 14" xfId="22876" xr:uid="{00000000-0005-0000-0000-0000AD580000}"/>
    <cellStyle name="20% - Accent1 3 2 6 2" xfId="22877" xr:uid="{00000000-0005-0000-0000-0000AE580000}"/>
    <cellStyle name="20% - Accent1 3 2 6 2 10" xfId="22878" xr:uid="{00000000-0005-0000-0000-0000AF580000}"/>
    <cellStyle name="20% - Accent1 3 2 6 2 10 2" xfId="22879" xr:uid="{00000000-0005-0000-0000-0000B0580000}"/>
    <cellStyle name="20% - Accent1 3 2 6 2 11" xfId="22880" xr:uid="{00000000-0005-0000-0000-0000B1580000}"/>
    <cellStyle name="20% - Accent1 3 2 6 2 2" xfId="22881" xr:uid="{00000000-0005-0000-0000-0000B2580000}"/>
    <cellStyle name="20% - Accent1 3 2 6 2 2 2" xfId="22882" xr:uid="{00000000-0005-0000-0000-0000B3580000}"/>
    <cellStyle name="20% - Accent1 3 2 6 2 2 2 2" xfId="22883" xr:uid="{00000000-0005-0000-0000-0000B4580000}"/>
    <cellStyle name="20% - Accent1 3 2 6 2 2 2 2 2" xfId="22884" xr:uid="{00000000-0005-0000-0000-0000B5580000}"/>
    <cellStyle name="20% - Accent1 3 2 6 2 2 2 2 2 2" xfId="22885" xr:uid="{00000000-0005-0000-0000-0000B6580000}"/>
    <cellStyle name="20% - Accent1 3 2 6 2 2 2 2 3" xfId="22886" xr:uid="{00000000-0005-0000-0000-0000B7580000}"/>
    <cellStyle name="20% - Accent1 3 2 6 2 2 2 3" xfId="22887" xr:uid="{00000000-0005-0000-0000-0000B8580000}"/>
    <cellStyle name="20% - Accent1 3 2 6 2 2 2 3 2" xfId="22888" xr:uid="{00000000-0005-0000-0000-0000B9580000}"/>
    <cellStyle name="20% - Accent1 3 2 6 2 2 2 4" xfId="22889" xr:uid="{00000000-0005-0000-0000-0000BA580000}"/>
    <cellStyle name="20% - Accent1 3 2 6 2 2 3" xfId="22890" xr:uid="{00000000-0005-0000-0000-0000BB580000}"/>
    <cellStyle name="20% - Accent1 3 2 6 2 2 3 2" xfId="22891" xr:uid="{00000000-0005-0000-0000-0000BC580000}"/>
    <cellStyle name="20% - Accent1 3 2 6 2 2 3 2 2" xfId="22892" xr:uid="{00000000-0005-0000-0000-0000BD580000}"/>
    <cellStyle name="20% - Accent1 3 2 6 2 2 3 2 2 2" xfId="22893" xr:uid="{00000000-0005-0000-0000-0000BE580000}"/>
    <cellStyle name="20% - Accent1 3 2 6 2 2 3 2 3" xfId="22894" xr:uid="{00000000-0005-0000-0000-0000BF580000}"/>
    <cellStyle name="20% - Accent1 3 2 6 2 2 3 3" xfId="22895" xr:uid="{00000000-0005-0000-0000-0000C0580000}"/>
    <cellStyle name="20% - Accent1 3 2 6 2 2 3 3 2" xfId="22896" xr:uid="{00000000-0005-0000-0000-0000C1580000}"/>
    <cellStyle name="20% - Accent1 3 2 6 2 2 3 4" xfId="22897" xr:uid="{00000000-0005-0000-0000-0000C2580000}"/>
    <cellStyle name="20% - Accent1 3 2 6 2 2 4" xfId="22898" xr:uid="{00000000-0005-0000-0000-0000C3580000}"/>
    <cellStyle name="20% - Accent1 3 2 6 2 2 4 2" xfId="22899" xr:uid="{00000000-0005-0000-0000-0000C4580000}"/>
    <cellStyle name="20% - Accent1 3 2 6 2 2 4 2 2" xfId="22900" xr:uid="{00000000-0005-0000-0000-0000C5580000}"/>
    <cellStyle name="20% - Accent1 3 2 6 2 2 4 2 2 2" xfId="22901" xr:uid="{00000000-0005-0000-0000-0000C6580000}"/>
    <cellStyle name="20% - Accent1 3 2 6 2 2 4 2 3" xfId="22902" xr:uid="{00000000-0005-0000-0000-0000C7580000}"/>
    <cellStyle name="20% - Accent1 3 2 6 2 2 4 3" xfId="22903" xr:uid="{00000000-0005-0000-0000-0000C8580000}"/>
    <cellStyle name="20% - Accent1 3 2 6 2 2 4 3 2" xfId="22904" xr:uid="{00000000-0005-0000-0000-0000C9580000}"/>
    <cellStyle name="20% - Accent1 3 2 6 2 2 4 4" xfId="22905" xr:uid="{00000000-0005-0000-0000-0000CA580000}"/>
    <cellStyle name="20% - Accent1 3 2 6 2 2 5" xfId="22906" xr:uid="{00000000-0005-0000-0000-0000CB580000}"/>
    <cellStyle name="20% - Accent1 3 2 6 2 2 5 2" xfId="22907" xr:uid="{00000000-0005-0000-0000-0000CC580000}"/>
    <cellStyle name="20% - Accent1 3 2 6 2 2 5 2 2" xfId="22908" xr:uid="{00000000-0005-0000-0000-0000CD580000}"/>
    <cellStyle name="20% - Accent1 3 2 6 2 2 5 3" xfId="22909" xr:uid="{00000000-0005-0000-0000-0000CE580000}"/>
    <cellStyle name="20% - Accent1 3 2 6 2 2 6" xfId="22910" xr:uid="{00000000-0005-0000-0000-0000CF580000}"/>
    <cellStyle name="20% - Accent1 3 2 6 2 2 6 2" xfId="22911" xr:uid="{00000000-0005-0000-0000-0000D0580000}"/>
    <cellStyle name="20% - Accent1 3 2 6 2 2 6 2 2" xfId="22912" xr:uid="{00000000-0005-0000-0000-0000D1580000}"/>
    <cellStyle name="20% - Accent1 3 2 6 2 2 6 3" xfId="22913" xr:uid="{00000000-0005-0000-0000-0000D2580000}"/>
    <cellStyle name="20% - Accent1 3 2 6 2 2 7" xfId="22914" xr:uid="{00000000-0005-0000-0000-0000D3580000}"/>
    <cellStyle name="20% - Accent1 3 2 6 2 2 7 2" xfId="22915" xr:uid="{00000000-0005-0000-0000-0000D4580000}"/>
    <cellStyle name="20% - Accent1 3 2 6 2 2 8" xfId="22916" xr:uid="{00000000-0005-0000-0000-0000D5580000}"/>
    <cellStyle name="20% - Accent1 3 2 6 2 2 8 2" xfId="22917" xr:uid="{00000000-0005-0000-0000-0000D6580000}"/>
    <cellStyle name="20% - Accent1 3 2 6 2 2 9" xfId="22918" xr:uid="{00000000-0005-0000-0000-0000D7580000}"/>
    <cellStyle name="20% - Accent1 3 2 6 2 3" xfId="22919" xr:uid="{00000000-0005-0000-0000-0000D8580000}"/>
    <cellStyle name="20% - Accent1 3 2 6 2 3 2" xfId="22920" xr:uid="{00000000-0005-0000-0000-0000D9580000}"/>
    <cellStyle name="20% - Accent1 3 2 6 2 3 2 2" xfId="22921" xr:uid="{00000000-0005-0000-0000-0000DA580000}"/>
    <cellStyle name="20% - Accent1 3 2 6 2 3 2 2 2" xfId="22922" xr:uid="{00000000-0005-0000-0000-0000DB580000}"/>
    <cellStyle name="20% - Accent1 3 2 6 2 3 2 2 2 2" xfId="22923" xr:uid="{00000000-0005-0000-0000-0000DC580000}"/>
    <cellStyle name="20% - Accent1 3 2 6 2 3 2 2 3" xfId="22924" xr:uid="{00000000-0005-0000-0000-0000DD580000}"/>
    <cellStyle name="20% - Accent1 3 2 6 2 3 2 3" xfId="22925" xr:uid="{00000000-0005-0000-0000-0000DE580000}"/>
    <cellStyle name="20% - Accent1 3 2 6 2 3 2 3 2" xfId="22926" xr:uid="{00000000-0005-0000-0000-0000DF580000}"/>
    <cellStyle name="20% - Accent1 3 2 6 2 3 2 4" xfId="22927" xr:uid="{00000000-0005-0000-0000-0000E0580000}"/>
    <cellStyle name="20% - Accent1 3 2 6 2 3 3" xfId="22928" xr:uid="{00000000-0005-0000-0000-0000E1580000}"/>
    <cellStyle name="20% - Accent1 3 2 6 2 3 3 2" xfId="22929" xr:uid="{00000000-0005-0000-0000-0000E2580000}"/>
    <cellStyle name="20% - Accent1 3 2 6 2 3 3 2 2" xfId="22930" xr:uid="{00000000-0005-0000-0000-0000E3580000}"/>
    <cellStyle name="20% - Accent1 3 2 6 2 3 3 2 2 2" xfId="22931" xr:uid="{00000000-0005-0000-0000-0000E4580000}"/>
    <cellStyle name="20% - Accent1 3 2 6 2 3 3 2 3" xfId="22932" xr:uid="{00000000-0005-0000-0000-0000E5580000}"/>
    <cellStyle name="20% - Accent1 3 2 6 2 3 3 3" xfId="22933" xr:uid="{00000000-0005-0000-0000-0000E6580000}"/>
    <cellStyle name="20% - Accent1 3 2 6 2 3 3 3 2" xfId="22934" xr:uid="{00000000-0005-0000-0000-0000E7580000}"/>
    <cellStyle name="20% - Accent1 3 2 6 2 3 3 4" xfId="22935" xr:uid="{00000000-0005-0000-0000-0000E8580000}"/>
    <cellStyle name="20% - Accent1 3 2 6 2 3 4" xfId="22936" xr:uid="{00000000-0005-0000-0000-0000E9580000}"/>
    <cellStyle name="20% - Accent1 3 2 6 2 3 4 2" xfId="22937" xr:uid="{00000000-0005-0000-0000-0000EA580000}"/>
    <cellStyle name="20% - Accent1 3 2 6 2 3 4 2 2" xfId="22938" xr:uid="{00000000-0005-0000-0000-0000EB580000}"/>
    <cellStyle name="20% - Accent1 3 2 6 2 3 4 2 2 2" xfId="22939" xr:uid="{00000000-0005-0000-0000-0000EC580000}"/>
    <cellStyle name="20% - Accent1 3 2 6 2 3 4 2 3" xfId="22940" xr:uid="{00000000-0005-0000-0000-0000ED580000}"/>
    <cellStyle name="20% - Accent1 3 2 6 2 3 4 3" xfId="22941" xr:uid="{00000000-0005-0000-0000-0000EE580000}"/>
    <cellStyle name="20% - Accent1 3 2 6 2 3 4 3 2" xfId="22942" xr:uid="{00000000-0005-0000-0000-0000EF580000}"/>
    <cellStyle name="20% - Accent1 3 2 6 2 3 4 4" xfId="22943" xr:uid="{00000000-0005-0000-0000-0000F0580000}"/>
    <cellStyle name="20% - Accent1 3 2 6 2 3 5" xfId="22944" xr:uid="{00000000-0005-0000-0000-0000F1580000}"/>
    <cellStyle name="20% - Accent1 3 2 6 2 3 5 2" xfId="22945" xr:uid="{00000000-0005-0000-0000-0000F2580000}"/>
    <cellStyle name="20% - Accent1 3 2 6 2 3 5 2 2" xfId="22946" xr:uid="{00000000-0005-0000-0000-0000F3580000}"/>
    <cellStyle name="20% - Accent1 3 2 6 2 3 5 3" xfId="22947" xr:uid="{00000000-0005-0000-0000-0000F4580000}"/>
    <cellStyle name="20% - Accent1 3 2 6 2 3 6" xfId="22948" xr:uid="{00000000-0005-0000-0000-0000F5580000}"/>
    <cellStyle name="20% - Accent1 3 2 6 2 3 6 2" xfId="22949" xr:uid="{00000000-0005-0000-0000-0000F6580000}"/>
    <cellStyle name="20% - Accent1 3 2 6 2 3 6 2 2" xfId="22950" xr:uid="{00000000-0005-0000-0000-0000F7580000}"/>
    <cellStyle name="20% - Accent1 3 2 6 2 3 6 3" xfId="22951" xr:uid="{00000000-0005-0000-0000-0000F8580000}"/>
    <cellStyle name="20% - Accent1 3 2 6 2 3 7" xfId="22952" xr:uid="{00000000-0005-0000-0000-0000F9580000}"/>
    <cellStyle name="20% - Accent1 3 2 6 2 3 7 2" xfId="22953" xr:uid="{00000000-0005-0000-0000-0000FA580000}"/>
    <cellStyle name="20% - Accent1 3 2 6 2 3 8" xfId="22954" xr:uid="{00000000-0005-0000-0000-0000FB580000}"/>
    <cellStyle name="20% - Accent1 3 2 6 2 3 8 2" xfId="22955" xr:uid="{00000000-0005-0000-0000-0000FC580000}"/>
    <cellStyle name="20% - Accent1 3 2 6 2 3 9" xfId="22956" xr:uid="{00000000-0005-0000-0000-0000FD580000}"/>
    <cellStyle name="20% - Accent1 3 2 6 2 4" xfId="22957" xr:uid="{00000000-0005-0000-0000-0000FE580000}"/>
    <cellStyle name="20% - Accent1 3 2 6 2 4 2" xfId="22958" xr:uid="{00000000-0005-0000-0000-0000FF580000}"/>
    <cellStyle name="20% - Accent1 3 2 6 2 4 2 2" xfId="22959" xr:uid="{00000000-0005-0000-0000-000000590000}"/>
    <cellStyle name="20% - Accent1 3 2 6 2 4 2 2 2" xfId="22960" xr:uid="{00000000-0005-0000-0000-000001590000}"/>
    <cellStyle name="20% - Accent1 3 2 6 2 4 2 3" xfId="22961" xr:uid="{00000000-0005-0000-0000-000002590000}"/>
    <cellStyle name="20% - Accent1 3 2 6 2 4 3" xfId="22962" xr:uid="{00000000-0005-0000-0000-000003590000}"/>
    <cellStyle name="20% - Accent1 3 2 6 2 4 3 2" xfId="22963" xr:uid="{00000000-0005-0000-0000-000004590000}"/>
    <cellStyle name="20% - Accent1 3 2 6 2 4 4" xfId="22964" xr:uid="{00000000-0005-0000-0000-000005590000}"/>
    <cellStyle name="20% - Accent1 3 2 6 2 5" xfId="22965" xr:uid="{00000000-0005-0000-0000-000006590000}"/>
    <cellStyle name="20% - Accent1 3 2 6 2 5 2" xfId="22966" xr:uid="{00000000-0005-0000-0000-000007590000}"/>
    <cellStyle name="20% - Accent1 3 2 6 2 5 2 2" xfId="22967" xr:uid="{00000000-0005-0000-0000-000008590000}"/>
    <cellStyle name="20% - Accent1 3 2 6 2 5 2 2 2" xfId="22968" xr:uid="{00000000-0005-0000-0000-000009590000}"/>
    <cellStyle name="20% - Accent1 3 2 6 2 5 2 3" xfId="22969" xr:uid="{00000000-0005-0000-0000-00000A590000}"/>
    <cellStyle name="20% - Accent1 3 2 6 2 5 3" xfId="22970" xr:uid="{00000000-0005-0000-0000-00000B590000}"/>
    <cellStyle name="20% - Accent1 3 2 6 2 5 3 2" xfId="22971" xr:uid="{00000000-0005-0000-0000-00000C590000}"/>
    <cellStyle name="20% - Accent1 3 2 6 2 5 4" xfId="22972" xr:uid="{00000000-0005-0000-0000-00000D590000}"/>
    <cellStyle name="20% - Accent1 3 2 6 2 6" xfId="22973" xr:uid="{00000000-0005-0000-0000-00000E590000}"/>
    <cellStyle name="20% - Accent1 3 2 6 2 6 2" xfId="22974" xr:uid="{00000000-0005-0000-0000-00000F590000}"/>
    <cellStyle name="20% - Accent1 3 2 6 2 6 2 2" xfId="22975" xr:uid="{00000000-0005-0000-0000-000010590000}"/>
    <cellStyle name="20% - Accent1 3 2 6 2 6 2 2 2" xfId="22976" xr:uid="{00000000-0005-0000-0000-000011590000}"/>
    <cellStyle name="20% - Accent1 3 2 6 2 6 2 3" xfId="22977" xr:uid="{00000000-0005-0000-0000-000012590000}"/>
    <cellStyle name="20% - Accent1 3 2 6 2 6 3" xfId="22978" xr:uid="{00000000-0005-0000-0000-000013590000}"/>
    <cellStyle name="20% - Accent1 3 2 6 2 6 3 2" xfId="22979" xr:uid="{00000000-0005-0000-0000-000014590000}"/>
    <cellStyle name="20% - Accent1 3 2 6 2 6 4" xfId="22980" xr:uid="{00000000-0005-0000-0000-000015590000}"/>
    <cellStyle name="20% - Accent1 3 2 6 2 7" xfId="22981" xr:uid="{00000000-0005-0000-0000-000016590000}"/>
    <cellStyle name="20% - Accent1 3 2 6 2 7 2" xfId="22982" xr:uid="{00000000-0005-0000-0000-000017590000}"/>
    <cellStyle name="20% - Accent1 3 2 6 2 7 2 2" xfId="22983" xr:uid="{00000000-0005-0000-0000-000018590000}"/>
    <cellStyle name="20% - Accent1 3 2 6 2 7 3" xfId="22984" xr:uid="{00000000-0005-0000-0000-000019590000}"/>
    <cellStyle name="20% - Accent1 3 2 6 2 8" xfId="22985" xr:uid="{00000000-0005-0000-0000-00001A590000}"/>
    <cellStyle name="20% - Accent1 3 2 6 2 8 2" xfId="22986" xr:uid="{00000000-0005-0000-0000-00001B590000}"/>
    <cellStyle name="20% - Accent1 3 2 6 2 8 2 2" xfId="22987" xr:uid="{00000000-0005-0000-0000-00001C590000}"/>
    <cellStyle name="20% - Accent1 3 2 6 2 8 3" xfId="22988" xr:uid="{00000000-0005-0000-0000-00001D590000}"/>
    <cellStyle name="20% - Accent1 3 2 6 2 9" xfId="22989" xr:uid="{00000000-0005-0000-0000-00001E590000}"/>
    <cellStyle name="20% - Accent1 3 2 6 2 9 2" xfId="22990" xr:uid="{00000000-0005-0000-0000-00001F590000}"/>
    <cellStyle name="20% - Accent1 3 2 6 3" xfId="22991" xr:uid="{00000000-0005-0000-0000-000020590000}"/>
    <cellStyle name="20% - Accent1 3 2 6 3 10" xfId="22992" xr:uid="{00000000-0005-0000-0000-000021590000}"/>
    <cellStyle name="20% - Accent1 3 2 6 3 10 2" xfId="22993" xr:uid="{00000000-0005-0000-0000-000022590000}"/>
    <cellStyle name="20% - Accent1 3 2 6 3 11" xfId="22994" xr:uid="{00000000-0005-0000-0000-000023590000}"/>
    <cellStyle name="20% - Accent1 3 2 6 3 2" xfId="22995" xr:uid="{00000000-0005-0000-0000-000024590000}"/>
    <cellStyle name="20% - Accent1 3 2 6 3 2 2" xfId="22996" xr:uid="{00000000-0005-0000-0000-000025590000}"/>
    <cellStyle name="20% - Accent1 3 2 6 3 2 2 2" xfId="22997" xr:uid="{00000000-0005-0000-0000-000026590000}"/>
    <cellStyle name="20% - Accent1 3 2 6 3 2 2 2 2" xfId="22998" xr:uid="{00000000-0005-0000-0000-000027590000}"/>
    <cellStyle name="20% - Accent1 3 2 6 3 2 2 2 2 2" xfId="22999" xr:uid="{00000000-0005-0000-0000-000028590000}"/>
    <cellStyle name="20% - Accent1 3 2 6 3 2 2 2 3" xfId="23000" xr:uid="{00000000-0005-0000-0000-000029590000}"/>
    <cellStyle name="20% - Accent1 3 2 6 3 2 2 3" xfId="23001" xr:uid="{00000000-0005-0000-0000-00002A590000}"/>
    <cellStyle name="20% - Accent1 3 2 6 3 2 2 3 2" xfId="23002" xr:uid="{00000000-0005-0000-0000-00002B590000}"/>
    <cellStyle name="20% - Accent1 3 2 6 3 2 2 4" xfId="23003" xr:uid="{00000000-0005-0000-0000-00002C590000}"/>
    <cellStyle name="20% - Accent1 3 2 6 3 2 3" xfId="23004" xr:uid="{00000000-0005-0000-0000-00002D590000}"/>
    <cellStyle name="20% - Accent1 3 2 6 3 2 3 2" xfId="23005" xr:uid="{00000000-0005-0000-0000-00002E590000}"/>
    <cellStyle name="20% - Accent1 3 2 6 3 2 3 2 2" xfId="23006" xr:uid="{00000000-0005-0000-0000-00002F590000}"/>
    <cellStyle name="20% - Accent1 3 2 6 3 2 3 2 2 2" xfId="23007" xr:uid="{00000000-0005-0000-0000-000030590000}"/>
    <cellStyle name="20% - Accent1 3 2 6 3 2 3 2 3" xfId="23008" xr:uid="{00000000-0005-0000-0000-000031590000}"/>
    <cellStyle name="20% - Accent1 3 2 6 3 2 3 3" xfId="23009" xr:uid="{00000000-0005-0000-0000-000032590000}"/>
    <cellStyle name="20% - Accent1 3 2 6 3 2 3 3 2" xfId="23010" xr:uid="{00000000-0005-0000-0000-000033590000}"/>
    <cellStyle name="20% - Accent1 3 2 6 3 2 3 4" xfId="23011" xr:uid="{00000000-0005-0000-0000-000034590000}"/>
    <cellStyle name="20% - Accent1 3 2 6 3 2 4" xfId="23012" xr:uid="{00000000-0005-0000-0000-000035590000}"/>
    <cellStyle name="20% - Accent1 3 2 6 3 2 4 2" xfId="23013" xr:uid="{00000000-0005-0000-0000-000036590000}"/>
    <cellStyle name="20% - Accent1 3 2 6 3 2 4 2 2" xfId="23014" xr:uid="{00000000-0005-0000-0000-000037590000}"/>
    <cellStyle name="20% - Accent1 3 2 6 3 2 4 2 2 2" xfId="23015" xr:uid="{00000000-0005-0000-0000-000038590000}"/>
    <cellStyle name="20% - Accent1 3 2 6 3 2 4 2 3" xfId="23016" xr:uid="{00000000-0005-0000-0000-000039590000}"/>
    <cellStyle name="20% - Accent1 3 2 6 3 2 4 3" xfId="23017" xr:uid="{00000000-0005-0000-0000-00003A590000}"/>
    <cellStyle name="20% - Accent1 3 2 6 3 2 4 3 2" xfId="23018" xr:uid="{00000000-0005-0000-0000-00003B590000}"/>
    <cellStyle name="20% - Accent1 3 2 6 3 2 4 4" xfId="23019" xr:uid="{00000000-0005-0000-0000-00003C590000}"/>
    <cellStyle name="20% - Accent1 3 2 6 3 2 5" xfId="23020" xr:uid="{00000000-0005-0000-0000-00003D590000}"/>
    <cellStyle name="20% - Accent1 3 2 6 3 2 5 2" xfId="23021" xr:uid="{00000000-0005-0000-0000-00003E590000}"/>
    <cellStyle name="20% - Accent1 3 2 6 3 2 5 2 2" xfId="23022" xr:uid="{00000000-0005-0000-0000-00003F590000}"/>
    <cellStyle name="20% - Accent1 3 2 6 3 2 5 3" xfId="23023" xr:uid="{00000000-0005-0000-0000-000040590000}"/>
    <cellStyle name="20% - Accent1 3 2 6 3 2 6" xfId="23024" xr:uid="{00000000-0005-0000-0000-000041590000}"/>
    <cellStyle name="20% - Accent1 3 2 6 3 2 6 2" xfId="23025" xr:uid="{00000000-0005-0000-0000-000042590000}"/>
    <cellStyle name="20% - Accent1 3 2 6 3 2 6 2 2" xfId="23026" xr:uid="{00000000-0005-0000-0000-000043590000}"/>
    <cellStyle name="20% - Accent1 3 2 6 3 2 6 3" xfId="23027" xr:uid="{00000000-0005-0000-0000-000044590000}"/>
    <cellStyle name="20% - Accent1 3 2 6 3 2 7" xfId="23028" xr:uid="{00000000-0005-0000-0000-000045590000}"/>
    <cellStyle name="20% - Accent1 3 2 6 3 2 7 2" xfId="23029" xr:uid="{00000000-0005-0000-0000-000046590000}"/>
    <cellStyle name="20% - Accent1 3 2 6 3 2 8" xfId="23030" xr:uid="{00000000-0005-0000-0000-000047590000}"/>
    <cellStyle name="20% - Accent1 3 2 6 3 2 8 2" xfId="23031" xr:uid="{00000000-0005-0000-0000-000048590000}"/>
    <cellStyle name="20% - Accent1 3 2 6 3 2 9" xfId="23032" xr:uid="{00000000-0005-0000-0000-000049590000}"/>
    <cellStyle name="20% - Accent1 3 2 6 3 3" xfId="23033" xr:uid="{00000000-0005-0000-0000-00004A590000}"/>
    <cellStyle name="20% - Accent1 3 2 6 3 3 2" xfId="23034" xr:uid="{00000000-0005-0000-0000-00004B590000}"/>
    <cellStyle name="20% - Accent1 3 2 6 3 3 2 2" xfId="23035" xr:uid="{00000000-0005-0000-0000-00004C590000}"/>
    <cellStyle name="20% - Accent1 3 2 6 3 3 2 2 2" xfId="23036" xr:uid="{00000000-0005-0000-0000-00004D590000}"/>
    <cellStyle name="20% - Accent1 3 2 6 3 3 2 2 2 2" xfId="23037" xr:uid="{00000000-0005-0000-0000-00004E590000}"/>
    <cellStyle name="20% - Accent1 3 2 6 3 3 2 2 3" xfId="23038" xr:uid="{00000000-0005-0000-0000-00004F590000}"/>
    <cellStyle name="20% - Accent1 3 2 6 3 3 2 3" xfId="23039" xr:uid="{00000000-0005-0000-0000-000050590000}"/>
    <cellStyle name="20% - Accent1 3 2 6 3 3 2 3 2" xfId="23040" xr:uid="{00000000-0005-0000-0000-000051590000}"/>
    <cellStyle name="20% - Accent1 3 2 6 3 3 2 4" xfId="23041" xr:uid="{00000000-0005-0000-0000-000052590000}"/>
    <cellStyle name="20% - Accent1 3 2 6 3 3 3" xfId="23042" xr:uid="{00000000-0005-0000-0000-000053590000}"/>
    <cellStyle name="20% - Accent1 3 2 6 3 3 3 2" xfId="23043" xr:uid="{00000000-0005-0000-0000-000054590000}"/>
    <cellStyle name="20% - Accent1 3 2 6 3 3 3 2 2" xfId="23044" xr:uid="{00000000-0005-0000-0000-000055590000}"/>
    <cellStyle name="20% - Accent1 3 2 6 3 3 3 2 2 2" xfId="23045" xr:uid="{00000000-0005-0000-0000-000056590000}"/>
    <cellStyle name="20% - Accent1 3 2 6 3 3 3 2 3" xfId="23046" xr:uid="{00000000-0005-0000-0000-000057590000}"/>
    <cellStyle name="20% - Accent1 3 2 6 3 3 3 3" xfId="23047" xr:uid="{00000000-0005-0000-0000-000058590000}"/>
    <cellStyle name="20% - Accent1 3 2 6 3 3 3 3 2" xfId="23048" xr:uid="{00000000-0005-0000-0000-000059590000}"/>
    <cellStyle name="20% - Accent1 3 2 6 3 3 3 4" xfId="23049" xr:uid="{00000000-0005-0000-0000-00005A590000}"/>
    <cellStyle name="20% - Accent1 3 2 6 3 3 4" xfId="23050" xr:uid="{00000000-0005-0000-0000-00005B590000}"/>
    <cellStyle name="20% - Accent1 3 2 6 3 3 4 2" xfId="23051" xr:uid="{00000000-0005-0000-0000-00005C590000}"/>
    <cellStyle name="20% - Accent1 3 2 6 3 3 4 2 2" xfId="23052" xr:uid="{00000000-0005-0000-0000-00005D590000}"/>
    <cellStyle name="20% - Accent1 3 2 6 3 3 4 2 2 2" xfId="23053" xr:uid="{00000000-0005-0000-0000-00005E590000}"/>
    <cellStyle name="20% - Accent1 3 2 6 3 3 4 2 3" xfId="23054" xr:uid="{00000000-0005-0000-0000-00005F590000}"/>
    <cellStyle name="20% - Accent1 3 2 6 3 3 4 3" xfId="23055" xr:uid="{00000000-0005-0000-0000-000060590000}"/>
    <cellStyle name="20% - Accent1 3 2 6 3 3 4 3 2" xfId="23056" xr:uid="{00000000-0005-0000-0000-000061590000}"/>
    <cellStyle name="20% - Accent1 3 2 6 3 3 4 4" xfId="23057" xr:uid="{00000000-0005-0000-0000-000062590000}"/>
    <cellStyle name="20% - Accent1 3 2 6 3 3 5" xfId="23058" xr:uid="{00000000-0005-0000-0000-000063590000}"/>
    <cellStyle name="20% - Accent1 3 2 6 3 3 5 2" xfId="23059" xr:uid="{00000000-0005-0000-0000-000064590000}"/>
    <cellStyle name="20% - Accent1 3 2 6 3 3 5 2 2" xfId="23060" xr:uid="{00000000-0005-0000-0000-000065590000}"/>
    <cellStyle name="20% - Accent1 3 2 6 3 3 5 3" xfId="23061" xr:uid="{00000000-0005-0000-0000-000066590000}"/>
    <cellStyle name="20% - Accent1 3 2 6 3 3 6" xfId="23062" xr:uid="{00000000-0005-0000-0000-000067590000}"/>
    <cellStyle name="20% - Accent1 3 2 6 3 3 6 2" xfId="23063" xr:uid="{00000000-0005-0000-0000-000068590000}"/>
    <cellStyle name="20% - Accent1 3 2 6 3 3 6 2 2" xfId="23064" xr:uid="{00000000-0005-0000-0000-000069590000}"/>
    <cellStyle name="20% - Accent1 3 2 6 3 3 6 3" xfId="23065" xr:uid="{00000000-0005-0000-0000-00006A590000}"/>
    <cellStyle name="20% - Accent1 3 2 6 3 3 7" xfId="23066" xr:uid="{00000000-0005-0000-0000-00006B590000}"/>
    <cellStyle name="20% - Accent1 3 2 6 3 3 7 2" xfId="23067" xr:uid="{00000000-0005-0000-0000-00006C590000}"/>
    <cellStyle name="20% - Accent1 3 2 6 3 3 8" xfId="23068" xr:uid="{00000000-0005-0000-0000-00006D590000}"/>
    <cellStyle name="20% - Accent1 3 2 6 3 3 8 2" xfId="23069" xr:uid="{00000000-0005-0000-0000-00006E590000}"/>
    <cellStyle name="20% - Accent1 3 2 6 3 3 9" xfId="23070" xr:uid="{00000000-0005-0000-0000-00006F590000}"/>
    <cellStyle name="20% - Accent1 3 2 6 3 4" xfId="23071" xr:uid="{00000000-0005-0000-0000-000070590000}"/>
    <cellStyle name="20% - Accent1 3 2 6 3 4 2" xfId="23072" xr:uid="{00000000-0005-0000-0000-000071590000}"/>
    <cellStyle name="20% - Accent1 3 2 6 3 4 2 2" xfId="23073" xr:uid="{00000000-0005-0000-0000-000072590000}"/>
    <cellStyle name="20% - Accent1 3 2 6 3 4 2 2 2" xfId="23074" xr:uid="{00000000-0005-0000-0000-000073590000}"/>
    <cellStyle name="20% - Accent1 3 2 6 3 4 2 3" xfId="23075" xr:uid="{00000000-0005-0000-0000-000074590000}"/>
    <cellStyle name="20% - Accent1 3 2 6 3 4 3" xfId="23076" xr:uid="{00000000-0005-0000-0000-000075590000}"/>
    <cellStyle name="20% - Accent1 3 2 6 3 4 3 2" xfId="23077" xr:uid="{00000000-0005-0000-0000-000076590000}"/>
    <cellStyle name="20% - Accent1 3 2 6 3 4 4" xfId="23078" xr:uid="{00000000-0005-0000-0000-000077590000}"/>
    <cellStyle name="20% - Accent1 3 2 6 3 5" xfId="23079" xr:uid="{00000000-0005-0000-0000-000078590000}"/>
    <cellStyle name="20% - Accent1 3 2 6 3 5 2" xfId="23080" xr:uid="{00000000-0005-0000-0000-000079590000}"/>
    <cellStyle name="20% - Accent1 3 2 6 3 5 2 2" xfId="23081" xr:uid="{00000000-0005-0000-0000-00007A590000}"/>
    <cellStyle name="20% - Accent1 3 2 6 3 5 2 2 2" xfId="23082" xr:uid="{00000000-0005-0000-0000-00007B590000}"/>
    <cellStyle name="20% - Accent1 3 2 6 3 5 2 3" xfId="23083" xr:uid="{00000000-0005-0000-0000-00007C590000}"/>
    <cellStyle name="20% - Accent1 3 2 6 3 5 3" xfId="23084" xr:uid="{00000000-0005-0000-0000-00007D590000}"/>
    <cellStyle name="20% - Accent1 3 2 6 3 5 3 2" xfId="23085" xr:uid="{00000000-0005-0000-0000-00007E590000}"/>
    <cellStyle name="20% - Accent1 3 2 6 3 5 4" xfId="23086" xr:uid="{00000000-0005-0000-0000-00007F590000}"/>
    <cellStyle name="20% - Accent1 3 2 6 3 6" xfId="23087" xr:uid="{00000000-0005-0000-0000-000080590000}"/>
    <cellStyle name="20% - Accent1 3 2 6 3 6 2" xfId="23088" xr:uid="{00000000-0005-0000-0000-000081590000}"/>
    <cellStyle name="20% - Accent1 3 2 6 3 6 2 2" xfId="23089" xr:uid="{00000000-0005-0000-0000-000082590000}"/>
    <cellStyle name="20% - Accent1 3 2 6 3 6 2 2 2" xfId="23090" xr:uid="{00000000-0005-0000-0000-000083590000}"/>
    <cellStyle name="20% - Accent1 3 2 6 3 6 2 3" xfId="23091" xr:uid="{00000000-0005-0000-0000-000084590000}"/>
    <cellStyle name="20% - Accent1 3 2 6 3 6 3" xfId="23092" xr:uid="{00000000-0005-0000-0000-000085590000}"/>
    <cellStyle name="20% - Accent1 3 2 6 3 6 3 2" xfId="23093" xr:uid="{00000000-0005-0000-0000-000086590000}"/>
    <cellStyle name="20% - Accent1 3 2 6 3 6 4" xfId="23094" xr:uid="{00000000-0005-0000-0000-000087590000}"/>
    <cellStyle name="20% - Accent1 3 2 6 3 7" xfId="23095" xr:uid="{00000000-0005-0000-0000-000088590000}"/>
    <cellStyle name="20% - Accent1 3 2 6 3 7 2" xfId="23096" xr:uid="{00000000-0005-0000-0000-000089590000}"/>
    <cellStyle name="20% - Accent1 3 2 6 3 7 2 2" xfId="23097" xr:uid="{00000000-0005-0000-0000-00008A590000}"/>
    <cellStyle name="20% - Accent1 3 2 6 3 7 3" xfId="23098" xr:uid="{00000000-0005-0000-0000-00008B590000}"/>
    <cellStyle name="20% - Accent1 3 2 6 3 8" xfId="23099" xr:uid="{00000000-0005-0000-0000-00008C590000}"/>
    <cellStyle name="20% - Accent1 3 2 6 3 8 2" xfId="23100" xr:uid="{00000000-0005-0000-0000-00008D590000}"/>
    <cellStyle name="20% - Accent1 3 2 6 3 8 2 2" xfId="23101" xr:uid="{00000000-0005-0000-0000-00008E590000}"/>
    <cellStyle name="20% - Accent1 3 2 6 3 8 3" xfId="23102" xr:uid="{00000000-0005-0000-0000-00008F590000}"/>
    <cellStyle name="20% - Accent1 3 2 6 3 9" xfId="23103" xr:uid="{00000000-0005-0000-0000-000090590000}"/>
    <cellStyle name="20% - Accent1 3 2 6 3 9 2" xfId="23104" xr:uid="{00000000-0005-0000-0000-000091590000}"/>
    <cellStyle name="20% - Accent1 3 2 6 4" xfId="23105" xr:uid="{00000000-0005-0000-0000-000092590000}"/>
    <cellStyle name="20% - Accent1 3 2 6 4 10" xfId="23106" xr:uid="{00000000-0005-0000-0000-000093590000}"/>
    <cellStyle name="20% - Accent1 3 2 6 4 10 2" xfId="23107" xr:uid="{00000000-0005-0000-0000-000094590000}"/>
    <cellStyle name="20% - Accent1 3 2 6 4 11" xfId="23108" xr:uid="{00000000-0005-0000-0000-000095590000}"/>
    <cellStyle name="20% - Accent1 3 2 6 4 2" xfId="23109" xr:uid="{00000000-0005-0000-0000-000096590000}"/>
    <cellStyle name="20% - Accent1 3 2 6 4 2 2" xfId="23110" xr:uid="{00000000-0005-0000-0000-000097590000}"/>
    <cellStyle name="20% - Accent1 3 2 6 4 2 2 2" xfId="23111" xr:uid="{00000000-0005-0000-0000-000098590000}"/>
    <cellStyle name="20% - Accent1 3 2 6 4 2 2 2 2" xfId="23112" xr:uid="{00000000-0005-0000-0000-000099590000}"/>
    <cellStyle name="20% - Accent1 3 2 6 4 2 2 2 2 2" xfId="23113" xr:uid="{00000000-0005-0000-0000-00009A590000}"/>
    <cellStyle name="20% - Accent1 3 2 6 4 2 2 2 3" xfId="23114" xr:uid="{00000000-0005-0000-0000-00009B590000}"/>
    <cellStyle name="20% - Accent1 3 2 6 4 2 2 3" xfId="23115" xr:uid="{00000000-0005-0000-0000-00009C590000}"/>
    <cellStyle name="20% - Accent1 3 2 6 4 2 2 3 2" xfId="23116" xr:uid="{00000000-0005-0000-0000-00009D590000}"/>
    <cellStyle name="20% - Accent1 3 2 6 4 2 2 4" xfId="23117" xr:uid="{00000000-0005-0000-0000-00009E590000}"/>
    <cellStyle name="20% - Accent1 3 2 6 4 2 3" xfId="23118" xr:uid="{00000000-0005-0000-0000-00009F590000}"/>
    <cellStyle name="20% - Accent1 3 2 6 4 2 3 2" xfId="23119" xr:uid="{00000000-0005-0000-0000-0000A0590000}"/>
    <cellStyle name="20% - Accent1 3 2 6 4 2 3 2 2" xfId="23120" xr:uid="{00000000-0005-0000-0000-0000A1590000}"/>
    <cellStyle name="20% - Accent1 3 2 6 4 2 3 2 2 2" xfId="23121" xr:uid="{00000000-0005-0000-0000-0000A2590000}"/>
    <cellStyle name="20% - Accent1 3 2 6 4 2 3 2 3" xfId="23122" xr:uid="{00000000-0005-0000-0000-0000A3590000}"/>
    <cellStyle name="20% - Accent1 3 2 6 4 2 3 3" xfId="23123" xr:uid="{00000000-0005-0000-0000-0000A4590000}"/>
    <cellStyle name="20% - Accent1 3 2 6 4 2 3 3 2" xfId="23124" xr:uid="{00000000-0005-0000-0000-0000A5590000}"/>
    <cellStyle name="20% - Accent1 3 2 6 4 2 3 4" xfId="23125" xr:uid="{00000000-0005-0000-0000-0000A6590000}"/>
    <cellStyle name="20% - Accent1 3 2 6 4 2 4" xfId="23126" xr:uid="{00000000-0005-0000-0000-0000A7590000}"/>
    <cellStyle name="20% - Accent1 3 2 6 4 2 4 2" xfId="23127" xr:uid="{00000000-0005-0000-0000-0000A8590000}"/>
    <cellStyle name="20% - Accent1 3 2 6 4 2 4 2 2" xfId="23128" xr:uid="{00000000-0005-0000-0000-0000A9590000}"/>
    <cellStyle name="20% - Accent1 3 2 6 4 2 4 2 2 2" xfId="23129" xr:uid="{00000000-0005-0000-0000-0000AA590000}"/>
    <cellStyle name="20% - Accent1 3 2 6 4 2 4 2 3" xfId="23130" xr:uid="{00000000-0005-0000-0000-0000AB590000}"/>
    <cellStyle name="20% - Accent1 3 2 6 4 2 4 3" xfId="23131" xr:uid="{00000000-0005-0000-0000-0000AC590000}"/>
    <cellStyle name="20% - Accent1 3 2 6 4 2 4 3 2" xfId="23132" xr:uid="{00000000-0005-0000-0000-0000AD590000}"/>
    <cellStyle name="20% - Accent1 3 2 6 4 2 4 4" xfId="23133" xr:uid="{00000000-0005-0000-0000-0000AE590000}"/>
    <cellStyle name="20% - Accent1 3 2 6 4 2 5" xfId="23134" xr:uid="{00000000-0005-0000-0000-0000AF590000}"/>
    <cellStyle name="20% - Accent1 3 2 6 4 2 5 2" xfId="23135" xr:uid="{00000000-0005-0000-0000-0000B0590000}"/>
    <cellStyle name="20% - Accent1 3 2 6 4 2 5 2 2" xfId="23136" xr:uid="{00000000-0005-0000-0000-0000B1590000}"/>
    <cellStyle name="20% - Accent1 3 2 6 4 2 5 3" xfId="23137" xr:uid="{00000000-0005-0000-0000-0000B2590000}"/>
    <cellStyle name="20% - Accent1 3 2 6 4 2 6" xfId="23138" xr:uid="{00000000-0005-0000-0000-0000B3590000}"/>
    <cellStyle name="20% - Accent1 3 2 6 4 2 6 2" xfId="23139" xr:uid="{00000000-0005-0000-0000-0000B4590000}"/>
    <cellStyle name="20% - Accent1 3 2 6 4 2 6 2 2" xfId="23140" xr:uid="{00000000-0005-0000-0000-0000B5590000}"/>
    <cellStyle name="20% - Accent1 3 2 6 4 2 6 3" xfId="23141" xr:uid="{00000000-0005-0000-0000-0000B6590000}"/>
    <cellStyle name="20% - Accent1 3 2 6 4 2 7" xfId="23142" xr:uid="{00000000-0005-0000-0000-0000B7590000}"/>
    <cellStyle name="20% - Accent1 3 2 6 4 2 7 2" xfId="23143" xr:uid="{00000000-0005-0000-0000-0000B8590000}"/>
    <cellStyle name="20% - Accent1 3 2 6 4 2 8" xfId="23144" xr:uid="{00000000-0005-0000-0000-0000B9590000}"/>
    <cellStyle name="20% - Accent1 3 2 6 4 2 8 2" xfId="23145" xr:uid="{00000000-0005-0000-0000-0000BA590000}"/>
    <cellStyle name="20% - Accent1 3 2 6 4 2 9" xfId="23146" xr:uid="{00000000-0005-0000-0000-0000BB590000}"/>
    <cellStyle name="20% - Accent1 3 2 6 4 3" xfId="23147" xr:uid="{00000000-0005-0000-0000-0000BC590000}"/>
    <cellStyle name="20% - Accent1 3 2 6 4 3 2" xfId="23148" xr:uid="{00000000-0005-0000-0000-0000BD590000}"/>
    <cellStyle name="20% - Accent1 3 2 6 4 3 2 2" xfId="23149" xr:uid="{00000000-0005-0000-0000-0000BE590000}"/>
    <cellStyle name="20% - Accent1 3 2 6 4 3 2 2 2" xfId="23150" xr:uid="{00000000-0005-0000-0000-0000BF590000}"/>
    <cellStyle name="20% - Accent1 3 2 6 4 3 2 2 2 2" xfId="23151" xr:uid="{00000000-0005-0000-0000-0000C0590000}"/>
    <cellStyle name="20% - Accent1 3 2 6 4 3 2 2 3" xfId="23152" xr:uid="{00000000-0005-0000-0000-0000C1590000}"/>
    <cellStyle name="20% - Accent1 3 2 6 4 3 2 3" xfId="23153" xr:uid="{00000000-0005-0000-0000-0000C2590000}"/>
    <cellStyle name="20% - Accent1 3 2 6 4 3 2 3 2" xfId="23154" xr:uid="{00000000-0005-0000-0000-0000C3590000}"/>
    <cellStyle name="20% - Accent1 3 2 6 4 3 2 4" xfId="23155" xr:uid="{00000000-0005-0000-0000-0000C4590000}"/>
    <cellStyle name="20% - Accent1 3 2 6 4 3 3" xfId="23156" xr:uid="{00000000-0005-0000-0000-0000C5590000}"/>
    <cellStyle name="20% - Accent1 3 2 6 4 3 3 2" xfId="23157" xr:uid="{00000000-0005-0000-0000-0000C6590000}"/>
    <cellStyle name="20% - Accent1 3 2 6 4 3 3 2 2" xfId="23158" xr:uid="{00000000-0005-0000-0000-0000C7590000}"/>
    <cellStyle name="20% - Accent1 3 2 6 4 3 3 2 2 2" xfId="23159" xr:uid="{00000000-0005-0000-0000-0000C8590000}"/>
    <cellStyle name="20% - Accent1 3 2 6 4 3 3 2 3" xfId="23160" xr:uid="{00000000-0005-0000-0000-0000C9590000}"/>
    <cellStyle name="20% - Accent1 3 2 6 4 3 3 3" xfId="23161" xr:uid="{00000000-0005-0000-0000-0000CA590000}"/>
    <cellStyle name="20% - Accent1 3 2 6 4 3 3 3 2" xfId="23162" xr:uid="{00000000-0005-0000-0000-0000CB590000}"/>
    <cellStyle name="20% - Accent1 3 2 6 4 3 3 4" xfId="23163" xr:uid="{00000000-0005-0000-0000-0000CC590000}"/>
    <cellStyle name="20% - Accent1 3 2 6 4 3 4" xfId="23164" xr:uid="{00000000-0005-0000-0000-0000CD590000}"/>
    <cellStyle name="20% - Accent1 3 2 6 4 3 4 2" xfId="23165" xr:uid="{00000000-0005-0000-0000-0000CE590000}"/>
    <cellStyle name="20% - Accent1 3 2 6 4 3 4 2 2" xfId="23166" xr:uid="{00000000-0005-0000-0000-0000CF590000}"/>
    <cellStyle name="20% - Accent1 3 2 6 4 3 4 2 2 2" xfId="23167" xr:uid="{00000000-0005-0000-0000-0000D0590000}"/>
    <cellStyle name="20% - Accent1 3 2 6 4 3 4 2 3" xfId="23168" xr:uid="{00000000-0005-0000-0000-0000D1590000}"/>
    <cellStyle name="20% - Accent1 3 2 6 4 3 4 3" xfId="23169" xr:uid="{00000000-0005-0000-0000-0000D2590000}"/>
    <cellStyle name="20% - Accent1 3 2 6 4 3 4 3 2" xfId="23170" xr:uid="{00000000-0005-0000-0000-0000D3590000}"/>
    <cellStyle name="20% - Accent1 3 2 6 4 3 4 4" xfId="23171" xr:uid="{00000000-0005-0000-0000-0000D4590000}"/>
    <cellStyle name="20% - Accent1 3 2 6 4 3 5" xfId="23172" xr:uid="{00000000-0005-0000-0000-0000D5590000}"/>
    <cellStyle name="20% - Accent1 3 2 6 4 3 5 2" xfId="23173" xr:uid="{00000000-0005-0000-0000-0000D6590000}"/>
    <cellStyle name="20% - Accent1 3 2 6 4 3 5 2 2" xfId="23174" xr:uid="{00000000-0005-0000-0000-0000D7590000}"/>
    <cellStyle name="20% - Accent1 3 2 6 4 3 5 3" xfId="23175" xr:uid="{00000000-0005-0000-0000-0000D8590000}"/>
    <cellStyle name="20% - Accent1 3 2 6 4 3 6" xfId="23176" xr:uid="{00000000-0005-0000-0000-0000D9590000}"/>
    <cellStyle name="20% - Accent1 3 2 6 4 3 6 2" xfId="23177" xr:uid="{00000000-0005-0000-0000-0000DA590000}"/>
    <cellStyle name="20% - Accent1 3 2 6 4 3 6 2 2" xfId="23178" xr:uid="{00000000-0005-0000-0000-0000DB590000}"/>
    <cellStyle name="20% - Accent1 3 2 6 4 3 6 3" xfId="23179" xr:uid="{00000000-0005-0000-0000-0000DC590000}"/>
    <cellStyle name="20% - Accent1 3 2 6 4 3 7" xfId="23180" xr:uid="{00000000-0005-0000-0000-0000DD590000}"/>
    <cellStyle name="20% - Accent1 3 2 6 4 3 7 2" xfId="23181" xr:uid="{00000000-0005-0000-0000-0000DE590000}"/>
    <cellStyle name="20% - Accent1 3 2 6 4 3 8" xfId="23182" xr:uid="{00000000-0005-0000-0000-0000DF590000}"/>
    <cellStyle name="20% - Accent1 3 2 6 4 3 8 2" xfId="23183" xr:uid="{00000000-0005-0000-0000-0000E0590000}"/>
    <cellStyle name="20% - Accent1 3 2 6 4 3 9" xfId="23184" xr:uid="{00000000-0005-0000-0000-0000E1590000}"/>
    <cellStyle name="20% - Accent1 3 2 6 4 4" xfId="23185" xr:uid="{00000000-0005-0000-0000-0000E2590000}"/>
    <cellStyle name="20% - Accent1 3 2 6 4 4 2" xfId="23186" xr:uid="{00000000-0005-0000-0000-0000E3590000}"/>
    <cellStyle name="20% - Accent1 3 2 6 4 4 2 2" xfId="23187" xr:uid="{00000000-0005-0000-0000-0000E4590000}"/>
    <cellStyle name="20% - Accent1 3 2 6 4 4 2 2 2" xfId="23188" xr:uid="{00000000-0005-0000-0000-0000E5590000}"/>
    <cellStyle name="20% - Accent1 3 2 6 4 4 2 3" xfId="23189" xr:uid="{00000000-0005-0000-0000-0000E6590000}"/>
    <cellStyle name="20% - Accent1 3 2 6 4 4 3" xfId="23190" xr:uid="{00000000-0005-0000-0000-0000E7590000}"/>
    <cellStyle name="20% - Accent1 3 2 6 4 4 3 2" xfId="23191" xr:uid="{00000000-0005-0000-0000-0000E8590000}"/>
    <cellStyle name="20% - Accent1 3 2 6 4 4 4" xfId="23192" xr:uid="{00000000-0005-0000-0000-0000E9590000}"/>
    <cellStyle name="20% - Accent1 3 2 6 4 5" xfId="23193" xr:uid="{00000000-0005-0000-0000-0000EA590000}"/>
    <cellStyle name="20% - Accent1 3 2 6 4 5 2" xfId="23194" xr:uid="{00000000-0005-0000-0000-0000EB590000}"/>
    <cellStyle name="20% - Accent1 3 2 6 4 5 2 2" xfId="23195" xr:uid="{00000000-0005-0000-0000-0000EC590000}"/>
    <cellStyle name="20% - Accent1 3 2 6 4 5 2 2 2" xfId="23196" xr:uid="{00000000-0005-0000-0000-0000ED590000}"/>
    <cellStyle name="20% - Accent1 3 2 6 4 5 2 3" xfId="23197" xr:uid="{00000000-0005-0000-0000-0000EE590000}"/>
    <cellStyle name="20% - Accent1 3 2 6 4 5 3" xfId="23198" xr:uid="{00000000-0005-0000-0000-0000EF590000}"/>
    <cellStyle name="20% - Accent1 3 2 6 4 5 3 2" xfId="23199" xr:uid="{00000000-0005-0000-0000-0000F0590000}"/>
    <cellStyle name="20% - Accent1 3 2 6 4 5 4" xfId="23200" xr:uid="{00000000-0005-0000-0000-0000F1590000}"/>
    <cellStyle name="20% - Accent1 3 2 6 4 6" xfId="23201" xr:uid="{00000000-0005-0000-0000-0000F2590000}"/>
    <cellStyle name="20% - Accent1 3 2 6 4 6 2" xfId="23202" xr:uid="{00000000-0005-0000-0000-0000F3590000}"/>
    <cellStyle name="20% - Accent1 3 2 6 4 6 2 2" xfId="23203" xr:uid="{00000000-0005-0000-0000-0000F4590000}"/>
    <cellStyle name="20% - Accent1 3 2 6 4 6 2 2 2" xfId="23204" xr:uid="{00000000-0005-0000-0000-0000F5590000}"/>
    <cellStyle name="20% - Accent1 3 2 6 4 6 2 3" xfId="23205" xr:uid="{00000000-0005-0000-0000-0000F6590000}"/>
    <cellStyle name="20% - Accent1 3 2 6 4 6 3" xfId="23206" xr:uid="{00000000-0005-0000-0000-0000F7590000}"/>
    <cellStyle name="20% - Accent1 3 2 6 4 6 3 2" xfId="23207" xr:uid="{00000000-0005-0000-0000-0000F8590000}"/>
    <cellStyle name="20% - Accent1 3 2 6 4 6 4" xfId="23208" xr:uid="{00000000-0005-0000-0000-0000F9590000}"/>
    <cellStyle name="20% - Accent1 3 2 6 4 7" xfId="23209" xr:uid="{00000000-0005-0000-0000-0000FA590000}"/>
    <cellStyle name="20% - Accent1 3 2 6 4 7 2" xfId="23210" xr:uid="{00000000-0005-0000-0000-0000FB590000}"/>
    <cellStyle name="20% - Accent1 3 2 6 4 7 2 2" xfId="23211" xr:uid="{00000000-0005-0000-0000-0000FC590000}"/>
    <cellStyle name="20% - Accent1 3 2 6 4 7 3" xfId="23212" xr:uid="{00000000-0005-0000-0000-0000FD590000}"/>
    <cellStyle name="20% - Accent1 3 2 6 4 8" xfId="23213" xr:uid="{00000000-0005-0000-0000-0000FE590000}"/>
    <cellStyle name="20% - Accent1 3 2 6 4 8 2" xfId="23214" xr:uid="{00000000-0005-0000-0000-0000FF590000}"/>
    <cellStyle name="20% - Accent1 3 2 6 4 8 2 2" xfId="23215" xr:uid="{00000000-0005-0000-0000-0000005A0000}"/>
    <cellStyle name="20% - Accent1 3 2 6 4 8 3" xfId="23216" xr:uid="{00000000-0005-0000-0000-0000015A0000}"/>
    <cellStyle name="20% - Accent1 3 2 6 4 9" xfId="23217" xr:uid="{00000000-0005-0000-0000-0000025A0000}"/>
    <cellStyle name="20% - Accent1 3 2 6 4 9 2" xfId="23218" xr:uid="{00000000-0005-0000-0000-0000035A0000}"/>
    <cellStyle name="20% - Accent1 3 2 6 5" xfId="23219" xr:uid="{00000000-0005-0000-0000-0000045A0000}"/>
    <cellStyle name="20% - Accent1 3 2 6 5 2" xfId="23220" xr:uid="{00000000-0005-0000-0000-0000055A0000}"/>
    <cellStyle name="20% - Accent1 3 2 6 5 2 2" xfId="23221" xr:uid="{00000000-0005-0000-0000-0000065A0000}"/>
    <cellStyle name="20% - Accent1 3 2 6 5 2 2 2" xfId="23222" xr:uid="{00000000-0005-0000-0000-0000075A0000}"/>
    <cellStyle name="20% - Accent1 3 2 6 5 2 2 2 2" xfId="23223" xr:uid="{00000000-0005-0000-0000-0000085A0000}"/>
    <cellStyle name="20% - Accent1 3 2 6 5 2 2 3" xfId="23224" xr:uid="{00000000-0005-0000-0000-0000095A0000}"/>
    <cellStyle name="20% - Accent1 3 2 6 5 2 3" xfId="23225" xr:uid="{00000000-0005-0000-0000-00000A5A0000}"/>
    <cellStyle name="20% - Accent1 3 2 6 5 2 3 2" xfId="23226" xr:uid="{00000000-0005-0000-0000-00000B5A0000}"/>
    <cellStyle name="20% - Accent1 3 2 6 5 2 4" xfId="23227" xr:uid="{00000000-0005-0000-0000-00000C5A0000}"/>
    <cellStyle name="20% - Accent1 3 2 6 5 3" xfId="23228" xr:uid="{00000000-0005-0000-0000-00000D5A0000}"/>
    <cellStyle name="20% - Accent1 3 2 6 5 3 2" xfId="23229" xr:uid="{00000000-0005-0000-0000-00000E5A0000}"/>
    <cellStyle name="20% - Accent1 3 2 6 5 3 2 2" xfId="23230" xr:uid="{00000000-0005-0000-0000-00000F5A0000}"/>
    <cellStyle name="20% - Accent1 3 2 6 5 3 2 2 2" xfId="23231" xr:uid="{00000000-0005-0000-0000-0000105A0000}"/>
    <cellStyle name="20% - Accent1 3 2 6 5 3 2 3" xfId="23232" xr:uid="{00000000-0005-0000-0000-0000115A0000}"/>
    <cellStyle name="20% - Accent1 3 2 6 5 3 3" xfId="23233" xr:uid="{00000000-0005-0000-0000-0000125A0000}"/>
    <cellStyle name="20% - Accent1 3 2 6 5 3 3 2" xfId="23234" xr:uid="{00000000-0005-0000-0000-0000135A0000}"/>
    <cellStyle name="20% - Accent1 3 2 6 5 3 4" xfId="23235" xr:uid="{00000000-0005-0000-0000-0000145A0000}"/>
    <cellStyle name="20% - Accent1 3 2 6 5 4" xfId="23236" xr:uid="{00000000-0005-0000-0000-0000155A0000}"/>
    <cellStyle name="20% - Accent1 3 2 6 5 4 2" xfId="23237" xr:uid="{00000000-0005-0000-0000-0000165A0000}"/>
    <cellStyle name="20% - Accent1 3 2 6 5 4 2 2" xfId="23238" xr:uid="{00000000-0005-0000-0000-0000175A0000}"/>
    <cellStyle name="20% - Accent1 3 2 6 5 4 2 2 2" xfId="23239" xr:uid="{00000000-0005-0000-0000-0000185A0000}"/>
    <cellStyle name="20% - Accent1 3 2 6 5 4 2 3" xfId="23240" xr:uid="{00000000-0005-0000-0000-0000195A0000}"/>
    <cellStyle name="20% - Accent1 3 2 6 5 4 3" xfId="23241" xr:uid="{00000000-0005-0000-0000-00001A5A0000}"/>
    <cellStyle name="20% - Accent1 3 2 6 5 4 3 2" xfId="23242" xr:uid="{00000000-0005-0000-0000-00001B5A0000}"/>
    <cellStyle name="20% - Accent1 3 2 6 5 4 4" xfId="23243" xr:uid="{00000000-0005-0000-0000-00001C5A0000}"/>
    <cellStyle name="20% - Accent1 3 2 6 5 5" xfId="23244" xr:uid="{00000000-0005-0000-0000-00001D5A0000}"/>
    <cellStyle name="20% - Accent1 3 2 6 5 5 2" xfId="23245" xr:uid="{00000000-0005-0000-0000-00001E5A0000}"/>
    <cellStyle name="20% - Accent1 3 2 6 5 5 2 2" xfId="23246" xr:uid="{00000000-0005-0000-0000-00001F5A0000}"/>
    <cellStyle name="20% - Accent1 3 2 6 5 5 3" xfId="23247" xr:uid="{00000000-0005-0000-0000-0000205A0000}"/>
    <cellStyle name="20% - Accent1 3 2 6 5 6" xfId="23248" xr:uid="{00000000-0005-0000-0000-0000215A0000}"/>
    <cellStyle name="20% - Accent1 3 2 6 5 6 2" xfId="23249" xr:uid="{00000000-0005-0000-0000-0000225A0000}"/>
    <cellStyle name="20% - Accent1 3 2 6 5 6 2 2" xfId="23250" xr:uid="{00000000-0005-0000-0000-0000235A0000}"/>
    <cellStyle name="20% - Accent1 3 2 6 5 6 3" xfId="23251" xr:uid="{00000000-0005-0000-0000-0000245A0000}"/>
    <cellStyle name="20% - Accent1 3 2 6 5 7" xfId="23252" xr:uid="{00000000-0005-0000-0000-0000255A0000}"/>
    <cellStyle name="20% - Accent1 3 2 6 5 7 2" xfId="23253" xr:uid="{00000000-0005-0000-0000-0000265A0000}"/>
    <cellStyle name="20% - Accent1 3 2 6 5 8" xfId="23254" xr:uid="{00000000-0005-0000-0000-0000275A0000}"/>
    <cellStyle name="20% - Accent1 3 2 6 5 8 2" xfId="23255" xr:uid="{00000000-0005-0000-0000-0000285A0000}"/>
    <cellStyle name="20% - Accent1 3 2 6 5 9" xfId="23256" xr:uid="{00000000-0005-0000-0000-0000295A0000}"/>
    <cellStyle name="20% - Accent1 3 2 6 6" xfId="23257" xr:uid="{00000000-0005-0000-0000-00002A5A0000}"/>
    <cellStyle name="20% - Accent1 3 2 6 6 2" xfId="23258" xr:uid="{00000000-0005-0000-0000-00002B5A0000}"/>
    <cellStyle name="20% - Accent1 3 2 6 6 2 2" xfId="23259" xr:uid="{00000000-0005-0000-0000-00002C5A0000}"/>
    <cellStyle name="20% - Accent1 3 2 6 6 2 2 2" xfId="23260" xr:uid="{00000000-0005-0000-0000-00002D5A0000}"/>
    <cellStyle name="20% - Accent1 3 2 6 6 2 2 2 2" xfId="23261" xr:uid="{00000000-0005-0000-0000-00002E5A0000}"/>
    <cellStyle name="20% - Accent1 3 2 6 6 2 2 3" xfId="23262" xr:uid="{00000000-0005-0000-0000-00002F5A0000}"/>
    <cellStyle name="20% - Accent1 3 2 6 6 2 3" xfId="23263" xr:uid="{00000000-0005-0000-0000-0000305A0000}"/>
    <cellStyle name="20% - Accent1 3 2 6 6 2 3 2" xfId="23264" xr:uid="{00000000-0005-0000-0000-0000315A0000}"/>
    <cellStyle name="20% - Accent1 3 2 6 6 2 4" xfId="23265" xr:uid="{00000000-0005-0000-0000-0000325A0000}"/>
    <cellStyle name="20% - Accent1 3 2 6 6 3" xfId="23266" xr:uid="{00000000-0005-0000-0000-0000335A0000}"/>
    <cellStyle name="20% - Accent1 3 2 6 6 3 2" xfId="23267" xr:uid="{00000000-0005-0000-0000-0000345A0000}"/>
    <cellStyle name="20% - Accent1 3 2 6 6 3 2 2" xfId="23268" xr:uid="{00000000-0005-0000-0000-0000355A0000}"/>
    <cellStyle name="20% - Accent1 3 2 6 6 3 2 2 2" xfId="23269" xr:uid="{00000000-0005-0000-0000-0000365A0000}"/>
    <cellStyle name="20% - Accent1 3 2 6 6 3 2 3" xfId="23270" xr:uid="{00000000-0005-0000-0000-0000375A0000}"/>
    <cellStyle name="20% - Accent1 3 2 6 6 3 3" xfId="23271" xr:uid="{00000000-0005-0000-0000-0000385A0000}"/>
    <cellStyle name="20% - Accent1 3 2 6 6 3 3 2" xfId="23272" xr:uid="{00000000-0005-0000-0000-0000395A0000}"/>
    <cellStyle name="20% - Accent1 3 2 6 6 3 4" xfId="23273" xr:uid="{00000000-0005-0000-0000-00003A5A0000}"/>
    <cellStyle name="20% - Accent1 3 2 6 6 4" xfId="23274" xr:uid="{00000000-0005-0000-0000-00003B5A0000}"/>
    <cellStyle name="20% - Accent1 3 2 6 6 4 2" xfId="23275" xr:uid="{00000000-0005-0000-0000-00003C5A0000}"/>
    <cellStyle name="20% - Accent1 3 2 6 6 4 2 2" xfId="23276" xr:uid="{00000000-0005-0000-0000-00003D5A0000}"/>
    <cellStyle name="20% - Accent1 3 2 6 6 4 2 2 2" xfId="23277" xr:uid="{00000000-0005-0000-0000-00003E5A0000}"/>
    <cellStyle name="20% - Accent1 3 2 6 6 4 2 3" xfId="23278" xr:uid="{00000000-0005-0000-0000-00003F5A0000}"/>
    <cellStyle name="20% - Accent1 3 2 6 6 4 3" xfId="23279" xr:uid="{00000000-0005-0000-0000-0000405A0000}"/>
    <cellStyle name="20% - Accent1 3 2 6 6 4 3 2" xfId="23280" xr:uid="{00000000-0005-0000-0000-0000415A0000}"/>
    <cellStyle name="20% - Accent1 3 2 6 6 4 4" xfId="23281" xr:uid="{00000000-0005-0000-0000-0000425A0000}"/>
    <cellStyle name="20% - Accent1 3 2 6 6 5" xfId="23282" xr:uid="{00000000-0005-0000-0000-0000435A0000}"/>
    <cellStyle name="20% - Accent1 3 2 6 6 5 2" xfId="23283" xr:uid="{00000000-0005-0000-0000-0000445A0000}"/>
    <cellStyle name="20% - Accent1 3 2 6 6 5 2 2" xfId="23284" xr:uid="{00000000-0005-0000-0000-0000455A0000}"/>
    <cellStyle name="20% - Accent1 3 2 6 6 5 3" xfId="23285" xr:uid="{00000000-0005-0000-0000-0000465A0000}"/>
    <cellStyle name="20% - Accent1 3 2 6 6 6" xfId="23286" xr:uid="{00000000-0005-0000-0000-0000475A0000}"/>
    <cellStyle name="20% - Accent1 3 2 6 6 6 2" xfId="23287" xr:uid="{00000000-0005-0000-0000-0000485A0000}"/>
    <cellStyle name="20% - Accent1 3 2 6 6 6 2 2" xfId="23288" xr:uid="{00000000-0005-0000-0000-0000495A0000}"/>
    <cellStyle name="20% - Accent1 3 2 6 6 6 3" xfId="23289" xr:uid="{00000000-0005-0000-0000-00004A5A0000}"/>
    <cellStyle name="20% - Accent1 3 2 6 6 7" xfId="23290" xr:uid="{00000000-0005-0000-0000-00004B5A0000}"/>
    <cellStyle name="20% - Accent1 3 2 6 6 7 2" xfId="23291" xr:uid="{00000000-0005-0000-0000-00004C5A0000}"/>
    <cellStyle name="20% - Accent1 3 2 6 6 8" xfId="23292" xr:uid="{00000000-0005-0000-0000-00004D5A0000}"/>
    <cellStyle name="20% - Accent1 3 2 6 6 8 2" xfId="23293" xr:uid="{00000000-0005-0000-0000-00004E5A0000}"/>
    <cellStyle name="20% - Accent1 3 2 6 6 9" xfId="23294" xr:uid="{00000000-0005-0000-0000-00004F5A0000}"/>
    <cellStyle name="20% - Accent1 3 2 6 7" xfId="23295" xr:uid="{00000000-0005-0000-0000-0000505A0000}"/>
    <cellStyle name="20% - Accent1 3 2 6 7 2" xfId="23296" xr:uid="{00000000-0005-0000-0000-0000515A0000}"/>
    <cellStyle name="20% - Accent1 3 2 6 7 2 2" xfId="23297" xr:uid="{00000000-0005-0000-0000-0000525A0000}"/>
    <cellStyle name="20% - Accent1 3 2 6 7 2 2 2" xfId="23298" xr:uid="{00000000-0005-0000-0000-0000535A0000}"/>
    <cellStyle name="20% - Accent1 3 2 6 7 2 3" xfId="23299" xr:uid="{00000000-0005-0000-0000-0000545A0000}"/>
    <cellStyle name="20% - Accent1 3 2 6 7 3" xfId="23300" xr:uid="{00000000-0005-0000-0000-0000555A0000}"/>
    <cellStyle name="20% - Accent1 3 2 6 7 3 2" xfId="23301" xr:uid="{00000000-0005-0000-0000-0000565A0000}"/>
    <cellStyle name="20% - Accent1 3 2 6 7 4" xfId="23302" xr:uid="{00000000-0005-0000-0000-0000575A0000}"/>
    <cellStyle name="20% - Accent1 3 2 6 8" xfId="23303" xr:uid="{00000000-0005-0000-0000-0000585A0000}"/>
    <cellStyle name="20% - Accent1 3 2 6 8 2" xfId="23304" xr:uid="{00000000-0005-0000-0000-0000595A0000}"/>
    <cellStyle name="20% - Accent1 3 2 6 8 2 2" xfId="23305" xr:uid="{00000000-0005-0000-0000-00005A5A0000}"/>
    <cellStyle name="20% - Accent1 3 2 6 8 2 2 2" xfId="23306" xr:uid="{00000000-0005-0000-0000-00005B5A0000}"/>
    <cellStyle name="20% - Accent1 3 2 6 8 2 3" xfId="23307" xr:uid="{00000000-0005-0000-0000-00005C5A0000}"/>
    <cellStyle name="20% - Accent1 3 2 6 8 3" xfId="23308" xr:uid="{00000000-0005-0000-0000-00005D5A0000}"/>
    <cellStyle name="20% - Accent1 3 2 6 8 3 2" xfId="23309" xr:uid="{00000000-0005-0000-0000-00005E5A0000}"/>
    <cellStyle name="20% - Accent1 3 2 6 8 4" xfId="23310" xr:uid="{00000000-0005-0000-0000-00005F5A0000}"/>
    <cellStyle name="20% - Accent1 3 2 6 9" xfId="23311" xr:uid="{00000000-0005-0000-0000-0000605A0000}"/>
    <cellStyle name="20% - Accent1 3 2 6 9 2" xfId="23312" xr:uid="{00000000-0005-0000-0000-0000615A0000}"/>
    <cellStyle name="20% - Accent1 3 2 6 9 2 2" xfId="23313" xr:uid="{00000000-0005-0000-0000-0000625A0000}"/>
    <cellStyle name="20% - Accent1 3 2 6 9 2 2 2" xfId="23314" xr:uid="{00000000-0005-0000-0000-0000635A0000}"/>
    <cellStyle name="20% - Accent1 3 2 6 9 2 3" xfId="23315" xr:uid="{00000000-0005-0000-0000-0000645A0000}"/>
    <cellStyle name="20% - Accent1 3 2 6 9 3" xfId="23316" xr:uid="{00000000-0005-0000-0000-0000655A0000}"/>
    <cellStyle name="20% - Accent1 3 2 6 9 3 2" xfId="23317" xr:uid="{00000000-0005-0000-0000-0000665A0000}"/>
    <cellStyle name="20% - Accent1 3 2 6 9 4" xfId="23318" xr:uid="{00000000-0005-0000-0000-0000675A0000}"/>
    <cellStyle name="20% - Accent1 3 2 7" xfId="23319" xr:uid="{00000000-0005-0000-0000-0000685A0000}"/>
    <cellStyle name="20% - Accent1 3 2 7 10" xfId="23320" xr:uid="{00000000-0005-0000-0000-0000695A0000}"/>
    <cellStyle name="20% - Accent1 3 2 7 10 2" xfId="23321" xr:uid="{00000000-0005-0000-0000-00006A5A0000}"/>
    <cellStyle name="20% - Accent1 3 2 7 11" xfId="23322" xr:uid="{00000000-0005-0000-0000-00006B5A0000}"/>
    <cellStyle name="20% - Accent1 3 2 7 11 2" xfId="23323" xr:uid="{00000000-0005-0000-0000-00006C5A0000}"/>
    <cellStyle name="20% - Accent1 3 2 7 12" xfId="23324" xr:uid="{00000000-0005-0000-0000-00006D5A0000}"/>
    <cellStyle name="20% - Accent1 3 2 7 2" xfId="23325" xr:uid="{00000000-0005-0000-0000-00006E5A0000}"/>
    <cellStyle name="20% - Accent1 3 2 7 2 10" xfId="23326" xr:uid="{00000000-0005-0000-0000-00006F5A0000}"/>
    <cellStyle name="20% - Accent1 3 2 7 2 10 2" xfId="23327" xr:uid="{00000000-0005-0000-0000-0000705A0000}"/>
    <cellStyle name="20% - Accent1 3 2 7 2 11" xfId="23328" xr:uid="{00000000-0005-0000-0000-0000715A0000}"/>
    <cellStyle name="20% - Accent1 3 2 7 2 2" xfId="23329" xr:uid="{00000000-0005-0000-0000-0000725A0000}"/>
    <cellStyle name="20% - Accent1 3 2 7 2 2 2" xfId="23330" xr:uid="{00000000-0005-0000-0000-0000735A0000}"/>
    <cellStyle name="20% - Accent1 3 2 7 2 2 2 2" xfId="23331" xr:uid="{00000000-0005-0000-0000-0000745A0000}"/>
    <cellStyle name="20% - Accent1 3 2 7 2 2 2 2 2" xfId="23332" xr:uid="{00000000-0005-0000-0000-0000755A0000}"/>
    <cellStyle name="20% - Accent1 3 2 7 2 2 2 2 2 2" xfId="23333" xr:uid="{00000000-0005-0000-0000-0000765A0000}"/>
    <cellStyle name="20% - Accent1 3 2 7 2 2 2 2 3" xfId="23334" xr:uid="{00000000-0005-0000-0000-0000775A0000}"/>
    <cellStyle name="20% - Accent1 3 2 7 2 2 2 3" xfId="23335" xr:uid="{00000000-0005-0000-0000-0000785A0000}"/>
    <cellStyle name="20% - Accent1 3 2 7 2 2 2 3 2" xfId="23336" xr:uid="{00000000-0005-0000-0000-0000795A0000}"/>
    <cellStyle name="20% - Accent1 3 2 7 2 2 2 4" xfId="23337" xr:uid="{00000000-0005-0000-0000-00007A5A0000}"/>
    <cellStyle name="20% - Accent1 3 2 7 2 2 3" xfId="23338" xr:uid="{00000000-0005-0000-0000-00007B5A0000}"/>
    <cellStyle name="20% - Accent1 3 2 7 2 2 3 2" xfId="23339" xr:uid="{00000000-0005-0000-0000-00007C5A0000}"/>
    <cellStyle name="20% - Accent1 3 2 7 2 2 3 2 2" xfId="23340" xr:uid="{00000000-0005-0000-0000-00007D5A0000}"/>
    <cellStyle name="20% - Accent1 3 2 7 2 2 3 2 2 2" xfId="23341" xr:uid="{00000000-0005-0000-0000-00007E5A0000}"/>
    <cellStyle name="20% - Accent1 3 2 7 2 2 3 2 3" xfId="23342" xr:uid="{00000000-0005-0000-0000-00007F5A0000}"/>
    <cellStyle name="20% - Accent1 3 2 7 2 2 3 3" xfId="23343" xr:uid="{00000000-0005-0000-0000-0000805A0000}"/>
    <cellStyle name="20% - Accent1 3 2 7 2 2 3 3 2" xfId="23344" xr:uid="{00000000-0005-0000-0000-0000815A0000}"/>
    <cellStyle name="20% - Accent1 3 2 7 2 2 3 4" xfId="23345" xr:uid="{00000000-0005-0000-0000-0000825A0000}"/>
    <cellStyle name="20% - Accent1 3 2 7 2 2 4" xfId="23346" xr:uid="{00000000-0005-0000-0000-0000835A0000}"/>
    <cellStyle name="20% - Accent1 3 2 7 2 2 4 2" xfId="23347" xr:uid="{00000000-0005-0000-0000-0000845A0000}"/>
    <cellStyle name="20% - Accent1 3 2 7 2 2 4 2 2" xfId="23348" xr:uid="{00000000-0005-0000-0000-0000855A0000}"/>
    <cellStyle name="20% - Accent1 3 2 7 2 2 4 2 2 2" xfId="23349" xr:uid="{00000000-0005-0000-0000-0000865A0000}"/>
    <cellStyle name="20% - Accent1 3 2 7 2 2 4 2 3" xfId="23350" xr:uid="{00000000-0005-0000-0000-0000875A0000}"/>
    <cellStyle name="20% - Accent1 3 2 7 2 2 4 3" xfId="23351" xr:uid="{00000000-0005-0000-0000-0000885A0000}"/>
    <cellStyle name="20% - Accent1 3 2 7 2 2 4 3 2" xfId="23352" xr:uid="{00000000-0005-0000-0000-0000895A0000}"/>
    <cellStyle name="20% - Accent1 3 2 7 2 2 4 4" xfId="23353" xr:uid="{00000000-0005-0000-0000-00008A5A0000}"/>
    <cellStyle name="20% - Accent1 3 2 7 2 2 5" xfId="23354" xr:uid="{00000000-0005-0000-0000-00008B5A0000}"/>
    <cellStyle name="20% - Accent1 3 2 7 2 2 5 2" xfId="23355" xr:uid="{00000000-0005-0000-0000-00008C5A0000}"/>
    <cellStyle name="20% - Accent1 3 2 7 2 2 5 2 2" xfId="23356" xr:uid="{00000000-0005-0000-0000-00008D5A0000}"/>
    <cellStyle name="20% - Accent1 3 2 7 2 2 5 3" xfId="23357" xr:uid="{00000000-0005-0000-0000-00008E5A0000}"/>
    <cellStyle name="20% - Accent1 3 2 7 2 2 6" xfId="23358" xr:uid="{00000000-0005-0000-0000-00008F5A0000}"/>
    <cellStyle name="20% - Accent1 3 2 7 2 2 6 2" xfId="23359" xr:uid="{00000000-0005-0000-0000-0000905A0000}"/>
    <cellStyle name="20% - Accent1 3 2 7 2 2 6 2 2" xfId="23360" xr:uid="{00000000-0005-0000-0000-0000915A0000}"/>
    <cellStyle name="20% - Accent1 3 2 7 2 2 6 3" xfId="23361" xr:uid="{00000000-0005-0000-0000-0000925A0000}"/>
    <cellStyle name="20% - Accent1 3 2 7 2 2 7" xfId="23362" xr:uid="{00000000-0005-0000-0000-0000935A0000}"/>
    <cellStyle name="20% - Accent1 3 2 7 2 2 7 2" xfId="23363" xr:uid="{00000000-0005-0000-0000-0000945A0000}"/>
    <cellStyle name="20% - Accent1 3 2 7 2 2 8" xfId="23364" xr:uid="{00000000-0005-0000-0000-0000955A0000}"/>
    <cellStyle name="20% - Accent1 3 2 7 2 2 8 2" xfId="23365" xr:uid="{00000000-0005-0000-0000-0000965A0000}"/>
    <cellStyle name="20% - Accent1 3 2 7 2 2 9" xfId="23366" xr:uid="{00000000-0005-0000-0000-0000975A0000}"/>
    <cellStyle name="20% - Accent1 3 2 7 2 3" xfId="23367" xr:uid="{00000000-0005-0000-0000-0000985A0000}"/>
    <cellStyle name="20% - Accent1 3 2 7 2 3 2" xfId="23368" xr:uid="{00000000-0005-0000-0000-0000995A0000}"/>
    <cellStyle name="20% - Accent1 3 2 7 2 3 2 2" xfId="23369" xr:uid="{00000000-0005-0000-0000-00009A5A0000}"/>
    <cellStyle name="20% - Accent1 3 2 7 2 3 2 2 2" xfId="23370" xr:uid="{00000000-0005-0000-0000-00009B5A0000}"/>
    <cellStyle name="20% - Accent1 3 2 7 2 3 2 2 2 2" xfId="23371" xr:uid="{00000000-0005-0000-0000-00009C5A0000}"/>
    <cellStyle name="20% - Accent1 3 2 7 2 3 2 2 3" xfId="23372" xr:uid="{00000000-0005-0000-0000-00009D5A0000}"/>
    <cellStyle name="20% - Accent1 3 2 7 2 3 2 3" xfId="23373" xr:uid="{00000000-0005-0000-0000-00009E5A0000}"/>
    <cellStyle name="20% - Accent1 3 2 7 2 3 2 3 2" xfId="23374" xr:uid="{00000000-0005-0000-0000-00009F5A0000}"/>
    <cellStyle name="20% - Accent1 3 2 7 2 3 2 4" xfId="23375" xr:uid="{00000000-0005-0000-0000-0000A05A0000}"/>
    <cellStyle name="20% - Accent1 3 2 7 2 3 3" xfId="23376" xr:uid="{00000000-0005-0000-0000-0000A15A0000}"/>
    <cellStyle name="20% - Accent1 3 2 7 2 3 3 2" xfId="23377" xr:uid="{00000000-0005-0000-0000-0000A25A0000}"/>
    <cellStyle name="20% - Accent1 3 2 7 2 3 3 2 2" xfId="23378" xr:uid="{00000000-0005-0000-0000-0000A35A0000}"/>
    <cellStyle name="20% - Accent1 3 2 7 2 3 3 2 2 2" xfId="23379" xr:uid="{00000000-0005-0000-0000-0000A45A0000}"/>
    <cellStyle name="20% - Accent1 3 2 7 2 3 3 2 3" xfId="23380" xr:uid="{00000000-0005-0000-0000-0000A55A0000}"/>
    <cellStyle name="20% - Accent1 3 2 7 2 3 3 3" xfId="23381" xr:uid="{00000000-0005-0000-0000-0000A65A0000}"/>
    <cellStyle name="20% - Accent1 3 2 7 2 3 3 3 2" xfId="23382" xr:uid="{00000000-0005-0000-0000-0000A75A0000}"/>
    <cellStyle name="20% - Accent1 3 2 7 2 3 3 4" xfId="23383" xr:uid="{00000000-0005-0000-0000-0000A85A0000}"/>
    <cellStyle name="20% - Accent1 3 2 7 2 3 4" xfId="23384" xr:uid="{00000000-0005-0000-0000-0000A95A0000}"/>
    <cellStyle name="20% - Accent1 3 2 7 2 3 4 2" xfId="23385" xr:uid="{00000000-0005-0000-0000-0000AA5A0000}"/>
    <cellStyle name="20% - Accent1 3 2 7 2 3 4 2 2" xfId="23386" xr:uid="{00000000-0005-0000-0000-0000AB5A0000}"/>
    <cellStyle name="20% - Accent1 3 2 7 2 3 4 2 2 2" xfId="23387" xr:uid="{00000000-0005-0000-0000-0000AC5A0000}"/>
    <cellStyle name="20% - Accent1 3 2 7 2 3 4 2 3" xfId="23388" xr:uid="{00000000-0005-0000-0000-0000AD5A0000}"/>
    <cellStyle name="20% - Accent1 3 2 7 2 3 4 3" xfId="23389" xr:uid="{00000000-0005-0000-0000-0000AE5A0000}"/>
    <cellStyle name="20% - Accent1 3 2 7 2 3 4 3 2" xfId="23390" xr:uid="{00000000-0005-0000-0000-0000AF5A0000}"/>
    <cellStyle name="20% - Accent1 3 2 7 2 3 4 4" xfId="23391" xr:uid="{00000000-0005-0000-0000-0000B05A0000}"/>
    <cellStyle name="20% - Accent1 3 2 7 2 3 5" xfId="23392" xr:uid="{00000000-0005-0000-0000-0000B15A0000}"/>
    <cellStyle name="20% - Accent1 3 2 7 2 3 5 2" xfId="23393" xr:uid="{00000000-0005-0000-0000-0000B25A0000}"/>
    <cellStyle name="20% - Accent1 3 2 7 2 3 5 2 2" xfId="23394" xr:uid="{00000000-0005-0000-0000-0000B35A0000}"/>
    <cellStyle name="20% - Accent1 3 2 7 2 3 5 3" xfId="23395" xr:uid="{00000000-0005-0000-0000-0000B45A0000}"/>
    <cellStyle name="20% - Accent1 3 2 7 2 3 6" xfId="23396" xr:uid="{00000000-0005-0000-0000-0000B55A0000}"/>
    <cellStyle name="20% - Accent1 3 2 7 2 3 6 2" xfId="23397" xr:uid="{00000000-0005-0000-0000-0000B65A0000}"/>
    <cellStyle name="20% - Accent1 3 2 7 2 3 6 2 2" xfId="23398" xr:uid="{00000000-0005-0000-0000-0000B75A0000}"/>
    <cellStyle name="20% - Accent1 3 2 7 2 3 6 3" xfId="23399" xr:uid="{00000000-0005-0000-0000-0000B85A0000}"/>
    <cellStyle name="20% - Accent1 3 2 7 2 3 7" xfId="23400" xr:uid="{00000000-0005-0000-0000-0000B95A0000}"/>
    <cellStyle name="20% - Accent1 3 2 7 2 3 7 2" xfId="23401" xr:uid="{00000000-0005-0000-0000-0000BA5A0000}"/>
    <cellStyle name="20% - Accent1 3 2 7 2 3 8" xfId="23402" xr:uid="{00000000-0005-0000-0000-0000BB5A0000}"/>
    <cellStyle name="20% - Accent1 3 2 7 2 3 8 2" xfId="23403" xr:uid="{00000000-0005-0000-0000-0000BC5A0000}"/>
    <cellStyle name="20% - Accent1 3 2 7 2 3 9" xfId="23404" xr:uid="{00000000-0005-0000-0000-0000BD5A0000}"/>
    <cellStyle name="20% - Accent1 3 2 7 2 4" xfId="23405" xr:uid="{00000000-0005-0000-0000-0000BE5A0000}"/>
    <cellStyle name="20% - Accent1 3 2 7 2 4 2" xfId="23406" xr:uid="{00000000-0005-0000-0000-0000BF5A0000}"/>
    <cellStyle name="20% - Accent1 3 2 7 2 4 2 2" xfId="23407" xr:uid="{00000000-0005-0000-0000-0000C05A0000}"/>
    <cellStyle name="20% - Accent1 3 2 7 2 4 2 2 2" xfId="23408" xr:uid="{00000000-0005-0000-0000-0000C15A0000}"/>
    <cellStyle name="20% - Accent1 3 2 7 2 4 2 3" xfId="23409" xr:uid="{00000000-0005-0000-0000-0000C25A0000}"/>
    <cellStyle name="20% - Accent1 3 2 7 2 4 3" xfId="23410" xr:uid="{00000000-0005-0000-0000-0000C35A0000}"/>
    <cellStyle name="20% - Accent1 3 2 7 2 4 3 2" xfId="23411" xr:uid="{00000000-0005-0000-0000-0000C45A0000}"/>
    <cellStyle name="20% - Accent1 3 2 7 2 4 4" xfId="23412" xr:uid="{00000000-0005-0000-0000-0000C55A0000}"/>
    <cellStyle name="20% - Accent1 3 2 7 2 5" xfId="23413" xr:uid="{00000000-0005-0000-0000-0000C65A0000}"/>
    <cellStyle name="20% - Accent1 3 2 7 2 5 2" xfId="23414" xr:uid="{00000000-0005-0000-0000-0000C75A0000}"/>
    <cellStyle name="20% - Accent1 3 2 7 2 5 2 2" xfId="23415" xr:uid="{00000000-0005-0000-0000-0000C85A0000}"/>
    <cellStyle name="20% - Accent1 3 2 7 2 5 2 2 2" xfId="23416" xr:uid="{00000000-0005-0000-0000-0000C95A0000}"/>
    <cellStyle name="20% - Accent1 3 2 7 2 5 2 3" xfId="23417" xr:uid="{00000000-0005-0000-0000-0000CA5A0000}"/>
    <cellStyle name="20% - Accent1 3 2 7 2 5 3" xfId="23418" xr:uid="{00000000-0005-0000-0000-0000CB5A0000}"/>
    <cellStyle name="20% - Accent1 3 2 7 2 5 3 2" xfId="23419" xr:uid="{00000000-0005-0000-0000-0000CC5A0000}"/>
    <cellStyle name="20% - Accent1 3 2 7 2 5 4" xfId="23420" xr:uid="{00000000-0005-0000-0000-0000CD5A0000}"/>
    <cellStyle name="20% - Accent1 3 2 7 2 6" xfId="23421" xr:uid="{00000000-0005-0000-0000-0000CE5A0000}"/>
    <cellStyle name="20% - Accent1 3 2 7 2 6 2" xfId="23422" xr:uid="{00000000-0005-0000-0000-0000CF5A0000}"/>
    <cellStyle name="20% - Accent1 3 2 7 2 6 2 2" xfId="23423" xr:uid="{00000000-0005-0000-0000-0000D05A0000}"/>
    <cellStyle name="20% - Accent1 3 2 7 2 6 2 2 2" xfId="23424" xr:uid="{00000000-0005-0000-0000-0000D15A0000}"/>
    <cellStyle name="20% - Accent1 3 2 7 2 6 2 3" xfId="23425" xr:uid="{00000000-0005-0000-0000-0000D25A0000}"/>
    <cellStyle name="20% - Accent1 3 2 7 2 6 3" xfId="23426" xr:uid="{00000000-0005-0000-0000-0000D35A0000}"/>
    <cellStyle name="20% - Accent1 3 2 7 2 6 3 2" xfId="23427" xr:uid="{00000000-0005-0000-0000-0000D45A0000}"/>
    <cellStyle name="20% - Accent1 3 2 7 2 6 4" xfId="23428" xr:uid="{00000000-0005-0000-0000-0000D55A0000}"/>
    <cellStyle name="20% - Accent1 3 2 7 2 7" xfId="23429" xr:uid="{00000000-0005-0000-0000-0000D65A0000}"/>
    <cellStyle name="20% - Accent1 3 2 7 2 7 2" xfId="23430" xr:uid="{00000000-0005-0000-0000-0000D75A0000}"/>
    <cellStyle name="20% - Accent1 3 2 7 2 7 2 2" xfId="23431" xr:uid="{00000000-0005-0000-0000-0000D85A0000}"/>
    <cellStyle name="20% - Accent1 3 2 7 2 7 3" xfId="23432" xr:uid="{00000000-0005-0000-0000-0000D95A0000}"/>
    <cellStyle name="20% - Accent1 3 2 7 2 8" xfId="23433" xr:uid="{00000000-0005-0000-0000-0000DA5A0000}"/>
    <cellStyle name="20% - Accent1 3 2 7 2 8 2" xfId="23434" xr:uid="{00000000-0005-0000-0000-0000DB5A0000}"/>
    <cellStyle name="20% - Accent1 3 2 7 2 8 2 2" xfId="23435" xr:uid="{00000000-0005-0000-0000-0000DC5A0000}"/>
    <cellStyle name="20% - Accent1 3 2 7 2 8 3" xfId="23436" xr:uid="{00000000-0005-0000-0000-0000DD5A0000}"/>
    <cellStyle name="20% - Accent1 3 2 7 2 9" xfId="23437" xr:uid="{00000000-0005-0000-0000-0000DE5A0000}"/>
    <cellStyle name="20% - Accent1 3 2 7 2 9 2" xfId="23438" xr:uid="{00000000-0005-0000-0000-0000DF5A0000}"/>
    <cellStyle name="20% - Accent1 3 2 7 3" xfId="23439" xr:uid="{00000000-0005-0000-0000-0000E05A0000}"/>
    <cellStyle name="20% - Accent1 3 2 7 3 2" xfId="23440" xr:uid="{00000000-0005-0000-0000-0000E15A0000}"/>
    <cellStyle name="20% - Accent1 3 2 7 3 2 2" xfId="23441" xr:uid="{00000000-0005-0000-0000-0000E25A0000}"/>
    <cellStyle name="20% - Accent1 3 2 7 3 2 2 2" xfId="23442" xr:uid="{00000000-0005-0000-0000-0000E35A0000}"/>
    <cellStyle name="20% - Accent1 3 2 7 3 2 2 2 2" xfId="23443" xr:uid="{00000000-0005-0000-0000-0000E45A0000}"/>
    <cellStyle name="20% - Accent1 3 2 7 3 2 2 3" xfId="23444" xr:uid="{00000000-0005-0000-0000-0000E55A0000}"/>
    <cellStyle name="20% - Accent1 3 2 7 3 2 3" xfId="23445" xr:uid="{00000000-0005-0000-0000-0000E65A0000}"/>
    <cellStyle name="20% - Accent1 3 2 7 3 2 3 2" xfId="23446" xr:uid="{00000000-0005-0000-0000-0000E75A0000}"/>
    <cellStyle name="20% - Accent1 3 2 7 3 2 4" xfId="23447" xr:uid="{00000000-0005-0000-0000-0000E85A0000}"/>
    <cellStyle name="20% - Accent1 3 2 7 3 3" xfId="23448" xr:uid="{00000000-0005-0000-0000-0000E95A0000}"/>
    <cellStyle name="20% - Accent1 3 2 7 3 3 2" xfId="23449" xr:uid="{00000000-0005-0000-0000-0000EA5A0000}"/>
    <cellStyle name="20% - Accent1 3 2 7 3 3 2 2" xfId="23450" xr:uid="{00000000-0005-0000-0000-0000EB5A0000}"/>
    <cellStyle name="20% - Accent1 3 2 7 3 3 2 2 2" xfId="23451" xr:uid="{00000000-0005-0000-0000-0000EC5A0000}"/>
    <cellStyle name="20% - Accent1 3 2 7 3 3 2 3" xfId="23452" xr:uid="{00000000-0005-0000-0000-0000ED5A0000}"/>
    <cellStyle name="20% - Accent1 3 2 7 3 3 3" xfId="23453" xr:uid="{00000000-0005-0000-0000-0000EE5A0000}"/>
    <cellStyle name="20% - Accent1 3 2 7 3 3 3 2" xfId="23454" xr:uid="{00000000-0005-0000-0000-0000EF5A0000}"/>
    <cellStyle name="20% - Accent1 3 2 7 3 3 4" xfId="23455" xr:uid="{00000000-0005-0000-0000-0000F05A0000}"/>
    <cellStyle name="20% - Accent1 3 2 7 3 4" xfId="23456" xr:uid="{00000000-0005-0000-0000-0000F15A0000}"/>
    <cellStyle name="20% - Accent1 3 2 7 3 4 2" xfId="23457" xr:uid="{00000000-0005-0000-0000-0000F25A0000}"/>
    <cellStyle name="20% - Accent1 3 2 7 3 4 2 2" xfId="23458" xr:uid="{00000000-0005-0000-0000-0000F35A0000}"/>
    <cellStyle name="20% - Accent1 3 2 7 3 4 2 2 2" xfId="23459" xr:uid="{00000000-0005-0000-0000-0000F45A0000}"/>
    <cellStyle name="20% - Accent1 3 2 7 3 4 2 3" xfId="23460" xr:uid="{00000000-0005-0000-0000-0000F55A0000}"/>
    <cellStyle name="20% - Accent1 3 2 7 3 4 3" xfId="23461" xr:uid="{00000000-0005-0000-0000-0000F65A0000}"/>
    <cellStyle name="20% - Accent1 3 2 7 3 4 3 2" xfId="23462" xr:uid="{00000000-0005-0000-0000-0000F75A0000}"/>
    <cellStyle name="20% - Accent1 3 2 7 3 4 4" xfId="23463" xr:uid="{00000000-0005-0000-0000-0000F85A0000}"/>
    <cellStyle name="20% - Accent1 3 2 7 3 5" xfId="23464" xr:uid="{00000000-0005-0000-0000-0000F95A0000}"/>
    <cellStyle name="20% - Accent1 3 2 7 3 5 2" xfId="23465" xr:uid="{00000000-0005-0000-0000-0000FA5A0000}"/>
    <cellStyle name="20% - Accent1 3 2 7 3 5 2 2" xfId="23466" xr:uid="{00000000-0005-0000-0000-0000FB5A0000}"/>
    <cellStyle name="20% - Accent1 3 2 7 3 5 3" xfId="23467" xr:uid="{00000000-0005-0000-0000-0000FC5A0000}"/>
    <cellStyle name="20% - Accent1 3 2 7 3 6" xfId="23468" xr:uid="{00000000-0005-0000-0000-0000FD5A0000}"/>
    <cellStyle name="20% - Accent1 3 2 7 3 6 2" xfId="23469" xr:uid="{00000000-0005-0000-0000-0000FE5A0000}"/>
    <cellStyle name="20% - Accent1 3 2 7 3 6 2 2" xfId="23470" xr:uid="{00000000-0005-0000-0000-0000FF5A0000}"/>
    <cellStyle name="20% - Accent1 3 2 7 3 6 3" xfId="23471" xr:uid="{00000000-0005-0000-0000-0000005B0000}"/>
    <cellStyle name="20% - Accent1 3 2 7 3 7" xfId="23472" xr:uid="{00000000-0005-0000-0000-0000015B0000}"/>
    <cellStyle name="20% - Accent1 3 2 7 3 7 2" xfId="23473" xr:uid="{00000000-0005-0000-0000-0000025B0000}"/>
    <cellStyle name="20% - Accent1 3 2 7 3 8" xfId="23474" xr:uid="{00000000-0005-0000-0000-0000035B0000}"/>
    <cellStyle name="20% - Accent1 3 2 7 3 8 2" xfId="23475" xr:uid="{00000000-0005-0000-0000-0000045B0000}"/>
    <cellStyle name="20% - Accent1 3 2 7 3 9" xfId="23476" xr:uid="{00000000-0005-0000-0000-0000055B0000}"/>
    <cellStyle name="20% - Accent1 3 2 7 4" xfId="23477" xr:uid="{00000000-0005-0000-0000-0000065B0000}"/>
    <cellStyle name="20% - Accent1 3 2 7 4 2" xfId="23478" xr:uid="{00000000-0005-0000-0000-0000075B0000}"/>
    <cellStyle name="20% - Accent1 3 2 7 4 2 2" xfId="23479" xr:uid="{00000000-0005-0000-0000-0000085B0000}"/>
    <cellStyle name="20% - Accent1 3 2 7 4 2 2 2" xfId="23480" xr:uid="{00000000-0005-0000-0000-0000095B0000}"/>
    <cellStyle name="20% - Accent1 3 2 7 4 2 2 2 2" xfId="23481" xr:uid="{00000000-0005-0000-0000-00000A5B0000}"/>
    <cellStyle name="20% - Accent1 3 2 7 4 2 2 3" xfId="23482" xr:uid="{00000000-0005-0000-0000-00000B5B0000}"/>
    <cellStyle name="20% - Accent1 3 2 7 4 2 3" xfId="23483" xr:uid="{00000000-0005-0000-0000-00000C5B0000}"/>
    <cellStyle name="20% - Accent1 3 2 7 4 2 3 2" xfId="23484" xr:uid="{00000000-0005-0000-0000-00000D5B0000}"/>
    <cellStyle name="20% - Accent1 3 2 7 4 2 4" xfId="23485" xr:uid="{00000000-0005-0000-0000-00000E5B0000}"/>
    <cellStyle name="20% - Accent1 3 2 7 4 3" xfId="23486" xr:uid="{00000000-0005-0000-0000-00000F5B0000}"/>
    <cellStyle name="20% - Accent1 3 2 7 4 3 2" xfId="23487" xr:uid="{00000000-0005-0000-0000-0000105B0000}"/>
    <cellStyle name="20% - Accent1 3 2 7 4 3 2 2" xfId="23488" xr:uid="{00000000-0005-0000-0000-0000115B0000}"/>
    <cellStyle name="20% - Accent1 3 2 7 4 3 2 2 2" xfId="23489" xr:uid="{00000000-0005-0000-0000-0000125B0000}"/>
    <cellStyle name="20% - Accent1 3 2 7 4 3 2 3" xfId="23490" xr:uid="{00000000-0005-0000-0000-0000135B0000}"/>
    <cellStyle name="20% - Accent1 3 2 7 4 3 3" xfId="23491" xr:uid="{00000000-0005-0000-0000-0000145B0000}"/>
    <cellStyle name="20% - Accent1 3 2 7 4 3 3 2" xfId="23492" xr:uid="{00000000-0005-0000-0000-0000155B0000}"/>
    <cellStyle name="20% - Accent1 3 2 7 4 3 4" xfId="23493" xr:uid="{00000000-0005-0000-0000-0000165B0000}"/>
    <cellStyle name="20% - Accent1 3 2 7 4 4" xfId="23494" xr:uid="{00000000-0005-0000-0000-0000175B0000}"/>
    <cellStyle name="20% - Accent1 3 2 7 4 4 2" xfId="23495" xr:uid="{00000000-0005-0000-0000-0000185B0000}"/>
    <cellStyle name="20% - Accent1 3 2 7 4 4 2 2" xfId="23496" xr:uid="{00000000-0005-0000-0000-0000195B0000}"/>
    <cellStyle name="20% - Accent1 3 2 7 4 4 2 2 2" xfId="23497" xr:uid="{00000000-0005-0000-0000-00001A5B0000}"/>
    <cellStyle name="20% - Accent1 3 2 7 4 4 2 3" xfId="23498" xr:uid="{00000000-0005-0000-0000-00001B5B0000}"/>
    <cellStyle name="20% - Accent1 3 2 7 4 4 3" xfId="23499" xr:uid="{00000000-0005-0000-0000-00001C5B0000}"/>
    <cellStyle name="20% - Accent1 3 2 7 4 4 3 2" xfId="23500" xr:uid="{00000000-0005-0000-0000-00001D5B0000}"/>
    <cellStyle name="20% - Accent1 3 2 7 4 4 4" xfId="23501" xr:uid="{00000000-0005-0000-0000-00001E5B0000}"/>
    <cellStyle name="20% - Accent1 3 2 7 4 5" xfId="23502" xr:uid="{00000000-0005-0000-0000-00001F5B0000}"/>
    <cellStyle name="20% - Accent1 3 2 7 4 5 2" xfId="23503" xr:uid="{00000000-0005-0000-0000-0000205B0000}"/>
    <cellStyle name="20% - Accent1 3 2 7 4 5 2 2" xfId="23504" xr:uid="{00000000-0005-0000-0000-0000215B0000}"/>
    <cellStyle name="20% - Accent1 3 2 7 4 5 3" xfId="23505" xr:uid="{00000000-0005-0000-0000-0000225B0000}"/>
    <cellStyle name="20% - Accent1 3 2 7 4 6" xfId="23506" xr:uid="{00000000-0005-0000-0000-0000235B0000}"/>
    <cellStyle name="20% - Accent1 3 2 7 4 6 2" xfId="23507" xr:uid="{00000000-0005-0000-0000-0000245B0000}"/>
    <cellStyle name="20% - Accent1 3 2 7 4 6 2 2" xfId="23508" xr:uid="{00000000-0005-0000-0000-0000255B0000}"/>
    <cellStyle name="20% - Accent1 3 2 7 4 6 3" xfId="23509" xr:uid="{00000000-0005-0000-0000-0000265B0000}"/>
    <cellStyle name="20% - Accent1 3 2 7 4 7" xfId="23510" xr:uid="{00000000-0005-0000-0000-0000275B0000}"/>
    <cellStyle name="20% - Accent1 3 2 7 4 7 2" xfId="23511" xr:uid="{00000000-0005-0000-0000-0000285B0000}"/>
    <cellStyle name="20% - Accent1 3 2 7 4 8" xfId="23512" xr:uid="{00000000-0005-0000-0000-0000295B0000}"/>
    <cellStyle name="20% - Accent1 3 2 7 4 8 2" xfId="23513" xr:uid="{00000000-0005-0000-0000-00002A5B0000}"/>
    <cellStyle name="20% - Accent1 3 2 7 4 9" xfId="23514" xr:uid="{00000000-0005-0000-0000-00002B5B0000}"/>
    <cellStyle name="20% - Accent1 3 2 7 5" xfId="23515" xr:uid="{00000000-0005-0000-0000-00002C5B0000}"/>
    <cellStyle name="20% - Accent1 3 2 7 5 2" xfId="23516" xr:uid="{00000000-0005-0000-0000-00002D5B0000}"/>
    <cellStyle name="20% - Accent1 3 2 7 5 2 2" xfId="23517" xr:uid="{00000000-0005-0000-0000-00002E5B0000}"/>
    <cellStyle name="20% - Accent1 3 2 7 5 2 2 2" xfId="23518" xr:uid="{00000000-0005-0000-0000-00002F5B0000}"/>
    <cellStyle name="20% - Accent1 3 2 7 5 2 3" xfId="23519" xr:uid="{00000000-0005-0000-0000-0000305B0000}"/>
    <cellStyle name="20% - Accent1 3 2 7 5 3" xfId="23520" xr:uid="{00000000-0005-0000-0000-0000315B0000}"/>
    <cellStyle name="20% - Accent1 3 2 7 5 3 2" xfId="23521" xr:uid="{00000000-0005-0000-0000-0000325B0000}"/>
    <cellStyle name="20% - Accent1 3 2 7 5 4" xfId="23522" xr:uid="{00000000-0005-0000-0000-0000335B0000}"/>
    <cellStyle name="20% - Accent1 3 2 7 6" xfId="23523" xr:uid="{00000000-0005-0000-0000-0000345B0000}"/>
    <cellStyle name="20% - Accent1 3 2 7 6 2" xfId="23524" xr:uid="{00000000-0005-0000-0000-0000355B0000}"/>
    <cellStyle name="20% - Accent1 3 2 7 6 2 2" xfId="23525" xr:uid="{00000000-0005-0000-0000-0000365B0000}"/>
    <cellStyle name="20% - Accent1 3 2 7 6 2 2 2" xfId="23526" xr:uid="{00000000-0005-0000-0000-0000375B0000}"/>
    <cellStyle name="20% - Accent1 3 2 7 6 2 3" xfId="23527" xr:uid="{00000000-0005-0000-0000-0000385B0000}"/>
    <cellStyle name="20% - Accent1 3 2 7 6 3" xfId="23528" xr:uid="{00000000-0005-0000-0000-0000395B0000}"/>
    <cellStyle name="20% - Accent1 3 2 7 6 3 2" xfId="23529" xr:uid="{00000000-0005-0000-0000-00003A5B0000}"/>
    <cellStyle name="20% - Accent1 3 2 7 6 4" xfId="23530" xr:uid="{00000000-0005-0000-0000-00003B5B0000}"/>
    <cellStyle name="20% - Accent1 3 2 7 7" xfId="23531" xr:uid="{00000000-0005-0000-0000-00003C5B0000}"/>
    <cellStyle name="20% - Accent1 3 2 7 7 2" xfId="23532" xr:uid="{00000000-0005-0000-0000-00003D5B0000}"/>
    <cellStyle name="20% - Accent1 3 2 7 7 2 2" xfId="23533" xr:uid="{00000000-0005-0000-0000-00003E5B0000}"/>
    <cellStyle name="20% - Accent1 3 2 7 7 2 2 2" xfId="23534" xr:uid="{00000000-0005-0000-0000-00003F5B0000}"/>
    <cellStyle name="20% - Accent1 3 2 7 7 2 3" xfId="23535" xr:uid="{00000000-0005-0000-0000-0000405B0000}"/>
    <cellStyle name="20% - Accent1 3 2 7 7 3" xfId="23536" xr:uid="{00000000-0005-0000-0000-0000415B0000}"/>
    <cellStyle name="20% - Accent1 3 2 7 7 3 2" xfId="23537" xr:uid="{00000000-0005-0000-0000-0000425B0000}"/>
    <cellStyle name="20% - Accent1 3 2 7 7 4" xfId="23538" xr:uid="{00000000-0005-0000-0000-0000435B0000}"/>
    <cellStyle name="20% - Accent1 3 2 7 8" xfId="23539" xr:uid="{00000000-0005-0000-0000-0000445B0000}"/>
    <cellStyle name="20% - Accent1 3 2 7 8 2" xfId="23540" xr:uid="{00000000-0005-0000-0000-0000455B0000}"/>
    <cellStyle name="20% - Accent1 3 2 7 8 2 2" xfId="23541" xr:uid="{00000000-0005-0000-0000-0000465B0000}"/>
    <cellStyle name="20% - Accent1 3 2 7 8 3" xfId="23542" xr:uid="{00000000-0005-0000-0000-0000475B0000}"/>
    <cellStyle name="20% - Accent1 3 2 7 9" xfId="23543" xr:uid="{00000000-0005-0000-0000-0000485B0000}"/>
    <cellStyle name="20% - Accent1 3 2 7 9 2" xfId="23544" xr:uid="{00000000-0005-0000-0000-0000495B0000}"/>
    <cellStyle name="20% - Accent1 3 2 7 9 2 2" xfId="23545" xr:uid="{00000000-0005-0000-0000-00004A5B0000}"/>
    <cellStyle name="20% - Accent1 3 2 7 9 3" xfId="23546" xr:uid="{00000000-0005-0000-0000-00004B5B0000}"/>
    <cellStyle name="20% - Accent1 3 2 8" xfId="23547" xr:uid="{00000000-0005-0000-0000-00004C5B0000}"/>
    <cellStyle name="20% - Accent1 3 2 8 10" xfId="23548" xr:uid="{00000000-0005-0000-0000-00004D5B0000}"/>
    <cellStyle name="20% - Accent1 3 2 8 10 2" xfId="23549" xr:uid="{00000000-0005-0000-0000-00004E5B0000}"/>
    <cellStyle name="20% - Accent1 3 2 8 11" xfId="23550" xr:uid="{00000000-0005-0000-0000-00004F5B0000}"/>
    <cellStyle name="20% - Accent1 3 2 8 2" xfId="23551" xr:uid="{00000000-0005-0000-0000-0000505B0000}"/>
    <cellStyle name="20% - Accent1 3 2 8 2 2" xfId="23552" xr:uid="{00000000-0005-0000-0000-0000515B0000}"/>
    <cellStyle name="20% - Accent1 3 2 8 2 2 2" xfId="23553" xr:uid="{00000000-0005-0000-0000-0000525B0000}"/>
    <cellStyle name="20% - Accent1 3 2 8 2 2 2 2" xfId="23554" xr:uid="{00000000-0005-0000-0000-0000535B0000}"/>
    <cellStyle name="20% - Accent1 3 2 8 2 2 2 2 2" xfId="23555" xr:uid="{00000000-0005-0000-0000-0000545B0000}"/>
    <cellStyle name="20% - Accent1 3 2 8 2 2 2 3" xfId="23556" xr:uid="{00000000-0005-0000-0000-0000555B0000}"/>
    <cellStyle name="20% - Accent1 3 2 8 2 2 3" xfId="23557" xr:uid="{00000000-0005-0000-0000-0000565B0000}"/>
    <cellStyle name="20% - Accent1 3 2 8 2 2 3 2" xfId="23558" xr:uid="{00000000-0005-0000-0000-0000575B0000}"/>
    <cellStyle name="20% - Accent1 3 2 8 2 2 4" xfId="23559" xr:uid="{00000000-0005-0000-0000-0000585B0000}"/>
    <cellStyle name="20% - Accent1 3 2 8 2 3" xfId="23560" xr:uid="{00000000-0005-0000-0000-0000595B0000}"/>
    <cellStyle name="20% - Accent1 3 2 8 2 3 2" xfId="23561" xr:uid="{00000000-0005-0000-0000-00005A5B0000}"/>
    <cellStyle name="20% - Accent1 3 2 8 2 3 2 2" xfId="23562" xr:uid="{00000000-0005-0000-0000-00005B5B0000}"/>
    <cellStyle name="20% - Accent1 3 2 8 2 3 2 2 2" xfId="23563" xr:uid="{00000000-0005-0000-0000-00005C5B0000}"/>
    <cellStyle name="20% - Accent1 3 2 8 2 3 2 3" xfId="23564" xr:uid="{00000000-0005-0000-0000-00005D5B0000}"/>
    <cellStyle name="20% - Accent1 3 2 8 2 3 3" xfId="23565" xr:uid="{00000000-0005-0000-0000-00005E5B0000}"/>
    <cellStyle name="20% - Accent1 3 2 8 2 3 3 2" xfId="23566" xr:uid="{00000000-0005-0000-0000-00005F5B0000}"/>
    <cellStyle name="20% - Accent1 3 2 8 2 3 4" xfId="23567" xr:uid="{00000000-0005-0000-0000-0000605B0000}"/>
    <cellStyle name="20% - Accent1 3 2 8 2 4" xfId="23568" xr:uid="{00000000-0005-0000-0000-0000615B0000}"/>
    <cellStyle name="20% - Accent1 3 2 8 2 4 2" xfId="23569" xr:uid="{00000000-0005-0000-0000-0000625B0000}"/>
    <cellStyle name="20% - Accent1 3 2 8 2 4 2 2" xfId="23570" xr:uid="{00000000-0005-0000-0000-0000635B0000}"/>
    <cellStyle name="20% - Accent1 3 2 8 2 4 2 2 2" xfId="23571" xr:uid="{00000000-0005-0000-0000-0000645B0000}"/>
    <cellStyle name="20% - Accent1 3 2 8 2 4 2 3" xfId="23572" xr:uid="{00000000-0005-0000-0000-0000655B0000}"/>
    <cellStyle name="20% - Accent1 3 2 8 2 4 3" xfId="23573" xr:uid="{00000000-0005-0000-0000-0000665B0000}"/>
    <cellStyle name="20% - Accent1 3 2 8 2 4 3 2" xfId="23574" xr:uid="{00000000-0005-0000-0000-0000675B0000}"/>
    <cellStyle name="20% - Accent1 3 2 8 2 4 4" xfId="23575" xr:uid="{00000000-0005-0000-0000-0000685B0000}"/>
    <cellStyle name="20% - Accent1 3 2 8 2 5" xfId="23576" xr:uid="{00000000-0005-0000-0000-0000695B0000}"/>
    <cellStyle name="20% - Accent1 3 2 8 2 5 2" xfId="23577" xr:uid="{00000000-0005-0000-0000-00006A5B0000}"/>
    <cellStyle name="20% - Accent1 3 2 8 2 5 2 2" xfId="23578" xr:uid="{00000000-0005-0000-0000-00006B5B0000}"/>
    <cellStyle name="20% - Accent1 3 2 8 2 5 3" xfId="23579" xr:uid="{00000000-0005-0000-0000-00006C5B0000}"/>
    <cellStyle name="20% - Accent1 3 2 8 2 6" xfId="23580" xr:uid="{00000000-0005-0000-0000-00006D5B0000}"/>
    <cellStyle name="20% - Accent1 3 2 8 2 6 2" xfId="23581" xr:uid="{00000000-0005-0000-0000-00006E5B0000}"/>
    <cellStyle name="20% - Accent1 3 2 8 2 6 2 2" xfId="23582" xr:uid="{00000000-0005-0000-0000-00006F5B0000}"/>
    <cellStyle name="20% - Accent1 3 2 8 2 6 3" xfId="23583" xr:uid="{00000000-0005-0000-0000-0000705B0000}"/>
    <cellStyle name="20% - Accent1 3 2 8 2 7" xfId="23584" xr:uid="{00000000-0005-0000-0000-0000715B0000}"/>
    <cellStyle name="20% - Accent1 3 2 8 2 7 2" xfId="23585" xr:uid="{00000000-0005-0000-0000-0000725B0000}"/>
    <cellStyle name="20% - Accent1 3 2 8 2 8" xfId="23586" xr:uid="{00000000-0005-0000-0000-0000735B0000}"/>
    <cellStyle name="20% - Accent1 3 2 8 2 8 2" xfId="23587" xr:uid="{00000000-0005-0000-0000-0000745B0000}"/>
    <cellStyle name="20% - Accent1 3 2 8 2 9" xfId="23588" xr:uid="{00000000-0005-0000-0000-0000755B0000}"/>
    <cellStyle name="20% - Accent1 3 2 8 3" xfId="23589" xr:uid="{00000000-0005-0000-0000-0000765B0000}"/>
    <cellStyle name="20% - Accent1 3 2 8 3 2" xfId="23590" xr:uid="{00000000-0005-0000-0000-0000775B0000}"/>
    <cellStyle name="20% - Accent1 3 2 8 3 2 2" xfId="23591" xr:uid="{00000000-0005-0000-0000-0000785B0000}"/>
    <cellStyle name="20% - Accent1 3 2 8 3 2 2 2" xfId="23592" xr:uid="{00000000-0005-0000-0000-0000795B0000}"/>
    <cellStyle name="20% - Accent1 3 2 8 3 2 2 2 2" xfId="23593" xr:uid="{00000000-0005-0000-0000-00007A5B0000}"/>
    <cellStyle name="20% - Accent1 3 2 8 3 2 2 3" xfId="23594" xr:uid="{00000000-0005-0000-0000-00007B5B0000}"/>
    <cellStyle name="20% - Accent1 3 2 8 3 2 3" xfId="23595" xr:uid="{00000000-0005-0000-0000-00007C5B0000}"/>
    <cellStyle name="20% - Accent1 3 2 8 3 2 3 2" xfId="23596" xr:uid="{00000000-0005-0000-0000-00007D5B0000}"/>
    <cellStyle name="20% - Accent1 3 2 8 3 2 4" xfId="23597" xr:uid="{00000000-0005-0000-0000-00007E5B0000}"/>
    <cellStyle name="20% - Accent1 3 2 8 3 3" xfId="23598" xr:uid="{00000000-0005-0000-0000-00007F5B0000}"/>
    <cellStyle name="20% - Accent1 3 2 8 3 3 2" xfId="23599" xr:uid="{00000000-0005-0000-0000-0000805B0000}"/>
    <cellStyle name="20% - Accent1 3 2 8 3 3 2 2" xfId="23600" xr:uid="{00000000-0005-0000-0000-0000815B0000}"/>
    <cellStyle name="20% - Accent1 3 2 8 3 3 2 2 2" xfId="23601" xr:uid="{00000000-0005-0000-0000-0000825B0000}"/>
    <cellStyle name="20% - Accent1 3 2 8 3 3 2 3" xfId="23602" xr:uid="{00000000-0005-0000-0000-0000835B0000}"/>
    <cellStyle name="20% - Accent1 3 2 8 3 3 3" xfId="23603" xr:uid="{00000000-0005-0000-0000-0000845B0000}"/>
    <cellStyle name="20% - Accent1 3 2 8 3 3 3 2" xfId="23604" xr:uid="{00000000-0005-0000-0000-0000855B0000}"/>
    <cellStyle name="20% - Accent1 3 2 8 3 3 4" xfId="23605" xr:uid="{00000000-0005-0000-0000-0000865B0000}"/>
    <cellStyle name="20% - Accent1 3 2 8 3 4" xfId="23606" xr:uid="{00000000-0005-0000-0000-0000875B0000}"/>
    <cellStyle name="20% - Accent1 3 2 8 3 4 2" xfId="23607" xr:uid="{00000000-0005-0000-0000-0000885B0000}"/>
    <cellStyle name="20% - Accent1 3 2 8 3 4 2 2" xfId="23608" xr:uid="{00000000-0005-0000-0000-0000895B0000}"/>
    <cellStyle name="20% - Accent1 3 2 8 3 4 2 2 2" xfId="23609" xr:uid="{00000000-0005-0000-0000-00008A5B0000}"/>
    <cellStyle name="20% - Accent1 3 2 8 3 4 2 3" xfId="23610" xr:uid="{00000000-0005-0000-0000-00008B5B0000}"/>
    <cellStyle name="20% - Accent1 3 2 8 3 4 3" xfId="23611" xr:uid="{00000000-0005-0000-0000-00008C5B0000}"/>
    <cellStyle name="20% - Accent1 3 2 8 3 4 3 2" xfId="23612" xr:uid="{00000000-0005-0000-0000-00008D5B0000}"/>
    <cellStyle name="20% - Accent1 3 2 8 3 4 4" xfId="23613" xr:uid="{00000000-0005-0000-0000-00008E5B0000}"/>
    <cellStyle name="20% - Accent1 3 2 8 3 5" xfId="23614" xr:uid="{00000000-0005-0000-0000-00008F5B0000}"/>
    <cellStyle name="20% - Accent1 3 2 8 3 5 2" xfId="23615" xr:uid="{00000000-0005-0000-0000-0000905B0000}"/>
    <cellStyle name="20% - Accent1 3 2 8 3 5 2 2" xfId="23616" xr:uid="{00000000-0005-0000-0000-0000915B0000}"/>
    <cellStyle name="20% - Accent1 3 2 8 3 5 3" xfId="23617" xr:uid="{00000000-0005-0000-0000-0000925B0000}"/>
    <cellStyle name="20% - Accent1 3 2 8 3 6" xfId="23618" xr:uid="{00000000-0005-0000-0000-0000935B0000}"/>
    <cellStyle name="20% - Accent1 3 2 8 3 6 2" xfId="23619" xr:uid="{00000000-0005-0000-0000-0000945B0000}"/>
    <cellStyle name="20% - Accent1 3 2 8 3 6 2 2" xfId="23620" xr:uid="{00000000-0005-0000-0000-0000955B0000}"/>
    <cellStyle name="20% - Accent1 3 2 8 3 6 3" xfId="23621" xr:uid="{00000000-0005-0000-0000-0000965B0000}"/>
    <cellStyle name="20% - Accent1 3 2 8 3 7" xfId="23622" xr:uid="{00000000-0005-0000-0000-0000975B0000}"/>
    <cellStyle name="20% - Accent1 3 2 8 3 7 2" xfId="23623" xr:uid="{00000000-0005-0000-0000-0000985B0000}"/>
    <cellStyle name="20% - Accent1 3 2 8 3 8" xfId="23624" xr:uid="{00000000-0005-0000-0000-0000995B0000}"/>
    <cellStyle name="20% - Accent1 3 2 8 3 8 2" xfId="23625" xr:uid="{00000000-0005-0000-0000-00009A5B0000}"/>
    <cellStyle name="20% - Accent1 3 2 8 3 9" xfId="23626" xr:uid="{00000000-0005-0000-0000-00009B5B0000}"/>
    <cellStyle name="20% - Accent1 3 2 8 4" xfId="23627" xr:uid="{00000000-0005-0000-0000-00009C5B0000}"/>
    <cellStyle name="20% - Accent1 3 2 8 4 2" xfId="23628" xr:uid="{00000000-0005-0000-0000-00009D5B0000}"/>
    <cellStyle name="20% - Accent1 3 2 8 4 2 2" xfId="23629" xr:uid="{00000000-0005-0000-0000-00009E5B0000}"/>
    <cellStyle name="20% - Accent1 3 2 8 4 2 2 2" xfId="23630" xr:uid="{00000000-0005-0000-0000-00009F5B0000}"/>
    <cellStyle name="20% - Accent1 3 2 8 4 2 3" xfId="23631" xr:uid="{00000000-0005-0000-0000-0000A05B0000}"/>
    <cellStyle name="20% - Accent1 3 2 8 4 3" xfId="23632" xr:uid="{00000000-0005-0000-0000-0000A15B0000}"/>
    <cellStyle name="20% - Accent1 3 2 8 4 3 2" xfId="23633" xr:uid="{00000000-0005-0000-0000-0000A25B0000}"/>
    <cellStyle name="20% - Accent1 3 2 8 4 4" xfId="23634" xr:uid="{00000000-0005-0000-0000-0000A35B0000}"/>
    <cellStyle name="20% - Accent1 3 2 8 5" xfId="23635" xr:uid="{00000000-0005-0000-0000-0000A45B0000}"/>
    <cellStyle name="20% - Accent1 3 2 8 5 2" xfId="23636" xr:uid="{00000000-0005-0000-0000-0000A55B0000}"/>
    <cellStyle name="20% - Accent1 3 2 8 5 2 2" xfId="23637" xr:uid="{00000000-0005-0000-0000-0000A65B0000}"/>
    <cellStyle name="20% - Accent1 3 2 8 5 2 2 2" xfId="23638" xr:uid="{00000000-0005-0000-0000-0000A75B0000}"/>
    <cellStyle name="20% - Accent1 3 2 8 5 2 3" xfId="23639" xr:uid="{00000000-0005-0000-0000-0000A85B0000}"/>
    <cellStyle name="20% - Accent1 3 2 8 5 3" xfId="23640" xr:uid="{00000000-0005-0000-0000-0000A95B0000}"/>
    <cellStyle name="20% - Accent1 3 2 8 5 3 2" xfId="23641" xr:uid="{00000000-0005-0000-0000-0000AA5B0000}"/>
    <cellStyle name="20% - Accent1 3 2 8 5 4" xfId="23642" xr:uid="{00000000-0005-0000-0000-0000AB5B0000}"/>
    <cellStyle name="20% - Accent1 3 2 8 6" xfId="23643" xr:uid="{00000000-0005-0000-0000-0000AC5B0000}"/>
    <cellStyle name="20% - Accent1 3 2 8 6 2" xfId="23644" xr:uid="{00000000-0005-0000-0000-0000AD5B0000}"/>
    <cellStyle name="20% - Accent1 3 2 8 6 2 2" xfId="23645" xr:uid="{00000000-0005-0000-0000-0000AE5B0000}"/>
    <cellStyle name="20% - Accent1 3 2 8 6 2 2 2" xfId="23646" xr:uid="{00000000-0005-0000-0000-0000AF5B0000}"/>
    <cellStyle name="20% - Accent1 3 2 8 6 2 3" xfId="23647" xr:uid="{00000000-0005-0000-0000-0000B05B0000}"/>
    <cellStyle name="20% - Accent1 3 2 8 6 3" xfId="23648" xr:uid="{00000000-0005-0000-0000-0000B15B0000}"/>
    <cellStyle name="20% - Accent1 3 2 8 6 3 2" xfId="23649" xr:uid="{00000000-0005-0000-0000-0000B25B0000}"/>
    <cellStyle name="20% - Accent1 3 2 8 6 4" xfId="23650" xr:uid="{00000000-0005-0000-0000-0000B35B0000}"/>
    <cellStyle name="20% - Accent1 3 2 8 7" xfId="23651" xr:uid="{00000000-0005-0000-0000-0000B45B0000}"/>
    <cellStyle name="20% - Accent1 3 2 8 7 2" xfId="23652" xr:uid="{00000000-0005-0000-0000-0000B55B0000}"/>
    <cellStyle name="20% - Accent1 3 2 8 7 2 2" xfId="23653" xr:uid="{00000000-0005-0000-0000-0000B65B0000}"/>
    <cellStyle name="20% - Accent1 3 2 8 7 3" xfId="23654" xr:uid="{00000000-0005-0000-0000-0000B75B0000}"/>
    <cellStyle name="20% - Accent1 3 2 8 8" xfId="23655" xr:uid="{00000000-0005-0000-0000-0000B85B0000}"/>
    <cellStyle name="20% - Accent1 3 2 8 8 2" xfId="23656" xr:uid="{00000000-0005-0000-0000-0000B95B0000}"/>
    <cellStyle name="20% - Accent1 3 2 8 8 2 2" xfId="23657" xr:uid="{00000000-0005-0000-0000-0000BA5B0000}"/>
    <cellStyle name="20% - Accent1 3 2 8 8 3" xfId="23658" xr:uid="{00000000-0005-0000-0000-0000BB5B0000}"/>
    <cellStyle name="20% - Accent1 3 2 8 9" xfId="23659" xr:uid="{00000000-0005-0000-0000-0000BC5B0000}"/>
    <cellStyle name="20% - Accent1 3 2 8 9 2" xfId="23660" xr:uid="{00000000-0005-0000-0000-0000BD5B0000}"/>
    <cellStyle name="20% - Accent1 3 2 9" xfId="23661" xr:uid="{00000000-0005-0000-0000-0000BE5B0000}"/>
    <cellStyle name="20% - Accent1 3 2 9 10" xfId="23662" xr:uid="{00000000-0005-0000-0000-0000BF5B0000}"/>
    <cellStyle name="20% - Accent1 3 2 9 10 2" xfId="23663" xr:uid="{00000000-0005-0000-0000-0000C05B0000}"/>
    <cellStyle name="20% - Accent1 3 2 9 11" xfId="23664" xr:uid="{00000000-0005-0000-0000-0000C15B0000}"/>
    <cellStyle name="20% - Accent1 3 2 9 2" xfId="23665" xr:uid="{00000000-0005-0000-0000-0000C25B0000}"/>
    <cellStyle name="20% - Accent1 3 2 9 2 2" xfId="23666" xr:uid="{00000000-0005-0000-0000-0000C35B0000}"/>
    <cellStyle name="20% - Accent1 3 2 9 2 2 2" xfId="23667" xr:uid="{00000000-0005-0000-0000-0000C45B0000}"/>
    <cellStyle name="20% - Accent1 3 2 9 2 2 2 2" xfId="23668" xr:uid="{00000000-0005-0000-0000-0000C55B0000}"/>
    <cellStyle name="20% - Accent1 3 2 9 2 2 2 2 2" xfId="23669" xr:uid="{00000000-0005-0000-0000-0000C65B0000}"/>
    <cellStyle name="20% - Accent1 3 2 9 2 2 2 3" xfId="23670" xr:uid="{00000000-0005-0000-0000-0000C75B0000}"/>
    <cellStyle name="20% - Accent1 3 2 9 2 2 3" xfId="23671" xr:uid="{00000000-0005-0000-0000-0000C85B0000}"/>
    <cellStyle name="20% - Accent1 3 2 9 2 2 3 2" xfId="23672" xr:uid="{00000000-0005-0000-0000-0000C95B0000}"/>
    <cellStyle name="20% - Accent1 3 2 9 2 2 4" xfId="23673" xr:uid="{00000000-0005-0000-0000-0000CA5B0000}"/>
    <cellStyle name="20% - Accent1 3 2 9 2 3" xfId="23674" xr:uid="{00000000-0005-0000-0000-0000CB5B0000}"/>
    <cellStyle name="20% - Accent1 3 2 9 2 3 2" xfId="23675" xr:uid="{00000000-0005-0000-0000-0000CC5B0000}"/>
    <cellStyle name="20% - Accent1 3 2 9 2 3 2 2" xfId="23676" xr:uid="{00000000-0005-0000-0000-0000CD5B0000}"/>
    <cellStyle name="20% - Accent1 3 2 9 2 3 2 2 2" xfId="23677" xr:uid="{00000000-0005-0000-0000-0000CE5B0000}"/>
    <cellStyle name="20% - Accent1 3 2 9 2 3 2 3" xfId="23678" xr:uid="{00000000-0005-0000-0000-0000CF5B0000}"/>
    <cellStyle name="20% - Accent1 3 2 9 2 3 3" xfId="23679" xr:uid="{00000000-0005-0000-0000-0000D05B0000}"/>
    <cellStyle name="20% - Accent1 3 2 9 2 3 3 2" xfId="23680" xr:uid="{00000000-0005-0000-0000-0000D15B0000}"/>
    <cellStyle name="20% - Accent1 3 2 9 2 3 4" xfId="23681" xr:uid="{00000000-0005-0000-0000-0000D25B0000}"/>
    <cellStyle name="20% - Accent1 3 2 9 2 4" xfId="23682" xr:uid="{00000000-0005-0000-0000-0000D35B0000}"/>
    <cellStyle name="20% - Accent1 3 2 9 2 4 2" xfId="23683" xr:uid="{00000000-0005-0000-0000-0000D45B0000}"/>
    <cellStyle name="20% - Accent1 3 2 9 2 4 2 2" xfId="23684" xr:uid="{00000000-0005-0000-0000-0000D55B0000}"/>
    <cellStyle name="20% - Accent1 3 2 9 2 4 2 2 2" xfId="23685" xr:uid="{00000000-0005-0000-0000-0000D65B0000}"/>
    <cellStyle name="20% - Accent1 3 2 9 2 4 2 3" xfId="23686" xr:uid="{00000000-0005-0000-0000-0000D75B0000}"/>
    <cellStyle name="20% - Accent1 3 2 9 2 4 3" xfId="23687" xr:uid="{00000000-0005-0000-0000-0000D85B0000}"/>
    <cellStyle name="20% - Accent1 3 2 9 2 4 3 2" xfId="23688" xr:uid="{00000000-0005-0000-0000-0000D95B0000}"/>
    <cellStyle name="20% - Accent1 3 2 9 2 4 4" xfId="23689" xr:uid="{00000000-0005-0000-0000-0000DA5B0000}"/>
    <cellStyle name="20% - Accent1 3 2 9 2 5" xfId="23690" xr:uid="{00000000-0005-0000-0000-0000DB5B0000}"/>
    <cellStyle name="20% - Accent1 3 2 9 2 5 2" xfId="23691" xr:uid="{00000000-0005-0000-0000-0000DC5B0000}"/>
    <cellStyle name="20% - Accent1 3 2 9 2 5 2 2" xfId="23692" xr:uid="{00000000-0005-0000-0000-0000DD5B0000}"/>
    <cellStyle name="20% - Accent1 3 2 9 2 5 3" xfId="23693" xr:uid="{00000000-0005-0000-0000-0000DE5B0000}"/>
    <cellStyle name="20% - Accent1 3 2 9 2 6" xfId="23694" xr:uid="{00000000-0005-0000-0000-0000DF5B0000}"/>
    <cellStyle name="20% - Accent1 3 2 9 2 6 2" xfId="23695" xr:uid="{00000000-0005-0000-0000-0000E05B0000}"/>
    <cellStyle name="20% - Accent1 3 2 9 2 6 2 2" xfId="23696" xr:uid="{00000000-0005-0000-0000-0000E15B0000}"/>
    <cellStyle name="20% - Accent1 3 2 9 2 6 3" xfId="23697" xr:uid="{00000000-0005-0000-0000-0000E25B0000}"/>
    <cellStyle name="20% - Accent1 3 2 9 2 7" xfId="23698" xr:uid="{00000000-0005-0000-0000-0000E35B0000}"/>
    <cellStyle name="20% - Accent1 3 2 9 2 7 2" xfId="23699" xr:uid="{00000000-0005-0000-0000-0000E45B0000}"/>
    <cellStyle name="20% - Accent1 3 2 9 2 8" xfId="23700" xr:uid="{00000000-0005-0000-0000-0000E55B0000}"/>
    <cellStyle name="20% - Accent1 3 2 9 2 8 2" xfId="23701" xr:uid="{00000000-0005-0000-0000-0000E65B0000}"/>
    <cellStyle name="20% - Accent1 3 2 9 2 9" xfId="23702" xr:uid="{00000000-0005-0000-0000-0000E75B0000}"/>
    <cellStyle name="20% - Accent1 3 2 9 3" xfId="23703" xr:uid="{00000000-0005-0000-0000-0000E85B0000}"/>
    <cellStyle name="20% - Accent1 3 2 9 3 2" xfId="23704" xr:uid="{00000000-0005-0000-0000-0000E95B0000}"/>
    <cellStyle name="20% - Accent1 3 2 9 3 2 2" xfId="23705" xr:uid="{00000000-0005-0000-0000-0000EA5B0000}"/>
    <cellStyle name="20% - Accent1 3 2 9 3 2 2 2" xfId="23706" xr:uid="{00000000-0005-0000-0000-0000EB5B0000}"/>
    <cellStyle name="20% - Accent1 3 2 9 3 2 2 2 2" xfId="23707" xr:uid="{00000000-0005-0000-0000-0000EC5B0000}"/>
    <cellStyle name="20% - Accent1 3 2 9 3 2 2 3" xfId="23708" xr:uid="{00000000-0005-0000-0000-0000ED5B0000}"/>
    <cellStyle name="20% - Accent1 3 2 9 3 2 3" xfId="23709" xr:uid="{00000000-0005-0000-0000-0000EE5B0000}"/>
    <cellStyle name="20% - Accent1 3 2 9 3 2 3 2" xfId="23710" xr:uid="{00000000-0005-0000-0000-0000EF5B0000}"/>
    <cellStyle name="20% - Accent1 3 2 9 3 2 4" xfId="23711" xr:uid="{00000000-0005-0000-0000-0000F05B0000}"/>
    <cellStyle name="20% - Accent1 3 2 9 3 3" xfId="23712" xr:uid="{00000000-0005-0000-0000-0000F15B0000}"/>
    <cellStyle name="20% - Accent1 3 2 9 3 3 2" xfId="23713" xr:uid="{00000000-0005-0000-0000-0000F25B0000}"/>
    <cellStyle name="20% - Accent1 3 2 9 3 3 2 2" xfId="23714" xr:uid="{00000000-0005-0000-0000-0000F35B0000}"/>
    <cellStyle name="20% - Accent1 3 2 9 3 3 2 2 2" xfId="23715" xr:uid="{00000000-0005-0000-0000-0000F45B0000}"/>
    <cellStyle name="20% - Accent1 3 2 9 3 3 2 3" xfId="23716" xr:uid="{00000000-0005-0000-0000-0000F55B0000}"/>
    <cellStyle name="20% - Accent1 3 2 9 3 3 3" xfId="23717" xr:uid="{00000000-0005-0000-0000-0000F65B0000}"/>
    <cellStyle name="20% - Accent1 3 2 9 3 3 3 2" xfId="23718" xr:uid="{00000000-0005-0000-0000-0000F75B0000}"/>
    <cellStyle name="20% - Accent1 3 2 9 3 3 4" xfId="23719" xr:uid="{00000000-0005-0000-0000-0000F85B0000}"/>
    <cellStyle name="20% - Accent1 3 2 9 3 4" xfId="23720" xr:uid="{00000000-0005-0000-0000-0000F95B0000}"/>
    <cellStyle name="20% - Accent1 3 2 9 3 4 2" xfId="23721" xr:uid="{00000000-0005-0000-0000-0000FA5B0000}"/>
    <cellStyle name="20% - Accent1 3 2 9 3 4 2 2" xfId="23722" xr:uid="{00000000-0005-0000-0000-0000FB5B0000}"/>
    <cellStyle name="20% - Accent1 3 2 9 3 4 2 2 2" xfId="23723" xr:uid="{00000000-0005-0000-0000-0000FC5B0000}"/>
    <cellStyle name="20% - Accent1 3 2 9 3 4 2 3" xfId="23724" xr:uid="{00000000-0005-0000-0000-0000FD5B0000}"/>
    <cellStyle name="20% - Accent1 3 2 9 3 4 3" xfId="23725" xr:uid="{00000000-0005-0000-0000-0000FE5B0000}"/>
    <cellStyle name="20% - Accent1 3 2 9 3 4 3 2" xfId="23726" xr:uid="{00000000-0005-0000-0000-0000FF5B0000}"/>
    <cellStyle name="20% - Accent1 3 2 9 3 4 4" xfId="23727" xr:uid="{00000000-0005-0000-0000-0000005C0000}"/>
    <cellStyle name="20% - Accent1 3 2 9 3 5" xfId="23728" xr:uid="{00000000-0005-0000-0000-0000015C0000}"/>
    <cellStyle name="20% - Accent1 3 2 9 3 5 2" xfId="23729" xr:uid="{00000000-0005-0000-0000-0000025C0000}"/>
    <cellStyle name="20% - Accent1 3 2 9 3 5 2 2" xfId="23730" xr:uid="{00000000-0005-0000-0000-0000035C0000}"/>
    <cellStyle name="20% - Accent1 3 2 9 3 5 3" xfId="23731" xr:uid="{00000000-0005-0000-0000-0000045C0000}"/>
    <cellStyle name="20% - Accent1 3 2 9 3 6" xfId="23732" xr:uid="{00000000-0005-0000-0000-0000055C0000}"/>
    <cellStyle name="20% - Accent1 3 2 9 3 6 2" xfId="23733" xr:uid="{00000000-0005-0000-0000-0000065C0000}"/>
    <cellStyle name="20% - Accent1 3 2 9 3 6 2 2" xfId="23734" xr:uid="{00000000-0005-0000-0000-0000075C0000}"/>
    <cellStyle name="20% - Accent1 3 2 9 3 6 3" xfId="23735" xr:uid="{00000000-0005-0000-0000-0000085C0000}"/>
    <cellStyle name="20% - Accent1 3 2 9 3 7" xfId="23736" xr:uid="{00000000-0005-0000-0000-0000095C0000}"/>
    <cellStyle name="20% - Accent1 3 2 9 3 7 2" xfId="23737" xr:uid="{00000000-0005-0000-0000-00000A5C0000}"/>
    <cellStyle name="20% - Accent1 3 2 9 3 8" xfId="23738" xr:uid="{00000000-0005-0000-0000-00000B5C0000}"/>
    <cellStyle name="20% - Accent1 3 2 9 3 8 2" xfId="23739" xr:uid="{00000000-0005-0000-0000-00000C5C0000}"/>
    <cellStyle name="20% - Accent1 3 2 9 3 9" xfId="23740" xr:uid="{00000000-0005-0000-0000-00000D5C0000}"/>
    <cellStyle name="20% - Accent1 3 2 9 4" xfId="23741" xr:uid="{00000000-0005-0000-0000-00000E5C0000}"/>
    <cellStyle name="20% - Accent1 3 2 9 4 2" xfId="23742" xr:uid="{00000000-0005-0000-0000-00000F5C0000}"/>
    <cellStyle name="20% - Accent1 3 2 9 4 2 2" xfId="23743" xr:uid="{00000000-0005-0000-0000-0000105C0000}"/>
    <cellStyle name="20% - Accent1 3 2 9 4 2 2 2" xfId="23744" xr:uid="{00000000-0005-0000-0000-0000115C0000}"/>
    <cellStyle name="20% - Accent1 3 2 9 4 2 3" xfId="23745" xr:uid="{00000000-0005-0000-0000-0000125C0000}"/>
    <cellStyle name="20% - Accent1 3 2 9 4 3" xfId="23746" xr:uid="{00000000-0005-0000-0000-0000135C0000}"/>
    <cellStyle name="20% - Accent1 3 2 9 4 3 2" xfId="23747" xr:uid="{00000000-0005-0000-0000-0000145C0000}"/>
    <cellStyle name="20% - Accent1 3 2 9 4 4" xfId="23748" xr:uid="{00000000-0005-0000-0000-0000155C0000}"/>
    <cellStyle name="20% - Accent1 3 2 9 5" xfId="23749" xr:uid="{00000000-0005-0000-0000-0000165C0000}"/>
    <cellStyle name="20% - Accent1 3 2 9 5 2" xfId="23750" xr:uid="{00000000-0005-0000-0000-0000175C0000}"/>
    <cellStyle name="20% - Accent1 3 2 9 5 2 2" xfId="23751" xr:uid="{00000000-0005-0000-0000-0000185C0000}"/>
    <cellStyle name="20% - Accent1 3 2 9 5 2 2 2" xfId="23752" xr:uid="{00000000-0005-0000-0000-0000195C0000}"/>
    <cellStyle name="20% - Accent1 3 2 9 5 2 3" xfId="23753" xr:uid="{00000000-0005-0000-0000-00001A5C0000}"/>
    <cellStyle name="20% - Accent1 3 2 9 5 3" xfId="23754" xr:uid="{00000000-0005-0000-0000-00001B5C0000}"/>
    <cellStyle name="20% - Accent1 3 2 9 5 3 2" xfId="23755" xr:uid="{00000000-0005-0000-0000-00001C5C0000}"/>
    <cellStyle name="20% - Accent1 3 2 9 5 4" xfId="23756" xr:uid="{00000000-0005-0000-0000-00001D5C0000}"/>
    <cellStyle name="20% - Accent1 3 2 9 6" xfId="23757" xr:uid="{00000000-0005-0000-0000-00001E5C0000}"/>
    <cellStyle name="20% - Accent1 3 2 9 6 2" xfId="23758" xr:uid="{00000000-0005-0000-0000-00001F5C0000}"/>
    <cellStyle name="20% - Accent1 3 2 9 6 2 2" xfId="23759" xr:uid="{00000000-0005-0000-0000-0000205C0000}"/>
    <cellStyle name="20% - Accent1 3 2 9 6 2 2 2" xfId="23760" xr:uid="{00000000-0005-0000-0000-0000215C0000}"/>
    <cellStyle name="20% - Accent1 3 2 9 6 2 3" xfId="23761" xr:uid="{00000000-0005-0000-0000-0000225C0000}"/>
    <cellStyle name="20% - Accent1 3 2 9 6 3" xfId="23762" xr:uid="{00000000-0005-0000-0000-0000235C0000}"/>
    <cellStyle name="20% - Accent1 3 2 9 6 3 2" xfId="23763" xr:uid="{00000000-0005-0000-0000-0000245C0000}"/>
    <cellStyle name="20% - Accent1 3 2 9 6 4" xfId="23764" xr:uid="{00000000-0005-0000-0000-0000255C0000}"/>
    <cellStyle name="20% - Accent1 3 2 9 7" xfId="23765" xr:uid="{00000000-0005-0000-0000-0000265C0000}"/>
    <cellStyle name="20% - Accent1 3 2 9 7 2" xfId="23766" xr:uid="{00000000-0005-0000-0000-0000275C0000}"/>
    <cellStyle name="20% - Accent1 3 2 9 7 2 2" xfId="23767" xr:uid="{00000000-0005-0000-0000-0000285C0000}"/>
    <cellStyle name="20% - Accent1 3 2 9 7 3" xfId="23768" xr:uid="{00000000-0005-0000-0000-0000295C0000}"/>
    <cellStyle name="20% - Accent1 3 2 9 8" xfId="23769" xr:uid="{00000000-0005-0000-0000-00002A5C0000}"/>
    <cellStyle name="20% - Accent1 3 2 9 8 2" xfId="23770" xr:uid="{00000000-0005-0000-0000-00002B5C0000}"/>
    <cellStyle name="20% - Accent1 3 2 9 8 2 2" xfId="23771" xr:uid="{00000000-0005-0000-0000-00002C5C0000}"/>
    <cellStyle name="20% - Accent1 3 2 9 8 3" xfId="23772" xr:uid="{00000000-0005-0000-0000-00002D5C0000}"/>
    <cellStyle name="20% - Accent1 3 2 9 9" xfId="23773" xr:uid="{00000000-0005-0000-0000-00002E5C0000}"/>
    <cellStyle name="20% - Accent1 3 2 9 9 2" xfId="23774" xr:uid="{00000000-0005-0000-0000-00002F5C0000}"/>
    <cellStyle name="20% - Accent1 3 20" xfId="23775" xr:uid="{00000000-0005-0000-0000-0000305C0000}"/>
    <cellStyle name="20% - Accent1 3 20 2" xfId="23776" xr:uid="{00000000-0005-0000-0000-0000315C0000}"/>
    <cellStyle name="20% - Accent1 3 21" xfId="23777" xr:uid="{00000000-0005-0000-0000-0000325C0000}"/>
    <cellStyle name="20% - Accent1 3 3" xfId="23778" xr:uid="{00000000-0005-0000-0000-0000335C0000}"/>
    <cellStyle name="20% - Accent1 3 3 10" xfId="23779" xr:uid="{00000000-0005-0000-0000-0000345C0000}"/>
    <cellStyle name="20% - Accent1 3 3 10 2" xfId="23780" xr:uid="{00000000-0005-0000-0000-0000355C0000}"/>
    <cellStyle name="20% - Accent1 3 3 10 2 2" xfId="23781" xr:uid="{00000000-0005-0000-0000-0000365C0000}"/>
    <cellStyle name="20% - Accent1 3 3 10 2 2 2" xfId="23782" xr:uid="{00000000-0005-0000-0000-0000375C0000}"/>
    <cellStyle name="20% - Accent1 3 3 10 2 3" xfId="23783" xr:uid="{00000000-0005-0000-0000-0000385C0000}"/>
    <cellStyle name="20% - Accent1 3 3 10 3" xfId="23784" xr:uid="{00000000-0005-0000-0000-0000395C0000}"/>
    <cellStyle name="20% - Accent1 3 3 10 3 2" xfId="23785" xr:uid="{00000000-0005-0000-0000-00003A5C0000}"/>
    <cellStyle name="20% - Accent1 3 3 10 4" xfId="23786" xr:uid="{00000000-0005-0000-0000-00003B5C0000}"/>
    <cellStyle name="20% - Accent1 3 3 11" xfId="23787" xr:uid="{00000000-0005-0000-0000-00003C5C0000}"/>
    <cellStyle name="20% - Accent1 3 3 11 2" xfId="23788" xr:uid="{00000000-0005-0000-0000-00003D5C0000}"/>
    <cellStyle name="20% - Accent1 3 3 11 2 2" xfId="23789" xr:uid="{00000000-0005-0000-0000-00003E5C0000}"/>
    <cellStyle name="20% - Accent1 3 3 11 2 2 2" xfId="23790" xr:uid="{00000000-0005-0000-0000-00003F5C0000}"/>
    <cellStyle name="20% - Accent1 3 3 11 2 3" xfId="23791" xr:uid="{00000000-0005-0000-0000-0000405C0000}"/>
    <cellStyle name="20% - Accent1 3 3 11 3" xfId="23792" xr:uid="{00000000-0005-0000-0000-0000415C0000}"/>
    <cellStyle name="20% - Accent1 3 3 11 3 2" xfId="23793" xr:uid="{00000000-0005-0000-0000-0000425C0000}"/>
    <cellStyle name="20% - Accent1 3 3 11 4" xfId="23794" xr:uid="{00000000-0005-0000-0000-0000435C0000}"/>
    <cellStyle name="20% - Accent1 3 3 12" xfId="23795" xr:uid="{00000000-0005-0000-0000-0000445C0000}"/>
    <cellStyle name="20% - Accent1 3 3 12 2" xfId="23796" xr:uid="{00000000-0005-0000-0000-0000455C0000}"/>
    <cellStyle name="20% - Accent1 3 3 12 2 2" xfId="23797" xr:uid="{00000000-0005-0000-0000-0000465C0000}"/>
    <cellStyle name="20% - Accent1 3 3 12 3" xfId="23798" xr:uid="{00000000-0005-0000-0000-0000475C0000}"/>
    <cellStyle name="20% - Accent1 3 3 13" xfId="23799" xr:uid="{00000000-0005-0000-0000-0000485C0000}"/>
    <cellStyle name="20% - Accent1 3 3 13 2" xfId="23800" xr:uid="{00000000-0005-0000-0000-0000495C0000}"/>
    <cellStyle name="20% - Accent1 3 3 13 2 2" xfId="23801" xr:uid="{00000000-0005-0000-0000-00004A5C0000}"/>
    <cellStyle name="20% - Accent1 3 3 13 3" xfId="23802" xr:uid="{00000000-0005-0000-0000-00004B5C0000}"/>
    <cellStyle name="20% - Accent1 3 3 14" xfId="23803" xr:uid="{00000000-0005-0000-0000-00004C5C0000}"/>
    <cellStyle name="20% - Accent1 3 3 14 2" xfId="23804" xr:uid="{00000000-0005-0000-0000-00004D5C0000}"/>
    <cellStyle name="20% - Accent1 3 3 15" xfId="23805" xr:uid="{00000000-0005-0000-0000-00004E5C0000}"/>
    <cellStyle name="20% - Accent1 3 3 15 2" xfId="23806" xr:uid="{00000000-0005-0000-0000-00004F5C0000}"/>
    <cellStyle name="20% - Accent1 3 3 16" xfId="23807" xr:uid="{00000000-0005-0000-0000-0000505C0000}"/>
    <cellStyle name="20% - Accent1 3 3 2" xfId="23808" xr:uid="{00000000-0005-0000-0000-0000515C0000}"/>
    <cellStyle name="20% - Accent1 3 3 2 10" xfId="23809" xr:uid="{00000000-0005-0000-0000-0000525C0000}"/>
    <cellStyle name="20% - Accent1 3 3 2 10 2" xfId="23810" xr:uid="{00000000-0005-0000-0000-0000535C0000}"/>
    <cellStyle name="20% - Accent1 3 3 2 10 2 2" xfId="23811" xr:uid="{00000000-0005-0000-0000-0000545C0000}"/>
    <cellStyle name="20% - Accent1 3 3 2 10 2 2 2" xfId="23812" xr:uid="{00000000-0005-0000-0000-0000555C0000}"/>
    <cellStyle name="20% - Accent1 3 3 2 10 2 3" xfId="23813" xr:uid="{00000000-0005-0000-0000-0000565C0000}"/>
    <cellStyle name="20% - Accent1 3 3 2 10 3" xfId="23814" xr:uid="{00000000-0005-0000-0000-0000575C0000}"/>
    <cellStyle name="20% - Accent1 3 3 2 10 3 2" xfId="23815" xr:uid="{00000000-0005-0000-0000-0000585C0000}"/>
    <cellStyle name="20% - Accent1 3 3 2 10 4" xfId="23816" xr:uid="{00000000-0005-0000-0000-0000595C0000}"/>
    <cellStyle name="20% - Accent1 3 3 2 11" xfId="23817" xr:uid="{00000000-0005-0000-0000-00005A5C0000}"/>
    <cellStyle name="20% - Accent1 3 3 2 11 2" xfId="23818" xr:uid="{00000000-0005-0000-0000-00005B5C0000}"/>
    <cellStyle name="20% - Accent1 3 3 2 11 2 2" xfId="23819" xr:uid="{00000000-0005-0000-0000-00005C5C0000}"/>
    <cellStyle name="20% - Accent1 3 3 2 11 3" xfId="23820" xr:uid="{00000000-0005-0000-0000-00005D5C0000}"/>
    <cellStyle name="20% - Accent1 3 3 2 12" xfId="23821" xr:uid="{00000000-0005-0000-0000-00005E5C0000}"/>
    <cellStyle name="20% - Accent1 3 3 2 12 2" xfId="23822" xr:uid="{00000000-0005-0000-0000-00005F5C0000}"/>
    <cellStyle name="20% - Accent1 3 3 2 12 2 2" xfId="23823" xr:uid="{00000000-0005-0000-0000-0000605C0000}"/>
    <cellStyle name="20% - Accent1 3 3 2 12 3" xfId="23824" xr:uid="{00000000-0005-0000-0000-0000615C0000}"/>
    <cellStyle name="20% - Accent1 3 3 2 13" xfId="23825" xr:uid="{00000000-0005-0000-0000-0000625C0000}"/>
    <cellStyle name="20% - Accent1 3 3 2 13 2" xfId="23826" xr:uid="{00000000-0005-0000-0000-0000635C0000}"/>
    <cellStyle name="20% - Accent1 3 3 2 14" xfId="23827" xr:uid="{00000000-0005-0000-0000-0000645C0000}"/>
    <cellStyle name="20% - Accent1 3 3 2 14 2" xfId="23828" xr:uid="{00000000-0005-0000-0000-0000655C0000}"/>
    <cellStyle name="20% - Accent1 3 3 2 15" xfId="23829" xr:uid="{00000000-0005-0000-0000-0000665C0000}"/>
    <cellStyle name="20% - Accent1 3 3 2 2" xfId="23830" xr:uid="{00000000-0005-0000-0000-0000675C0000}"/>
    <cellStyle name="20% - Accent1 3 3 2 2 10" xfId="23831" xr:uid="{00000000-0005-0000-0000-0000685C0000}"/>
    <cellStyle name="20% - Accent1 3 3 2 2 10 2" xfId="23832" xr:uid="{00000000-0005-0000-0000-0000695C0000}"/>
    <cellStyle name="20% - Accent1 3 3 2 2 10 2 2" xfId="23833" xr:uid="{00000000-0005-0000-0000-00006A5C0000}"/>
    <cellStyle name="20% - Accent1 3 3 2 2 10 3" xfId="23834" xr:uid="{00000000-0005-0000-0000-00006B5C0000}"/>
    <cellStyle name="20% - Accent1 3 3 2 2 11" xfId="23835" xr:uid="{00000000-0005-0000-0000-00006C5C0000}"/>
    <cellStyle name="20% - Accent1 3 3 2 2 11 2" xfId="23836" xr:uid="{00000000-0005-0000-0000-00006D5C0000}"/>
    <cellStyle name="20% - Accent1 3 3 2 2 11 2 2" xfId="23837" xr:uid="{00000000-0005-0000-0000-00006E5C0000}"/>
    <cellStyle name="20% - Accent1 3 3 2 2 11 3" xfId="23838" xr:uid="{00000000-0005-0000-0000-00006F5C0000}"/>
    <cellStyle name="20% - Accent1 3 3 2 2 12" xfId="23839" xr:uid="{00000000-0005-0000-0000-0000705C0000}"/>
    <cellStyle name="20% - Accent1 3 3 2 2 12 2" xfId="23840" xr:uid="{00000000-0005-0000-0000-0000715C0000}"/>
    <cellStyle name="20% - Accent1 3 3 2 2 13" xfId="23841" xr:uid="{00000000-0005-0000-0000-0000725C0000}"/>
    <cellStyle name="20% - Accent1 3 3 2 2 13 2" xfId="23842" xr:uid="{00000000-0005-0000-0000-0000735C0000}"/>
    <cellStyle name="20% - Accent1 3 3 2 2 14" xfId="23843" xr:uid="{00000000-0005-0000-0000-0000745C0000}"/>
    <cellStyle name="20% - Accent1 3 3 2 2 2" xfId="23844" xr:uid="{00000000-0005-0000-0000-0000755C0000}"/>
    <cellStyle name="20% - Accent1 3 3 2 2 2 10" xfId="23845" xr:uid="{00000000-0005-0000-0000-0000765C0000}"/>
    <cellStyle name="20% - Accent1 3 3 2 2 2 10 2" xfId="23846" xr:uid="{00000000-0005-0000-0000-0000775C0000}"/>
    <cellStyle name="20% - Accent1 3 3 2 2 2 11" xfId="23847" xr:uid="{00000000-0005-0000-0000-0000785C0000}"/>
    <cellStyle name="20% - Accent1 3 3 2 2 2 2" xfId="23848" xr:uid="{00000000-0005-0000-0000-0000795C0000}"/>
    <cellStyle name="20% - Accent1 3 3 2 2 2 2 2" xfId="23849" xr:uid="{00000000-0005-0000-0000-00007A5C0000}"/>
    <cellStyle name="20% - Accent1 3 3 2 2 2 2 2 2" xfId="23850" xr:uid="{00000000-0005-0000-0000-00007B5C0000}"/>
    <cellStyle name="20% - Accent1 3 3 2 2 2 2 2 2 2" xfId="23851" xr:uid="{00000000-0005-0000-0000-00007C5C0000}"/>
    <cellStyle name="20% - Accent1 3 3 2 2 2 2 2 2 2 2" xfId="23852" xr:uid="{00000000-0005-0000-0000-00007D5C0000}"/>
    <cellStyle name="20% - Accent1 3 3 2 2 2 2 2 2 3" xfId="23853" xr:uid="{00000000-0005-0000-0000-00007E5C0000}"/>
    <cellStyle name="20% - Accent1 3 3 2 2 2 2 2 3" xfId="23854" xr:uid="{00000000-0005-0000-0000-00007F5C0000}"/>
    <cellStyle name="20% - Accent1 3 3 2 2 2 2 2 3 2" xfId="23855" xr:uid="{00000000-0005-0000-0000-0000805C0000}"/>
    <cellStyle name="20% - Accent1 3 3 2 2 2 2 2 4" xfId="23856" xr:uid="{00000000-0005-0000-0000-0000815C0000}"/>
    <cellStyle name="20% - Accent1 3 3 2 2 2 2 3" xfId="23857" xr:uid="{00000000-0005-0000-0000-0000825C0000}"/>
    <cellStyle name="20% - Accent1 3 3 2 2 2 2 3 2" xfId="23858" xr:uid="{00000000-0005-0000-0000-0000835C0000}"/>
    <cellStyle name="20% - Accent1 3 3 2 2 2 2 3 2 2" xfId="23859" xr:uid="{00000000-0005-0000-0000-0000845C0000}"/>
    <cellStyle name="20% - Accent1 3 3 2 2 2 2 3 2 2 2" xfId="23860" xr:uid="{00000000-0005-0000-0000-0000855C0000}"/>
    <cellStyle name="20% - Accent1 3 3 2 2 2 2 3 2 3" xfId="23861" xr:uid="{00000000-0005-0000-0000-0000865C0000}"/>
    <cellStyle name="20% - Accent1 3 3 2 2 2 2 3 3" xfId="23862" xr:uid="{00000000-0005-0000-0000-0000875C0000}"/>
    <cellStyle name="20% - Accent1 3 3 2 2 2 2 3 3 2" xfId="23863" xr:uid="{00000000-0005-0000-0000-0000885C0000}"/>
    <cellStyle name="20% - Accent1 3 3 2 2 2 2 3 4" xfId="23864" xr:uid="{00000000-0005-0000-0000-0000895C0000}"/>
    <cellStyle name="20% - Accent1 3 3 2 2 2 2 4" xfId="23865" xr:uid="{00000000-0005-0000-0000-00008A5C0000}"/>
    <cellStyle name="20% - Accent1 3 3 2 2 2 2 4 2" xfId="23866" xr:uid="{00000000-0005-0000-0000-00008B5C0000}"/>
    <cellStyle name="20% - Accent1 3 3 2 2 2 2 4 2 2" xfId="23867" xr:uid="{00000000-0005-0000-0000-00008C5C0000}"/>
    <cellStyle name="20% - Accent1 3 3 2 2 2 2 4 2 2 2" xfId="23868" xr:uid="{00000000-0005-0000-0000-00008D5C0000}"/>
    <cellStyle name="20% - Accent1 3 3 2 2 2 2 4 2 3" xfId="23869" xr:uid="{00000000-0005-0000-0000-00008E5C0000}"/>
    <cellStyle name="20% - Accent1 3 3 2 2 2 2 4 3" xfId="23870" xr:uid="{00000000-0005-0000-0000-00008F5C0000}"/>
    <cellStyle name="20% - Accent1 3 3 2 2 2 2 4 3 2" xfId="23871" xr:uid="{00000000-0005-0000-0000-0000905C0000}"/>
    <cellStyle name="20% - Accent1 3 3 2 2 2 2 4 4" xfId="23872" xr:uid="{00000000-0005-0000-0000-0000915C0000}"/>
    <cellStyle name="20% - Accent1 3 3 2 2 2 2 5" xfId="23873" xr:uid="{00000000-0005-0000-0000-0000925C0000}"/>
    <cellStyle name="20% - Accent1 3 3 2 2 2 2 5 2" xfId="23874" xr:uid="{00000000-0005-0000-0000-0000935C0000}"/>
    <cellStyle name="20% - Accent1 3 3 2 2 2 2 5 2 2" xfId="23875" xr:uid="{00000000-0005-0000-0000-0000945C0000}"/>
    <cellStyle name="20% - Accent1 3 3 2 2 2 2 5 3" xfId="23876" xr:uid="{00000000-0005-0000-0000-0000955C0000}"/>
    <cellStyle name="20% - Accent1 3 3 2 2 2 2 6" xfId="23877" xr:uid="{00000000-0005-0000-0000-0000965C0000}"/>
    <cellStyle name="20% - Accent1 3 3 2 2 2 2 6 2" xfId="23878" xr:uid="{00000000-0005-0000-0000-0000975C0000}"/>
    <cellStyle name="20% - Accent1 3 3 2 2 2 2 6 2 2" xfId="23879" xr:uid="{00000000-0005-0000-0000-0000985C0000}"/>
    <cellStyle name="20% - Accent1 3 3 2 2 2 2 6 3" xfId="23880" xr:uid="{00000000-0005-0000-0000-0000995C0000}"/>
    <cellStyle name="20% - Accent1 3 3 2 2 2 2 7" xfId="23881" xr:uid="{00000000-0005-0000-0000-00009A5C0000}"/>
    <cellStyle name="20% - Accent1 3 3 2 2 2 2 7 2" xfId="23882" xr:uid="{00000000-0005-0000-0000-00009B5C0000}"/>
    <cellStyle name="20% - Accent1 3 3 2 2 2 2 8" xfId="23883" xr:uid="{00000000-0005-0000-0000-00009C5C0000}"/>
    <cellStyle name="20% - Accent1 3 3 2 2 2 2 8 2" xfId="23884" xr:uid="{00000000-0005-0000-0000-00009D5C0000}"/>
    <cellStyle name="20% - Accent1 3 3 2 2 2 2 9" xfId="23885" xr:uid="{00000000-0005-0000-0000-00009E5C0000}"/>
    <cellStyle name="20% - Accent1 3 3 2 2 2 3" xfId="23886" xr:uid="{00000000-0005-0000-0000-00009F5C0000}"/>
    <cellStyle name="20% - Accent1 3 3 2 2 2 3 2" xfId="23887" xr:uid="{00000000-0005-0000-0000-0000A05C0000}"/>
    <cellStyle name="20% - Accent1 3 3 2 2 2 3 2 2" xfId="23888" xr:uid="{00000000-0005-0000-0000-0000A15C0000}"/>
    <cellStyle name="20% - Accent1 3 3 2 2 2 3 2 2 2" xfId="23889" xr:uid="{00000000-0005-0000-0000-0000A25C0000}"/>
    <cellStyle name="20% - Accent1 3 3 2 2 2 3 2 2 2 2" xfId="23890" xr:uid="{00000000-0005-0000-0000-0000A35C0000}"/>
    <cellStyle name="20% - Accent1 3 3 2 2 2 3 2 2 3" xfId="23891" xr:uid="{00000000-0005-0000-0000-0000A45C0000}"/>
    <cellStyle name="20% - Accent1 3 3 2 2 2 3 2 3" xfId="23892" xr:uid="{00000000-0005-0000-0000-0000A55C0000}"/>
    <cellStyle name="20% - Accent1 3 3 2 2 2 3 2 3 2" xfId="23893" xr:uid="{00000000-0005-0000-0000-0000A65C0000}"/>
    <cellStyle name="20% - Accent1 3 3 2 2 2 3 2 4" xfId="23894" xr:uid="{00000000-0005-0000-0000-0000A75C0000}"/>
    <cellStyle name="20% - Accent1 3 3 2 2 2 3 3" xfId="23895" xr:uid="{00000000-0005-0000-0000-0000A85C0000}"/>
    <cellStyle name="20% - Accent1 3 3 2 2 2 3 3 2" xfId="23896" xr:uid="{00000000-0005-0000-0000-0000A95C0000}"/>
    <cellStyle name="20% - Accent1 3 3 2 2 2 3 3 2 2" xfId="23897" xr:uid="{00000000-0005-0000-0000-0000AA5C0000}"/>
    <cellStyle name="20% - Accent1 3 3 2 2 2 3 3 2 2 2" xfId="23898" xr:uid="{00000000-0005-0000-0000-0000AB5C0000}"/>
    <cellStyle name="20% - Accent1 3 3 2 2 2 3 3 2 3" xfId="23899" xr:uid="{00000000-0005-0000-0000-0000AC5C0000}"/>
    <cellStyle name="20% - Accent1 3 3 2 2 2 3 3 3" xfId="23900" xr:uid="{00000000-0005-0000-0000-0000AD5C0000}"/>
    <cellStyle name="20% - Accent1 3 3 2 2 2 3 3 3 2" xfId="23901" xr:uid="{00000000-0005-0000-0000-0000AE5C0000}"/>
    <cellStyle name="20% - Accent1 3 3 2 2 2 3 3 4" xfId="23902" xr:uid="{00000000-0005-0000-0000-0000AF5C0000}"/>
    <cellStyle name="20% - Accent1 3 3 2 2 2 3 4" xfId="23903" xr:uid="{00000000-0005-0000-0000-0000B05C0000}"/>
    <cellStyle name="20% - Accent1 3 3 2 2 2 3 4 2" xfId="23904" xr:uid="{00000000-0005-0000-0000-0000B15C0000}"/>
    <cellStyle name="20% - Accent1 3 3 2 2 2 3 4 2 2" xfId="23905" xr:uid="{00000000-0005-0000-0000-0000B25C0000}"/>
    <cellStyle name="20% - Accent1 3 3 2 2 2 3 4 2 2 2" xfId="23906" xr:uid="{00000000-0005-0000-0000-0000B35C0000}"/>
    <cellStyle name="20% - Accent1 3 3 2 2 2 3 4 2 3" xfId="23907" xr:uid="{00000000-0005-0000-0000-0000B45C0000}"/>
    <cellStyle name="20% - Accent1 3 3 2 2 2 3 4 3" xfId="23908" xr:uid="{00000000-0005-0000-0000-0000B55C0000}"/>
    <cellStyle name="20% - Accent1 3 3 2 2 2 3 4 3 2" xfId="23909" xr:uid="{00000000-0005-0000-0000-0000B65C0000}"/>
    <cellStyle name="20% - Accent1 3 3 2 2 2 3 4 4" xfId="23910" xr:uid="{00000000-0005-0000-0000-0000B75C0000}"/>
    <cellStyle name="20% - Accent1 3 3 2 2 2 3 5" xfId="23911" xr:uid="{00000000-0005-0000-0000-0000B85C0000}"/>
    <cellStyle name="20% - Accent1 3 3 2 2 2 3 5 2" xfId="23912" xr:uid="{00000000-0005-0000-0000-0000B95C0000}"/>
    <cellStyle name="20% - Accent1 3 3 2 2 2 3 5 2 2" xfId="23913" xr:uid="{00000000-0005-0000-0000-0000BA5C0000}"/>
    <cellStyle name="20% - Accent1 3 3 2 2 2 3 5 3" xfId="23914" xr:uid="{00000000-0005-0000-0000-0000BB5C0000}"/>
    <cellStyle name="20% - Accent1 3 3 2 2 2 3 6" xfId="23915" xr:uid="{00000000-0005-0000-0000-0000BC5C0000}"/>
    <cellStyle name="20% - Accent1 3 3 2 2 2 3 6 2" xfId="23916" xr:uid="{00000000-0005-0000-0000-0000BD5C0000}"/>
    <cellStyle name="20% - Accent1 3 3 2 2 2 3 6 2 2" xfId="23917" xr:uid="{00000000-0005-0000-0000-0000BE5C0000}"/>
    <cellStyle name="20% - Accent1 3 3 2 2 2 3 6 3" xfId="23918" xr:uid="{00000000-0005-0000-0000-0000BF5C0000}"/>
    <cellStyle name="20% - Accent1 3 3 2 2 2 3 7" xfId="23919" xr:uid="{00000000-0005-0000-0000-0000C05C0000}"/>
    <cellStyle name="20% - Accent1 3 3 2 2 2 3 7 2" xfId="23920" xr:uid="{00000000-0005-0000-0000-0000C15C0000}"/>
    <cellStyle name="20% - Accent1 3 3 2 2 2 3 8" xfId="23921" xr:uid="{00000000-0005-0000-0000-0000C25C0000}"/>
    <cellStyle name="20% - Accent1 3 3 2 2 2 3 8 2" xfId="23922" xr:uid="{00000000-0005-0000-0000-0000C35C0000}"/>
    <cellStyle name="20% - Accent1 3 3 2 2 2 3 9" xfId="23923" xr:uid="{00000000-0005-0000-0000-0000C45C0000}"/>
    <cellStyle name="20% - Accent1 3 3 2 2 2 4" xfId="23924" xr:uid="{00000000-0005-0000-0000-0000C55C0000}"/>
    <cellStyle name="20% - Accent1 3 3 2 2 2 4 2" xfId="23925" xr:uid="{00000000-0005-0000-0000-0000C65C0000}"/>
    <cellStyle name="20% - Accent1 3 3 2 2 2 4 2 2" xfId="23926" xr:uid="{00000000-0005-0000-0000-0000C75C0000}"/>
    <cellStyle name="20% - Accent1 3 3 2 2 2 4 2 2 2" xfId="23927" xr:uid="{00000000-0005-0000-0000-0000C85C0000}"/>
    <cellStyle name="20% - Accent1 3 3 2 2 2 4 2 3" xfId="23928" xr:uid="{00000000-0005-0000-0000-0000C95C0000}"/>
    <cellStyle name="20% - Accent1 3 3 2 2 2 4 3" xfId="23929" xr:uid="{00000000-0005-0000-0000-0000CA5C0000}"/>
    <cellStyle name="20% - Accent1 3 3 2 2 2 4 3 2" xfId="23930" xr:uid="{00000000-0005-0000-0000-0000CB5C0000}"/>
    <cellStyle name="20% - Accent1 3 3 2 2 2 4 4" xfId="23931" xr:uid="{00000000-0005-0000-0000-0000CC5C0000}"/>
    <cellStyle name="20% - Accent1 3 3 2 2 2 5" xfId="23932" xr:uid="{00000000-0005-0000-0000-0000CD5C0000}"/>
    <cellStyle name="20% - Accent1 3 3 2 2 2 5 2" xfId="23933" xr:uid="{00000000-0005-0000-0000-0000CE5C0000}"/>
    <cellStyle name="20% - Accent1 3 3 2 2 2 5 2 2" xfId="23934" xr:uid="{00000000-0005-0000-0000-0000CF5C0000}"/>
    <cellStyle name="20% - Accent1 3 3 2 2 2 5 2 2 2" xfId="23935" xr:uid="{00000000-0005-0000-0000-0000D05C0000}"/>
    <cellStyle name="20% - Accent1 3 3 2 2 2 5 2 3" xfId="23936" xr:uid="{00000000-0005-0000-0000-0000D15C0000}"/>
    <cellStyle name="20% - Accent1 3 3 2 2 2 5 3" xfId="23937" xr:uid="{00000000-0005-0000-0000-0000D25C0000}"/>
    <cellStyle name="20% - Accent1 3 3 2 2 2 5 3 2" xfId="23938" xr:uid="{00000000-0005-0000-0000-0000D35C0000}"/>
    <cellStyle name="20% - Accent1 3 3 2 2 2 5 4" xfId="23939" xr:uid="{00000000-0005-0000-0000-0000D45C0000}"/>
    <cellStyle name="20% - Accent1 3 3 2 2 2 6" xfId="23940" xr:uid="{00000000-0005-0000-0000-0000D55C0000}"/>
    <cellStyle name="20% - Accent1 3 3 2 2 2 6 2" xfId="23941" xr:uid="{00000000-0005-0000-0000-0000D65C0000}"/>
    <cellStyle name="20% - Accent1 3 3 2 2 2 6 2 2" xfId="23942" xr:uid="{00000000-0005-0000-0000-0000D75C0000}"/>
    <cellStyle name="20% - Accent1 3 3 2 2 2 6 2 2 2" xfId="23943" xr:uid="{00000000-0005-0000-0000-0000D85C0000}"/>
    <cellStyle name="20% - Accent1 3 3 2 2 2 6 2 3" xfId="23944" xr:uid="{00000000-0005-0000-0000-0000D95C0000}"/>
    <cellStyle name="20% - Accent1 3 3 2 2 2 6 3" xfId="23945" xr:uid="{00000000-0005-0000-0000-0000DA5C0000}"/>
    <cellStyle name="20% - Accent1 3 3 2 2 2 6 3 2" xfId="23946" xr:uid="{00000000-0005-0000-0000-0000DB5C0000}"/>
    <cellStyle name="20% - Accent1 3 3 2 2 2 6 4" xfId="23947" xr:uid="{00000000-0005-0000-0000-0000DC5C0000}"/>
    <cellStyle name="20% - Accent1 3 3 2 2 2 7" xfId="23948" xr:uid="{00000000-0005-0000-0000-0000DD5C0000}"/>
    <cellStyle name="20% - Accent1 3 3 2 2 2 7 2" xfId="23949" xr:uid="{00000000-0005-0000-0000-0000DE5C0000}"/>
    <cellStyle name="20% - Accent1 3 3 2 2 2 7 2 2" xfId="23950" xr:uid="{00000000-0005-0000-0000-0000DF5C0000}"/>
    <cellStyle name="20% - Accent1 3 3 2 2 2 7 3" xfId="23951" xr:uid="{00000000-0005-0000-0000-0000E05C0000}"/>
    <cellStyle name="20% - Accent1 3 3 2 2 2 8" xfId="23952" xr:uid="{00000000-0005-0000-0000-0000E15C0000}"/>
    <cellStyle name="20% - Accent1 3 3 2 2 2 8 2" xfId="23953" xr:uid="{00000000-0005-0000-0000-0000E25C0000}"/>
    <cellStyle name="20% - Accent1 3 3 2 2 2 8 2 2" xfId="23954" xr:uid="{00000000-0005-0000-0000-0000E35C0000}"/>
    <cellStyle name="20% - Accent1 3 3 2 2 2 8 3" xfId="23955" xr:uid="{00000000-0005-0000-0000-0000E45C0000}"/>
    <cellStyle name="20% - Accent1 3 3 2 2 2 9" xfId="23956" xr:uid="{00000000-0005-0000-0000-0000E55C0000}"/>
    <cellStyle name="20% - Accent1 3 3 2 2 2 9 2" xfId="23957" xr:uid="{00000000-0005-0000-0000-0000E65C0000}"/>
    <cellStyle name="20% - Accent1 3 3 2 2 3" xfId="23958" xr:uid="{00000000-0005-0000-0000-0000E75C0000}"/>
    <cellStyle name="20% - Accent1 3 3 2 2 3 10" xfId="23959" xr:uid="{00000000-0005-0000-0000-0000E85C0000}"/>
    <cellStyle name="20% - Accent1 3 3 2 2 3 10 2" xfId="23960" xr:uid="{00000000-0005-0000-0000-0000E95C0000}"/>
    <cellStyle name="20% - Accent1 3 3 2 2 3 11" xfId="23961" xr:uid="{00000000-0005-0000-0000-0000EA5C0000}"/>
    <cellStyle name="20% - Accent1 3 3 2 2 3 2" xfId="23962" xr:uid="{00000000-0005-0000-0000-0000EB5C0000}"/>
    <cellStyle name="20% - Accent1 3 3 2 2 3 2 2" xfId="23963" xr:uid="{00000000-0005-0000-0000-0000EC5C0000}"/>
    <cellStyle name="20% - Accent1 3 3 2 2 3 2 2 2" xfId="23964" xr:uid="{00000000-0005-0000-0000-0000ED5C0000}"/>
    <cellStyle name="20% - Accent1 3 3 2 2 3 2 2 2 2" xfId="23965" xr:uid="{00000000-0005-0000-0000-0000EE5C0000}"/>
    <cellStyle name="20% - Accent1 3 3 2 2 3 2 2 2 2 2" xfId="23966" xr:uid="{00000000-0005-0000-0000-0000EF5C0000}"/>
    <cellStyle name="20% - Accent1 3 3 2 2 3 2 2 2 3" xfId="23967" xr:uid="{00000000-0005-0000-0000-0000F05C0000}"/>
    <cellStyle name="20% - Accent1 3 3 2 2 3 2 2 3" xfId="23968" xr:uid="{00000000-0005-0000-0000-0000F15C0000}"/>
    <cellStyle name="20% - Accent1 3 3 2 2 3 2 2 3 2" xfId="23969" xr:uid="{00000000-0005-0000-0000-0000F25C0000}"/>
    <cellStyle name="20% - Accent1 3 3 2 2 3 2 2 4" xfId="23970" xr:uid="{00000000-0005-0000-0000-0000F35C0000}"/>
    <cellStyle name="20% - Accent1 3 3 2 2 3 2 3" xfId="23971" xr:uid="{00000000-0005-0000-0000-0000F45C0000}"/>
    <cellStyle name="20% - Accent1 3 3 2 2 3 2 3 2" xfId="23972" xr:uid="{00000000-0005-0000-0000-0000F55C0000}"/>
    <cellStyle name="20% - Accent1 3 3 2 2 3 2 3 2 2" xfId="23973" xr:uid="{00000000-0005-0000-0000-0000F65C0000}"/>
    <cellStyle name="20% - Accent1 3 3 2 2 3 2 3 2 2 2" xfId="23974" xr:uid="{00000000-0005-0000-0000-0000F75C0000}"/>
    <cellStyle name="20% - Accent1 3 3 2 2 3 2 3 2 3" xfId="23975" xr:uid="{00000000-0005-0000-0000-0000F85C0000}"/>
    <cellStyle name="20% - Accent1 3 3 2 2 3 2 3 3" xfId="23976" xr:uid="{00000000-0005-0000-0000-0000F95C0000}"/>
    <cellStyle name="20% - Accent1 3 3 2 2 3 2 3 3 2" xfId="23977" xr:uid="{00000000-0005-0000-0000-0000FA5C0000}"/>
    <cellStyle name="20% - Accent1 3 3 2 2 3 2 3 4" xfId="23978" xr:uid="{00000000-0005-0000-0000-0000FB5C0000}"/>
    <cellStyle name="20% - Accent1 3 3 2 2 3 2 4" xfId="23979" xr:uid="{00000000-0005-0000-0000-0000FC5C0000}"/>
    <cellStyle name="20% - Accent1 3 3 2 2 3 2 4 2" xfId="23980" xr:uid="{00000000-0005-0000-0000-0000FD5C0000}"/>
    <cellStyle name="20% - Accent1 3 3 2 2 3 2 4 2 2" xfId="23981" xr:uid="{00000000-0005-0000-0000-0000FE5C0000}"/>
    <cellStyle name="20% - Accent1 3 3 2 2 3 2 4 2 2 2" xfId="23982" xr:uid="{00000000-0005-0000-0000-0000FF5C0000}"/>
    <cellStyle name="20% - Accent1 3 3 2 2 3 2 4 2 3" xfId="23983" xr:uid="{00000000-0005-0000-0000-0000005D0000}"/>
    <cellStyle name="20% - Accent1 3 3 2 2 3 2 4 3" xfId="23984" xr:uid="{00000000-0005-0000-0000-0000015D0000}"/>
    <cellStyle name="20% - Accent1 3 3 2 2 3 2 4 3 2" xfId="23985" xr:uid="{00000000-0005-0000-0000-0000025D0000}"/>
    <cellStyle name="20% - Accent1 3 3 2 2 3 2 4 4" xfId="23986" xr:uid="{00000000-0005-0000-0000-0000035D0000}"/>
    <cellStyle name="20% - Accent1 3 3 2 2 3 2 5" xfId="23987" xr:uid="{00000000-0005-0000-0000-0000045D0000}"/>
    <cellStyle name="20% - Accent1 3 3 2 2 3 2 5 2" xfId="23988" xr:uid="{00000000-0005-0000-0000-0000055D0000}"/>
    <cellStyle name="20% - Accent1 3 3 2 2 3 2 5 2 2" xfId="23989" xr:uid="{00000000-0005-0000-0000-0000065D0000}"/>
    <cellStyle name="20% - Accent1 3 3 2 2 3 2 5 3" xfId="23990" xr:uid="{00000000-0005-0000-0000-0000075D0000}"/>
    <cellStyle name="20% - Accent1 3 3 2 2 3 2 6" xfId="23991" xr:uid="{00000000-0005-0000-0000-0000085D0000}"/>
    <cellStyle name="20% - Accent1 3 3 2 2 3 2 6 2" xfId="23992" xr:uid="{00000000-0005-0000-0000-0000095D0000}"/>
    <cellStyle name="20% - Accent1 3 3 2 2 3 2 6 2 2" xfId="23993" xr:uid="{00000000-0005-0000-0000-00000A5D0000}"/>
    <cellStyle name="20% - Accent1 3 3 2 2 3 2 6 3" xfId="23994" xr:uid="{00000000-0005-0000-0000-00000B5D0000}"/>
    <cellStyle name="20% - Accent1 3 3 2 2 3 2 7" xfId="23995" xr:uid="{00000000-0005-0000-0000-00000C5D0000}"/>
    <cellStyle name="20% - Accent1 3 3 2 2 3 2 7 2" xfId="23996" xr:uid="{00000000-0005-0000-0000-00000D5D0000}"/>
    <cellStyle name="20% - Accent1 3 3 2 2 3 2 8" xfId="23997" xr:uid="{00000000-0005-0000-0000-00000E5D0000}"/>
    <cellStyle name="20% - Accent1 3 3 2 2 3 2 8 2" xfId="23998" xr:uid="{00000000-0005-0000-0000-00000F5D0000}"/>
    <cellStyle name="20% - Accent1 3 3 2 2 3 2 9" xfId="23999" xr:uid="{00000000-0005-0000-0000-0000105D0000}"/>
    <cellStyle name="20% - Accent1 3 3 2 2 3 3" xfId="24000" xr:uid="{00000000-0005-0000-0000-0000115D0000}"/>
    <cellStyle name="20% - Accent1 3 3 2 2 3 3 2" xfId="24001" xr:uid="{00000000-0005-0000-0000-0000125D0000}"/>
    <cellStyle name="20% - Accent1 3 3 2 2 3 3 2 2" xfId="24002" xr:uid="{00000000-0005-0000-0000-0000135D0000}"/>
    <cellStyle name="20% - Accent1 3 3 2 2 3 3 2 2 2" xfId="24003" xr:uid="{00000000-0005-0000-0000-0000145D0000}"/>
    <cellStyle name="20% - Accent1 3 3 2 2 3 3 2 2 2 2" xfId="24004" xr:uid="{00000000-0005-0000-0000-0000155D0000}"/>
    <cellStyle name="20% - Accent1 3 3 2 2 3 3 2 2 3" xfId="24005" xr:uid="{00000000-0005-0000-0000-0000165D0000}"/>
    <cellStyle name="20% - Accent1 3 3 2 2 3 3 2 3" xfId="24006" xr:uid="{00000000-0005-0000-0000-0000175D0000}"/>
    <cellStyle name="20% - Accent1 3 3 2 2 3 3 2 3 2" xfId="24007" xr:uid="{00000000-0005-0000-0000-0000185D0000}"/>
    <cellStyle name="20% - Accent1 3 3 2 2 3 3 2 4" xfId="24008" xr:uid="{00000000-0005-0000-0000-0000195D0000}"/>
    <cellStyle name="20% - Accent1 3 3 2 2 3 3 3" xfId="24009" xr:uid="{00000000-0005-0000-0000-00001A5D0000}"/>
    <cellStyle name="20% - Accent1 3 3 2 2 3 3 3 2" xfId="24010" xr:uid="{00000000-0005-0000-0000-00001B5D0000}"/>
    <cellStyle name="20% - Accent1 3 3 2 2 3 3 3 2 2" xfId="24011" xr:uid="{00000000-0005-0000-0000-00001C5D0000}"/>
    <cellStyle name="20% - Accent1 3 3 2 2 3 3 3 2 2 2" xfId="24012" xr:uid="{00000000-0005-0000-0000-00001D5D0000}"/>
    <cellStyle name="20% - Accent1 3 3 2 2 3 3 3 2 3" xfId="24013" xr:uid="{00000000-0005-0000-0000-00001E5D0000}"/>
    <cellStyle name="20% - Accent1 3 3 2 2 3 3 3 3" xfId="24014" xr:uid="{00000000-0005-0000-0000-00001F5D0000}"/>
    <cellStyle name="20% - Accent1 3 3 2 2 3 3 3 3 2" xfId="24015" xr:uid="{00000000-0005-0000-0000-0000205D0000}"/>
    <cellStyle name="20% - Accent1 3 3 2 2 3 3 3 4" xfId="24016" xr:uid="{00000000-0005-0000-0000-0000215D0000}"/>
    <cellStyle name="20% - Accent1 3 3 2 2 3 3 4" xfId="24017" xr:uid="{00000000-0005-0000-0000-0000225D0000}"/>
    <cellStyle name="20% - Accent1 3 3 2 2 3 3 4 2" xfId="24018" xr:uid="{00000000-0005-0000-0000-0000235D0000}"/>
    <cellStyle name="20% - Accent1 3 3 2 2 3 3 4 2 2" xfId="24019" xr:uid="{00000000-0005-0000-0000-0000245D0000}"/>
    <cellStyle name="20% - Accent1 3 3 2 2 3 3 4 2 2 2" xfId="24020" xr:uid="{00000000-0005-0000-0000-0000255D0000}"/>
    <cellStyle name="20% - Accent1 3 3 2 2 3 3 4 2 3" xfId="24021" xr:uid="{00000000-0005-0000-0000-0000265D0000}"/>
    <cellStyle name="20% - Accent1 3 3 2 2 3 3 4 3" xfId="24022" xr:uid="{00000000-0005-0000-0000-0000275D0000}"/>
    <cellStyle name="20% - Accent1 3 3 2 2 3 3 4 3 2" xfId="24023" xr:uid="{00000000-0005-0000-0000-0000285D0000}"/>
    <cellStyle name="20% - Accent1 3 3 2 2 3 3 4 4" xfId="24024" xr:uid="{00000000-0005-0000-0000-0000295D0000}"/>
    <cellStyle name="20% - Accent1 3 3 2 2 3 3 5" xfId="24025" xr:uid="{00000000-0005-0000-0000-00002A5D0000}"/>
    <cellStyle name="20% - Accent1 3 3 2 2 3 3 5 2" xfId="24026" xr:uid="{00000000-0005-0000-0000-00002B5D0000}"/>
    <cellStyle name="20% - Accent1 3 3 2 2 3 3 5 2 2" xfId="24027" xr:uid="{00000000-0005-0000-0000-00002C5D0000}"/>
    <cellStyle name="20% - Accent1 3 3 2 2 3 3 5 3" xfId="24028" xr:uid="{00000000-0005-0000-0000-00002D5D0000}"/>
    <cellStyle name="20% - Accent1 3 3 2 2 3 3 6" xfId="24029" xr:uid="{00000000-0005-0000-0000-00002E5D0000}"/>
    <cellStyle name="20% - Accent1 3 3 2 2 3 3 6 2" xfId="24030" xr:uid="{00000000-0005-0000-0000-00002F5D0000}"/>
    <cellStyle name="20% - Accent1 3 3 2 2 3 3 6 2 2" xfId="24031" xr:uid="{00000000-0005-0000-0000-0000305D0000}"/>
    <cellStyle name="20% - Accent1 3 3 2 2 3 3 6 3" xfId="24032" xr:uid="{00000000-0005-0000-0000-0000315D0000}"/>
    <cellStyle name="20% - Accent1 3 3 2 2 3 3 7" xfId="24033" xr:uid="{00000000-0005-0000-0000-0000325D0000}"/>
    <cellStyle name="20% - Accent1 3 3 2 2 3 3 7 2" xfId="24034" xr:uid="{00000000-0005-0000-0000-0000335D0000}"/>
    <cellStyle name="20% - Accent1 3 3 2 2 3 3 8" xfId="24035" xr:uid="{00000000-0005-0000-0000-0000345D0000}"/>
    <cellStyle name="20% - Accent1 3 3 2 2 3 3 8 2" xfId="24036" xr:uid="{00000000-0005-0000-0000-0000355D0000}"/>
    <cellStyle name="20% - Accent1 3 3 2 2 3 3 9" xfId="24037" xr:uid="{00000000-0005-0000-0000-0000365D0000}"/>
    <cellStyle name="20% - Accent1 3 3 2 2 3 4" xfId="24038" xr:uid="{00000000-0005-0000-0000-0000375D0000}"/>
    <cellStyle name="20% - Accent1 3 3 2 2 3 4 2" xfId="24039" xr:uid="{00000000-0005-0000-0000-0000385D0000}"/>
    <cellStyle name="20% - Accent1 3 3 2 2 3 4 2 2" xfId="24040" xr:uid="{00000000-0005-0000-0000-0000395D0000}"/>
    <cellStyle name="20% - Accent1 3 3 2 2 3 4 2 2 2" xfId="24041" xr:uid="{00000000-0005-0000-0000-00003A5D0000}"/>
    <cellStyle name="20% - Accent1 3 3 2 2 3 4 2 3" xfId="24042" xr:uid="{00000000-0005-0000-0000-00003B5D0000}"/>
    <cellStyle name="20% - Accent1 3 3 2 2 3 4 3" xfId="24043" xr:uid="{00000000-0005-0000-0000-00003C5D0000}"/>
    <cellStyle name="20% - Accent1 3 3 2 2 3 4 3 2" xfId="24044" xr:uid="{00000000-0005-0000-0000-00003D5D0000}"/>
    <cellStyle name="20% - Accent1 3 3 2 2 3 4 4" xfId="24045" xr:uid="{00000000-0005-0000-0000-00003E5D0000}"/>
    <cellStyle name="20% - Accent1 3 3 2 2 3 5" xfId="24046" xr:uid="{00000000-0005-0000-0000-00003F5D0000}"/>
    <cellStyle name="20% - Accent1 3 3 2 2 3 5 2" xfId="24047" xr:uid="{00000000-0005-0000-0000-0000405D0000}"/>
    <cellStyle name="20% - Accent1 3 3 2 2 3 5 2 2" xfId="24048" xr:uid="{00000000-0005-0000-0000-0000415D0000}"/>
    <cellStyle name="20% - Accent1 3 3 2 2 3 5 2 2 2" xfId="24049" xr:uid="{00000000-0005-0000-0000-0000425D0000}"/>
    <cellStyle name="20% - Accent1 3 3 2 2 3 5 2 3" xfId="24050" xr:uid="{00000000-0005-0000-0000-0000435D0000}"/>
    <cellStyle name="20% - Accent1 3 3 2 2 3 5 3" xfId="24051" xr:uid="{00000000-0005-0000-0000-0000445D0000}"/>
    <cellStyle name="20% - Accent1 3 3 2 2 3 5 3 2" xfId="24052" xr:uid="{00000000-0005-0000-0000-0000455D0000}"/>
    <cellStyle name="20% - Accent1 3 3 2 2 3 5 4" xfId="24053" xr:uid="{00000000-0005-0000-0000-0000465D0000}"/>
    <cellStyle name="20% - Accent1 3 3 2 2 3 6" xfId="24054" xr:uid="{00000000-0005-0000-0000-0000475D0000}"/>
    <cellStyle name="20% - Accent1 3 3 2 2 3 6 2" xfId="24055" xr:uid="{00000000-0005-0000-0000-0000485D0000}"/>
    <cellStyle name="20% - Accent1 3 3 2 2 3 6 2 2" xfId="24056" xr:uid="{00000000-0005-0000-0000-0000495D0000}"/>
    <cellStyle name="20% - Accent1 3 3 2 2 3 6 2 2 2" xfId="24057" xr:uid="{00000000-0005-0000-0000-00004A5D0000}"/>
    <cellStyle name="20% - Accent1 3 3 2 2 3 6 2 3" xfId="24058" xr:uid="{00000000-0005-0000-0000-00004B5D0000}"/>
    <cellStyle name="20% - Accent1 3 3 2 2 3 6 3" xfId="24059" xr:uid="{00000000-0005-0000-0000-00004C5D0000}"/>
    <cellStyle name="20% - Accent1 3 3 2 2 3 6 3 2" xfId="24060" xr:uid="{00000000-0005-0000-0000-00004D5D0000}"/>
    <cellStyle name="20% - Accent1 3 3 2 2 3 6 4" xfId="24061" xr:uid="{00000000-0005-0000-0000-00004E5D0000}"/>
    <cellStyle name="20% - Accent1 3 3 2 2 3 7" xfId="24062" xr:uid="{00000000-0005-0000-0000-00004F5D0000}"/>
    <cellStyle name="20% - Accent1 3 3 2 2 3 7 2" xfId="24063" xr:uid="{00000000-0005-0000-0000-0000505D0000}"/>
    <cellStyle name="20% - Accent1 3 3 2 2 3 7 2 2" xfId="24064" xr:uid="{00000000-0005-0000-0000-0000515D0000}"/>
    <cellStyle name="20% - Accent1 3 3 2 2 3 7 3" xfId="24065" xr:uid="{00000000-0005-0000-0000-0000525D0000}"/>
    <cellStyle name="20% - Accent1 3 3 2 2 3 8" xfId="24066" xr:uid="{00000000-0005-0000-0000-0000535D0000}"/>
    <cellStyle name="20% - Accent1 3 3 2 2 3 8 2" xfId="24067" xr:uid="{00000000-0005-0000-0000-0000545D0000}"/>
    <cellStyle name="20% - Accent1 3 3 2 2 3 8 2 2" xfId="24068" xr:uid="{00000000-0005-0000-0000-0000555D0000}"/>
    <cellStyle name="20% - Accent1 3 3 2 2 3 8 3" xfId="24069" xr:uid="{00000000-0005-0000-0000-0000565D0000}"/>
    <cellStyle name="20% - Accent1 3 3 2 2 3 9" xfId="24070" xr:uid="{00000000-0005-0000-0000-0000575D0000}"/>
    <cellStyle name="20% - Accent1 3 3 2 2 3 9 2" xfId="24071" xr:uid="{00000000-0005-0000-0000-0000585D0000}"/>
    <cellStyle name="20% - Accent1 3 3 2 2 4" xfId="24072" xr:uid="{00000000-0005-0000-0000-0000595D0000}"/>
    <cellStyle name="20% - Accent1 3 3 2 2 4 10" xfId="24073" xr:uid="{00000000-0005-0000-0000-00005A5D0000}"/>
    <cellStyle name="20% - Accent1 3 3 2 2 4 10 2" xfId="24074" xr:uid="{00000000-0005-0000-0000-00005B5D0000}"/>
    <cellStyle name="20% - Accent1 3 3 2 2 4 11" xfId="24075" xr:uid="{00000000-0005-0000-0000-00005C5D0000}"/>
    <cellStyle name="20% - Accent1 3 3 2 2 4 2" xfId="24076" xr:uid="{00000000-0005-0000-0000-00005D5D0000}"/>
    <cellStyle name="20% - Accent1 3 3 2 2 4 2 2" xfId="24077" xr:uid="{00000000-0005-0000-0000-00005E5D0000}"/>
    <cellStyle name="20% - Accent1 3 3 2 2 4 2 2 2" xfId="24078" xr:uid="{00000000-0005-0000-0000-00005F5D0000}"/>
    <cellStyle name="20% - Accent1 3 3 2 2 4 2 2 2 2" xfId="24079" xr:uid="{00000000-0005-0000-0000-0000605D0000}"/>
    <cellStyle name="20% - Accent1 3 3 2 2 4 2 2 2 2 2" xfId="24080" xr:uid="{00000000-0005-0000-0000-0000615D0000}"/>
    <cellStyle name="20% - Accent1 3 3 2 2 4 2 2 2 3" xfId="24081" xr:uid="{00000000-0005-0000-0000-0000625D0000}"/>
    <cellStyle name="20% - Accent1 3 3 2 2 4 2 2 3" xfId="24082" xr:uid="{00000000-0005-0000-0000-0000635D0000}"/>
    <cellStyle name="20% - Accent1 3 3 2 2 4 2 2 3 2" xfId="24083" xr:uid="{00000000-0005-0000-0000-0000645D0000}"/>
    <cellStyle name="20% - Accent1 3 3 2 2 4 2 2 4" xfId="24084" xr:uid="{00000000-0005-0000-0000-0000655D0000}"/>
    <cellStyle name="20% - Accent1 3 3 2 2 4 2 3" xfId="24085" xr:uid="{00000000-0005-0000-0000-0000665D0000}"/>
    <cellStyle name="20% - Accent1 3 3 2 2 4 2 3 2" xfId="24086" xr:uid="{00000000-0005-0000-0000-0000675D0000}"/>
    <cellStyle name="20% - Accent1 3 3 2 2 4 2 3 2 2" xfId="24087" xr:uid="{00000000-0005-0000-0000-0000685D0000}"/>
    <cellStyle name="20% - Accent1 3 3 2 2 4 2 3 2 2 2" xfId="24088" xr:uid="{00000000-0005-0000-0000-0000695D0000}"/>
    <cellStyle name="20% - Accent1 3 3 2 2 4 2 3 2 3" xfId="24089" xr:uid="{00000000-0005-0000-0000-00006A5D0000}"/>
    <cellStyle name="20% - Accent1 3 3 2 2 4 2 3 3" xfId="24090" xr:uid="{00000000-0005-0000-0000-00006B5D0000}"/>
    <cellStyle name="20% - Accent1 3 3 2 2 4 2 3 3 2" xfId="24091" xr:uid="{00000000-0005-0000-0000-00006C5D0000}"/>
    <cellStyle name="20% - Accent1 3 3 2 2 4 2 3 4" xfId="24092" xr:uid="{00000000-0005-0000-0000-00006D5D0000}"/>
    <cellStyle name="20% - Accent1 3 3 2 2 4 2 4" xfId="24093" xr:uid="{00000000-0005-0000-0000-00006E5D0000}"/>
    <cellStyle name="20% - Accent1 3 3 2 2 4 2 4 2" xfId="24094" xr:uid="{00000000-0005-0000-0000-00006F5D0000}"/>
    <cellStyle name="20% - Accent1 3 3 2 2 4 2 4 2 2" xfId="24095" xr:uid="{00000000-0005-0000-0000-0000705D0000}"/>
    <cellStyle name="20% - Accent1 3 3 2 2 4 2 4 2 2 2" xfId="24096" xr:uid="{00000000-0005-0000-0000-0000715D0000}"/>
    <cellStyle name="20% - Accent1 3 3 2 2 4 2 4 2 3" xfId="24097" xr:uid="{00000000-0005-0000-0000-0000725D0000}"/>
    <cellStyle name="20% - Accent1 3 3 2 2 4 2 4 3" xfId="24098" xr:uid="{00000000-0005-0000-0000-0000735D0000}"/>
    <cellStyle name="20% - Accent1 3 3 2 2 4 2 4 3 2" xfId="24099" xr:uid="{00000000-0005-0000-0000-0000745D0000}"/>
    <cellStyle name="20% - Accent1 3 3 2 2 4 2 4 4" xfId="24100" xr:uid="{00000000-0005-0000-0000-0000755D0000}"/>
    <cellStyle name="20% - Accent1 3 3 2 2 4 2 5" xfId="24101" xr:uid="{00000000-0005-0000-0000-0000765D0000}"/>
    <cellStyle name="20% - Accent1 3 3 2 2 4 2 5 2" xfId="24102" xr:uid="{00000000-0005-0000-0000-0000775D0000}"/>
    <cellStyle name="20% - Accent1 3 3 2 2 4 2 5 2 2" xfId="24103" xr:uid="{00000000-0005-0000-0000-0000785D0000}"/>
    <cellStyle name="20% - Accent1 3 3 2 2 4 2 5 3" xfId="24104" xr:uid="{00000000-0005-0000-0000-0000795D0000}"/>
    <cellStyle name="20% - Accent1 3 3 2 2 4 2 6" xfId="24105" xr:uid="{00000000-0005-0000-0000-00007A5D0000}"/>
    <cellStyle name="20% - Accent1 3 3 2 2 4 2 6 2" xfId="24106" xr:uid="{00000000-0005-0000-0000-00007B5D0000}"/>
    <cellStyle name="20% - Accent1 3 3 2 2 4 2 6 2 2" xfId="24107" xr:uid="{00000000-0005-0000-0000-00007C5D0000}"/>
    <cellStyle name="20% - Accent1 3 3 2 2 4 2 6 3" xfId="24108" xr:uid="{00000000-0005-0000-0000-00007D5D0000}"/>
    <cellStyle name="20% - Accent1 3 3 2 2 4 2 7" xfId="24109" xr:uid="{00000000-0005-0000-0000-00007E5D0000}"/>
    <cellStyle name="20% - Accent1 3 3 2 2 4 2 7 2" xfId="24110" xr:uid="{00000000-0005-0000-0000-00007F5D0000}"/>
    <cellStyle name="20% - Accent1 3 3 2 2 4 2 8" xfId="24111" xr:uid="{00000000-0005-0000-0000-0000805D0000}"/>
    <cellStyle name="20% - Accent1 3 3 2 2 4 2 8 2" xfId="24112" xr:uid="{00000000-0005-0000-0000-0000815D0000}"/>
    <cellStyle name="20% - Accent1 3 3 2 2 4 2 9" xfId="24113" xr:uid="{00000000-0005-0000-0000-0000825D0000}"/>
    <cellStyle name="20% - Accent1 3 3 2 2 4 3" xfId="24114" xr:uid="{00000000-0005-0000-0000-0000835D0000}"/>
    <cellStyle name="20% - Accent1 3 3 2 2 4 3 2" xfId="24115" xr:uid="{00000000-0005-0000-0000-0000845D0000}"/>
    <cellStyle name="20% - Accent1 3 3 2 2 4 3 2 2" xfId="24116" xr:uid="{00000000-0005-0000-0000-0000855D0000}"/>
    <cellStyle name="20% - Accent1 3 3 2 2 4 3 2 2 2" xfId="24117" xr:uid="{00000000-0005-0000-0000-0000865D0000}"/>
    <cellStyle name="20% - Accent1 3 3 2 2 4 3 2 2 2 2" xfId="24118" xr:uid="{00000000-0005-0000-0000-0000875D0000}"/>
    <cellStyle name="20% - Accent1 3 3 2 2 4 3 2 2 3" xfId="24119" xr:uid="{00000000-0005-0000-0000-0000885D0000}"/>
    <cellStyle name="20% - Accent1 3 3 2 2 4 3 2 3" xfId="24120" xr:uid="{00000000-0005-0000-0000-0000895D0000}"/>
    <cellStyle name="20% - Accent1 3 3 2 2 4 3 2 3 2" xfId="24121" xr:uid="{00000000-0005-0000-0000-00008A5D0000}"/>
    <cellStyle name="20% - Accent1 3 3 2 2 4 3 2 4" xfId="24122" xr:uid="{00000000-0005-0000-0000-00008B5D0000}"/>
    <cellStyle name="20% - Accent1 3 3 2 2 4 3 3" xfId="24123" xr:uid="{00000000-0005-0000-0000-00008C5D0000}"/>
    <cellStyle name="20% - Accent1 3 3 2 2 4 3 3 2" xfId="24124" xr:uid="{00000000-0005-0000-0000-00008D5D0000}"/>
    <cellStyle name="20% - Accent1 3 3 2 2 4 3 3 2 2" xfId="24125" xr:uid="{00000000-0005-0000-0000-00008E5D0000}"/>
    <cellStyle name="20% - Accent1 3 3 2 2 4 3 3 2 2 2" xfId="24126" xr:uid="{00000000-0005-0000-0000-00008F5D0000}"/>
    <cellStyle name="20% - Accent1 3 3 2 2 4 3 3 2 3" xfId="24127" xr:uid="{00000000-0005-0000-0000-0000905D0000}"/>
    <cellStyle name="20% - Accent1 3 3 2 2 4 3 3 3" xfId="24128" xr:uid="{00000000-0005-0000-0000-0000915D0000}"/>
    <cellStyle name="20% - Accent1 3 3 2 2 4 3 3 3 2" xfId="24129" xr:uid="{00000000-0005-0000-0000-0000925D0000}"/>
    <cellStyle name="20% - Accent1 3 3 2 2 4 3 3 4" xfId="24130" xr:uid="{00000000-0005-0000-0000-0000935D0000}"/>
    <cellStyle name="20% - Accent1 3 3 2 2 4 3 4" xfId="24131" xr:uid="{00000000-0005-0000-0000-0000945D0000}"/>
    <cellStyle name="20% - Accent1 3 3 2 2 4 3 4 2" xfId="24132" xr:uid="{00000000-0005-0000-0000-0000955D0000}"/>
    <cellStyle name="20% - Accent1 3 3 2 2 4 3 4 2 2" xfId="24133" xr:uid="{00000000-0005-0000-0000-0000965D0000}"/>
    <cellStyle name="20% - Accent1 3 3 2 2 4 3 4 2 2 2" xfId="24134" xr:uid="{00000000-0005-0000-0000-0000975D0000}"/>
    <cellStyle name="20% - Accent1 3 3 2 2 4 3 4 2 3" xfId="24135" xr:uid="{00000000-0005-0000-0000-0000985D0000}"/>
    <cellStyle name="20% - Accent1 3 3 2 2 4 3 4 3" xfId="24136" xr:uid="{00000000-0005-0000-0000-0000995D0000}"/>
    <cellStyle name="20% - Accent1 3 3 2 2 4 3 4 3 2" xfId="24137" xr:uid="{00000000-0005-0000-0000-00009A5D0000}"/>
    <cellStyle name="20% - Accent1 3 3 2 2 4 3 4 4" xfId="24138" xr:uid="{00000000-0005-0000-0000-00009B5D0000}"/>
    <cellStyle name="20% - Accent1 3 3 2 2 4 3 5" xfId="24139" xr:uid="{00000000-0005-0000-0000-00009C5D0000}"/>
    <cellStyle name="20% - Accent1 3 3 2 2 4 3 5 2" xfId="24140" xr:uid="{00000000-0005-0000-0000-00009D5D0000}"/>
    <cellStyle name="20% - Accent1 3 3 2 2 4 3 5 2 2" xfId="24141" xr:uid="{00000000-0005-0000-0000-00009E5D0000}"/>
    <cellStyle name="20% - Accent1 3 3 2 2 4 3 5 3" xfId="24142" xr:uid="{00000000-0005-0000-0000-00009F5D0000}"/>
    <cellStyle name="20% - Accent1 3 3 2 2 4 3 6" xfId="24143" xr:uid="{00000000-0005-0000-0000-0000A05D0000}"/>
    <cellStyle name="20% - Accent1 3 3 2 2 4 3 6 2" xfId="24144" xr:uid="{00000000-0005-0000-0000-0000A15D0000}"/>
    <cellStyle name="20% - Accent1 3 3 2 2 4 3 6 2 2" xfId="24145" xr:uid="{00000000-0005-0000-0000-0000A25D0000}"/>
    <cellStyle name="20% - Accent1 3 3 2 2 4 3 6 3" xfId="24146" xr:uid="{00000000-0005-0000-0000-0000A35D0000}"/>
    <cellStyle name="20% - Accent1 3 3 2 2 4 3 7" xfId="24147" xr:uid="{00000000-0005-0000-0000-0000A45D0000}"/>
    <cellStyle name="20% - Accent1 3 3 2 2 4 3 7 2" xfId="24148" xr:uid="{00000000-0005-0000-0000-0000A55D0000}"/>
    <cellStyle name="20% - Accent1 3 3 2 2 4 3 8" xfId="24149" xr:uid="{00000000-0005-0000-0000-0000A65D0000}"/>
    <cellStyle name="20% - Accent1 3 3 2 2 4 3 8 2" xfId="24150" xr:uid="{00000000-0005-0000-0000-0000A75D0000}"/>
    <cellStyle name="20% - Accent1 3 3 2 2 4 3 9" xfId="24151" xr:uid="{00000000-0005-0000-0000-0000A85D0000}"/>
    <cellStyle name="20% - Accent1 3 3 2 2 4 4" xfId="24152" xr:uid="{00000000-0005-0000-0000-0000A95D0000}"/>
    <cellStyle name="20% - Accent1 3 3 2 2 4 4 2" xfId="24153" xr:uid="{00000000-0005-0000-0000-0000AA5D0000}"/>
    <cellStyle name="20% - Accent1 3 3 2 2 4 4 2 2" xfId="24154" xr:uid="{00000000-0005-0000-0000-0000AB5D0000}"/>
    <cellStyle name="20% - Accent1 3 3 2 2 4 4 2 2 2" xfId="24155" xr:uid="{00000000-0005-0000-0000-0000AC5D0000}"/>
    <cellStyle name="20% - Accent1 3 3 2 2 4 4 2 3" xfId="24156" xr:uid="{00000000-0005-0000-0000-0000AD5D0000}"/>
    <cellStyle name="20% - Accent1 3 3 2 2 4 4 3" xfId="24157" xr:uid="{00000000-0005-0000-0000-0000AE5D0000}"/>
    <cellStyle name="20% - Accent1 3 3 2 2 4 4 3 2" xfId="24158" xr:uid="{00000000-0005-0000-0000-0000AF5D0000}"/>
    <cellStyle name="20% - Accent1 3 3 2 2 4 4 4" xfId="24159" xr:uid="{00000000-0005-0000-0000-0000B05D0000}"/>
    <cellStyle name="20% - Accent1 3 3 2 2 4 5" xfId="24160" xr:uid="{00000000-0005-0000-0000-0000B15D0000}"/>
    <cellStyle name="20% - Accent1 3 3 2 2 4 5 2" xfId="24161" xr:uid="{00000000-0005-0000-0000-0000B25D0000}"/>
    <cellStyle name="20% - Accent1 3 3 2 2 4 5 2 2" xfId="24162" xr:uid="{00000000-0005-0000-0000-0000B35D0000}"/>
    <cellStyle name="20% - Accent1 3 3 2 2 4 5 2 2 2" xfId="24163" xr:uid="{00000000-0005-0000-0000-0000B45D0000}"/>
    <cellStyle name="20% - Accent1 3 3 2 2 4 5 2 3" xfId="24164" xr:uid="{00000000-0005-0000-0000-0000B55D0000}"/>
    <cellStyle name="20% - Accent1 3 3 2 2 4 5 3" xfId="24165" xr:uid="{00000000-0005-0000-0000-0000B65D0000}"/>
    <cellStyle name="20% - Accent1 3 3 2 2 4 5 3 2" xfId="24166" xr:uid="{00000000-0005-0000-0000-0000B75D0000}"/>
    <cellStyle name="20% - Accent1 3 3 2 2 4 5 4" xfId="24167" xr:uid="{00000000-0005-0000-0000-0000B85D0000}"/>
    <cellStyle name="20% - Accent1 3 3 2 2 4 6" xfId="24168" xr:uid="{00000000-0005-0000-0000-0000B95D0000}"/>
    <cellStyle name="20% - Accent1 3 3 2 2 4 6 2" xfId="24169" xr:uid="{00000000-0005-0000-0000-0000BA5D0000}"/>
    <cellStyle name="20% - Accent1 3 3 2 2 4 6 2 2" xfId="24170" xr:uid="{00000000-0005-0000-0000-0000BB5D0000}"/>
    <cellStyle name="20% - Accent1 3 3 2 2 4 6 2 2 2" xfId="24171" xr:uid="{00000000-0005-0000-0000-0000BC5D0000}"/>
    <cellStyle name="20% - Accent1 3 3 2 2 4 6 2 3" xfId="24172" xr:uid="{00000000-0005-0000-0000-0000BD5D0000}"/>
    <cellStyle name="20% - Accent1 3 3 2 2 4 6 3" xfId="24173" xr:uid="{00000000-0005-0000-0000-0000BE5D0000}"/>
    <cellStyle name="20% - Accent1 3 3 2 2 4 6 3 2" xfId="24174" xr:uid="{00000000-0005-0000-0000-0000BF5D0000}"/>
    <cellStyle name="20% - Accent1 3 3 2 2 4 6 4" xfId="24175" xr:uid="{00000000-0005-0000-0000-0000C05D0000}"/>
    <cellStyle name="20% - Accent1 3 3 2 2 4 7" xfId="24176" xr:uid="{00000000-0005-0000-0000-0000C15D0000}"/>
    <cellStyle name="20% - Accent1 3 3 2 2 4 7 2" xfId="24177" xr:uid="{00000000-0005-0000-0000-0000C25D0000}"/>
    <cellStyle name="20% - Accent1 3 3 2 2 4 7 2 2" xfId="24178" xr:uid="{00000000-0005-0000-0000-0000C35D0000}"/>
    <cellStyle name="20% - Accent1 3 3 2 2 4 7 3" xfId="24179" xr:uid="{00000000-0005-0000-0000-0000C45D0000}"/>
    <cellStyle name="20% - Accent1 3 3 2 2 4 8" xfId="24180" xr:uid="{00000000-0005-0000-0000-0000C55D0000}"/>
    <cellStyle name="20% - Accent1 3 3 2 2 4 8 2" xfId="24181" xr:uid="{00000000-0005-0000-0000-0000C65D0000}"/>
    <cellStyle name="20% - Accent1 3 3 2 2 4 8 2 2" xfId="24182" xr:uid="{00000000-0005-0000-0000-0000C75D0000}"/>
    <cellStyle name="20% - Accent1 3 3 2 2 4 8 3" xfId="24183" xr:uid="{00000000-0005-0000-0000-0000C85D0000}"/>
    <cellStyle name="20% - Accent1 3 3 2 2 4 9" xfId="24184" xr:uid="{00000000-0005-0000-0000-0000C95D0000}"/>
    <cellStyle name="20% - Accent1 3 3 2 2 4 9 2" xfId="24185" xr:uid="{00000000-0005-0000-0000-0000CA5D0000}"/>
    <cellStyle name="20% - Accent1 3 3 2 2 5" xfId="24186" xr:uid="{00000000-0005-0000-0000-0000CB5D0000}"/>
    <cellStyle name="20% - Accent1 3 3 2 2 5 2" xfId="24187" xr:uid="{00000000-0005-0000-0000-0000CC5D0000}"/>
    <cellStyle name="20% - Accent1 3 3 2 2 5 2 2" xfId="24188" xr:uid="{00000000-0005-0000-0000-0000CD5D0000}"/>
    <cellStyle name="20% - Accent1 3 3 2 2 5 2 2 2" xfId="24189" xr:uid="{00000000-0005-0000-0000-0000CE5D0000}"/>
    <cellStyle name="20% - Accent1 3 3 2 2 5 2 2 2 2" xfId="24190" xr:uid="{00000000-0005-0000-0000-0000CF5D0000}"/>
    <cellStyle name="20% - Accent1 3 3 2 2 5 2 2 3" xfId="24191" xr:uid="{00000000-0005-0000-0000-0000D05D0000}"/>
    <cellStyle name="20% - Accent1 3 3 2 2 5 2 3" xfId="24192" xr:uid="{00000000-0005-0000-0000-0000D15D0000}"/>
    <cellStyle name="20% - Accent1 3 3 2 2 5 2 3 2" xfId="24193" xr:uid="{00000000-0005-0000-0000-0000D25D0000}"/>
    <cellStyle name="20% - Accent1 3 3 2 2 5 2 4" xfId="24194" xr:uid="{00000000-0005-0000-0000-0000D35D0000}"/>
    <cellStyle name="20% - Accent1 3 3 2 2 5 3" xfId="24195" xr:uid="{00000000-0005-0000-0000-0000D45D0000}"/>
    <cellStyle name="20% - Accent1 3 3 2 2 5 3 2" xfId="24196" xr:uid="{00000000-0005-0000-0000-0000D55D0000}"/>
    <cellStyle name="20% - Accent1 3 3 2 2 5 3 2 2" xfId="24197" xr:uid="{00000000-0005-0000-0000-0000D65D0000}"/>
    <cellStyle name="20% - Accent1 3 3 2 2 5 3 2 2 2" xfId="24198" xr:uid="{00000000-0005-0000-0000-0000D75D0000}"/>
    <cellStyle name="20% - Accent1 3 3 2 2 5 3 2 3" xfId="24199" xr:uid="{00000000-0005-0000-0000-0000D85D0000}"/>
    <cellStyle name="20% - Accent1 3 3 2 2 5 3 3" xfId="24200" xr:uid="{00000000-0005-0000-0000-0000D95D0000}"/>
    <cellStyle name="20% - Accent1 3 3 2 2 5 3 3 2" xfId="24201" xr:uid="{00000000-0005-0000-0000-0000DA5D0000}"/>
    <cellStyle name="20% - Accent1 3 3 2 2 5 3 4" xfId="24202" xr:uid="{00000000-0005-0000-0000-0000DB5D0000}"/>
    <cellStyle name="20% - Accent1 3 3 2 2 5 4" xfId="24203" xr:uid="{00000000-0005-0000-0000-0000DC5D0000}"/>
    <cellStyle name="20% - Accent1 3 3 2 2 5 4 2" xfId="24204" xr:uid="{00000000-0005-0000-0000-0000DD5D0000}"/>
    <cellStyle name="20% - Accent1 3 3 2 2 5 4 2 2" xfId="24205" xr:uid="{00000000-0005-0000-0000-0000DE5D0000}"/>
    <cellStyle name="20% - Accent1 3 3 2 2 5 4 2 2 2" xfId="24206" xr:uid="{00000000-0005-0000-0000-0000DF5D0000}"/>
    <cellStyle name="20% - Accent1 3 3 2 2 5 4 2 3" xfId="24207" xr:uid="{00000000-0005-0000-0000-0000E05D0000}"/>
    <cellStyle name="20% - Accent1 3 3 2 2 5 4 3" xfId="24208" xr:uid="{00000000-0005-0000-0000-0000E15D0000}"/>
    <cellStyle name="20% - Accent1 3 3 2 2 5 4 3 2" xfId="24209" xr:uid="{00000000-0005-0000-0000-0000E25D0000}"/>
    <cellStyle name="20% - Accent1 3 3 2 2 5 4 4" xfId="24210" xr:uid="{00000000-0005-0000-0000-0000E35D0000}"/>
    <cellStyle name="20% - Accent1 3 3 2 2 5 5" xfId="24211" xr:uid="{00000000-0005-0000-0000-0000E45D0000}"/>
    <cellStyle name="20% - Accent1 3 3 2 2 5 5 2" xfId="24212" xr:uid="{00000000-0005-0000-0000-0000E55D0000}"/>
    <cellStyle name="20% - Accent1 3 3 2 2 5 5 2 2" xfId="24213" xr:uid="{00000000-0005-0000-0000-0000E65D0000}"/>
    <cellStyle name="20% - Accent1 3 3 2 2 5 5 3" xfId="24214" xr:uid="{00000000-0005-0000-0000-0000E75D0000}"/>
    <cellStyle name="20% - Accent1 3 3 2 2 5 6" xfId="24215" xr:uid="{00000000-0005-0000-0000-0000E85D0000}"/>
    <cellStyle name="20% - Accent1 3 3 2 2 5 6 2" xfId="24216" xr:uid="{00000000-0005-0000-0000-0000E95D0000}"/>
    <cellStyle name="20% - Accent1 3 3 2 2 5 6 2 2" xfId="24217" xr:uid="{00000000-0005-0000-0000-0000EA5D0000}"/>
    <cellStyle name="20% - Accent1 3 3 2 2 5 6 3" xfId="24218" xr:uid="{00000000-0005-0000-0000-0000EB5D0000}"/>
    <cellStyle name="20% - Accent1 3 3 2 2 5 7" xfId="24219" xr:uid="{00000000-0005-0000-0000-0000EC5D0000}"/>
    <cellStyle name="20% - Accent1 3 3 2 2 5 7 2" xfId="24220" xr:uid="{00000000-0005-0000-0000-0000ED5D0000}"/>
    <cellStyle name="20% - Accent1 3 3 2 2 5 8" xfId="24221" xr:uid="{00000000-0005-0000-0000-0000EE5D0000}"/>
    <cellStyle name="20% - Accent1 3 3 2 2 5 8 2" xfId="24222" xr:uid="{00000000-0005-0000-0000-0000EF5D0000}"/>
    <cellStyle name="20% - Accent1 3 3 2 2 5 9" xfId="24223" xr:uid="{00000000-0005-0000-0000-0000F05D0000}"/>
    <cellStyle name="20% - Accent1 3 3 2 2 6" xfId="24224" xr:uid="{00000000-0005-0000-0000-0000F15D0000}"/>
    <cellStyle name="20% - Accent1 3 3 2 2 6 2" xfId="24225" xr:uid="{00000000-0005-0000-0000-0000F25D0000}"/>
    <cellStyle name="20% - Accent1 3 3 2 2 6 2 2" xfId="24226" xr:uid="{00000000-0005-0000-0000-0000F35D0000}"/>
    <cellStyle name="20% - Accent1 3 3 2 2 6 2 2 2" xfId="24227" xr:uid="{00000000-0005-0000-0000-0000F45D0000}"/>
    <cellStyle name="20% - Accent1 3 3 2 2 6 2 2 2 2" xfId="24228" xr:uid="{00000000-0005-0000-0000-0000F55D0000}"/>
    <cellStyle name="20% - Accent1 3 3 2 2 6 2 2 3" xfId="24229" xr:uid="{00000000-0005-0000-0000-0000F65D0000}"/>
    <cellStyle name="20% - Accent1 3 3 2 2 6 2 3" xfId="24230" xr:uid="{00000000-0005-0000-0000-0000F75D0000}"/>
    <cellStyle name="20% - Accent1 3 3 2 2 6 2 3 2" xfId="24231" xr:uid="{00000000-0005-0000-0000-0000F85D0000}"/>
    <cellStyle name="20% - Accent1 3 3 2 2 6 2 4" xfId="24232" xr:uid="{00000000-0005-0000-0000-0000F95D0000}"/>
    <cellStyle name="20% - Accent1 3 3 2 2 6 3" xfId="24233" xr:uid="{00000000-0005-0000-0000-0000FA5D0000}"/>
    <cellStyle name="20% - Accent1 3 3 2 2 6 3 2" xfId="24234" xr:uid="{00000000-0005-0000-0000-0000FB5D0000}"/>
    <cellStyle name="20% - Accent1 3 3 2 2 6 3 2 2" xfId="24235" xr:uid="{00000000-0005-0000-0000-0000FC5D0000}"/>
    <cellStyle name="20% - Accent1 3 3 2 2 6 3 2 2 2" xfId="24236" xr:uid="{00000000-0005-0000-0000-0000FD5D0000}"/>
    <cellStyle name="20% - Accent1 3 3 2 2 6 3 2 3" xfId="24237" xr:uid="{00000000-0005-0000-0000-0000FE5D0000}"/>
    <cellStyle name="20% - Accent1 3 3 2 2 6 3 3" xfId="24238" xr:uid="{00000000-0005-0000-0000-0000FF5D0000}"/>
    <cellStyle name="20% - Accent1 3 3 2 2 6 3 3 2" xfId="24239" xr:uid="{00000000-0005-0000-0000-0000005E0000}"/>
    <cellStyle name="20% - Accent1 3 3 2 2 6 3 4" xfId="24240" xr:uid="{00000000-0005-0000-0000-0000015E0000}"/>
    <cellStyle name="20% - Accent1 3 3 2 2 6 4" xfId="24241" xr:uid="{00000000-0005-0000-0000-0000025E0000}"/>
    <cellStyle name="20% - Accent1 3 3 2 2 6 4 2" xfId="24242" xr:uid="{00000000-0005-0000-0000-0000035E0000}"/>
    <cellStyle name="20% - Accent1 3 3 2 2 6 4 2 2" xfId="24243" xr:uid="{00000000-0005-0000-0000-0000045E0000}"/>
    <cellStyle name="20% - Accent1 3 3 2 2 6 4 2 2 2" xfId="24244" xr:uid="{00000000-0005-0000-0000-0000055E0000}"/>
    <cellStyle name="20% - Accent1 3 3 2 2 6 4 2 3" xfId="24245" xr:uid="{00000000-0005-0000-0000-0000065E0000}"/>
    <cellStyle name="20% - Accent1 3 3 2 2 6 4 3" xfId="24246" xr:uid="{00000000-0005-0000-0000-0000075E0000}"/>
    <cellStyle name="20% - Accent1 3 3 2 2 6 4 3 2" xfId="24247" xr:uid="{00000000-0005-0000-0000-0000085E0000}"/>
    <cellStyle name="20% - Accent1 3 3 2 2 6 4 4" xfId="24248" xr:uid="{00000000-0005-0000-0000-0000095E0000}"/>
    <cellStyle name="20% - Accent1 3 3 2 2 6 5" xfId="24249" xr:uid="{00000000-0005-0000-0000-00000A5E0000}"/>
    <cellStyle name="20% - Accent1 3 3 2 2 6 5 2" xfId="24250" xr:uid="{00000000-0005-0000-0000-00000B5E0000}"/>
    <cellStyle name="20% - Accent1 3 3 2 2 6 5 2 2" xfId="24251" xr:uid="{00000000-0005-0000-0000-00000C5E0000}"/>
    <cellStyle name="20% - Accent1 3 3 2 2 6 5 3" xfId="24252" xr:uid="{00000000-0005-0000-0000-00000D5E0000}"/>
    <cellStyle name="20% - Accent1 3 3 2 2 6 6" xfId="24253" xr:uid="{00000000-0005-0000-0000-00000E5E0000}"/>
    <cellStyle name="20% - Accent1 3 3 2 2 6 6 2" xfId="24254" xr:uid="{00000000-0005-0000-0000-00000F5E0000}"/>
    <cellStyle name="20% - Accent1 3 3 2 2 6 6 2 2" xfId="24255" xr:uid="{00000000-0005-0000-0000-0000105E0000}"/>
    <cellStyle name="20% - Accent1 3 3 2 2 6 6 3" xfId="24256" xr:uid="{00000000-0005-0000-0000-0000115E0000}"/>
    <cellStyle name="20% - Accent1 3 3 2 2 6 7" xfId="24257" xr:uid="{00000000-0005-0000-0000-0000125E0000}"/>
    <cellStyle name="20% - Accent1 3 3 2 2 6 7 2" xfId="24258" xr:uid="{00000000-0005-0000-0000-0000135E0000}"/>
    <cellStyle name="20% - Accent1 3 3 2 2 6 8" xfId="24259" xr:uid="{00000000-0005-0000-0000-0000145E0000}"/>
    <cellStyle name="20% - Accent1 3 3 2 2 6 8 2" xfId="24260" xr:uid="{00000000-0005-0000-0000-0000155E0000}"/>
    <cellStyle name="20% - Accent1 3 3 2 2 6 9" xfId="24261" xr:uid="{00000000-0005-0000-0000-0000165E0000}"/>
    <cellStyle name="20% - Accent1 3 3 2 2 7" xfId="24262" xr:uid="{00000000-0005-0000-0000-0000175E0000}"/>
    <cellStyle name="20% - Accent1 3 3 2 2 7 2" xfId="24263" xr:uid="{00000000-0005-0000-0000-0000185E0000}"/>
    <cellStyle name="20% - Accent1 3 3 2 2 7 2 2" xfId="24264" xr:uid="{00000000-0005-0000-0000-0000195E0000}"/>
    <cellStyle name="20% - Accent1 3 3 2 2 7 2 2 2" xfId="24265" xr:uid="{00000000-0005-0000-0000-00001A5E0000}"/>
    <cellStyle name="20% - Accent1 3 3 2 2 7 2 3" xfId="24266" xr:uid="{00000000-0005-0000-0000-00001B5E0000}"/>
    <cellStyle name="20% - Accent1 3 3 2 2 7 3" xfId="24267" xr:uid="{00000000-0005-0000-0000-00001C5E0000}"/>
    <cellStyle name="20% - Accent1 3 3 2 2 7 3 2" xfId="24268" xr:uid="{00000000-0005-0000-0000-00001D5E0000}"/>
    <cellStyle name="20% - Accent1 3 3 2 2 7 4" xfId="24269" xr:uid="{00000000-0005-0000-0000-00001E5E0000}"/>
    <cellStyle name="20% - Accent1 3 3 2 2 8" xfId="24270" xr:uid="{00000000-0005-0000-0000-00001F5E0000}"/>
    <cellStyle name="20% - Accent1 3 3 2 2 8 2" xfId="24271" xr:uid="{00000000-0005-0000-0000-0000205E0000}"/>
    <cellStyle name="20% - Accent1 3 3 2 2 8 2 2" xfId="24272" xr:uid="{00000000-0005-0000-0000-0000215E0000}"/>
    <cellStyle name="20% - Accent1 3 3 2 2 8 2 2 2" xfId="24273" xr:uid="{00000000-0005-0000-0000-0000225E0000}"/>
    <cellStyle name="20% - Accent1 3 3 2 2 8 2 3" xfId="24274" xr:uid="{00000000-0005-0000-0000-0000235E0000}"/>
    <cellStyle name="20% - Accent1 3 3 2 2 8 3" xfId="24275" xr:uid="{00000000-0005-0000-0000-0000245E0000}"/>
    <cellStyle name="20% - Accent1 3 3 2 2 8 3 2" xfId="24276" xr:uid="{00000000-0005-0000-0000-0000255E0000}"/>
    <cellStyle name="20% - Accent1 3 3 2 2 8 4" xfId="24277" xr:uid="{00000000-0005-0000-0000-0000265E0000}"/>
    <cellStyle name="20% - Accent1 3 3 2 2 9" xfId="24278" xr:uid="{00000000-0005-0000-0000-0000275E0000}"/>
    <cellStyle name="20% - Accent1 3 3 2 2 9 2" xfId="24279" xr:uid="{00000000-0005-0000-0000-0000285E0000}"/>
    <cellStyle name="20% - Accent1 3 3 2 2 9 2 2" xfId="24280" xr:uid="{00000000-0005-0000-0000-0000295E0000}"/>
    <cellStyle name="20% - Accent1 3 3 2 2 9 2 2 2" xfId="24281" xr:uid="{00000000-0005-0000-0000-00002A5E0000}"/>
    <cellStyle name="20% - Accent1 3 3 2 2 9 2 3" xfId="24282" xr:uid="{00000000-0005-0000-0000-00002B5E0000}"/>
    <cellStyle name="20% - Accent1 3 3 2 2 9 3" xfId="24283" xr:uid="{00000000-0005-0000-0000-00002C5E0000}"/>
    <cellStyle name="20% - Accent1 3 3 2 2 9 3 2" xfId="24284" xr:uid="{00000000-0005-0000-0000-00002D5E0000}"/>
    <cellStyle name="20% - Accent1 3 3 2 2 9 4" xfId="24285" xr:uid="{00000000-0005-0000-0000-00002E5E0000}"/>
    <cellStyle name="20% - Accent1 3 3 2 3" xfId="24286" xr:uid="{00000000-0005-0000-0000-00002F5E0000}"/>
    <cellStyle name="20% - Accent1 3 3 2 3 10" xfId="24287" xr:uid="{00000000-0005-0000-0000-0000305E0000}"/>
    <cellStyle name="20% - Accent1 3 3 2 3 10 2" xfId="24288" xr:uid="{00000000-0005-0000-0000-0000315E0000}"/>
    <cellStyle name="20% - Accent1 3 3 2 3 11" xfId="24289" xr:uid="{00000000-0005-0000-0000-0000325E0000}"/>
    <cellStyle name="20% - Accent1 3 3 2 3 2" xfId="24290" xr:uid="{00000000-0005-0000-0000-0000335E0000}"/>
    <cellStyle name="20% - Accent1 3 3 2 3 2 2" xfId="24291" xr:uid="{00000000-0005-0000-0000-0000345E0000}"/>
    <cellStyle name="20% - Accent1 3 3 2 3 2 2 2" xfId="24292" xr:uid="{00000000-0005-0000-0000-0000355E0000}"/>
    <cellStyle name="20% - Accent1 3 3 2 3 2 2 2 2" xfId="24293" xr:uid="{00000000-0005-0000-0000-0000365E0000}"/>
    <cellStyle name="20% - Accent1 3 3 2 3 2 2 2 2 2" xfId="24294" xr:uid="{00000000-0005-0000-0000-0000375E0000}"/>
    <cellStyle name="20% - Accent1 3 3 2 3 2 2 2 3" xfId="24295" xr:uid="{00000000-0005-0000-0000-0000385E0000}"/>
    <cellStyle name="20% - Accent1 3 3 2 3 2 2 3" xfId="24296" xr:uid="{00000000-0005-0000-0000-0000395E0000}"/>
    <cellStyle name="20% - Accent1 3 3 2 3 2 2 3 2" xfId="24297" xr:uid="{00000000-0005-0000-0000-00003A5E0000}"/>
    <cellStyle name="20% - Accent1 3 3 2 3 2 2 4" xfId="24298" xr:uid="{00000000-0005-0000-0000-00003B5E0000}"/>
    <cellStyle name="20% - Accent1 3 3 2 3 2 3" xfId="24299" xr:uid="{00000000-0005-0000-0000-00003C5E0000}"/>
    <cellStyle name="20% - Accent1 3 3 2 3 2 3 2" xfId="24300" xr:uid="{00000000-0005-0000-0000-00003D5E0000}"/>
    <cellStyle name="20% - Accent1 3 3 2 3 2 3 2 2" xfId="24301" xr:uid="{00000000-0005-0000-0000-00003E5E0000}"/>
    <cellStyle name="20% - Accent1 3 3 2 3 2 3 2 2 2" xfId="24302" xr:uid="{00000000-0005-0000-0000-00003F5E0000}"/>
    <cellStyle name="20% - Accent1 3 3 2 3 2 3 2 3" xfId="24303" xr:uid="{00000000-0005-0000-0000-0000405E0000}"/>
    <cellStyle name="20% - Accent1 3 3 2 3 2 3 3" xfId="24304" xr:uid="{00000000-0005-0000-0000-0000415E0000}"/>
    <cellStyle name="20% - Accent1 3 3 2 3 2 3 3 2" xfId="24305" xr:uid="{00000000-0005-0000-0000-0000425E0000}"/>
    <cellStyle name="20% - Accent1 3 3 2 3 2 3 4" xfId="24306" xr:uid="{00000000-0005-0000-0000-0000435E0000}"/>
    <cellStyle name="20% - Accent1 3 3 2 3 2 4" xfId="24307" xr:uid="{00000000-0005-0000-0000-0000445E0000}"/>
    <cellStyle name="20% - Accent1 3 3 2 3 2 4 2" xfId="24308" xr:uid="{00000000-0005-0000-0000-0000455E0000}"/>
    <cellStyle name="20% - Accent1 3 3 2 3 2 4 2 2" xfId="24309" xr:uid="{00000000-0005-0000-0000-0000465E0000}"/>
    <cellStyle name="20% - Accent1 3 3 2 3 2 4 2 2 2" xfId="24310" xr:uid="{00000000-0005-0000-0000-0000475E0000}"/>
    <cellStyle name="20% - Accent1 3 3 2 3 2 4 2 3" xfId="24311" xr:uid="{00000000-0005-0000-0000-0000485E0000}"/>
    <cellStyle name="20% - Accent1 3 3 2 3 2 4 3" xfId="24312" xr:uid="{00000000-0005-0000-0000-0000495E0000}"/>
    <cellStyle name="20% - Accent1 3 3 2 3 2 4 3 2" xfId="24313" xr:uid="{00000000-0005-0000-0000-00004A5E0000}"/>
    <cellStyle name="20% - Accent1 3 3 2 3 2 4 4" xfId="24314" xr:uid="{00000000-0005-0000-0000-00004B5E0000}"/>
    <cellStyle name="20% - Accent1 3 3 2 3 2 5" xfId="24315" xr:uid="{00000000-0005-0000-0000-00004C5E0000}"/>
    <cellStyle name="20% - Accent1 3 3 2 3 2 5 2" xfId="24316" xr:uid="{00000000-0005-0000-0000-00004D5E0000}"/>
    <cellStyle name="20% - Accent1 3 3 2 3 2 5 2 2" xfId="24317" xr:uid="{00000000-0005-0000-0000-00004E5E0000}"/>
    <cellStyle name="20% - Accent1 3 3 2 3 2 5 3" xfId="24318" xr:uid="{00000000-0005-0000-0000-00004F5E0000}"/>
    <cellStyle name="20% - Accent1 3 3 2 3 2 6" xfId="24319" xr:uid="{00000000-0005-0000-0000-0000505E0000}"/>
    <cellStyle name="20% - Accent1 3 3 2 3 2 6 2" xfId="24320" xr:uid="{00000000-0005-0000-0000-0000515E0000}"/>
    <cellStyle name="20% - Accent1 3 3 2 3 2 6 2 2" xfId="24321" xr:uid="{00000000-0005-0000-0000-0000525E0000}"/>
    <cellStyle name="20% - Accent1 3 3 2 3 2 6 3" xfId="24322" xr:uid="{00000000-0005-0000-0000-0000535E0000}"/>
    <cellStyle name="20% - Accent1 3 3 2 3 2 7" xfId="24323" xr:uid="{00000000-0005-0000-0000-0000545E0000}"/>
    <cellStyle name="20% - Accent1 3 3 2 3 2 7 2" xfId="24324" xr:uid="{00000000-0005-0000-0000-0000555E0000}"/>
    <cellStyle name="20% - Accent1 3 3 2 3 2 8" xfId="24325" xr:uid="{00000000-0005-0000-0000-0000565E0000}"/>
    <cellStyle name="20% - Accent1 3 3 2 3 2 8 2" xfId="24326" xr:uid="{00000000-0005-0000-0000-0000575E0000}"/>
    <cellStyle name="20% - Accent1 3 3 2 3 2 9" xfId="24327" xr:uid="{00000000-0005-0000-0000-0000585E0000}"/>
    <cellStyle name="20% - Accent1 3 3 2 3 3" xfId="24328" xr:uid="{00000000-0005-0000-0000-0000595E0000}"/>
    <cellStyle name="20% - Accent1 3 3 2 3 3 2" xfId="24329" xr:uid="{00000000-0005-0000-0000-00005A5E0000}"/>
    <cellStyle name="20% - Accent1 3 3 2 3 3 2 2" xfId="24330" xr:uid="{00000000-0005-0000-0000-00005B5E0000}"/>
    <cellStyle name="20% - Accent1 3 3 2 3 3 2 2 2" xfId="24331" xr:uid="{00000000-0005-0000-0000-00005C5E0000}"/>
    <cellStyle name="20% - Accent1 3 3 2 3 3 2 2 2 2" xfId="24332" xr:uid="{00000000-0005-0000-0000-00005D5E0000}"/>
    <cellStyle name="20% - Accent1 3 3 2 3 3 2 2 3" xfId="24333" xr:uid="{00000000-0005-0000-0000-00005E5E0000}"/>
    <cellStyle name="20% - Accent1 3 3 2 3 3 2 3" xfId="24334" xr:uid="{00000000-0005-0000-0000-00005F5E0000}"/>
    <cellStyle name="20% - Accent1 3 3 2 3 3 2 3 2" xfId="24335" xr:uid="{00000000-0005-0000-0000-0000605E0000}"/>
    <cellStyle name="20% - Accent1 3 3 2 3 3 2 4" xfId="24336" xr:uid="{00000000-0005-0000-0000-0000615E0000}"/>
    <cellStyle name="20% - Accent1 3 3 2 3 3 3" xfId="24337" xr:uid="{00000000-0005-0000-0000-0000625E0000}"/>
    <cellStyle name="20% - Accent1 3 3 2 3 3 3 2" xfId="24338" xr:uid="{00000000-0005-0000-0000-0000635E0000}"/>
    <cellStyle name="20% - Accent1 3 3 2 3 3 3 2 2" xfId="24339" xr:uid="{00000000-0005-0000-0000-0000645E0000}"/>
    <cellStyle name="20% - Accent1 3 3 2 3 3 3 2 2 2" xfId="24340" xr:uid="{00000000-0005-0000-0000-0000655E0000}"/>
    <cellStyle name="20% - Accent1 3 3 2 3 3 3 2 3" xfId="24341" xr:uid="{00000000-0005-0000-0000-0000665E0000}"/>
    <cellStyle name="20% - Accent1 3 3 2 3 3 3 3" xfId="24342" xr:uid="{00000000-0005-0000-0000-0000675E0000}"/>
    <cellStyle name="20% - Accent1 3 3 2 3 3 3 3 2" xfId="24343" xr:uid="{00000000-0005-0000-0000-0000685E0000}"/>
    <cellStyle name="20% - Accent1 3 3 2 3 3 3 4" xfId="24344" xr:uid="{00000000-0005-0000-0000-0000695E0000}"/>
    <cellStyle name="20% - Accent1 3 3 2 3 3 4" xfId="24345" xr:uid="{00000000-0005-0000-0000-00006A5E0000}"/>
    <cellStyle name="20% - Accent1 3 3 2 3 3 4 2" xfId="24346" xr:uid="{00000000-0005-0000-0000-00006B5E0000}"/>
    <cellStyle name="20% - Accent1 3 3 2 3 3 4 2 2" xfId="24347" xr:uid="{00000000-0005-0000-0000-00006C5E0000}"/>
    <cellStyle name="20% - Accent1 3 3 2 3 3 4 2 2 2" xfId="24348" xr:uid="{00000000-0005-0000-0000-00006D5E0000}"/>
    <cellStyle name="20% - Accent1 3 3 2 3 3 4 2 3" xfId="24349" xr:uid="{00000000-0005-0000-0000-00006E5E0000}"/>
    <cellStyle name="20% - Accent1 3 3 2 3 3 4 3" xfId="24350" xr:uid="{00000000-0005-0000-0000-00006F5E0000}"/>
    <cellStyle name="20% - Accent1 3 3 2 3 3 4 3 2" xfId="24351" xr:uid="{00000000-0005-0000-0000-0000705E0000}"/>
    <cellStyle name="20% - Accent1 3 3 2 3 3 4 4" xfId="24352" xr:uid="{00000000-0005-0000-0000-0000715E0000}"/>
    <cellStyle name="20% - Accent1 3 3 2 3 3 5" xfId="24353" xr:uid="{00000000-0005-0000-0000-0000725E0000}"/>
    <cellStyle name="20% - Accent1 3 3 2 3 3 5 2" xfId="24354" xr:uid="{00000000-0005-0000-0000-0000735E0000}"/>
    <cellStyle name="20% - Accent1 3 3 2 3 3 5 2 2" xfId="24355" xr:uid="{00000000-0005-0000-0000-0000745E0000}"/>
    <cellStyle name="20% - Accent1 3 3 2 3 3 5 3" xfId="24356" xr:uid="{00000000-0005-0000-0000-0000755E0000}"/>
    <cellStyle name="20% - Accent1 3 3 2 3 3 6" xfId="24357" xr:uid="{00000000-0005-0000-0000-0000765E0000}"/>
    <cellStyle name="20% - Accent1 3 3 2 3 3 6 2" xfId="24358" xr:uid="{00000000-0005-0000-0000-0000775E0000}"/>
    <cellStyle name="20% - Accent1 3 3 2 3 3 6 2 2" xfId="24359" xr:uid="{00000000-0005-0000-0000-0000785E0000}"/>
    <cellStyle name="20% - Accent1 3 3 2 3 3 6 3" xfId="24360" xr:uid="{00000000-0005-0000-0000-0000795E0000}"/>
    <cellStyle name="20% - Accent1 3 3 2 3 3 7" xfId="24361" xr:uid="{00000000-0005-0000-0000-00007A5E0000}"/>
    <cellStyle name="20% - Accent1 3 3 2 3 3 7 2" xfId="24362" xr:uid="{00000000-0005-0000-0000-00007B5E0000}"/>
    <cellStyle name="20% - Accent1 3 3 2 3 3 8" xfId="24363" xr:uid="{00000000-0005-0000-0000-00007C5E0000}"/>
    <cellStyle name="20% - Accent1 3 3 2 3 3 8 2" xfId="24364" xr:uid="{00000000-0005-0000-0000-00007D5E0000}"/>
    <cellStyle name="20% - Accent1 3 3 2 3 3 9" xfId="24365" xr:uid="{00000000-0005-0000-0000-00007E5E0000}"/>
    <cellStyle name="20% - Accent1 3 3 2 3 4" xfId="24366" xr:uid="{00000000-0005-0000-0000-00007F5E0000}"/>
    <cellStyle name="20% - Accent1 3 3 2 3 4 2" xfId="24367" xr:uid="{00000000-0005-0000-0000-0000805E0000}"/>
    <cellStyle name="20% - Accent1 3 3 2 3 4 2 2" xfId="24368" xr:uid="{00000000-0005-0000-0000-0000815E0000}"/>
    <cellStyle name="20% - Accent1 3 3 2 3 4 2 2 2" xfId="24369" xr:uid="{00000000-0005-0000-0000-0000825E0000}"/>
    <cellStyle name="20% - Accent1 3 3 2 3 4 2 3" xfId="24370" xr:uid="{00000000-0005-0000-0000-0000835E0000}"/>
    <cellStyle name="20% - Accent1 3 3 2 3 4 3" xfId="24371" xr:uid="{00000000-0005-0000-0000-0000845E0000}"/>
    <cellStyle name="20% - Accent1 3 3 2 3 4 3 2" xfId="24372" xr:uid="{00000000-0005-0000-0000-0000855E0000}"/>
    <cellStyle name="20% - Accent1 3 3 2 3 4 4" xfId="24373" xr:uid="{00000000-0005-0000-0000-0000865E0000}"/>
    <cellStyle name="20% - Accent1 3 3 2 3 5" xfId="24374" xr:uid="{00000000-0005-0000-0000-0000875E0000}"/>
    <cellStyle name="20% - Accent1 3 3 2 3 5 2" xfId="24375" xr:uid="{00000000-0005-0000-0000-0000885E0000}"/>
    <cellStyle name="20% - Accent1 3 3 2 3 5 2 2" xfId="24376" xr:uid="{00000000-0005-0000-0000-0000895E0000}"/>
    <cellStyle name="20% - Accent1 3 3 2 3 5 2 2 2" xfId="24377" xr:uid="{00000000-0005-0000-0000-00008A5E0000}"/>
    <cellStyle name="20% - Accent1 3 3 2 3 5 2 3" xfId="24378" xr:uid="{00000000-0005-0000-0000-00008B5E0000}"/>
    <cellStyle name="20% - Accent1 3 3 2 3 5 3" xfId="24379" xr:uid="{00000000-0005-0000-0000-00008C5E0000}"/>
    <cellStyle name="20% - Accent1 3 3 2 3 5 3 2" xfId="24380" xr:uid="{00000000-0005-0000-0000-00008D5E0000}"/>
    <cellStyle name="20% - Accent1 3 3 2 3 5 4" xfId="24381" xr:uid="{00000000-0005-0000-0000-00008E5E0000}"/>
    <cellStyle name="20% - Accent1 3 3 2 3 6" xfId="24382" xr:uid="{00000000-0005-0000-0000-00008F5E0000}"/>
    <cellStyle name="20% - Accent1 3 3 2 3 6 2" xfId="24383" xr:uid="{00000000-0005-0000-0000-0000905E0000}"/>
    <cellStyle name="20% - Accent1 3 3 2 3 6 2 2" xfId="24384" xr:uid="{00000000-0005-0000-0000-0000915E0000}"/>
    <cellStyle name="20% - Accent1 3 3 2 3 6 2 2 2" xfId="24385" xr:uid="{00000000-0005-0000-0000-0000925E0000}"/>
    <cellStyle name="20% - Accent1 3 3 2 3 6 2 3" xfId="24386" xr:uid="{00000000-0005-0000-0000-0000935E0000}"/>
    <cellStyle name="20% - Accent1 3 3 2 3 6 3" xfId="24387" xr:uid="{00000000-0005-0000-0000-0000945E0000}"/>
    <cellStyle name="20% - Accent1 3 3 2 3 6 3 2" xfId="24388" xr:uid="{00000000-0005-0000-0000-0000955E0000}"/>
    <cellStyle name="20% - Accent1 3 3 2 3 6 4" xfId="24389" xr:uid="{00000000-0005-0000-0000-0000965E0000}"/>
    <cellStyle name="20% - Accent1 3 3 2 3 7" xfId="24390" xr:uid="{00000000-0005-0000-0000-0000975E0000}"/>
    <cellStyle name="20% - Accent1 3 3 2 3 7 2" xfId="24391" xr:uid="{00000000-0005-0000-0000-0000985E0000}"/>
    <cellStyle name="20% - Accent1 3 3 2 3 7 2 2" xfId="24392" xr:uid="{00000000-0005-0000-0000-0000995E0000}"/>
    <cellStyle name="20% - Accent1 3 3 2 3 7 3" xfId="24393" xr:uid="{00000000-0005-0000-0000-00009A5E0000}"/>
    <cellStyle name="20% - Accent1 3 3 2 3 8" xfId="24394" xr:uid="{00000000-0005-0000-0000-00009B5E0000}"/>
    <cellStyle name="20% - Accent1 3 3 2 3 8 2" xfId="24395" xr:uid="{00000000-0005-0000-0000-00009C5E0000}"/>
    <cellStyle name="20% - Accent1 3 3 2 3 8 2 2" xfId="24396" xr:uid="{00000000-0005-0000-0000-00009D5E0000}"/>
    <cellStyle name="20% - Accent1 3 3 2 3 8 3" xfId="24397" xr:uid="{00000000-0005-0000-0000-00009E5E0000}"/>
    <cellStyle name="20% - Accent1 3 3 2 3 9" xfId="24398" xr:uid="{00000000-0005-0000-0000-00009F5E0000}"/>
    <cellStyle name="20% - Accent1 3 3 2 3 9 2" xfId="24399" xr:uid="{00000000-0005-0000-0000-0000A05E0000}"/>
    <cellStyle name="20% - Accent1 3 3 2 4" xfId="24400" xr:uid="{00000000-0005-0000-0000-0000A15E0000}"/>
    <cellStyle name="20% - Accent1 3 3 2 4 10" xfId="24401" xr:uid="{00000000-0005-0000-0000-0000A25E0000}"/>
    <cellStyle name="20% - Accent1 3 3 2 4 10 2" xfId="24402" xr:uid="{00000000-0005-0000-0000-0000A35E0000}"/>
    <cellStyle name="20% - Accent1 3 3 2 4 11" xfId="24403" xr:uid="{00000000-0005-0000-0000-0000A45E0000}"/>
    <cellStyle name="20% - Accent1 3 3 2 4 2" xfId="24404" xr:uid="{00000000-0005-0000-0000-0000A55E0000}"/>
    <cellStyle name="20% - Accent1 3 3 2 4 2 2" xfId="24405" xr:uid="{00000000-0005-0000-0000-0000A65E0000}"/>
    <cellStyle name="20% - Accent1 3 3 2 4 2 2 2" xfId="24406" xr:uid="{00000000-0005-0000-0000-0000A75E0000}"/>
    <cellStyle name="20% - Accent1 3 3 2 4 2 2 2 2" xfId="24407" xr:uid="{00000000-0005-0000-0000-0000A85E0000}"/>
    <cellStyle name="20% - Accent1 3 3 2 4 2 2 2 2 2" xfId="24408" xr:uid="{00000000-0005-0000-0000-0000A95E0000}"/>
    <cellStyle name="20% - Accent1 3 3 2 4 2 2 2 3" xfId="24409" xr:uid="{00000000-0005-0000-0000-0000AA5E0000}"/>
    <cellStyle name="20% - Accent1 3 3 2 4 2 2 3" xfId="24410" xr:uid="{00000000-0005-0000-0000-0000AB5E0000}"/>
    <cellStyle name="20% - Accent1 3 3 2 4 2 2 3 2" xfId="24411" xr:uid="{00000000-0005-0000-0000-0000AC5E0000}"/>
    <cellStyle name="20% - Accent1 3 3 2 4 2 2 4" xfId="24412" xr:uid="{00000000-0005-0000-0000-0000AD5E0000}"/>
    <cellStyle name="20% - Accent1 3 3 2 4 2 3" xfId="24413" xr:uid="{00000000-0005-0000-0000-0000AE5E0000}"/>
    <cellStyle name="20% - Accent1 3 3 2 4 2 3 2" xfId="24414" xr:uid="{00000000-0005-0000-0000-0000AF5E0000}"/>
    <cellStyle name="20% - Accent1 3 3 2 4 2 3 2 2" xfId="24415" xr:uid="{00000000-0005-0000-0000-0000B05E0000}"/>
    <cellStyle name="20% - Accent1 3 3 2 4 2 3 2 2 2" xfId="24416" xr:uid="{00000000-0005-0000-0000-0000B15E0000}"/>
    <cellStyle name="20% - Accent1 3 3 2 4 2 3 2 3" xfId="24417" xr:uid="{00000000-0005-0000-0000-0000B25E0000}"/>
    <cellStyle name="20% - Accent1 3 3 2 4 2 3 3" xfId="24418" xr:uid="{00000000-0005-0000-0000-0000B35E0000}"/>
    <cellStyle name="20% - Accent1 3 3 2 4 2 3 3 2" xfId="24419" xr:uid="{00000000-0005-0000-0000-0000B45E0000}"/>
    <cellStyle name="20% - Accent1 3 3 2 4 2 3 4" xfId="24420" xr:uid="{00000000-0005-0000-0000-0000B55E0000}"/>
    <cellStyle name="20% - Accent1 3 3 2 4 2 4" xfId="24421" xr:uid="{00000000-0005-0000-0000-0000B65E0000}"/>
    <cellStyle name="20% - Accent1 3 3 2 4 2 4 2" xfId="24422" xr:uid="{00000000-0005-0000-0000-0000B75E0000}"/>
    <cellStyle name="20% - Accent1 3 3 2 4 2 4 2 2" xfId="24423" xr:uid="{00000000-0005-0000-0000-0000B85E0000}"/>
    <cellStyle name="20% - Accent1 3 3 2 4 2 4 2 2 2" xfId="24424" xr:uid="{00000000-0005-0000-0000-0000B95E0000}"/>
    <cellStyle name="20% - Accent1 3 3 2 4 2 4 2 3" xfId="24425" xr:uid="{00000000-0005-0000-0000-0000BA5E0000}"/>
    <cellStyle name="20% - Accent1 3 3 2 4 2 4 3" xfId="24426" xr:uid="{00000000-0005-0000-0000-0000BB5E0000}"/>
    <cellStyle name="20% - Accent1 3 3 2 4 2 4 3 2" xfId="24427" xr:uid="{00000000-0005-0000-0000-0000BC5E0000}"/>
    <cellStyle name="20% - Accent1 3 3 2 4 2 4 4" xfId="24428" xr:uid="{00000000-0005-0000-0000-0000BD5E0000}"/>
    <cellStyle name="20% - Accent1 3 3 2 4 2 5" xfId="24429" xr:uid="{00000000-0005-0000-0000-0000BE5E0000}"/>
    <cellStyle name="20% - Accent1 3 3 2 4 2 5 2" xfId="24430" xr:uid="{00000000-0005-0000-0000-0000BF5E0000}"/>
    <cellStyle name="20% - Accent1 3 3 2 4 2 5 2 2" xfId="24431" xr:uid="{00000000-0005-0000-0000-0000C05E0000}"/>
    <cellStyle name="20% - Accent1 3 3 2 4 2 5 3" xfId="24432" xr:uid="{00000000-0005-0000-0000-0000C15E0000}"/>
    <cellStyle name="20% - Accent1 3 3 2 4 2 6" xfId="24433" xr:uid="{00000000-0005-0000-0000-0000C25E0000}"/>
    <cellStyle name="20% - Accent1 3 3 2 4 2 6 2" xfId="24434" xr:uid="{00000000-0005-0000-0000-0000C35E0000}"/>
    <cellStyle name="20% - Accent1 3 3 2 4 2 6 2 2" xfId="24435" xr:uid="{00000000-0005-0000-0000-0000C45E0000}"/>
    <cellStyle name="20% - Accent1 3 3 2 4 2 6 3" xfId="24436" xr:uid="{00000000-0005-0000-0000-0000C55E0000}"/>
    <cellStyle name="20% - Accent1 3 3 2 4 2 7" xfId="24437" xr:uid="{00000000-0005-0000-0000-0000C65E0000}"/>
    <cellStyle name="20% - Accent1 3 3 2 4 2 7 2" xfId="24438" xr:uid="{00000000-0005-0000-0000-0000C75E0000}"/>
    <cellStyle name="20% - Accent1 3 3 2 4 2 8" xfId="24439" xr:uid="{00000000-0005-0000-0000-0000C85E0000}"/>
    <cellStyle name="20% - Accent1 3 3 2 4 2 8 2" xfId="24440" xr:uid="{00000000-0005-0000-0000-0000C95E0000}"/>
    <cellStyle name="20% - Accent1 3 3 2 4 2 9" xfId="24441" xr:uid="{00000000-0005-0000-0000-0000CA5E0000}"/>
    <cellStyle name="20% - Accent1 3 3 2 4 3" xfId="24442" xr:uid="{00000000-0005-0000-0000-0000CB5E0000}"/>
    <cellStyle name="20% - Accent1 3 3 2 4 3 2" xfId="24443" xr:uid="{00000000-0005-0000-0000-0000CC5E0000}"/>
    <cellStyle name="20% - Accent1 3 3 2 4 3 2 2" xfId="24444" xr:uid="{00000000-0005-0000-0000-0000CD5E0000}"/>
    <cellStyle name="20% - Accent1 3 3 2 4 3 2 2 2" xfId="24445" xr:uid="{00000000-0005-0000-0000-0000CE5E0000}"/>
    <cellStyle name="20% - Accent1 3 3 2 4 3 2 2 2 2" xfId="24446" xr:uid="{00000000-0005-0000-0000-0000CF5E0000}"/>
    <cellStyle name="20% - Accent1 3 3 2 4 3 2 2 3" xfId="24447" xr:uid="{00000000-0005-0000-0000-0000D05E0000}"/>
    <cellStyle name="20% - Accent1 3 3 2 4 3 2 3" xfId="24448" xr:uid="{00000000-0005-0000-0000-0000D15E0000}"/>
    <cellStyle name="20% - Accent1 3 3 2 4 3 2 3 2" xfId="24449" xr:uid="{00000000-0005-0000-0000-0000D25E0000}"/>
    <cellStyle name="20% - Accent1 3 3 2 4 3 2 4" xfId="24450" xr:uid="{00000000-0005-0000-0000-0000D35E0000}"/>
    <cellStyle name="20% - Accent1 3 3 2 4 3 3" xfId="24451" xr:uid="{00000000-0005-0000-0000-0000D45E0000}"/>
    <cellStyle name="20% - Accent1 3 3 2 4 3 3 2" xfId="24452" xr:uid="{00000000-0005-0000-0000-0000D55E0000}"/>
    <cellStyle name="20% - Accent1 3 3 2 4 3 3 2 2" xfId="24453" xr:uid="{00000000-0005-0000-0000-0000D65E0000}"/>
    <cellStyle name="20% - Accent1 3 3 2 4 3 3 2 2 2" xfId="24454" xr:uid="{00000000-0005-0000-0000-0000D75E0000}"/>
    <cellStyle name="20% - Accent1 3 3 2 4 3 3 2 3" xfId="24455" xr:uid="{00000000-0005-0000-0000-0000D85E0000}"/>
    <cellStyle name="20% - Accent1 3 3 2 4 3 3 3" xfId="24456" xr:uid="{00000000-0005-0000-0000-0000D95E0000}"/>
    <cellStyle name="20% - Accent1 3 3 2 4 3 3 3 2" xfId="24457" xr:uid="{00000000-0005-0000-0000-0000DA5E0000}"/>
    <cellStyle name="20% - Accent1 3 3 2 4 3 3 4" xfId="24458" xr:uid="{00000000-0005-0000-0000-0000DB5E0000}"/>
    <cellStyle name="20% - Accent1 3 3 2 4 3 4" xfId="24459" xr:uid="{00000000-0005-0000-0000-0000DC5E0000}"/>
    <cellStyle name="20% - Accent1 3 3 2 4 3 4 2" xfId="24460" xr:uid="{00000000-0005-0000-0000-0000DD5E0000}"/>
    <cellStyle name="20% - Accent1 3 3 2 4 3 4 2 2" xfId="24461" xr:uid="{00000000-0005-0000-0000-0000DE5E0000}"/>
    <cellStyle name="20% - Accent1 3 3 2 4 3 4 2 2 2" xfId="24462" xr:uid="{00000000-0005-0000-0000-0000DF5E0000}"/>
    <cellStyle name="20% - Accent1 3 3 2 4 3 4 2 3" xfId="24463" xr:uid="{00000000-0005-0000-0000-0000E05E0000}"/>
    <cellStyle name="20% - Accent1 3 3 2 4 3 4 3" xfId="24464" xr:uid="{00000000-0005-0000-0000-0000E15E0000}"/>
    <cellStyle name="20% - Accent1 3 3 2 4 3 4 3 2" xfId="24465" xr:uid="{00000000-0005-0000-0000-0000E25E0000}"/>
    <cellStyle name="20% - Accent1 3 3 2 4 3 4 4" xfId="24466" xr:uid="{00000000-0005-0000-0000-0000E35E0000}"/>
    <cellStyle name="20% - Accent1 3 3 2 4 3 5" xfId="24467" xr:uid="{00000000-0005-0000-0000-0000E45E0000}"/>
    <cellStyle name="20% - Accent1 3 3 2 4 3 5 2" xfId="24468" xr:uid="{00000000-0005-0000-0000-0000E55E0000}"/>
    <cellStyle name="20% - Accent1 3 3 2 4 3 5 2 2" xfId="24469" xr:uid="{00000000-0005-0000-0000-0000E65E0000}"/>
    <cellStyle name="20% - Accent1 3 3 2 4 3 5 3" xfId="24470" xr:uid="{00000000-0005-0000-0000-0000E75E0000}"/>
    <cellStyle name="20% - Accent1 3 3 2 4 3 6" xfId="24471" xr:uid="{00000000-0005-0000-0000-0000E85E0000}"/>
    <cellStyle name="20% - Accent1 3 3 2 4 3 6 2" xfId="24472" xr:uid="{00000000-0005-0000-0000-0000E95E0000}"/>
    <cellStyle name="20% - Accent1 3 3 2 4 3 6 2 2" xfId="24473" xr:uid="{00000000-0005-0000-0000-0000EA5E0000}"/>
    <cellStyle name="20% - Accent1 3 3 2 4 3 6 3" xfId="24474" xr:uid="{00000000-0005-0000-0000-0000EB5E0000}"/>
    <cellStyle name="20% - Accent1 3 3 2 4 3 7" xfId="24475" xr:uid="{00000000-0005-0000-0000-0000EC5E0000}"/>
    <cellStyle name="20% - Accent1 3 3 2 4 3 7 2" xfId="24476" xr:uid="{00000000-0005-0000-0000-0000ED5E0000}"/>
    <cellStyle name="20% - Accent1 3 3 2 4 3 8" xfId="24477" xr:uid="{00000000-0005-0000-0000-0000EE5E0000}"/>
    <cellStyle name="20% - Accent1 3 3 2 4 3 8 2" xfId="24478" xr:uid="{00000000-0005-0000-0000-0000EF5E0000}"/>
    <cellStyle name="20% - Accent1 3 3 2 4 3 9" xfId="24479" xr:uid="{00000000-0005-0000-0000-0000F05E0000}"/>
    <cellStyle name="20% - Accent1 3 3 2 4 4" xfId="24480" xr:uid="{00000000-0005-0000-0000-0000F15E0000}"/>
    <cellStyle name="20% - Accent1 3 3 2 4 4 2" xfId="24481" xr:uid="{00000000-0005-0000-0000-0000F25E0000}"/>
    <cellStyle name="20% - Accent1 3 3 2 4 4 2 2" xfId="24482" xr:uid="{00000000-0005-0000-0000-0000F35E0000}"/>
    <cellStyle name="20% - Accent1 3 3 2 4 4 2 2 2" xfId="24483" xr:uid="{00000000-0005-0000-0000-0000F45E0000}"/>
    <cellStyle name="20% - Accent1 3 3 2 4 4 2 3" xfId="24484" xr:uid="{00000000-0005-0000-0000-0000F55E0000}"/>
    <cellStyle name="20% - Accent1 3 3 2 4 4 3" xfId="24485" xr:uid="{00000000-0005-0000-0000-0000F65E0000}"/>
    <cellStyle name="20% - Accent1 3 3 2 4 4 3 2" xfId="24486" xr:uid="{00000000-0005-0000-0000-0000F75E0000}"/>
    <cellStyle name="20% - Accent1 3 3 2 4 4 4" xfId="24487" xr:uid="{00000000-0005-0000-0000-0000F85E0000}"/>
    <cellStyle name="20% - Accent1 3 3 2 4 5" xfId="24488" xr:uid="{00000000-0005-0000-0000-0000F95E0000}"/>
    <cellStyle name="20% - Accent1 3 3 2 4 5 2" xfId="24489" xr:uid="{00000000-0005-0000-0000-0000FA5E0000}"/>
    <cellStyle name="20% - Accent1 3 3 2 4 5 2 2" xfId="24490" xr:uid="{00000000-0005-0000-0000-0000FB5E0000}"/>
    <cellStyle name="20% - Accent1 3 3 2 4 5 2 2 2" xfId="24491" xr:uid="{00000000-0005-0000-0000-0000FC5E0000}"/>
    <cellStyle name="20% - Accent1 3 3 2 4 5 2 3" xfId="24492" xr:uid="{00000000-0005-0000-0000-0000FD5E0000}"/>
    <cellStyle name="20% - Accent1 3 3 2 4 5 3" xfId="24493" xr:uid="{00000000-0005-0000-0000-0000FE5E0000}"/>
    <cellStyle name="20% - Accent1 3 3 2 4 5 3 2" xfId="24494" xr:uid="{00000000-0005-0000-0000-0000FF5E0000}"/>
    <cellStyle name="20% - Accent1 3 3 2 4 5 4" xfId="24495" xr:uid="{00000000-0005-0000-0000-0000005F0000}"/>
    <cellStyle name="20% - Accent1 3 3 2 4 6" xfId="24496" xr:uid="{00000000-0005-0000-0000-0000015F0000}"/>
    <cellStyle name="20% - Accent1 3 3 2 4 6 2" xfId="24497" xr:uid="{00000000-0005-0000-0000-0000025F0000}"/>
    <cellStyle name="20% - Accent1 3 3 2 4 6 2 2" xfId="24498" xr:uid="{00000000-0005-0000-0000-0000035F0000}"/>
    <cellStyle name="20% - Accent1 3 3 2 4 6 2 2 2" xfId="24499" xr:uid="{00000000-0005-0000-0000-0000045F0000}"/>
    <cellStyle name="20% - Accent1 3 3 2 4 6 2 3" xfId="24500" xr:uid="{00000000-0005-0000-0000-0000055F0000}"/>
    <cellStyle name="20% - Accent1 3 3 2 4 6 3" xfId="24501" xr:uid="{00000000-0005-0000-0000-0000065F0000}"/>
    <cellStyle name="20% - Accent1 3 3 2 4 6 3 2" xfId="24502" xr:uid="{00000000-0005-0000-0000-0000075F0000}"/>
    <cellStyle name="20% - Accent1 3 3 2 4 6 4" xfId="24503" xr:uid="{00000000-0005-0000-0000-0000085F0000}"/>
    <cellStyle name="20% - Accent1 3 3 2 4 7" xfId="24504" xr:uid="{00000000-0005-0000-0000-0000095F0000}"/>
    <cellStyle name="20% - Accent1 3 3 2 4 7 2" xfId="24505" xr:uid="{00000000-0005-0000-0000-00000A5F0000}"/>
    <cellStyle name="20% - Accent1 3 3 2 4 7 2 2" xfId="24506" xr:uid="{00000000-0005-0000-0000-00000B5F0000}"/>
    <cellStyle name="20% - Accent1 3 3 2 4 7 3" xfId="24507" xr:uid="{00000000-0005-0000-0000-00000C5F0000}"/>
    <cellStyle name="20% - Accent1 3 3 2 4 8" xfId="24508" xr:uid="{00000000-0005-0000-0000-00000D5F0000}"/>
    <cellStyle name="20% - Accent1 3 3 2 4 8 2" xfId="24509" xr:uid="{00000000-0005-0000-0000-00000E5F0000}"/>
    <cellStyle name="20% - Accent1 3 3 2 4 8 2 2" xfId="24510" xr:uid="{00000000-0005-0000-0000-00000F5F0000}"/>
    <cellStyle name="20% - Accent1 3 3 2 4 8 3" xfId="24511" xr:uid="{00000000-0005-0000-0000-0000105F0000}"/>
    <cellStyle name="20% - Accent1 3 3 2 4 9" xfId="24512" xr:uid="{00000000-0005-0000-0000-0000115F0000}"/>
    <cellStyle name="20% - Accent1 3 3 2 4 9 2" xfId="24513" xr:uid="{00000000-0005-0000-0000-0000125F0000}"/>
    <cellStyle name="20% - Accent1 3 3 2 5" xfId="24514" xr:uid="{00000000-0005-0000-0000-0000135F0000}"/>
    <cellStyle name="20% - Accent1 3 3 2 5 10" xfId="24515" xr:uid="{00000000-0005-0000-0000-0000145F0000}"/>
    <cellStyle name="20% - Accent1 3 3 2 5 10 2" xfId="24516" xr:uid="{00000000-0005-0000-0000-0000155F0000}"/>
    <cellStyle name="20% - Accent1 3 3 2 5 11" xfId="24517" xr:uid="{00000000-0005-0000-0000-0000165F0000}"/>
    <cellStyle name="20% - Accent1 3 3 2 5 2" xfId="24518" xr:uid="{00000000-0005-0000-0000-0000175F0000}"/>
    <cellStyle name="20% - Accent1 3 3 2 5 2 2" xfId="24519" xr:uid="{00000000-0005-0000-0000-0000185F0000}"/>
    <cellStyle name="20% - Accent1 3 3 2 5 2 2 2" xfId="24520" xr:uid="{00000000-0005-0000-0000-0000195F0000}"/>
    <cellStyle name="20% - Accent1 3 3 2 5 2 2 2 2" xfId="24521" xr:uid="{00000000-0005-0000-0000-00001A5F0000}"/>
    <cellStyle name="20% - Accent1 3 3 2 5 2 2 2 2 2" xfId="24522" xr:uid="{00000000-0005-0000-0000-00001B5F0000}"/>
    <cellStyle name="20% - Accent1 3 3 2 5 2 2 2 3" xfId="24523" xr:uid="{00000000-0005-0000-0000-00001C5F0000}"/>
    <cellStyle name="20% - Accent1 3 3 2 5 2 2 3" xfId="24524" xr:uid="{00000000-0005-0000-0000-00001D5F0000}"/>
    <cellStyle name="20% - Accent1 3 3 2 5 2 2 3 2" xfId="24525" xr:uid="{00000000-0005-0000-0000-00001E5F0000}"/>
    <cellStyle name="20% - Accent1 3 3 2 5 2 2 4" xfId="24526" xr:uid="{00000000-0005-0000-0000-00001F5F0000}"/>
    <cellStyle name="20% - Accent1 3 3 2 5 2 3" xfId="24527" xr:uid="{00000000-0005-0000-0000-0000205F0000}"/>
    <cellStyle name="20% - Accent1 3 3 2 5 2 3 2" xfId="24528" xr:uid="{00000000-0005-0000-0000-0000215F0000}"/>
    <cellStyle name="20% - Accent1 3 3 2 5 2 3 2 2" xfId="24529" xr:uid="{00000000-0005-0000-0000-0000225F0000}"/>
    <cellStyle name="20% - Accent1 3 3 2 5 2 3 2 2 2" xfId="24530" xr:uid="{00000000-0005-0000-0000-0000235F0000}"/>
    <cellStyle name="20% - Accent1 3 3 2 5 2 3 2 3" xfId="24531" xr:uid="{00000000-0005-0000-0000-0000245F0000}"/>
    <cellStyle name="20% - Accent1 3 3 2 5 2 3 3" xfId="24532" xr:uid="{00000000-0005-0000-0000-0000255F0000}"/>
    <cellStyle name="20% - Accent1 3 3 2 5 2 3 3 2" xfId="24533" xr:uid="{00000000-0005-0000-0000-0000265F0000}"/>
    <cellStyle name="20% - Accent1 3 3 2 5 2 3 4" xfId="24534" xr:uid="{00000000-0005-0000-0000-0000275F0000}"/>
    <cellStyle name="20% - Accent1 3 3 2 5 2 4" xfId="24535" xr:uid="{00000000-0005-0000-0000-0000285F0000}"/>
    <cellStyle name="20% - Accent1 3 3 2 5 2 4 2" xfId="24536" xr:uid="{00000000-0005-0000-0000-0000295F0000}"/>
    <cellStyle name="20% - Accent1 3 3 2 5 2 4 2 2" xfId="24537" xr:uid="{00000000-0005-0000-0000-00002A5F0000}"/>
    <cellStyle name="20% - Accent1 3 3 2 5 2 4 2 2 2" xfId="24538" xr:uid="{00000000-0005-0000-0000-00002B5F0000}"/>
    <cellStyle name="20% - Accent1 3 3 2 5 2 4 2 3" xfId="24539" xr:uid="{00000000-0005-0000-0000-00002C5F0000}"/>
    <cellStyle name="20% - Accent1 3 3 2 5 2 4 3" xfId="24540" xr:uid="{00000000-0005-0000-0000-00002D5F0000}"/>
    <cellStyle name="20% - Accent1 3 3 2 5 2 4 3 2" xfId="24541" xr:uid="{00000000-0005-0000-0000-00002E5F0000}"/>
    <cellStyle name="20% - Accent1 3 3 2 5 2 4 4" xfId="24542" xr:uid="{00000000-0005-0000-0000-00002F5F0000}"/>
    <cellStyle name="20% - Accent1 3 3 2 5 2 5" xfId="24543" xr:uid="{00000000-0005-0000-0000-0000305F0000}"/>
    <cellStyle name="20% - Accent1 3 3 2 5 2 5 2" xfId="24544" xr:uid="{00000000-0005-0000-0000-0000315F0000}"/>
    <cellStyle name="20% - Accent1 3 3 2 5 2 5 2 2" xfId="24545" xr:uid="{00000000-0005-0000-0000-0000325F0000}"/>
    <cellStyle name="20% - Accent1 3 3 2 5 2 5 3" xfId="24546" xr:uid="{00000000-0005-0000-0000-0000335F0000}"/>
    <cellStyle name="20% - Accent1 3 3 2 5 2 6" xfId="24547" xr:uid="{00000000-0005-0000-0000-0000345F0000}"/>
    <cellStyle name="20% - Accent1 3 3 2 5 2 6 2" xfId="24548" xr:uid="{00000000-0005-0000-0000-0000355F0000}"/>
    <cellStyle name="20% - Accent1 3 3 2 5 2 6 2 2" xfId="24549" xr:uid="{00000000-0005-0000-0000-0000365F0000}"/>
    <cellStyle name="20% - Accent1 3 3 2 5 2 6 3" xfId="24550" xr:uid="{00000000-0005-0000-0000-0000375F0000}"/>
    <cellStyle name="20% - Accent1 3 3 2 5 2 7" xfId="24551" xr:uid="{00000000-0005-0000-0000-0000385F0000}"/>
    <cellStyle name="20% - Accent1 3 3 2 5 2 7 2" xfId="24552" xr:uid="{00000000-0005-0000-0000-0000395F0000}"/>
    <cellStyle name="20% - Accent1 3 3 2 5 2 8" xfId="24553" xr:uid="{00000000-0005-0000-0000-00003A5F0000}"/>
    <cellStyle name="20% - Accent1 3 3 2 5 2 8 2" xfId="24554" xr:uid="{00000000-0005-0000-0000-00003B5F0000}"/>
    <cellStyle name="20% - Accent1 3 3 2 5 2 9" xfId="24555" xr:uid="{00000000-0005-0000-0000-00003C5F0000}"/>
    <cellStyle name="20% - Accent1 3 3 2 5 3" xfId="24556" xr:uid="{00000000-0005-0000-0000-00003D5F0000}"/>
    <cellStyle name="20% - Accent1 3 3 2 5 3 2" xfId="24557" xr:uid="{00000000-0005-0000-0000-00003E5F0000}"/>
    <cellStyle name="20% - Accent1 3 3 2 5 3 2 2" xfId="24558" xr:uid="{00000000-0005-0000-0000-00003F5F0000}"/>
    <cellStyle name="20% - Accent1 3 3 2 5 3 2 2 2" xfId="24559" xr:uid="{00000000-0005-0000-0000-0000405F0000}"/>
    <cellStyle name="20% - Accent1 3 3 2 5 3 2 2 2 2" xfId="24560" xr:uid="{00000000-0005-0000-0000-0000415F0000}"/>
    <cellStyle name="20% - Accent1 3 3 2 5 3 2 2 3" xfId="24561" xr:uid="{00000000-0005-0000-0000-0000425F0000}"/>
    <cellStyle name="20% - Accent1 3 3 2 5 3 2 3" xfId="24562" xr:uid="{00000000-0005-0000-0000-0000435F0000}"/>
    <cellStyle name="20% - Accent1 3 3 2 5 3 2 3 2" xfId="24563" xr:uid="{00000000-0005-0000-0000-0000445F0000}"/>
    <cellStyle name="20% - Accent1 3 3 2 5 3 2 4" xfId="24564" xr:uid="{00000000-0005-0000-0000-0000455F0000}"/>
    <cellStyle name="20% - Accent1 3 3 2 5 3 3" xfId="24565" xr:uid="{00000000-0005-0000-0000-0000465F0000}"/>
    <cellStyle name="20% - Accent1 3 3 2 5 3 3 2" xfId="24566" xr:uid="{00000000-0005-0000-0000-0000475F0000}"/>
    <cellStyle name="20% - Accent1 3 3 2 5 3 3 2 2" xfId="24567" xr:uid="{00000000-0005-0000-0000-0000485F0000}"/>
    <cellStyle name="20% - Accent1 3 3 2 5 3 3 2 2 2" xfId="24568" xr:uid="{00000000-0005-0000-0000-0000495F0000}"/>
    <cellStyle name="20% - Accent1 3 3 2 5 3 3 2 3" xfId="24569" xr:uid="{00000000-0005-0000-0000-00004A5F0000}"/>
    <cellStyle name="20% - Accent1 3 3 2 5 3 3 3" xfId="24570" xr:uid="{00000000-0005-0000-0000-00004B5F0000}"/>
    <cellStyle name="20% - Accent1 3 3 2 5 3 3 3 2" xfId="24571" xr:uid="{00000000-0005-0000-0000-00004C5F0000}"/>
    <cellStyle name="20% - Accent1 3 3 2 5 3 3 4" xfId="24572" xr:uid="{00000000-0005-0000-0000-00004D5F0000}"/>
    <cellStyle name="20% - Accent1 3 3 2 5 3 4" xfId="24573" xr:uid="{00000000-0005-0000-0000-00004E5F0000}"/>
    <cellStyle name="20% - Accent1 3 3 2 5 3 4 2" xfId="24574" xr:uid="{00000000-0005-0000-0000-00004F5F0000}"/>
    <cellStyle name="20% - Accent1 3 3 2 5 3 4 2 2" xfId="24575" xr:uid="{00000000-0005-0000-0000-0000505F0000}"/>
    <cellStyle name="20% - Accent1 3 3 2 5 3 4 2 2 2" xfId="24576" xr:uid="{00000000-0005-0000-0000-0000515F0000}"/>
    <cellStyle name="20% - Accent1 3 3 2 5 3 4 2 3" xfId="24577" xr:uid="{00000000-0005-0000-0000-0000525F0000}"/>
    <cellStyle name="20% - Accent1 3 3 2 5 3 4 3" xfId="24578" xr:uid="{00000000-0005-0000-0000-0000535F0000}"/>
    <cellStyle name="20% - Accent1 3 3 2 5 3 4 3 2" xfId="24579" xr:uid="{00000000-0005-0000-0000-0000545F0000}"/>
    <cellStyle name="20% - Accent1 3 3 2 5 3 4 4" xfId="24580" xr:uid="{00000000-0005-0000-0000-0000555F0000}"/>
    <cellStyle name="20% - Accent1 3 3 2 5 3 5" xfId="24581" xr:uid="{00000000-0005-0000-0000-0000565F0000}"/>
    <cellStyle name="20% - Accent1 3 3 2 5 3 5 2" xfId="24582" xr:uid="{00000000-0005-0000-0000-0000575F0000}"/>
    <cellStyle name="20% - Accent1 3 3 2 5 3 5 2 2" xfId="24583" xr:uid="{00000000-0005-0000-0000-0000585F0000}"/>
    <cellStyle name="20% - Accent1 3 3 2 5 3 5 3" xfId="24584" xr:uid="{00000000-0005-0000-0000-0000595F0000}"/>
    <cellStyle name="20% - Accent1 3 3 2 5 3 6" xfId="24585" xr:uid="{00000000-0005-0000-0000-00005A5F0000}"/>
    <cellStyle name="20% - Accent1 3 3 2 5 3 6 2" xfId="24586" xr:uid="{00000000-0005-0000-0000-00005B5F0000}"/>
    <cellStyle name="20% - Accent1 3 3 2 5 3 6 2 2" xfId="24587" xr:uid="{00000000-0005-0000-0000-00005C5F0000}"/>
    <cellStyle name="20% - Accent1 3 3 2 5 3 6 3" xfId="24588" xr:uid="{00000000-0005-0000-0000-00005D5F0000}"/>
    <cellStyle name="20% - Accent1 3 3 2 5 3 7" xfId="24589" xr:uid="{00000000-0005-0000-0000-00005E5F0000}"/>
    <cellStyle name="20% - Accent1 3 3 2 5 3 7 2" xfId="24590" xr:uid="{00000000-0005-0000-0000-00005F5F0000}"/>
    <cellStyle name="20% - Accent1 3 3 2 5 3 8" xfId="24591" xr:uid="{00000000-0005-0000-0000-0000605F0000}"/>
    <cellStyle name="20% - Accent1 3 3 2 5 3 8 2" xfId="24592" xr:uid="{00000000-0005-0000-0000-0000615F0000}"/>
    <cellStyle name="20% - Accent1 3 3 2 5 3 9" xfId="24593" xr:uid="{00000000-0005-0000-0000-0000625F0000}"/>
    <cellStyle name="20% - Accent1 3 3 2 5 4" xfId="24594" xr:uid="{00000000-0005-0000-0000-0000635F0000}"/>
    <cellStyle name="20% - Accent1 3 3 2 5 4 2" xfId="24595" xr:uid="{00000000-0005-0000-0000-0000645F0000}"/>
    <cellStyle name="20% - Accent1 3 3 2 5 4 2 2" xfId="24596" xr:uid="{00000000-0005-0000-0000-0000655F0000}"/>
    <cellStyle name="20% - Accent1 3 3 2 5 4 2 2 2" xfId="24597" xr:uid="{00000000-0005-0000-0000-0000665F0000}"/>
    <cellStyle name="20% - Accent1 3 3 2 5 4 2 3" xfId="24598" xr:uid="{00000000-0005-0000-0000-0000675F0000}"/>
    <cellStyle name="20% - Accent1 3 3 2 5 4 3" xfId="24599" xr:uid="{00000000-0005-0000-0000-0000685F0000}"/>
    <cellStyle name="20% - Accent1 3 3 2 5 4 3 2" xfId="24600" xr:uid="{00000000-0005-0000-0000-0000695F0000}"/>
    <cellStyle name="20% - Accent1 3 3 2 5 4 4" xfId="24601" xr:uid="{00000000-0005-0000-0000-00006A5F0000}"/>
    <cellStyle name="20% - Accent1 3 3 2 5 5" xfId="24602" xr:uid="{00000000-0005-0000-0000-00006B5F0000}"/>
    <cellStyle name="20% - Accent1 3 3 2 5 5 2" xfId="24603" xr:uid="{00000000-0005-0000-0000-00006C5F0000}"/>
    <cellStyle name="20% - Accent1 3 3 2 5 5 2 2" xfId="24604" xr:uid="{00000000-0005-0000-0000-00006D5F0000}"/>
    <cellStyle name="20% - Accent1 3 3 2 5 5 2 2 2" xfId="24605" xr:uid="{00000000-0005-0000-0000-00006E5F0000}"/>
    <cellStyle name="20% - Accent1 3 3 2 5 5 2 3" xfId="24606" xr:uid="{00000000-0005-0000-0000-00006F5F0000}"/>
    <cellStyle name="20% - Accent1 3 3 2 5 5 3" xfId="24607" xr:uid="{00000000-0005-0000-0000-0000705F0000}"/>
    <cellStyle name="20% - Accent1 3 3 2 5 5 3 2" xfId="24608" xr:uid="{00000000-0005-0000-0000-0000715F0000}"/>
    <cellStyle name="20% - Accent1 3 3 2 5 5 4" xfId="24609" xr:uid="{00000000-0005-0000-0000-0000725F0000}"/>
    <cellStyle name="20% - Accent1 3 3 2 5 6" xfId="24610" xr:uid="{00000000-0005-0000-0000-0000735F0000}"/>
    <cellStyle name="20% - Accent1 3 3 2 5 6 2" xfId="24611" xr:uid="{00000000-0005-0000-0000-0000745F0000}"/>
    <cellStyle name="20% - Accent1 3 3 2 5 6 2 2" xfId="24612" xr:uid="{00000000-0005-0000-0000-0000755F0000}"/>
    <cellStyle name="20% - Accent1 3 3 2 5 6 2 2 2" xfId="24613" xr:uid="{00000000-0005-0000-0000-0000765F0000}"/>
    <cellStyle name="20% - Accent1 3 3 2 5 6 2 3" xfId="24614" xr:uid="{00000000-0005-0000-0000-0000775F0000}"/>
    <cellStyle name="20% - Accent1 3 3 2 5 6 3" xfId="24615" xr:uid="{00000000-0005-0000-0000-0000785F0000}"/>
    <cellStyle name="20% - Accent1 3 3 2 5 6 3 2" xfId="24616" xr:uid="{00000000-0005-0000-0000-0000795F0000}"/>
    <cellStyle name="20% - Accent1 3 3 2 5 6 4" xfId="24617" xr:uid="{00000000-0005-0000-0000-00007A5F0000}"/>
    <cellStyle name="20% - Accent1 3 3 2 5 7" xfId="24618" xr:uid="{00000000-0005-0000-0000-00007B5F0000}"/>
    <cellStyle name="20% - Accent1 3 3 2 5 7 2" xfId="24619" xr:uid="{00000000-0005-0000-0000-00007C5F0000}"/>
    <cellStyle name="20% - Accent1 3 3 2 5 7 2 2" xfId="24620" xr:uid="{00000000-0005-0000-0000-00007D5F0000}"/>
    <cellStyle name="20% - Accent1 3 3 2 5 7 3" xfId="24621" xr:uid="{00000000-0005-0000-0000-00007E5F0000}"/>
    <cellStyle name="20% - Accent1 3 3 2 5 8" xfId="24622" xr:uid="{00000000-0005-0000-0000-00007F5F0000}"/>
    <cellStyle name="20% - Accent1 3 3 2 5 8 2" xfId="24623" xr:uid="{00000000-0005-0000-0000-0000805F0000}"/>
    <cellStyle name="20% - Accent1 3 3 2 5 8 2 2" xfId="24624" xr:uid="{00000000-0005-0000-0000-0000815F0000}"/>
    <cellStyle name="20% - Accent1 3 3 2 5 8 3" xfId="24625" xr:uid="{00000000-0005-0000-0000-0000825F0000}"/>
    <cellStyle name="20% - Accent1 3 3 2 5 9" xfId="24626" xr:uid="{00000000-0005-0000-0000-0000835F0000}"/>
    <cellStyle name="20% - Accent1 3 3 2 5 9 2" xfId="24627" xr:uid="{00000000-0005-0000-0000-0000845F0000}"/>
    <cellStyle name="20% - Accent1 3 3 2 6" xfId="24628" xr:uid="{00000000-0005-0000-0000-0000855F0000}"/>
    <cellStyle name="20% - Accent1 3 3 2 6 2" xfId="24629" xr:uid="{00000000-0005-0000-0000-0000865F0000}"/>
    <cellStyle name="20% - Accent1 3 3 2 6 2 2" xfId="24630" xr:uid="{00000000-0005-0000-0000-0000875F0000}"/>
    <cellStyle name="20% - Accent1 3 3 2 6 2 2 2" xfId="24631" xr:uid="{00000000-0005-0000-0000-0000885F0000}"/>
    <cellStyle name="20% - Accent1 3 3 2 6 2 2 2 2" xfId="24632" xr:uid="{00000000-0005-0000-0000-0000895F0000}"/>
    <cellStyle name="20% - Accent1 3 3 2 6 2 2 3" xfId="24633" xr:uid="{00000000-0005-0000-0000-00008A5F0000}"/>
    <cellStyle name="20% - Accent1 3 3 2 6 2 3" xfId="24634" xr:uid="{00000000-0005-0000-0000-00008B5F0000}"/>
    <cellStyle name="20% - Accent1 3 3 2 6 2 3 2" xfId="24635" xr:uid="{00000000-0005-0000-0000-00008C5F0000}"/>
    <cellStyle name="20% - Accent1 3 3 2 6 2 4" xfId="24636" xr:uid="{00000000-0005-0000-0000-00008D5F0000}"/>
    <cellStyle name="20% - Accent1 3 3 2 6 3" xfId="24637" xr:uid="{00000000-0005-0000-0000-00008E5F0000}"/>
    <cellStyle name="20% - Accent1 3 3 2 6 3 2" xfId="24638" xr:uid="{00000000-0005-0000-0000-00008F5F0000}"/>
    <cellStyle name="20% - Accent1 3 3 2 6 3 2 2" xfId="24639" xr:uid="{00000000-0005-0000-0000-0000905F0000}"/>
    <cellStyle name="20% - Accent1 3 3 2 6 3 2 2 2" xfId="24640" xr:uid="{00000000-0005-0000-0000-0000915F0000}"/>
    <cellStyle name="20% - Accent1 3 3 2 6 3 2 3" xfId="24641" xr:uid="{00000000-0005-0000-0000-0000925F0000}"/>
    <cellStyle name="20% - Accent1 3 3 2 6 3 3" xfId="24642" xr:uid="{00000000-0005-0000-0000-0000935F0000}"/>
    <cellStyle name="20% - Accent1 3 3 2 6 3 3 2" xfId="24643" xr:uid="{00000000-0005-0000-0000-0000945F0000}"/>
    <cellStyle name="20% - Accent1 3 3 2 6 3 4" xfId="24644" xr:uid="{00000000-0005-0000-0000-0000955F0000}"/>
    <cellStyle name="20% - Accent1 3 3 2 6 4" xfId="24645" xr:uid="{00000000-0005-0000-0000-0000965F0000}"/>
    <cellStyle name="20% - Accent1 3 3 2 6 4 2" xfId="24646" xr:uid="{00000000-0005-0000-0000-0000975F0000}"/>
    <cellStyle name="20% - Accent1 3 3 2 6 4 2 2" xfId="24647" xr:uid="{00000000-0005-0000-0000-0000985F0000}"/>
    <cellStyle name="20% - Accent1 3 3 2 6 4 2 2 2" xfId="24648" xr:uid="{00000000-0005-0000-0000-0000995F0000}"/>
    <cellStyle name="20% - Accent1 3 3 2 6 4 2 3" xfId="24649" xr:uid="{00000000-0005-0000-0000-00009A5F0000}"/>
    <cellStyle name="20% - Accent1 3 3 2 6 4 3" xfId="24650" xr:uid="{00000000-0005-0000-0000-00009B5F0000}"/>
    <cellStyle name="20% - Accent1 3 3 2 6 4 3 2" xfId="24651" xr:uid="{00000000-0005-0000-0000-00009C5F0000}"/>
    <cellStyle name="20% - Accent1 3 3 2 6 4 4" xfId="24652" xr:uid="{00000000-0005-0000-0000-00009D5F0000}"/>
    <cellStyle name="20% - Accent1 3 3 2 6 5" xfId="24653" xr:uid="{00000000-0005-0000-0000-00009E5F0000}"/>
    <cellStyle name="20% - Accent1 3 3 2 6 5 2" xfId="24654" xr:uid="{00000000-0005-0000-0000-00009F5F0000}"/>
    <cellStyle name="20% - Accent1 3 3 2 6 5 2 2" xfId="24655" xr:uid="{00000000-0005-0000-0000-0000A05F0000}"/>
    <cellStyle name="20% - Accent1 3 3 2 6 5 3" xfId="24656" xr:uid="{00000000-0005-0000-0000-0000A15F0000}"/>
    <cellStyle name="20% - Accent1 3 3 2 6 6" xfId="24657" xr:uid="{00000000-0005-0000-0000-0000A25F0000}"/>
    <cellStyle name="20% - Accent1 3 3 2 6 6 2" xfId="24658" xr:uid="{00000000-0005-0000-0000-0000A35F0000}"/>
    <cellStyle name="20% - Accent1 3 3 2 6 6 2 2" xfId="24659" xr:uid="{00000000-0005-0000-0000-0000A45F0000}"/>
    <cellStyle name="20% - Accent1 3 3 2 6 6 3" xfId="24660" xr:uid="{00000000-0005-0000-0000-0000A55F0000}"/>
    <cellStyle name="20% - Accent1 3 3 2 6 7" xfId="24661" xr:uid="{00000000-0005-0000-0000-0000A65F0000}"/>
    <cellStyle name="20% - Accent1 3 3 2 6 7 2" xfId="24662" xr:uid="{00000000-0005-0000-0000-0000A75F0000}"/>
    <cellStyle name="20% - Accent1 3 3 2 6 8" xfId="24663" xr:uid="{00000000-0005-0000-0000-0000A85F0000}"/>
    <cellStyle name="20% - Accent1 3 3 2 6 8 2" xfId="24664" xr:uid="{00000000-0005-0000-0000-0000A95F0000}"/>
    <cellStyle name="20% - Accent1 3 3 2 6 9" xfId="24665" xr:uid="{00000000-0005-0000-0000-0000AA5F0000}"/>
    <cellStyle name="20% - Accent1 3 3 2 7" xfId="24666" xr:uid="{00000000-0005-0000-0000-0000AB5F0000}"/>
    <cellStyle name="20% - Accent1 3 3 2 7 2" xfId="24667" xr:uid="{00000000-0005-0000-0000-0000AC5F0000}"/>
    <cellStyle name="20% - Accent1 3 3 2 7 2 2" xfId="24668" xr:uid="{00000000-0005-0000-0000-0000AD5F0000}"/>
    <cellStyle name="20% - Accent1 3 3 2 7 2 2 2" xfId="24669" xr:uid="{00000000-0005-0000-0000-0000AE5F0000}"/>
    <cellStyle name="20% - Accent1 3 3 2 7 2 2 2 2" xfId="24670" xr:uid="{00000000-0005-0000-0000-0000AF5F0000}"/>
    <cellStyle name="20% - Accent1 3 3 2 7 2 2 3" xfId="24671" xr:uid="{00000000-0005-0000-0000-0000B05F0000}"/>
    <cellStyle name="20% - Accent1 3 3 2 7 2 3" xfId="24672" xr:uid="{00000000-0005-0000-0000-0000B15F0000}"/>
    <cellStyle name="20% - Accent1 3 3 2 7 2 3 2" xfId="24673" xr:uid="{00000000-0005-0000-0000-0000B25F0000}"/>
    <cellStyle name="20% - Accent1 3 3 2 7 2 4" xfId="24674" xr:uid="{00000000-0005-0000-0000-0000B35F0000}"/>
    <cellStyle name="20% - Accent1 3 3 2 7 3" xfId="24675" xr:uid="{00000000-0005-0000-0000-0000B45F0000}"/>
    <cellStyle name="20% - Accent1 3 3 2 7 3 2" xfId="24676" xr:uid="{00000000-0005-0000-0000-0000B55F0000}"/>
    <cellStyle name="20% - Accent1 3 3 2 7 3 2 2" xfId="24677" xr:uid="{00000000-0005-0000-0000-0000B65F0000}"/>
    <cellStyle name="20% - Accent1 3 3 2 7 3 2 2 2" xfId="24678" xr:uid="{00000000-0005-0000-0000-0000B75F0000}"/>
    <cellStyle name="20% - Accent1 3 3 2 7 3 2 3" xfId="24679" xr:uid="{00000000-0005-0000-0000-0000B85F0000}"/>
    <cellStyle name="20% - Accent1 3 3 2 7 3 3" xfId="24680" xr:uid="{00000000-0005-0000-0000-0000B95F0000}"/>
    <cellStyle name="20% - Accent1 3 3 2 7 3 3 2" xfId="24681" xr:uid="{00000000-0005-0000-0000-0000BA5F0000}"/>
    <cellStyle name="20% - Accent1 3 3 2 7 3 4" xfId="24682" xr:uid="{00000000-0005-0000-0000-0000BB5F0000}"/>
    <cellStyle name="20% - Accent1 3 3 2 7 4" xfId="24683" xr:uid="{00000000-0005-0000-0000-0000BC5F0000}"/>
    <cellStyle name="20% - Accent1 3 3 2 7 4 2" xfId="24684" xr:uid="{00000000-0005-0000-0000-0000BD5F0000}"/>
    <cellStyle name="20% - Accent1 3 3 2 7 4 2 2" xfId="24685" xr:uid="{00000000-0005-0000-0000-0000BE5F0000}"/>
    <cellStyle name="20% - Accent1 3 3 2 7 4 2 2 2" xfId="24686" xr:uid="{00000000-0005-0000-0000-0000BF5F0000}"/>
    <cellStyle name="20% - Accent1 3 3 2 7 4 2 3" xfId="24687" xr:uid="{00000000-0005-0000-0000-0000C05F0000}"/>
    <cellStyle name="20% - Accent1 3 3 2 7 4 3" xfId="24688" xr:uid="{00000000-0005-0000-0000-0000C15F0000}"/>
    <cellStyle name="20% - Accent1 3 3 2 7 4 3 2" xfId="24689" xr:uid="{00000000-0005-0000-0000-0000C25F0000}"/>
    <cellStyle name="20% - Accent1 3 3 2 7 4 4" xfId="24690" xr:uid="{00000000-0005-0000-0000-0000C35F0000}"/>
    <cellStyle name="20% - Accent1 3 3 2 7 5" xfId="24691" xr:uid="{00000000-0005-0000-0000-0000C45F0000}"/>
    <cellStyle name="20% - Accent1 3 3 2 7 5 2" xfId="24692" xr:uid="{00000000-0005-0000-0000-0000C55F0000}"/>
    <cellStyle name="20% - Accent1 3 3 2 7 5 2 2" xfId="24693" xr:uid="{00000000-0005-0000-0000-0000C65F0000}"/>
    <cellStyle name="20% - Accent1 3 3 2 7 5 3" xfId="24694" xr:uid="{00000000-0005-0000-0000-0000C75F0000}"/>
    <cellStyle name="20% - Accent1 3 3 2 7 6" xfId="24695" xr:uid="{00000000-0005-0000-0000-0000C85F0000}"/>
    <cellStyle name="20% - Accent1 3 3 2 7 6 2" xfId="24696" xr:uid="{00000000-0005-0000-0000-0000C95F0000}"/>
    <cellStyle name="20% - Accent1 3 3 2 7 6 2 2" xfId="24697" xr:uid="{00000000-0005-0000-0000-0000CA5F0000}"/>
    <cellStyle name="20% - Accent1 3 3 2 7 6 3" xfId="24698" xr:uid="{00000000-0005-0000-0000-0000CB5F0000}"/>
    <cellStyle name="20% - Accent1 3 3 2 7 7" xfId="24699" xr:uid="{00000000-0005-0000-0000-0000CC5F0000}"/>
    <cellStyle name="20% - Accent1 3 3 2 7 7 2" xfId="24700" xr:uid="{00000000-0005-0000-0000-0000CD5F0000}"/>
    <cellStyle name="20% - Accent1 3 3 2 7 8" xfId="24701" xr:uid="{00000000-0005-0000-0000-0000CE5F0000}"/>
    <cellStyle name="20% - Accent1 3 3 2 7 8 2" xfId="24702" xr:uid="{00000000-0005-0000-0000-0000CF5F0000}"/>
    <cellStyle name="20% - Accent1 3 3 2 7 9" xfId="24703" xr:uid="{00000000-0005-0000-0000-0000D05F0000}"/>
    <cellStyle name="20% - Accent1 3 3 2 8" xfId="24704" xr:uid="{00000000-0005-0000-0000-0000D15F0000}"/>
    <cellStyle name="20% - Accent1 3 3 2 8 2" xfId="24705" xr:uid="{00000000-0005-0000-0000-0000D25F0000}"/>
    <cellStyle name="20% - Accent1 3 3 2 8 2 2" xfId="24706" xr:uid="{00000000-0005-0000-0000-0000D35F0000}"/>
    <cellStyle name="20% - Accent1 3 3 2 8 2 2 2" xfId="24707" xr:uid="{00000000-0005-0000-0000-0000D45F0000}"/>
    <cellStyle name="20% - Accent1 3 3 2 8 2 3" xfId="24708" xr:uid="{00000000-0005-0000-0000-0000D55F0000}"/>
    <cellStyle name="20% - Accent1 3 3 2 8 3" xfId="24709" xr:uid="{00000000-0005-0000-0000-0000D65F0000}"/>
    <cellStyle name="20% - Accent1 3 3 2 8 3 2" xfId="24710" xr:uid="{00000000-0005-0000-0000-0000D75F0000}"/>
    <cellStyle name="20% - Accent1 3 3 2 8 4" xfId="24711" xr:uid="{00000000-0005-0000-0000-0000D85F0000}"/>
    <cellStyle name="20% - Accent1 3 3 2 9" xfId="24712" xr:uid="{00000000-0005-0000-0000-0000D95F0000}"/>
    <cellStyle name="20% - Accent1 3 3 2 9 2" xfId="24713" xr:uid="{00000000-0005-0000-0000-0000DA5F0000}"/>
    <cellStyle name="20% - Accent1 3 3 2 9 2 2" xfId="24714" xr:uid="{00000000-0005-0000-0000-0000DB5F0000}"/>
    <cellStyle name="20% - Accent1 3 3 2 9 2 2 2" xfId="24715" xr:uid="{00000000-0005-0000-0000-0000DC5F0000}"/>
    <cellStyle name="20% - Accent1 3 3 2 9 2 3" xfId="24716" xr:uid="{00000000-0005-0000-0000-0000DD5F0000}"/>
    <cellStyle name="20% - Accent1 3 3 2 9 3" xfId="24717" xr:uid="{00000000-0005-0000-0000-0000DE5F0000}"/>
    <cellStyle name="20% - Accent1 3 3 2 9 3 2" xfId="24718" xr:uid="{00000000-0005-0000-0000-0000DF5F0000}"/>
    <cellStyle name="20% - Accent1 3 3 2 9 4" xfId="24719" xr:uid="{00000000-0005-0000-0000-0000E05F0000}"/>
    <cellStyle name="20% - Accent1 3 3 3" xfId="24720" xr:uid="{00000000-0005-0000-0000-0000E15F0000}"/>
    <cellStyle name="20% - Accent1 3 3 3 10" xfId="24721" xr:uid="{00000000-0005-0000-0000-0000E25F0000}"/>
    <cellStyle name="20% - Accent1 3 3 3 10 2" xfId="24722" xr:uid="{00000000-0005-0000-0000-0000E35F0000}"/>
    <cellStyle name="20% - Accent1 3 3 3 10 2 2" xfId="24723" xr:uid="{00000000-0005-0000-0000-0000E45F0000}"/>
    <cellStyle name="20% - Accent1 3 3 3 10 3" xfId="24724" xr:uid="{00000000-0005-0000-0000-0000E55F0000}"/>
    <cellStyle name="20% - Accent1 3 3 3 11" xfId="24725" xr:uid="{00000000-0005-0000-0000-0000E65F0000}"/>
    <cellStyle name="20% - Accent1 3 3 3 11 2" xfId="24726" xr:uid="{00000000-0005-0000-0000-0000E75F0000}"/>
    <cellStyle name="20% - Accent1 3 3 3 11 2 2" xfId="24727" xr:uid="{00000000-0005-0000-0000-0000E85F0000}"/>
    <cellStyle name="20% - Accent1 3 3 3 11 3" xfId="24728" xr:uid="{00000000-0005-0000-0000-0000E95F0000}"/>
    <cellStyle name="20% - Accent1 3 3 3 12" xfId="24729" xr:uid="{00000000-0005-0000-0000-0000EA5F0000}"/>
    <cellStyle name="20% - Accent1 3 3 3 12 2" xfId="24730" xr:uid="{00000000-0005-0000-0000-0000EB5F0000}"/>
    <cellStyle name="20% - Accent1 3 3 3 13" xfId="24731" xr:uid="{00000000-0005-0000-0000-0000EC5F0000}"/>
    <cellStyle name="20% - Accent1 3 3 3 13 2" xfId="24732" xr:uid="{00000000-0005-0000-0000-0000ED5F0000}"/>
    <cellStyle name="20% - Accent1 3 3 3 14" xfId="24733" xr:uid="{00000000-0005-0000-0000-0000EE5F0000}"/>
    <cellStyle name="20% - Accent1 3 3 3 2" xfId="24734" xr:uid="{00000000-0005-0000-0000-0000EF5F0000}"/>
    <cellStyle name="20% - Accent1 3 3 3 2 10" xfId="24735" xr:uid="{00000000-0005-0000-0000-0000F05F0000}"/>
    <cellStyle name="20% - Accent1 3 3 3 2 10 2" xfId="24736" xr:uid="{00000000-0005-0000-0000-0000F15F0000}"/>
    <cellStyle name="20% - Accent1 3 3 3 2 11" xfId="24737" xr:uid="{00000000-0005-0000-0000-0000F25F0000}"/>
    <cellStyle name="20% - Accent1 3 3 3 2 2" xfId="24738" xr:uid="{00000000-0005-0000-0000-0000F35F0000}"/>
    <cellStyle name="20% - Accent1 3 3 3 2 2 2" xfId="24739" xr:uid="{00000000-0005-0000-0000-0000F45F0000}"/>
    <cellStyle name="20% - Accent1 3 3 3 2 2 2 2" xfId="24740" xr:uid="{00000000-0005-0000-0000-0000F55F0000}"/>
    <cellStyle name="20% - Accent1 3 3 3 2 2 2 2 2" xfId="24741" xr:uid="{00000000-0005-0000-0000-0000F65F0000}"/>
    <cellStyle name="20% - Accent1 3 3 3 2 2 2 2 2 2" xfId="24742" xr:uid="{00000000-0005-0000-0000-0000F75F0000}"/>
    <cellStyle name="20% - Accent1 3 3 3 2 2 2 2 3" xfId="24743" xr:uid="{00000000-0005-0000-0000-0000F85F0000}"/>
    <cellStyle name="20% - Accent1 3 3 3 2 2 2 3" xfId="24744" xr:uid="{00000000-0005-0000-0000-0000F95F0000}"/>
    <cellStyle name="20% - Accent1 3 3 3 2 2 2 3 2" xfId="24745" xr:uid="{00000000-0005-0000-0000-0000FA5F0000}"/>
    <cellStyle name="20% - Accent1 3 3 3 2 2 2 4" xfId="24746" xr:uid="{00000000-0005-0000-0000-0000FB5F0000}"/>
    <cellStyle name="20% - Accent1 3 3 3 2 2 3" xfId="24747" xr:uid="{00000000-0005-0000-0000-0000FC5F0000}"/>
    <cellStyle name="20% - Accent1 3 3 3 2 2 3 2" xfId="24748" xr:uid="{00000000-0005-0000-0000-0000FD5F0000}"/>
    <cellStyle name="20% - Accent1 3 3 3 2 2 3 2 2" xfId="24749" xr:uid="{00000000-0005-0000-0000-0000FE5F0000}"/>
    <cellStyle name="20% - Accent1 3 3 3 2 2 3 2 2 2" xfId="24750" xr:uid="{00000000-0005-0000-0000-0000FF5F0000}"/>
    <cellStyle name="20% - Accent1 3 3 3 2 2 3 2 3" xfId="24751" xr:uid="{00000000-0005-0000-0000-000000600000}"/>
    <cellStyle name="20% - Accent1 3 3 3 2 2 3 3" xfId="24752" xr:uid="{00000000-0005-0000-0000-000001600000}"/>
    <cellStyle name="20% - Accent1 3 3 3 2 2 3 3 2" xfId="24753" xr:uid="{00000000-0005-0000-0000-000002600000}"/>
    <cellStyle name="20% - Accent1 3 3 3 2 2 3 4" xfId="24754" xr:uid="{00000000-0005-0000-0000-000003600000}"/>
    <cellStyle name="20% - Accent1 3 3 3 2 2 4" xfId="24755" xr:uid="{00000000-0005-0000-0000-000004600000}"/>
    <cellStyle name="20% - Accent1 3 3 3 2 2 4 2" xfId="24756" xr:uid="{00000000-0005-0000-0000-000005600000}"/>
    <cellStyle name="20% - Accent1 3 3 3 2 2 4 2 2" xfId="24757" xr:uid="{00000000-0005-0000-0000-000006600000}"/>
    <cellStyle name="20% - Accent1 3 3 3 2 2 4 2 2 2" xfId="24758" xr:uid="{00000000-0005-0000-0000-000007600000}"/>
    <cellStyle name="20% - Accent1 3 3 3 2 2 4 2 3" xfId="24759" xr:uid="{00000000-0005-0000-0000-000008600000}"/>
    <cellStyle name="20% - Accent1 3 3 3 2 2 4 3" xfId="24760" xr:uid="{00000000-0005-0000-0000-000009600000}"/>
    <cellStyle name="20% - Accent1 3 3 3 2 2 4 3 2" xfId="24761" xr:uid="{00000000-0005-0000-0000-00000A600000}"/>
    <cellStyle name="20% - Accent1 3 3 3 2 2 4 4" xfId="24762" xr:uid="{00000000-0005-0000-0000-00000B600000}"/>
    <cellStyle name="20% - Accent1 3 3 3 2 2 5" xfId="24763" xr:uid="{00000000-0005-0000-0000-00000C600000}"/>
    <cellStyle name="20% - Accent1 3 3 3 2 2 5 2" xfId="24764" xr:uid="{00000000-0005-0000-0000-00000D600000}"/>
    <cellStyle name="20% - Accent1 3 3 3 2 2 5 2 2" xfId="24765" xr:uid="{00000000-0005-0000-0000-00000E600000}"/>
    <cellStyle name="20% - Accent1 3 3 3 2 2 5 3" xfId="24766" xr:uid="{00000000-0005-0000-0000-00000F600000}"/>
    <cellStyle name="20% - Accent1 3 3 3 2 2 6" xfId="24767" xr:uid="{00000000-0005-0000-0000-000010600000}"/>
    <cellStyle name="20% - Accent1 3 3 3 2 2 6 2" xfId="24768" xr:uid="{00000000-0005-0000-0000-000011600000}"/>
    <cellStyle name="20% - Accent1 3 3 3 2 2 6 2 2" xfId="24769" xr:uid="{00000000-0005-0000-0000-000012600000}"/>
    <cellStyle name="20% - Accent1 3 3 3 2 2 6 3" xfId="24770" xr:uid="{00000000-0005-0000-0000-000013600000}"/>
    <cellStyle name="20% - Accent1 3 3 3 2 2 7" xfId="24771" xr:uid="{00000000-0005-0000-0000-000014600000}"/>
    <cellStyle name="20% - Accent1 3 3 3 2 2 7 2" xfId="24772" xr:uid="{00000000-0005-0000-0000-000015600000}"/>
    <cellStyle name="20% - Accent1 3 3 3 2 2 8" xfId="24773" xr:uid="{00000000-0005-0000-0000-000016600000}"/>
    <cellStyle name="20% - Accent1 3 3 3 2 2 8 2" xfId="24774" xr:uid="{00000000-0005-0000-0000-000017600000}"/>
    <cellStyle name="20% - Accent1 3 3 3 2 2 9" xfId="24775" xr:uid="{00000000-0005-0000-0000-000018600000}"/>
    <cellStyle name="20% - Accent1 3 3 3 2 3" xfId="24776" xr:uid="{00000000-0005-0000-0000-000019600000}"/>
    <cellStyle name="20% - Accent1 3 3 3 2 3 2" xfId="24777" xr:uid="{00000000-0005-0000-0000-00001A600000}"/>
    <cellStyle name="20% - Accent1 3 3 3 2 3 2 2" xfId="24778" xr:uid="{00000000-0005-0000-0000-00001B600000}"/>
    <cellStyle name="20% - Accent1 3 3 3 2 3 2 2 2" xfId="24779" xr:uid="{00000000-0005-0000-0000-00001C600000}"/>
    <cellStyle name="20% - Accent1 3 3 3 2 3 2 2 2 2" xfId="24780" xr:uid="{00000000-0005-0000-0000-00001D600000}"/>
    <cellStyle name="20% - Accent1 3 3 3 2 3 2 2 3" xfId="24781" xr:uid="{00000000-0005-0000-0000-00001E600000}"/>
    <cellStyle name="20% - Accent1 3 3 3 2 3 2 3" xfId="24782" xr:uid="{00000000-0005-0000-0000-00001F600000}"/>
    <cellStyle name="20% - Accent1 3 3 3 2 3 2 3 2" xfId="24783" xr:uid="{00000000-0005-0000-0000-000020600000}"/>
    <cellStyle name="20% - Accent1 3 3 3 2 3 2 4" xfId="24784" xr:uid="{00000000-0005-0000-0000-000021600000}"/>
    <cellStyle name="20% - Accent1 3 3 3 2 3 3" xfId="24785" xr:uid="{00000000-0005-0000-0000-000022600000}"/>
    <cellStyle name="20% - Accent1 3 3 3 2 3 3 2" xfId="24786" xr:uid="{00000000-0005-0000-0000-000023600000}"/>
    <cellStyle name="20% - Accent1 3 3 3 2 3 3 2 2" xfId="24787" xr:uid="{00000000-0005-0000-0000-000024600000}"/>
    <cellStyle name="20% - Accent1 3 3 3 2 3 3 2 2 2" xfId="24788" xr:uid="{00000000-0005-0000-0000-000025600000}"/>
    <cellStyle name="20% - Accent1 3 3 3 2 3 3 2 3" xfId="24789" xr:uid="{00000000-0005-0000-0000-000026600000}"/>
    <cellStyle name="20% - Accent1 3 3 3 2 3 3 3" xfId="24790" xr:uid="{00000000-0005-0000-0000-000027600000}"/>
    <cellStyle name="20% - Accent1 3 3 3 2 3 3 3 2" xfId="24791" xr:uid="{00000000-0005-0000-0000-000028600000}"/>
    <cellStyle name="20% - Accent1 3 3 3 2 3 3 4" xfId="24792" xr:uid="{00000000-0005-0000-0000-000029600000}"/>
    <cellStyle name="20% - Accent1 3 3 3 2 3 4" xfId="24793" xr:uid="{00000000-0005-0000-0000-00002A600000}"/>
    <cellStyle name="20% - Accent1 3 3 3 2 3 4 2" xfId="24794" xr:uid="{00000000-0005-0000-0000-00002B600000}"/>
    <cellStyle name="20% - Accent1 3 3 3 2 3 4 2 2" xfId="24795" xr:uid="{00000000-0005-0000-0000-00002C600000}"/>
    <cellStyle name="20% - Accent1 3 3 3 2 3 4 2 2 2" xfId="24796" xr:uid="{00000000-0005-0000-0000-00002D600000}"/>
    <cellStyle name="20% - Accent1 3 3 3 2 3 4 2 3" xfId="24797" xr:uid="{00000000-0005-0000-0000-00002E600000}"/>
    <cellStyle name="20% - Accent1 3 3 3 2 3 4 3" xfId="24798" xr:uid="{00000000-0005-0000-0000-00002F600000}"/>
    <cellStyle name="20% - Accent1 3 3 3 2 3 4 3 2" xfId="24799" xr:uid="{00000000-0005-0000-0000-000030600000}"/>
    <cellStyle name="20% - Accent1 3 3 3 2 3 4 4" xfId="24800" xr:uid="{00000000-0005-0000-0000-000031600000}"/>
    <cellStyle name="20% - Accent1 3 3 3 2 3 5" xfId="24801" xr:uid="{00000000-0005-0000-0000-000032600000}"/>
    <cellStyle name="20% - Accent1 3 3 3 2 3 5 2" xfId="24802" xr:uid="{00000000-0005-0000-0000-000033600000}"/>
    <cellStyle name="20% - Accent1 3 3 3 2 3 5 2 2" xfId="24803" xr:uid="{00000000-0005-0000-0000-000034600000}"/>
    <cellStyle name="20% - Accent1 3 3 3 2 3 5 3" xfId="24804" xr:uid="{00000000-0005-0000-0000-000035600000}"/>
    <cellStyle name="20% - Accent1 3 3 3 2 3 6" xfId="24805" xr:uid="{00000000-0005-0000-0000-000036600000}"/>
    <cellStyle name="20% - Accent1 3 3 3 2 3 6 2" xfId="24806" xr:uid="{00000000-0005-0000-0000-000037600000}"/>
    <cellStyle name="20% - Accent1 3 3 3 2 3 6 2 2" xfId="24807" xr:uid="{00000000-0005-0000-0000-000038600000}"/>
    <cellStyle name="20% - Accent1 3 3 3 2 3 6 3" xfId="24808" xr:uid="{00000000-0005-0000-0000-000039600000}"/>
    <cellStyle name="20% - Accent1 3 3 3 2 3 7" xfId="24809" xr:uid="{00000000-0005-0000-0000-00003A600000}"/>
    <cellStyle name="20% - Accent1 3 3 3 2 3 7 2" xfId="24810" xr:uid="{00000000-0005-0000-0000-00003B600000}"/>
    <cellStyle name="20% - Accent1 3 3 3 2 3 8" xfId="24811" xr:uid="{00000000-0005-0000-0000-00003C600000}"/>
    <cellStyle name="20% - Accent1 3 3 3 2 3 8 2" xfId="24812" xr:uid="{00000000-0005-0000-0000-00003D600000}"/>
    <cellStyle name="20% - Accent1 3 3 3 2 3 9" xfId="24813" xr:uid="{00000000-0005-0000-0000-00003E600000}"/>
    <cellStyle name="20% - Accent1 3 3 3 2 4" xfId="24814" xr:uid="{00000000-0005-0000-0000-00003F600000}"/>
    <cellStyle name="20% - Accent1 3 3 3 2 4 2" xfId="24815" xr:uid="{00000000-0005-0000-0000-000040600000}"/>
    <cellStyle name="20% - Accent1 3 3 3 2 4 2 2" xfId="24816" xr:uid="{00000000-0005-0000-0000-000041600000}"/>
    <cellStyle name="20% - Accent1 3 3 3 2 4 2 2 2" xfId="24817" xr:uid="{00000000-0005-0000-0000-000042600000}"/>
    <cellStyle name="20% - Accent1 3 3 3 2 4 2 3" xfId="24818" xr:uid="{00000000-0005-0000-0000-000043600000}"/>
    <cellStyle name="20% - Accent1 3 3 3 2 4 3" xfId="24819" xr:uid="{00000000-0005-0000-0000-000044600000}"/>
    <cellStyle name="20% - Accent1 3 3 3 2 4 3 2" xfId="24820" xr:uid="{00000000-0005-0000-0000-000045600000}"/>
    <cellStyle name="20% - Accent1 3 3 3 2 4 4" xfId="24821" xr:uid="{00000000-0005-0000-0000-000046600000}"/>
    <cellStyle name="20% - Accent1 3 3 3 2 5" xfId="24822" xr:uid="{00000000-0005-0000-0000-000047600000}"/>
    <cellStyle name="20% - Accent1 3 3 3 2 5 2" xfId="24823" xr:uid="{00000000-0005-0000-0000-000048600000}"/>
    <cellStyle name="20% - Accent1 3 3 3 2 5 2 2" xfId="24824" xr:uid="{00000000-0005-0000-0000-000049600000}"/>
    <cellStyle name="20% - Accent1 3 3 3 2 5 2 2 2" xfId="24825" xr:uid="{00000000-0005-0000-0000-00004A600000}"/>
    <cellStyle name="20% - Accent1 3 3 3 2 5 2 3" xfId="24826" xr:uid="{00000000-0005-0000-0000-00004B600000}"/>
    <cellStyle name="20% - Accent1 3 3 3 2 5 3" xfId="24827" xr:uid="{00000000-0005-0000-0000-00004C600000}"/>
    <cellStyle name="20% - Accent1 3 3 3 2 5 3 2" xfId="24828" xr:uid="{00000000-0005-0000-0000-00004D600000}"/>
    <cellStyle name="20% - Accent1 3 3 3 2 5 4" xfId="24829" xr:uid="{00000000-0005-0000-0000-00004E600000}"/>
    <cellStyle name="20% - Accent1 3 3 3 2 6" xfId="24830" xr:uid="{00000000-0005-0000-0000-00004F600000}"/>
    <cellStyle name="20% - Accent1 3 3 3 2 6 2" xfId="24831" xr:uid="{00000000-0005-0000-0000-000050600000}"/>
    <cellStyle name="20% - Accent1 3 3 3 2 6 2 2" xfId="24832" xr:uid="{00000000-0005-0000-0000-000051600000}"/>
    <cellStyle name="20% - Accent1 3 3 3 2 6 2 2 2" xfId="24833" xr:uid="{00000000-0005-0000-0000-000052600000}"/>
    <cellStyle name="20% - Accent1 3 3 3 2 6 2 3" xfId="24834" xr:uid="{00000000-0005-0000-0000-000053600000}"/>
    <cellStyle name="20% - Accent1 3 3 3 2 6 3" xfId="24835" xr:uid="{00000000-0005-0000-0000-000054600000}"/>
    <cellStyle name="20% - Accent1 3 3 3 2 6 3 2" xfId="24836" xr:uid="{00000000-0005-0000-0000-000055600000}"/>
    <cellStyle name="20% - Accent1 3 3 3 2 6 4" xfId="24837" xr:uid="{00000000-0005-0000-0000-000056600000}"/>
    <cellStyle name="20% - Accent1 3 3 3 2 7" xfId="24838" xr:uid="{00000000-0005-0000-0000-000057600000}"/>
    <cellStyle name="20% - Accent1 3 3 3 2 7 2" xfId="24839" xr:uid="{00000000-0005-0000-0000-000058600000}"/>
    <cellStyle name="20% - Accent1 3 3 3 2 7 2 2" xfId="24840" xr:uid="{00000000-0005-0000-0000-000059600000}"/>
    <cellStyle name="20% - Accent1 3 3 3 2 7 3" xfId="24841" xr:uid="{00000000-0005-0000-0000-00005A600000}"/>
    <cellStyle name="20% - Accent1 3 3 3 2 8" xfId="24842" xr:uid="{00000000-0005-0000-0000-00005B600000}"/>
    <cellStyle name="20% - Accent1 3 3 3 2 8 2" xfId="24843" xr:uid="{00000000-0005-0000-0000-00005C600000}"/>
    <cellStyle name="20% - Accent1 3 3 3 2 8 2 2" xfId="24844" xr:uid="{00000000-0005-0000-0000-00005D600000}"/>
    <cellStyle name="20% - Accent1 3 3 3 2 8 3" xfId="24845" xr:uid="{00000000-0005-0000-0000-00005E600000}"/>
    <cellStyle name="20% - Accent1 3 3 3 2 9" xfId="24846" xr:uid="{00000000-0005-0000-0000-00005F600000}"/>
    <cellStyle name="20% - Accent1 3 3 3 2 9 2" xfId="24847" xr:uid="{00000000-0005-0000-0000-000060600000}"/>
    <cellStyle name="20% - Accent1 3 3 3 3" xfId="24848" xr:uid="{00000000-0005-0000-0000-000061600000}"/>
    <cellStyle name="20% - Accent1 3 3 3 3 10" xfId="24849" xr:uid="{00000000-0005-0000-0000-000062600000}"/>
    <cellStyle name="20% - Accent1 3 3 3 3 10 2" xfId="24850" xr:uid="{00000000-0005-0000-0000-000063600000}"/>
    <cellStyle name="20% - Accent1 3 3 3 3 11" xfId="24851" xr:uid="{00000000-0005-0000-0000-000064600000}"/>
    <cellStyle name="20% - Accent1 3 3 3 3 2" xfId="24852" xr:uid="{00000000-0005-0000-0000-000065600000}"/>
    <cellStyle name="20% - Accent1 3 3 3 3 2 2" xfId="24853" xr:uid="{00000000-0005-0000-0000-000066600000}"/>
    <cellStyle name="20% - Accent1 3 3 3 3 2 2 2" xfId="24854" xr:uid="{00000000-0005-0000-0000-000067600000}"/>
    <cellStyle name="20% - Accent1 3 3 3 3 2 2 2 2" xfId="24855" xr:uid="{00000000-0005-0000-0000-000068600000}"/>
    <cellStyle name="20% - Accent1 3 3 3 3 2 2 2 2 2" xfId="24856" xr:uid="{00000000-0005-0000-0000-000069600000}"/>
    <cellStyle name="20% - Accent1 3 3 3 3 2 2 2 3" xfId="24857" xr:uid="{00000000-0005-0000-0000-00006A600000}"/>
    <cellStyle name="20% - Accent1 3 3 3 3 2 2 3" xfId="24858" xr:uid="{00000000-0005-0000-0000-00006B600000}"/>
    <cellStyle name="20% - Accent1 3 3 3 3 2 2 3 2" xfId="24859" xr:uid="{00000000-0005-0000-0000-00006C600000}"/>
    <cellStyle name="20% - Accent1 3 3 3 3 2 2 4" xfId="24860" xr:uid="{00000000-0005-0000-0000-00006D600000}"/>
    <cellStyle name="20% - Accent1 3 3 3 3 2 3" xfId="24861" xr:uid="{00000000-0005-0000-0000-00006E600000}"/>
    <cellStyle name="20% - Accent1 3 3 3 3 2 3 2" xfId="24862" xr:uid="{00000000-0005-0000-0000-00006F600000}"/>
    <cellStyle name="20% - Accent1 3 3 3 3 2 3 2 2" xfId="24863" xr:uid="{00000000-0005-0000-0000-000070600000}"/>
    <cellStyle name="20% - Accent1 3 3 3 3 2 3 2 2 2" xfId="24864" xr:uid="{00000000-0005-0000-0000-000071600000}"/>
    <cellStyle name="20% - Accent1 3 3 3 3 2 3 2 3" xfId="24865" xr:uid="{00000000-0005-0000-0000-000072600000}"/>
    <cellStyle name="20% - Accent1 3 3 3 3 2 3 3" xfId="24866" xr:uid="{00000000-0005-0000-0000-000073600000}"/>
    <cellStyle name="20% - Accent1 3 3 3 3 2 3 3 2" xfId="24867" xr:uid="{00000000-0005-0000-0000-000074600000}"/>
    <cellStyle name="20% - Accent1 3 3 3 3 2 3 4" xfId="24868" xr:uid="{00000000-0005-0000-0000-000075600000}"/>
    <cellStyle name="20% - Accent1 3 3 3 3 2 4" xfId="24869" xr:uid="{00000000-0005-0000-0000-000076600000}"/>
    <cellStyle name="20% - Accent1 3 3 3 3 2 4 2" xfId="24870" xr:uid="{00000000-0005-0000-0000-000077600000}"/>
    <cellStyle name="20% - Accent1 3 3 3 3 2 4 2 2" xfId="24871" xr:uid="{00000000-0005-0000-0000-000078600000}"/>
    <cellStyle name="20% - Accent1 3 3 3 3 2 4 2 2 2" xfId="24872" xr:uid="{00000000-0005-0000-0000-000079600000}"/>
    <cellStyle name="20% - Accent1 3 3 3 3 2 4 2 3" xfId="24873" xr:uid="{00000000-0005-0000-0000-00007A600000}"/>
    <cellStyle name="20% - Accent1 3 3 3 3 2 4 3" xfId="24874" xr:uid="{00000000-0005-0000-0000-00007B600000}"/>
    <cellStyle name="20% - Accent1 3 3 3 3 2 4 3 2" xfId="24875" xr:uid="{00000000-0005-0000-0000-00007C600000}"/>
    <cellStyle name="20% - Accent1 3 3 3 3 2 4 4" xfId="24876" xr:uid="{00000000-0005-0000-0000-00007D600000}"/>
    <cellStyle name="20% - Accent1 3 3 3 3 2 5" xfId="24877" xr:uid="{00000000-0005-0000-0000-00007E600000}"/>
    <cellStyle name="20% - Accent1 3 3 3 3 2 5 2" xfId="24878" xr:uid="{00000000-0005-0000-0000-00007F600000}"/>
    <cellStyle name="20% - Accent1 3 3 3 3 2 5 2 2" xfId="24879" xr:uid="{00000000-0005-0000-0000-000080600000}"/>
    <cellStyle name="20% - Accent1 3 3 3 3 2 5 3" xfId="24880" xr:uid="{00000000-0005-0000-0000-000081600000}"/>
    <cellStyle name="20% - Accent1 3 3 3 3 2 6" xfId="24881" xr:uid="{00000000-0005-0000-0000-000082600000}"/>
    <cellStyle name="20% - Accent1 3 3 3 3 2 6 2" xfId="24882" xr:uid="{00000000-0005-0000-0000-000083600000}"/>
    <cellStyle name="20% - Accent1 3 3 3 3 2 6 2 2" xfId="24883" xr:uid="{00000000-0005-0000-0000-000084600000}"/>
    <cellStyle name="20% - Accent1 3 3 3 3 2 6 3" xfId="24884" xr:uid="{00000000-0005-0000-0000-000085600000}"/>
    <cellStyle name="20% - Accent1 3 3 3 3 2 7" xfId="24885" xr:uid="{00000000-0005-0000-0000-000086600000}"/>
    <cellStyle name="20% - Accent1 3 3 3 3 2 7 2" xfId="24886" xr:uid="{00000000-0005-0000-0000-000087600000}"/>
    <cellStyle name="20% - Accent1 3 3 3 3 2 8" xfId="24887" xr:uid="{00000000-0005-0000-0000-000088600000}"/>
    <cellStyle name="20% - Accent1 3 3 3 3 2 8 2" xfId="24888" xr:uid="{00000000-0005-0000-0000-000089600000}"/>
    <cellStyle name="20% - Accent1 3 3 3 3 2 9" xfId="24889" xr:uid="{00000000-0005-0000-0000-00008A600000}"/>
    <cellStyle name="20% - Accent1 3 3 3 3 3" xfId="24890" xr:uid="{00000000-0005-0000-0000-00008B600000}"/>
    <cellStyle name="20% - Accent1 3 3 3 3 3 2" xfId="24891" xr:uid="{00000000-0005-0000-0000-00008C600000}"/>
    <cellStyle name="20% - Accent1 3 3 3 3 3 2 2" xfId="24892" xr:uid="{00000000-0005-0000-0000-00008D600000}"/>
    <cellStyle name="20% - Accent1 3 3 3 3 3 2 2 2" xfId="24893" xr:uid="{00000000-0005-0000-0000-00008E600000}"/>
    <cellStyle name="20% - Accent1 3 3 3 3 3 2 2 2 2" xfId="24894" xr:uid="{00000000-0005-0000-0000-00008F600000}"/>
    <cellStyle name="20% - Accent1 3 3 3 3 3 2 2 3" xfId="24895" xr:uid="{00000000-0005-0000-0000-000090600000}"/>
    <cellStyle name="20% - Accent1 3 3 3 3 3 2 3" xfId="24896" xr:uid="{00000000-0005-0000-0000-000091600000}"/>
    <cellStyle name="20% - Accent1 3 3 3 3 3 2 3 2" xfId="24897" xr:uid="{00000000-0005-0000-0000-000092600000}"/>
    <cellStyle name="20% - Accent1 3 3 3 3 3 2 4" xfId="24898" xr:uid="{00000000-0005-0000-0000-000093600000}"/>
    <cellStyle name="20% - Accent1 3 3 3 3 3 3" xfId="24899" xr:uid="{00000000-0005-0000-0000-000094600000}"/>
    <cellStyle name="20% - Accent1 3 3 3 3 3 3 2" xfId="24900" xr:uid="{00000000-0005-0000-0000-000095600000}"/>
    <cellStyle name="20% - Accent1 3 3 3 3 3 3 2 2" xfId="24901" xr:uid="{00000000-0005-0000-0000-000096600000}"/>
    <cellStyle name="20% - Accent1 3 3 3 3 3 3 2 2 2" xfId="24902" xr:uid="{00000000-0005-0000-0000-000097600000}"/>
    <cellStyle name="20% - Accent1 3 3 3 3 3 3 2 3" xfId="24903" xr:uid="{00000000-0005-0000-0000-000098600000}"/>
    <cellStyle name="20% - Accent1 3 3 3 3 3 3 3" xfId="24904" xr:uid="{00000000-0005-0000-0000-000099600000}"/>
    <cellStyle name="20% - Accent1 3 3 3 3 3 3 3 2" xfId="24905" xr:uid="{00000000-0005-0000-0000-00009A600000}"/>
    <cellStyle name="20% - Accent1 3 3 3 3 3 3 4" xfId="24906" xr:uid="{00000000-0005-0000-0000-00009B600000}"/>
    <cellStyle name="20% - Accent1 3 3 3 3 3 4" xfId="24907" xr:uid="{00000000-0005-0000-0000-00009C600000}"/>
    <cellStyle name="20% - Accent1 3 3 3 3 3 4 2" xfId="24908" xr:uid="{00000000-0005-0000-0000-00009D600000}"/>
    <cellStyle name="20% - Accent1 3 3 3 3 3 4 2 2" xfId="24909" xr:uid="{00000000-0005-0000-0000-00009E600000}"/>
    <cellStyle name="20% - Accent1 3 3 3 3 3 4 2 2 2" xfId="24910" xr:uid="{00000000-0005-0000-0000-00009F600000}"/>
    <cellStyle name="20% - Accent1 3 3 3 3 3 4 2 3" xfId="24911" xr:uid="{00000000-0005-0000-0000-0000A0600000}"/>
    <cellStyle name="20% - Accent1 3 3 3 3 3 4 3" xfId="24912" xr:uid="{00000000-0005-0000-0000-0000A1600000}"/>
    <cellStyle name="20% - Accent1 3 3 3 3 3 4 3 2" xfId="24913" xr:uid="{00000000-0005-0000-0000-0000A2600000}"/>
    <cellStyle name="20% - Accent1 3 3 3 3 3 4 4" xfId="24914" xr:uid="{00000000-0005-0000-0000-0000A3600000}"/>
    <cellStyle name="20% - Accent1 3 3 3 3 3 5" xfId="24915" xr:uid="{00000000-0005-0000-0000-0000A4600000}"/>
    <cellStyle name="20% - Accent1 3 3 3 3 3 5 2" xfId="24916" xr:uid="{00000000-0005-0000-0000-0000A5600000}"/>
    <cellStyle name="20% - Accent1 3 3 3 3 3 5 2 2" xfId="24917" xr:uid="{00000000-0005-0000-0000-0000A6600000}"/>
    <cellStyle name="20% - Accent1 3 3 3 3 3 5 3" xfId="24918" xr:uid="{00000000-0005-0000-0000-0000A7600000}"/>
    <cellStyle name="20% - Accent1 3 3 3 3 3 6" xfId="24919" xr:uid="{00000000-0005-0000-0000-0000A8600000}"/>
    <cellStyle name="20% - Accent1 3 3 3 3 3 6 2" xfId="24920" xr:uid="{00000000-0005-0000-0000-0000A9600000}"/>
    <cellStyle name="20% - Accent1 3 3 3 3 3 6 2 2" xfId="24921" xr:uid="{00000000-0005-0000-0000-0000AA600000}"/>
    <cellStyle name="20% - Accent1 3 3 3 3 3 6 3" xfId="24922" xr:uid="{00000000-0005-0000-0000-0000AB600000}"/>
    <cellStyle name="20% - Accent1 3 3 3 3 3 7" xfId="24923" xr:uid="{00000000-0005-0000-0000-0000AC600000}"/>
    <cellStyle name="20% - Accent1 3 3 3 3 3 7 2" xfId="24924" xr:uid="{00000000-0005-0000-0000-0000AD600000}"/>
    <cellStyle name="20% - Accent1 3 3 3 3 3 8" xfId="24925" xr:uid="{00000000-0005-0000-0000-0000AE600000}"/>
    <cellStyle name="20% - Accent1 3 3 3 3 3 8 2" xfId="24926" xr:uid="{00000000-0005-0000-0000-0000AF600000}"/>
    <cellStyle name="20% - Accent1 3 3 3 3 3 9" xfId="24927" xr:uid="{00000000-0005-0000-0000-0000B0600000}"/>
    <cellStyle name="20% - Accent1 3 3 3 3 4" xfId="24928" xr:uid="{00000000-0005-0000-0000-0000B1600000}"/>
    <cellStyle name="20% - Accent1 3 3 3 3 4 2" xfId="24929" xr:uid="{00000000-0005-0000-0000-0000B2600000}"/>
    <cellStyle name="20% - Accent1 3 3 3 3 4 2 2" xfId="24930" xr:uid="{00000000-0005-0000-0000-0000B3600000}"/>
    <cellStyle name="20% - Accent1 3 3 3 3 4 2 2 2" xfId="24931" xr:uid="{00000000-0005-0000-0000-0000B4600000}"/>
    <cellStyle name="20% - Accent1 3 3 3 3 4 2 3" xfId="24932" xr:uid="{00000000-0005-0000-0000-0000B5600000}"/>
    <cellStyle name="20% - Accent1 3 3 3 3 4 3" xfId="24933" xr:uid="{00000000-0005-0000-0000-0000B6600000}"/>
    <cellStyle name="20% - Accent1 3 3 3 3 4 3 2" xfId="24934" xr:uid="{00000000-0005-0000-0000-0000B7600000}"/>
    <cellStyle name="20% - Accent1 3 3 3 3 4 4" xfId="24935" xr:uid="{00000000-0005-0000-0000-0000B8600000}"/>
    <cellStyle name="20% - Accent1 3 3 3 3 5" xfId="24936" xr:uid="{00000000-0005-0000-0000-0000B9600000}"/>
    <cellStyle name="20% - Accent1 3 3 3 3 5 2" xfId="24937" xr:uid="{00000000-0005-0000-0000-0000BA600000}"/>
    <cellStyle name="20% - Accent1 3 3 3 3 5 2 2" xfId="24938" xr:uid="{00000000-0005-0000-0000-0000BB600000}"/>
    <cellStyle name="20% - Accent1 3 3 3 3 5 2 2 2" xfId="24939" xr:uid="{00000000-0005-0000-0000-0000BC600000}"/>
    <cellStyle name="20% - Accent1 3 3 3 3 5 2 3" xfId="24940" xr:uid="{00000000-0005-0000-0000-0000BD600000}"/>
    <cellStyle name="20% - Accent1 3 3 3 3 5 3" xfId="24941" xr:uid="{00000000-0005-0000-0000-0000BE600000}"/>
    <cellStyle name="20% - Accent1 3 3 3 3 5 3 2" xfId="24942" xr:uid="{00000000-0005-0000-0000-0000BF600000}"/>
    <cellStyle name="20% - Accent1 3 3 3 3 5 4" xfId="24943" xr:uid="{00000000-0005-0000-0000-0000C0600000}"/>
    <cellStyle name="20% - Accent1 3 3 3 3 6" xfId="24944" xr:uid="{00000000-0005-0000-0000-0000C1600000}"/>
    <cellStyle name="20% - Accent1 3 3 3 3 6 2" xfId="24945" xr:uid="{00000000-0005-0000-0000-0000C2600000}"/>
    <cellStyle name="20% - Accent1 3 3 3 3 6 2 2" xfId="24946" xr:uid="{00000000-0005-0000-0000-0000C3600000}"/>
    <cellStyle name="20% - Accent1 3 3 3 3 6 2 2 2" xfId="24947" xr:uid="{00000000-0005-0000-0000-0000C4600000}"/>
    <cellStyle name="20% - Accent1 3 3 3 3 6 2 3" xfId="24948" xr:uid="{00000000-0005-0000-0000-0000C5600000}"/>
    <cellStyle name="20% - Accent1 3 3 3 3 6 3" xfId="24949" xr:uid="{00000000-0005-0000-0000-0000C6600000}"/>
    <cellStyle name="20% - Accent1 3 3 3 3 6 3 2" xfId="24950" xr:uid="{00000000-0005-0000-0000-0000C7600000}"/>
    <cellStyle name="20% - Accent1 3 3 3 3 6 4" xfId="24951" xr:uid="{00000000-0005-0000-0000-0000C8600000}"/>
    <cellStyle name="20% - Accent1 3 3 3 3 7" xfId="24952" xr:uid="{00000000-0005-0000-0000-0000C9600000}"/>
    <cellStyle name="20% - Accent1 3 3 3 3 7 2" xfId="24953" xr:uid="{00000000-0005-0000-0000-0000CA600000}"/>
    <cellStyle name="20% - Accent1 3 3 3 3 7 2 2" xfId="24954" xr:uid="{00000000-0005-0000-0000-0000CB600000}"/>
    <cellStyle name="20% - Accent1 3 3 3 3 7 3" xfId="24955" xr:uid="{00000000-0005-0000-0000-0000CC600000}"/>
    <cellStyle name="20% - Accent1 3 3 3 3 8" xfId="24956" xr:uid="{00000000-0005-0000-0000-0000CD600000}"/>
    <cellStyle name="20% - Accent1 3 3 3 3 8 2" xfId="24957" xr:uid="{00000000-0005-0000-0000-0000CE600000}"/>
    <cellStyle name="20% - Accent1 3 3 3 3 8 2 2" xfId="24958" xr:uid="{00000000-0005-0000-0000-0000CF600000}"/>
    <cellStyle name="20% - Accent1 3 3 3 3 8 3" xfId="24959" xr:uid="{00000000-0005-0000-0000-0000D0600000}"/>
    <cellStyle name="20% - Accent1 3 3 3 3 9" xfId="24960" xr:uid="{00000000-0005-0000-0000-0000D1600000}"/>
    <cellStyle name="20% - Accent1 3 3 3 3 9 2" xfId="24961" xr:uid="{00000000-0005-0000-0000-0000D2600000}"/>
    <cellStyle name="20% - Accent1 3 3 3 4" xfId="24962" xr:uid="{00000000-0005-0000-0000-0000D3600000}"/>
    <cellStyle name="20% - Accent1 3 3 3 4 10" xfId="24963" xr:uid="{00000000-0005-0000-0000-0000D4600000}"/>
    <cellStyle name="20% - Accent1 3 3 3 4 10 2" xfId="24964" xr:uid="{00000000-0005-0000-0000-0000D5600000}"/>
    <cellStyle name="20% - Accent1 3 3 3 4 11" xfId="24965" xr:uid="{00000000-0005-0000-0000-0000D6600000}"/>
    <cellStyle name="20% - Accent1 3 3 3 4 2" xfId="24966" xr:uid="{00000000-0005-0000-0000-0000D7600000}"/>
    <cellStyle name="20% - Accent1 3 3 3 4 2 2" xfId="24967" xr:uid="{00000000-0005-0000-0000-0000D8600000}"/>
    <cellStyle name="20% - Accent1 3 3 3 4 2 2 2" xfId="24968" xr:uid="{00000000-0005-0000-0000-0000D9600000}"/>
    <cellStyle name="20% - Accent1 3 3 3 4 2 2 2 2" xfId="24969" xr:uid="{00000000-0005-0000-0000-0000DA600000}"/>
    <cellStyle name="20% - Accent1 3 3 3 4 2 2 2 2 2" xfId="24970" xr:uid="{00000000-0005-0000-0000-0000DB600000}"/>
    <cellStyle name="20% - Accent1 3 3 3 4 2 2 2 3" xfId="24971" xr:uid="{00000000-0005-0000-0000-0000DC600000}"/>
    <cellStyle name="20% - Accent1 3 3 3 4 2 2 3" xfId="24972" xr:uid="{00000000-0005-0000-0000-0000DD600000}"/>
    <cellStyle name="20% - Accent1 3 3 3 4 2 2 3 2" xfId="24973" xr:uid="{00000000-0005-0000-0000-0000DE600000}"/>
    <cellStyle name="20% - Accent1 3 3 3 4 2 2 4" xfId="24974" xr:uid="{00000000-0005-0000-0000-0000DF600000}"/>
    <cellStyle name="20% - Accent1 3 3 3 4 2 3" xfId="24975" xr:uid="{00000000-0005-0000-0000-0000E0600000}"/>
    <cellStyle name="20% - Accent1 3 3 3 4 2 3 2" xfId="24976" xr:uid="{00000000-0005-0000-0000-0000E1600000}"/>
    <cellStyle name="20% - Accent1 3 3 3 4 2 3 2 2" xfId="24977" xr:uid="{00000000-0005-0000-0000-0000E2600000}"/>
    <cellStyle name="20% - Accent1 3 3 3 4 2 3 2 2 2" xfId="24978" xr:uid="{00000000-0005-0000-0000-0000E3600000}"/>
    <cellStyle name="20% - Accent1 3 3 3 4 2 3 2 3" xfId="24979" xr:uid="{00000000-0005-0000-0000-0000E4600000}"/>
    <cellStyle name="20% - Accent1 3 3 3 4 2 3 3" xfId="24980" xr:uid="{00000000-0005-0000-0000-0000E5600000}"/>
    <cellStyle name="20% - Accent1 3 3 3 4 2 3 3 2" xfId="24981" xr:uid="{00000000-0005-0000-0000-0000E6600000}"/>
    <cellStyle name="20% - Accent1 3 3 3 4 2 3 4" xfId="24982" xr:uid="{00000000-0005-0000-0000-0000E7600000}"/>
    <cellStyle name="20% - Accent1 3 3 3 4 2 4" xfId="24983" xr:uid="{00000000-0005-0000-0000-0000E8600000}"/>
    <cellStyle name="20% - Accent1 3 3 3 4 2 4 2" xfId="24984" xr:uid="{00000000-0005-0000-0000-0000E9600000}"/>
    <cellStyle name="20% - Accent1 3 3 3 4 2 4 2 2" xfId="24985" xr:uid="{00000000-0005-0000-0000-0000EA600000}"/>
    <cellStyle name="20% - Accent1 3 3 3 4 2 4 2 2 2" xfId="24986" xr:uid="{00000000-0005-0000-0000-0000EB600000}"/>
    <cellStyle name="20% - Accent1 3 3 3 4 2 4 2 3" xfId="24987" xr:uid="{00000000-0005-0000-0000-0000EC600000}"/>
    <cellStyle name="20% - Accent1 3 3 3 4 2 4 3" xfId="24988" xr:uid="{00000000-0005-0000-0000-0000ED600000}"/>
    <cellStyle name="20% - Accent1 3 3 3 4 2 4 3 2" xfId="24989" xr:uid="{00000000-0005-0000-0000-0000EE600000}"/>
    <cellStyle name="20% - Accent1 3 3 3 4 2 4 4" xfId="24990" xr:uid="{00000000-0005-0000-0000-0000EF600000}"/>
    <cellStyle name="20% - Accent1 3 3 3 4 2 5" xfId="24991" xr:uid="{00000000-0005-0000-0000-0000F0600000}"/>
    <cellStyle name="20% - Accent1 3 3 3 4 2 5 2" xfId="24992" xr:uid="{00000000-0005-0000-0000-0000F1600000}"/>
    <cellStyle name="20% - Accent1 3 3 3 4 2 5 2 2" xfId="24993" xr:uid="{00000000-0005-0000-0000-0000F2600000}"/>
    <cellStyle name="20% - Accent1 3 3 3 4 2 5 3" xfId="24994" xr:uid="{00000000-0005-0000-0000-0000F3600000}"/>
    <cellStyle name="20% - Accent1 3 3 3 4 2 6" xfId="24995" xr:uid="{00000000-0005-0000-0000-0000F4600000}"/>
    <cellStyle name="20% - Accent1 3 3 3 4 2 6 2" xfId="24996" xr:uid="{00000000-0005-0000-0000-0000F5600000}"/>
    <cellStyle name="20% - Accent1 3 3 3 4 2 6 2 2" xfId="24997" xr:uid="{00000000-0005-0000-0000-0000F6600000}"/>
    <cellStyle name="20% - Accent1 3 3 3 4 2 6 3" xfId="24998" xr:uid="{00000000-0005-0000-0000-0000F7600000}"/>
    <cellStyle name="20% - Accent1 3 3 3 4 2 7" xfId="24999" xr:uid="{00000000-0005-0000-0000-0000F8600000}"/>
    <cellStyle name="20% - Accent1 3 3 3 4 2 7 2" xfId="25000" xr:uid="{00000000-0005-0000-0000-0000F9600000}"/>
    <cellStyle name="20% - Accent1 3 3 3 4 2 8" xfId="25001" xr:uid="{00000000-0005-0000-0000-0000FA600000}"/>
    <cellStyle name="20% - Accent1 3 3 3 4 2 8 2" xfId="25002" xr:uid="{00000000-0005-0000-0000-0000FB600000}"/>
    <cellStyle name="20% - Accent1 3 3 3 4 2 9" xfId="25003" xr:uid="{00000000-0005-0000-0000-0000FC600000}"/>
    <cellStyle name="20% - Accent1 3 3 3 4 3" xfId="25004" xr:uid="{00000000-0005-0000-0000-0000FD600000}"/>
    <cellStyle name="20% - Accent1 3 3 3 4 3 2" xfId="25005" xr:uid="{00000000-0005-0000-0000-0000FE600000}"/>
    <cellStyle name="20% - Accent1 3 3 3 4 3 2 2" xfId="25006" xr:uid="{00000000-0005-0000-0000-0000FF600000}"/>
    <cellStyle name="20% - Accent1 3 3 3 4 3 2 2 2" xfId="25007" xr:uid="{00000000-0005-0000-0000-000000610000}"/>
    <cellStyle name="20% - Accent1 3 3 3 4 3 2 2 2 2" xfId="25008" xr:uid="{00000000-0005-0000-0000-000001610000}"/>
    <cellStyle name="20% - Accent1 3 3 3 4 3 2 2 3" xfId="25009" xr:uid="{00000000-0005-0000-0000-000002610000}"/>
    <cellStyle name="20% - Accent1 3 3 3 4 3 2 3" xfId="25010" xr:uid="{00000000-0005-0000-0000-000003610000}"/>
    <cellStyle name="20% - Accent1 3 3 3 4 3 2 3 2" xfId="25011" xr:uid="{00000000-0005-0000-0000-000004610000}"/>
    <cellStyle name="20% - Accent1 3 3 3 4 3 2 4" xfId="25012" xr:uid="{00000000-0005-0000-0000-000005610000}"/>
    <cellStyle name="20% - Accent1 3 3 3 4 3 3" xfId="25013" xr:uid="{00000000-0005-0000-0000-000006610000}"/>
    <cellStyle name="20% - Accent1 3 3 3 4 3 3 2" xfId="25014" xr:uid="{00000000-0005-0000-0000-000007610000}"/>
    <cellStyle name="20% - Accent1 3 3 3 4 3 3 2 2" xfId="25015" xr:uid="{00000000-0005-0000-0000-000008610000}"/>
    <cellStyle name="20% - Accent1 3 3 3 4 3 3 2 2 2" xfId="25016" xr:uid="{00000000-0005-0000-0000-000009610000}"/>
    <cellStyle name="20% - Accent1 3 3 3 4 3 3 2 3" xfId="25017" xr:uid="{00000000-0005-0000-0000-00000A610000}"/>
    <cellStyle name="20% - Accent1 3 3 3 4 3 3 3" xfId="25018" xr:uid="{00000000-0005-0000-0000-00000B610000}"/>
    <cellStyle name="20% - Accent1 3 3 3 4 3 3 3 2" xfId="25019" xr:uid="{00000000-0005-0000-0000-00000C610000}"/>
    <cellStyle name="20% - Accent1 3 3 3 4 3 3 4" xfId="25020" xr:uid="{00000000-0005-0000-0000-00000D610000}"/>
    <cellStyle name="20% - Accent1 3 3 3 4 3 4" xfId="25021" xr:uid="{00000000-0005-0000-0000-00000E610000}"/>
    <cellStyle name="20% - Accent1 3 3 3 4 3 4 2" xfId="25022" xr:uid="{00000000-0005-0000-0000-00000F610000}"/>
    <cellStyle name="20% - Accent1 3 3 3 4 3 4 2 2" xfId="25023" xr:uid="{00000000-0005-0000-0000-000010610000}"/>
    <cellStyle name="20% - Accent1 3 3 3 4 3 4 2 2 2" xfId="25024" xr:uid="{00000000-0005-0000-0000-000011610000}"/>
    <cellStyle name="20% - Accent1 3 3 3 4 3 4 2 3" xfId="25025" xr:uid="{00000000-0005-0000-0000-000012610000}"/>
    <cellStyle name="20% - Accent1 3 3 3 4 3 4 3" xfId="25026" xr:uid="{00000000-0005-0000-0000-000013610000}"/>
    <cellStyle name="20% - Accent1 3 3 3 4 3 4 3 2" xfId="25027" xr:uid="{00000000-0005-0000-0000-000014610000}"/>
    <cellStyle name="20% - Accent1 3 3 3 4 3 4 4" xfId="25028" xr:uid="{00000000-0005-0000-0000-000015610000}"/>
    <cellStyle name="20% - Accent1 3 3 3 4 3 5" xfId="25029" xr:uid="{00000000-0005-0000-0000-000016610000}"/>
    <cellStyle name="20% - Accent1 3 3 3 4 3 5 2" xfId="25030" xr:uid="{00000000-0005-0000-0000-000017610000}"/>
    <cellStyle name="20% - Accent1 3 3 3 4 3 5 2 2" xfId="25031" xr:uid="{00000000-0005-0000-0000-000018610000}"/>
    <cellStyle name="20% - Accent1 3 3 3 4 3 5 3" xfId="25032" xr:uid="{00000000-0005-0000-0000-000019610000}"/>
    <cellStyle name="20% - Accent1 3 3 3 4 3 6" xfId="25033" xr:uid="{00000000-0005-0000-0000-00001A610000}"/>
    <cellStyle name="20% - Accent1 3 3 3 4 3 6 2" xfId="25034" xr:uid="{00000000-0005-0000-0000-00001B610000}"/>
    <cellStyle name="20% - Accent1 3 3 3 4 3 6 2 2" xfId="25035" xr:uid="{00000000-0005-0000-0000-00001C610000}"/>
    <cellStyle name="20% - Accent1 3 3 3 4 3 6 3" xfId="25036" xr:uid="{00000000-0005-0000-0000-00001D610000}"/>
    <cellStyle name="20% - Accent1 3 3 3 4 3 7" xfId="25037" xr:uid="{00000000-0005-0000-0000-00001E610000}"/>
    <cellStyle name="20% - Accent1 3 3 3 4 3 7 2" xfId="25038" xr:uid="{00000000-0005-0000-0000-00001F610000}"/>
    <cellStyle name="20% - Accent1 3 3 3 4 3 8" xfId="25039" xr:uid="{00000000-0005-0000-0000-000020610000}"/>
    <cellStyle name="20% - Accent1 3 3 3 4 3 8 2" xfId="25040" xr:uid="{00000000-0005-0000-0000-000021610000}"/>
    <cellStyle name="20% - Accent1 3 3 3 4 3 9" xfId="25041" xr:uid="{00000000-0005-0000-0000-000022610000}"/>
    <cellStyle name="20% - Accent1 3 3 3 4 4" xfId="25042" xr:uid="{00000000-0005-0000-0000-000023610000}"/>
    <cellStyle name="20% - Accent1 3 3 3 4 4 2" xfId="25043" xr:uid="{00000000-0005-0000-0000-000024610000}"/>
    <cellStyle name="20% - Accent1 3 3 3 4 4 2 2" xfId="25044" xr:uid="{00000000-0005-0000-0000-000025610000}"/>
    <cellStyle name="20% - Accent1 3 3 3 4 4 2 2 2" xfId="25045" xr:uid="{00000000-0005-0000-0000-000026610000}"/>
    <cellStyle name="20% - Accent1 3 3 3 4 4 2 3" xfId="25046" xr:uid="{00000000-0005-0000-0000-000027610000}"/>
    <cellStyle name="20% - Accent1 3 3 3 4 4 3" xfId="25047" xr:uid="{00000000-0005-0000-0000-000028610000}"/>
    <cellStyle name="20% - Accent1 3 3 3 4 4 3 2" xfId="25048" xr:uid="{00000000-0005-0000-0000-000029610000}"/>
    <cellStyle name="20% - Accent1 3 3 3 4 4 4" xfId="25049" xr:uid="{00000000-0005-0000-0000-00002A610000}"/>
    <cellStyle name="20% - Accent1 3 3 3 4 5" xfId="25050" xr:uid="{00000000-0005-0000-0000-00002B610000}"/>
    <cellStyle name="20% - Accent1 3 3 3 4 5 2" xfId="25051" xr:uid="{00000000-0005-0000-0000-00002C610000}"/>
    <cellStyle name="20% - Accent1 3 3 3 4 5 2 2" xfId="25052" xr:uid="{00000000-0005-0000-0000-00002D610000}"/>
    <cellStyle name="20% - Accent1 3 3 3 4 5 2 2 2" xfId="25053" xr:uid="{00000000-0005-0000-0000-00002E610000}"/>
    <cellStyle name="20% - Accent1 3 3 3 4 5 2 3" xfId="25054" xr:uid="{00000000-0005-0000-0000-00002F610000}"/>
    <cellStyle name="20% - Accent1 3 3 3 4 5 3" xfId="25055" xr:uid="{00000000-0005-0000-0000-000030610000}"/>
    <cellStyle name="20% - Accent1 3 3 3 4 5 3 2" xfId="25056" xr:uid="{00000000-0005-0000-0000-000031610000}"/>
    <cellStyle name="20% - Accent1 3 3 3 4 5 4" xfId="25057" xr:uid="{00000000-0005-0000-0000-000032610000}"/>
    <cellStyle name="20% - Accent1 3 3 3 4 6" xfId="25058" xr:uid="{00000000-0005-0000-0000-000033610000}"/>
    <cellStyle name="20% - Accent1 3 3 3 4 6 2" xfId="25059" xr:uid="{00000000-0005-0000-0000-000034610000}"/>
    <cellStyle name="20% - Accent1 3 3 3 4 6 2 2" xfId="25060" xr:uid="{00000000-0005-0000-0000-000035610000}"/>
    <cellStyle name="20% - Accent1 3 3 3 4 6 2 2 2" xfId="25061" xr:uid="{00000000-0005-0000-0000-000036610000}"/>
    <cellStyle name="20% - Accent1 3 3 3 4 6 2 3" xfId="25062" xr:uid="{00000000-0005-0000-0000-000037610000}"/>
    <cellStyle name="20% - Accent1 3 3 3 4 6 3" xfId="25063" xr:uid="{00000000-0005-0000-0000-000038610000}"/>
    <cellStyle name="20% - Accent1 3 3 3 4 6 3 2" xfId="25064" xr:uid="{00000000-0005-0000-0000-000039610000}"/>
    <cellStyle name="20% - Accent1 3 3 3 4 6 4" xfId="25065" xr:uid="{00000000-0005-0000-0000-00003A610000}"/>
    <cellStyle name="20% - Accent1 3 3 3 4 7" xfId="25066" xr:uid="{00000000-0005-0000-0000-00003B610000}"/>
    <cellStyle name="20% - Accent1 3 3 3 4 7 2" xfId="25067" xr:uid="{00000000-0005-0000-0000-00003C610000}"/>
    <cellStyle name="20% - Accent1 3 3 3 4 7 2 2" xfId="25068" xr:uid="{00000000-0005-0000-0000-00003D610000}"/>
    <cellStyle name="20% - Accent1 3 3 3 4 7 3" xfId="25069" xr:uid="{00000000-0005-0000-0000-00003E610000}"/>
    <cellStyle name="20% - Accent1 3 3 3 4 8" xfId="25070" xr:uid="{00000000-0005-0000-0000-00003F610000}"/>
    <cellStyle name="20% - Accent1 3 3 3 4 8 2" xfId="25071" xr:uid="{00000000-0005-0000-0000-000040610000}"/>
    <cellStyle name="20% - Accent1 3 3 3 4 8 2 2" xfId="25072" xr:uid="{00000000-0005-0000-0000-000041610000}"/>
    <cellStyle name="20% - Accent1 3 3 3 4 8 3" xfId="25073" xr:uid="{00000000-0005-0000-0000-000042610000}"/>
    <cellStyle name="20% - Accent1 3 3 3 4 9" xfId="25074" xr:uid="{00000000-0005-0000-0000-000043610000}"/>
    <cellStyle name="20% - Accent1 3 3 3 4 9 2" xfId="25075" xr:uid="{00000000-0005-0000-0000-000044610000}"/>
    <cellStyle name="20% - Accent1 3 3 3 5" xfId="25076" xr:uid="{00000000-0005-0000-0000-000045610000}"/>
    <cellStyle name="20% - Accent1 3 3 3 5 2" xfId="25077" xr:uid="{00000000-0005-0000-0000-000046610000}"/>
    <cellStyle name="20% - Accent1 3 3 3 5 2 2" xfId="25078" xr:uid="{00000000-0005-0000-0000-000047610000}"/>
    <cellStyle name="20% - Accent1 3 3 3 5 2 2 2" xfId="25079" xr:uid="{00000000-0005-0000-0000-000048610000}"/>
    <cellStyle name="20% - Accent1 3 3 3 5 2 2 2 2" xfId="25080" xr:uid="{00000000-0005-0000-0000-000049610000}"/>
    <cellStyle name="20% - Accent1 3 3 3 5 2 2 3" xfId="25081" xr:uid="{00000000-0005-0000-0000-00004A610000}"/>
    <cellStyle name="20% - Accent1 3 3 3 5 2 3" xfId="25082" xr:uid="{00000000-0005-0000-0000-00004B610000}"/>
    <cellStyle name="20% - Accent1 3 3 3 5 2 3 2" xfId="25083" xr:uid="{00000000-0005-0000-0000-00004C610000}"/>
    <cellStyle name="20% - Accent1 3 3 3 5 2 4" xfId="25084" xr:uid="{00000000-0005-0000-0000-00004D610000}"/>
    <cellStyle name="20% - Accent1 3 3 3 5 3" xfId="25085" xr:uid="{00000000-0005-0000-0000-00004E610000}"/>
    <cellStyle name="20% - Accent1 3 3 3 5 3 2" xfId="25086" xr:uid="{00000000-0005-0000-0000-00004F610000}"/>
    <cellStyle name="20% - Accent1 3 3 3 5 3 2 2" xfId="25087" xr:uid="{00000000-0005-0000-0000-000050610000}"/>
    <cellStyle name="20% - Accent1 3 3 3 5 3 2 2 2" xfId="25088" xr:uid="{00000000-0005-0000-0000-000051610000}"/>
    <cellStyle name="20% - Accent1 3 3 3 5 3 2 3" xfId="25089" xr:uid="{00000000-0005-0000-0000-000052610000}"/>
    <cellStyle name="20% - Accent1 3 3 3 5 3 3" xfId="25090" xr:uid="{00000000-0005-0000-0000-000053610000}"/>
    <cellStyle name="20% - Accent1 3 3 3 5 3 3 2" xfId="25091" xr:uid="{00000000-0005-0000-0000-000054610000}"/>
    <cellStyle name="20% - Accent1 3 3 3 5 3 4" xfId="25092" xr:uid="{00000000-0005-0000-0000-000055610000}"/>
    <cellStyle name="20% - Accent1 3 3 3 5 4" xfId="25093" xr:uid="{00000000-0005-0000-0000-000056610000}"/>
    <cellStyle name="20% - Accent1 3 3 3 5 4 2" xfId="25094" xr:uid="{00000000-0005-0000-0000-000057610000}"/>
    <cellStyle name="20% - Accent1 3 3 3 5 4 2 2" xfId="25095" xr:uid="{00000000-0005-0000-0000-000058610000}"/>
    <cellStyle name="20% - Accent1 3 3 3 5 4 2 2 2" xfId="25096" xr:uid="{00000000-0005-0000-0000-000059610000}"/>
    <cellStyle name="20% - Accent1 3 3 3 5 4 2 3" xfId="25097" xr:uid="{00000000-0005-0000-0000-00005A610000}"/>
    <cellStyle name="20% - Accent1 3 3 3 5 4 3" xfId="25098" xr:uid="{00000000-0005-0000-0000-00005B610000}"/>
    <cellStyle name="20% - Accent1 3 3 3 5 4 3 2" xfId="25099" xr:uid="{00000000-0005-0000-0000-00005C610000}"/>
    <cellStyle name="20% - Accent1 3 3 3 5 4 4" xfId="25100" xr:uid="{00000000-0005-0000-0000-00005D610000}"/>
    <cellStyle name="20% - Accent1 3 3 3 5 5" xfId="25101" xr:uid="{00000000-0005-0000-0000-00005E610000}"/>
    <cellStyle name="20% - Accent1 3 3 3 5 5 2" xfId="25102" xr:uid="{00000000-0005-0000-0000-00005F610000}"/>
    <cellStyle name="20% - Accent1 3 3 3 5 5 2 2" xfId="25103" xr:uid="{00000000-0005-0000-0000-000060610000}"/>
    <cellStyle name="20% - Accent1 3 3 3 5 5 3" xfId="25104" xr:uid="{00000000-0005-0000-0000-000061610000}"/>
    <cellStyle name="20% - Accent1 3 3 3 5 6" xfId="25105" xr:uid="{00000000-0005-0000-0000-000062610000}"/>
    <cellStyle name="20% - Accent1 3 3 3 5 6 2" xfId="25106" xr:uid="{00000000-0005-0000-0000-000063610000}"/>
    <cellStyle name="20% - Accent1 3 3 3 5 6 2 2" xfId="25107" xr:uid="{00000000-0005-0000-0000-000064610000}"/>
    <cellStyle name="20% - Accent1 3 3 3 5 6 3" xfId="25108" xr:uid="{00000000-0005-0000-0000-000065610000}"/>
    <cellStyle name="20% - Accent1 3 3 3 5 7" xfId="25109" xr:uid="{00000000-0005-0000-0000-000066610000}"/>
    <cellStyle name="20% - Accent1 3 3 3 5 7 2" xfId="25110" xr:uid="{00000000-0005-0000-0000-000067610000}"/>
    <cellStyle name="20% - Accent1 3 3 3 5 8" xfId="25111" xr:uid="{00000000-0005-0000-0000-000068610000}"/>
    <cellStyle name="20% - Accent1 3 3 3 5 8 2" xfId="25112" xr:uid="{00000000-0005-0000-0000-000069610000}"/>
    <cellStyle name="20% - Accent1 3 3 3 5 9" xfId="25113" xr:uid="{00000000-0005-0000-0000-00006A610000}"/>
    <cellStyle name="20% - Accent1 3 3 3 6" xfId="25114" xr:uid="{00000000-0005-0000-0000-00006B610000}"/>
    <cellStyle name="20% - Accent1 3 3 3 6 2" xfId="25115" xr:uid="{00000000-0005-0000-0000-00006C610000}"/>
    <cellStyle name="20% - Accent1 3 3 3 6 2 2" xfId="25116" xr:uid="{00000000-0005-0000-0000-00006D610000}"/>
    <cellStyle name="20% - Accent1 3 3 3 6 2 2 2" xfId="25117" xr:uid="{00000000-0005-0000-0000-00006E610000}"/>
    <cellStyle name="20% - Accent1 3 3 3 6 2 2 2 2" xfId="25118" xr:uid="{00000000-0005-0000-0000-00006F610000}"/>
    <cellStyle name="20% - Accent1 3 3 3 6 2 2 3" xfId="25119" xr:uid="{00000000-0005-0000-0000-000070610000}"/>
    <cellStyle name="20% - Accent1 3 3 3 6 2 3" xfId="25120" xr:uid="{00000000-0005-0000-0000-000071610000}"/>
    <cellStyle name="20% - Accent1 3 3 3 6 2 3 2" xfId="25121" xr:uid="{00000000-0005-0000-0000-000072610000}"/>
    <cellStyle name="20% - Accent1 3 3 3 6 2 4" xfId="25122" xr:uid="{00000000-0005-0000-0000-000073610000}"/>
    <cellStyle name="20% - Accent1 3 3 3 6 3" xfId="25123" xr:uid="{00000000-0005-0000-0000-000074610000}"/>
    <cellStyle name="20% - Accent1 3 3 3 6 3 2" xfId="25124" xr:uid="{00000000-0005-0000-0000-000075610000}"/>
    <cellStyle name="20% - Accent1 3 3 3 6 3 2 2" xfId="25125" xr:uid="{00000000-0005-0000-0000-000076610000}"/>
    <cellStyle name="20% - Accent1 3 3 3 6 3 2 2 2" xfId="25126" xr:uid="{00000000-0005-0000-0000-000077610000}"/>
    <cellStyle name="20% - Accent1 3 3 3 6 3 2 3" xfId="25127" xr:uid="{00000000-0005-0000-0000-000078610000}"/>
    <cellStyle name="20% - Accent1 3 3 3 6 3 3" xfId="25128" xr:uid="{00000000-0005-0000-0000-000079610000}"/>
    <cellStyle name="20% - Accent1 3 3 3 6 3 3 2" xfId="25129" xr:uid="{00000000-0005-0000-0000-00007A610000}"/>
    <cellStyle name="20% - Accent1 3 3 3 6 3 4" xfId="25130" xr:uid="{00000000-0005-0000-0000-00007B610000}"/>
    <cellStyle name="20% - Accent1 3 3 3 6 4" xfId="25131" xr:uid="{00000000-0005-0000-0000-00007C610000}"/>
    <cellStyle name="20% - Accent1 3 3 3 6 4 2" xfId="25132" xr:uid="{00000000-0005-0000-0000-00007D610000}"/>
    <cellStyle name="20% - Accent1 3 3 3 6 4 2 2" xfId="25133" xr:uid="{00000000-0005-0000-0000-00007E610000}"/>
    <cellStyle name="20% - Accent1 3 3 3 6 4 2 2 2" xfId="25134" xr:uid="{00000000-0005-0000-0000-00007F610000}"/>
    <cellStyle name="20% - Accent1 3 3 3 6 4 2 3" xfId="25135" xr:uid="{00000000-0005-0000-0000-000080610000}"/>
    <cellStyle name="20% - Accent1 3 3 3 6 4 3" xfId="25136" xr:uid="{00000000-0005-0000-0000-000081610000}"/>
    <cellStyle name="20% - Accent1 3 3 3 6 4 3 2" xfId="25137" xr:uid="{00000000-0005-0000-0000-000082610000}"/>
    <cellStyle name="20% - Accent1 3 3 3 6 4 4" xfId="25138" xr:uid="{00000000-0005-0000-0000-000083610000}"/>
    <cellStyle name="20% - Accent1 3 3 3 6 5" xfId="25139" xr:uid="{00000000-0005-0000-0000-000084610000}"/>
    <cellStyle name="20% - Accent1 3 3 3 6 5 2" xfId="25140" xr:uid="{00000000-0005-0000-0000-000085610000}"/>
    <cellStyle name="20% - Accent1 3 3 3 6 5 2 2" xfId="25141" xr:uid="{00000000-0005-0000-0000-000086610000}"/>
    <cellStyle name="20% - Accent1 3 3 3 6 5 3" xfId="25142" xr:uid="{00000000-0005-0000-0000-000087610000}"/>
    <cellStyle name="20% - Accent1 3 3 3 6 6" xfId="25143" xr:uid="{00000000-0005-0000-0000-000088610000}"/>
    <cellStyle name="20% - Accent1 3 3 3 6 6 2" xfId="25144" xr:uid="{00000000-0005-0000-0000-000089610000}"/>
    <cellStyle name="20% - Accent1 3 3 3 6 6 2 2" xfId="25145" xr:uid="{00000000-0005-0000-0000-00008A610000}"/>
    <cellStyle name="20% - Accent1 3 3 3 6 6 3" xfId="25146" xr:uid="{00000000-0005-0000-0000-00008B610000}"/>
    <cellStyle name="20% - Accent1 3 3 3 6 7" xfId="25147" xr:uid="{00000000-0005-0000-0000-00008C610000}"/>
    <cellStyle name="20% - Accent1 3 3 3 6 7 2" xfId="25148" xr:uid="{00000000-0005-0000-0000-00008D610000}"/>
    <cellStyle name="20% - Accent1 3 3 3 6 8" xfId="25149" xr:uid="{00000000-0005-0000-0000-00008E610000}"/>
    <cellStyle name="20% - Accent1 3 3 3 6 8 2" xfId="25150" xr:uid="{00000000-0005-0000-0000-00008F610000}"/>
    <cellStyle name="20% - Accent1 3 3 3 6 9" xfId="25151" xr:uid="{00000000-0005-0000-0000-000090610000}"/>
    <cellStyle name="20% - Accent1 3 3 3 7" xfId="25152" xr:uid="{00000000-0005-0000-0000-000091610000}"/>
    <cellStyle name="20% - Accent1 3 3 3 7 2" xfId="25153" xr:uid="{00000000-0005-0000-0000-000092610000}"/>
    <cellStyle name="20% - Accent1 3 3 3 7 2 2" xfId="25154" xr:uid="{00000000-0005-0000-0000-000093610000}"/>
    <cellStyle name="20% - Accent1 3 3 3 7 2 2 2" xfId="25155" xr:uid="{00000000-0005-0000-0000-000094610000}"/>
    <cellStyle name="20% - Accent1 3 3 3 7 2 3" xfId="25156" xr:uid="{00000000-0005-0000-0000-000095610000}"/>
    <cellStyle name="20% - Accent1 3 3 3 7 3" xfId="25157" xr:uid="{00000000-0005-0000-0000-000096610000}"/>
    <cellStyle name="20% - Accent1 3 3 3 7 3 2" xfId="25158" xr:uid="{00000000-0005-0000-0000-000097610000}"/>
    <cellStyle name="20% - Accent1 3 3 3 7 4" xfId="25159" xr:uid="{00000000-0005-0000-0000-000098610000}"/>
    <cellStyle name="20% - Accent1 3 3 3 8" xfId="25160" xr:uid="{00000000-0005-0000-0000-000099610000}"/>
    <cellStyle name="20% - Accent1 3 3 3 8 2" xfId="25161" xr:uid="{00000000-0005-0000-0000-00009A610000}"/>
    <cellStyle name="20% - Accent1 3 3 3 8 2 2" xfId="25162" xr:uid="{00000000-0005-0000-0000-00009B610000}"/>
    <cellStyle name="20% - Accent1 3 3 3 8 2 2 2" xfId="25163" xr:uid="{00000000-0005-0000-0000-00009C610000}"/>
    <cellStyle name="20% - Accent1 3 3 3 8 2 3" xfId="25164" xr:uid="{00000000-0005-0000-0000-00009D610000}"/>
    <cellStyle name="20% - Accent1 3 3 3 8 3" xfId="25165" xr:uid="{00000000-0005-0000-0000-00009E610000}"/>
    <cellStyle name="20% - Accent1 3 3 3 8 3 2" xfId="25166" xr:uid="{00000000-0005-0000-0000-00009F610000}"/>
    <cellStyle name="20% - Accent1 3 3 3 8 4" xfId="25167" xr:uid="{00000000-0005-0000-0000-0000A0610000}"/>
    <cellStyle name="20% - Accent1 3 3 3 9" xfId="25168" xr:uid="{00000000-0005-0000-0000-0000A1610000}"/>
    <cellStyle name="20% - Accent1 3 3 3 9 2" xfId="25169" xr:uid="{00000000-0005-0000-0000-0000A2610000}"/>
    <cellStyle name="20% - Accent1 3 3 3 9 2 2" xfId="25170" xr:uid="{00000000-0005-0000-0000-0000A3610000}"/>
    <cellStyle name="20% - Accent1 3 3 3 9 2 2 2" xfId="25171" xr:uid="{00000000-0005-0000-0000-0000A4610000}"/>
    <cellStyle name="20% - Accent1 3 3 3 9 2 3" xfId="25172" xr:uid="{00000000-0005-0000-0000-0000A5610000}"/>
    <cellStyle name="20% - Accent1 3 3 3 9 3" xfId="25173" xr:uid="{00000000-0005-0000-0000-0000A6610000}"/>
    <cellStyle name="20% - Accent1 3 3 3 9 3 2" xfId="25174" xr:uid="{00000000-0005-0000-0000-0000A7610000}"/>
    <cellStyle name="20% - Accent1 3 3 3 9 4" xfId="25175" xr:uid="{00000000-0005-0000-0000-0000A8610000}"/>
    <cellStyle name="20% - Accent1 3 3 4" xfId="25176" xr:uid="{00000000-0005-0000-0000-0000A9610000}"/>
    <cellStyle name="20% - Accent1 3 3 4 10" xfId="25177" xr:uid="{00000000-0005-0000-0000-0000AA610000}"/>
    <cellStyle name="20% - Accent1 3 3 4 10 2" xfId="25178" xr:uid="{00000000-0005-0000-0000-0000AB610000}"/>
    <cellStyle name="20% - Accent1 3 3 4 11" xfId="25179" xr:uid="{00000000-0005-0000-0000-0000AC610000}"/>
    <cellStyle name="20% - Accent1 3 3 4 2" xfId="25180" xr:uid="{00000000-0005-0000-0000-0000AD610000}"/>
    <cellStyle name="20% - Accent1 3 3 4 2 2" xfId="25181" xr:uid="{00000000-0005-0000-0000-0000AE610000}"/>
    <cellStyle name="20% - Accent1 3 3 4 2 2 2" xfId="25182" xr:uid="{00000000-0005-0000-0000-0000AF610000}"/>
    <cellStyle name="20% - Accent1 3 3 4 2 2 2 2" xfId="25183" xr:uid="{00000000-0005-0000-0000-0000B0610000}"/>
    <cellStyle name="20% - Accent1 3 3 4 2 2 2 2 2" xfId="25184" xr:uid="{00000000-0005-0000-0000-0000B1610000}"/>
    <cellStyle name="20% - Accent1 3 3 4 2 2 2 3" xfId="25185" xr:uid="{00000000-0005-0000-0000-0000B2610000}"/>
    <cellStyle name="20% - Accent1 3 3 4 2 2 3" xfId="25186" xr:uid="{00000000-0005-0000-0000-0000B3610000}"/>
    <cellStyle name="20% - Accent1 3 3 4 2 2 3 2" xfId="25187" xr:uid="{00000000-0005-0000-0000-0000B4610000}"/>
    <cellStyle name="20% - Accent1 3 3 4 2 2 4" xfId="25188" xr:uid="{00000000-0005-0000-0000-0000B5610000}"/>
    <cellStyle name="20% - Accent1 3 3 4 2 3" xfId="25189" xr:uid="{00000000-0005-0000-0000-0000B6610000}"/>
    <cellStyle name="20% - Accent1 3 3 4 2 3 2" xfId="25190" xr:uid="{00000000-0005-0000-0000-0000B7610000}"/>
    <cellStyle name="20% - Accent1 3 3 4 2 3 2 2" xfId="25191" xr:uid="{00000000-0005-0000-0000-0000B8610000}"/>
    <cellStyle name="20% - Accent1 3 3 4 2 3 2 2 2" xfId="25192" xr:uid="{00000000-0005-0000-0000-0000B9610000}"/>
    <cellStyle name="20% - Accent1 3 3 4 2 3 2 3" xfId="25193" xr:uid="{00000000-0005-0000-0000-0000BA610000}"/>
    <cellStyle name="20% - Accent1 3 3 4 2 3 3" xfId="25194" xr:uid="{00000000-0005-0000-0000-0000BB610000}"/>
    <cellStyle name="20% - Accent1 3 3 4 2 3 3 2" xfId="25195" xr:uid="{00000000-0005-0000-0000-0000BC610000}"/>
    <cellStyle name="20% - Accent1 3 3 4 2 3 4" xfId="25196" xr:uid="{00000000-0005-0000-0000-0000BD610000}"/>
    <cellStyle name="20% - Accent1 3 3 4 2 4" xfId="25197" xr:uid="{00000000-0005-0000-0000-0000BE610000}"/>
    <cellStyle name="20% - Accent1 3 3 4 2 4 2" xfId="25198" xr:uid="{00000000-0005-0000-0000-0000BF610000}"/>
    <cellStyle name="20% - Accent1 3 3 4 2 4 2 2" xfId="25199" xr:uid="{00000000-0005-0000-0000-0000C0610000}"/>
    <cellStyle name="20% - Accent1 3 3 4 2 4 2 2 2" xfId="25200" xr:uid="{00000000-0005-0000-0000-0000C1610000}"/>
    <cellStyle name="20% - Accent1 3 3 4 2 4 2 3" xfId="25201" xr:uid="{00000000-0005-0000-0000-0000C2610000}"/>
    <cellStyle name="20% - Accent1 3 3 4 2 4 3" xfId="25202" xr:uid="{00000000-0005-0000-0000-0000C3610000}"/>
    <cellStyle name="20% - Accent1 3 3 4 2 4 3 2" xfId="25203" xr:uid="{00000000-0005-0000-0000-0000C4610000}"/>
    <cellStyle name="20% - Accent1 3 3 4 2 4 4" xfId="25204" xr:uid="{00000000-0005-0000-0000-0000C5610000}"/>
    <cellStyle name="20% - Accent1 3 3 4 2 5" xfId="25205" xr:uid="{00000000-0005-0000-0000-0000C6610000}"/>
    <cellStyle name="20% - Accent1 3 3 4 2 5 2" xfId="25206" xr:uid="{00000000-0005-0000-0000-0000C7610000}"/>
    <cellStyle name="20% - Accent1 3 3 4 2 5 2 2" xfId="25207" xr:uid="{00000000-0005-0000-0000-0000C8610000}"/>
    <cellStyle name="20% - Accent1 3 3 4 2 5 3" xfId="25208" xr:uid="{00000000-0005-0000-0000-0000C9610000}"/>
    <cellStyle name="20% - Accent1 3 3 4 2 6" xfId="25209" xr:uid="{00000000-0005-0000-0000-0000CA610000}"/>
    <cellStyle name="20% - Accent1 3 3 4 2 6 2" xfId="25210" xr:uid="{00000000-0005-0000-0000-0000CB610000}"/>
    <cellStyle name="20% - Accent1 3 3 4 2 6 2 2" xfId="25211" xr:uid="{00000000-0005-0000-0000-0000CC610000}"/>
    <cellStyle name="20% - Accent1 3 3 4 2 6 3" xfId="25212" xr:uid="{00000000-0005-0000-0000-0000CD610000}"/>
    <cellStyle name="20% - Accent1 3 3 4 2 7" xfId="25213" xr:uid="{00000000-0005-0000-0000-0000CE610000}"/>
    <cellStyle name="20% - Accent1 3 3 4 2 7 2" xfId="25214" xr:uid="{00000000-0005-0000-0000-0000CF610000}"/>
    <cellStyle name="20% - Accent1 3 3 4 2 8" xfId="25215" xr:uid="{00000000-0005-0000-0000-0000D0610000}"/>
    <cellStyle name="20% - Accent1 3 3 4 2 8 2" xfId="25216" xr:uid="{00000000-0005-0000-0000-0000D1610000}"/>
    <cellStyle name="20% - Accent1 3 3 4 2 9" xfId="25217" xr:uid="{00000000-0005-0000-0000-0000D2610000}"/>
    <cellStyle name="20% - Accent1 3 3 4 3" xfId="25218" xr:uid="{00000000-0005-0000-0000-0000D3610000}"/>
    <cellStyle name="20% - Accent1 3 3 4 3 2" xfId="25219" xr:uid="{00000000-0005-0000-0000-0000D4610000}"/>
    <cellStyle name="20% - Accent1 3 3 4 3 2 2" xfId="25220" xr:uid="{00000000-0005-0000-0000-0000D5610000}"/>
    <cellStyle name="20% - Accent1 3 3 4 3 2 2 2" xfId="25221" xr:uid="{00000000-0005-0000-0000-0000D6610000}"/>
    <cellStyle name="20% - Accent1 3 3 4 3 2 2 2 2" xfId="25222" xr:uid="{00000000-0005-0000-0000-0000D7610000}"/>
    <cellStyle name="20% - Accent1 3 3 4 3 2 2 3" xfId="25223" xr:uid="{00000000-0005-0000-0000-0000D8610000}"/>
    <cellStyle name="20% - Accent1 3 3 4 3 2 3" xfId="25224" xr:uid="{00000000-0005-0000-0000-0000D9610000}"/>
    <cellStyle name="20% - Accent1 3 3 4 3 2 3 2" xfId="25225" xr:uid="{00000000-0005-0000-0000-0000DA610000}"/>
    <cellStyle name="20% - Accent1 3 3 4 3 2 4" xfId="25226" xr:uid="{00000000-0005-0000-0000-0000DB610000}"/>
    <cellStyle name="20% - Accent1 3 3 4 3 3" xfId="25227" xr:uid="{00000000-0005-0000-0000-0000DC610000}"/>
    <cellStyle name="20% - Accent1 3 3 4 3 3 2" xfId="25228" xr:uid="{00000000-0005-0000-0000-0000DD610000}"/>
    <cellStyle name="20% - Accent1 3 3 4 3 3 2 2" xfId="25229" xr:uid="{00000000-0005-0000-0000-0000DE610000}"/>
    <cellStyle name="20% - Accent1 3 3 4 3 3 2 2 2" xfId="25230" xr:uid="{00000000-0005-0000-0000-0000DF610000}"/>
    <cellStyle name="20% - Accent1 3 3 4 3 3 2 3" xfId="25231" xr:uid="{00000000-0005-0000-0000-0000E0610000}"/>
    <cellStyle name="20% - Accent1 3 3 4 3 3 3" xfId="25232" xr:uid="{00000000-0005-0000-0000-0000E1610000}"/>
    <cellStyle name="20% - Accent1 3 3 4 3 3 3 2" xfId="25233" xr:uid="{00000000-0005-0000-0000-0000E2610000}"/>
    <cellStyle name="20% - Accent1 3 3 4 3 3 4" xfId="25234" xr:uid="{00000000-0005-0000-0000-0000E3610000}"/>
    <cellStyle name="20% - Accent1 3 3 4 3 4" xfId="25235" xr:uid="{00000000-0005-0000-0000-0000E4610000}"/>
    <cellStyle name="20% - Accent1 3 3 4 3 4 2" xfId="25236" xr:uid="{00000000-0005-0000-0000-0000E5610000}"/>
    <cellStyle name="20% - Accent1 3 3 4 3 4 2 2" xfId="25237" xr:uid="{00000000-0005-0000-0000-0000E6610000}"/>
    <cellStyle name="20% - Accent1 3 3 4 3 4 2 2 2" xfId="25238" xr:uid="{00000000-0005-0000-0000-0000E7610000}"/>
    <cellStyle name="20% - Accent1 3 3 4 3 4 2 3" xfId="25239" xr:uid="{00000000-0005-0000-0000-0000E8610000}"/>
    <cellStyle name="20% - Accent1 3 3 4 3 4 3" xfId="25240" xr:uid="{00000000-0005-0000-0000-0000E9610000}"/>
    <cellStyle name="20% - Accent1 3 3 4 3 4 3 2" xfId="25241" xr:uid="{00000000-0005-0000-0000-0000EA610000}"/>
    <cellStyle name="20% - Accent1 3 3 4 3 4 4" xfId="25242" xr:uid="{00000000-0005-0000-0000-0000EB610000}"/>
    <cellStyle name="20% - Accent1 3 3 4 3 5" xfId="25243" xr:uid="{00000000-0005-0000-0000-0000EC610000}"/>
    <cellStyle name="20% - Accent1 3 3 4 3 5 2" xfId="25244" xr:uid="{00000000-0005-0000-0000-0000ED610000}"/>
    <cellStyle name="20% - Accent1 3 3 4 3 5 2 2" xfId="25245" xr:uid="{00000000-0005-0000-0000-0000EE610000}"/>
    <cellStyle name="20% - Accent1 3 3 4 3 5 3" xfId="25246" xr:uid="{00000000-0005-0000-0000-0000EF610000}"/>
    <cellStyle name="20% - Accent1 3 3 4 3 6" xfId="25247" xr:uid="{00000000-0005-0000-0000-0000F0610000}"/>
    <cellStyle name="20% - Accent1 3 3 4 3 6 2" xfId="25248" xr:uid="{00000000-0005-0000-0000-0000F1610000}"/>
    <cellStyle name="20% - Accent1 3 3 4 3 6 2 2" xfId="25249" xr:uid="{00000000-0005-0000-0000-0000F2610000}"/>
    <cellStyle name="20% - Accent1 3 3 4 3 6 3" xfId="25250" xr:uid="{00000000-0005-0000-0000-0000F3610000}"/>
    <cellStyle name="20% - Accent1 3 3 4 3 7" xfId="25251" xr:uid="{00000000-0005-0000-0000-0000F4610000}"/>
    <cellStyle name="20% - Accent1 3 3 4 3 7 2" xfId="25252" xr:uid="{00000000-0005-0000-0000-0000F5610000}"/>
    <cellStyle name="20% - Accent1 3 3 4 3 8" xfId="25253" xr:uid="{00000000-0005-0000-0000-0000F6610000}"/>
    <cellStyle name="20% - Accent1 3 3 4 3 8 2" xfId="25254" xr:uid="{00000000-0005-0000-0000-0000F7610000}"/>
    <cellStyle name="20% - Accent1 3 3 4 3 9" xfId="25255" xr:uid="{00000000-0005-0000-0000-0000F8610000}"/>
    <cellStyle name="20% - Accent1 3 3 4 4" xfId="25256" xr:uid="{00000000-0005-0000-0000-0000F9610000}"/>
    <cellStyle name="20% - Accent1 3 3 4 4 2" xfId="25257" xr:uid="{00000000-0005-0000-0000-0000FA610000}"/>
    <cellStyle name="20% - Accent1 3 3 4 4 2 2" xfId="25258" xr:uid="{00000000-0005-0000-0000-0000FB610000}"/>
    <cellStyle name="20% - Accent1 3 3 4 4 2 2 2" xfId="25259" xr:uid="{00000000-0005-0000-0000-0000FC610000}"/>
    <cellStyle name="20% - Accent1 3 3 4 4 2 3" xfId="25260" xr:uid="{00000000-0005-0000-0000-0000FD610000}"/>
    <cellStyle name="20% - Accent1 3 3 4 4 3" xfId="25261" xr:uid="{00000000-0005-0000-0000-0000FE610000}"/>
    <cellStyle name="20% - Accent1 3 3 4 4 3 2" xfId="25262" xr:uid="{00000000-0005-0000-0000-0000FF610000}"/>
    <cellStyle name="20% - Accent1 3 3 4 4 4" xfId="25263" xr:uid="{00000000-0005-0000-0000-000000620000}"/>
    <cellStyle name="20% - Accent1 3 3 4 5" xfId="25264" xr:uid="{00000000-0005-0000-0000-000001620000}"/>
    <cellStyle name="20% - Accent1 3 3 4 5 2" xfId="25265" xr:uid="{00000000-0005-0000-0000-000002620000}"/>
    <cellStyle name="20% - Accent1 3 3 4 5 2 2" xfId="25266" xr:uid="{00000000-0005-0000-0000-000003620000}"/>
    <cellStyle name="20% - Accent1 3 3 4 5 2 2 2" xfId="25267" xr:uid="{00000000-0005-0000-0000-000004620000}"/>
    <cellStyle name="20% - Accent1 3 3 4 5 2 3" xfId="25268" xr:uid="{00000000-0005-0000-0000-000005620000}"/>
    <cellStyle name="20% - Accent1 3 3 4 5 3" xfId="25269" xr:uid="{00000000-0005-0000-0000-000006620000}"/>
    <cellStyle name="20% - Accent1 3 3 4 5 3 2" xfId="25270" xr:uid="{00000000-0005-0000-0000-000007620000}"/>
    <cellStyle name="20% - Accent1 3 3 4 5 4" xfId="25271" xr:uid="{00000000-0005-0000-0000-000008620000}"/>
    <cellStyle name="20% - Accent1 3 3 4 6" xfId="25272" xr:uid="{00000000-0005-0000-0000-000009620000}"/>
    <cellStyle name="20% - Accent1 3 3 4 6 2" xfId="25273" xr:uid="{00000000-0005-0000-0000-00000A620000}"/>
    <cellStyle name="20% - Accent1 3 3 4 6 2 2" xfId="25274" xr:uid="{00000000-0005-0000-0000-00000B620000}"/>
    <cellStyle name="20% - Accent1 3 3 4 6 2 2 2" xfId="25275" xr:uid="{00000000-0005-0000-0000-00000C620000}"/>
    <cellStyle name="20% - Accent1 3 3 4 6 2 3" xfId="25276" xr:uid="{00000000-0005-0000-0000-00000D620000}"/>
    <cellStyle name="20% - Accent1 3 3 4 6 3" xfId="25277" xr:uid="{00000000-0005-0000-0000-00000E620000}"/>
    <cellStyle name="20% - Accent1 3 3 4 6 3 2" xfId="25278" xr:uid="{00000000-0005-0000-0000-00000F620000}"/>
    <cellStyle name="20% - Accent1 3 3 4 6 4" xfId="25279" xr:uid="{00000000-0005-0000-0000-000010620000}"/>
    <cellStyle name="20% - Accent1 3 3 4 7" xfId="25280" xr:uid="{00000000-0005-0000-0000-000011620000}"/>
    <cellStyle name="20% - Accent1 3 3 4 7 2" xfId="25281" xr:uid="{00000000-0005-0000-0000-000012620000}"/>
    <cellStyle name="20% - Accent1 3 3 4 7 2 2" xfId="25282" xr:uid="{00000000-0005-0000-0000-000013620000}"/>
    <cellStyle name="20% - Accent1 3 3 4 7 3" xfId="25283" xr:uid="{00000000-0005-0000-0000-000014620000}"/>
    <cellStyle name="20% - Accent1 3 3 4 8" xfId="25284" xr:uid="{00000000-0005-0000-0000-000015620000}"/>
    <cellStyle name="20% - Accent1 3 3 4 8 2" xfId="25285" xr:uid="{00000000-0005-0000-0000-000016620000}"/>
    <cellStyle name="20% - Accent1 3 3 4 8 2 2" xfId="25286" xr:uid="{00000000-0005-0000-0000-000017620000}"/>
    <cellStyle name="20% - Accent1 3 3 4 8 3" xfId="25287" xr:uid="{00000000-0005-0000-0000-000018620000}"/>
    <cellStyle name="20% - Accent1 3 3 4 9" xfId="25288" xr:uid="{00000000-0005-0000-0000-000019620000}"/>
    <cellStyle name="20% - Accent1 3 3 4 9 2" xfId="25289" xr:uid="{00000000-0005-0000-0000-00001A620000}"/>
    <cellStyle name="20% - Accent1 3 3 5" xfId="25290" xr:uid="{00000000-0005-0000-0000-00001B620000}"/>
    <cellStyle name="20% - Accent1 3 3 5 10" xfId="25291" xr:uid="{00000000-0005-0000-0000-00001C620000}"/>
    <cellStyle name="20% - Accent1 3 3 5 10 2" xfId="25292" xr:uid="{00000000-0005-0000-0000-00001D620000}"/>
    <cellStyle name="20% - Accent1 3 3 5 11" xfId="25293" xr:uid="{00000000-0005-0000-0000-00001E620000}"/>
    <cellStyle name="20% - Accent1 3 3 5 2" xfId="25294" xr:uid="{00000000-0005-0000-0000-00001F620000}"/>
    <cellStyle name="20% - Accent1 3 3 5 2 2" xfId="25295" xr:uid="{00000000-0005-0000-0000-000020620000}"/>
    <cellStyle name="20% - Accent1 3 3 5 2 2 2" xfId="25296" xr:uid="{00000000-0005-0000-0000-000021620000}"/>
    <cellStyle name="20% - Accent1 3 3 5 2 2 2 2" xfId="25297" xr:uid="{00000000-0005-0000-0000-000022620000}"/>
    <cellStyle name="20% - Accent1 3 3 5 2 2 2 2 2" xfId="25298" xr:uid="{00000000-0005-0000-0000-000023620000}"/>
    <cellStyle name="20% - Accent1 3 3 5 2 2 2 3" xfId="25299" xr:uid="{00000000-0005-0000-0000-000024620000}"/>
    <cellStyle name="20% - Accent1 3 3 5 2 2 3" xfId="25300" xr:uid="{00000000-0005-0000-0000-000025620000}"/>
    <cellStyle name="20% - Accent1 3 3 5 2 2 3 2" xfId="25301" xr:uid="{00000000-0005-0000-0000-000026620000}"/>
    <cellStyle name="20% - Accent1 3 3 5 2 2 4" xfId="25302" xr:uid="{00000000-0005-0000-0000-000027620000}"/>
    <cellStyle name="20% - Accent1 3 3 5 2 3" xfId="25303" xr:uid="{00000000-0005-0000-0000-000028620000}"/>
    <cellStyle name="20% - Accent1 3 3 5 2 3 2" xfId="25304" xr:uid="{00000000-0005-0000-0000-000029620000}"/>
    <cellStyle name="20% - Accent1 3 3 5 2 3 2 2" xfId="25305" xr:uid="{00000000-0005-0000-0000-00002A620000}"/>
    <cellStyle name="20% - Accent1 3 3 5 2 3 2 2 2" xfId="25306" xr:uid="{00000000-0005-0000-0000-00002B620000}"/>
    <cellStyle name="20% - Accent1 3 3 5 2 3 2 3" xfId="25307" xr:uid="{00000000-0005-0000-0000-00002C620000}"/>
    <cellStyle name="20% - Accent1 3 3 5 2 3 3" xfId="25308" xr:uid="{00000000-0005-0000-0000-00002D620000}"/>
    <cellStyle name="20% - Accent1 3 3 5 2 3 3 2" xfId="25309" xr:uid="{00000000-0005-0000-0000-00002E620000}"/>
    <cellStyle name="20% - Accent1 3 3 5 2 3 4" xfId="25310" xr:uid="{00000000-0005-0000-0000-00002F620000}"/>
    <cellStyle name="20% - Accent1 3 3 5 2 4" xfId="25311" xr:uid="{00000000-0005-0000-0000-000030620000}"/>
    <cellStyle name="20% - Accent1 3 3 5 2 4 2" xfId="25312" xr:uid="{00000000-0005-0000-0000-000031620000}"/>
    <cellStyle name="20% - Accent1 3 3 5 2 4 2 2" xfId="25313" xr:uid="{00000000-0005-0000-0000-000032620000}"/>
    <cellStyle name="20% - Accent1 3 3 5 2 4 2 2 2" xfId="25314" xr:uid="{00000000-0005-0000-0000-000033620000}"/>
    <cellStyle name="20% - Accent1 3 3 5 2 4 2 3" xfId="25315" xr:uid="{00000000-0005-0000-0000-000034620000}"/>
    <cellStyle name="20% - Accent1 3 3 5 2 4 3" xfId="25316" xr:uid="{00000000-0005-0000-0000-000035620000}"/>
    <cellStyle name="20% - Accent1 3 3 5 2 4 3 2" xfId="25317" xr:uid="{00000000-0005-0000-0000-000036620000}"/>
    <cellStyle name="20% - Accent1 3 3 5 2 4 4" xfId="25318" xr:uid="{00000000-0005-0000-0000-000037620000}"/>
    <cellStyle name="20% - Accent1 3 3 5 2 5" xfId="25319" xr:uid="{00000000-0005-0000-0000-000038620000}"/>
    <cellStyle name="20% - Accent1 3 3 5 2 5 2" xfId="25320" xr:uid="{00000000-0005-0000-0000-000039620000}"/>
    <cellStyle name="20% - Accent1 3 3 5 2 5 2 2" xfId="25321" xr:uid="{00000000-0005-0000-0000-00003A620000}"/>
    <cellStyle name="20% - Accent1 3 3 5 2 5 3" xfId="25322" xr:uid="{00000000-0005-0000-0000-00003B620000}"/>
    <cellStyle name="20% - Accent1 3 3 5 2 6" xfId="25323" xr:uid="{00000000-0005-0000-0000-00003C620000}"/>
    <cellStyle name="20% - Accent1 3 3 5 2 6 2" xfId="25324" xr:uid="{00000000-0005-0000-0000-00003D620000}"/>
    <cellStyle name="20% - Accent1 3 3 5 2 6 2 2" xfId="25325" xr:uid="{00000000-0005-0000-0000-00003E620000}"/>
    <cellStyle name="20% - Accent1 3 3 5 2 6 3" xfId="25326" xr:uid="{00000000-0005-0000-0000-00003F620000}"/>
    <cellStyle name="20% - Accent1 3 3 5 2 7" xfId="25327" xr:uid="{00000000-0005-0000-0000-000040620000}"/>
    <cellStyle name="20% - Accent1 3 3 5 2 7 2" xfId="25328" xr:uid="{00000000-0005-0000-0000-000041620000}"/>
    <cellStyle name="20% - Accent1 3 3 5 2 8" xfId="25329" xr:uid="{00000000-0005-0000-0000-000042620000}"/>
    <cellStyle name="20% - Accent1 3 3 5 2 8 2" xfId="25330" xr:uid="{00000000-0005-0000-0000-000043620000}"/>
    <cellStyle name="20% - Accent1 3 3 5 2 9" xfId="25331" xr:uid="{00000000-0005-0000-0000-000044620000}"/>
    <cellStyle name="20% - Accent1 3 3 5 3" xfId="25332" xr:uid="{00000000-0005-0000-0000-000045620000}"/>
    <cellStyle name="20% - Accent1 3 3 5 3 2" xfId="25333" xr:uid="{00000000-0005-0000-0000-000046620000}"/>
    <cellStyle name="20% - Accent1 3 3 5 3 2 2" xfId="25334" xr:uid="{00000000-0005-0000-0000-000047620000}"/>
    <cellStyle name="20% - Accent1 3 3 5 3 2 2 2" xfId="25335" xr:uid="{00000000-0005-0000-0000-000048620000}"/>
    <cellStyle name="20% - Accent1 3 3 5 3 2 2 2 2" xfId="25336" xr:uid="{00000000-0005-0000-0000-000049620000}"/>
    <cellStyle name="20% - Accent1 3 3 5 3 2 2 3" xfId="25337" xr:uid="{00000000-0005-0000-0000-00004A620000}"/>
    <cellStyle name="20% - Accent1 3 3 5 3 2 3" xfId="25338" xr:uid="{00000000-0005-0000-0000-00004B620000}"/>
    <cellStyle name="20% - Accent1 3 3 5 3 2 3 2" xfId="25339" xr:uid="{00000000-0005-0000-0000-00004C620000}"/>
    <cellStyle name="20% - Accent1 3 3 5 3 2 4" xfId="25340" xr:uid="{00000000-0005-0000-0000-00004D620000}"/>
    <cellStyle name="20% - Accent1 3 3 5 3 3" xfId="25341" xr:uid="{00000000-0005-0000-0000-00004E620000}"/>
    <cellStyle name="20% - Accent1 3 3 5 3 3 2" xfId="25342" xr:uid="{00000000-0005-0000-0000-00004F620000}"/>
    <cellStyle name="20% - Accent1 3 3 5 3 3 2 2" xfId="25343" xr:uid="{00000000-0005-0000-0000-000050620000}"/>
    <cellStyle name="20% - Accent1 3 3 5 3 3 2 2 2" xfId="25344" xr:uid="{00000000-0005-0000-0000-000051620000}"/>
    <cellStyle name="20% - Accent1 3 3 5 3 3 2 3" xfId="25345" xr:uid="{00000000-0005-0000-0000-000052620000}"/>
    <cellStyle name="20% - Accent1 3 3 5 3 3 3" xfId="25346" xr:uid="{00000000-0005-0000-0000-000053620000}"/>
    <cellStyle name="20% - Accent1 3 3 5 3 3 3 2" xfId="25347" xr:uid="{00000000-0005-0000-0000-000054620000}"/>
    <cellStyle name="20% - Accent1 3 3 5 3 3 4" xfId="25348" xr:uid="{00000000-0005-0000-0000-000055620000}"/>
    <cellStyle name="20% - Accent1 3 3 5 3 4" xfId="25349" xr:uid="{00000000-0005-0000-0000-000056620000}"/>
    <cellStyle name="20% - Accent1 3 3 5 3 4 2" xfId="25350" xr:uid="{00000000-0005-0000-0000-000057620000}"/>
    <cellStyle name="20% - Accent1 3 3 5 3 4 2 2" xfId="25351" xr:uid="{00000000-0005-0000-0000-000058620000}"/>
    <cellStyle name="20% - Accent1 3 3 5 3 4 2 2 2" xfId="25352" xr:uid="{00000000-0005-0000-0000-000059620000}"/>
    <cellStyle name="20% - Accent1 3 3 5 3 4 2 3" xfId="25353" xr:uid="{00000000-0005-0000-0000-00005A620000}"/>
    <cellStyle name="20% - Accent1 3 3 5 3 4 3" xfId="25354" xr:uid="{00000000-0005-0000-0000-00005B620000}"/>
    <cellStyle name="20% - Accent1 3 3 5 3 4 3 2" xfId="25355" xr:uid="{00000000-0005-0000-0000-00005C620000}"/>
    <cellStyle name="20% - Accent1 3 3 5 3 4 4" xfId="25356" xr:uid="{00000000-0005-0000-0000-00005D620000}"/>
    <cellStyle name="20% - Accent1 3 3 5 3 5" xfId="25357" xr:uid="{00000000-0005-0000-0000-00005E620000}"/>
    <cellStyle name="20% - Accent1 3 3 5 3 5 2" xfId="25358" xr:uid="{00000000-0005-0000-0000-00005F620000}"/>
    <cellStyle name="20% - Accent1 3 3 5 3 5 2 2" xfId="25359" xr:uid="{00000000-0005-0000-0000-000060620000}"/>
    <cellStyle name="20% - Accent1 3 3 5 3 5 3" xfId="25360" xr:uid="{00000000-0005-0000-0000-000061620000}"/>
    <cellStyle name="20% - Accent1 3 3 5 3 6" xfId="25361" xr:uid="{00000000-0005-0000-0000-000062620000}"/>
    <cellStyle name="20% - Accent1 3 3 5 3 6 2" xfId="25362" xr:uid="{00000000-0005-0000-0000-000063620000}"/>
    <cellStyle name="20% - Accent1 3 3 5 3 6 2 2" xfId="25363" xr:uid="{00000000-0005-0000-0000-000064620000}"/>
    <cellStyle name="20% - Accent1 3 3 5 3 6 3" xfId="25364" xr:uid="{00000000-0005-0000-0000-000065620000}"/>
    <cellStyle name="20% - Accent1 3 3 5 3 7" xfId="25365" xr:uid="{00000000-0005-0000-0000-000066620000}"/>
    <cellStyle name="20% - Accent1 3 3 5 3 7 2" xfId="25366" xr:uid="{00000000-0005-0000-0000-000067620000}"/>
    <cellStyle name="20% - Accent1 3 3 5 3 8" xfId="25367" xr:uid="{00000000-0005-0000-0000-000068620000}"/>
    <cellStyle name="20% - Accent1 3 3 5 3 8 2" xfId="25368" xr:uid="{00000000-0005-0000-0000-000069620000}"/>
    <cellStyle name="20% - Accent1 3 3 5 3 9" xfId="25369" xr:uid="{00000000-0005-0000-0000-00006A620000}"/>
    <cellStyle name="20% - Accent1 3 3 5 4" xfId="25370" xr:uid="{00000000-0005-0000-0000-00006B620000}"/>
    <cellStyle name="20% - Accent1 3 3 5 4 2" xfId="25371" xr:uid="{00000000-0005-0000-0000-00006C620000}"/>
    <cellStyle name="20% - Accent1 3 3 5 4 2 2" xfId="25372" xr:uid="{00000000-0005-0000-0000-00006D620000}"/>
    <cellStyle name="20% - Accent1 3 3 5 4 2 2 2" xfId="25373" xr:uid="{00000000-0005-0000-0000-00006E620000}"/>
    <cellStyle name="20% - Accent1 3 3 5 4 2 3" xfId="25374" xr:uid="{00000000-0005-0000-0000-00006F620000}"/>
    <cellStyle name="20% - Accent1 3 3 5 4 3" xfId="25375" xr:uid="{00000000-0005-0000-0000-000070620000}"/>
    <cellStyle name="20% - Accent1 3 3 5 4 3 2" xfId="25376" xr:uid="{00000000-0005-0000-0000-000071620000}"/>
    <cellStyle name="20% - Accent1 3 3 5 4 4" xfId="25377" xr:uid="{00000000-0005-0000-0000-000072620000}"/>
    <cellStyle name="20% - Accent1 3 3 5 5" xfId="25378" xr:uid="{00000000-0005-0000-0000-000073620000}"/>
    <cellStyle name="20% - Accent1 3 3 5 5 2" xfId="25379" xr:uid="{00000000-0005-0000-0000-000074620000}"/>
    <cellStyle name="20% - Accent1 3 3 5 5 2 2" xfId="25380" xr:uid="{00000000-0005-0000-0000-000075620000}"/>
    <cellStyle name="20% - Accent1 3 3 5 5 2 2 2" xfId="25381" xr:uid="{00000000-0005-0000-0000-000076620000}"/>
    <cellStyle name="20% - Accent1 3 3 5 5 2 3" xfId="25382" xr:uid="{00000000-0005-0000-0000-000077620000}"/>
    <cellStyle name="20% - Accent1 3 3 5 5 3" xfId="25383" xr:uid="{00000000-0005-0000-0000-000078620000}"/>
    <cellStyle name="20% - Accent1 3 3 5 5 3 2" xfId="25384" xr:uid="{00000000-0005-0000-0000-000079620000}"/>
    <cellStyle name="20% - Accent1 3 3 5 5 4" xfId="25385" xr:uid="{00000000-0005-0000-0000-00007A620000}"/>
    <cellStyle name="20% - Accent1 3 3 5 6" xfId="25386" xr:uid="{00000000-0005-0000-0000-00007B620000}"/>
    <cellStyle name="20% - Accent1 3 3 5 6 2" xfId="25387" xr:uid="{00000000-0005-0000-0000-00007C620000}"/>
    <cellStyle name="20% - Accent1 3 3 5 6 2 2" xfId="25388" xr:uid="{00000000-0005-0000-0000-00007D620000}"/>
    <cellStyle name="20% - Accent1 3 3 5 6 2 2 2" xfId="25389" xr:uid="{00000000-0005-0000-0000-00007E620000}"/>
    <cellStyle name="20% - Accent1 3 3 5 6 2 3" xfId="25390" xr:uid="{00000000-0005-0000-0000-00007F620000}"/>
    <cellStyle name="20% - Accent1 3 3 5 6 3" xfId="25391" xr:uid="{00000000-0005-0000-0000-000080620000}"/>
    <cellStyle name="20% - Accent1 3 3 5 6 3 2" xfId="25392" xr:uid="{00000000-0005-0000-0000-000081620000}"/>
    <cellStyle name="20% - Accent1 3 3 5 6 4" xfId="25393" xr:uid="{00000000-0005-0000-0000-000082620000}"/>
    <cellStyle name="20% - Accent1 3 3 5 7" xfId="25394" xr:uid="{00000000-0005-0000-0000-000083620000}"/>
    <cellStyle name="20% - Accent1 3 3 5 7 2" xfId="25395" xr:uid="{00000000-0005-0000-0000-000084620000}"/>
    <cellStyle name="20% - Accent1 3 3 5 7 2 2" xfId="25396" xr:uid="{00000000-0005-0000-0000-000085620000}"/>
    <cellStyle name="20% - Accent1 3 3 5 7 3" xfId="25397" xr:uid="{00000000-0005-0000-0000-000086620000}"/>
    <cellStyle name="20% - Accent1 3 3 5 8" xfId="25398" xr:uid="{00000000-0005-0000-0000-000087620000}"/>
    <cellStyle name="20% - Accent1 3 3 5 8 2" xfId="25399" xr:uid="{00000000-0005-0000-0000-000088620000}"/>
    <cellStyle name="20% - Accent1 3 3 5 8 2 2" xfId="25400" xr:uid="{00000000-0005-0000-0000-000089620000}"/>
    <cellStyle name="20% - Accent1 3 3 5 8 3" xfId="25401" xr:uid="{00000000-0005-0000-0000-00008A620000}"/>
    <cellStyle name="20% - Accent1 3 3 5 9" xfId="25402" xr:uid="{00000000-0005-0000-0000-00008B620000}"/>
    <cellStyle name="20% - Accent1 3 3 5 9 2" xfId="25403" xr:uid="{00000000-0005-0000-0000-00008C620000}"/>
    <cellStyle name="20% - Accent1 3 3 6" xfId="25404" xr:uid="{00000000-0005-0000-0000-00008D620000}"/>
    <cellStyle name="20% - Accent1 3 3 6 10" xfId="25405" xr:uid="{00000000-0005-0000-0000-00008E620000}"/>
    <cellStyle name="20% - Accent1 3 3 6 10 2" xfId="25406" xr:uid="{00000000-0005-0000-0000-00008F620000}"/>
    <cellStyle name="20% - Accent1 3 3 6 11" xfId="25407" xr:uid="{00000000-0005-0000-0000-000090620000}"/>
    <cellStyle name="20% - Accent1 3 3 6 2" xfId="25408" xr:uid="{00000000-0005-0000-0000-000091620000}"/>
    <cellStyle name="20% - Accent1 3 3 6 2 2" xfId="25409" xr:uid="{00000000-0005-0000-0000-000092620000}"/>
    <cellStyle name="20% - Accent1 3 3 6 2 2 2" xfId="25410" xr:uid="{00000000-0005-0000-0000-000093620000}"/>
    <cellStyle name="20% - Accent1 3 3 6 2 2 2 2" xfId="25411" xr:uid="{00000000-0005-0000-0000-000094620000}"/>
    <cellStyle name="20% - Accent1 3 3 6 2 2 2 2 2" xfId="25412" xr:uid="{00000000-0005-0000-0000-000095620000}"/>
    <cellStyle name="20% - Accent1 3 3 6 2 2 2 3" xfId="25413" xr:uid="{00000000-0005-0000-0000-000096620000}"/>
    <cellStyle name="20% - Accent1 3 3 6 2 2 3" xfId="25414" xr:uid="{00000000-0005-0000-0000-000097620000}"/>
    <cellStyle name="20% - Accent1 3 3 6 2 2 3 2" xfId="25415" xr:uid="{00000000-0005-0000-0000-000098620000}"/>
    <cellStyle name="20% - Accent1 3 3 6 2 2 4" xfId="25416" xr:uid="{00000000-0005-0000-0000-000099620000}"/>
    <cellStyle name="20% - Accent1 3 3 6 2 3" xfId="25417" xr:uid="{00000000-0005-0000-0000-00009A620000}"/>
    <cellStyle name="20% - Accent1 3 3 6 2 3 2" xfId="25418" xr:uid="{00000000-0005-0000-0000-00009B620000}"/>
    <cellStyle name="20% - Accent1 3 3 6 2 3 2 2" xfId="25419" xr:uid="{00000000-0005-0000-0000-00009C620000}"/>
    <cellStyle name="20% - Accent1 3 3 6 2 3 2 2 2" xfId="25420" xr:uid="{00000000-0005-0000-0000-00009D620000}"/>
    <cellStyle name="20% - Accent1 3 3 6 2 3 2 3" xfId="25421" xr:uid="{00000000-0005-0000-0000-00009E620000}"/>
    <cellStyle name="20% - Accent1 3 3 6 2 3 3" xfId="25422" xr:uid="{00000000-0005-0000-0000-00009F620000}"/>
    <cellStyle name="20% - Accent1 3 3 6 2 3 3 2" xfId="25423" xr:uid="{00000000-0005-0000-0000-0000A0620000}"/>
    <cellStyle name="20% - Accent1 3 3 6 2 3 4" xfId="25424" xr:uid="{00000000-0005-0000-0000-0000A1620000}"/>
    <cellStyle name="20% - Accent1 3 3 6 2 4" xfId="25425" xr:uid="{00000000-0005-0000-0000-0000A2620000}"/>
    <cellStyle name="20% - Accent1 3 3 6 2 4 2" xfId="25426" xr:uid="{00000000-0005-0000-0000-0000A3620000}"/>
    <cellStyle name="20% - Accent1 3 3 6 2 4 2 2" xfId="25427" xr:uid="{00000000-0005-0000-0000-0000A4620000}"/>
    <cellStyle name="20% - Accent1 3 3 6 2 4 2 2 2" xfId="25428" xr:uid="{00000000-0005-0000-0000-0000A5620000}"/>
    <cellStyle name="20% - Accent1 3 3 6 2 4 2 3" xfId="25429" xr:uid="{00000000-0005-0000-0000-0000A6620000}"/>
    <cellStyle name="20% - Accent1 3 3 6 2 4 3" xfId="25430" xr:uid="{00000000-0005-0000-0000-0000A7620000}"/>
    <cellStyle name="20% - Accent1 3 3 6 2 4 3 2" xfId="25431" xr:uid="{00000000-0005-0000-0000-0000A8620000}"/>
    <cellStyle name="20% - Accent1 3 3 6 2 4 4" xfId="25432" xr:uid="{00000000-0005-0000-0000-0000A9620000}"/>
    <cellStyle name="20% - Accent1 3 3 6 2 5" xfId="25433" xr:uid="{00000000-0005-0000-0000-0000AA620000}"/>
    <cellStyle name="20% - Accent1 3 3 6 2 5 2" xfId="25434" xr:uid="{00000000-0005-0000-0000-0000AB620000}"/>
    <cellStyle name="20% - Accent1 3 3 6 2 5 2 2" xfId="25435" xr:uid="{00000000-0005-0000-0000-0000AC620000}"/>
    <cellStyle name="20% - Accent1 3 3 6 2 5 3" xfId="25436" xr:uid="{00000000-0005-0000-0000-0000AD620000}"/>
    <cellStyle name="20% - Accent1 3 3 6 2 6" xfId="25437" xr:uid="{00000000-0005-0000-0000-0000AE620000}"/>
    <cellStyle name="20% - Accent1 3 3 6 2 6 2" xfId="25438" xr:uid="{00000000-0005-0000-0000-0000AF620000}"/>
    <cellStyle name="20% - Accent1 3 3 6 2 6 2 2" xfId="25439" xr:uid="{00000000-0005-0000-0000-0000B0620000}"/>
    <cellStyle name="20% - Accent1 3 3 6 2 6 3" xfId="25440" xr:uid="{00000000-0005-0000-0000-0000B1620000}"/>
    <cellStyle name="20% - Accent1 3 3 6 2 7" xfId="25441" xr:uid="{00000000-0005-0000-0000-0000B2620000}"/>
    <cellStyle name="20% - Accent1 3 3 6 2 7 2" xfId="25442" xr:uid="{00000000-0005-0000-0000-0000B3620000}"/>
    <cellStyle name="20% - Accent1 3 3 6 2 8" xfId="25443" xr:uid="{00000000-0005-0000-0000-0000B4620000}"/>
    <cellStyle name="20% - Accent1 3 3 6 2 8 2" xfId="25444" xr:uid="{00000000-0005-0000-0000-0000B5620000}"/>
    <cellStyle name="20% - Accent1 3 3 6 2 9" xfId="25445" xr:uid="{00000000-0005-0000-0000-0000B6620000}"/>
    <cellStyle name="20% - Accent1 3 3 6 3" xfId="25446" xr:uid="{00000000-0005-0000-0000-0000B7620000}"/>
    <cellStyle name="20% - Accent1 3 3 6 3 2" xfId="25447" xr:uid="{00000000-0005-0000-0000-0000B8620000}"/>
    <cellStyle name="20% - Accent1 3 3 6 3 2 2" xfId="25448" xr:uid="{00000000-0005-0000-0000-0000B9620000}"/>
    <cellStyle name="20% - Accent1 3 3 6 3 2 2 2" xfId="25449" xr:uid="{00000000-0005-0000-0000-0000BA620000}"/>
    <cellStyle name="20% - Accent1 3 3 6 3 2 2 2 2" xfId="25450" xr:uid="{00000000-0005-0000-0000-0000BB620000}"/>
    <cellStyle name="20% - Accent1 3 3 6 3 2 2 3" xfId="25451" xr:uid="{00000000-0005-0000-0000-0000BC620000}"/>
    <cellStyle name="20% - Accent1 3 3 6 3 2 3" xfId="25452" xr:uid="{00000000-0005-0000-0000-0000BD620000}"/>
    <cellStyle name="20% - Accent1 3 3 6 3 2 3 2" xfId="25453" xr:uid="{00000000-0005-0000-0000-0000BE620000}"/>
    <cellStyle name="20% - Accent1 3 3 6 3 2 4" xfId="25454" xr:uid="{00000000-0005-0000-0000-0000BF620000}"/>
    <cellStyle name="20% - Accent1 3 3 6 3 3" xfId="25455" xr:uid="{00000000-0005-0000-0000-0000C0620000}"/>
    <cellStyle name="20% - Accent1 3 3 6 3 3 2" xfId="25456" xr:uid="{00000000-0005-0000-0000-0000C1620000}"/>
    <cellStyle name="20% - Accent1 3 3 6 3 3 2 2" xfId="25457" xr:uid="{00000000-0005-0000-0000-0000C2620000}"/>
    <cellStyle name="20% - Accent1 3 3 6 3 3 2 2 2" xfId="25458" xr:uid="{00000000-0005-0000-0000-0000C3620000}"/>
    <cellStyle name="20% - Accent1 3 3 6 3 3 2 3" xfId="25459" xr:uid="{00000000-0005-0000-0000-0000C4620000}"/>
    <cellStyle name="20% - Accent1 3 3 6 3 3 3" xfId="25460" xr:uid="{00000000-0005-0000-0000-0000C5620000}"/>
    <cellStyle name="20% - Accent1 3 3 6 3 3 3 2" xfId="25461" xr:uid="{00000000-0005-0000-0000-0000C6620000}"/>
    <cellStyle name="20% - Accent1 3 3 6 3 3 4" xfId="25462" xr:uid="{00000000-0005-0000-0000-0000C7620000}"/>
    <cellStyle name="20% - Accent1 3 3 6 3 4" xfId="25463" xr:uid="{00000000-0005-0000-0000-0000C8620000}"/>
    <cellStyle name="20% - Accent1 3 3 6 3 4 2" xfId="25464" xr:uid="{00000000-0005-0000-0000-0000C9620000}"/>
    <cellStyle name="20% - Accent1 3 3 6 3 4 2 2" xfId="25465" xr:uid="{00000000-0005-0000-0000-0000CA620000}"/>
    <cellStyle name="20% - Accent1 3 3 6 3 4 2 2 2" xfId="25466" xr:uid="{00000000-0005-0000-0000-0000CB620000}"/>
    <cellStyle name="20% - Accent1 3 3 6 3 4 2 3" xfId="25467" xr:uid="{00000000-0005-0000-0000-0000CC620000}"/>
    <cellStyle name="20% - Accent1 3 3 6 3 4 3" xfId="25468" xr:uid="{00000000-0005-0000-0000-0000CD620000}"/>
    <cellStyle name="20% - Accent1 3 3 6 3 4 3 2" xfId="25469" xr:uid="{00000000-0005-0000-0000-0000CE620000}"/>
    <cellStyle name="20% - Accent1 3 3 6 3 4 4" xfId="25470" xr:uid="{00000000-0005-0000-0000-0000CF620000}"/>
    <cellStyle name="20% - Accent1 3 3 6 3 5" xfId="25471" xr:uid="{00000000-0005-0000-0000-0000D0620000}"/>
    <cellStyle name="20% - Accent1 3 3 6 3 5 2" xfId="25472" xr:uid="{00000000-0005-0000-0000-0000D1620000}"/>
    <cellStyle name="20% - Accent1 3 3 6 3 5 2 2" xfId="25473" xr:uid="{00000000-0005-0000-0000-0000D2620000}"/>
    <cellStyle name="20% - Accent1 3 3 6 3 5 3" xfId="25474" xr:uid="{00000000-0005-0000-0000-0000D3620000}"/>
    <cellStyle name="20% - Accent1 3 3 6 3 6" xfId="25475" xr:uid="{00000000-0005-0000-0000-0000D4620000}"/>
    <cellStyle name="20% - Accent1 3 3 6 3 6 2" xfId="25476" xr:uid="{00000000-0005-0000-0000-0000D5620000}"/>
    <cellStyle name="20% - Accent1 3 3 6 3 6 2 2" xfId="25477" xr:uid="{00000000-0005-0000-0000-0000D6620000}"/>
    <cellStyle name="20% - Accent1 3 3 6 3 6 3" xfId="25478" xr:uid="{00000000-0005-0000-0000-0000D7620000}"/>
    <cellStyle name="20% - Accent1 3 3 6 3 7" xfId="25479" xr:uid="{00000000-0005-0000-0000-0000D8620000}"/>
    <cellStyle name="20% - Accent1 3 3 6 3 7 2" xfId="25480" xr:uid="{00000000-0005-0000-0000-0000D9620000}"/>
    <cellStyle name="20% - Accent1 3 3 6 3 8" xfId="25481" xr:uid="{00000000-0005-0000-0000-0000DA620000}"/>
    <cellStyle name="20% - Accent1 3 3 6 3 8 2" xfId="25482" xr:uid="{00000000-0005-0000-0000-0000DB620000}"/>
    <cellStyle name="20% - Accent1 3 3 6 3 9" xfId="25483" xr:uid="{00000000-0005-0000-0000-0000DC620000}"/>
    <cellStyle name="20% - Accent1 3 3 6 4" xfId="25484" xr:uid="{00000000-0005-0000-0000-0000DD620000}"/>
    <cellStyle name="20% - Accent1 3 3 6 4 2" xfId="25485" xr:uid="{00000000-0005-0000-0000-0000DE620000}"/>
    <cellStyle name="20% - Accent1 3 3 6 4 2 2" xfId="25486" xr:uid="{00000000-0005-0000-0000-0000DF620000}"/>
    <cellStyle name="20% - Accent1 3 3 6 4 2 2 2" xfId="25487" xr:uid="{00000000-0005-0000-0000-0000E0620000}"/>
    <cellStyle name="20% - Accent1 3 3 6 4 2 3" xfId="25488" xr:uid="{00000000-0005-0000-0000-0000E1620000}"/>
    <cellStyle name="20% - Accent1 3 3 6 4 3" xfId="25489" xr:uid="{00000000-0005-0000-0000-0000E2620000}"/>
    <cellStyle name="20% - Accent1 3 3 6 4 3 2" xfId="25490" xr:uid="{00000000-0005-0000-0000-0000E3620000}"/>
    <cellStyle name="20% - Accent1 3 3 6 4 4" xfId="25491" xr:uid="{00000000-0005-0000-0000-0000E4620000}"/>
    <cellStyle name="20% - Accent1 3 3 6 5" xfId="25492" xr:uid="{00000000-0005-0000-0000-0000E5620000}"/>
    <cellStyle name="20% - Accent1 3 3 6 5 2" xfId="25493" xr:uid="{00000000-0005-0000-0000-0000E6620000}"/>
    <cellStyle name="20% - Accent1 3 3 6 5 2 2" xfId="25494" xr:uid="{00000000-0005-0000-0000-0000E7620000}"/>
    <cellStyle name="20% - Accent1 3 3 6 5 2 2 2" xfId="25495" xr:uid="{00000000-0005-0000-0000-0000E8620000}"/>
    <cellStyle name="20% - Accent1 3 3 6 5 2 3" xfId="25496" xr:uid="{00000000-0005-0000-0000-0000E9620000}"/>
    <cellStyle name="20% - Accent1 3 3 6 5 3" xfId="25497" xr:uid="{00000000-0005-0000-0000-0000EA620000}"/>
    <cellStyle name="20% - Accent1 3 3 6 5 3 2" xfId="25498" xr:uid="{00000000-0005-0000-0000-0000EB620000}"/>
    <cellStyle name="20% - Accent1 3 3 6 5 4" xfId="25499" xr:uid="{00000000-0005-0000-0000-0000EC620000}"/>
    <cellStyle name="20% - Accent1 3 3 6 6" xfId="25500" xr:uid="{00000000-0005-0000-0000-0000ED620000}"/>
    <cellStyle name="20% - Accent1 3 3 6 6 2" xfId="25501" xr:uid="{00000000-0005-0000-0000-0000EE620000}"/>
    <cellStyle name="20% - Accent1 3 3 6 6 2 2" xfId="25502" xr:uid="{00000000-0005-0000-0000-0000EF620000}"/>
    <cellStyle name="20% - Accent1 3 3 6 6 2 2 2" xfId="25503" xr:uid="{00000000-0005-0000-0000-0000F0620000}"/>
    <cellStyle name="20% - Accent1 3 3 6 6 2 3" xfId="25504" xr:uid="{00000000-0005-0000-0000-0000F1620000}"/>
    <cellStyle name="20% - Accent1 3 3 6 6 3" xfId="25505" xr:uid="{00000000-0005-0000-0000-0000F2620000}"/>
    <cellStyle name="20% - Accent1 3 3 6 6 3 2" xfId="25506" xr:uid="{00000000-0005-0000-0000-0000F3620000}"/>
    <cellStyle name="20% - Accent1 3 3 6 6 4" xfId="25507" xr:uid="{00000000-0005-0000-0000-0000F4620000}"/>
    <cellStyle name="20% - Accent1 3 3 6 7" xfId="25508" xr:uid="{00000000-0005-0000-0000-0000F5620000}"/>
    <cellStyle name="20% - Accent1 3 3 6 7 2" xfId="25509" xr:uid="{00000000-0005-0000-0000-0000F6620000}"/>
    <cellStyle name="20% - Accent1 3 3 6 7 2 2" xfId="25510" xr:uid="{00000000-0005-0000-0000-0000F7620000}"/>
    <cellStyle name="20% - Accent1 3 3 6 7 3" xfId="25511" xr:uid="{00000000-0005-0000-0000-0000F8620000}"/>
    <cellStyle name="20% - Accent1 3 3 6 8" xfId="25512" xr:uid="{00000000-0005-0000-0000-0000F9620000}"/>
    <cellStyle name="20% - Accent1 3 3 6 8 2" xfId="25513" xr:uid="{00000000-0005-0000-0000-0000FA620000}"/>
    <cellStyle name="20% - Accent1 3 3 6 8 2 2" xfId="25514" xr:uid="{00000000-0005-0000-0000-0000FB620000}"/>
    <cellStyle name="20% - Accent1 3 3 6 8 3" xfId="25515" xr:uid="{00000000-0005-0000-0000-0000FC620000}"/>
    <cellStyle name="20% - Accent1 3 3 6 9" xfId="25516" xr:uid="{00000000-0005-0000-0000-0000FD620000}"/>
    <cellStyle name="20% - Accent1 3 3 6 9 2" xfId="25517" xr:uid="{00000000-0005-0000-0000-0000FE620000}"/>
    <cellStyle name="20% - Accent1 3 3 7" xfId="25518" xr:uid="{00000000-0005-0000-0000-0000FF620000}"/>
    <cellStyle name="20% - Accent1 3 3 7 2" xfId="25519" xr:uid="{00000000-0005-0000-0000-000000630000}"/>
    <cellStyle name="20% - Accent1 3 3 7 2 2" xfId="25520" xr:uid="{00000000-0005-0000-0000-000001630000}"/>
    <cellStyle name="20% - Accent1 3 3 7 2 2 2" xfId="25521" xr:uid="{00000000-0005-0000-0000-000002630000}"/>
    <cellStyle name="20% - Accent1 3 3 7 2 2 2 2" xfId="25522" xr:uid="{00000000-0005-0000-0000-000003630000}"/>
    <cellStyle name="20% - Accent1 3 3 7 2 2 3" xfId="25523" xr:uid="{00000000-0005-0000-0000-000004630000}"/>
    <cellStyle name="20% - Accent1 3 3 7 2 3" xfId="25524" xr:uid="{00000000-0005-0000-0000-000005630000}"/>
    <cellStyle name="20% - Accent1 3 3 7 2 3 2" xfId="25525" xr:uid="{00000000-0005-0000-0000-000006630000}"/>
    <cellStyle name="20% - Accent1 3 3 7 2 4" xfId="25526" xr:uid="{00000000-0005-0000-0000-000007630000}"/>
    <cellStyle name="20% - Accent1 3 3 7 3" xfId="25527" xr:uid="{00000000-0005-0000-0000-000008630000}"/>
    <cellStyle name="20% - Accent1 3 3 7 3 2" xfId="25528" xr:uid="{00000000-0005-0000-0000-000009630000}"/>
    <cellStyle name="20% - Accent1 3 3 7 3 2 2" xfId="25529" xr:uid="{00000000-0005-0000-0000-00000A630000}"/>
    <cellStyle name="20% - Accent1 3 3 7 3 2 2 2" xfId="25530" xr:uid="{00000000-0005-0000-0000-00000B630000}"/>
    <cellStyle name="20% - Accent1 3 3 7 3 2 3" xfId="25531" xr:uid="{00000000-0005-0000-0000-00000C630000}"/>
    <cellStyle name="20% - Accent1 3 3 7 3 3" xfId="25532" xr:uid="{00000000-0005-0000-0000-00000D630000}"/>
    <cellStyle name="20% - Accent1 3 3 7 3 3 2" xfId="25533" xr:uid="{00000000-0005-0000-0000-00000E630000}"/>
    <cellStyle name="20% - Accent1 3 3 7 3 4" xfId="25534" xr:uid="{00000000-0005-0000-0000-00000F630000}"/>
    <cellStyle name="20% - Accent1 3 3 7 4" xfId="25535" xr:uid="{00000000-0005-0000-0000-000010630000}"/>
    <cellStyle name="20% - Accent1 3 3 7 4 2" xfId="25536" xr:uid="{00000000-0005-0000-0000-000011630000}"/>
    <cellStyle name="20% - Accent1 3 3 7 4 2 2" xfId="25537" xr:uid="{00000000-0005-0000-0000-000012630000}"/>
    <cellStyle name="20% - Accent1 3 3 7 4 2 2 2" xfId="25538" xr:uid="{00000000-0005-0000-0000-000013630000}"/>
    <cellStyle name="20% - Accent1 3 3 7 4 2 3" xfId="25539" xr:uid="{00000000-0005-0000-0000-000014630000}"/>
    <cellStyle name="20% - Accent1 3 3 7 4 3" xfId="25540" xr:uid="{00000000-0005-0000-0000-000015630000}"/>
    <cellStyle name="20% - Accent1 3 3 7 4 3 2" xfId="25541" xr:uid="{00000000-0005-0000-0000-000016630000}"/>
    <cellStyle name="20% - Accent1 3 3 7 4 4" xfId="25542" xr:uid="{00000000-0005-0000-0000-000017630000}"/>
    <cellStyle name="20% - Accent1 3 3 7 5" xfId="25543" xr:uid="{00000000-0005-0000-0000-000018630000}"/>
    <cellStyle name="20% - Accent1 3 3 7 5 2" xfId="25544" xr:uid="{00000000-0005-0000-0000-000019630000}"/>
    <cellStyle name="20% - Accent1 3 3 7 5 2 2" xfId="25545" xr:uid="{00000000-0005-0000-0000-00001A630000}"/>
    <cellStyle name="20% - Accent1 3 3 7 5 3" xfId="25546" xr:uid="{00000000-0005-0000-0000-00001B630000}"/>
    <cellStyle name="20% - Accent1 3 3 7 6" xfId="25547" xr:uid="{00000000-0005-0000-0000-00001C630000}"/>
    <cellStyle name="20% - Accent1 3 3 7 6 2" xfId="25548" xr:uid="{00000000-0005-0000-0000-00001D630000}"/>
    <cellStyle name="20% - Accent1 3 3 7 6 2 2" xfId="25549" xr:uid="{00000000-0005-0000-0000-00001E630000}"/>
    <cellStyle name="20% - Accent1 3 3 7 6 3" xfId="25550" xr:uid="{00000000-0005-0000-0000-00001F630000}"/>
    <cellStyle name="20% - Accent1 3 3 7 7" xfId="25551" xr:uid="{00000000-0005-0000-0000-000020630000}"/>
    <cellStyle name="20% - Accent1 3 3 7 7 2" xfId="25552" xr:uid="{00000000-0005-0000-0000-000021630000}"/>
    <cellStyle name="20% - Accent1 3 3 7 8" xfId="25553" xr:uid="{00000000-0005-0000-0000-000022630000}"/>
    <cellStyle name="20% - Accent1 3 3 7 8 2" xfId="25554" xr:uid="{00000000-0005-0000-0000-000023630000}"/>
    <cellStyle name="20% - Accent1 3 3 7 9" xfId="25555" xr:uid="{00000000-0005-0000-0000-000024630000}"/>
    <cellStyle name="20% - Accent1 3 3 8" xfId="25556" xr:uid="{00000000-0005-0000-0000-000025630000}"/>
    <cellStyle name="20% - Accent1 3 3 8 2" xfId="25557" xr:uid="{00000000-0005-0000-0000-000026630000}"/>
    <cellStyle name="20% - Accent1 3 3 8 2 2" xfId="25558" xr:uid="{00000000-0005-0000-0000-000027630000}"/>
    <cellStyle name="20% - Accent1 3 3 8 2 2 2" xfId="25559" xr:uid="{00000000-0005-0000-0000-000028630000}"/>
    <cellStyle name="20% - Accent1 3 3 8 2 2 2 2" xfId="25560" xr:uid="{00000000-0005-0000-0000-000029630000}"/>
    <cellStyle name="20% - Accent1 3 3 8 2 2 3" xfId="25561" xr:uid="{00000000-0005-0000-0000-00002A630000}"/>
    <cellStyle name="20% - Accent1 3 3 8 2 3" xfId="25562" xr:uid="{00000000-0005-0000-0000-00002B630000}"/>
    <cellStyle name="20% - Accent1 3 3 8 2 3 2" xfId="25563" xr:uid="{00000000-0005-0000-0000-00002C630000}"/>
    <cellStyle name="20% - Accent1 3 3 8 2 4" xfId="25564" xr:uid="{00000000-0005-0000-0000-00002D630000}"/>
    <cellStyle name="20% - Accent1 3 3 8 3" xfId="25565" xr:uid="{00000000-0005-0000-0000-00002E630000}"/>
    <cellStyle name="20% - Accent1 3 3 8 3 2" xfId="25566" xr:uid="{00000000-0005-0000-0000-00002F630000}"/>
    <cellStyle name="20% - Accent1 3 3 8 3 2 2" xfId="25567" xr:uid="{00000000-0005-0000-0000-000030630000}"/>
    <cellStyle name="20% - Accent1 3 3 8 3 2 2 2" xfId="25568" xr:uid="{00000000-0005-0000-0000-000031630000}"/>
    <cellStyle name="20% - Accent1 3 3 8 3 2 3" xfId="25569" xr:uid="{00000000-0005-0000-0000-000032630000}"/>
    <cellStyle name="20% - Accent1 3 3 8 3 3" xfId="25570" xr:uid="{00000000-0005-0000-0000-000033630000}"/>
    <cellStyle name="20% - Accent1 3 3 8 3 3 2" xfId="25571" xr:uid="{00000000-0005-0000-0000-000034630000}"/>
    <cellStyle name="20% - Accent1 3 3 8 3 4" xfId="25572" xr:uid="{00000000-0005-0000-0000-000035630000}"/>
    <cellStyle name="20% - Accent1 3 3 8 4" xfId="25573" xr:uid="{00000000-0005-0000-0000-000036630000}"/>
    <cellStyle name="20% - Accent1 3 3 8 4 2" xfId="25574" xr:uid="{00000000-0005-0000-0000-000037630000}"/>
    <cellStyle name="20% - Accent1 3 3 8 4 2 2" xfId="25575" xr:uid="{00000000-0005-0000-0000-000038630000}"/>
    <cellStyle name="20% - Accent1 3 3 8 4 2 2 2" xfId="25576" xr:uid="{00000000-0005-0000-0000-000039630000}"/>
    <cellStyle name="20% - Accent1 3 3 8 4 2 3" xfId="25577" xr:uid="{00000000-0005-0000-0000-00003A630000}"/>
    <cellStyle name="20% - Accent1 3 3 8 4 3" xfId="25578" xr:uid="{00000000-0005-0000-0000-00003B630000}"/>
    <cellStyle name="20% - Accent1 3 3 8 4 3 2" xfId="25579" xr:uid="{00000000-0005-0000-0000-00003C630000}"/>
    <cellStyle name="20% - Accent1 3 3 8 4 4" xfId="25580" xr:uid="{00000000-0005-0000-0000-00003D630000}"/>
    <cellStyle name="20% - Accent1 3 3 8 5" xfId="25581" xr:uid="{00000000-0005-0000-0000-00003E630000}"/>
    <cellStyle name="20% - Accent1 3 3 8 5 2" xfId="25582" xr:uid="{00000000-0005-0000-0000-00003F630000}"/>
    <cellStyle name="20% - Accent1 3 3 8 5 2 2" xfId="25583" xr:uid="{00000000-0005-0000-0000-000040630000}"/>
    <cellStyle name="20% - Accent1 3 3 8 5 3" xfId="25584" xr:uid="{00000000-0005-0000-0000-000041630000}"/>
    <cellStyle name="20% - Accent1 3 3 8 6" xfId="25585" xr:uid="{00000000-0005-0000-0000-000042630000}"/>
    <cellStyle name="20% - Accent1 3 3 8 6 2" xfId="25586" xr:uid="{00000000-0005-0000-0000-000043630000}"/>
    <cellStyle name="20% - Accent1 3 3 8 6 2 2" xfId="25587" xr:uid="{00000000-0005-0000-0000-000044630000}"/>
    <cellStyle name="20% - Accent1 3 3 8 6 3" xfId="25588" xr:uid="{00000000-0005-0000-0000-000045630000}"/>
    <cellStyle name="20% - Accent1 3 3 8 7" xfId="25589" xr:uid="{00000000-0005-0000-0000-000046630000}"/>
    <cellStyle name="20% - Accent1 3 3 8 7 2" xfId="25590" xr:uid="{00000000-0005-0000-0000-000047630000}"/>
    <cellStyle name="20% - Accent1 3 3 8 8" xfId="25591" xr:uid="{00000000-0005-0000-0000-000048630000}"/>
    <cellStyle name="20% - Accent1 3 3 8 8 2" xfId="25592" xr:uid="{00000000-0005-0000-0000-000049630000}"/>
    <cellStyle name="20% - Accent1 3 3 8 9" xfId="25593" xr:uid="{00000000-0005-0000-0000-00004A630000}"/>
    <cellStyle name="20% - Accent1 3 3 9" xfId="25594" xr:uid="{00000000-0005-0000-0000-00004B630000}"/>
    <cellStyle name="20% - Accent1 3 3 9 2" xfId="25595" xr:uid="{00000000-0005-0000-0000-00004C630000}"/>
    <cellStyle name="20% - Accent1 3 3 9 2 2" xfId="25596" xr:uid="{00000000-0005-0000-0000-00004D630000}"/>
    <cellStyle name="20% - Accent1 3 3 9 2 2 2" xfId="25597" xr:uid="{00000000-0005-0000-0000-00004E630000}"/>
    <cellStyle name="20% - Accent1 3 3 9 2 3" xfId="25598" xr:uid="{00000000-0005-0000-0000-00004F630000}"/>
    <cellStyle name="20% - Accent1 3 3 9 3" xfId="25599" xr:uid="{00000000-0005-0000-0000-000050630000}"/>
    <cellStyle name="20% - Accent1 3 3 9 3 2" xfId="25600" xr:uid="{00000000-0005-0000-0000-000051630000}"/>
    <cellStyle name="20% - Accent1 3 3 9 4" xfId="25601" xr:uid="{00000000-0005-0000-0000-000052630000}"/>
    <cellStyle name="20% - Accent1 3 4" xfId="25602" xr:uid="{00000000-0005-0000-0000-000053630000}"/>
    <cellStyle name="20% - Accent1 3 4 10" xfId="25603" xr:uid="{00000000-0005-0000-0000-000054630000}"/>
    <cellStyle name="20% - Accent1 3 4 10 2" xfId="25604" xr:uid="{00000000-0005-0000-0000-000055630000}"/>
    <cellStyle name="20% - Accent1 3 4 10 2 2" xfId="25605" xr:uid="{00000000-0005-0000-0000-000056630000}"/>
    <cellStyle name="20% - Accent1 3 4 10 2 2 2" xfId="25606" xr:uid="{00000000-0005-0000-0000-000057630000}"/>
    <cellStyle name="20% - Accent1 3 4 10 2 3" xfId="25607" xr:uid="{00000000-0005-0000-0000-000058630000}"/>
    <cellStyle name="20% - Accent1 3 4 10 3" xfId="25608" xr:uid="{00000000-0005-0000-0000-000059630000}"/>
    <cellStyle name="20% - Accent1 3 4 10 3 2" xfId="25609" xr:uid="{00000000-0005-0000-0000-00005A630000}"/>
    <cellStyle name="20% - Accent1 3 4 10 4" xfId="25610" xr:uid="{00000000-0005-0000-0000-00005B630000}"/>
    <cellStyle name="20% - Accent1 3 4 11" xfId="25611" xr:uid="{00000000-0005-0000-0000-00005C630000}"/>
    <cellStyle name="20% - Accent1 3 4 11 2" xfId="25612" xr:uid="{00000000-0005-0000-0000-00005D630000}"/>
    <cellStyle name="20% - Accent1 3 4 11 2 2" xfId="25613" xr:uid="{00000000-0005-0000-0000-00005E630000}"/>
    <cellStyle name="20% - Accent1 3 4 11 2 2 2" xfId="25614" xr:uid="{00000000-0005-0000-0000-00005F630000}"/>
    <cellStyle name="20% - Accent1 3 4 11 2 3" xfId="25615" xr:uid="{00000000-0005-0000-0000-000060630000}"/>
    <cellStyle name="20% - Accent1 3 4 11 3" xfId="25616" xr:uid="{00000000-0005-0000-0000-000061630000}"/>
    <cellStyle name="20% - Accent1 3 4 11 3 2" xfId="25617" xr:uid="{00000000-0005-0000-0000-000062630000}"/>
    <cellStyle name="20% - Accent1 3 4 11 4" xfId="25618" xr:uid="{00000000-0005-0000-0000-000063630000}"/>
    <cellStyle name="20% - Accent1 3 4 12" xfId="25619" xr:uid="{00000000-0005-0000-0000-000064630000}"/>
    <cellStyle name="20% - Accent1 3 4 12 2" xfId="25620" xr:uid="{00000000-0005-0000-0000-000065630000}"/>
    <cellStyle name="20% - Accent1 3 4 12 2 2" xfId="25621" xr:uid="{00000000-0005-0000-0000-000066630000}"/>
    <cellStyle name="20% - Accent1 3 4 12 3" xfId="25622" xr:uid="{00000000-0005-0000-0000-000067630000}"/>
    <cellStyle name="20% - Accent1 3 4 13" xfId="25623" xr:uid="{00000000-0005-0000-0000-000068630000}"/>
    <cellStyle name="20% - Accent1 3 4 13 2" xfId="25624" xr:uid="{00000000-0005-0000-0000-000069630000}"/>
    <cellStyle name="20% - Accent1 3 4 13 2 2" xfId="25625" xr:uid="{00000000-0005-0000-0000-00006A630000}"/>
    <cellStyle name="20% - Accent1 3 4 13 3" xfId="25626" xr:uid="{00000000-0005-0000-0000-00006B630000}"/>
    <cellStyle name="20% - Accent1 3 4 14" xfId="25627" xr:uid="{00000000-0005-0000-0000-00006C630000}"/>
    <cellStyle name="20% - Accent1 3 4 14 2" xfId="25628" xr:uid="{00000000-0005-0000-0000-00006D630000}"/>
    <cellStyle name="20% - Accent1 3 4 15" xfId="25629" xr:uid="{00000000-0005-0000-0000-00006E630000}"/>
    <cellStyle name="20% - Accent1 3 4 15 2" xfId="25630" xr:uid="{00000000-0005-0000-0000-00006F630000}"/>
    <cellStyle name="20% - Accent1 3 4 16" xfId="25631" xr:uid="{00000000-0005-0000-0000-000070630000}"/>
    <cellStyle name="20% - Accent1 3 4 2" xfId="25632" xr:uid="{00000000-0005-0000-0000-000071630000}"/>
    <cellStyle name="20% - Accent1 3 4 2 10" xfId="25633" xr:uid="{00000000-0005-0000-0000-000072630000}"/>
    <cellStyle name="20% - Accent1 3 4 2 10 2" xfId="25634" xr:uid="{00000000-0005-0000-0000-000073630000}"/>
    <cellStyle name="20% - Accent1 3 4 2 10 2 2" xfId="25635" xr:uid="{00000000-0005-0000-0000-000074630000}"/>
    <cellStyle name="20% - Accent1 3 4 2 10 2 2 2" xfId="25636" xr:uid="{00000000-0005-0000-0000-000075630000}"/>
    <cellStyle name="20% - Accent1 3 4 2 10 2 3" xfId="25637" xr:uid="{00000000-0005-0000-0000-000076630000}"/>
    <cellStyle name="20% - Accent1 3 4 2 10 3" xfId="25638" xr:uid="{00000000-0005-0000-0000-000077630000}"/>
    <cellStyle name="20% - Accent1 3 4 2 10 3 2" xfId="25639" xr:uid="{00000000-0005-0000-0000-000078630000}"/>
    <cellStyle name="20% - Accent1 3 4 2 10 4" xfId="25640" xr:uid="{00000000-0005-0000-0000-000079630000}"/>
    <cellStyle name="20% - Accent1 3 4 2 11" xfId="25641" xr:uid="{00000000-0005-0000-0000-00007A630000}"/>
    <cellStyle name="20% - Accent1 3 4 2 11 2" xfId="25642" xr:uid="{00000000-0005-0000-0000-00007B630000}"/>
    <cellStyle name="20% - Accent1 3 4 2 11 2 2" xfId="25643" xr:uid="{00000000-0005-0000-0000-00007C630000}"/>
    <cellStyle name="20% - Accent1 3 4 2 11 3" xfId="25644" xr:uid="{00000000-0005-0000-0000-00007D630000}"/>
    <cellStyle name="20% - Accent1 3 4 2 12" xfId="25645" xr:uid="{00000000-0005-0000-0000-00007E630000}"/>
    <cellStyle name="20% - Accent1 3 4 2 12 2" xfId="25646" xr:uid="{00000000-0005-0000-0000-00007F630000}"/>
    <cellStyle name="20% - Accent1 3 4 2 12 2 2" xfId="25647" xr:uid="{00000000-0005-0000-0000-000080630000}"/>
    <cellStyle name="20% - Accent1 3 4 2 12 3" xfId="25648" xr:uid="{00000000-0005-0000-0000-000081630000}"/>
    <cellStyle name="20% - Accent1 3 4 2 13" xfId="25649" xr:uid="{00000000-0005-0000-0000-000082630000}"/>
    <cellStyle name="20% - Accent1 3 4 2 13 2" xfId="25650" xr:uid="{00000000-0005-0000-0000-000083630000}"/>
    <cellStyle name="20% - Accent1 3 4 2 14" xfId="25651" xr:uid="{00000000-0005-0000-0000-000084630000}"/>
    <cellStyle name="20% - Accent1 3 4 2 14 2" xfId="25652" xr:uid="{00000000-0005-0000-0000-000085630000}"/>
    <cellStyle name="20% - Accent1 3 4 2 15" xfId="25653" xr:uid="{00000000-0005-0000-0000-000086630000}"/>
    <cellStyle name="20% - Accent1 3 4 2 2" xfId="25654" xr:uid="{00000000-0005-0000-0000-000087630000}"/>
    <cellStyle name="20% - Accent1 3 4 2 2 10" xfId="25655" xr:uid="{00000000-0005-0000-0000-000088630000}"/>
    <cellStyle name="20% - Accent1 3 4 2 2 10 2" xfId="25656" xr:uid="{00000000-0005-0000-0000-000089630000}"/>
    <cellStyle name="20% - Accent1 3 4 2 2 10 2 2" xfId="25657" xr:uid="{00000000-0005-0000-0000-00008A630000}"/>
    <cellStyle name="20% - Accent1 3 4 2 2 10 3" xfId="25658" xr:uid="{00000000-0005-0000-0000-00008B630000}"/>
    <cellStyle name="20% - Accent1 3 4 2 2 11" xfId="25659" xr:uid="{00000000-0005-0000-0000-00008C630000}"/>
    <cellStyle name="20% - Accent1 3 4 2 2 11 2" xfId="25660" xr:uid="{00000000-0005-0000-0000-00008D630000}"/>
    <cellStyle name="20% - Accent1 3 4 2 2 11 2 2" xfId="25661" xr:uid="{00000000-0005-0000-0000-00008E630000}"/>
    <cellStyle name="20% - Accent1 3 4 2 2 11 3" xfId="25662" xr:uid="{00000000-0005-0000-0000-00008F630000}"/>
    <cellStyle name="20% - Accent1 3 4 2 2 12" xfId="25663" xr:uid="{00000000-0005-0000-0000-000090630000}"/>
    <cellStyle name="20% - Accent1 3 4 2 2 12 2" xfId="25664" xr:uid="{00000000-0005-0000-0000-000091630000}"/>
    <cellStyle name="20% - Accent1 3 4 2 2 13" xfId="25665" xr:uid="{00000000-0005-0000-0000-000092630000}"/>
    <cellStyle name="20% - Accent1 3 4 2 2 13 2" xfId="25666" xr:uid="{00000000-0005-0000-0000-000093630000}"/>
    <cellStyle name="20% - Accent1 3 4 2 2 14" xfId="25667" xr:uid="{00000000-0005-0000-0000-000094630000}"/>
    <cellStyle name="20% - Accent1 3 4 2 2 2" xfId="25668" xr:uid="{00000000-0005-0000-0000-000095630000}"/>
    <cellStyle name="20% - Accent1 3 4 2 2 2 10" xfId="25669" xr:uid="{00000000-0005-0000-0000-000096630000}"/>
    <cellStyle name="20% - Accent1 3 4 2 2 2 10 2" xfId="25670" xr:uid="{00000000-0005-0000-0000-000097630000}"/>
    <cellStyle name="20% - Accent1 3 4 2 2 2 11" xfId="25671" xr:uid="{00000000-0005-0000-0000-000098630000}"/>
    <cellStyle name="20% - Accent1 3 4 2 2 2 2" xfId="25672" xr:uid="{00000000-0005-0000-0000-000099630000}"/>
    <cellStyle name="20% - Accent1 3 4 2 2 2 2 2" xfId="25673" xr:uid="{00000000-0005-0000-0000-00009A630000}"/>
    <cellStyle name="20% - Accent1 3 4 2 2 2 2 2 2" xfId="25674" xr:uid="{00000000-0005-0000-0000-00009B630000}"/>
    <cellStyle name="20% - Accent1 3 4 2 2 2 2 2 2 2" xfId="25675" xr:uid="{00000000-0005-0000-0000-00009C630000}"/>
    <cellStyle name="20% - Accent1 3 4 2 2 2 2 2 2 2 2" xfId="25676" xr:uid="{00000000-0005-0000-0000-00009D630000}"/>
    <cellStyle name="20% - Accent1 3 4 2 2 2 2 2 2 3" xfId="25677" xr:uid="{00000000-0005-0000-0000-00009E630000}"/>
    <cellStyle name="20% - Accent1 3 4 2 2 2 2 2 3" xfId="25678" xr:uid="{00000000-0005-0000-0000-00009F630000}"/>
    <cellStyle name="20% - Accent1 3 4 2 2 2 2 2 3 2" xfId="25679" xr:uid="{00000000-0005-0000-0000-0000A0630000}"/>
    <cellStyle name="20% - Accent1 3 4 2 2 2 2 2 4" xfId="25680" xr:uid="{00000000-0005-0000-0000-0000A1630000}"/>
    <cellStyle name="20% - Accent1 3 4 2 2 2 2 3" xfId="25681" xr:uid="{00000000-0005-0000-0000-0000A2630000}"/>
    <cellStyle name="20% - Accent1 3 4 2 2 2 2 3 2" xfId="25682" xr:uid="{00000000-0005-0000-0000-0000A3630000}"/>
    <cellStyle name="20% - Accent1 3 4 2 2 2 2 3 2 2" xfId="25683" xr:uid="{00000000-0005-0000-0000-0000A4630000}"/>
    <cellStyle name="20% - Accent1 3 4 2 2 2 2 3 2 2 2" xfId="25684" xr:uid="{00000000-0005-0000-0000-0000A5630000}"/>
    <cellStyle name="20% - Accent1 3 4 2 2 2 2 3 2 3" xfId="25685" xr:uid="{00000000-0005-0000-0000-0000A6630000}"/>
    <cellStyle name="20% - Accent1 3 4 2 2 2 2 3 3" xfId="25686" xr:uid="{00000000-0005-0000-0000-0000A7630000}"/>
    <cellStyle name="20% - Accent1 3 4 2 2 2 2 3 3 2" xfId="25687" xr:uid="{00000000-0005-0000-0000-0000A8630000}"/>
    <cellStyle name="20% - Accent1 3 4 2 2 2 2 3 4" xfId="25688" xr:uid="{00000000-0005-0000-0000-0000A9630000}"/>
    <cellStyle name="20% - Accent1 3 4 2 2 2 2 4" xfId="25689" xr:uid="{00000000-0005-0000-0000-0000AA630000}"/>
    <cellStyle name="20% - Accent1 3 4 2 2 2 2 4 2" xfId="25690" xr:uid="{00000000-0005-0000-0000-0000AB630000}"/>
    <cellStyle name="20% - Accent1 3 4 2 2 2 2 4 2 2" xfId="25691" xr:uid="{00000000-0005-0000-0000-0000AC630000}"/>
    <cellStyle name="20% - Accent1 3 4 2 2 2 2 4 2 2 2" xfId="25692" xr:uid="{00000000-0005-0000-0000-0000AD630000}"/>
    <cellStyle name="20% - Accent1 3 4 2 2 2 2 4 2 3" xfId="25693" xr:uid="{00000000-0005-0000-0000-0000AE630000}"/>
    <cellStyle name="20% - Accent1 3 4 2 2 2 2 4 3" xfId="25694" xr:uid="{00000000-0005-0000-0000-0000AF630000}"/>
    <cellStyle name="20% - Accent1 3 4 2 2 2 2 4 3 2" xfId="25695" xr:uid="{00000000-0005-0000-0000-0000B0630000}"/>
    <cellStyle name="20% - Accent1 3 4 2 2 2 2 4 4" xfId="25696" xr:uid="{00000000-0005-0000-0000-0000B1630000}"/>
    <cellStyle name="20% - Accent1 3 4 2 2 2 2 5" xfId="25697" xr:uid="{00000000-0005-0000-0000-0000B2630000}"/>
    <cellStyle name="20% - Accent1 3 4 2 2 2 2 5 2" xfId="25698" xr:uid="{00000000-0005-0000-0000-0000B3630000}"/>
    <cellStyle name="20% - Accent1 3 4 2 2 2 2 5 2 2" xfId="25699" xr:uid="{00000000-0005-0000-0000-0000B4630000}"/>
    <cellStyle name="20% - Accent1 3 4 2 2 2 2 5 3" xfId="25700" xr:uid="{00000000-0005-0000-0000-0000B5630000}"/>
    <cellStyle name="20% - Accent1 3 4 2 2 2 2 6" xfId="25701" xr:uid="{00000000-0005-0000-0000-0000B6630000}"/>
    <cellStyle name="20% - Accent1 3 4 2 2 2 2 6 2" xfId="25702" xr:uid="{00000000-0005-0000-0000-0000B7630000}"/>
    <cellStyle name="20% - Accent1 3 4 2 2 2 2 6 2 2" xfId="25703" xr:uid="{00000000-0005-0000-0000-0000B8630000}"/>
    <cellStyle name="20% - Accent1 3 4 2 2 2 2 6 3" xfId="25704" xr:uid="{00000000-0005-0000-0000-0000B9630000}"/>
    <cellStyle name="20% - Accent1 3 4 2 2 2 2 7" xfId="25705" xr:uid="{00000000-0005-0000-0000-0000BA630000}"/>
    <cellStyle name="20% - Accent1 3 4 2 2 2 2 7 2" xfId="25706" xr:uid="{00000000-0005-0000-0000-0000BB630000}"/>
    <cellStyle name="20% - Accent1 3 4 2 2 2 2 8" xfId="25707" xr:uid="{00000000-0005-0000-0000-0000BC630000}"/>
    <cellStyle name="20% - Accent1 3 4 2 2 2 2 8 2" xfId="25708" xr:uid="{00000000-0005-0000-0000-0000BD630000}"/>
    <cellStyle name="20% - Accent1 3 4 2 2 2 2 9" xfId="25709" xr:uid="{00000000-0005-0000-0000-0000BE630000}"/>
    <cellStyle name="20% - Accent1 3 4 2 2 2 3" xfId="25710" xr:uid="{00000000-0005-0000-0000-0000BF630000}"/>
    <cellStyle name="20% - Accent1 3 4 2 2 2 3 2" xfId="25711" xr:uid="{00000000-0005-0000-0000-0000C0630000}"/>
    <cellStyle name="20% - Accent1 3 4 2 2 2 3 2 2" xfId="25712" xr:uid="{00000000-0005-0000-0000-0000C1630000}"/>
    <cellStyle name="20% - Accent1 3 4 2 2 2 3 2 2 2" xfId="25713" xr:uid="{00000000-0005-0000-0000-0000C2630000}"/>
    <cellStyle name="20% - Accent1 3 4 2 2 2 3 2 2 2 2" xfId="25714" xr:uid="{00000000-0005-0000-0000-0000C3630000}"/>
    <cellStyle name="20% - Accent1 3 4 2 2 2 3 2 2 3" xfId="25715" xr:uid="{00000000-0005-0000-0000-0000C4630000}"/>
    <cellStyle name="20% - Accent1 3 4 2 2 2 3 2 3" xfId="25716" xr:uid="{00000000-0005-0000-0000-0000C5630000}"/>
    <cellStyle name="20% - Accent1 3 4 2 2 2 3 2 3 2" xfId="25717" xr:uid="{00000000-0005-0000-0000-0000C6630000}"/>
    <cellStyle name="20% - Accent1 3 4 2 2 2 3 2 4" xfId="25718" xr:uid="{00000000-0005-0000-0000-0000C7630000}"/>
    <cellStyle name="20% - Accent1 3 4 2 2 2 3 3" xfId="25719" xr:uid="{00000000-0005-0000-0000-0000C8630000}"/>
    <cellStyle name="20% - Accent1 3 4 2 2 2 3 3 2" xfId="25720" xr:uid="{00000000-0005-0000-0000-0000C9630000}"/>
    <cellStyle name="20% - Accent1 3 4 2 2 2 3 3 2 2" xfId="25721" xr:uid="{00000000-0005-0000-0000-0000CA630000}"/>
    <cellStyle name="20% - Accent1 3 4 2 2 2 3 3 2 2 2" xfId="25722" xr:uid="{00000000-0005-0000-0000-0000CB630000}"/>
    <cellStyle name="20% - Accent1 3 4 2 2 2 3 3 2 3" xfId="25723" xr:uid="{00000000-0005-0000-0000-0000CC630000}"/>
    <cellStyle name="20% - Accent1 3 4 2 2 2 3 3 3" xfId="25724" xr:uid="{00000000-0005-0000-0000-0000CD630000}"/>
    <cellStyle name="20% - Accent1 3 4 2 2 2 3 3 3 2" xfId="25725" xr:uid="{00000000-0005-0000-0000-0000CE630000}"/>
    <cellStyle name="20% - Accent1 3 4 2 2 2 3 3 4" xfId="25726" xr:uid="{00000000-0005-0000-0000-0000CF630000}"/>
    <cellStyle name="20% - Accent1 3 4 2 2 2 3 4" xfId="25727" xr:uid="{00000000-0005-0000-0000-0000D0630000}"/>
    <cellStyle name="20% - Accent1 3 4 2 2 2 3 4 2" xfId="25728" xr:uid="{00000000-0005-0000-0000-0000D1630000}"/>
    <cellStyle name="20% - Accent1 3 4 2 2 2 3 4 2 2" xfId="25729" xr:uid="{00000000-0005-0000-0000-0000D2630000}"/>
    <cellStyle name="20% - Accent1 3 4 2 2 2 3 4 2 2 2" xfId="25730" xr:uid="{00000000-0005-0000-0000-0000D3630000}"/>
    <cellStyle name="20% - Accent1 3 4 2 2 2 3 4 2 3" xfId="25731" xr:uid="{00000000-0005-0000-0000-0000D4630000}"/>
    <cellStyle name="20% - Accent1 3 4 2 2 2 3 4 3" xfId="25732" xr:uid="{00000000-0005-0000-0000-0000D5630000}"/>
    <cellStyle name="20% - Accent1 3 4 2 2 2 3 4 3 2" xfId="25733" xr:uid="{00000000-0005-0000-0000-0000D6630000}"/>
    <cellStyle name="20% - Accent1 3 4 2 2 2 3 4 4" xfId="25734" xr:uid="{00000000-0005-0000-0000-0000D7630000}"/>
    <cellStyle name="20% - Accent1 3 4 2 2 2 3 5" xfId="25735" xr:uid="{00000000-0005-0000-0000-0000D8630000}"/>
    <cellStyle name="20% - Accent1 3 4 2 2 2 3 5 2" xfId="25736" xr:uid="{00000000-0005-0000-0000-0000D9630000}"/>
    <cellStyle name="20% - Accent1 3 4 2 2 2 3 5 2 2" xfId="25737" xr:uid="{00000000-0005-0000-0000-0000DA630000}"/>
    <cellStyle name="20% - Accent1 3 4 2 2 2 3 5 3" xfId="25738" xr:uid="{00000000-0005-0000-0000-0000DB630000}"/>
    <cellStyle name="20% - Accent1 3 4 2 2 2 3 6" xfId="25739" xr:uid="{00000000-0005-0000-0000-0000DC630000}"/>
    <cellStyle name="20% - Accent1 3 4 2 2 2 3 6 2" xfId="25740" xr:uid="{00000000-0005-0000-0000-0000DD630000}"/>
    <cellStyle name="20% - Accent1 3 4 2 2 2 3 6 2 2" xfId="25741" xr:uid="{00000000-0005-0000-0000-0000DE630000}"/>
    <cellStyle name="20% - Accent1 3 4 2 2 2 3 6 3" xfId="25742" xr:uid="{00000000-0005-0000-0000-0000DF630000}"/>
    <cellStyle name="20% - Accent1 3 4 2 2 2 3 7" xfId="25743" xr:uid="{00000000-0005-0000-0000-0000E0630000}"/>
    <cellStyle name="20% - Accent1 3 4 2 2 2 3 7 2" xfId="25744" xr:uid="{00000000-0005-0000-0000-0000E1630000}"/>
    <cellStyle name="20% - Accent1 3 4 2 2 2 3 8" xfId="25745" xr:uid="{00000000-0005-0000-0000-0000E2630000}"/>
    <cellStyle name="20% - Accent1 3 4 2 2 2 3 8 2" xfId="25746" xr:uid="{00000000-0005-0000-0000-0000E3630000}"/>
    <cellStyle name="20% - Accent1 3 4 2 2 2 3 9" xfId="25747" xr:uid="{00000000-0005-0000-0000-0000E4630000}"/>
    <cellStyle name="20% - Accent1 3 4 2 2 2 4" xfId="25748" xr:uid="{00000000-0005-0000-0000-0000E5630000}"/>
    <cellStyle name="20% - Accent1 3 4 2 2 2 4 2" xfId="25749" xr:uid="{00000000-0005-0000-0000-0000E6630000}"/>
    <cellStyle name="20% - Accent1 3 4 2 2 2 4 2 2" xfId="25750" xr:uid="{00000000-0005-0000-0000-0000E7630000}"/>
    <cellStyle name="20% - Accent1 3 4 2 2 2 4 2 2 2" xfId="25751" xr:uid="{00000000-0005-0000-0000-0000E8630000}"/>
    <cellStyle name="20% - Accent1 3 4 2 2 2 4 2 3" xfId="25752" xr:uid="{00000000-0005-0000-0000-0000E9630000}"/>
    <cellStyle name="20% - Accent1 3 4 2 2 2 4 3" xfId="25753" xr:uid="{00000000-0005-0000-0000-0000EA630000}"/>
    <cellStyle name="20% - Accent1 3 4 2 2 2 4 3 2" xfId="25754" xr:uid="{00000000-0005-0000-0000-0000EB630000}"/>
    <cellStyle name="20% - Accent1 3 4 2 2 2 4 4" xfId="25755" xr:uid="{00000000-0005-0000-0000-0000EC630000}"/>
    <cellStyle name="20% - Accent1 3 4 2 2 2 5" xfId="25756" xr:uid="{00000000-0005-0000-0000-0000ED630000}"/>
    <cellStyle name="20% - Accent1 3 4 2 2 2 5 2" xfId="25757" xr:uid="{00000000-0005-0000-0000-0000EE630000}"/>
    <cellStyle name="20% - Accent1 3 4 2 2 2 5 2 2" xfId="25758" xr:uid="{00000000-0005-0000-0000-0000EF630000}"/>
    <cellStyle name="20% - Accent1 3 4 2 2 2 5 2 2 2" xfId="25759" xr:uid="{00000000-0005-0000-0000-0000F0630000}"/>
    <cellStyle name="20% - Accent1 3 4 2 2 2 5 2 3" xfId="25760" xr:uid="{00000000-0005-0000-0000-0000F1630000}"/>
    <cellStyle name="20% - Accent1 3 4 2 2 2 5 3" xfId="25761" xr:uid="{00000000-0005-0000-0000-0000F2630000}"/>
    <cellStyle name="20% - Accent1 3 4 2 2 2 5 3 2" xfId="25762" xr:uid="{00000000-0005-0000-0000-0000F3630000}"/>
    <cellStyle name="20% - Accent1 3 4 2 2 2 5 4" xfId="25763" xr:uid="{00000000-0005-0000-0000-0000F4630000}"/>
    <cellStyle name="20% - Accent1 3 4 2 2 2 6" xfId="25764" xr:uid="{00000000-0005-0000-0000-0000F5630000}"/>
    <cellStyle name="20% - Accent1 3 4 2 2 2 6 2" xfId="25765" xr:uid="{00000000-0005-0000-0000-0000F6630000}"/>
    <cellStyle name="20% - Accent1 3 4 2 2 2 6 2 2" xfId="25766" xr:uid="{00000000-0005-0000-0000-0000F7630000}"/>
    <cellStyle name="20% - Accent1 3 4 2 2 2 6 2 2 2" xfId="25767" xr:uid="{00000000-0005-0000-0000-0000F8630000}"/>
    <cellStyle name="20% - Accent1 3 4 2 2 2 6 2 3" xfId="25768" xr:uid="{00000000-0005-0000-0000-0000F9630000}"/>
    <cellStyle name="20% - Accent1 3 4 2 2 2 6 3" xfId="25769" xr:uid="{00000000-0005-0000-0000-0000FA630000}"/>
    <cellStyle name="20% - Accent1 3 4 2 2 2 6 3 2" xfId="25770" xr:uid="{00000000-0005-0000-0000-0000FB630000}"/>
    <cellStyle name="20% - Accent1 3 4 2 2 2 6 4" xfId="25771" xr:uid="{00000000-0005-0000-0000-0000FC630000}"/>
    <cellStyle name="20% - Accent1 3 4 2 2 2 7" xfId="25772" xr:uid="{00000000-0005-0000-0000-0000FD630000}"/>
    <cellStyle name="20% - Accent1 3 4 2 2 2 7 2" xfId="25773" xr:uid="{00000000-0005-0000-0000-0000FE630000}"/>
    <cellStyle name="20% - Accent1 3 4 2 2 2 7 2 2" xfId="25774" xr:uid="{00000000-0005-0000-0000-0000FF630000}"/>
    <cellStyle name="20% - Accent1 3 4 2 2 2 7 3" xfId="25775" xr:uid="{00000000-0005-0000-0000-000000640000}"/>
    <cellStyle name="20% - Accent1 3 4 2 2 2 8" xfId="25776" xr:uid="{00000000-0005-0000-0000-000001640000}"/>
    <cellStyle name="20% - Accent1 3 4 2 2 2 8 2" xfId="25777" xr:uid="{00000000-0005-0000-0000-000002640000}"/>
    <cellStyle name="20% - Accent1 3 4 2 2 2 8 2 2" xfId="25778" xr:uid="{00000000-0005-0000-0000-000003640000}"/>
    <cellStyle name="20% - Accent1 3 4 2 2 2 8 3" xfId="25779" xr:uid="{00000000-0005-0000-0000-000004640000}"/>
    <cellStyle name="20% - Accent1 3 4 2 2 2 9" xfId="25780" xr:uid="{00000000-0005-0000-0000-000005640000}"/>
    <cellStyle name="20% - Accent1 3 4 2 2 2 9 2" xfId="25781" xr:uid="{00000000-0005-0000-0000-000006640000}"/>
    <cellStyle name="20% - Accent1 3 4 2 2 3" xfId="25782" xr:uid="{00000000-0005-0000-0000-000007640000}"/>
    <cellStyle name="20% - Accent1 3 4 2 2 3 10" xfId="25783" xr:uid="{00000000-0005-0000-0000-000008640000}"/>
    <cellStyle name="20% - Accent1 3 4 2 2 3 10 2" xfId="25784" xr:uid="{00000000-0005-0000-0000-000009640000}"/>
    <cellStyle name="20% - Accent1 3 4 2 2 3 11" xfId="25785" xr:uid="{00000000-0005-0000-0000-00000A640000}"/>
    <cellStyle name="20% - Accent1 3 4 2 2 3 2" xfId="25786" xr:uid="{00000000-0005-0000-0000-00000B640000}"/>
    <cellStyle name="20% - Accent1 3 4 2 2 3 2 2" xfId="25787" xr:uid="{00000000-0005-0000-0000-00000C640000}"/>
    <cellStyle name="20% - Accent1 3 4 2 2 3 2 2 2" xfId="25788" xr:uid="{00000000-0005-0000-0000-00000D640000}"/>
    <cellStyle name="20% - Accent1 3 4 2 2 3 2 2 2 2" xfId="25789" xr:uid="{00000000-0005-0000-0000-00000E640000}"/>
    <cellStyle name="20% - Accent1 3 4 2 2 3 2 2 2 2 2" xfId="25790" xr:uid="{00000000-0005-0000-0000-00000F640000}"/>
    <cellStyle name="20% - Accent1 3 4 2 2 3 2 2 2 3" xfId="25791" xr:uid="{00000000-0005-0000-0000-000010640000}"/>
    <cellStyle name="20% - Accent1 3 4 2 2 3 2 2 3" xfId="25792" xr:uid="{00000000-0005-0000-0000-000011640000}"/>
    <cellStyle name="20% - Accent1 3 4 2 2 3 2 2 3 2" xfId="25793" xr:uid="{00000000-0005-0000-0000-000012640000}"/>
    <cellStyle name="20% - Accent1 3 4 2 2 3 2 2 4" xfId="25794" xr:uid="{00000000-0005-0000-0000-000013640000}"/>
    <cellStyle name="20% - Accent1 3 4 2 2 3 2 3" xfId="25795" xr:uid="{00000000-0005-0000-0000-000014640000}"/>
    <cellStyle name="20% - Accent1 3 4 2 2 3 2 3 2" xfId="25796" xr:uid="{00000000-0005-0000-0000-000015640000}"/>
    <cellStyle name="20% - Accent1 3 4 2 2 3 2 3 2 2" xfId="25797" xr:uid="{00000000-0005-0000-0000-000016640000}"/>
    <cellStyle name="20% - Accent1 3 4 2 2 3 2 3 2 2 2" xfId="25798" xr:uid="{00000000-0005-0000-0000-000017640000}"/>
    <cellStyle name="20% - Accent1 3 4 2 2 3 2 3 2 3" xfId="25799" xr:uid="{00000000-0005-0000-0000-000018640000}"/>
    <cellStyle name="20% - Accent1 3 4 2 2 3 2 3 3" xfId="25800" xr:uid="{00000000-0005-0000-0000-000019640000}"/>
    <cellStyle name="20% - Accent1 3 4 2 2 3 2 3 3 2" xfId="25801" xr:uid="{00000000-0005-0000-0000-00001A640000}"/>
    <cellStyle name="20% - Accent1 3 4 2 2 3 2 3 4" xfId="25802" xr:uid="{00000000-0005-0000-0000-00001B640000}"/>
    <cellStyle name="20% - Accent1 3 4 2 2 3 2 4" xfId="25803" xr:uid="{00000000-0005-0000-0000-00001C640000}"/>
    <cellStyle name="20% - Accent1 3 4 2 2 3 2 4 2" xfId="25804" xr:uid="{00000000-0005-0000-0000-00001D640000}"/>
    <cellStyle name="20% - Accent1 3 4 2 2 3 2 4 2 2" xfId="25805" xr:uid="{00000000-0005-0000-0000-00001E640000}"/>
    <cellStyle name="20% - Accent1 3 4 2 2 3 2 4 2 2 2" xfId="25806" xr:uid="{00000000-0005-0000-0000-00001F640000}"/>
    <cellStyle name="20% - Accent1 3 4 2 2 3 2 4 2 3" xfId="25807" xr:uid="{00000000-0005-0000-0000-000020640000}"/>
    <cellStyle name="20% - Accent1 3 4 2 2 3 2 4 3" xfId="25808" xr:uid="{00000000-0005-0000-0000-000021640000}"/>
    <cellStyle name="20% - Accent1 3 4 2 2 3 2 4 3 2" xfId="25809" xr:uid="{00000000-0005-0000-0000-000022640000}"/>
    <cellStyle name="20% - Accent1 3 4 2 2 3 2 4 4" xfId="25810" xr:uid="{00000000-0005-0000-0000-000023640000}"/>
    <cellStyle name="20% - Accent1 3 4 2 2 3 2 5" xfId="25811" xr:uid="{00000000-0005-0000-0000-000024640000}"/>
    <cellStyle name="20% - Accent1 3 4 2 2 3 2 5 2" xfId="25812" xr:uid="{00000000-0005-0000-0000-000025640000}"/>
    <cellStyle name="20% - Accent1 3 4 2 2 3 2 5 2 2" xfId="25813" xr:uid="{00000000-0005-0000-0000-000026640000}"/>
    <cellStyle name="20% - Accent1 3 4 2 2 3 2 5 3" xfId="25814" xr:uid="{00000000-0005-0000-0000-000027640000}"/>
    <cellStyle name="20% - Accent1 3 4 2 2 3 2 6" xfId="25815" xr:uid="{00000000-0005-0000-0000-000028640000}"/>
    <cellStyle name="20% - Accent1 3 4 2 2 3 2 6 2" xfId="25816" xr:uid="{00000000-0005-0000-0000-000029640000}"/>
    <cellStyle name="20% - Accent1 3 4 2 2 3 2 6 2 2" xfId="25817" xr:uid="{00000000-0005-0000-0000-00002A640000}"/>
    <cellStyle name="20% - Accent1 3 4 2 2 3 2 6 3" xfId="25818" xr:uid="{00000000-0005-0000-0000-00002B640000}"/>
    <cellStyle name="20% - Accent1 3 4 2 2 3 2 7" xfId="25819" xr:uid="{00000000-0005-0000-0000-00002C640000}"/>
    <cellStyle name="20% - Accent1 3 4 2 2 3 2 7 2" xfId="25820" xr:uid="{00000000-0005-0000-0000-00002D640000}"/>
    <cellStyle name="20% - Accent1 3 4 2 2 3 2 8" xfId="25821" xr:uid="{00000000-0005-0000-0000-00002E640000}"/>
    <cellStyle name="20% - Accent1 3 4 2 2 3 2 8 2" xfId="25822" xr:uid="{00000000-0005-0000-0000-00002F640000}"/>
    <cellStyle name="20% - Accent1 3 4 2 2 3 2 9" xfId="25823" xr:uid="{00000000-0005-0000-0000-000030640000}"/>
    <cellStyle name="20% - Accent1 3 4 2 2 3 3" xfId="25824" xr:uid="{00000000-0005-0000-0000-000031640000}"/>
    <cellStyle name="20% - Accent1 3 4 2 2 3 3 2" xfId="25825" xr:uid="{00000000-0005-0000-0000-000032640000}"/>
    <cellStyle name="20% - Accent1 3 4 2 2 3 3 2 2" xfId="25826" xr:uid="{00000000-0005-0000-0000-000033640000}"/>
    <cellStyle name="20% - Accent1 3 4 2 2 3 3 2 2 2" xfId="25827" xr:uid="{00000000-0005-0000-0000-000034640000}"/>
    <cellStyle name="20% - Accent1 3 4 2 2 3 3 2 2 2 2" xfId="25828" xr:uid="{00000000-0005-0000-0000-000035640000}"/>
    <cellStyle name="20% - Accent1 3 4 2 2 3 3 2 2 3" xfId="25829" xr:uid="{00000000-0005-0000-0000-000036640000}"/>
    <cellStyle name="20% - Accent1 3 4 2 2 3 3 2 3" xfId="25830" xr:uid="{00000000-0005-0000-0000-000037640000}"/>
    <cellStyle name="20% - Accent1 3 4 2 2 3 3 2 3 2" xfId="25831" xr:uid="{00000000-0005-0000-0000-000038640000}"/>
    <cellStyle name="20% - Accent1 3 4 2 2 3 3 2 4" xfId="25832" xr:uid="{00000000-0005-0000-0000-000039640000}"/>
    <cellStyle name="20% - Accent1 3 4 2 2 3 3 3" xfId="25833" xr:uid="{00000000-0005-0000-0000-00003A640000}"/>
    <cellStyle name="20% - Accent1 3 4 2 2 3 3 3 2" xfId="25834" xr:uid="{00000000-0005-0000-0000-00003B640000}"/>
    <cellStyle name="20% - Accent1 3 4 2 2 3 3 3 2 2" xfId="25835" xr:uid="{00000000-0005-0000-0000-00003C640000}"/>
    <cellStyle name="20% - Accent1 3 4 2 2 3 3 3 2 2 2" xfId="25836" xr:uid="{00000000-0005-0000-0000-00003D640000}"/>
    <cellStyle name="20% - Accent1 3 4 2 2 3 3 3 2 3" xfId="25837" xr:uid="{00000000-0005-0000-0000-00003E640000}"/>
    <cellStyle name="20% - Accent1 3 4 2 2 3 3 3 3" xfId="25838" xr:uid="{00000000-0005-0000-0000-00003F640000}"/>
    <cellStyle name="20% - Accent1 3 4 2 2 3 3 3 3 2" xfId="25839" xr:uid="{00000000-0005-0000-0000-000040640000}"/>
    <cellStyle name="20% - Accent1 3 4 2 2 3 3 3 4" xfId="25840" xr:uid="{00000000-0005-0000-0000-000041640000}"/>
    <cellStyle name="20% - Accent1 3 4 2 2 3 3 4" xfId="25841" xr:uid="{00000000-0005-0000-0000-000042640000}"/>
    <cellStyle name="20% - Accent1 3 4 2 2 3 3 4 2" xfId="25842" xr:uid="{00000000-0005-0000-0000-000043640000}"/>
    <cellStyle name="20% - Accent1 3 4 2 2 3 3 4 2 2" xfId="25843" xr:uid="{00000000-0005-0000-0000-000044640000}"/>
    <cellStyle name="20% - Accent1 3 4 2 2 3 3 4 2 2 2" xfId="25844" xr:uid="{00000000-0005-0000-0000-000045640000}"/>
    <cellStyle name="20% - Accent1 3 4 2 2 3 3 4 2 3" xfId="25845" xr:uid="{00000000-0005-0000-0000-000046640000}"/>
    <cellStyle name="20% - Accent1 3 4 2 2 3 3 4 3" xfId="25846" xr:uid="{00000000-0005-0000-0000-000047640000}"/>
    <cellStyle name="20% - Accent1 3 4 2 2 3 3 4 3 2" xfId="25847" xr:uid="{00000000-0005-0000-0000-000048640000}"/>
    <cellStyle name="20% - Accent1 3 4 2 2 3 3 4 4" xfId="25848" xr:uid="{00000000-0005-0000-0000-000049640000}"/>
    <cellStyle name="20% - Accent1 3 4 2 2 3 3 5" xfId="25849" xr:uid="{00000000-0005-0000-0000-00004A640000}"/>
    <cellStyle name="20% - Accent1 3 4 2 2 3 3 5 2" xfId="25850" xr:uid="{00000000-0005-0000-0000-00004B640000}"/>
    <cellStyle name="20% - Accent1 3 4 2 2 3 3 5 2 2" xfId="25851" xr:uid="{00000000-0005-0000-0000-00004C640000}"/>
    <cellStyle name="20% - Accent1 3 4 2 2 3 3 5 3" xfId="25852" xr:uid="{00000000-0005-0000-0000-00004D640000}"/>
    <cellStyle name="20% - Accent1 3 4 2 2 3 3 6" xfId="25853" xr:uid="{00000000-0005-0000-0000-00004E640000}"/>
    <cellStyle name="20% - Accent1 3 4 2 2 3 3 6 2" xfId="25854" xr:uid="{00000000-0005-0000-0000-00004F640000}"/>
    <cellStyle name="20% - Accent1 3 4 2 2 3 3 6 2 2" xfId="25855" xr:uid="{00000000-0005-0000-0000-000050640000}"/>
    <cellStyle name="20% - Accent1 3 4 2 2 3 3 6 3" xfId="25856" xr:uid="{00000000-0005-0000-0000-000051640000}"/>
    <cellStyle name="20% - Accent1 3 4 2 2 3 3 7" xfId="25857" xr:uid="{00000000-0005-0000-0000-000052640000}"/>
    <cellStyle name="20% - Accent1 3 4 2 2 3 3 7 2" xfId="25858" xr:uid="{00000000-0005-0000-0000-000053640000}"/>
    <cellStyle name="20% - Accent1 3 4 2 2 3 3 8" xfId="25859" xr:uid="{00000000-0005-0000-0000-000054640000}"/>
    <cellStyle name="20% - Accent1 3 4 2 2 3 3 8 2" xfId="25860" xr:uid="{00000000-0005-0000-0000-000055640000}"/>
    <cellStyle name="20% - Accent1 3 4 2 2 3 3 9" xfId="25861" xr:uid="{00000000-0005-0000-0000-000056640000}"/>
    <cellStyle name="20% - Accent1 3 4 2 2 3 4" xfId="25862" xr:uid="{00000000-0005-0000-0000-000057640000}"/>
    <cellStyle name="20% - Accent1 3 4 2 2 3 4 2" xfId="25863" xr:uid="{00000000-0005-0000-0000-000058640000}"/>
    <cellStyle name="20% - Accent1 3 4 2 2 3 4 2 2" xfId="25864" xr:uid="{00000000-0005-0000-0000-000059640000}"/>
    <cellStyle name="20% - Accent1 3 4 2 2 3 4 2 2 2" xfId="25865" xr:uid="{00000000-0005-0000-0000-00005A640000}"/>
    <cellStyle name="20% - Accent1 3 4 2 2 3 4 2 3" xfId="25866" xr:uid="{00000000-0005-0000-0000-00005B640000}"/>
    <cellStyle name="20% - Accent1 3 4 2 2 3 4 3" xfId="25867" xr:uid="{00000000-0005-0000-0000-00005C640000}"/>
    <cellStyle name="20% - Accent1 3 4 2 2 3 4 3 2" xfId="25868" xr:uid="{00000000-0005-0000-0000-00005D640000}"/>
    <cellStyle name="20% - Accent1 3 4 2 2 3 4 4" xfId="25869" xr:uid="{00000000-0005-0000-0000-00005E640000}"/>
    <cellStyle name="20% - Accent1 3 4 2 2 3 5" xfId="25870" xr:uid="{00000000-0005-0000-0000-00005F640000}"/>
    <cellStyle name="20% - Accent1 3 4 2 2 3 5 2" xfId="25871" xr:uid="{00000000-0005-0000-0000-000060640000}"/>
    <cellStyle name="20% - Accent1 3 4 2 2 3 5 2 2" xfId="25872" xr:uid="{00000000-0005-0000-0000-000061640000}"/>
    <cellStyle name="20% - Accent1 3 4 2 2 3 5 2 2 2" xfId="25873" xr:uid="{00000000-0005-0000-0000-000062640000}"/>
    <cellStyle name="20% - Accent1 3 4 2 2 3 5 2 3" xfId="25874" xr:uid="{00000000-0005-0000-0000-000063640000}"/>
    <cellStyle name="20% - Accent1 3 4 2 2 3 5 3" xfId="25875" xr:uid="{00000000-0005-0000-0000-000064640000}"/>
    <cellStyle name="20% - Accent1 3 4 2 2 3 5 3 2" xfId="25876" xr:uid="{00000000-0005-0000-0000-000065640000}"/>
    <cellStyle name="20% - Accent1 3 4 2 2 3 5 4" xfId="25877" xr:uid="{00000000-0005-0000-0000-000066640000}"/>
    <cellStyle name="20% - Accent1 3 4 2 2 3 6" xfId="25878" xr:uid="{00000000-0005-0000-0000-000067640000}"/>
    <cellStyle name="20% - Accent1 3 4 2 2 3 6 2" xfId="25879" xr:uid="{00000000-0005-0000-0000-000068640000}"/>
    <cellStyle name="20% - Accent1 3 4 2 2 3 6 2 2" xfId="25880" xr:uid="{00000000-0005-0000-0000-000069640000}"/>
    <cellStyle name="20% - Accent1 3 4 2 2 3 6 2 2 2" xfId="25881" xr:uid="{00000000-0005-0000-0000-00006A640000}"/>
    <cellStyle name="20% - Accent1 3 4 2 2 3 6 2 3" xfId="25882" xr:uid="{00000000-0005-0000-0000-00006B640000}"/>
    <cellStyle name="20% - Accent1 3 4 2 2 3 6 3" xfId="25883" xr:uid="{00000000-0005-0000-0000-00006C640000}"/>
    <cellStyle name="20% - Accent1 3 4 2 2 3 6 3 2" xfId="25884" xr:uid="{00000000-0005-0000-0000-00006D640000}"/>
    <cellStyle name="20% - Accent1 3 4 2 2 3 6 4" xfId="25885" xr:uid="{00000000-0005-0000-0000-00006E640000}"/>
    <cellStyle name="20% - Accent1 3 4 2 2 3 7" xfId="25886" xr:uid="{00000000-0005-0000-0000-00006F640000}"/>
    <cellStyle name="20% - Accent1 3 4 2 2 3 7 2" xfId="25887" xr:uid="{00000000-0005-0000-0000-000070640000}"/>
    <cellStyle name="20% - Accent1 3 4 2 2 3 7 2 2" xfId="25888" xr:uid="{00000000-0005-0000-0000-000071640000}"/>
    <cellStyle name="20% - Accent1 3 4 2 2 3 7 3" xfId="25889" xr:uid="{00000000-0005-0000-0000-000072640000}"/>
    <cellStyle name="20% - Accent1 3 4 2 2 3 8" xfId="25890" xr:uid="{00000000-0005-0000-0000-000073640000}"/>
    <cellStyle name="20% - Accent1 3 4 2 2 3 8 2" xfId="25891" xr:uid="{00000000-0005-0000-0000-000074640000}"/>
    <cellStyle name="20% - Accent1 3 4 2 2 3 8 2 2" xfId="25892" xr:uid="{00000000-0005-0000-0000-000075640000}"/>
    <cellStyle name="20% - Accent1 3 4 2 2 3 8 3" xfId="25893" xr:uid="{00000000-0005-0000-0000-000076640000}"/>
    <cellStyle name="20% - Accent1 3 4 2 2 3 9" xfId="25894" xr:uid="{00000000-0005-0000-0000-000077640000}"/>
    <cellStyle name="20% - Accent1 3 4 2 2 3 9 2" xfId="25895" xr:uid="{00000000-0005-0000-0000-000078640000}"/>
    <cellStyle name="20% - Accent1 3 4 2 2 4" xfId="25896" xr:uid="{00000000-0005-0000-0000-000079640000}"/>
    <cellStyle name="20% - Accent1 3 4 2 2 4 10" xfId="25897" xr:uid="{00000000-0005-0000-0000-00007A640000}"/>
    <cellStyle name="20% - Accent1 3 4 2 2 4 10 2" xfId="25898" xr:uid="{00000000-0005-0000-0000-00007B640000}"/>
    <cellStyle name="20% - Accent1 3 4 2 2 4 11" xfId="25899" xr:uid="{00000000-0005-0000-0000-00007C640000}"/>
    <cellStyle name="20% - Accent1 3 4 2 2 4 2" xfId="25900" xr:uid="{00000000-0005-0000-0000-00007D640000}"/>
    <cellStyle name="20% - Accent1 3 4 2 2 4 2 2" xfId="25901" xr:uid="{00000000-0005-0000-0000-00007E640000}"/>
    <cellStyle name="20% - Accent1 3 4 2 2 4 2 2 2" xfId="25902" xr:uid="{00000000-0005-0000-0000-00007F640000}"/>
    <cellStyle name="20% - Accent1 3 4 2 2 4 2 2 2 2" xfId="25903" xr:uid="{00000000-0005-0000-0000-000080640000}"/>
    <cellStyle name="20% - Accent1 3 4 2 2 4 2 2 2 2 2" xfId="25904" xr:uid="{00000000-0005-0000-0000-000081640000}"/>
    <cellStyle name="20% - Accent1 3 4 2 2 4 2 2 2 3" xfId="25905" xr:uid="{00000000-0005-0000-0000-000082640000}"/>
    <cellStyle name="20% - Accent1 3 4 2 2 4 2 2 3" xfId="25906" xr:uid="{00000000-0005-0000-0000-000083640000}"/>
    <cellStyle name="20% - Accent1 3 4 2 2 4 2 2 3 2" xfId="25907" xr:uid="{00000000-0005-0000-0000-000084640000}"/>
    <cellStyle name="20% - Accent1 3 4 2 2 4 2 2 4" xfId="25908" xr:uid="{00000000-0005-0000-0000-000085640000}"/>
    <cellStyle name="20% - Accent1 3 4 2 2 4 2 3" xfId="25909" xr:uid="{00000000-0005-0000-0000-000086640000}"/>
    <cellStyle name="20% - Accent1 3 4 2 2 4 2 3 2" xfId="25910" xr:uid="{00000000-0005-0000-0000-000087640000}"/>
    <cellStyle name="20% - Accent1 3 4 2 2 4 2 3 2 2" xfId="25911" xr:uid="{00000000-0005-0000-0000-000088640000}"/>
    <cellStyle name="20% - Accent1 3 4 2 2 4 2 3 2 2 2" xfId="25912" xr:uid="{00000000-0005-0000-0000-000089640000}"/>
    <cellStyle name="20% - Accent1 3 4 2 2 4 2 3 2 3" xfId="25913" xr:uid="{00000000-0005-0000-0000-00008A640000}"/>
    <cellStyle name="20% - Accent1 3 4 2 2 4 2 3 3" xfId="25914" xr:uid="{00000000-0005-0000-0000-00008B640000}"/>
    <cellStyle name="20% - Accent1 3 4 2 2 4 2 3 3 2" xfId="25915" xr:uid="{00000000-0005-0000-0000-00008C640000}"/>
    <cellStyle name="20% - Accent1 3 4 2 2 4 2 3 4" xfId="25916" xr:uid="{00000000-0005-0000-0000-00008D640000}"/>
    <cellStyle name="20% - Accent1 3 4 2 2 4 2 4" xfId="25917" xr:uid="{00000000-0005-0000-0000-00008E640000}"/>
    <cellStyle name="20% - Accent1 3 4 2 2 4 2 4 2" xfId="25918" xr:uid="{00000000-0005-0000-0000-00008F640000}"/>
    <cellStyle name="20% - Accent1 3 4 2 2 4 2 4 2 2" xfId="25919" xr:uid="{00000000-0005-0000-0000-000090640000}"/>
    <cellStyle name="20% - Accent1 3 4 2 2 4 2 4 2 2 2" xfId="25920" xr:uid="{00000000-0005-0000-0000-000091640000}"/>
    <cellStyle name="20% - Accent1 3 4 2 2 4 2 4 2 3" xfId="25921" xr:uid="{00000000-0005-0000-0000-000092640000}"/>
    <cellStyle name="20% - Accent1 3 4 2 2 4 2 4 3" xfId="25922" xr:uid="{00000000-0005-0000-0000-000093640000}"/>
    <cellStyle name="20% - Accent1 3 4 2 2 4 2 4 3 2" xfId="25923" xr:uid="{00000000-0005-0000-0000-000094640000}"/>
    <cellStyle name="20% - Accent1 3 4 2 2 4 2 4 4" xfId="25924" xr:uid="{00000000-0005-0000-0000-000095640000}"/>
    <cellStyle name="20% - Accent1 3 4 2 2 4 2 5" xfId="25925" xr:uid="{00000000-0005-0000-0000-000096640000}"/>
    <cellStyle name="20% - Accent1 3 4 2 2 4 2 5 2" xfId="25926" xr:uid="{00000000-0005-0000-0000-000097640000}"/>
    <cellStyle name="20% - Accent1 3 4 2 2 4 2 5 2 2" xfId="25927" xr:uid="{00000000-0005-0000-0000-000098640000}"/>
    <cellStyle name="20% - Accent1 3 4 2 2 4 2 5 3" xfId="25928" xr:uid="{00000000-0005-0000-0000-000099640000}"/>
    <cellStyle name="20% - Accent1 3 4 2 2 4 2 6" xfId="25929" xr:uid="{00000000-0005-0000-0000-00009A640000}"/>
    <cellStyle name="20% - Accent1 3 4 2 2 4 2 6 2" xfId="25930" xr:uid="{00000000-0005-0000-0000-00009B640000}"/>
    <cellStyle name="20% - Accent1 3 4 2 2 4 2 6 2 2" xfId="25931" xr:uid="{00000000-0005-0000-0000-00009C640000}"/>
    <cellStyle name="20% - Accent1 3 4 2 2 4 2 6 3" xfId="25932" xr:uid="{00000000-0005-0000-0000-00009D640000}"/>
    <cellStyle name="20% - Accent1 3 4 2 2 4 2 7" xfId="25933" xr:uid="{00000000-0005-0000-0000-00009E640000}"/>
    <cellStyle name="20% - Accent1 3 4 2 2 4 2 7 2" xfId="25934" xr:uid="{00000000-0005-0000-0000-00009F640000}"/>
    <cellStyle name="20% - Accent1 3 4 2 2 4 2 8" xfId="25935" xr:uid="{00000000-0005-0000-0000-0000A0640000}"/>
    <cellStyle name="20% - Accent1 3 4 2 2 4 2 8 2" xfId="25936" xr:uid="{00000000-0005-0000-0000-0000A1640000}"/>
    <cellStyle name="20% - Accent1 3 4 2 2 4 2 9" xfId="25937" xr:uid="{00000000-0005-0000-0000-0000A2640000}"/>
    <cellStyle name="20% - Accent1 3 4 2 2 4 3" xfId="25938" xr:uid="{00000000-0005-0000-0000-0000A3640000}"/>
    <cellStyle name="20% - Accent1 3 4 2 2 4 3 2" xfId="25939" xr:uid="{00000000-0005-0000-0000-0000A4640000}"/>
    <cellStyle name="20% - Accent1 3 4 2 2 4 3 2 2" xfId="25940" xr:uid="{00000000-0005-0000-0000-0000A5640000}"/>
    <cellStyle name="20% - Accent1 3 4 2 2 4 3 2 2 2" xfId="25941" xr:uid="{00000000-0005-0000-0000-0000A6640000}"/>
    <cellStyle name="20% - Accent1 3 4 2 2 4 3 2 2 2 2" xfId="25942" xr:uid="{00000000-0005-0000-0000-0000A7640000}"/>
    <cellStyle name="20% - Accent1 3 4 2 2 4 3 2 2 3" xfId="25943" xr:uid="{00000000-0005-0000-0000-0000A8640000}"/>
    <cellStyle name="20% - Accent1 3 4 2 2 4 3 2 3" xfId="25944" xr:uid="{00000000-0005-0000-0000-0000A9640000}"/>
    <cellStyle name="20% - Accent1 3 4 2 2 4 3 2 3 2" xfId="25945" xr:uid="{00000000-0005-0000-0000-0000AA640000}"/>
    <cellStyle name="20% - Accent1 3 4 2 2 4 3 2 4" xfId="25946" xr:uid="{00000000-0005-0000-0000-0000AB640000}"/>
    <cellStyle name="20% - Accent1 3 4 2 2 4 3 3" xfId="25947" xr:uid="{00000000-0005-0000-0000-0000AC640000}"/>
    <cellStyle name="20% - Accent1 3 4 2 2 4 3 3 2" xfId="25948" xr:uid="{00000000-0005-0000-0000-0000AD640000}"/>
    <cellStyle name="20% - Accent1 3 4 2 2 4 3 3 2 2" xfId="25949" xr:uid="{00000000-0005-0000-0000-0000AE640000}"/>
    <cellStyle name="20% - Accent1 3 4 2 2 4 3 3 2 2 2" xfId="25950" xr:uid="{00000000-0005-0000-0000-0000AF640000}"/>
    <cellStyle name="20% - Accent1 3 4 2 2 4 3 3 2 3" xfId="25951" xr:uid="{00000000-0005-0000-0000-0000B0640000}"/>
    <cellStyle name="20% - Accent1 3 4 2 2 4 3 3 3" xfId="25952" xr:uid="{00000000-0005-0000-0000-0000B1640000}"/>
    <cellStyle name="20% - Accent1 3 4 2 2 4 3 3 3 2" xfId="25953" xr:uid="{00000000-0005-0000-0000-0000B2640000}"/>
    <cellStyle name="20% - Accent1 3 4 2 2 4 3 3 4" xfId="25954" xr:uid="{00000000-0005-0000-0000-0000B3640000}"/>
    <cellStyle name="20% - Accent1 3 4 2 2 4 3 4" xfId="25955" xr:uid="{00000000-0005-0000-0000-0000B4640000}"/>
    <cellStyle name="20% - Accent1 3 4 2 2 4 3 4 2" xfId="25956" xr:uid="{00000000-0005-0000-0000-0000B5640000}"/>
    <cellStyle name="20% - Accent1 3 4 2 2 4 3 4 2 2" xfId="25957" xr:uid="{00000000-0005-0000-0000-0000B6640000}"/>
    <cellStyle name="20% - Accent1 3 4 2 2 4 3 4 2 2 2" xfId="25958" xr:uid="{00000000-0005-0000-0000-0000B7640000}"/>
    <cellStyle name="20% - Accent1 3 4 2 2 4 3 4 2 3" xfId="25959" xr:uid="{00000000-0005-0000-0000-0000B8640000}"/>
    <cellStyle name="20% - Accent1 3 4 2 2 4 3 4 3" xfId="25960" xr:uid="{00000000-0005-0000-0000-0000B9640000}"/>
    <cellStyle name="20% - Accent1 3 4 2 2 4 3 4 3 2" xfId="25961" xr:uid="{00000000-0005-0000-0000-0000BA640000}"/>
    <cellStyle name="20% - Accent1 3 4 2 2 4 3 4 4" xfId="25962" xr:uid="{00000000-0005-0000-0000-0000BB640000}"/>
    <cellStyle name="20% - Accent1 3 4 2 2 4 3 5" xfId="25963" xr:uid="{00000000-0005-0000-0000-0000BC640000}"/>
    <cellStyle name="20% - Accent1 3 4 2 2 4 3 5 2" xfId="25964" xr:uid="{00000000-0005-0000-0000-0000BD640000}"/>
    <cellStyle name="20% - Accent1 3 4 2 2 4 3 5 2 2" xfId="25965" xr:uid="{00000000-0005-0000-0000-0000BE640000}"/>
    <cellStyle name="20% - Accent1 3 4 2 2 4 3 5 3" xfId="25966" xr:uid="{00000000-0005-0000-0000-0000BF640000}"/>
    <cellStyle name="20% - Accent1 3 4 2 2 4 3 6" xfId="25967" xr:uid="{00000000-0005-0000-0000-0000C0640000}"/>
    <cellStyle name="20% - Accent1 3 4 2 2 4 3 6 2" xfId="25968" xr:uid="{00000000-0005-0000-0000-0000C1640000}"/>
    <cellStyle name="20% - Accent1 3 4 2 2 4 3 6 2 2" xfId="25969" xr:uid="{00000000-0005-0000-0000-0000C2640000}"/>
    <cellStyle name="20% - Accent1 3 4 2 2 4 3 6 3" xfId="25970" xr:uid="{00000000-0005-0000-0000-0000C3640000}"/>
    <cellStyle name="20% - Accent1 3 4 2 2 4 3 7" xfId="25971" xr:uid="{00000000-0005-0000-0000-0000C4640000}"/>
    <cellStyle name="20% - Accent1 3 4 2 2 4 3 7 2" xfId="25972" xr:uid="{00000000-0005-0000-0000-0000C5640000}"/>
    <cellStyle name="20% - Accent1 3 4 2 2 4 3 8" xfId="25973" xr:uid="{00000000-0005-0000-0000-0000C6640000}"/>
    <cellStyle name="20% - Accent1 3 4 2 2 4 3 8 2" xfId="25974" xr:uid="{00000000-0005-0000-0000-0000C7640000}"/>
    <cellStyle name="20% - Accent1 3 4 2 2 4 3 9" xfId="25975" xr:uid="{00000000-0005-0000-0000-0000C8640000}"/>
    <cellStyle name="20% - Accent1 3 4 2 2 4 4" xfId="25976" xr:uid="{00000000-0005-0000-0000-0000C9640000}"/>
    <cellStyle name="20% - Accent1 3 4 2 2 4 4 2" xfId="25977" xr:uid="{00000000-0005-0000-0000-0000CA640000}"/>
    <cellStyle name="20% - Accent1 3 4 2 2 4 4 2 2" xfId="25978" xr:uid="{00000000-0005-0000-0000-0000CB640000}"/>
    <cellStyle name="20% - Accent1 3 4 2 2 4 4 2 2 2" xfId="25979" xr:uid="{00000000-0005-0000-0000-0000CC640000}"/>
    <cellStyle name="20% - Accent1 3 4 2 2 4 4 2 3" xfId="25980" xr:uid="{00000000-0005-0000-0000-0000CD640000}"/>
    <cellStyle name="20% - Accent1 3 4 2 2 4 4 3" xfId="25981" xr:uid="{00000000-0005-0000-0000-0000CE640000}"/>
    <cellStyle name="20% - Accent1 3 4 2 2 4 4 3 2" xfId="25982" xr:uid="{00000000-0005-0000-0000-0000CF640000}"/>
    <cellStyle name="20% - Accent1 3 4 2 2 4 4 4" xfId="25983" xr:uid="{00000000-0005-0000-0000-0000D0640000}"/>
    <cellStyle name="20% - Accent1 3 4 2 2 4 5" xfId="25984" xr:uid="{00000000-0005-0000-0000-0000D1640000}"/>
    <cellStyle name="20% - Accent1 3 4 2 2 4 5 2" xfId="25985" xr:uid="{00000000-0005-0000-0000-0000D2640000}"/>
    <cellStyle name="20% - Accent1 3 4 2 2 4 5 2 2" xfId="25986" xr:uid="{00000000-0005-0000-0000-0000D3640000}"/>
    <cellStyle name="20% - Accent1 3 4 2 2 4 5 2 2 2" xfId="25987" xr:uid="{00000000-0005-0000-0000-0000D4640000}"/>
    <cellStyle name="20% - Accent1 3 4 2 2 4 5 2 3" xfId="25988" xr:uid="{00000000-0005-0000-0000-0000D5640000}"/>
    <cellStyle name="20% - Accent1 3 4 2 2 4 5 3" xfId="25989" xr:uid="{00000000-0005-0000-0000-0000D6640000}"/>
    <cellStyle name="20% - Accent1 3 4 2 2 4 5 3 2" xfId="25990" xr:uid="{00000000-0005-0000-0000-0000D7640000}"/>
    <cellStyle name="20% - Accent1 3 4 2 2 4 5 4" xfId="25991" xr:uid="{00000000-0005-0000-0000-0000D8640000}"/>
    <cellStyle name="20% - Accent1 3 4 2 2 4 6" xfId="25992" xr:uid="{00000000-0005-0000-0000-0000D9640000}"/>
    <cellStyle name="20% - Accent1 3 4 2 2 4 6 2" xfId="25993" xr:uid="{00000000-0005-0000-0000-0000DA640000}"/>
    <cellStyle name="20% - Accent1 3 4 2 2 4 6 2 2" xfId="25994" xr:uid="{00000000-0005-0000-0000-0000DB640000}"/>
    <cellStyle name="20% - Accent1 3 4 2 2 4 6 2 2 2" xfId="25995" xr:uid="{00000000-0005-0000-0000-0000DC640000}"/>
    <cellStyle name="20% - Accent1 3 4 2 2 4 6 2 3" xfId="25996" xr:uid="{00000000-0005-0000-0000-0000DD640000}"/>
    <cellStyle name="20% - Accent1 3 4 2 2 4 6 3" xfId="25997" xr:uid="{00000000-0005-0000-0000-0000DE640000}"/>
    <cellStyle name="20% - Accent1 3 4 2 2 4 6 3 2" xfId="25998" xr:uid="{00000000-0005-0000-0000-0000DF640000}"/>
    <cellStyle name="20% - Accent1 3 4 2 2 4 6 4" xfId="25999" xr:uid="{00000000-0005-0000-0000-0000E0640000}"/>
    <cellStyle name="20% - Accent1 3 4 2 2 4 7" xfId="26000" xr:uid="{00000000-0005-0000-0000-0000E1640000}"/>
    <cellStyle name="20% - Accent1 3 4 2 2 4 7 2" xfId="26001" xr:uid="{00000000-0005-0000-0000-0000E2640000}"/>
    <cellStyle name="20% - Accent1 3 4 2 2 4 7 2 2" xfId="26002" xr:uid="{00000000-0005-0000-0000-0000E3640000}"/>
    <cellStyle name="20% - Accent1 3 4 2 2 4 7 3" xfId="26003" xr:uid="{00000000-0005-0000-0000-0000E4640000}"/>
    <cellStyle name="20% - Accent1 3 4 2 2 4 8" xfId="26004" xr:uid="{00000000-0005-0000-0000-0000E5640000}"/>
    <cellStyle name="20% - Accent1 3 4 2 2 4 8 2" xfId="26005" xr:uid="{00000000-0005-0000-0000-0000E6640000}"/>
    <cellStyle name="20% - Accent1 3 4 2 2 4 8 2 2" xfId="26006" xr:uid="{00000000-0005-0000-0000-0000E7640000}"/>
    <cellStyle name="20% - Accent1 3 4 2 2 4 8 3" xfId="26007" xr:uid="{00000000-0005-0000-0000-0000E8640000}"/>
    <cellStyle name="20% - Accent1 3 4 2 2 4 9" xfId="26008" xr:uid="{00000000-0005-0000-0000-0000E9640000}"/>
    <cellStyle name="20% - Accent1 3 4 2 2 4 9 2" xfId="26009" xr:uid="{00000000-0005-0000-0000-0000EA640000}"/>
    <cellStyle name="20% - Accent1 3 4 2 2 5" xfId="26010" xr:uid="{00000000-0005-0000-0000-0000EB640000}"/>
    <cellStyle name="20% - Accent1 3 4 2 2 5 2" xfId="26011" xr:uid="{00000000-0005-0000-0000-0000EC640000}"/>
    <cellStyle name="20% - Accent1 3 4 2 2 5 2 2" xfId="26012" xr:uid="{00000000-0005-0000-0000-0000ED640000}"/>
    <cellStyle name="20% - Accent1 3 4 2 2 5 2 2 2" xfId="26013" xr:uid="{00000000-0005-0000-0000-0000EE640000}"/>
    <cellStyle name="20% - Accent1 3 4 2 2 5 2 2 2 2" xfId="26014" xr:uid="{00000000-0005-0000-0000-0000EF640000}"/>
    <cellStyle name="20% - Accent1 3 4 2 2 5 2 2 3" xfId="26015" xr:uid="{00000000-0005-0000-0000-0000F0640000}"/>
    <cellStyle name="20% - Accent1 3 4 2 2 5 2 3" xfId="26016" xr:uid="{00000000-0005-0000-0000-0000F1640000}"/>
    <cellStyle name="20% - Accent1 3 4 2 2 5 2 3 2" xfId="26017" xr:uid="{00000000-0005-0000-0000-0000F2640000}"/>
    <cellStyle name="20% - Accent1 3 4 2 2 5 2 4" xfId="26018" xr:uid="{00000000-0005-0000-0000-0000F3640000}"/>
    <cellStyle name="20% - Accent1 3 4 2 2 5 3" xfId="26019" xr:uid="{00000000-0005-0000-0000-0000F4640000}"/>
    <cellStyle name="20% - Accent1 3 4 2 2 5 3 2" xfId="26020" xr:uid="{00000000-0005-0000-0000-0000F5640000}"/>
    <cellStyle name="20% - Accent1 3 4 2 2 5 3 2 2" xfId="26021" xr:uid="{00000000-0005-0000-0000-0000F6640000}"/>
    <cellStyle name="20% - Accent1 3 4 2 2 5 3 2 2 2" xfId="26022" xr:uid="{00000000-0005-0000-0000-0000F7640000}"/>
    <cellStyle name="20% - Accent1 3 4 2 2 5 3 2 3" xfId="26023" xr:uid="{00000000-0005-0000-0000-0000F8640000}"/>
    <cellStyle name="20% - Accent1 3 4 2 2 5 3 3" xfId="26024" xr:uid="{00000000-0005-0000-0000-0000F9640000}"/>
    <cellStyle name="20% - Accent1 3 4 2 2 5 3 3 2" xfId="26025" xr:uid="{00000000-0005-0000-0000-0000FA640000}"/>
    <cellStyle name="20% - Accent1 3 4 2 2 5 3 4" xfId="26026" xr:uid="{00000000-0005-0000-0000-0000FB640000}"/>
    <cellStyle name="20% - Accent1 3 4 2 2 5 4" xfId="26027" xr:uid="{00000000-0005-0000-0000-0000FC640000}"/>
    <cellStyle name="20% - Accent1 3 4 2 2 5 4 2" xfId="26028" xr:uid="{00000000-0005-0000-0000-0000FD640000}"/>
    <cellStyle name="20% - Accent1 3 4 2 2 5 4 2 2" xfId="26029" xr:uid="{00000000-0005-0000-0000-0000FE640000}"/>
    <cellStyle name="20% - Accent1 3 4 2 2 5 4 2 2 2" xfId="26030" xr:uid="{00000000-0005-0000-0000-0000FF640000}"/>
    <cellStyle name="20% - Accent1 3 4 2 2 5 4 2 3" xfId="26031" xr:uid="{00000000-0005-0000-0000-000000650000}"/>
    <cellStyle name="20% - Accent1 3 4 2 2 5 4 3" xfId="26032" xr:uid="{00000000-0005-0000-0000-000001650000}"/>
    <cellStyle name="20% - Accent1 3 4 2 2 5 4 3 2" xfId="26033" xr:uid="{00000000-0005-0000-0000-000002650000}"/>
    <cellStyle name="20% - Accent1 3 4 2 2 5 4 4" xfId="26034" xr:uid="{00000000-0005-0000-0000-000003650000}"/>
    <cellStyle name="20% - Accent1 3 4 2 2 5 5" xfId="26035" xr:uid="{00000000-0005-0000-0000-000004650000}"/>
    <cellStyle name="20% - Accent1 3 4 2 2 5 5 2" xfId="26036" xr:uid="{00000000-0005-0000-0000-000005650000}"/>
    <cellStyle name="20% - Accent1 3 4 2 2 5 5 2 2" xfId="26037" xr:uid="{00000000-0005-0000-0000-000006650000}"/>
    <cellStyle name="20% - Accent1 3 4 2 2 5 5 3" xfId="26038" xr:uid="{00000000-0005-0000-0000-000007650000}"/>
    <cellStyle name="20% - Accent1 3 4 2 2 5 6" xfId="26039" xr:uid="{00000000-0005-0000-0000-000008650000}"/>
    <cellStyle name="20% - Accent1 3 4 2 2 5 6 2" xfId="26040" xr:uid="{00000000-0005-0000-0000-000009650000}"/>
    <cellStyle name="20% - Accent1 3 4 2 2 5 6 2 2" xfId="26041" xr:uid="{00000000-0005-0000-0000-00000A650000}"/>
    <cellStyle name="20% - Accent1 3 4 2 2 5 6 3" xfId="26042" xr:uid="{00000000-0005-0000-0000-00000B650000}"/>
    <cellStyle name="20% - Accent1 3 4 2 2 5 7" xfId="26043" xr:uid="{00000000-0005-0000-0000-00000C650000}"/>
    <cellStyle name="20% - Accent1 3 4 2 2 5 7 2" xfId="26044" xr:uid="{00000000-0005-0000-0000-00000D650000}"/>
    <cellStyle name="20% - Accent1 3 4 2 2 5 8" xfId="26045" xr:uid="{00000000-0005-0000-0000-00000E650000}"/>
    <cellStyle name="20% - Accent1 3 4 2 2 5 8 2" xfId="26046" xr:uid="{00000000-0005-0000-0000-00000F650000}"/>
    <cellStyle name="20% - Accent1 3 4 2 2 5 9" xfId="26047" xr:uid="{00000000-0005-0000-0000-000010650000}"/>
    <cellStyle name="20% - Accent1 3 4 2 2 6" xfId="26048" xr:uid="{00000000-0005-0000-0000-000011650000}"/>
    <cellStyle name="20% - Accent1 3 4 2 2 6 2" xfId="26049" xr:uid="{00000000-0005-0000-0000-000012650000}"/>
    <cellStyle name="20% - Accent1 3 4 2 2 6 2 2" xfId="26050" xr:uid="{00000000-0005-0000-0000-000013650000}"/>
    <cellStyle name="20% - Accent1 3 4 2 2 6 2 2 2" xfId="26051" xr:uid="{00000000-0005-0000-0000-000014650000}"/>
    <cellStyle name="20% - Accent1 3 4 2 2 6 2 2 2 2" xfId="26052" xr:uid="{00000000-0005-0000-0000-000015650000}"/>
    <cellStyle name="20% - Accent1 3 4 2 2 6 2 2 3" xfId="26053" xr:uid="{00000000-0005-0000-0000-000016650000}"/>
    <cellStyle name="20% - Accent1 3 4 2 2 6 2 3" xfId="26054" xr:uid="{00000000-0005-0000-0000-000017650000}"/>
    <cellStyle name="20% - Accent1 3 4 2 2 6 2 3 2" xfId="26055" xr:uid="{00000000-0005-0000-0000-000018650000}"/>
    <cellStyle name="20% - Accent1 3 4 2 2 6 2 4" xfId="26056" xr:uid="{00000000-0005-0000-0000-000019650000}"/>
    <cellStyle name="20% - Accent1 3 4 2 2 6 3" xfId="26057" xr:uid="{00000000-0005-0000-0000-00001A650000}"/>
    <cellStyle name="20% - Accent1 3 4 2 2 6 3 2" xfId="26058" xr:uid="{00000000-0005-0000-0000-00001B650000}"/>
    <cellStyle name="20% - Accent1 3 4 2 2 6 3 2 2" xfId="26059" xr:uid="{00000000-0005-0000-0000-00001C650000}"/>
    <cellStyle name="20% - Accent1 3 4 2 2 6 3 2 2 2" xfId="26060" xr:uid="{00000000-0005-0000-0000-00001D650000}"/>
    <cellStyle name="20% - Accent1 3 4 2 2 6 3 2 3" xfId="26061" xr:uid="{00000000-0005-0000-0000-00001E650000}"/>
    <cellStyle name="20% - Accent1 3 4 2 2 6 3 3" xfId="26062" xr:uid="{00000000-0005-0000-0000-00001F650000}"/>
    <cellStyle name="20% - Accent1 3 4 2 2 6 3 3 2" xfId="26063" xr:uid="{00000000-0005-0000-0000-000020650000}"/>
    <cellStyle name="20% - Accent1 3 4 2 2 6 3 4" xfId="26064" xr:uid="{00000000-0005-0000-0000-000021650000}"/>
    <cellStyle name="20% - Accent1 3 4 2 2 6 4" xfId="26065" xr:uid="{00000000-0005-0000-0000-000022650000}"/>
    <cellStyle name="20% - Accent1 3 4 2 2 6 4 2" xfId="26066" xr:uid="{00000000-0005-0000-0000-000023650000}"/>
    <cellStyle name="20% - Accent1 3 4 2 2 6 4 2 2" xfId="26067" xr:uid="{00000000-0005-0000-0000-000024650000}"/>
    <cellStyle name="20% - Accent1 3 4 2 2 6 4 2 2 2" xfId="26068" xr:uid="{00000000-0005-0000-0000-000025650000}"/>
    <cellStyle name="20% - Accent1 3 4 2 2 6 4 2 3" xfId="26069" xr:uid="{00000000-0005-0000-0000-000026650000}"/>
    <cellStyle name="20% - Accent1 3 4 2 2 6 4 3" xfId="26070" xr:uid="{00000000-0005-0000-0000-000027650000}"/>
    <cellStyle name="20% - Accent1 3 4 2 2 6 4 3 2" xfId="26071" xr:uid="{00000000-0005-0000-0000-000028650000}"/>
    <cellStyle name="20% - Accent1 3 4 2 2 6 4 4" xfId="26072" xr:uid="{00000000-0005-0000-0000-000029650000}"/>
    <cellStyle name="20% - Accent1 3 4 2 2 6 5" xfId="26073" xr:uid="{00000000-0005-0000-0000-00002A650000}"/>
    <cellStyle name="20% - Accent1 3 4 2 2 6 5 2" xfId="26074" xr:uid="{00000000-0005-0000-0000-00002B650000}"/>
    <cellStyle name="20% - Accent1 3 4 2 2 6 5 2 2" xfId="26075" xr:uid="{00000000-0005-0000-0000-00002C650000}"/>
    <cellStyle name="20% - Accent1 3 4 2 2 6 5 3" xfId="26076" xr:uid="{00000000-0005-0000-0000-00002D650000}"/>
    <cellStyle name="20% - Accent1 3 4 2 2 6 6" xfId="26077" xr:uid="{00000000-0005-0000-0000-00002E650000}"/>
    <cellStyle name="20% - Accent1 3 4 2 2 6 6 2" xfId="26078" xr:uid="{00000000-0005-0000-0000-00002F650000}"/>
    <cellStyle name="20% - Accent1 3 4 2 2 6 6 2 2" xfId="26079" xr:uid="{00000000-0005-0000-0000-000030650000}"/>
    <cellStyle name="20% - Accent1 3 4 2 2 6 6 3" xfId="26080" xr:uid="{00000000-0005-0000-0000-000031650000}"/>
    <cellStyle name="20% - Accent1 3 4 2 2 6 7" xfId="26081" xr:uid="{00000000-0005-0000-0000-000032650000}"/>
    <cellStyle name="20% - Accent1 3 4 2 2 6 7 2" xfId="26082" xr:uid="{00000000-0005-0000-0000-000033650000}"/>
    <cellStyle name="20% - Accent1 3 4 2 2 6 8" xfId="26083" xr:uid="{00000000-0005-0000-0000-000034650000}"/>
    <cellStyle name="20% - Accent1 3 4 2 2 6 8 2" xfId="26084" xr:uid="{00000000-0005-0000-0000-000035650000}"/>
    <cellStyle name="20% - Accent1 3 4 2 2 6 9" xfId="26085" xr:uid="{00000000-0005-0000-0000-000036650000}"/>
    <cellStyle name="20% - Accent1 3 4 2 2 7" xfId="26086" xr:uid="{00000000-0005-0000-0000-000037650000}"/>
    <cellStyle name="20% - Accent1 3 4 2 2 7 2" xfId="26087" xr:uid="{00000000-0005-0000-0000-000038650000}"/>
    <cellStyle name="20% - Accent1 3 4 2 2 7 2 2" xfId="26088" xr:uid="{00000000-0005-0000-0000-000039650000}"/>
    <cellStyle name="20% - Accent1 3 4 2 2 7 2 2 2" xfId="26089" xr:uid="{00000000-0005-0000-0000-00003A650000}"/>
    <cellStyle name="20% - Accent1 3 4 2 2 7 2 3" xfId="26090" xr:uid="{00000000-0005-0000-0000-00003B650000}"/>
    <cellStyle name="20% - Accent1 3 4 2 2 7 3" xfId="26091" xr:uid="{00000000-0005-0000-0000-00003C650000}"/>
    <cellStyle name="20% - Accent1 3 4 2 2 7 3 2" xfId="26092" xr:uid="{00000000-0005-0000-0000-00003D650000}"/>
    <cellStyle name="20% - Accent1 3 4 2 2 7 4" xfId="26093" xr:uid="{00000000-0005-0000-0000-00003E650000}"/>
    <cellStyle name="20% - Accent1 3 4 2 2 8" xfId="26094" xr:uid="{00000000-0005-0000-0000-00003F650000}"/>
    <cellStyle name="20% - Accent1 3 4 2 2 8 2" xfId="26095" xr:uid="{00000000-0005-0000-0000-000040650000}"/>
    <cellStyle name="20% - Accent1 3 4 2 2 8 2 2" xfId="26096" xr:uid="{00000000-0005-0000-0000-000041650000}"/>
    <cellStyle name="20% - Accent1 3 4 2 2 8 2 2 2" xfId="26097" xr:uid="{00000000-0005-0000-0000-000042650000}"/>
    <cellStyle name="20% - Accent1 3 4 2 2 8 2 3" xfId="26098" xr:uid="{00000000-0005-0000-0000-000043650000}"/>
    <cellStyle name="20% - Accent1 3 4 2 2 8 3" xfId="26099" xr:uid="{00000000-0005-0000-0000-000044650000}"/>
    <cellStyle name="20% - Accent1 3 4 2 2 8 3 2" xfId="26100" xr:uid="{00000000-0005-0000-0000-000045650000}"/>
    <cellStyle name="20% - Accent1 3 4 2 2 8 4" xfId="26101" xr:uid="{00000000-0005-0000-0000-000046650000}"/>
    <cellStyle name="20% - Accent1 3 4 2 2 9" xfId="26102" xr:uid="{00000000-0005-0000-0000-000047650000}"/>
    <cellStyle name="20% - Accent1 3 4 2 2 9 2" xfId="26103" xr:uid="{00000000-0005-0000-0000-000048650000}"/>
    <cellStyle name="20% - Accent1 3 4 2 2 9 2 2" xfId="26104" xr:uid="{00000000-0005-0000-0000-000049650000}"/>
    <cellStyle name="20% - Accent1 3 4 2 2 9 2 2 2" xfId="26105" xr:uid="{00000000-0005-0000-0000-00004A650000}"/>
    <cellStyle name="20% - Accent1 3 4 2 2 9 2 3" xfId="26106" xr:uid="{00000000-0005-0000-0000-00004B650000}"/>
    <cellStyle name="20% - Accent1 3 4 2 2 9 3" xfId="26107" xr:uid="{00000000-0005-0000-0000-00004C650000}"/>
    <cellStyle name="20% - Accent1 3 4 2 2 9 3 2" xfId="26108" xr:uid="{00000000-0005-0000-0000-00004D650000}"/>
    <cellStyle name="20% - Accent1 3 4 2 2 9 4" xfId="26109" xr:uid="{00000000-0005-0000-0000-00004E650000}"/>
    <cellStyle name="20% - Accent1 3 4 2 3" xfId="26110" xr:uid="{00000000-0005-0000-0000-00004F650000}"/>
    <cellStyle name="20% - Accent1 3 4 2 3 10" xfId="26111" xr:uid="{00000000-0005-0000-0000-000050650000}"/>
    <cellStyle name="20% - Accent1 3 4 2 3 10 2" xfId="26112" xr:uid="{00000000-0005-0000-0000-000051650000}"/>
    <cellStyle name="20% - Accent1 3 4 2 3 11" xfId="26113" xr:uid="{00000000-0005-0000-0000-000052650000}"/>
    <cellStyle name="20% - Accent1 3 4 2 3 2" xfId="26114" xr:uid="{00000000-0005-0000-0000-000053650000}"/>
    <cellStyle name="20% - Accent1 3 4 2 3 2 2" xfId="26115" xr:uid="{00000000-0005-0000-0000-000054650000}"/>
    <cellStyle name="20% - Accent1 3 4 2 3 2 2 2" xfId="26116" xr:uid="{00000000-0005-0000-0000-000055650000}"/>
    <cellStyle name="20% - Accent1 3 4 2 3 2 2 2 2" xfId="26117" xr:uid="{00000000-0005-0000-0000-000056650000}"/>
    <cellStyle name="20% - Accent1 3 4 2 3 2 2 2 2 2" xfId="26118" xr:uid="{00000000-0005-0000-0000-000057650000}"/>
    <cellStyle name="20% - Accent1 3 4 2 3 2 2 2 3" xfId="26119" xr:uid="{00000000-0005-0000-0000-000058650000}"/>
    <cellStyle name="20% - Accent1 3 4 2 3 2 2 3" xfId="26120" xr:uid="{00000000-0005-0000-0000-000059650000}"/>
    <cellStyle name="20% - Accent1 3 4 2 3 2 2 3 2" xfId="26121" xr:uid="{00000000-0005-0000-0000-00005A650000}"/>
    <cellStyle name="20% - Accent1 3 4 2 3 2 2 4" xfId="26122" xr:uid="{00000000-0005-0000-0000-00005B650000}"/>
    <cellStyle name="20% - Accent1 3 4 2 3 2 3" xfId="26123" xr:uid="{00000000-0005-0000-0000-00005C650000}"/>
    <cellStyle name="20% - Accent1 3 4 2 3 2 3 2" xfId="26124" xr:uid="{00000000-0005-0000-0000-00005D650000}"/>
    <cellStyle name="20% - Accent1 3 4 2 3 2 3 2 2" xfId="26125" xr:uid="{00000000-0005-0000-0000-00005E650000}"/>
    <cellStyle name="20% - Accent1 3 4 2 3 2 3 2 2 2" xfId="26126" xr:uid="{00000000-0005-0000-0000-00005F650000}"/>
    <cellStyle name="20% - Accent1 3 4 2 3 2 3 2 3" xfId="26127" xr:uid="{00000000-0005-0000-0000-000060650000}"/>
    <cellStyle name="20% - Accent1 3 4 2 3 2 3 3" xfId="26128" xr:uid="{00000000-0005-0000-0000-000061650000}"/>
    <cellStyle name="20% - Accent1 3 4 2 3 2 3 3 2" xfId="26129" xr:uid="{00000000-0005-0000-0000-000062650000}"/>
    <cellStyle name="20% - Accent1 3 4 2 3 2 3 4" xfId="26130" xr:uid="{00000000-0005-0000-0000-000063650000}"/>
    <cellStyle name="20% - Accent1 3 4 2 3 2 4" xfId="26131" xr:uid="{00000000-0005-0000-0000-000064650000}"/>
    <cellStyle name="20% - Accent1 3 4 2 3 2 4 2" xfId="26132" xr:uid="{00000000-0005-0000-0000-000065650000}"/>
    <cellStyle name="20% - Accent1 3 4 2 3 2 4 2 2" xfId="26133" xr:uid="{00000000-0005-0000-0000-000066650000}"/>
    <cellStyle name="20% - Accent1 3 4 2 3 2 4 2 2 2" xfId="26134" xr:uid="{00000000-0005-0000-0000-000067650000}"/>
    <cellStyle name="20% - Accent1 3 4 2 3 2 4 2 3" xfId="26135" xr:uid="{00000000-0005-0000-0000-000068650000}"/>
    <cellStyle name="20% - Accent1 3 4 2 3 2 4 3" xfId="26136" xr:uid="{00000000-0005-0000-0000-000069650000}"/>
    <cellStyle name="20% - Accent1 3 4 2 3 2 4 3 2" xfId="26137" xr:uid="{00000000-0005-0000-0000-00006A650000}"/>
    <cellStyle name="20% - Accent1 3 4 2 3 2 4 4" xfId="26138" xr:uid="{00000000-0005-0000-0000-00006B650000}"/>
    <cellStyle name="20% - Accent1 3 4 2 3 2 5" xfId="26139" xr:uid="{00000000-0005-0000-0000-00006C650000}"/>
    <cellStyle name="20% - Accent1 3 4 2 3 2 5 2" xfId="26140" xr:uid="{00000000-0005-0000-0000-00006D650000}"/>
    <cellStyle name="20% - Accent1 3 4 2 3 2 5 2 2" xfId="26141" xr:uid="{00000000-0005-0000-0000-00006E650000}"/>
    <cellStyle name="20% - Accent1 3 4 2 3 2 5 3" xfId="26142" xr:uid="{00000000-0005-0000-0000-00006F650000}"/>
    <cellStyle name="20% - Accent1 3 4 2 3 2 6" xfId="26143" xr:uid="{00000000-0005-0000-0000-000070650000}"/>
    <cellStyle name="20% - Accent1 3 4 2 3 2 6 2" xfId="26144" xr:uid="{00000000-0005-0000-0000-000071650000}"/>
    <cellStyle name="20% - Accent1 3 4 2 3 2 6 2 2" xfId="26145" xr:uid="{00000000-0005-0000-0000-000072650000}"/>
    <cellStyle name="20% - Accent1 3 4 2 3 2 6 3" xfId="26146" xr:uid="{00000000-0005-0000-0000-000073650000}"/>
    <cellStyle name="20% - Accent1 3 4 2 3 2 7" xfId="26147" xr:uid="{00000000-0005-0000-0000-000074650000}"/>
    <cellStyle name="20% - Accent1 3 4 2 3 2 7 2" xfId="26148" xr:uid="{00000000-0005-0000-0000-000075650000}"/>
    <cellStyle name="20% - Accent1 3 4 2 3 2 8" xfId="26149" xr:uid="{00000000-0005-0000-0000-000076650000}"/>
    <cellStyle name="20% - Accent1 3 4 2 3 2 8 2" xfId="26150" xr:uid="{00000000-0005-0000-0000-000077650000}"/>
    <cellStyle name="20% - Accent1 3 4 2 3 2 9" xfId="26151" xr:uid="{00000000-0005-0000-0000-000078650000}"/>
    <cellStyle name="20% - Accent1 3 4 2 3 3" xfId="26152" xr:uid="{00000000-0005-0000-0000-000079650000}"/>
    <cellStyle name="20% - Accent1 3 4 2 3 3 2" xfId="26153" xr:uid="{00000000-0005-0000-0000-00007A650000}"/>
    <cellStyle name="20% - Accent1 3 4 2 3 3 2 2" xfId="26154" xr:uid="{00000000-0005-0000-0000-00007B650000}"/>
    <cellStyle name="20% - Accent1 3 4 2 3 3 2 2 2" xfId="26155" xr:uid="{00000000-0005-0000-0000-00007C650000}"/>
    <cellStyle name="20% - Accent1 3 4 2 3 3 2 2 2 2" xfId="26156" xr:uid="{00000000-0005-0000-0000-00007D650000}"/>
    <cellStyle name="20% - Accent1 3 4 2 3 3 2 2 3" xfId="26157" xr:uid="{00000000-0005-0000-0000-00007E650000}"/>
    <cellStyle name="20% - Accent1 3 4 2 3 3 2 3" xfId="26158" xr:uid="{00000000-0005-0000-0000-00007F650000}"/>
    <cellStyle name="20% - Accent1 3 4 2 3 3 2 3 2" xfId="26159" xr:uid="{00000000-0005-0000-0000-000080650000}"/>
    <cellStyle name="20% - Accent1 3 4 2 3 3 2 4" xfId="26160" xr:uid="{00000000-0005-0000-0000-000081650000}"/>
    <cellStyle name="20% - Accent1 3 4 2 3 3 3" xfId="26161" xr:uid="{00000000-0005-0000-0000-000082650000}"/>
    <cellStyle name="20% - Accent1 3 4 2 3 3 3 2" xfId="26162" xr:uid="{00000000-0005-0000-0000-000083650000}"/>
    <cellStyle name="20% - Accent1 3 4 2 3 3 3 2 2" xfId="26163" xr:uid="{00000000-0005-0000-0000-000084650000}"/>
    <cellStyle name="20% - Accent1 3 4 2 3 3 3 2 2 2" xfId="26164" xr:uid="{00000000-0005-0000-0000-000085650000}"/>
    <cellStyle name="20% - Accent1 3 4 2 3 3 3 2 3" xfId="26165" xr:uid="{00000000-0005-0000-0000-000086650000}"/>
    <cellStyle name="20% - Accent1 3 4 2 3 3 3 3" xfId="26166" xr:uid="{00000000-0005-0000-0000-000087650000}"/>
    <cellStyle name="20% - Accent1 3 4 2 3 3 3 3 2" xfId="26167" xr:uid="{00000000-0005-0000-0000-000088650000}"/>
    <cellStyle name="20% - Accent1 3 4 2 3 3 3 4" xfId="26168" xr:uid="{00000000-0005-0000-0000-000089650000}"/>
    <cellStyle name="20% - Accent1 3 4 2 3 3 4" xfId="26169" xr:uid="{00000000-0005-0000-0000-00008A650000}"/>
    <cellStyle name="20% - Accent1 3 4 2 3 3 4 2" xfId="26170" xr:uid="{00000000-0005-0000-0000-00008B650000}"/>
    <cellStyle name="20% - Accent1 3 4 2 3 3 4 2 2" xfId="26171" xr:uid="{00000000-0005-0000-0000-00008C650000}"/>
    <cellStyle name="20% - Accent1 3 4 2 3 3 4 2 2 2" xfId="26172" xr:uid="{00000000-0005-0000-0000-00008D650000}"/>
    <cellStyle name="20% - Accent1 3 4 2 3 3 4 2 3" xfId="26173" xr:uid="{00000000-0005-0000-0000-00008E650000}"/>
    <cellStyle name="20% - Accent1 3 4 2 3 3 4 3" xfId="26174" xr:uid="{00000000-0005-0000-0000-00008F650000}"/>
    <cellStyle name="20% - Accent1 3 4 2 3 3 4 3 2" xfId="26175" xr:uid="{00000000-0005-0000-0000-000090650000}"/>
    <cellStyle name="20% - Accent1 3 4 2 3 3 4 4" xfId="26176" xr:uid="{00000000-0005-0000-0000-000091650000}"/>
    <cellStyle name="20% - Accent1 3 4 2 3 3 5" xfId="26177" xr:uid="{00000000-0005-0000-0000-000092650000}"/>
    <cellStyle name="20% - Accent1 3 4 2 3 3 5 2" xfId="26178" xr:uid="{00000000-0005-0000-0000-000093650000}"/>
    <cellStyle name="20% - Accent1 3 4 2 3 3 5 2 2" xfId="26179" xr:uid="{00000000-0005-0000-0000-000094650000}"/>
    <cellStyle name="20% - Accent1 3 4 2 3 3 5 3" xfId="26180" xr:uid="{00000000-0005-0000-0000-000095650000}"/>
    <cellStyle name="20% - Accent1 3 4 2 3 3 6" xfId="26181" xr:uid="{00000000-0005-0000-0000-000096650000}"/>
    <cellStyle name="20% - Accent1 3 4 2 3 3 6 2" xfId="26182" xr:uid="{00000000-0005-0000-0000-000097650000}"/>
    <cellStyle name="20% - Accent1 3 4 2 3 3 6 2 2" xfId="26183" xr:uid="{00000000-0005-0000-0000-000098650000}"/>
    <cellStyle name="20% - Accent1 3 4 2 3 3 6 3" xfId="26184" xr:uid="{00000000-0005-0000-0000-000099650000}"/>
    <cellStyle name="20% - Accent1 3 4 2 3 3 7" xfId="26185" xr:uid="{00000000-0005-0000-0000-00009A650000}"/>
    <cellStyle name="20% - Accent1 3 4 2 3 3 7 2" xfId="26186" xr:uid="{00000000-0005-0000-0000-00009B650000}"/>
    <cellStyle name="20% - Accent1 3 4 2 3 3 8" xfId="26187" xr:uid="{00000000-0005-0000-0000-00009C650000}"/>
    <cellStyle name="20% - Accent1 3 4 2 3 3 8 2" xfId="26188" xr:uid="{00000000-0005-0000-0000-00009D650000}"/>
    <cellStyle name="20% - Accent1 3 4 2 3 3 9" xfId="26189" xr:uid="{00000000-0005-0000-0000-00009E650000}"/>
    <cellStyle name="20% - Accent1 3 4 2 3 4" xfId="26190" xr:uid="{00000000-0005-0000-0000-00009F650000}"/>
    <cellStyle name="20% - Accent1 3 4 2 3 4 2" xfId="26191" xr:uid="{00000000-0005-0000-0000-0000A0650000}"/>
    <cellStyle name="20% - Accent1 3 4 2 3 4 2 2" xfId="26192" xr:uid="{00000000-0005-0000-0000-0000A1650000}"/>
    <cellStyle name="20% - Accent1 3 4 2 3 4 2 2 2" xfId="26193" xr:uid="{00000000-0005-0000-0000-0000A2650000}"/>
    <cellStyle name="20% - Accent1 3 4 2 3 4 2 3" xfId="26194" xr:uid="{00000000-0005-0000-0000-0000A3650000}"/>
    <cellStyle name="20% - Accent1 3 4 2 3 4 3" xfId="26195" xr:uid="{00000000-0005-0000-0000-0000A4650000}"/>
    <cellStyle name="20% - Accent1 3 4 2 3 4 3 2" xfId="26196" xr:uid="{00000000-0005-0000-0000-0000A5650000}"/>
    <cellStyle name="20% - Accent1 3 4 2 3 4 4" xfId="26197" xr:uid="{00000000-0005-0000-0000-0000A6650000}"/>
    <cellStyle name="20% - Accent1 3 4 2 3 5" xfId="26198" xr:uid="{00000000-0005-0000-0000-0000A7650000}"/>
    <cellStyle name="20% - Accent1 3 4 2 3 5 2" xfId="26199" xr:uid="{00000000-0005-0000-0000-0000A8650000}"/>
    <cellStyle name="20% - Accent1 3 4 2 3 5 2 2" xfId="26200" xr:uid="{00000000-0005-0000-0000-0000A9650000}"/>
    <cellStyle name="20% - Accent1 3 4 2 3 5 2 2 2" xfId="26201" xr:uid="{00000000-0005-0000-0000-0000AA650000}"/>
    <cellStyle name="20% - Accent1 3 4 2 3 5 2 3" xfId="26202" xr:uid="{00000000-0005-0000-0000-0000AB650000}"/>
    <cellStyle name="20% - Accent1 3 4 2 3 5 3" xfId="26203" xr:uid="{00000000-0005-0000-0000-0000AC650000}"/>
    <cellStyle name="20% - Accent1 3 4 2 3 5 3 2" xfId="26204" xr:uid="{00000000-0005-0000-0000-0000AD650000}"/>
    <cellStyle name="20% - Accent1 3 4 2 3 5 4" xfId="26205" xr:uid="{00000000-0005-0000-0000-0000AE650000}"/>
    <cellStyle name="20% - Accent1 3 4 2 3 6" xfId="26206" xr:uid="{00000000-0005-0000-0000-0000AF650000}"/>
    <cellStyle name="20% - Accent1 3 4 2 3 6 2" xfId="26207" xr:uid="{00000000-0005-0000-0000-0000B0650000}"/>
    <cellStyle name="20% - Accent1 3 4 2 3 6 2 2" xfId="26208" xr:uid="{00000000-0005-0000-0000-0000B1650000}"/>
    <cellStyle name="20% - Accent1 3 4 2 3 6 2 2 2" xfId="26209" xr:uid="{00000000-0005-0000-0000-0000B2650000}"/>
    <cellStyle name="20% - Accent1 3 4 2 3 6 2 3" xfId="26210" xr:uid="{00000000-0005-0000-0000-0000B3650000}"/>
    <cellStyle name="20% - Accent1 3 4 2 3 6 3" xfId="26211" xr:uid="{00000000-0005-0000-0000-0000B4650000}"/>
    <cellStyle name="20% - Accent1 3 4 2 3 6 3 2" xfId="26212" xr:uid="{00000000-0005-0000-0000-0000B5650000}"/>
    <cellStyle name="20% - Accent1 3 4 2 3 6 4" xfId="26213" xr:uid="{00000000-0005-0000-0000-0000B6650000}"/>
    <cellStyle name="20% - Accent1 3 4 2 3 7" xfId="26214" xr:uid="{00000000-0005-0000-0000-0000B7650000}"/>
    <cellStyle name="20% - Accent1 3 4 2 3 7 2" xfId="26215" xr:uid="{00000000-0005-0000-0000-0000B8650000}"/>
    <cellStyle name="20% - Accent1 3 4 2 3 7 2 2" xfId="26216" xr:uid="{00000000-0005-0000-0000-0000B9650000}"/>
    <cellStyle name="20% - Accent1 3 4 2 3 7 3" xfId="26217" xr:uid="{00000000-0005-0000-0000-0000BA650000}"/>
    <cellStyle name="20% - Accent1 3 4 2 3 8" xfId="26218" xr:uid="{00000000-0005-0000-0000-0000BB650000}"/>
    <cellStyle name="20% - Accent1 3 4 2 3 8 2" xfId="26219" xr:uid="{00000000-0005-0000-0000-0000BC650000}"/>
    <cellStyle name="20% - Accent1 3 4 2 3 8 2 2" xfId="26220" xr:uid="{00000000-0005-0000-0000-0000BD650000}"/>
    <cellStyle name="20% - Accent1 3 4 2 3 8 3" xfId="26221" xr:uid="{00000000-0005-0000-0000-0000BE650000}"/>
    <cellStyle name="20% - Accent1 3 4 2 3 9" xfId="26222" xr:uid="{00000000-0005-0000-0000-0000BF650000}"/>
    <cellStyle name="20% - Accent1 3 4 2 3 9 2" xfId="26223" xr:uid="{00000000-0005-0000-0000-0000C0650000}"/>
    <cellStyle name="20% - Accent1 3 4 2 4" xfId="26224" xr:uid="{00000000-0005-0000-0000-0000C1650000}"/>
    <cellStyle name="20% - Accent1 3 4 2 4 10" xfId="26225" xr:uid="{00000000-0005-0000-0000-0000C2650000}"/>
    <cellStyle name="20% - Accent1 3 4 2 4 10 2" xfId="26226" xr:uid="{00000000-0005-0000-0000-0000C3650000}"/>
    <cellStyle name="20% - Accent1 3 4 2 4 11" xfId="26227" xr:uid="{00000000-0005-0000-0000-0000C4650000}"/>
    <cellStyle name="20% - Accent1 3 4 2 4 2" xfId="26228" xr:uid="{00000000-0005-0000-0000-0000C5650000}"/>
    <cellStyle name="20% - Accent1 3 4 2 4 2 2" xfId="26229" xr:uid="{00000000-0005-0000-0000-0000C6650000}"/>
    <cellStyle name="20% - Accent1 3 4 2 4 2 2 2" xfId="26230" xr:uid="{00000000-0005-0000-0000-0000C7650000}"/>
    <cellStyle name="20% - Accent1 3 4 2 4 2 2 2 2" xfId="26231" xr:uid="{00000000-0005-0000-0000-0000C8650000}"/>
    <cellStyle name="20% - Accent1 3 4 2 4 2 2 2 2 2" xfId="26232" xr:uid="{00000000-0005-0000-0000-0000C9650000}"/>
    <cellStyle name="20% - Accent1 3 4 2 4 2 2 2 3" xfId="26233" xr:uid="{00000000-0005-0000-0000-0000CA650000}"/>
    <cellStyle name="20% - Accent1 3 4 2 4 2 2 3" xfId="26234" xr:uid="{00000000-0005-0000-0000-0000CB650000}"/>
    <cellStyle name="20% - Accent1 3 4 2 4 2 2 3 2" xfId="26235" xr:uid="{00000000-0005-0000-0000-0000CC650000}"/>
    <cellStyle name="20% - Accent1 3 4 2 4 2 2 4" xfId="26236" xr:uid="{00000000-0005-0000-0000-0000CD650000}"/>
    <cellStyle name="20% - Accent1 3 4 2 4 2 3" xfId="26237" xr:uid="{00000000-0005-0000-0000-0000CE650000}"/>
    <cellStyle name="20% - Accent1 3 4 2 4 2 3 2" xfId="26238" xr:uid="{00000000-0005-0000-0000-0000CF650000}"/>
    <cellStyle name="20% - Accent1 3 4 2 4 2 3 2 2" xfId="26239" xr:uid="{00000000-0005-0000-0000-0000D0650000}"/>
    <cellStyle name="20% - Accent1 3 4 2 4 2 3 2 2 2" xfId="26240" xr:uid="{00000000-0005-0000-0000-0000D1650000}"/>
    <cellStyle name="20% - Accent1 3 4 2 4 2 3 2 3" xfId="26241" xr:uid="{00000000-0005-0000-0000-0000D2650000}"/>
    <cellStyle name="20% - Accent1 3 4 2 4 2 3 3" xfId="26242" xr:uid="{00000000-0005-0000-0000-0000D3650000}"/>
    <cellStyle name="20% - Accent1 3 4 2 4 2 3 3 2" xfId="26243" xr:uid="{00000000-0005-0000-0000-0000D4650000}"/>
    <cellStyle name="20% - Accent1 3 4 2 4 2 3 4" xfId="26244" xr:uid="{00000000-0005-0000-0000-0000D5650000}"/>
    <cellStyle name="20% - Accent1 3 4 2 4 2 4" xfId="26245" xr:uid="{00000000-0005-0000-0000-0000D6650000}"/>
    <cellStyle name="20% - Accent1 3 4 2 4 2 4 2" xfId="26246" xr:uid="{00000000-0005-0000-0000-0000D7650000}"/>
    <cellStyle name="20% - Accent1 3 4 2 4 2 4 2 2" xfId="26247" xr:uid="{00000000-0005-0000-0000-0000D8650000}"/>
    <cellStyle name="20% - Accent1 3 4 2 4 2 4 2 2 2" xfId="26248" xr:uid="{00000000-0005-0000-0000-0000D9650000}"/>
    <cellStyle name="20% - Accent1 3 4 2 4 2 4 2 3" xfId="26249" xr:uid="{00000000-0005-0000-0000-0000DA650000}"/>
    <cellStyle name="20% - Accent1 3 4 2 4 2 4 3" xfId="26250" xr:uid="{00000000-0005-0000-0000-0000DB650000}"/>
    <cellStyle name="20% - Accent1 3 4 2 4 2 4 3 2" xfId="26251" xr:uid="{00000000-0005-0000-0000-0000DC650000}"/>
    <cellStyle name="20% - Accent1 3 4 2 4 2 4 4" xfId="26252" xr:uid="{00000000-0005-0000-0000-0000DD650000}"/>
    <cellStyle name="20% - Accent1 3 4 2 4 2 5" xfId="26253" xr:uid="{00000000-0005-0000-0000-0000DE650000}"/>
    <cellStyle name="20% - Accent1 3 4 2 4 2 5 2" xfId="26254" xr:uid="{00000000-0005-0000-0000-0000DF650000}"/>
    <cellStyle name="20% - Accent1 3 4 2 4 2 5 2 2" xfId="26255" xr:uid="{00000000-0005-0000-0000-0000E0650000}"/>
    <cellStyle name="20% - Accent1 3 4 2 4 2 5 3" xfId="26256" xr:uid="{00000000-0005-0000-0000-0000E1650000}"/>
    <cellStyle name="20% - Accent1 3 4 2 4 2 6" xfId="26257" xr:uid="{00000000-0005-0000-0000-0000E2650000}"/>
    <cellStyle name="20% - Accent1 3 4 2 4 2 6 2" xfId="26258" xr:uid="{00000000-0005-0000-0000-0000E3650000}"/>
    <cellStyle name="20% - Accent1 3 4 2 4 2 6 2 2" xfId="26259" xr:uid="{00000000-0005-0000-0000-0000E4650000}"/>
    <cellStyle name="20% - Accent1 3 4 2 4 2 6 3" xfId="26260" xr:uid="{00000000-0005-0000-0000-0000E5650000}"/>
    <cellStyle name="20% - Accent1 3 4 2 4 2 7" xfId="26261" xr:uid="{00000000-0005-0000-0000-0000E6650000}"/>
    <cellStyle name="20% - Accent1 3 4 2 4 2 7 2" xfId="26262" xr:uid="{00000000-0005-0000-0000-0000E7650000}"/>
    <cellStyle name="20% - Accent1 3 4 2 4 2 8" xfId="26263" xr:uid="{00000000-0005-0000-0000-0000E8650000}"/>
    <cellStyle name="20% - Accent1 3 4 2 4 2 8 2" xfId="26264" xr:uid="{00000000-0005-0000-0000-0000E9650000}"/>
    <cellStyle name="20% - Accent1 3 4 2 4 2 9" xfId="26265" xr:uid="{00000000-0005-0000-0000-0000EA650000}"/>
    <cellStyle name="20% - Accent1 3 4 2 4 3" xfId="26266" xr:uid="{00000000-0005-0000-0000-0000EB650000}"/>
    <cellStyle name="20% - Accent1 3 4 2 4 3 2" xfId="26267" xr:uid="{00000000-0005-0000-0000-0000EC650000}"/>
    <cellStyle name="20% - Accent1 3 4 2 4 3 2 2" xfId="26268" xr:uid="{00000000-0005-0000-0000-0000ED650000}"/>
    <cellStyle name="20% - Accent1 3 4 2 4 3 2 2 2" xfId="26269" xr:uid="{00000000-0005-0000-0000-0000EE650000}"/>
    <cellStyle name="20% - Accent1 3 4 2 4 3 2 2 2 2" xfId="26270" xr:uid="{00000000-0005-0000-0000-0000EF650000}"/>
    <cellStyle name="20% - Accent1 3 4 2 4 3 2 2 3" xfId="26271" xr:uid="{00000000-0005-0000-0000-0000F0650000}"/>
    <cellStyle name="20% - Accent1 3 4 2 4 3 2 3" xfId="26272" xr:uid="{00000000-0005-0000-0000-0000F1650000}"/>
    <cellStyle name="20% - Accent1 3 4 2 4 3 2 3 2" xfId="26273" xr:uid="{00000000-0005-0000-0000-0000F2650000}"/>
    <cellStyle name="20% - Accent1 3 4 2 4 3 2 4" xfId="26274" xr:uid="{00000000-0005-0000-0000-0000F3650000}"/>
    <cellStyle name="20% - Accent1 3 4 2 4 3 3" xfId="26275" xr:uid="{00000000-0005-0000-0000-0000F4650000}"/>
    <cellStyle name="20% - Accent1 3 4 2 4 3 3 2" xfId="26276" xr:uid="{00000000-0005-0000-0000-0000F5650000}"/>
    <cellStyle name="20% - Accent1 3 4 2 4 3 3 2 2" xfId="26277" xr:uid="{00000000-0005-0000-0000-0000F6650000}"/>
    <cellStyle name="20% - Accent1 3 4 2 4 3 3 2 2 2" xfId="26278" xr:uid="{00000000-0005-0000-0000-0000F7650000}"/>
    <cellStyle name="20% - Accent1 3 4 2 4 3 3 2 3" xfId="26279" xr:uid="{00000000-0005-0000-0000-0000F8650000}"/>
    <cellStyle name="20% - Accent1 3 4 2 4 3 3 3" xfId="26280" xr:uid="{00000000-0005-0000-0000-0000F9650000}"/>
    <cellStyle name="20% - Accent1 3 4 2 4 3 3 3 2" xfId="26281" xr:uid="{00000000-0005-0000-0000-0000FA650000}"/>
    <cellStyle name="20% - Accent1 3 4 2 4 3 3 4" xfId="26282" xr:uid="{00000000-0005-0000-0000-0000FB650000}"/>
    <cellStyle name="20% - Accent1 3 4 2 4 3 4" xfId="26283" xr:uid="{00000000-0005-0000-0000-0000FC650000}"/>
    <cellStyle name="20% - Accent1 3 4 2 4 3 4 2" xfId="26284" xr:uid="{00000000-0005-0000-0000-0000FD650000}"/>
    <cellStyle name="20% - Accent1 3 4 2 4 3 4 2 2" xfId="26285" xr:uid="{00000000-0005-0000-0000-0000FE650000}"/>
    <cellStyle name="20% - Accent1 3 4 2 4 3 4 2 2 2" xfId="26286" xr:uid="{00000000-0005-0000-0000-0000FF650000}"/>
    <cellStyle name="20% - Accent1 3 4 2 4 3 4 2 3" xfId="26287" xr:uid="{00000000-0005-0000-0000-000000660000}"/>
    <cellStyle name="20% - Accent1 3 4 2 4 3 4 3" xfId="26288" xr:uid="{00000000-0005-0000-0000-000001660000}"/>
    <cellStyle name="20% - Accent1 3 4 2 4 3 4 3 2" xfId="26289" xr:uid="{00000000-0005-0000-0000-000002660000}"/>
    <cellStyle name="20% - Accent1 3 4 2 4 3 4 4" xfId="26290" xr:uid="{00000000-0005-0000-0000-000003660000}"/>
    <cellStyle name="20% - Accent1 3 4 2 4 3 5" xfId="26291" xr:uid="{00000000-0005-0000-0000-000004660000}"/>
    <cellStyle name="20% - Accent1 3 4 2 4 3 5 2" xfId="26292" xr:uid="{00000000-0005-0000-0000-000005660000}"/>
    <cellStyle name="20% - Accent1 3 4 2 4 3 5 2 2" xfId="26293" xr:uid="{00000000-0005-0000-0000-000006660000}"/>
    <cellStyle name="20% - Accent1 3 4 2 4 3 5 3" xfId="26294" xr:uid="{00000000-0005-0000-0000-000007660000}"/>
    <cellStyle name="20% - Accent1 3 4 2 4 3 6" xfId="26295" xr:uid="{00000000-0005-0000-0000-000008660000}"/>
    <cellStyle name="20% - Accent1 3 4 2 4 3 6 2" xfId="26296" xr:uid="{00000000-0005-0000-0000-000009660000}"/>
    <cellStyle name="20% - Accent1 3 4 2 4 3 6 2 2" xfId="26297" xr:uid="{00000000-0005-0000-0000-00000A660000}"/>
    <cellStyle name="20% - Accent1 3 4 2 4 3 6 3" xfId="26298" xr:uid="{00000000-0005-0000-0000-00000B660000}"/>
    <cellStyle name="20% - Accent1 3 4 2 4 3 7" xfId="26299" xr:uid="{00000000-0005-0000-0000-00000C660000}"/>
    <cellStyle name="20% - Accent1 3 4 2 4 3 7 2" xfId="26300" xr:uid="{00000000-0005-0000-0000-00000D660000}"/>
    <cellStyle name="20% - Accent1 3 4 2 4 3 8" xfId="26301" xr:uid="{00000000-0005-0000-0000-00000E660000}"/>
    <cellStyle name="20% - Accent1 3 4 2 4 3 8 2" xfId="26302" xr:uid="{00000000-0005-0000-0000-00000F660000}"/>
    <cellStyle name="20% - Accent1 3 4 2 4 3 9" xfId="26303" xr:uid="{00000000-0005-0000-0000-000010660000}"/>
    <cellStyle name="20% - Accent1 3 4 2 4 4" xfId="26304" xr:uid="{00000000-0005-0000-0000-000011660000}"/>
    <cellStyle name="20% - Accent1 3 4 2 4 4 2" xfId="26305" xr:uid="{00000000-0005-0000-0000-000012660000}"/>
    <cellStyle name="20% - Accent1 3 4 2 4 4 2 2" xfId="26306" xr:uid="{00000000-0005-0000-0000-000013660000}"/>
    <cellStyle name="20% - Accent1 3 4 2 4 4 2 2 2" xfId="26307" xr:uid="{00000000-0005-0000-0000-000014660000}"/>
    <cellStyle name="20% - Accent1 3 4 2 4 4 2 3" xfId="26308" xr:uid="{00000000-0005-0000-0000-000015660000}"/>
    <cellStyle name="20% - Accent1 3 4 2 4 4 3" xfId="26309" xr:uid="{00000000-0005-0000-0000-000016660000}"/>
    <cellStyle name="20% - Accent1 3 4 2 4 4 3 2" xfId="26310" xr:uid="{00000000-0005-0000-0000-000017660000}"/>
    <cellStyle name="20% - Accent1 3 4 2 4 4 4" xfId="26311" xr:uid="{00000000-0005-0000-0000-000018660000}"/>
    <cellStyle name="20% - Accent1 3 4 2 4 5" xfId="26312" xr:uid="{00000000-0005-0000-0000-000019660000}"/>
    <cellStyle name="20% - Accent1 3 4 2 4 5 2" xfId="26313" xr:uid="{00000000-0005-0000-0000-00001A660000}"/>
    <cellStyle name="20% - Accent1 3 4 2 4 5 2 2" xfId="26314" xr:uid="{00000000-0005-0000-0000-00001B660000}"/>
    <cellStyle name="20% - Accent1 3 4 2 4 5 2 2 2" xfId="26315" xr:uid="{00000000-0005-0000-0000-00001C660000}"/>
    <cellStyle name="20% - Accent1 3 4 2 4 5 2 3" xfId="26316" xr:uid="{00000000-0005-0000-0000-00001D660000}"/>
    <cellStyle name="20% - Accent1 3 4 2 4 5 3" xfId="26317" xr:uid="{00000000-0005-0000-0000-00001E660000}"/>
    <cellStyle name="20% - Accent1 3 4 2 4 5 3 2" xfId="26318" xr:uid="{00000000-0005-0000-0000-00001F660000}"/>
    <cellStyle name="20% - Accent1 3 4 2 4 5 4" xfId="26319" xr:uid="{00000000-0005-0000-0000-000020660000}"/>
    <cellStyle name="20% - Accent1 3 4 2 4 6" xfId="26320" xr:uid="{00000000-0005-0000-0000-000021660000}"/>
    <cellStyle name="20% - Accent1 3 4 2 4 6 2" xfId="26321" xr:uid="{00000000-0005-0000-0000-000022660000}"/>
    <cellStyle name="20% - Accent1 3 4 2 4 6 2 2" xfId="26322" xr:uid="{00000000-0005-0000-0000-000023660000}"/>
    <cellStyle name="20% - Accent1 3 4 2 4 6 2 2 2" xfId="26323" xr:uid="{00000000-0005-0000-0000-000024660000}"/>
    <cellStyle name="20% - Accent1 3 4 2 4 6 2 3" xfId="26324" xr:uid="{00000000-0005-0000-0000-000025660000}"/>
    <cellStyle name="20% - Accent1 3 4 2 4 6 3" xfId="26325" xr:uid="{00000000-0005-0000-0000-000026660000}"/>
    <cellStyle name="20% - Accent1 3 4 2 4 6 3 2" xfId="26326" xr:uid="{00000000-0005-0000-0000-000027660000}"/>
    <cellStyle name="20% - Accent1 3 4 2 4 6 4" xfId="26327" xr:uid="{00000000-0005-0000-0000-000028660000}"/>
    <cellStyle name="20% - Accent1 3 4 2 4 7" xfId="26328" xr:uid="{00000000-0005-0000-0000-000029660000}"/>
    <cellStyle name="20% - Accent1 3 4 2 4 7 2" xfId="26329" xr:uid="{00000000-0005-0000-0000-00002A660000}"/>
    <cellStyle name="20% - Accent1 3 4 2 4 7 2 2" xfId="26330" xr:uid="{00000000-0005-0000-0000-00002B660000}"/>
    <cellStyle name="20% - Accent1 3 4 2 4 7 3" xfId="26331" xr:uid="{00000000-0005-0000-0000-00002C660000}"/>
    <cellStyle name="20% - Accent1 3 4 2 4 8" xfId="26332" xr:uid="{00000000-0005-0000-0000-00002D660000}"/>
    <cellStyle name="20% - Accent1 3 4 2 4 8 2" xfId="26333" xr:uid="{00000000-0005-0000-0000-00002E660000}"/>
    <cellStyle name="20% - Accent1 3 4 2 4 8 2 2" xfId="26334" xr:uid="{00000000-0005-0000-0000-00002F660000}"/>
    <cellStyle name="20% - Accent1 3 4 2 4 8 3" xfId="26335" xr:uid="{00000000-0005-0000-0000-000030660000}"/>
    <cellStyle name="20% - Accent1 3 4 2 4 9" xfId="26336" xr:uid="{00000000-0005-0000-0000-000031660000}"/>
    <cellStyle name="20% - Accent1 3 4 2 4 9 2" xfId="26337" xr:uid="{00000000-0005-0000-0000-000032660000}"/>
    <cellStyle name="20% - Accent1 3 4 2 5" xfId="26338" xr:uid="{00000000-0005-0000-0000-000033660000}"/>
    <cellStyle name="20% - Accent1 3 4 2 5 10" xfId="26339" xr:uid="{00000000-0005-0000-0000-000034660000}"/>
    <cellStyle name="20% - Accent1 3 4 2 5 10 2" xfId="26340" xr:uid="{00000000-0005-0000-0000-000035660000}"/>
    <cellStyle name="20% - Accent1 3 4 2 5 11" xfId="26341" xr:uid="{00000000-0005-0000-0000-000036660000}"/>
    <cellStyle name="20% - Accent1 3 4 2 5 2" xfId="26342" xr:uid="{00000000-0005-0000-0000-000037660000}"/>
    <cellStyle name="20% - Accent1 3 4 2 5 2 2" xfId="26343" xr:uid="{00000000-0005-0000-0000-000038660000}"/>
    <cellStyle name="20% - Accent1 3 4 2 5 2 2 2" xfId="26344" xr:uid="{00000000-0005-0000-0000-000039660000}"/>
    <cellStyle name="20% - Accent1 3 4 2 5 2 2 2 2" xfId="26345" xr:uid="{00000000-0005-0000-0000-00003A660000}"/>
    <cellStyle name="20% - Accent1 3 4 2 5 2 2 2 2 2" xfId="26346" xr:uid="{00000000-0005-0000-0000-00003B660000}"/>
    <cellStyle name="20% - Accent1 3 4 2 5 2 2 2 3" xfId="26347" xr:uid="{00000000-0005-0000-0000-00003C660000}"/>
    <cellStyle name="20% - Accent1 3 4 2 5 2 2 3" xfId="26348" xr:uid="{00000000-0005-0000-0000-00003D660000}"/>
    <cellStyle name="20% - Accent1 3 4 2 5 2 2 3 2" xfId="26349" xr:uid="{00000000-0005-0000-0000-00003E660000}"/>
    <cellStyle name="20% - Accent1 3 4 2 5 2 2 4" xfId="26350" xr:uid="{00000000-0005-0000-0000-00003F660000}"/>
    <cellStyle name="20% - Accent1 3 4 2 5 2 3" xfId="26351" xr:uid="{00000000-0005-0000-0000-000040660000}"/>
    <cellStyle name="20% - Accent1 3 4 2 5 2 3 2" xfId="26352" xr:uid="{00000000-0005-0000-0000-000041660000}"/>
    <cellStyle name="20% - Accent1 3 4 2 5 2 3 2 2" xfId="26353" xr:uid="{00000000-0005-0000-0000-000042660000}"/>
    <cellStyle name="20% - Accent1 3 4 2 5 2 3 2 2 2" xfId="26354" xr:uid="{00000000-0005-0000-0000-000043660000}"/>
    <cellStyle name="20% - Accent1 3 4 2 5 2 3 2 3" xfId="26355" xr:uid="{00000000-0005-0000-0000-000044660000}"/>
    <cellStyle name="20% - Accent1 3 4 2 5 2 3 3" xfId="26356" xr:uid="{00000000-0005-0000-0000-000045660000}"/>
    <cellStyle name="20% - Accent1 3 4 2 5 2 3 3 2" xfId="26357" xr:uid="{00000000-0005-0000-0000-000046660000}"/>
    <cellStyle name="20% - Accent1 3 4 2 5 2 3 4" xfId="26358" xr:uid="{00000000-0005-0000-0000-000047660000}"/>
    <cellStyle name="20% - Accent1 3 4 2 5 2 4" xfId="26359" xr:uid="{00000000-0005-0000-0000-000048660000}"/>
    <cellStyle name="20% - Accent1 3 4 2 5 2 4 2" xfId="26360" xr:uid="{00000000-0005-0000-0000-000049660000}"/>
    <cellStyle name="20% - Accent1 3 4 2 5 2 4 2 2" xfId="26361" xr:uid="{00000000-0005-0000-0000-00004A660000}"/>
    <cellStyle name="20% - Accent1 3 4 2 5 2 4 2 2 2" xfId="26362" xr:uid="{00000000-0005-0000-0000-00004B660000}"/>
    <cellStyle name="20% - Accent1 3 4 2 5 2 4 2 3" xfId="26363" xr:uid="{00000000-0005-0000-0000-00004C660000}"/>
    <cellStyle name="20% - Accent1 3 4 2 5 2 4 3" xfId="26364" xr:uid="{00000000-0005-0000-0000-00004D660000}"/>
    <cellStyle name="20% - Accent1 3 4 2 5 2 4 3 2" xfId="26365" xr:uid="{00000000-0005-0000-0000-00004E660000}"/>
    <cellStyle name="20% - Accent1 3 4 2 5 2 4 4" xfId="26366" xr:uid="{00000000-0005-0000-0000-00004F660000}"/>
    <cellStyle name="20% - Accent1 3 4 2 5 2 5" xfId="26367" xr:uid="{00000000-0005-0000-0000-000050660000}"/>
    <cellStyle name="20% - Accent1 3 4 2 5 2 5 2" xfId="26368" xr:uid="{00000000-0005-0000-0000-000051660000}"/>
    <cellStyle name="20% - Accent1 3 4 2 5 2 5 2 2" xfId="26369" xr:uid="{00000000-0005-0000-0000-000052660000}"/>
    <cellStyle name="20% - Accent1 3 4 2 5 2 5 3" xfId="26370" xr:uid="{00000000-0005-0000-0000-000053660000}"/>
    <cellStyle name="20% - Accent1 3 4 2 5 2 6" xfId="26371" xr:uid="{00000000-0005-0000-0000-000054660000}"/>
    <cellStyle name="20% - Accent1 3 4 2 5 2 6 2" xfId="26372" xr:uid="{00000000-0005-0000-0000-000055660000}"/>
    <cellStyle name="20% - Accent1 3 4 2 5 2 6 2 2" xfId="26373" xr:uid="{00000000-0005-0000-0000-000056660000}"/>
    <cellStyle name="20% - Accent1 3 4 2 5 2 6 3" xfId="26374" xr:uid="{00000000-0005-0000-0000-000057660000}"/>
    <cellStyle name="20% - Accent1 3 4 2 5 2 7" xfId="26375" xr:uid="{00000000-0005-0000-0000-000058660000}"/>
    <cellStyle name="20% - Accent1 3 4 2 5 2 7 2" xfId="26376" xr:uid="{00000000-0005-0000-0000-000059660000}"/>
    <cellStyle name="20% - Accent1 3 4 2 5 2 8" xfId="26377" xr:uid="{00000000-0005-0000-0000-00005A660000}"/>
    <cellStyle name="20% - Accent1 3 4 2 5 2 8 2" xfId="26378" xr:uid="{00000000-0005-0000-0000-00005B660000}"/>
    <cellStyle name="20% - Accent1 3 4 2 5 2 9" xfId="26379" xr:uid="{00000000-0005-0000-0000-00005C660000}"/>
    <cellStyle name="20% - Accent1 3 4 2 5 3" xfId="26380" xr:uid="{00000000-0005-0000-0000-00005D660000}"/>
    <cellStyle name="20% - Accent1 3 4 2 5 3 2" xfId="26381" xr:uid="{00000000-0005-0000-0000-00005E660000}"/>
    <cellStyle name="20% - Accent1 3 4 2 5 3 2 2" xfId="26382" xr:uid="{00000000-0005-0000-0000-00005F660000}"/>
    <cellStyle name="20% - Accent1 3 4 2 5 3 2 2 2" xfId="26383" xr:uid="{00000000-0005-0000-0000-000060660000}"/>
    <cellStyle name="20% - Accent1 3 4 2 5 3 2 2 2 2" xfId="26384" xr:uid="{00000000-0005-0000-0000-000061660000}"/>
    <cellStyle name="20% - Accent1 3 4 2 5 3 2 2 3" xfId="26385" xr:uid="{00000000-0005-0000-0000-000062660000}"/>
    <cellStyle name="20% - Accent1 3 4 2 5 3 2 3" xfId="26386" xr:uid="{00000000-0005-0000-0000-000063660000}"/>
    <cellStyle name="20% - Accent1 3 4 2 5 3 2 3 2" xfId="26387" xr:uid="{00000000-0005-0000-0000-000064660000}"/>
    <cellStyle name="20% - Accent1 3 4 2 5 3 2 4" xfId="26388" xr:uid="{00000000-0005-0000-0000-000065660000}"/>
    <cellStyle name="20% - Accent1 3 4 2 5 3 3" xfId="26389" xr:uid="{00000000-0005-0000-0000-000066660000}"/>
    <cellStyle name="20% - Accent1 3 4 2 5 3 3 2" xfId="26390" xr:uid="{00000000-0005-0000-0000-000067660000}"/>
    <cellStyle name="20% - Accent1 3 4 2 5 3 3 2 2" xfId="26391" xr:uid="{00000000-0005-0000-0000-000068660000}"/>
    <cellStyle name="20% - Accent1 3 4 2 5 3 3 2 2 2" xfId="26392" xr:uid="{00000000-0005-0000-0000-000069660000}"/>
    <cellStyle name="20% - Accent1 3 4 2 5 3 3 2 3" xfId="26393" xr:uid="{00000000-0005-0000-0000-00006A660000}"/>
    <cellStyle name="20% - Accent1 3 4 2 5 3 3 3" xfId="26394" xr:uid="{00000000-0005-0000-0000-00006B660000}"/>
    <cellStyle name="20% - Accent1 3 4 2 5 3 3 3 2" xfId="26395" xr:uid="{00000000-0005-0000-0000-00006C660000}"/>
    <cellStyle name="20% - Accent1 3 4 2 5 3 3 4" xfId="26396" xr:uid="{00000000-0005-0000-0000-00006D660000}"/>
    <cellStyle name="20% - Accent1 3 4 2 5 3 4" xfId="26397" xr:uid="{00000000-0005-0000-0000-00006E660000}"/>
    <cellStyle name="20% - Accent1 3 4 2 5 3 4 2" xfId="26398" xr:uid="{00000000-0005-0000-0000-00006F660000}"/>
    <cellStyle name="20% - Accent1 3 4 2 5 3 4 2 2" xfId="26399" xr:uid="{00000000-0005-0000-0000-000070660000}"/>
    <cellStyle name="20% - Accent1 3 4 2 5 3 4 2 2 2" xfId="26400" xr:uid="{00000000-0005-0000-0000-000071660000}"/>
    <cellStyle name="20% - Accent1 3 4 2 5 3 4 2 3" xfId="26401" xr:uid="{00000000-0005-0000-0000-000072660000}"/>
    <cellStyle name="20% - Accent1 3 4 2 5 3 4 3" xfId="26402" xr:uid="{00000000-0005-0000-0000-000073660000}"/>
    <cellStyle name="20% - Accent1 3 4 2 5 3 4 3 2" xfId="26403" xr:uid="{00000000-0005-0000-0000-000074660000}"/>
    <cellStyle name="20% - Accent1 3 4 2 5 3 4 4" xfId="26404" xr:uid="{00000000-0005-0000-0000-000075660000}"/>
    <cellStyle name="20% - Accent1 3 4 2 5 3 5" xfId="26405" xr:uid="{00000000-0005-0000-0000-000076660000}"/>
    <cellStyle name="20% - Accent1 3 4 2 5 3 5 2" xfId="26406" xr:uid="{00000000-0005-0000-0000-000077660000}"/>
    <cellStyle name="20% - Accent1 3 4 2 5 3 5 2 2" xfId="26407" xr:uid="{00000000-0005-0000-0000-000078660000}"/>
    <cellStyle name="20% - Accent1 3 4 2 5 3 5 3" xfId="26408" xr:uid="{00000000-0005-0000-0000-000079660000}"/>
    <cellStyle name="20% - Accent1 3 4 2 5 3 6" xfId="26409" xr:uid="{00000000-0005-0000-0000-00007A660000}"/>
    <cellStyle name="20% - Accent1 3 4 2 5 3 6 2" xfId="26410" xr:uid="{00000000-0005-0000-0000-00007B660000}"/>
    <cellStyle name="20% - Accent1 3 4 2 5 3 6 2 2" xfId="26411" xr:uid="{00000000-0005-0000-0000-00007C660000}"/>
    <cellStyle name="20% - Accent1 3 4 2 5 3 6 3" xfId="26412" xr:uid="{00000000-0005-0000-0000-00007D660000}"/>
    <cellStyle name="20% - Accent1 3 4 2 5 3 7" xfId="26413" xr:uid="{00000000-0005-0000-0000-00007E660000}"/>
    <cellStyle name="20% - Accent1 3 4 2 5 3 7 2" xfId="26414" xr:uid="{00000000-0005-0000-0000-00007F660000}"/>
    <cellStyle name="20% - Accent1 3 4 2 5 3 8" xfId="26415" xr:uid="{00000000-0005-0000-0000-000080660000}"/>
    <cellStyle name="20% - Accent1 3 4 2 5 3 8 2" xfId="26416" xr:uid="{00000000-0005-0000-0000-000081660000}"/>
    <cellStyle name="20% - Accent1 3 4 2 5 3 9" xfId="26417" xr:uid="{00000000-0005-0000-0000-000082660000}"/>
    <cellStyle name="20% - Accent1 3 4 2 5 4" xfId="26418" xr:uid="{00000000-0005-0000-0000-000083660000}"/>
    <cellStyle name="20% - Accent1 3 4 2 5 4 2" xfId="26419" xr:uid="{00000000-0005-0000-0000-000084660000}"/>
    <cellStyle name="20% - Accent1 3 4 2 5 4 2 2" xfId="26420" xr:uid="{00000000-0005-0000-0000-000085660000}"/>
    <cellStyle name="20% - Accent1 3 4 2 5 4 2 2 2" xfId="26421" xr:uid="{00000000-0005-0000-0000-000086660000}"/>
    <cellStyle name="20% - Accent1 3 4 2 5 4 2 3" xfId="26422" xr:uid="{00000000-0005-0000-0000-000087660000}"/>
    <cellStyle name="20% - Accent1 3 4 2 5 4 3" xfId="26423" xr:uid="{00000000-0005-0000-0000-000088660000}"/>
    <cellStyle name="20% - Accent1 3 4 2 5 4 3 2" xfId="26424" xr:uid="{00000000-0005-0000-0000-000089660000}"/>
    <cellStyle name="20% - Accent1 3 4 2 5 4 4" xfId="26425" xr:uid="{00000000-0005-0000-0000-00008A660000}"/>
    <cellStyle name="20% - Accent1 3 4 2 5 5" xfId="26426" xr:uid="{00000000-0005-0000-0000-00008B660000}"/>
    <cellStyle name="20% - Accent1 3 4 2 5 5 2" xfId="26427" xr:uid="{00000000-0005-0000-0000-00008C660000}"/>
    <cellStyle name="20% - Accent1 3 4 2 5 5 2 2" xfId="26428" xr:uid="{00000000-0005-0000-0000-00008D660000}"/>
    <cellStyle name="20% - Accent1 3 4 2 5 5 2 2 2" xfId="26429" xr:uid="{00000000-0005-0000-0000-00008E660000}"/>
    <cellStyle name="20% - Accent1 3 4 2 5 5 2 3" xfId="26430" xr:uid="{00000000-0005-0000-0000-00008F660000}"/>
    <cellStyle name="20% - Accent1 3 4 2 5 5 3" xfId="26431" xr:uid="{00000000-0005-0000-0000-000090660000}"/>
    <cellStyle name="20% - Accent1 3 4 2 5 5 3 2" xfId="26432" xr:uid="{00000000-0005-0000-0000-000091660000}"/>
    <cellStyle name="20% - Accent1 3 4 2 5 5 4" xfId="26433" xr:uid="{00000000-0005-0000-0000-000092660000}"/>
    <cellStyle name="20% - Accent1 3 4 2 5 6" xfId="26434" xr:uid="{00000000-0005-0000-0000-000093660000}"/>
    <cellStyle name="20% - Accent1 3 4 2 5 6 2" xfId="26435" xr:uid="{00000000-0005-0000-0000-000094660000}"/>
    <cellStyle name="20% - Accent1 3 4 2 5 6 2 2" xfId="26436" xr:uid="{00000000-0005-0000-0000-000095660000}"/>
    <cellStyle name="20% - Accent1 3 4 2 5 6 2 2 2" xfId="26437" xr:uid="{00000000-0005-0000-0000-000096660000}"/>
    <cellStyle name="20% - Accent1 3 4 2 5 6 2 3" xfId="26438" xr:uid="{00000000-0005-0000-0000-000097660000}"/>
    <cellStyle name="20% - Accent1 3 4 2 5 6 3" xfId="26439" xr:uid="{00000000-0005-0000-0000-000098660000}"/>
    <cellStyle name="20% - Accent1 3 4 2 5 6 3 2" xfId="26440" xr:uid="{00000000-0005-0000-0000-000099660000}"/>
    <cellStyle name="20% - Accent1 3 4 2 5 6 4" xfId="26441" xr:uid="{00000000-0005-0000-0000-00009A660000}"/>
    <cellStyle name="20% - Accent1 3 4 2 5 7" xfId="26442" xr:uid="{00000000-0005-0000-0000-00009B660000}"/>
    <cellStyle name="20% - Accent1 3 4 2 5 7 2" xfId="26443" xr:uid="{00000000-0005-0000-0000-00009C660000}"/>
    <cellStyle name="20% - Accent1 3 4 2 5 7 2 2" xfId="26444" xr:uid="{00000000-0005-0000-0000-00009D660000}"/>
    <cellStyle name="20% - Accent1 3 4 2 5 7 3" xfId="26445" xr:uid="{00000000-0005-0000-0000-00009E660000}"/>
    <cellStyle name="20% - Accent1 3 4 2 5 8" xfId="26446" xr:uid="{00000000-0005-0000-0000-00009F660000}"/>
    <cellStyle name="20% - Accent1 3 4 2 5 8 2" xfId="26447" xr:uid="{00000000-0005-0000-0000-0000A0660000}"/>
    <cellStyle name="20% - Accent1 3 4 2 5 8 2 2" xfId="26448" xr:uid="{00000000-0005-0000-0000-0000A1660000}"/>
    <cellStyle name="20% - Accent1 3 4 2 5 8 3" xfId="26449" xr:uid="{00000000-0005-0000-0000-0000A2660000}"/>
    <cellStyle name="20% - Accent1 3 4 2 5 9" xfId="26450" xr:uid="{00000000-0005-0000-0000-0000A3660000}"/>
    <cellStyle name="20% - Accent1 3 4 2 5 9 2" xfId="26451" xr:uid="{00000000-0005-0000-0000-0000A4660000}"/>
    <cellStyle name="20% - Accent1 3 4 2 6" xfId="26452" xr:uid="{00000000-0005-0000-0000-0000A5660000}"/>
    <cellStyle name="20% - Accent1 3 4 2 6 2" xfId="26453" xr:uid="{00000000-0005-0000-0000-0000A6660000}"/>
    <cellStyle name="20% - Accent1 3 4 2 6 2 2" xfId="26454" xr:uid="{00000000-0005-0000-0000-0000A7660000}"/>
    <cellStyle name="20% - Accent1 3 4 2 6 2 2 2" xfId="26455" xr:uid="{00000000-0005-0000-0000-0000A8660000}"/>
    <cellStyle name="20% - Accent1 3 4 2 6 2 2 2 2" xfId="26456" xr:uid="{00000000-0005-0000-0000-0000A9660000}"/>
    <cellStyle name="20% - Accent1 3 4 2 6 2 2 3" xfId="26457" xr:uid="{00000000-0005-0000-0000-0000AA660000}"/>
    <cellStyle name="20% - Accent1 3 4 2 6 2 3" xfId="26458" xr:uid="{00000000-0005-0000-0000-0000AB660000}"/>
    <cellStyle name="20% - Accent1 3 4 2 6 2 3 2" xfId="26459" xr:uid="{00000000-0005-0000-0000-0000AC660000}"/>
    <cellStyle name="20% - Accent1 3 4 2 6 2 4" xfId="26460" xr:uid="{00000000-0005-0000-0000-0000AD660000}"/>
    <cellStyle name="20% - Accent1 3 4 2 6 3" xfId="26461" xr:uid="{00000000-0005-0000-0000-0000AE660000}"/>
    <cellStyle name="20% - Accent1 3 4 2 6 3 2" xfId="26462" xr:uid="{00000000-0005-0000-0000-0000AF660000}"/>
    <cellStyle name="20% - Accent1 3 4 2 6 3 2 2" xfId="26463" xr:uid="{00000000-0005-0000-0000-0000B0660000}"/>
    <cellStyle name="20% - Accent1 3 4 2 6 3 2 2 2" xfId="26464" xr:uid="{00000000-0005-0000-0000-0000B1660000}"/>
    <cellStyle name="20% - Accent1 3 4 2 6 3 2 3" xfId="26465" xr:uid="{00000000-0005-0000-0000-0000B2660000}"/>
    <cellStyle name="20% - Accent1 3 4 2 6 3 3" xfId="26466" xr:uid="{00000000-0005-0000-0000-0000B3660000}"/>
    <cellStyle name="20% - Accent1 3 4 2 6 3 3 2" xfId="26467" xr:uid="{00000000-0005-0000-0000-0000B4660000}"/>
    <cellStyle name="20% - Accent1 3 4 2 6 3 4" xfId="26468" xr:uid="{00000000-0005-0000-0000-0000B5660000}"/>
    <cellStyle name="20% - Accent1 3 4 2 6 4" xfId="26469" xr:uid="{00000000-0005-0000-0000-0000B6660000}"/>
    <cellStyle name="20% - Accent1 3 4 2 6 4 2" xfId="26470" xr:uid="{00000000-0005-0000-0000-0000B7660000}"/>
    <cellStyle name="20% - Accent1 3 4 2 6 4 2 2" xfId="26471" xr:uid="{00000000-0005-0000-0000-0000B8660000}"/>
    <cellStyle name="20% - Accent1 3 4 2 6 4 2 2 2" xfId="26472" xr:uid="{00000000-0005-0000-0000-0000B9660000}"/>
    <cellStyle name="20% - Accent1 3 4 2 6 4 2 3" xfId="26473" xr:uid="{00000000-0005-0000-0000-0000BA660000}"/>
    <cellStyle name="20% - Accent1 3 4 2 6 4 3" xfId="26474" xr:uid="{00000000-0005-0000-0000-0000BB660000}"/>
    <cellStyle name="20% - Accent1 3 4 2 6 4 3 2" xfId="26475" xr:uid="{00000000-0005-0000-0000-0000BC660000}"/>
    <cellStyle name="20% - Accent1 3 4 2 6 4 4" xfId="26476" xr:uid="{00000000-0005-0000-0000-0000BD660000}"/>
    <cellStyle name="20% - Accent1 3 4 2 6 5" xfId="26477" xr:uid="{00000000-0005-0000-0000-0000BE660000}"/>
    <cellStyle name="20% - Accent1 3 4 2 6 5 2" xfId="26478" xr:uid="{00000000-0005-0000-0000-0000BF660000}"/>
    <cellStyle name="20% - Accent1 3 4 2 6 5 2 2" xfId="26479" xr:uid="{00000000-0005-0000-0000-0000C0660000}"/>
    <cellStyle name="20% - Accent1 3 4 2 6 5 3" xfId="26480" xr:uid="{00000000-0005-0000-0000-0000C1660000}"/>
    <cellStyle name="20% - Accent1 3 4 2 6 6" xfId="26481" xr:uid="{00000000-0005-0000-0000-0000C2660000}"/>
    <cellStyle name="20% - Accent1 3 4 2 6 6 2" xfId="26482" xr:uid="{00000000-0005-0000-0000-0000C3660000}"/>
    <cellStyle name="20% - Accent1 3 4 2 6 6 2 2" xfId="26483" xr:uid="{00000000-0005-0000-0000-0000C4660000}"/>
    <cellStyle name="20% - Accent1 3 4 2 6 6 3" xfId="26484" xr:uid="{00000000-0005-0000-0000-0000C5660000}"/>
    <cellStyle name="20% - Accent1 3 4 2 6 7" xfId="26485" xr:uid="{00000000-0005-0000-0000-0000C6660000}"/>
    <cellStyle name="20% - Accent1 3 4 2 6 7 2" xfId="26486" xr:uid="{00000000-0005-0000-0000-0000C7660000}"/>
    <cellStyle name="20% - Accent1 3 4 2 6 8" xfId="26487" xr:uid="{00000000-0005-0000-0000-0000C8660000}"/>
    <cellStyle name="20% - Accent1 3 4 2 6 8 2" xfId="26488" xr:uid="{00000000-0005-0000-0000-0000C9660000}"/>
    <cellStyle name="20% - Accent1 3 4 2 6 9" xfId="26489" xr:uid="{00000000-0005-0000-0000-0000CA660000}"/>
    <cellStyle name="20% - Accent1 3 4 2 7" xfId="26490" xr:uid="{00000000-0005-0000-0000-0000CB660000}"/>
    <cellStyle name="20% - Accent1 3 4 2 7 2" xfId="26491" xr:uid="{00000000-0005-0000-0000-0000CC660000}"/>
    <cellStyle name="20% - Accent1 3 4 2 7 2 2" xfId="26492" xr:uid="{00000000-0005-0000-0000-0000CD660000}"/>
    <cellStyle name="20% - Accent1 3 4 2 7 2 2 2" xfId="26493" xr:uid="{00000000-0005-0000-0000-0000CE660000}"/>
    <cellStyle name="20% - Accent1 3 4 2 7 2 2 2 2" xfId="26494" xr:uid="{00000000-0005-0000-0000-0000CF660000}"/>
    <cellStyle name="20% - Accent1 3 4 2 7 2 2 3" xfId="26495" xr:uid="{00000000-0005-0000-0000-0000D0660000}"/>
    <cellStyle name="20% - Accent1 3 4 2 7 2 3" xfId="26496" xr:uid="{00000000-0005-0000-0000-0000D1660000}"/>
    <cellStyle name="20% - Accent1 3 4 2 7 2 3 2" xfId="26497" xr:uid="{00000000-0005-0000-0000-0000D2660000}"/>
    <cellStyle name="20% - Accent1 3 4 2 7 2 4" xfId="26498" xr:uid="{00000000-0005-0000-0000-0000D3660000}"/>
    <cellStyle name="20% - Accent1 3 4 2 7 3" xfId="26499" xr:uid="{00000000-0005-0000-0000-0000D4660000}"/>
    <cellStyle name="20% - Accent1 3 4 2 7 3 2" xfId="26500" xr:uid="{00000000-0005-0000-0000-0000D5660000}"/>
    <cellStyle name="20% - Accent1 3 4 2 7 3 2 2" xfId="26501" xr:uid="{00000000-0005-0000-0000-0000D6660000}"/>
    <cellStyle name="20% - Accent1 3 4 2 7 3 2 2 2" xfId="26502" xr:uid="{00000000-0005-0000-0000-0000D7660000}"/>
    <cellStyle name="20% - Accent1 3 4 2 7 3 2 3" xfId="26503" xr:uid="{00000000-0005-0000-0000-0000D8660000}"/>
    <cellStyle name="20% - Accent1 3 4 2 7 3 3" xfId="26504" xr:uid="{00000000-0005-0000-0000-0000D9660000}"/>
    <cellStyle name="20% - Accent1 3 4 2 7 3 3 2" xfId="26505" xr:uid="{00000000-0005-0000-0000-0000DA660000}"/>
    <cellStyle name="20% - Accent1 3 4 2 7 3 4" xfId="26506" xr:uid="{00000000-0005-0000-0000-0000DB660000}"/>
    <cellStyle name="20% - Accent1 3 4 2 7 4" xfId="26507" xr:uid="{00000000-0005-0000-0000-0000DC660000}"/>
    <cellStyle name="20% - Accent1 3 4 2 7 4 2" xfId="26508" xr:uid="{00000000-0005-0000-0000-0000DD660000}"/>
    <cellStyle name="20% - Accent1 3 4 2 7 4 2 2" xfId="26509" xr:uid="{00000000-0005-0000-0000-0000DE660000}"/>
    <cellStyle name="20% - Accent1 3 4 2 7 4 2 2 2" xfId="26510" xr:uid="{00000000-0005-0000-0000-0000DF660000}"/>
    <cellStyle name="20% - Accent1 3 4 2 7 4 2 3" xfId="26511" xr:uid="{00000000-0005-0000-0000-0000E0660000}"/>
    <cellStyle name="20% - Accent1 3 4 2 7 4 3" xfId="26512" xr:uid="{00000000-0005-0000-0000-0000E1660000}"/>
    <cellStyle name="20% - Accent1 3 4 2 7 4 3 2" xfId="26513" xr:uid="{00000000-0005-0000-0000-0000E2660000}"/>
    <cellStyle name="20% - Accent1 3 4 2 7 4 4" xfId="26514" xr:uid="{00000000-0005-0000-0000-0000E3660000}"/>
    <cellStyle name="20% - Accent1 3 4 2 7 5" xfId="26515" xr:uid="{00000000-0005-0000-0000-0000E4660000}"/>
    <cellStyle name="20% - Accent1 3 4 2 7 5 2" xfId="26516" xr:uid="{00000000-0005-0000-0000-0000E5660000}"/>
    <cellStyle name="20% - Accent1 3 4 2 7 5 2 2" xfId="26517" xr:uid="{00000000-0005-0000-0000-0000E6660000}"/>
    <cellStyle name="20% - Accent1 3 4 2 7 5 3" xfId="26518" xr:uid="{00000000-0005-0000-0000-0000E7660000}"/>
    <cellStyle name="20% - Accent1 3 4 2 7 6" xfId="26519" xr:uid="{00000000-0005-0000-0000-0000E8660000}"/>
    <cellStyle name="20% - Accent1 3 4 2 7 6 2" xfId="26520" xr:uid="{00000000-0005-0000-0000-0000E9660000}"/>
    <cellStyle name="20% - Accent1 3 4 2 7 6 2 2" xfId="26521" xr:uid="{00000000-0005-0000-0000-0000EA660000}"/>
    <cellStyle name="20% - Accent1 3 4 2 7 6 3" xfId="26522" xr:uid="{00000000-0005-0000-0000-0000EB660000}"/>
    <cellStyle name="20% - Accent1 3 4 2 7 7" xfId="26523" xr:uid="{00000000-0005-0000-0000-0000EC660000}"/>
    <cellStyle name="20% - Accent1 3 4 2 7 7 2" xfId="26524" xr:uid="{00000000-0005-0000-0000-0000ED660000}"/>
    <cellStyle name="20% - Accent1 3 4 2 7 8" xfId="26525" xr:uid="{00000000-0005-0000-0000-0000EE660000}"/>
    <cellStyle name="20% - Accent1 3 4 2 7 8 2" xfId="26526" xr:uid="{00000000-0005-0000-0000-0000EF660000}"/>
    <cellStyle name="20% - Accent1 3 4 2 7 9" xfId="26527" xr:uid="{00000000-0005-0000-0000-0000F0660000}"/>
    <cellStyle name="20% - Accent1 3 4 2 8" xfId="26528" xr:uid="{00000000-0005-0000-0000-0000F1660000}"/>
    <cellStyle name="20% - Accent1 3 4 2 8 2" xfId="26529" xr:uid="{00000000-0005-0000-0000-0000F2660000}"/>
    <cellStyle name="20% - Accent1 3 4 2 8 2 2" xfId="26530" xr:uid="{00000000-0005-0000-0000-0000F3660000}"/>
    <cellStyle name="20% - Accent1 3 4 2 8 2 2 2" xfId="26531" xr:uid="{00000000-0005-0000-0000-0000F4660000}"/>
    <cellStyle name="20% - Accent1 3 4 2 8 2 3" xfId="26532" xr:uid="{00000000-0005-0000-0000-0000F5660000}"/>
    <cellStyle name="20% - Accent1 3 4 2 8 3" xfId="26533" xr:uid="{00000000-0005-0000-0000-0000F6660000}"/>
    <cellStyle name="20% - Accent1 3 4 2 8 3 2" xfId="26534" xr:uid="{00000000-0005-0000-0000-0000F7660000}"/>
    <cellStyle name="20% - Accent1 3 4 2 8 4" xfId="26535" xr:uid="{00000000-0005-0000-0000-0000F8660000}"/>
    <cellStyle name="20% - Accent1 3 4 2 9" xfId="26536" xr:uid="{00000000-0005-0000-0000-0000F9660000}"/>
    <cellStyle name="20% - Accent1 3 4 2 9 2" xfId="26537" xr:uid="{00000000-0005-0000-0000-0000FA660000}"/>
    <cellStyle name="20% - Accent1 3 4 2 9 2 2" xfId="26538" xr:uid="{00000000-0005-0000-0000-0000FB660000}"/>
    <cellStyle name="20% - Accent1 3 4 2 9 2 2 2" xfId="26539" xr:uid="{00000000-0005-0000-0000-0000FC660000}"/>
    <cellStyle name="20% - Accent1 3 4 2 9 2 3" xfId="26540" xr:uid="{00000000-0005-0000-0000-0000FD660000}"/>
    <cellStyle name="20% - Accent1 3 4 2 9 3" xfId="26541" xr:uid="{00000000-0005-0000-0000-0000FE660000}"/>
    <cellStyle name="20% - Accent1 3 4 2 9 3 2" xfId="26542" xr:uid="{00000000-0005-0000-0000-0000FF660000}"/>
    <cellStyle name="20% - Accent1 3 4 2 9 4" xfId="26543" xr:uid="{00000000-0005-0000-0000-000000670000}"/>
    <cellStyle name="20% - Accent1 3 4 3" xfId="26544" xr:uid="{00000000-0005-0000-0000-000001670000}"/>
    <cellStyle name="20% - Accent1 3 4 3 10" xfId="26545" xr:uid="{00000000-0005-0000-0000-000002670000}"/>
    <cellStyle name="20% - Accent1 3 4 3 10 2" xfId="26546" xr:uid="{00000000-0005-0000-0000-000003670000}"/>
    <cellStyle name="20% - Accent1 3 4 3 10 2 2" xfId="26547" xr:uid="{00000000-0005-0000-0000-000004670000}"/>
    <cellStyle name="20% - Accent1 3 4 3 10 3" xfId="26548" xr:uid="{00000000-0005-0000-0000-000005670000}"/>
    <cellStyle name="20% - Accent1 3 4 3 11" xfId="26549" xr:uid="{00000000-0005-0000-0000-000006670000}"/>
    <cellStyle name="20% - Accent1 3 4 3 11 2" xfId="26550" xr:uid="{00000000-0005-0000-0000-000007670000}"/>
    <cellStyle name="20% - Accent1 3 4 3 11 2 2" xfId="26551" xr:uid="{00000000-0005-0000-0000-000008670000}"/>
    <cellStyle name="20% - Accent1 3 4 3 11 3" xfId="26552" xr:uid="{00000000-0005-0000-0000-000009670000}"/>
    <cellStyle name="20% - Accent1 3 4 3 12" xfId="26553" xr:uid="{00000000-0005-0000-0000-00000A670000}"/>
    <cellStyle name="20% - Accent1 3 4 3 12 2" xfId="26554" xr:uid="{00000000-0005-0000-0000-00000B670000}"/>
    <cellStyle name="20% - Accent1 3 4 3 13" xfId="26555" xr:uid="{00000000-0005-0000-0000-00000C670000}"/>
    <cellStyle name="20% - Accent1 3 4 3 13 2" xfId="26556" xr:uid="{00000000-0005-0000-0000-00000D670000}"/>
    <cellStyle name="20% - Accent1 3 4 3 14" xfId="26557" xr:uid="{00000000-0005-0000-0000-00000E670000}"/>
    <cellStyle name="20% - Accent1 3 4 3 2" xfId="26558" xr:uid="{00000000-0005-0000-0000-00000F670000}"/>
    <cellStyle name="20% - Accent1 3 4 3 2 10" xfId="26559" xr:uid="{00000000-0005-0000-0000-000010670000}"/>
    <cellStyle name="20% - Accent1 3 4 3 2 10 2" xfId="26560" xr:uid="{00000000-0005-0000-0000-000011670000}"/>
    <cellStyle name="20% - Accent1 3 4 3 2 11" xfId="26561" xr:uid="{00000000-0005-0000-0000-000012670000}"/>
    <cellStyle name="20% - Accent1 3 4 3 2 2" xfId="26562" xr:uid="{00000000-0005-0000-0000-000013670000}"/>
    <cellStyle name="20% - Accent1 3 4 3 2 2 2" xfId="26563" xr:uid="{00000000-0005-0000-0000-000014670000}"/>
    <cellStyle name="20% - Accent1 3 4 3 2 2 2 2" xfId="26564" xr:uid="{00000000-0005-0000-0000-000015670000}"/>
    <cellStyle name="20% - Accent1 3 4 3 2 2 2 2 2" xfId="26565" xr:uid="{00000000-0005-0000-0000-000016670000}"/>
    <cellStyle name="20% - Accent1 3 4 3 2 2 2 2 2 2" xfId="26566" xr:uid="{00000000-0005-0000-0000-000017670000}"/>
    <cellStyle name="20% - Accent1 3 4 3 2 2 2 2 3" xfId="26567" xr:uid="{00000000-0005-0000-0000-000018670000}"/>
    <cellStyle name="20% - Accent1 3 4 3 2 2 2 3" xfId="26568" xr:uid="{00000000-0005-0000-0000-000019670000}"/>
    <cellStyle name="20% - Accent1 3 4 3 2 2 2 3 2" xfId="26569" xr:uid="{00000000-0005-0000-0000-00001A670000}"/>
    <cellStyle name="20% - Accent1 3 4 3 2 2 2 4" xfId="26570" xr:uid="{00000000-0005-0000-0000-00001B670000}"/>
    <cellStyle name="20% - Accent1 3 4 3 2 2 3" xfId="26571" xr:uid="{00000000-0005-0000-0000-00001C670000}"/>
    <cellStyle name="20% - Accent1 3 4 3 2 2 3 2" xfId="26572" xr:uid="{00000000-0005-0000-0000-00001D670000}"/>
    <cellStyle name="20% - Accent1 3 4 3 2 2 3 2 2" xfId="26573" xr:uid="{00000000-0005-0000-0000-00001E670000}"/>
    <cellStyle name="20% - Accent1 3 4 3 2 2 3 2 2 2" xfId="26574" xr:uid="{00000000-0005-0000-0000-00001F670000}"/>
    <cellStyle name="20% - Accent1 3 4 3 2 2 3 2 3" xfId="26575" xr:uid="{00000000-0005-0000-0000-000020670000}"/>
    <cellStyle name="20% - Accent1 3 4 3 2 2 3 3" xfId="26576" xr:uid="{00000000-0005-0000-0000-000021670000}"/>
    <cellStyle name="20% - Accent1 3 4 3 2 2 3 3 2" xfId="26577" xr:uid="{00000000-0005-0000-0000-000022670000}"/>
    <cellStyle name="20% - Accent1 3 4 3 2 2 3 4" xfId="26578" xr:uid="{00000000-0005-0000-0000-000023670000}"/>
    <cellStyle name="20% - Accent1 3 4 3 2 2 4" xfId="26579" xr:uid="{00000000-0005-0000-0000-000024670000}"/>
    <cellStyle name="20% - Accent1 3 4 3 2 2 4 2" xfId="26580" xr:uid="{00000000-0005-0000-0000-000025670000}"/>
    <cellStyle name="20% - Accent1 3 4 3 2 2 4 2 2" xfId="26581" xr:uid="{00000000-0005-0000-0000-000026670000}"/>
    <cellStyle name="20% - Accent1 3 4 3 2 2 4 2 2 2" xfId="26582" xr:uid="{00000000-0005-0000-0000-000027670000}"/>
    <cellStyle name="20% - Accent1 3 4 3 2 2 4 2 3" xfId="26583" xr:uid="{00000000-0005-0000-0000-000028670000}"/>
    <cellStyle name="20% - Accent1 3 4 3 2 2 4 3" xfId="26584" xr:uid="{00000000-0005-0000-0000-000029670000}"/>
    <cellStyle name="20% - Accent1 3 4 3 2 2 4 3 2" xfId="26585" xr:uid="{00000000-0005-0000-0000-00002A670000}"/>
    <cellStyle name="20% - Accent1 3 4 3 2 2 4 4" xfId="26586" xr:uid="{00000000-0005-0000-0000-00002B670000}"/>
    <cellStyle name="20% - Accent1 3 4 3 2 2 5" xfId="26587" xr:uid="{00000000-0005-0000-0000-00002C670000}"/>
    <cellStyle name="20% - Accent1 3 4 3 2 2 5 2" xfId="26588" xr:uid="{00000000-0005-0000-0000-00002D670000}"/>
    <cellStyle name="20% - Accent1 3 4 3 2 2 5 2 2" xfId="26589" xr:uid="{00000000-0005-0000-0000-00002E670000}"/>
    <cellStyle name="20% - Accent1 3 4 3 2 2 5 3" xfId="26590" xr:uid="{00000000-0005-0000-0000-00002F670000}"/>
    <cellStyle name="20% - Accent1 3 4 3 2 2 6" xfId="26591" xr:uid="{00000000-0005-0000-0000-000030670000}"/>
    <cellStyle name="20% - Accent1 3 4 3 2 2 6 2" xfId="26592" xr:uid="{00000000-0005-0000-0000-000031670000}"/>
    <cellStyle name="20% - Accent1 3 4 3 2 2 6 2 2" xfId="26593" xr:uid="{00000000-0005-0000-0000-000032670000}"/>
    <cellStyle name="20% - Accent1 3 4 3 2 2 6 3" xfId="26594" xr:uid="{00000000-0005-0000-0000-000033670000}"/>
    <cellStyle name="20% - Accent1 3 4 3 2 2 7" xfId="26595" xr:uid="{00000000-0005-0000-0000-000034670000}"/>
    <cellStyle name="20% - Accent1 3 4 3 2 2 7 2" xfId="26596" xr:uid="{00000000-0005-0000-0000-000035670000}"/>
    <cellStyle name="20% - Accent1 3 4 3 2 2 8" xfId="26597" xr:uid="{00000000-0005-0000-0000-000036670000}"/>
    <cellStyle name="20% - Accent1 3 4 3 2 2 8 2" xfId="26598" xr:uid="{00000000-0005-0000-0000-000037670000}"/>
    <cellStyle name="20% - Accent1 3 4 3 2 2 9" xfId="26599" xr:uid="{00000000-0005-0000-0000-000038670000}"/>
    <cellStyle name="20% - Accent1 3 4 3 2 3" xfId="26600" xr:uid="{00000000-0005-0000-0000-000039670000}"/>
    <cellStyle name="20% - Accent1 3 4 3 2 3 2" xfId="26601" xr:uid="{00000000-0005-0000-0000-00003A670000}"/>
    <cellStyle name="20% - Accent1 3 4 3 2 3 2 2" xfId="26602" xr:uid="{00000000-0005-0000-0000-00003B670000}"/>
    <cellStyle name="20% - Accent1 3 4 3 2 3 2 2 2" xfId="26603" xr:uid="{00000000-0005-0000-0000-00003C670000}"/>
    <cellStyle name="20% - Accent1 3 4 3 2 3 2 2 2 2" xfId="26604" xr:uid="{00000000-0005-0000-0000-00003D670000}"/>
    <cellStyle name="20% - Accent1 3 4 3 2 3 2 2 3" xfId="26605" xr:uid="{00000000-0005-0000-0000-00003E670000}"/>
    <cellStyle name="20% - Accent1 3 4 3 2 3 2 3" xfId="26606" xr:uid="{00000000-0005-0000-0000-00003F670000}"/>
    <cellStyle name="20% - Accent1 3 4 3 2 3 2 3 2" xfId="26607" xr:uid="{00000000-0005-0000-0000-000040670000}"/>
    <cellStyle name="20% - Accent1 3 4 3 2 3 2 4" xfId="26608" xr:uid="{00000000-0005-0000-0000-000041670000}"/>
    <cellStyle name="20% - Accent1 3 4 3 2 3 3" xfId="26609" xr:uid="{00000000-0005-0000-0000-000042670000}"/>
    <cellStyle name="20% - Accent1 3 4 3 2 3 3 2" xfId="26610" xr:uid="{00000000-0005-0000-0000-000043670000}"/>
    <cellStyle name="20% - Accent1 3 4 3 2 3 3 2 2" xfId="26611" xr:uid="{00000000-0005-0000-0000-000044670000}"/>
    <cellStyle name="20% - Accent1 3 4 3 2 3 3 2 2 2" xfId="26612" xr:uid="{00000000-0005-0000-0000-000045670000}"/>
    <cellStyle name="20% - Accent1 3 4 3 2 3 3 2 3" xfId="26613" xr:uid="{00000000-0005-0000-0000-000046670000}"/>
    <cellStyle name="20% - Accent1 3 4 3 2 3 3 3" xfId="26614" xr:uid="{00000000-0005-0000-0000-000047670000}"/>
    <cellStyle name="20% - Accent1 3 4 3 2 3 3 3 2" xfId="26615" xr:uid="{00000000-0005-0000-0000-000048670000}"/>
    <cellStyle name="20% - Accent1 3 4 3 2 3 3 4" xfId="26616" xr:uid="{00000000-0005-0000-0000-000049670000}"/>
    <cellStyle name="20% - Accent1 3 4 3 2 3 4" xfId="26617" xr:uid="{00000000-0005-0000-0000-00004A670000}"/>
    <cellStyle name="20% - Accent1 3 4 3 2 3 4 2" xfId="26618" xr:uid="{00000000-0005-0000-0000-00004B670000}"/>
    <cellStyle name="20% - Accent1 3 4 3 2 3 4 2 2" xfId="26619" xr:uid="{00000000-0005-0000-0000-00004C670000}"/>
    <cellStyle name="20% - Accent1 3 4 3 2 3 4 2 2 2" xfId="26620" xr:uid="{00000000-0005-0000-0000-00004D670000}"/>
    <cellStyle name="20% - Accent1 3 4 3 2 3 4 2 3" xfId="26621" xr:uid="{00000000-0005-0000-0000-00004E670000}"/>
    <cellStyle name="20% - Accent1 3 4 3 2 3 4 3" xfId="26622" xr:uid="{00000000-0005-0000-0000-00004F670000}"/>
    <cellStyle name="20% - Accent1 3 4 3 2 3 4 3 2" xfId="26623" xr:uid="{00000000-0005-0000-0000-000050670000}"/>
    <cellStyle name="20% - Accent1 3 4 3 2 3 4 4" xfId="26624" xr:uid="{00000000-0005-0000-0000-000051670000}"/>
    <cellStyle name="20% - Accent1 3 4 3 2 3 5" xfId="26625" xr:uid="{00000000-0005-0000-0000-000052670000}"/>
    <cellStyle name="20% - Accent1 3 4 3 2 3 5 2" xfId="26626" xr:uid="{00000000-0005-0000-0000-000053670000}"/>
    <cellStyle name="20% - Accent1 3 4 3 2 3 5 2 2" xfId="26627" xr:uid="{00000000-0005-0000-0000-000054670000}"/>
    <cellStyle name="20% - Accent1 3 4 3 2 3 5 3" xfId="26628" xr:uid="{00000000-0005-0000-0000-000055670000}"/>
    <cellStyle name="20% - Accent1 3 4 3 2 3 6" xfId="26629" xr:uid="{00000000-0005-0000-0000-000056670000}"/>
    <cellStyle name="20% - Accent1 3 4 3 2 3 6 2" xfId="26630" xr:uid="{00000000-0005-0000-0000-000057670000}"/>
    <cellStyle name="20% - Accent1 3 4 3 2 3 6 2 2" xfId="26631" xr:uid="{00000000-0005-0000-0000-000058670000}"/>
    <cellStyle name="20% - Accent1 3 4 3 2 3 6 3" xfId="26632" xr:uid="{00000000-0005-0000-0000-000059670000}"/>
    <cellStyle name="20% - Accent1 3 4 3 2 3 7" xfId="26633" xr:uid="{00000000-0005-0000-0000-00005A670000}"/>
    <cellStyle name="20% - Accent1 3 4 3 2 3 7 2" xfId="26634" xr:uid="{00000000-0005-0000-0000-00005B670000}"/>
    <cellStyle name="20% - Accent1 3 4 3 2 3 8" xfId="26635" xr:uid="{00000000-0005-0000-0000-00005C670000}"/>
    <cellStyle name="20% - Accent1 3 4 3 2 3 8 2" xfId="26636" xr:uid="{00000000-0005-0000-0000-00005D670000}"/>
    <cellStyle name="20% - Accent1 3 4 3 2 3 9" xfId="26637" xr:uid="{00000000-0005-0000-0000-00005E670000}"/>
    <cellStyle name="20% - Accent1 3 4 3 2 4" xfId="26638" xr:uid="{00000000-0005-0000-0000-00005F670000}"/>
    <cellStyle name="20% - Accent1 3 4 3 2 4 2" xfId="26639" xr:uid="{00000000-0005-0000-0000-000060670000}"/>
    <cellStyle name="20% - Accent1 3 4 3 2 4 2 2" xfId="26640" xr:uid="{00000000-0005-0000-0000-000061670000}"/>
    <cellStyle name="20% - Accent1 3 4 3 2 4 2 2 2" xfId="26641" xr:uid="{00000000-0005-0000-0000-000062670000}"/>
    <cellStyle name="20% - Accent1 3 4 3 2 4 2 3" xfId="26642" xr:uid="{00000000-0005-0000-0000-000063670000}"/>
    <cellStyle name="20% - Accent1 3 4 3 2 4 3" xfId="26643" xr:uid="{00000000-0005-0000-0000-000064670000}"/>
    <cellStyle name="20% - Accent1 3 4 3 2 4 3 2" xfId="26644" xr:uid="{00000000-0005-0000-0000-000065670000}"/>
    <cellStyle name="20% - Accent1 3 4 3 2 4 4" xfId="26645" xr:uid="{00000000-0005-0000-0000-000066670000}"/>
    <cellStyle name="20% - Accent1 3 4 3 2 5" xfId="26646" xr:uid="{00000000-0005-0000-0000-000067670000}"/>
    <cellStyle name="20% - Accent1 3 4 3 2 5 2" xfId="26647" xr:uid="{00000000-0005-0000-0000-000068670000}"/>
    <cellStyle name="20% - Accent1 3 4 3 2 5 2 2" xfId="26648" xr:uid="{00000000-0005-0000-0000-000069670000}"/>
    <cellStyle name="20% - Accent1 3 4 3 2 5 2 2 2" xfId="26649" xr:uid="{00000000-0005-0000-0000-00006A670000}"/>
    <cellStyle name="20% - Accent1 3 4 3 2 5 2 3" xfId="26650" xr:uid="{00000000-0005-0000-0000-00006B670000}"/>
    <cellStyle name="20% - Accent1 3 4 3 2 5 3" xfId="26651" xr:uid="{00000000-0005-0000-0000-00006C670000}"/>
    <cellStyle name="20% - Accent1 3 4 3 2 5 3 2" xfId="26652" xr:uid="{00000000-0005-0000-0000-00006D670000}"/>
    <cellStyle name="20% - Accent1 3 4 3 2 5 4" xfId="26653" xr:uid="{00000000-0005-0000-0000-00006E670000}"/>
    <cellStyle name="20% - Accent1 3 4 3 2 6" xfId="26654" xr:uid="{00000000-0005-0000-0000-00006F670000}"/>
    <cellStyle name="20% - Accent1 3 4 3 2 6 2" xfId="26655" xr:uid="{00000000-0005-0000-0000-000070670000}"/>
    <cellStyle name="20% - Accent1 3 4 3 2 6 2 2" xfId="26656" xr:uid="{00000000-0005-0000-0000-000071670000}"/>
    <cellStyle name="20% - Accent1 3 4 3 2 6 2 2 2" xfId="26657" xr:uid="{00000000-0005-0000-0000-000072670000}"/>
    <cellStyle name="20% - Accent1 3 4 3 2 6 2 3" xfId="26658" xr:uid="{00000000-0005-0000-0000-000073670000}"/>
    <cellStyle name="20% - Accent1 3 4 3 2 6 3" xfId="26659" xr:uid="{00000000-0005-0000-0000-000074670000}"/>
    <cellStyle name="20% - Accent1 3 4 3 2 6 3 2" xfId="26660" xr:uid="{00000000-0005-0000-0000-000075670000}"/>
    <cellStyle name="20% - Accent1 3 4 3 2 6 4" xfId="26661" xr:uid="{00000000-0005-0000-0000-000076670000}"/>
    <cellStyle name="20% - Accent1 3 4 3 2 7" xfId="26662" xr:uid="{00000000-0005-0000-0000-000077670000}"/>
    <cellStyle name="20% - Accent1 3 4 3 2 7 2" xfId="26663" xr:uid="{00000000-0005-0000-0000-000078670000}"/>
    <cellStyle name="20% - Accent1 3 4 3 2 7 2 2" xfId="26664" xr:uid="{00000000-0005-0000-0000-000079670000}"/>
    <cellStyle name="20% - Accent1 3 4 3 2 7 3" xfId="26665" xr:uid="{00000000-0005-0000-0000-00007A670000}"/>
    <cellStyle name="20% - Accent1 3 4 3 2 8" xfId="26666" xr:uid="{00000000-0005-0000-0000-00007B670000}"/>
    <cellStyle name="20% - Accent1 3 4 3 2 8 2" xfId="26667" xr:uid="{00000000-0005-0000-0000-00007C670000}"/>
    <cellStyle name="20% - Accent1 3 4 3 2 8 2 2" xfId="26668" xr:uid="{00000000-0005-0000-0000-00007D670000}"/>
    <cellStyle name="20% - Accent1 3 4 3 2 8 3" xfId="26669" xr:uid="{00000000-0005-0000-0000-00007E670000}"/>
    <cellStyle name="20% - Accent1 3 4 3 2 9" xfId="26670" xr:uid="{00000000-0005-0000-0000-00007F670000}"/>
    <cellStyle name="20% - Accent1 3 4 3 2 9 2" xfId="26671" xr:uid="{00000000-0005-0000-0000-000080670000}"/>
    <cellStyle name="20% - Accent1 3 4 3 3" xfId="26672" xr:uid="{00000000-0005-0000-0000-000081670000}"/>
    <cellStyle name="20% - Accent1 3 4 3 3 10" xfId="26673" xr:uid="{00000000-0005-0000-0000-000082670000}"/>
    <cellStyle name="20% - Accent1 3 4 3 3 10 2" xfId="26674" xr:uid="{00000000-0005-0000-0000-000083670000}"/>
    <cellStyle name="20% - Accent1 3 4 3 3 11" xfId="26675" xr:uid="{00000000-0005-0000-0000-000084670000}"/>
    <cellStyle name="20% - Accent1 3 4 3 3 2" xfId="26676" xr:uid="{00000000-0005-0000-0000-000085670000}"/>
    <cellStyle name="20% - Accent1 3 4 3 3 2 2" xfId="26677" xr:uid="{00000000-0005-0000-0000-000086670000}"/>
    <cellStyle name="20% - Accent1 3 4 3 3 2 2 2" xfId="26678" xr:uid="{00000000-0005-0000-0000-000087670000}"/>
    <cellStyle name="20% - Accent1 3 4 3 3 2 2 2 2" xfId="26679" xr:uid="{00000000-0005-0000-0000-000088670000}"/>
    <cellStyle name="20% - Accent1 3 4 3 3 2 2 2 2 2" xfId="26680" xr:uid="{00000000-0005-0000-0000-000089670000}"/>
    <cellStyle name="20% - Accent1 3 4 3 3 2 2 2 3" xfId="26681" xr:uid="{00000000-0005-0000-0000-00008A670000}"/>
    <cellStyle name="20% - Accent1 3 4 3 3 2 2 3" xfId="26682" xr:uid="{00000000-0005-0000-0000-00008B670000}"/>
    <cellStyle name="20% - Accent1 3 4 3 3 2 2 3 2" xfId="26683" xr:uid="{00000000-0005-0000-0000-00008C670000}"/>
    <cellStyle name="20% - Accent1 3 4 3 3 2 2 4" xfId="26684" xr:uid="{00000000-0005-0000-0000-00008D670000}"/>
    <cellStyle name="20% - Accent1 3 4 3 3 2 3" xfId="26685" xr:uid="{00000000-0005-0000-0000-00008E670000}"/>
    <cellStyle name="20% - Accent1 3 4 3 3 2 3 2" xfId="26686" xr:uid="{00000000-0005-0000-0000-00008F670000}"/>
    <cellStyle name="20% - Accent1 3 4 3 3 2 3 2 2" xfId="26687" xr:uid="{00000000-0005-0000-0000-000090670000}"/>
    <cellStyle name="20% - Accent1 3 4 3 3 2 3 2 2 2" xfId="26688" xr:uid="{00000000-0005-0000-0000-000091670000}"/>
    <cellStyle name="20% - Accent1 3 4 3 3 2 3 2 3" xfId="26689" xr:uid="{00000000-0005-0000-0000-000092670000}"/>
    <cellStyle name="20% - Accent1 3 4 3 3 2 3 3" xfId="26690" xr:uid="{00000000-0005-0000-0000-000093670000}"/>
    <cellStyle name="20% - Accent1 3 4 3 3 2 3 3 2" xfId="26691" xr:uid="{00000000-0005-0000-0000-000094670000}"/>
    <cellStyle name="20% - Accent1 3 4 3 3 2 3 4" xfId="26692" xr:uid="{00000000-0005-0000-0000-000095670000}"/>
    <cellStyle name="20% - Accent1 3 4 3 3 2 4" xfId="26693" xr:uid="{00000000-0005-0000-0000-000096670000}"/>
    <cellStyle name="20% - Accent1 3 4 3 3 2 4 2" xfId="26694" xr:uid="{00000000-0005-0000-0000-000097670000}"/>
    <cellStyle name="20% - Accent1 3 4 3 3 2 4 2 2" xfId="26695" xr:uid="{00000000-0005-0000-0000-000098670000}"/>
    <cellStyle name="20% - Accent1 3 4 3 3 2 4 2 2 2" xfId="26696" xr:uid="{00000000-0005-0000-0000-000099670000}"/>
    <cellStyle name="20% - Accent1 3 4 3 3 2 4 2 3" xfId="26697" xr:uid="{00000000-0005-0000-0000-00009A670000}"/>
    <cellStyle name="20% - Accent1 3 4 3 3 2 4 3" xfId="26698" xr:uid="{00000000-0005-0000-0000-00009B670000}"/>
    <cellStyle name="20% - Accent1 3 4 3 3 2 4 3 2" xfId="26699" xr:uid="{00000000-0005-0000-0000-00009C670000}"/>
    <cellStyle name="20% - Accent1 3 4 3 3 2 4 4" xfId="26700" xr:uid="{00000000-0005-0000-0000-00009D670000}"/>
    <cellStyle name="20% - Accent1 3 4 3 3 2 5" xfId="26701" xr:uid="{00000000-0005-0000-0000-00009E670000}"/>
    <cellStyle name="20% - Accent1 3 4 3 3 2 5 2" xfId="26702" xr:uid="{00000000-0005-0000-0000-00009F670000}"/>
    <cellStyle name="20% - Accent1 3 4 3 3 2 5 2 2" xfId="26703" xr:uid="{00000000-0005-0000-0000-0000A0670000}"/>
    <cellStyle name="20% - Accent1 3 4 3 3 2 5 3" xfId="26704" xr:uid="{00000000-0005-0000-0000-0000A1670000}"/>
    <cellStyle name="20% - Accent1 3 4 3 3 2 6" xfId="26705" xr:uid="{00000000-0005-0000-0000-0000A2670000}"/>
    <cellStyle name="20% - Accent1 3 4 3 3 2 6 2" xfId="26706" xr:uid="{00000000-0005-0000-0000-0000A3670000}"/>
    <cellStyle name="20% - Accent1 3 4 3 3 2 6 2 2" xfId="26707" xr:uid="{00000000-0005-0000-0000-0000A4670000}"/>
    <cellStyle name="20% - Accent1 3 4 3 3 2 6 3" xfId="26708" xr:uid="{00000000-0005-0000-0000-0000A5670000}"/>
    <cellStyle name="20% - Accent1 3 4 3 3 2 7" xfId="26709" xr:uid="{00000000-0005-0000-0000-0000A6670000}"/>
    <cellStyle name="20% - Accent1 3 4 3 3 2 7 2" xfId="26710" xr:uid="{00000000-0005-0000-0000-0000A7670000}"/>
    <cellStyle name="20% - Accent1 3 4 3 3 2 8" xfId="26711" xr:uid="{00000000-0005-0000-0000-0000A8670000}"/>
    <cellStyle name="20% - Accent1 3 4 3 3 2 8 2" xfId="26712" xr:uid="{00000000-0005-0000-0000-0000A9670000}"/>
    <cellStyle name="20% - Accent1 3 4 3 3 2 9" xfId="26713" xr:uid="{00000000-0005-0000-0000-0000AA670000}"/>
    <cellStyle name="20% - Accent1 3 4 3 3 3" xfId="26714" xr:uid="{00000000-0005-0000-0000-0000AB670000}"/>
    <cellStyle name="20% - Accent1 3 4 3 3 3 2" xfId="26715" xr:uid="{00000000-0005-0000-0000-0000AC670000}"/>
    <cellStyle name="20% - Accent1 3 4 3 3 3 2 2" xfId="26716" xr:uid="{00000000-0005-0000-0000-0000AD670000}"/>
    <cellStyle name="20% - Accent1 3 4 3 3 3 2 2 2" xfId="26717" xr:uid="{00000000-0005-0000-0000-0000AE670000}"/>
    <cellStyle name="20% - Accent1 3 4 3 3 3 2 2 2 2" xfId="26718" xr:uid="{00000000-0005-0000-0000-0000AF670000}"/>
    <cellStyle name="20% - Accent1 3 4 3 3 3 2 2 3" xfId="26719" xr:uid="{00000000-0005-0000-0000-0000B0670000}"/>
    <cellStyle name="20% - Accent1 3 4 3 3 3 2 3" xfId="26720" xr:uid="{00000000-0005-0000-0000-0000B1670000}"/>
    <cellStyle name="20% - Accent1 3 4 3 3 3 2 3 2" xfId="26721" xr:uid="{00000000-0005-0000-0000-0000B2670000}"/>
    <cellStyle name="20% - Accent1 3 4 3 3 3 2 4" xfId="26722" xr:uid="{00000000-0005-0000-0000-0000B3670000}"/>
    <cellStyle name="20% - Accent1 3 4 3 3 3 3" xfId="26723" xr:uid="{00000000-0005-0000-0000-0000B4670000}"/>
    <cellStyle name="20% - Accent1 3 4 3 3 3 3 2" xfId="26724" xr:uid="{00000000-0005-0000-0000-0000B5670000}"/>
    <cellStyle name="20% - Accent1 3 4 3 3 3 3 2 2" xfId="26725" xr:uid="{00000000-0005-0000-0000-0000B6670000}"/>
    <cellStyle name="20% - Accent1 3 4 3 3 3 3 2 2 2" xfId="26726" xr:uid="{00000000-0005-0000-0000-0000B7670000}"/>
    <cellStyle name="20% - Accent1 3 4 3 3 3 3 2 3" xfId="26727" xr:uid="{00000000-0005-0000-0000-0000B8670000}"/>
    <cellStyle name="20% - Accent1 3 4 3 3 3 3 3" xfId="26728" xr:uid="{00000000-0005-0000-0000-0000B9670000}"/>
    <cellStyle name="20% - Accent1 3 4 3 3 3 3 3 2" xfId="26729" xr:uid="{00000000-0005-0000-0000-0000BA670000}"/>
    <cellStyle name="20% - Accent1 3 4 3 3 3 3 4" xfId="26730" xr:uid="{00000000-0005-0000-0000-0000BB670000}"/>
    <cellStyle name="20% - Accent1 3 4 3 3 3 4" xfId="26731" xr:uid="{00000000-0005-0000-0000-0000BC670000}"/>
    <cellStyle name="20% - Accent1 3 4 3 3 3 4 2" xfId="26732" xr:uid="{00000000-0005-0000-0000-0000BD670000}"/>
    <cellStyle name="20% - Accent1 3 4 3 3 3 4 2 2" xfId="26733" xr:uid="{00000000-0005-0000-0000-0000BE670000}"/>
    <cellStyle name="20% - Accent1 3 4 3 3 3 4 2 2 2" xfId="26734" xr:uid="{00000000-0005-0000-0000-0000BF670000}"/>
    <cellStyle name="20% - Accent1 3 4 3 3 3 4 2 3" xfId="26735" xr:uid="{00000000-0005-0000-0000-0000C0670000}"/>
    <cellStyle name="20% - Accent1 3 4 3 3 3 4 3" xfId="26736" xr:uid="{00000000-0005-0000-0000-0000C1670000}"/>
    <cellStyle name="20% - Accent1 3 4 3 3 3 4 3 2" xfId="26737" xr:uid="{00000000-0005-0000-0000-0000C2670000}"/>
    <cellStyle name="20% - Accent1 3 4 3 3 3 4 4" xfId="26738" xr:uid="{00000000-0005-0000-0000-0000C3670000}"/>
    <cellStyle name="20% - Accent1 3 4 3 3 3 5" xfId="26739" xr:uid="{00000000-0005-0000-0000-0000C4670000}"/>
    <cellStyle name="20% - Accent1 3 4 3 3 3 5 2" xfId="26740" xr:uid="{00000000-0005-0000-0000-0000C5670000}"/>
    <cellStyle name="20% - Accent1 3 4 3 3 3 5 2 2" xfId="26741" xr:uid="{00000000-0005-0000-0000-0000C6670000}"/>
    <cellStyle name="20% - Accent1 3 4 3 3 3 5 3" xfId="26742" xr:uid="{00000000-0005-0000-0000-0000C7670000}"/>
    <cellStyle name="20% - Accent1 3 4 3 3 3 6" xfId="26743" xr:uid="{00000000-0005-0000-0000-0000C8670000}"/>
    <cellStyle name="20% - Accent1 3 4 3 3 3 6 2" xfId="26744" xr:uid="{00000000-0005-0000-0000-0000C9670000}"/>
    <cellStyle name="20% - Accent1 3 4 3 3 3 6 2 2" xfId="26745" xr:uid="{00000000-0005-0000-0000-0000CA670000}"/>
    <cellStyle name="20% - Accent1 3 4 3 3 3 6 3" xfId="26746" xr:uid="{00000000-0005-0000-0000-0000CB670000}"/>
    <cellStyle name="20% - Accent1 3 4 3 3 3 7" xfId="26747" xr:uid="{00000000-0005-0000-0000-0000CC670000}"/>
    <cellStyle name="20% - Accent1 3 4 3 3 3 7 2" xfId="26748" xr:uid="{00000000-0005-0000-0000-0000CD670000}"/>
    <cellStyle name="20% - Accent1 3 4 3 3 3 8" xfId="26749" xr:uid="{00000000-0005-0000-0000-0000CE670000}"/>
    <cellStyle name="20% - Accent1 3 4 3 3 3 8 2" xfId="26750" xr:uid="{00000000-0005-0000-0000-0000CF670000}"/>
    <cellStyle name="20% - Accent1 3 4 3 3 3 9" xfId="26751" xr:uid="{00000000-0005-0000-0000-0000D0670000}"/>
    <cellStyle name="20% - Accent1 3 4 3 3 4" xfId="26752" xr:uid="{00000000-0005-0000-0000-0000D1670000}"/>
    <cellStyle name="20% - Accent1 3 4 3 3 4 2" xfId="26753" xr:uid="{00000000-0005-0000-0000-0000D2670000}"/>
    <cellStyle name="20% - Accent1 3 4 3 3 4 2 2" xfId="26754" xr:uid="{00000000-0005-0000-0000-0000D3670000}"/>
    <cellStyle name="20% - Accent1 3 4 3 3 4 2 2 2" xfId="26755" xr:uid="{00000000-0005-0000-0000-0000D4670000}"/>
    <cellStyle name="20% - Accent1 3 4 3 3 4 2 3" xfId="26756" xr:uid="{00000000-0005-0000-0000-0000D5670000}"/>
    <cellStyle name="20% - Accent1 3 4 3 3 4 3" xfId="26757" xr:uid="{00000000-0005-0000-0000-0000D6670000}"/>
    <cellStyle name="20% - Accent1 3 4 3 3 4 3 2" xfId="26758" xr:uid="{00000000-0005-0000-0000-0000D7670000}"/>
    <cellStyle name="20% - Accent1 3 4 3 3 4 4" xfId="26759" xr:uid="{00000000-0005-0000-0000-0000D8670000}"/>
    <cellStyle name="20% - Accent1 3 4 3 3 5" xfId="26760" xr:uid="{00000000-0005-0000-0000-0000D9670000}"/>
    <cellStyle name="20% - Accent1 3 4 3 3 5 2" xfId="26761" xr:uid="{00000000-0005-0000-0000-0000DA670000}"/>
    <cellStyle name="20% - Accent1 3 4 3 3 5 2 2" xfId="26762" xr:uid="{00000000-0005-0000-0000-0000DB670000}"/>
    <cellStyle name="20% - Accent1 3 4 3 3 5 2 2 2" xfId="26763" xr:uid="{00000000-0005-0000-0000-0000DC670000}"/>
    <cellStyle name="20% - Accent1 3 4 3 3 5 2 3" xfId="26764" xr:uid="{00000000-0005-0000-0000-0000DD670000}"/>
    <cellStyle name="20% - Accent1 3 4 3 3 5 3" xfId="26765" xr:uid="{00000000-0005-0000-0000-0000DE670000}"/>
    <cellStyle name="20% - Accent1 3 4 3 3 5 3 2" xfId="26766" xr:uid="{00000000-0005-0000-0000-0000DF670000}"/>
    <cellStyle name="20% - Accent1 3 4 3 3 5 4" xfId="26767" xr:uid="{00000000-0005-0000-0000-0000E0670000}"/>
    <cellStyle name="20% - Accent1 3 4 3 3 6" xfId="26768" xr:uid="{00000000-0005-0000-0000-0000E1670000}"/>
    <cellStyle name="20% - Accent1 3 4 3 3 6 2" xfId="26769" xr:uid="{00000000-0005-0000-0000-0000E2670000}"/>
    <cellStyle name="20% - Accent1 3 4 3 3 6 2 2" xfId="26770" xr:uid="{00000000-0005-0000-0000-0000E3670000}"/>
    <cellStyle name="20% - Accent1 3 4 3 3 6 2 2 2" xfId="26771" xr:uid="{00000000-0005-0000-0000-0000E4670000}"/>
    <cellStyle name="20% - Accent1 3 4 3 3 6 2 3" xfId="26772" xr:uid="{00000000-0005-0000-0000-0000E5670000}"/>
    <cellStyle name="20% - Accent1 3 4 3 3 6 3" xfId="26773" xr:uid="{00000000-0005-0000-0000-0000E6670000}"/>
    <cellStyle name="20% - Accent1 3 4 3 3 6 3 2" xfId="26774" xr:uid="{00000000-0005-0000-0000-0000E7670000}"/>
    <cellStyle name="20% - Accent1 3 4 3 3 6 4" xfId="26775" xr:uid="{00000000-0005-0000-0000-0000E8670000}"/>
    <cellStyle name="20% - Accent1 3 4 3 3 7" xfId="26776" xr:uid="{00000000-0005-0000-0000-0000E9670000}"/>
    <cellStyle name="20% - Accent1 3 4 3 3 7 2" xfId="26777" xr:uid="{00000000-0005-0000-0000-0000EA670000}"/>
    <cellStyle name="20% - Accent1 3 4 3 3 7 2 2" xfId="26778" xr:uid="{00000000-0005-0000-0000-0000EB670000}"/>
    <cellStyle name="20% - Accent1 3 4 3 3 7 3" xfId="26779" xr:uid="{00000000-0005-0000-0000-0000EC670000}"/>
    <cellStyle name="20% - Accent1 3 4 3 3 8" xfId="26780" xr:uid="{00000000-0005-0000-0000-0000ED670000}"/>
    <cellStyle name="20% - Accent1 3 4 3 3 8 2" xfId="26781" xr:uid="{00000000-0005-0000-0000-0000EE670000}"/>
    <cellStyle name="20% - Accent1 3 4 3 3 8 2 2" xfId="26782" xr:uid="{00000000-0005-0000-0000-0000EF670000}"/>
    <cellStyle name="20% - Accent1 3 4 3 3 8 3" xfId="26783" xr:uid="{00000000-0005-0000-0000-0000F0670000}"/>
    <cellStyle name="20% - Accent1 3 4 3 3 9" xfId="26784" xr:uid="{00000000-0005-0000-0000-0000F1670000}"/>
    <cellStyle name="20% - Accent1 3 4 3 3 9 2" xfId="26785" xr:uid="{00000000-0005-0000-0000-0000F2670000}"/>
    <cellStyle name="20% - Accent1 3 4 3 4" xfId="26786" xr:uid="{00000000-0005-0000-0000-0000F3670000}"/>
    <cellStyle name="20% - Accent1 3 4 3 4 10" xfId="26787" xr:uid="{00000000-0005-0000-0000-0000F4670000}"/>
    <cellStyle name="20% - Accent1 3 4 3 4 10 2" xfId="26788" xr:uid="{00000000-0005-0000-0000-0000F5670000}"/>
    <cellStyle name="20% - Accent1 3 4 3 4 11" xfId="26789" xr:uid="{00000000-0005-0000-0000-0000F6670000}"/>
    <cellStyle name="20% - Accent1 3 4 3 4 2" xfId="26790" xr:uid="{00000000-0005-0000-0000-0000F7670000}"/>
    <cellStyle name="20% - Accent1 3 4 3 4 2 2" xfId="26791" xr:uid="{00000000-0005-0000-0000-0000F8670000}"/>
    <cellStyle name="20% - Accent1 3 4 3 4 2 2 2" xfId="26792" xr:uid="{00000000-0005-0000-0000-0000F9670000}"/>
    <cellStyle name="20% - Accent1 3 4 3 4 2 2 2 2" xfId="26793" xr:uid="{00000000-0005-0000-0000-0000FA670000}"/>
    <cellStyle name="20% - Accent1 3 4 3 4 2 2 2 2 2" xfId="26794" xr:uid="{00000000-0005-0000-0000-0000FB670000}"/>
    <cellStyle name="20% - Accent1 3 4 3 4 2 2 2 3" xfId="26795" xr:uid="{00000000-0005-0000-0000-0000FC670000}"/>
    <cellStyle name="20% - Accent1 3 4 3 4 2 2 3" xfId="26796" xr:uid="{00000000-0005-0000-0000-0000FD670000}"/>
    <cellStyle name="20% - Accent1 3 4 3 4 2 2 3 2" xfId="26797" xr:uid="{00000000-0005-0000-0000-0000FE670000}"/>
    <cellStyle name="20% - Accent1 3 4 3 4 2 2 4" xfId="26798" xr:uid="{00000000-0005-0000-0000-0000FF670000}"/>
    <cellStyle name="20% - Accent1 3 4 3 4 2 3" xfId="26799" xr:uid="{00000000-0005-0000-0000-000000680000}"/>
    <cellStyle name="20% - Accent1 3 4 3 4 2 3 2" xfId="26800" xr:uid="{00000000-0005-0000-0000-000001680000}"/>
    <cellStyle name="20% - Accent1 3 4 3 4 2 3 2 2" xfId="26801" xr:uid="{00000000-0005-0000-0000-000002680000}"/>
    <cellStyle name="20% - Accent1 3 4 3 4 2 3 2 2 2" xfId="26802" xr:uid="{00000000-0005-0000-0000-000003680000}"/>
    <cellStyle name="20% - Accent1 3 4 3 4 2 3 2 3" xfId="26803" xr:uid="{00000000-0005-0000-0000-000004680000}"/>
    <cellStyle name="20% - Accent1 3 4 3 4 2 3 3" xfId="26804" xr:uid="{00000000-0005-0000-0000-000005680000}"/>
    <cellStyle name="20% - Accent1 3 4 3 4 2 3 3 2" xfId="26805" xr:uid="{00000000-0005-0000-0000-000006680000}"/>
    <cellStyle name="20% - Accent1 3 4 3 4 2 3 4" xfId="26806" xr:uid="{00000000-0005-0000-0000-000007680000}"/>
    <cellStyle name="20% - Accent1 3 4 3 4 2 4" xfId="26807" xr:uid="{00000000-0005-0000-0000-000008680000}"/>
    <cellStyle name="20% - Accent1 3 4 3 4 2 4 2" xfId="26808" xr:uid="{00000000-0005-0000-0000-000009680000}"/>
    <cellStyle name="20% - Accent1 3 4 3 4 2 4 2 2" xfId="26809" xr:uid="{00000000-0005-0000-0000-00000A680000}"/>
    <cellStyle name="20% - Accent1 3 4 3 4 2 4 2 2 2" xfId="26810" xr:uid="{00000000-0005-0000-0000-00000B680000}"/>
    <cellStyle name="20% - Accent1 3 4 3 4 2 4 2 3" xfId="26811" xr:uid="{00000000-0005-0000-0000-00000C680000}"/>
    <cellStyle name="20% - Accent1 3 4 3 4 2 4 3" xfId="26812" xr:uid="{00000000-0005-0000-0000-00000D680000}"/>
    <cellStyle name="20% - Accent1 3 4 3 4 2 4 3 2" xfId="26813" xr:uid="{00000000-0005-0000-0000-00000E680000}"/>
    <cellStyle name="20% - Accent1 3 4 3 4 2 4 4" xfId="26814" xr:uid="{00000000-0005-0000-0000-00000F680000}"/>
    <cellStyle name="20% - Accent1 3 4 3 4 2 5" xfId="26815" xr:uid="{00000000-0005-0000-0000-000010680000}"/>
    <cellStyle name="20% - Accent1 3 4 3 4 2 5 2" xfId="26816" xr:uid="{00000000-0005-0000-0000-000011680000}"/>
    <cellStyle name="20% - Accent1 3 4 3 4 2 5 2 2" xfId="26817" xr:uid="{00000000-0005-0000-0000-000012680000}"/>
    <cellStyle name="20% - Accent1 3 4 3 4 2 5 3" xfId="26818" xr:uid="{00000000-0005-0000-0000-000013680000}"/>
    <cellStyle name="20% - Accent1 3 4 3 4 2 6" xfId="26819" xr:uid="{00000000-0005-0000-0000-000014680000}"/>
    <cellStyle name="20% - Accent1 3 4 3 4 2 6 2" xfId="26820" xr:uid="{00000000-0005-0000-0000-000015680000}"/>
    <cellStyle name="20% - Accent1 3 4 3 4 2 6 2 2" xfId="26821" xr:uid="{00000000-0005-0000-0000-000016680000}"/>
    <cellStyle name="20% - Accent1 3 4 3 4 2 6 3" xfId="26822" xr:uid="{00000000-0005-0000-0000-000017680000}"/>
    <cellStyle name="20% - Accent1 3 4 3 4 2 7" xfId="26823" xr:uid="{00000000-0005-0000-0000-000018680000}"/>
    <cellStyle name="20% - Accent1 3 4 3 4 2 7 2" xfId="26824" xr:uid="{00000000-0005-0000-0000-000019680000}"/>
    <cellStyle name="20% - Accent1 3 4 3 4 2 8" xfId="26825" xr:uid="{00000000-0005-0000-0000-00001A680000}"/>
    <cellStyle name="20% - Accent1 3 4 3 4 2 8 2" xfId="26826" xr:uid="{00000000-0005-0000-0000-00001B680000}"/>
    <cellStyle name="20% - Accent1 3 4 3 4 2 9" xfId="26827" xr:uid="{00000000-0005-0000-0000-00001C680000}"/>
    <cellStyle name="20% - Accent1 3 4 3 4 3" xfId="26828" xr:uid="{00000000-0005-0000-0000-00001D680000}"/>
    <cellStyle name="20% - Accent1 3 4 3 4 3 2" xfId="26829" xr:uid="{00000000-0005-0000-0000-00001E680000}"/>
    <cellStyle name="20% - Accent1 3 4 3 4 3 2 2" xfId="26830" xr:uid="{00000000-0005-0000-0000-00001F680000}"/>
    <cellStyle name="20% - Accent1 3 4 3 4 3 2 2 2" xfId="26831" xr:uid="{00000000-0005-0000-0000-000020680000}"/>
    <cellStyle name="20% - Accent1 3 4 3 4 3 2 2 2 2" xfId="26832" xr:uid="{00000000-0005-0000-0000-000021680000}"/>
    <cellStyle name="20% - Accent1 3 4 3 4 3 2 2 3" xfId="26833" xr:uid="{00000000-0005-0000-0000-000022680000}"/>
    <cellStyle name="20% - Accent1 3 4 3 4 3 2 3" xfId="26834" xr:uid="{00000000-0005-0000-0000-000023680000}"/>
    <cellStyle name="20% - Accent1 3 4 3 4 3 2 3 2" xfId="26835" xr:uid="{00000000-0005-0000-0000-000024680000}"/>
    <cellStyle name="20% - Accent1 3 4 3 4 3 2 4" xfId="26836" xr:uid="{00000000-0005-0000-0000-000025680000}"/>
    <cellStyle name="20% - Accent1 3 4 3 4 3 3" xfId="26837" xr:uid="{00000000-0005-0000-0000-000026680000}"/>
    <cellStyle name="20% - Accent1 3 4 3 4 3 3 2" xfId="26838" xr:uid="{00000000-0005-0000-0000-000027680000}"/>
    <cellStyle name="20% - Accent1 3 4 3 4 3 3 2 2" xfId="26839" xr:uid="{00000000-0005-0000-0000-000028680000}"/>
    <cellStyle name="20% - Accent1 3 4 3 4 3 3 2 2 2" xfId="26840" xr:uid="{00000000-0005-0000-0000-000029680000}"/>
    <cellStyle name="20% - Accent1 3 4 3 4 3 3 2 3" xfId="26841" xr:uid="{00000000-0005-0000-0000-00002A680000}"/>
    <cellStyle name="20% - Accent1 3 4 3 4 3 3 3" xfId="26842" xr:uid="{00000000-0005-0000-0000-00002B680000}"/>
    <cellStyle name="20% - Accent1 3 4 3 4 3 3 3 2" xfId="26843" xr:uid="{00000000-0005-0000-0000-00002C680000}"/>
    <cellStyle name="20% - Accent1 3 4 3 4 3 3 4" xfId="26844" xr:uid="{00000000-0005-0000-0000-00002D680000}"/>
    <cellStyle name="20% - Accent1 3 4 3 4 3 4" xfId="26845" xr:uid="{00000000-0005-0000-0000-00002E680000}"/>
    <cellStyle name="20% - Accent1 3 4 3 4 3 4 2" xfId="26846" xr:uid="{00000000-0005-0000-0000-00002F680000}"/>
    <cellStyle name="20% - Accent1 3 4 3 4 3 4 2 2" xfId="26847" xr:uid="{00000000-0005-0000-0000-000030680000}"/>
    <cellStyle name="20% - Accent1 3 4 3 4 3 4 2 2 2" xfId="26848" xr:uid="{00000000-0005-0000-0000-000031680000}"/>
    <cellStyle name="20% - Accent1 3 4 3 4 3 4 2 3" xfId="26849" xr:uid="{00000000-0005-0000-0000-000032680000}"/>
    <cellStyle name="20% - Accent1 3 4 3 4 3 4 3" xfId="26850" xr:uid="{00000000-0005-0000-0000-000033680000}"/>
    <cellStyle name="20% - Accent1 3 4 3 4 3 4 3 2" xfId="26851" xr:uid="{00000000-0005-0000-0000-000034680000}"/>
    <cellStyle name="20% - Accent1 3 4 3 4 3 4 4" xfId="26852" xr:uid="{00000000-0005-0000-0000-000035680000}"/>
    <cellStyle name="20% - Accent1 3 4 3 4 3 5" xfId="26853" xr:uid="{00000000-0005-0000-0000-000036680000}"/>
    <cellStyle name="20% - Accent1 3 4 3 4 3 5 2" xfId="26854" xr:uid="{00000000-0005-0000-0000-000037680000}"/>
    <cellStyle name="20% - Accent1 3 4 3 4 3 5 2 2" xfId="26855" xr:uid="{00000000-0005-0000-0000-000038680000}"/>
    <cellStyle name="20% - Accent1 3 4 3 4 3 5 3" xfId="26856" xr:uid="{00000000-0005-0000-0000-000039680000}"/>
    <cellStyle name="20% - Accent1 3 4 3 4 3 6" xfId="26857" xr:uid="{00000000-0005-0000-0000-00003A680000}"/>
    <cellStyle name="20% - Accent1 3 4 3 4 3 6 2" xfId="26858" xr:uid="{00000000-0005-0000-0000-00003B680000}"/>
    <cellStyle name="20% - Accent1 3 4 3 4 3 6 2 2" xfId="26859" xr:uid="{00000000-0005-0000-0000-00003C680000}"/>
    <cellStyle name="20% - Accent1 3 4 3 4 3 6 3" xfId="26860" xr:uid="{00000000-0005-0000-0000-00003D680000}"/>
    <cellStyle name="20% - Accent1 3 4 3 4 3 7" xfId="26861" xr:uid="{00000000-0005-0000-0000-00003E680000}"/>
    <cellStyle name="20% - Accent1 3 4 3 4 3 7 2" xfId="26862" xr:uid="{00000000-0005-0000-0000-00003F680000}"/>
    <cellStyle name="20% - Accent1 3 4 3 4 3 8" xfId="26863" xr:uid="{00000000-0005-0000-0000-000040680000}"/>
    <cellStyle name="20% - Accent1 3 4 3 4 3 8 2" xfId="26864" xr:uid="{00000000-0005-0000-0000-000041680000}"/>
    <cellStyle name="20% - Accent1 3 4 3 4 3 9" xfId="26865" xr:uid="{00000000-0005-0000-0000-000042680000}"/>
    <cellStyle name="20% - Accent1 3 4 3 4 4" xfId="26866" xr:uid="{00000000-0005-0000-0000-000043680000}"/>
    <cellStyle name="20% - Accent1 3 4 3 4 4 2" xfId="26867" xr:uid="{00000000-0005-0000-0000-000044680000}"/>
    <cellStyle name="20% - Accent1 3 4 3 4 4 2 2" xfId="26868" xr:uid="{00000000-0005-0000-0000-000045680000}"/>
    <cellStyle name="20% - Accent1 3 4 3 4 4 2 2 2" xfId="26869" xr:uid="{00000000-0005-0000-0000-000046680000}"/>
    <cellStyle name="20% - Accent1 3 4 3 4 4 2 3" xfId="26870" xr:uid="{00000000-0005-0000-0000-000047680000}"/>
    <cellStyle name="20% - Accent1 3 4 3 4 4 3" xfId="26871" xr:uid="{00000000-0005-0000-0000-000048680000}"/>
    <cellStyle name="20% - Accent1 3 4 3 4 4 3 2" xfId="26872" xr:uid="{00000000-0005-0000-0000-000049680000}"/>
    <cellStyle name="20% - Accent1 3 4 3 4 4 4" xfId="26873" xr:uid="{00000000-0005-0000-0000-00004A680000}"/>
    <cellStyle name="20% - Accent1 3 4 3 4 5" xfId="26874" xr:uid="{00000000-0005-0000-0000-00004B680000}"/>
    <cellStyle name="20% - Accent1 3 4 3 4 5 2" xfId="26875" xr:uid="{00000000-0005-0000-0000-00004C680000}"/>
    <cellStyle name="20% - Accent1 3 4 3 4 5 2 2" xfId="26876" xr:uid="{00000000-0005-0000-0000-00004D680000}"/>
    <cellStyle name="20% - Accent1 3 4 3 4 5 2 2 2" xfId="26877" xr:uid="{00000000-0005-0000-0000-00004E680000}"/>
    <cellStyle name="20% - Accent1 3 4 3 4 5 2 3" xfId="26878" xr:uid="{00000000-0005-0000-0000-00004F680000}"/>
    <cellStyle name="20% - Accent1 3 4 3 4 5 3" xfId="26879" xr:uid="{00000000-0005-0000-0000-000050680000}"/>
    <cellStyle name="20% - Accent1 3 4 3 4 5 3 2" xfId="26880" xr:uid="{00000000-0005-0000-0000-000051680000}"/>
    <cellStyle name="20% - Accent1 3 4 3 4 5 4" xfId="26881" xr:uid="{00000000-0005-0000-0000-000052680000}"/>
    <cellStyle name="20% - Accent1 3 4 3 4 6" xfId="26882" xr:uid="{00000000-0005-0000-0000-000053680000}"/>
    <cellStyle name="20% - Accent1 3 4 3 4 6 2" xfId="26883" xr:uid="{00000000-0005-0000-0000-000054680000}"/>
    <cellStyle name="20% - Accent1 3 4 3 4 6 2 2" xfId="26884" xr:uid="{00000000-0005-0000-0000-000055680000}"/>
    <cellStyle name="20% - Accent1 3 4 3 4 6 2 2 2" xfId="26885" xr:uid="{00000000-0005-0000-0000-000056680000}"/>
    <cellStyle name="20% - Accent1 3 4 3 4 6 2 3" xfId="26886" xr:uid="{00000000-0005-0000-0000-000057680000}"/>
    <cellStyle name="20% - Accent1 3 4 3 4 6 3" xfId="26887" xr:uid="{00000000-0005-0000-0000-000058680000}"/>
    <cellStyle name="20% - Accent1 3 4 3 4 6 3 2" xfId="26888" xr:uid="{00000000-0005-0000-0000-000059680000}"/>
    <cellStyle name="20% - Accent1 3 4 3 4 6 4" xfId="26889" xr:uid="{00000000-0005-0000-0000-00005A680000}"/>
    <cellStyle name="20% - Accent1 3 4 3 4 7" xfId="26890" xr:uid="{00000000-0005-0000-0000-00005B680000}"/>
    <cellStyle name="20% - Accent1 3 4 3 4 7 2" xfId="26891" xr:uid="{00000000-0005-0000-0000-00005C680000}"/>
    <cellStyle name="20% - Accent1 3 4 3 4 7 2 2" xfId="26892" xr:uid="{00000000-0005-0000-0000-00005D680000}"/>
    <cellStyle name="20% - Accent1 3 4 3 4 7 3" xfId="26893" xr:uid="{00000000-0005-0000-0000-00005E680000}"/>
    <cellStyle name="20% - Accent1 3 4 3 4 8" xfId="26894" xr:uid="{00000000-0005-0000-0000-00005F680000}"/>
    <cellStyle name="20% - Accent1 3 4 3 4 8 2" xfId="26895" xr:uid="{00000000-0005-0000-0000-000060680000}"/>
    <cellStyle name="20% - Accent1 3 4 3 4 8 2 2" xfId="26896" xr:uid="{00000000-0005-0000-0000-000061680000}"/>
    <cellStyle name="20% - Accent1 3 4 3 4 8 3" xfId="26897" xr:uid="{00000000-0005-0000-0000-000062680000}"/>
    <cellStyle name="20% - Accent1 3 4 3 4 9" xfId="26898" xr:uid="{00000000-0005-0000-0000-000063680000}"/>
    <cellStyle name="20% - Accent1 3 4 3 4 9 2" xfId="26899" xr:uid="{00000000-0005-0000-0000-000064680000}"/>
    <cellStyle name="20% - Accent1 3 4 3 5" xfId="26900" xr:uid="{00000000-0005-0000-0000-000065680000}"/>
    <cellStyle name="20% - Accent1 3 4 3 5 2" xfId="26901" xr:uid="{00000000-0005-0000-0000-000066680000}"/>
    <cellStyle name="20% - Accent1 3 4 3 5 2 2" xfId="26902" xr:uid="{00000000-0005-0000-0000-000067680000}"/>
    <cellStyle name="20% - Accent1 3 4 3 5 2 2 2" xfId="26903" xr:uid="{00000000-0005-0000-0000-000068680000}"/>
    <cellStyle name="20% - Accent1 3 4 3 5 2 2 2 2" xfId="26904" xr:uid="{00000000-0005-0000-0000-000069680000}"/>
    <cellStyle name="20% - Accent1 3 4 3 5 2 2 3" xfId="26905" xr:uid="{00000000-0005-0000-0000-00006A680000}"/>
    <cellStyle name="20% - Accent1 3 4 3 5 2 3" xfId="26906" xr:uid="{00000000-0005-0000-0000-00006B680000}"/>
    <cellStyle name="20% - Accent1 3 4 3 5 2 3 2" xfId="26907" xr:uid="{00000000-0005-0000-0000-00006C680000}"/>
    <cellStyle name="20% - Accent1 3 4 3 5 2 4" xfId="26908" xr:uid="{00000000-0005-0000-0000-00006D680000}"/>
    <cellStyle name="20% - Accent1 3 4 3 5 3" xfId="26909" xr:uid="{00000000-0005-0000-0000-00006E680000}"/>
    <cellStyle name="20% - Accent1 3 4 3 5 3 2" xfId="26910" xr:uid="{00000000-0005-0000-0000-00006F680000}"/>
    <cellStyle name="20% - Accent1 3 4 3 5 3 2 2" xfId="26911" xr:uid="{00000000-0005-0000-0000-000070680000}"/>
    <cellStyle name="20% - Accent1 3 4 3 5 3 2 2 2" xfId="26912" xr:uid="{00000000-0005-0000-0000-000071680000}"/>
    <cellStyle name="20% - Accent1 3 4 3 5 3 2 3" xfId="26913" xr:uid="{00000000-0005-0000-0000-000072680000}"/>
    <cellStyle name="20% - Accent1 3 4 3 5 3 3" xfId="26914" xr:uid="{00000000-0005-0000-0000-000073680000}"/>
    <cellStyle name="20% - Accent1 3 4 3 5 3 3 2" xfId="26915" xr:uid="{00000000-0005-0000-0000-000074680000}"/>
    <cellStyle name="20% - Accent1 3 4 3 5 3 4" xfId="26916" xr:uid="{00000000-0005-0000-0000-000075680000}"/>
    <cellStyle name="20% - Accent1 3 4 3 5 4" xfId="26917" xr:uid="{00000000-0005-0000-0000-000076680000}"/>
    <cellStyle name="20% - Accent1 3 4 3 5 4 2" xfId="26918" xr:uid="{00000000-0005-0000-0000-000077680000}"/>
    <cellStyle name="20% - Accent1 3 4 3 5 4 2 2" xfId="26919" xr:uid="{00000000-0005-0000-0000-000078680000}"/>
    <cellStyle name="20% - Accent1 3 4 3 5 4 2 2 2" xfId="26920" xr:uid="{00000000-0005-0000-0000-000079680000}"/>
    <cellStyle name="20% - Accent1 3 4 3 5 4 2 3" xfId="26921" xr:uid="{00000000-0005-0000-0000-00007A680000}"/>
    <cellStyle name="20% - Accent1 3 4 3 5 4 3" xfId="26922" xr:uid="{00000000-0005-0000-0000-00007B680000}"/>
    <cellStyle name="20% - Accent1 3 4 3 5 4 3 2" xfId="26923" xr:uid="{00000000-0005-0000-0000-00007C680000}"/>
    <cellStyle name="20% - Accent1 3 4 3 5 4 4" xfId="26924" xr:uid="{00000000-0005-0000-0000-00007D680000}"/>
    <cellStyle name="20% - Accent1 3 4 3 5 5" xfId="26925" xr:uid="{00000000-0005-0000-0000-00007E680000}"/>
    <cellStyle name="20% - Accent1 3 4 3 5 5 2" xfId="26926" xr:uid="{00000000-0005-0000-0000-00007F680000}"/>
    <cellStyle name="20% - Accent1 3 4 3 5 5 2 2" xfId="26927" xr:uid="{00000000-0005-0000-0000-000080680000}"/>
    <cellStyle name="20% - Accent1 3 4 3 5 5 3" xfId="26928" xr:uid="{00000000-0005-0000-0000-000081680000}"/>
    <cellStyle name="20% - Accent1 3 4 3 5 6" xfId="26929" xr:uid="{00000000-0005-0000-0000-000082680000}"/>
    <cellStyle name="20% - Accent1 3 4 3 5 6 2" xfId="26930" xr:uid="{00000000-0005-0000-0000-000083680000}"/>
    <cellStyle name="20% - Accent1 3 4 3 5 6 2 2" xfId="26931" xr:uid="{00000000-0005-0000-0000-000084680000}"/>
    <cellStyle name="20% - Accent1 3 4 3 5 6 3" xfId="26932" xr:uid="{00000000-0005-0000-0000-000085680000}"/>
    <cellStyle name="20% - Accent1 3 4 3 5 7" xfId="26933" xr:uid="{00000000-0005-0000-0000-000086680000}"/>
    <cellStyle name="20% - Accent1 3 4 3 5 7 2" xfId="26934" xr:uid="{00000000-0005-0000-0000-000087680000}"/>
    <cellStyle name="20% - Accent1 3 4 3 5 8" xfId="26935" xr:uid="{00000000-0005-0000-0000-000088680000}"/>
    <cellStyle name="20% - Accent1 3 4 3 5 8 2" xfId="26936" xr:uid="{00000000-0005-0000-0000-000089680000}"/>
    <cellStyle name="20% - Accent1 3 4 3 5 9" xfId="26937" xr:uid="{00000000-0005-0000-0000-00008A680000}"/>
    <cellStyle name="20% - Accent1 3 4 3 6" xfId="26938" xr:uid="{00000000-0005-0000-0000-00008B680000}"/>
    <cellStyle name="20% - Accent1 3 4 3 6 2" xfId="26939" xr:uid="{00000000-0005-0000-0000-00008C680000}"/>
    <cellStyle name="20% - Accent1 3 4 3 6 2 2" xfId="26940" xr:uid="{00000000-0005-0000-0000-00008D680000}"/>
    <cellStyle name="20% - Accent1 3 4 3 6 2 2 2" xfId="26941" xr:uid="{00000000-0005-0000-0000-00008E680000}"/>
    <cellStyle name="20% - Accent1 3 4 3 6 2 2 2 2" xfId="26942" xr:uid="{00000000-0005-0000-0000-00008F680000}"/>
    <cellStyle name="20% - Accent1 3 4 3 6 2 2 3" xfId="26943" xr:uid="{00000000-0005-0000-0000-000090680000}"/>
    <cellStyle name="20% - Accent1 3 4 3 6 2 3" xfId="26944" xr:uid="{00000000-0005-0000-0000-000091680000}"/>
    <cellStyle name="20% - Accent1 3 4 3 6 2 3 2" xfId="26945" xr:uid="{00000000-0005-0000-0000-000092680000}"/>
    <cellStyle name="20% - Accent1 3 4 3 6 2 4" xfId="26946" xr:uid="{00000000-0005-0000-0000-000093680000}"/>
    <cellStyle name="20% - Accent1 3 4 3 6 3" xfId="26947" xr:uid="{00000000-0005-0000-0000-000094680000}"/>
    <cellStyle name="20% - Accent1 3 4 3 6 3 2" xfId="26948" xr:uid="{00000000-0005-0000-0000-000095680000}"/>
    <cellStyle name="20% - Accent1 3 4 3 6 3 2 2" xfId="26949" xr:uid="{00000000-0005-0000-0000-000096680000}"/>
    <cellStyle name="20% - Accent1 3 4 3 6 3 2 2 2" xfId="26950" xr:uid="{00000000-0005-0000-0000-000097680000}"/>
    <cellStyle name="20% - Accent1 3 4 3 6 3 2 3" xfId="26951" xr:uid="{00000000-0005-0000-0000-000098680000}"/>
    <cellStyle name="20% - Accent1 3 4 3 6 3 3" xfId="26952" xr:uid="{00000000-0005-0000-0000-000099680000}"/>
    <cellStyle name="20% - Accent1 3 4 3 6 3 3 2" xfId="26953" xr:uid="{00000000-0005-0000-0000-00009A680000}"/>
    <cellStyle name="20% - Accent1 3 4 3 6 3 4" xfId="26954" xr:uid="{00000000-0005-0000-0000-00009B680000}"/>
    <cellStyle name="20% - Accent1 3 4 3 6 4" xfId="26955" xr:uid="{00000000-0005-0000-0000-00009C680000}"/>
    <cellStyle name="20% - Accent1 3 4 3 6 4 2" xfId="26956" xr:uid="{00000000-0005-0000-0000-00009D680000}"/>
    <cellStyle name="20% - Accent1 3 4 3 6 4 2 2" xfId="26957" xr:uid="{00000000-0005-0000-0000-00009E680000}"/>
    <cellStyle name="20% - Accent1 3 4 3 6 4 2 2 2" xfId="26958" xr:uid="{00000000-0005-0000-0000-00009F680000}"/>
    <cellStyle name="20% - Accent1 3 4 3 6 4 2 3" xfId="26959" xr:uid="{00000000-0005-0000-0000-0000A0680000}"/>
    <cellStyle name="20% - Accent1 3 4 3 6 4 3" xfId="26960" xr:uid="{00000000-0005-0000-0000-0000A1680000}"/>
    <cellStyle name="20% - Accent1 3 4 3 6 4 3 2" xfId="26961" xr:uid="{00000000-0005-0000-0000-0000A2680000}"/>
    <cellStyle name="20% - Accent1 3 4 3 6 4 4" xfId="26962" xr:uid="{00000000-0005-0000-0000-0000A3680000}"/>
    <cellStyle name="20% - Accent1 3 4 3 6 5" xfId="26963" xr:uid="{00000000-0005-0000-0000-0000A4680000}"/>
    <cellStyle name="20% - Accent1 3 4 3 6 5 2" xfId="26964" xr:uid="{00000000-0005-0000-0000-0000A5680000}"/>
    <cellStyle name="20% - Accent1 3 4 3 6 5 2 2" xfId="26965" xr:uid="{00000000-0005-0000-0000-0000A6680000}"/>
    <cellStyle name="20% - Accent1 3 4 3 6 5 3" xfId="26966" xr:uid="{00000000-0005-0000-0000-0000A7680000}"/>
    <cellStyle name="20% - Accent1 3 4 3 6 6" xfId="26967" xr:uid="{00000000-0005-0000-0000-0000A8680000}"/>
    <cellStyle name="20% - Accent1 3 4 3 6 6 2" xfId="26968" xr:uid="{00000000-0005-0000-0000-0000A9680000}"/>
    <cellStyle name="20% - Accent1 3 4 3 6 6 2 2" xfId="26969" xr:uid="{00000000-0005-0000-0000-0000AA680000}"/>
    <cellStyle name="20% - Accent1 3 4 3 6 6 3" xfId="26970" xr:uid="{00000000-0005-0000-0000-0000AB680000}"/>
    <cellStyle name="20% - Accent1 3 4 3 6 7" xfId="26971" xr:uid="{00000000-0005-0000-0000-0000AC680000}"/>
    <cellStyle name="20% - Accent1 3 4 3 6 7 2" xfId="26972" xr:uid="{00000000-0005-0000-0000-0000AD680000}"/>
    <cellStyle name="20% - Accent1 3 4 3 6 8" xfId="26973" xr:uid="{00000000-0005-0000-0000-0000AE680000}"/>
    <cellStyle name="20% - Accent1 3 4 3 6 8 2" xfId="26974" xr:uid="{00000000-0005-0000-0000-0000AF680000}"/>
    <cellStyle name="20% - Accent1 3 4 3 6 9" xfId="26975" xr:uid="{00000000-0005-0000-0000-0000B0680000}"/>
    <cellStyle name="20% - Accent1 3 4 3 7" xfId="26976" xr:uid="{00000000-0005-0000-0000-0000B1680000}"/>
    <cellStyle name="20% - Accent1 3 4 3 7 2" xfId="26977" xr:uid="{00000000-0005-0000-0000-0000B2680000}"/>
    <cellStyle name="20% - Accent1 3 4 3 7 2 2" xfId="26978" xr:uid="{00000000-0005-0000-0000-0000B3680000}"/>
    <cellStyle name="20% - Accent1 3 4 3 7 2 2 2" xfId="26979" xr:uid="{00000000-0005-0000-0000-0000B4680000}"/>
    <cellStyle name="20% - Accent1 3 4 3 7 2 3" xfId="26980" xr:uid="{00000000-0005-0000-0000-0000B5680000}"/>
    <cellStyle name="20% - Accent1 3 4 3 7 3" xfId="26981" xr:uid="{00000000-0005-0000-0000-0000B6680000}"/>
    <cellStyle name="20% - Accent1 3 4 3 7 3 2" xfId="26982" xr:uid="{00000000-0005-0000-0000-0000B7680000}"/>
    <cellStyle name="20% - Accent1 3 4 3 7 4" xfId="26983" xr:uid="{00000000-0005-0000-0000-0000B8680000}"/>
    <cellStyle name="20% - Accent1 3 4 3 8" xfId="26984" xr:uid="{00000000-0005-0000-0000-0000B9680000}"/>
    <cellStyle name="20% - Accent1 3 4 3 8 2" xfId="26985" xr:uid="{00000000-0005-0000-0000-0000BA680000}"/>
    <cellStyle name="20% - Accent1 3 4 3 8 2 2" xfId="26986" xr:uid="{00000000-0005-0000-0000-0000BB680000}"/>
    <cellStyle name="20% - Accent1 3 4 3 8 2 2 2" xfId="26987" xr:uid="{00000000-0005-0000-0000-0000BC680000}"/>
    <cellStyle name="20% - Accent1 3 4 3 8 2 3" xfId="26988" xr:uid="{00000000-0005-0000-0000-0000BD680000}"/>
    <cellStyle name="20% - Accent1 3 4 3 8 3" xfId="26989" xr:uid="{00000000-0005-0000-0000-0000BE680000}"/>
    <cellStyle name="20% - Accent1 3 4 3 8 3 2" xfId="26990" xr:uid="{00000000-0005-0000-0000-0000BF680000}"/>
    <cellStyle name="20% - Accent1 3 4 3 8 4" xfId="26991" xr:uid="{00000000-0005-0000-0000-0000C0680000}"/>
    <cellStyle name="20% - Accent1 3 4 3 9" xfId="26992" xr:uid="{00000000-0005-0000-0000-0000C1680000}"/>
    <cellStyle name="20% - Accent1 3 4 3 9 2" xfId="26993" xr:uid="{00000000-0005-0000-0000-0000C2680000}"/>
    <cellStyle name="20% - Accent1 3 4 3 9 2 2" xfId="26994" xr:uid="{00000000-0005-0000-0000-0000C3680000}"/>
    <cellStyle name="20% - Accent1 3 4 3 9 2 2 2" xfId="26995" xr:uid="{00000000-0005-0000-0000-0000C4680000}"/>
    <cellStyle name="20% - Accent1 3 4 3 9 2 3" xfId="26996" xr:uid="{00000000-0005-0000-0000-0000C5680000}"/>
    <cellStyle name="20% - Accent1 3 4 3 9 3" xfId="26997" xr:uid="{00000000-0005-0000-0000-0000C6680000}"/>
    <cellStyle name="20% - Accent1 3 4 3 9 3 2" xfId="26998" xr:uid="{00000000-0005-0000-0000-0000C7680000}"/>
    <cellStyle name="20% - Accent1 3 4 3 9 4" xfId="26999" xr:uid="{00000000-0005-0000-0000-0000C8680000}"/>
    <cellStyle name="20% - Accent1 3 4 4" xfId="27000" xr:uid="{00000000-0005-0000-0000-0000C9680000}"/>
    <cellStyle name="20% - Accent1 3 4 4 10" xfId="27001" xr:uid="{00000000-0005-0000-0000-0000CA680000}"/>
    <cellStyle name="20% - Accent1 3 4 4 10 2" xfId="27002" xr:uid="{00000000-0005-0000-0000-0000CB680000}"/>
    <cellStyle name="20% - Accent1 3 4 4 11" xfId="27003" xr:uid="{00000000-0005-0000-0000-0000CC680000}"/>
    <cellStyle name="20% - Accent1 3 4 4 2" xfId="27004" xr:uid="{00000000-0005-0000-0000-0000CD680000}"/>
    <cellStyle name="20% - Accent1 3 4 4 2 2" xfId="27005" xr:uid="{00000000-0005-0000-0000-0000CE680000}"/>
    <cellStyle name="20% - Accent1 3 4 4 2 2 2" xfId="27006" xr:uid="{00000000-0005-0000-0000-0000CF680000}"/>
    <cellStyle name="20% - Accent1 3 4 4 2 2 2 2" xfId="27007" xr:uid="{00000000-0005-0000-0000-0000D0680000}"/>
    <cellStyle name="20% - Accent1 3 4 4 2 2 2 2 2" xfId="27008" xr:uid="{00000000-0005-0000-0000-0000D1680000}"/>
    <cellStyle name="20% - Accent1 3 4 4 2 2 2 3" xfId="27009" xr:uid="{00000000-0005-0000-0000-0000D2680000}"/>
    <cellStyle name="20% - Accent1 3 4 4 2 2 3" xfId="27010" xr:uid="{00000000-0005-0000-0000-0000D3680000}"/>
    <cellStyle name="20% - Accent1 3 4 4 2 2 3 2" xfId="27011" xr:uid="{00000000-0005-0000-0000-0000D4680000}"/>
    <cellStyle name="20% - Accent1 3 4 4 2 2 4" xfId="27012" xr:uid="{00000000-0005-0000-0000-0000D5680000}"/>
    <cellStyle name="20% - Accent1 3 4 4 2 3" xfId="27013" xr:uid="{00000000-0005-0000-0000-0000D6680000}"/>
    <cellStyle name="20% - Accent1 3 4 4 2 3 2" xfId="27014" xr:uid="{00000000-0005-0000-0000-0000D7680000}"/>
    <cellStyle name="20% - Accent1 3 4 4 2 3 2 2" xfId="27015" xr:uid="{00000000-0005-0000-0000-0000D8680000}"/>
    <cellStyle name="20% - Accent1 3 4 4 2 3 2 2 2" xfId="27016" xr:uid="{00000000-0005-0000-0000-0000D9680000}"/>
    <cellStyle name="20% - Accent1 3 4 4 2 3 2 3" xfId="27017" xr:uid="{00000000-0005-0000-0000-0000DA680000}"/>
    <cellStyle name="20% - Accent1 3 4 4 2 3 3" xfId="27018" xr:uid="{00000000-0005-0000-0000-0000DB680000}"/>
    <cellStyle name="20% - Accent1 3 4 4 2 3 3 2" xfId="27019" xr:uid="{00000000-0005-0000-0000-0000DC680000}"/>
    <cellStyle name="20% - Accent1 3 4 4 2 3 4" xfId="27020" xr:uid="{00000000-0005-0000-0000-0000DD680000}"/>
    <cellStyle name="20% - Accent1 3 4 4 2 4" xfId="27021" xr:uid="{00000000-0005-0000-0000-0000DE680000}"/>
    <cellStyle name="20% - Accent1 3 4 4 2 4 2" xfId="27022" xr:uid="{00000000-0005-0000-0000-0000DF680000}"/>
    <cellStyle name="20% - Accent1 3 4 4 2 4 2 2" xfId="27023" xr:uid="{00000000-0005-0000-0000-0000E0680000}"/>
    <cellStyle name="20% - Accent1 3 4 4 2 4 2 2 2" xfId="27024" xr:uid="{00000000-0005-0000-0000-0000E1680000}"/>
    <cellStyle name="20% - Accent1 3 4 4 2 4 2 3" xfId="27025" xr:uid="{00000000-0005-0000-0000-0000E2680000}"/>
    <cellStyle name="20% - Accent1 3 4 4 2 4 3" xfId="27026" xr:uid="{00000000-0005-0000-0000-0000E3680000}"/>
    <cellStyle name="20% - Accent1 3 4 4 2 4 3 2" xfId="27027" xr:uid="{00000000-0005-0000-0000-0000E4680000}"/>
    <cellStyle name="20% - Accent1 3 4 4 2 4 4" xfId="27028" xr:uid="{00000000-0005-0000-0000-0000E5680000}"/>
    <cellStyle name="20% - Accent1 3 4 4 2 5" xfId="27029" xr:uid="{00000000-0005-0000-0000-0000E6680000}"/>
    <cellStyle name="20% - Accent1 3 4 4 2 5 2" xfId="27030" xr:uid="{00000000-0005-0000-0000-0000E7680000}"/>
    <cellStyle name="20% - Accent1 3 4 4 2 5 2 2" xfId="27031" xr:uid="{00000000-0005-0000-0000-0000E8680000}"/>
    <cellStyle name="20% - Accent1 3 4 4 2 5 3" xfId="27032" xr:uid="{00000000-0005-0000-0000-0000E9680000}"/>
    <cellStyle name="20% - Accent1 3 4 4 2 6" xfId="27033" xr:uid="{00000000-0005-0000-0000-0000EA680000}"/>
    <cellStyle name="20% - Accent1 3 4 4 2 6 2" xfId="27034" xr:uid="{00000000-0005-0000-0000-0000EB680000}"/>
    <cellStyle name="20% - Accent1 3 4 4 2 6 2 2" xfId="27035" xr:uid="{00000000-0005-0000-0000-0000EC680000}"/>
    <cellStyle name="20% - Accent1 3 4 4 2 6 3" xfId="27036" xr:uid="{00000000-0005-0000-0000-0000ED680000}"/>
    <cellStyle name="20% - Accent1 3 4 4 2 7" xfId="27037" xr:uid="{00000000-0005-0000-0000-0000EE680000}"/>
    <cellStyle name="20% - Accent1 3 4 4 2 7 2" xfId="27038" xr:uid="{00000000-0005-0000-0000-0000EF680000}"/>
    <cellStyle name="20% - Accent1 3 4 4 2 8" xfId="27039" xr:uid="{00000000-0005-0000-0000-0000F0680000}"/>
    <cellStyle name="20% - Accent1 3 4 4 2 8 2" xfId="27040" xr:uid="{00000000-0005-0000-0000-0000F1680000}"/>
    <cellStyle name="20% - Accent1 3 4 4 2 9" xfId="27041" xr:uid="{00000000-0005-0000-0000-0000F2680000}"/>
    <cellStyle name="20% - Accent1 3 4 4 3" xfId="27042" xr:uid="{00000000-0005-0000-0000-0000F3680000}"/>
    <cellStyle name="20% - Accent1 3 4 4 3 2" xfId="27043" xr:uid="{00000000-0005-0000-0000-0000F4680000}"/>
    <cellStyle name="20% - Accent1 3 4 4 3 2 2" xfId="27044" xr:uid="{00000000-0005-0000-0000-0000F5680000}"/>
    <cellStyle name="20% - Accent1 3 4 4 3 2 2 2" xfId="27045" xr:uid="{00000000-0005-0000-0000-0000F6680000}"/>
    <cellStyle name="20% - Accent1 3 4 4 3 2 2 2 2" xfId="27046" xr:uid="{00000000-0005-0000-0000-0000F7680000}"/>
    <cellStyle name="20% - Accent1 3 4 4 3 2 2 3" xfId="27047" xr:uid="{00000000-0005-0000-0000-0000F8680000}"/>
    <cellStyle name="20% - Accent1 3 4 4 3 2 3" xfId="27048" xr:uid="{00000000-0005-0000-0000-0000F9680000}"/>
    <cellStyle name="20% - Accent1 3 4 4 3 2 3 2" xfId="27049" xr:uid="{00000000-0005-0000-0000-0000FA680000}"/>
    <cellStyle name="20% - Accent1 3 4 4 3 2 4" xfId="27050" xr:uid="{00000000-0005-0000-0000-0000FB680000}"/>
    <cellStyle name="20% - Accent1 3 4 4 3 3" xfId="27051" xr:uid="{00000000-0005-0000-0000-0000FC680000}"/>
    <cellStyle name="20% - Accent1 3 4 4 3 3 2" xfId="27052" xr:uid="{00000000-0005-0000-0000-0000FD680000}"/>
    <cellStyle name="20% - Accent1 3 4 4 3 3 2 2" xfId="27053" xr:uid="{00000000-0005-0000-0000-0000FE680000}"/>
    <cellStyle name="20% - Accent1 3 4 4 3 3 2 2 2" xfId="27054" xr:uid="{00000000-0005-0000-0000-0000FF680000}"/>
    <cellStyle name="20% - Accent1 3 4 4 3 3 2 3" xfId="27055" xr:uid="{00000000-0005-0000-0000-000000690000}"/>
    <cellStyle name="20% - Accent1 3 4 4 3 3 3" xfId="27056" xr:uid="{00000000-0005-0000-0000-000001690000}"/>
    <cellStyle name="20% - Accent1 3 4 4 3 3 3 2" xfId="27057" xr:uid="{00000000-0005-0000-0000-000002690000}"/>
    <cellStyle name="20% - Accent1 3 4 4 3 3 4" xfId="27058" xr:uid="{00000000-0005-0000-0000-000003690000}"/>
    <cellStyle name="20% - Accent1 3 4 4 3 4" xfId="27059" xr:uid="{00000000-0005-0000-0000-000004690000}"/>
    <cellStyle name="20% - Accent1 3 4 4 3 4 2" xfId="27060" xr:uid="{00000000-0005-0000-0000-000005690000}"/>
    <cellStyle name="20% - Accent1 3 4 4 3 4 2 2" xfId="27061" xr:uid="{00000000-0005-0000-0000-000006690000}"/>
    <cellStyle name="20% - Accent1 3 4 4 3 4 2 2 2" xfId="27062" xr:uid="{00000000-0005-0000-0000-000007690000}"/>
    <cellStyle name="20% - Accent1 3 4 4 3 4 2 3" xfId="27063" xr:uid="{00000000-0005-0000-0000-000008690000}"/>
    <cellStyle name="20% - Accent1 3 4 4 3 4 3" xfId="27064" xr:uid="{00000000-0005-0000-0000-000009690000}"/>
    <cellStyle name="20% - Accent1 3 4 4 3 4 3 2" xfId="27065" xr:uid="{00000000-0005-0000-0000-00000A690000}"/>
    <cellStyle name="20% - Accent1 3 4 4 3 4 4" xfId="27066" xr:uid="{00000000-0005-0000-0000-00000B690000}"/>
    <cellStyle name="20% - Accent1 3 4 4 3 5" xfId="27067" xr:uid="{00000000-0005-0000-0000-00000C690000}"/>
    <cellStyle name="20% - Accent1 3 4 4 3 5 2" xfId="27068" xr:uid="{00000000-0005-0000-0000-00000D690000}"/>
    <cellStyle name="20% - Accent1 3 4 4 3 5 2 2" xfId="27069" xr:uid="{00000000-0005-0000-0000-00000E690000}"/>
    <cellStyle name="20% - Accent1 3 4 4 3 5 3" xfId="27070" xr:uid="{00000000-0005-0000-0000-00000F690000}"/>
    <cellStyle name="20% - Accent1 3 4 4 3 6" xfId="27071" xr:uid="{00000000-0005-0000-0000-000010690000}"/>
    <cellStyle name="20% - Accent1 3 4 4 3 6 2" xfId="27072" xr:uid="{00000000-0005-0000-0000-000011690000}"/>
    <cellStyle name="20% - Accent1 3 4 4 3 6 2 2" xfId="27073" xr:uid="{00000000-0005-0000-0000-000012690000}"/>
    <cellStyle name="20% - Accent1 3 4 4 3 6 3" xfId="27074" xr:uid="{00000000-0005-0000-0000-000013690000}"/>
    <cellStyle name="20% - Accent1 3 4 4 3 7" xfId="27075" xr:uid="{00000000-0005-0000-0000-000014690000}"/>
    <cellStyle name="20% - Accent1 3 4 4 3 7 2" xfId="27076" xr:uid="{00000000-0005-0000-0000-000015690000}"/>
    <cellStyle name="20% - Accent1 3 4 4 3 8" xfId="27077" xr:uid="{00000000-0005-0000-0000-000016690000}"/>
    <cellStyle name="20% - Accent1 3 4 4 3 8 2" xfId="27078" xr:uid="{00000000-0005-0000-0000-000017690000}"/>
    <cellStyle name="20% - Accent1 3 4 4 3 9" xfId="27079" xr:uid="{00000000-0005-0000-0000-000018690000}"/>
    <cellStyle name="20% - Accent1 3 4 4 4" xfId="27080" xr:uid="{00000000-0005-0000-0000-000019690000}"/>
    <cellStyle name="20% - Accent1 3 4 4 4 2" xfId="27081" xr:uid="{00000000-0005-0000-0000-00001A690000}"/>
    <cellStyle name="20% - Accent1 3 4 4 4 2 2" xfId="27082" xr:uid="{00000000-0005-0000-0000-00001B690000}"/>
    <cellStyle name="20% - Accent1 3 4 4 4 2 2 2" xfId="27083" xr:uid="{00000000-0005-0000-0000-00001C690000}"/>
    <cellStyle name="20% - Accent1 3 4 4 4 2 3" xfId="27084" xr:uid="{00000000-0005-0000-0000-00001D690000}"/>
    <cellStyle name="20% - Accent1 3 4 4 4 3" xfId="27085" xr:uid="{00000000-0005-0000-0000-00001E690000}"/>
    <cellStyle name="20% - Accent1 3 4 4 4 3 2" xfId="27086" xr:uid="{00000000-0005-0000-0000-00001F690000}"/>
    <cellStyle name="20% - Accent1 3 4 4 4 4" xfId="27087" xr:uid="{00000000-0005-0000-0000-000020690000}"/>
    <cellStyle name="20% - Accent1 3 4 4 5" xfId="27088" xr:uid="{00000000-0005-0000-0000-000021690000}"/>
    <cellStyle name="20% - Accent1 3 4 4 5 2" xfId="27089" xr:uid="{00000000-0005-0000-0000-000022690000}"/>
    <cellStyle name="20% - Accent1 3 4 4 5 2 2" xfId="27090" xr:uid="{00000000-0005-0000-0000-000023690000}"/>
    <cellStyle name="20% - Accent1 3 4 4 5 2 2 2" xfId="27091" xr:uid="{00000000-0005-0000-0000-000024690000}"/>
    <cellStyle name="20% - Accent1 3 4 4 5 2 3" xfId="27092" xr:uid="{00000000-0005-0000-0000-000025690000}"/>
    <cellStyle name="20% - Accent1 3 4 4 5 3" xfId="27093" xr:uid="{00000000-0005-0000-0000-000026690000}"/>
    <cellStyle name="20% - Accent1 3 4 4 5 3 2" xfId="27094" xr:uid="{00000000-0005-0000-0000-000027690000}"/>
    <cellStyle name="20% - Accent1 3 4 4 5 4" xfId="27095" xr:uid="{00000000-0005-0000-0000-000028690000}"/>
    <cellStyle name="20% - Accent1 3 4 4 6" xfId="27096" xr:uid="{00000000-0005-0000-0000-000029690000}"/>
    <cellStyle name="20% - Accent1 3 4 4 6 2" xfId="27097" xr:uid="{00000000-0005-0000-0000-00002A690000}"/>
    <cellStyle name="20% - Accent1 3 4 4 6 2 2" xfId="27098" xr:uid="{00000000-0005-0000-0000-00002B690000}"/>
    <cellStyle name="20% - Accent1 3 4 4 6 2 2 2" xfId="27099" xr:uid="{00000000-0005-0000-0000-00002C690000}"/>
    <cellStyle name="20% - Accent1 3 4 4 6 2 3" xfId="27100" xr:uid="{00000000-0005-0000-0000-00002D690000}"/>
    <cellStyle name="20% - Accent1 3 4 4 6 3" xfId="27101" xr:uid="{00000000-0005-0000-0000-00002E690000}"/>
    <cellStyle name="20% - Accent1 3 4 4 6 3 2" xfId="27102" xr:uid="{00000000-0005-0000-0000-00002F690000}"/>
    <cellStyle name="20% - Accent1 3 4 4 6 4" xfId="27103" xr:uid="{00000000-0005-0000-0000-000030690000}"/>
    <cellStyle name="20% - Accent1 3 4 4 7" xfId="27104" xr:uid="{00000000-0005-0000-0000-000031690000}"/>
    <cellStyle name="20% - Accent1 3 4 4 7 2" xfId="27105" xr:uid="{00000000-0005-0000-0000-000032690000}"/>
    <cellStyle name="20% - Accent1 3 4 4 7 2 2" xfId="27106" xr:uid="{00000000-0005-0000-0000-000033690000}"/>
    <cellStyle name="20% - Accent1 3 4 4 7 3" xfId="27107" xr:uid="{00000000-0005-0000-0000-000034690000}"/>
    <cellStyle name="20% - Accent1 3 4 4 8" xfId="27108" xr:uid="{00000000-0005-0000-0000-000035690000}"/>
    <cellStyle name="20% - Accent1 3 4 4 8 2" xfId="27109" xr:uid="{00000000-0005-0000-0000-000036690000}"/>
    <cellStyle name="20% - Accent1 3 4 4 8 2 2" xfId="27110" xr:uid="{00000000-0005-0000-0000-000037690000}"/>
    <cellStyle name="20% - Accent1 3 4 4 8 3" xfId="27111" xr:uid="{00000000-0005-0000-0000-000038690000}"/>
    <cellStyle name="20% - Accent1 3 4 4 9" xfId="27112" xr:uid="{00000000-0005-0000-0000-000039690000}"/>
    <cellStyle name="20% - Accent1 3 4 4 9 2" xfId="27113" xr:uid="{00000000-0005-0000-0000-00003A690000}"/>
    <cellStyle name="20% - Accent1 3 4 5" xfId="27114" xr:uid="{00000000-0005-0000-0000-00003B690000}"/>
    <cellStyle name="20% - Accent1 3 4 5 10" xfId="27115" xr:uid="{00000000-0005-0000-0000-00003C690000}"/>
    <cellStyle name="20% - Accent1 3 4 5 10 2" xfId="27116" xr:uid="{00000000-0005-0000-0000-00003D690000}"/>
    <cellStyle name="20% - Accent1 3 4 5 11" xfId="27117" xr:uid="{00000000-0005-0000-0000-00003E690000}"/>
    <cellStyle name="20% - Accent1 3 4 5 2" xfId="27118" xr:uid="{00000000-0005-0000-0000-00003F690000}"/>
    <cellStyle name="20% - Accent1 3 4 5 2 2" xfId="27119" xr:uid="{00000000-0005-0000-0000-000040690000}"/>
    <cellStyle name="20% - Accent1 3 4 5 2 2 2" xfId="27120" xr:uid="{00000000-0005-0000-0000-000041690000}"/>
    <cellStyle name="20% - Accent1 3 4 5 2 2 2 2" xfId="27121" xr:uid="{00000000-0005-0000-0000-000042690000}"/>
    <cellStyle name="20% - Accent1 3 4 5 2 2 2 2 2" xfId="27122" xr:uid="{00000000-0005-0000-0000-000043690000}"/>
    <cellStyle name="20% - Accent1 3 4 5 2 2 2 3" xfId="27123" xr:uid="{00000000-0005-0000-0000-000044690000}"/>
    <cellStyle name="20% - Accent1 3 4 5 2 2 3" xfId="27124" xr:uid="{00000000-0005-0000-0000-000045690000}"/>
    <cellStyle name="20% - Accent1 3 4 5 2 2 3 2" xfId="27125" xr:uid="{00000000-0005-0000-0000-000046690000}"/>
    <cellStyle name="20% - Accent1 3 4 5 2 2 4" xfId="27126" xr:uid="{00000000-0005-0000-0000-000047690000}"/>
    <cellStyle name="20% - Accent1 3 4 5 2 3" xfId="27127" xr:uid="{00000000-0005-0000-0000-000048690000}"/>
    <cellStyle name="20% - Accent1 3 4 5 2 3 2" xfId="27128" xr:uid="{00000000-0005-0000-0000-000049690000}"/>
    <cellStyle name="20% - Accent1 3 4 5 2 3 2 2" xfId="27129" xr:uid="{00000000-0005-0000-0000-00004A690000}"/>
    <cellStyle name="20% - Accent1 3 4 5 2 3 2 2 2" xfId="27130" xr:uid="{00000000-0005-0000-0000-00004B690000}"/>
    <cellStyle name="20% - Accent1 3 4 5 2 3 2 3" xfId="27131" xr:uid="{00000000-0005-0000-0000-00004C690000}"/>
    <cellStyle name="20% - Accent1 3 4 5 2 3 3" xfId="27132" xr:uid="{00000000-0005-0000-0000-00004D690000}"/>
    <cellStyle name="20% - Accent1 3 4 5 2 3 3 2" xfId="27133" xr:uid="{00000000-0005-0000-0000-00004E690000}"/>
    <cellStyle name="20% - Accent1 3 4 5 2 3 4" xfId="27134" xr:uid="{00000000-0005-0000-0000-00004F690000}"/>
    <cellStyle name="20% - Accent1 3 4 5 2 4" xfId="27135" xr:uid="{00000000-0005-0000-0000-000050690000}"/>
    <cellStyle name="20% - Accent1 3 4 5 2 4 2" xfId="27136" xr:uid="{00000000-0005-0000-0000-000051690000}"/>
    <cellStyle name="20% - Accent1 3 4 5 2 4 2 2" xfId="27137" xr:uid="{00000000-0005-0000-0000-000052690000}"/>
    <cellStyle name="20% - Accent1 3 4 5 2 4 2 2 2" xfId="27138" xr:uid="{00000000-0005-0000-0000-000053690000}"/>
    <cellStyle name="20% - Accent1 3 4 5 2 4 2 3" xfId="27139" xr:uid="{00000000-0005-0000-0000-000054690000}"/>
    <cellStyle name="20% - Accent1 3 4 5 2 4 3" xfId="27140" xr:uid="{00000000-0005-0000-0000-000055690000}"/>
    <cellStyle name="20% - Accent1 3 4 5 2 4 3 2" xfId="27141" xr:uid="{00000000-0005-0000-0000-000056690000}"/>
    <cellStyle name="20% - Accent1 3 4 5 2 4 4" xfId="27142" xr:uid="{00000000-0005-0000-0000-000057690000}"/>
    <cellStyle name="20% - Accent1 3 4 5 2 5" xfId="27143" xr:uid="{00000000-0005-0000-0000-000058690000}"/>
    <cellStyle name="20% - Accent1 3 4 5 2 5 2" xfId="27144" xr:uid="{00000000-0005-0000-0000-000059690000}"/>
    <cellStyle name="20% - Accent1 3 4 5 2 5 2 2" xfId="27145" xr:uid="{00000000-0005-0000-0000-00005A690000}"/>
    <cellStyle name="20% - Accent1 3 4 5 2 5 3" xfId="27146" xr:uid="{00000000-0005-0000-0000-00005B690000}"/>
    <cellStyle name="20% - Accent1 3 4 5 2 6" xfId="27147" xr:uid="{00000000-0005-0000-0000-00005C690000}"/>
    <cellStyle name="20% - Accent1 3 4 5 2 6 2" xfId="27148" xr:uid="{00000000-0005-0000-0000-00005D690000}"/>
    <cellStyle name="20% - Accent1 3 4 5 2 6 2 2" xfId="27149" xr:uid="{00000000-0005-0000-0000-00005E690000}"/>
    <cellStyle name="20% - Accent1 3 4 5 2 6 3" xfId="27150" xr:uid="{00000000-0005-0000-0000-00005F690000}"/>
    <cellStyle name="20% - Accent1 3 4 5 2 7" xfId="27151" xr:uid="{00000000-0005-0000-0000-000060690000}"/>
    <cellStyle name="20% - Accent1 3 4 5 2 7 2" xfId="27152" xr:uid="{00000000-0005-0000-0000-000061690000}"/>
    <cellStyle name="20% - Accent1 3 4 5 2 8" xfId="27153" xr:uid="{00000000-0005-0000-0000-000062690000}"/>
    <cellStyle name="20% - Accent1 3 4 5 2 8 2" xfId="27154" xr:uid="{00000000-0005-0000-0000-000063690000}"/>
    <cellStyle name="20% - Accent1 3 4 5 2 9" xfId="27155" xr:uid="{00000000-0005-0000-0000-000064690000}"/>
    <cellStyle name="20% - Accent1 3 4 5 3" xfId="27156" xr:uid="{00000000-0005-0000-0000-000065690000}"/>
    <cellStyle name="20% - Accent1 3 4 5 3 2" xfId="27157" xr:uid="{00000000-0005-0000-0000-000066690000}"/>
    <cellStyle name="20% - Accent1 3 4 5 3 2 2" xfId="27158" xr:uid="{00000000-0005-0000-0000-000067690000}"/>
    <cellStyle name="20% - Accent1 3 4 5 3 2 2 2" xfId="27159" xr:uid="{00000000-0005-0000-0000-000068690000}"/>
    <cellStyle name="20% - Accent1 3 4 5 3 2 2 2 2" xfId="27160" xr:uid="{00000000-0005-0000-0000-000069690000}"/>
    <cellStyle name="20% - Accent1 3 4 5 3 2 2 3" xfId="27161" xr:uid="{00000000-0005-0000-0000-00006A690000}"/>
    <cellStyle name="20% - Accent1 3 4 5 3 2 3" xfId="27162" xr:uid="{00000000-0005-0000-0000-00006B690000}"/>
    <cellStyle name="20% - Accent1 3 4 5 3 2 3 2" xfId="27163" xr:uid="{00000000-0005-0000-0000-00006C690000}"/>
    <cellStyle name="20% - Accent1 3 4 5 3 2 4" xfId="27164" xr:uid="{00000000-0005-0000-0000-00006D690000}"/>
    <cellStyle name="20% - Accent1 3 4 5 3 3" xfId="27165" xr:uid="{00000000-0005-0000-0000-00006E690000}"/>
    <cellStyle name="20% - Accent1 3 4 5 3 3 2" xfId="27166" xr:uid="{00000000-0005-0000-0000-00006F690000}"/>
    <cellStyle name="20% - Accent1 3 4 5 3 3 2 2" xfId="27167" xr:uid="{00000000-0005-0000-0000-000070690000}"/>
    <cellStyle name="20% - Accent1 3 4 5 3 3 2 2 2" xfId="27168" xr:uid="{00000000-0005-0000-0000-000071690000}"/>
    <cellStyle name="20% - Accent1 3 4 5 3 3 2 3" xfId="27169" xr:uid="{00000000-0005-0000-0000-000072690000}"/>
    <cellStyle name="20% - Accent1 3 4 5 3 3 3" xfId="27170" xr:uid="{00000000-0005-0000-0000-000073690000}"/>
    <cellStyle name="20% - Accent1 3 4 5 3 3 3 2" xfId="27171" xr:uid="{00000000-0005-0000-0000-000074690000}"/>
    <cellStyle name="20% - Accent1 3 4 5 3 3 4" xfId="27172" xr:uid="{00000000-0005-0000-0000-000075690000}"/>
    <cellStyle name="20% - Accent1 3 4 5 3 4" xfId="27173" xr:uid="{00000000-0005-0000-0000-000076690000}"/>
    <cellStyle name="20% - Accent1 3 4 5 3 4 2" xfId="27174" xr:uid="{00000000-0005-0000-0000-000077690000}"/>
    <cellStyle name="20% - Accent1 3 4 5 3 4 2 2" xfId="27175" xr:uid="{00000000-0005-0000-0000-000078690000}"/>
    <cellStyle name="20% - Accent1 3 4 5 3 4 2 2 2" xfId="27176" xr:uid="{00000000-0005-0000-0000-000079690000}"/>
    <cellStyle name="20% - Accent1 3 4 5 3 4 2 3" xfId="27177" xr:uid="{00000000-0005-0000-0000-00007A690000}"/>
    <cellStyle name="20% - Accent1 3 4 5 3 4 3" xfId="27178" xr:uid="{00000000-0005-0000-0000-00007B690000}"/>
    <cellStyle name="20% - Accent1 3 4 5 3 4 3 2" xfId="27179" xr:uid="{00000000-0005-0000-0000-00007C690000}"/>
    <cellStyle name="20% - Accent1 3 4 5 3 4 4" xfId="27180" xr:uid="{00000000-0005-0000-0000-00007D690000}"/>
    <cellStyle name="20% - Accent1 3 4 5 3 5" xfId="27181" xr:uid="{00000000-0005-0000-0000-00007E690000}"/>
    <cellStyle name="20% - Accent1 3 4 5 3 5 2" xfId="27182" xr:uid="{00000000-0005-0000-0000-00007F690000}"/>
    <cellStyle name="20% - Accent1 3 4 5 3 5 2 2" xfId="27183" xr:uid="{00000000-0005-0000-0000-000080690000}"/>
    <cellStyle name="20% - Accent1 3 4 5 3 5 3" xfId="27184" xr:uid="{00000000-0005-0000-0000-000081690000}"/>
    <cellStyle name="20% - Accent1 3 4 5 3 6" xfId="27185" xr:uid="{00000000-0005-0000-0000-000082690000}"/>
    <cellStyle name="20% - Accent1 3 4 5 3 6 2" xfId="27186" xr:uid="{00000000-0005-0000-0000-000083690000}"/>
    <cellStyle name="20% - Accent1 3 4 5 3 6 2 2" xfId="27187" xr:uid="{00000000-0005-0000-0000-000084690000}"/>
    <cellStyle name="20% - Accent1 3 4 5 3 6 3" xfId="27188" xr:uid="{00000000-0005-0000-0000-000085690000}"/>
    <cellStyle name="20% - Accent1 3 4 5 3 7" xfId="27189" xr:uid="{00000000-0005-0000-0000-000086690000}"/>
    <cellStyle name="20% - Accent1 3 4 5 3 7 2" xfId="27190" xr:uid="{00000000-0005-0000-0000-000087690000}"/>
    <cellStyle name="20% - Accent1 3 4 5 3 8" xfId="27191" xr:uid="{00000000-0005-0000-0000-000088690000}"/>
    <cellStyle name="20% - Accent1 3 4 5 3 8 2" xfId="27192" xr:uid="{00000000-0005-0000-0000-000089690000}"/>
    <cellStyle name="20% - Accent1 3 4 5 3 9" xfId="27193" xr:uid="{00000000-0005-0000-0000-00008A690000}"/>
    <cellStyle name="20% - Accent1 3 4 5 4" xfId="27194" xr:uid="{00000000-0005-0000-0000-00008B690000}"/>
    <cellStyle name="20% - Accent1 3 4 5 4 2" xfId="27195" xr:uid="{00000000-0005-0000-0000-00008C690000}"/>
    <cellStyle name="20% - Accent1 3 4 5 4 2 2" xfId="27196" xr:uid="{00000000-0005-0000-0000-00008D690000}"/>
    <cellStyle name="20% - Accent1 3 4 5 4 2 2 2" xfId="27197" xr:uid="{00000000-0005-0000-0000-00008E690000}"/>
    <cellStyle name="20% - Accent1 3 4 5 4 2 3" xfId="27198" xr:uid="{00000000-0005-0000-0000-00008F690000}"/>
    <cellStyle name="20% - Accent1 3 4 5 4 3" xfId="27199" xr:uid="{00000000-0005-0000-0000-000090690000}"/>
    <cellStyle name="20% - Accent1 3 4 5 4 3 2" xfId="27200" xr:uid="{00000000-0005-0000-0000-000091690000}"/>
    <cellStyle name="20% - Accent1 3 4 5 4 4" xfId="27201" xr:uid="{00000000-0005-0000-0000-000092690000}"/>
    <cellStyle name="20% - Accent1 3 4 5 5" xfId="27202" xr:uid="{00000000-0005-0000-0000-000093690000}"/>
    <cellStyle name="20% - Accent1 3 4 5 5 2" xfId="27203" xr:uid="{00000000-0005-0000-0000-000094690000}"/>
    <cellStyle name="20% - Accent1 3 4 5 5 2 2" xfId="27204" xr:uid="{00000000-0005-0000-0000-000095690000}"/>
    <cellStyle name="20% - Accent1 3 4 5 5 2 2 2" xfId="27205" xr:uid="{00000000-0005-0000-0000-000096690000}"/>
    <cellStyle name="20% - Accent1 3 4 5 5 2 3" xfId="27206" xr:uid="{00000000-0005-0000-0000-000097690000}"/>
    <cellStyle name="20% - Accent1 3 4 5 5 3" xfId="27207" xr:uid="{00000000-0005-0000-0000-000098690000}"/>
    <cellStyle name="20% - Accent1 3 4 5 5 3 2" xfId="27208" xr:uid="{00000000-0005-0000-0000-000099690000}"/>
    <cellStyle name="20% - Accent1 3 4 5 5 4" xfId="27209" xr:uid="{00000000-0005-0000-0000-00009A690000}"/>
    <cellStyle name="20% - Accent1 3 4 5 6" xfId="27210" xr:uid="{00000000-0005-0000-0000-00009B690000}"/>
    <cellStyle name="20% - Accent1 3 4 5 6 2" xfId="27211" xr:uid="{00000000-0005-0000-0000-00009C690000}"/>
    <cellStyle name="20% - Accent1 3 4 5 6 2 2" xfId="27212" xr:uid="{00000000-0005-0000-0000-00009D690000}"/>
    <cellStyle name="20% - Accent1 3 4 5 6 2 2 2" xfId="27213" xr:uid="{00000000-0005-0000-0000-00009E690000}"/>
    <cellStyle name="20% - Accent1 3 4 5 6 2 3" xfId="27214" xr:uid="{00000000-0005-0000-0000-00009F690000}"/>
    <cellStyle name="20% - Accent1 3 4 5 6 3" xfId="27215" xr:uid="{00000000-0005-0000-0000-0000A0690000}"/>
    <cellStyle name="20% - Accent1 3 4 5 6 3 2" xfId="27216" xr:uid="{00000000-0005-0000-0000-0000A1690000}"/>
    <cellStyle name="20% - Accent1 3 4 5 6 4" xfId="27217" xr:uid="{00000000-0005-0000-0000-0000A2690000}"/>
    <cellStyle name="20% - Accent1 3 4 5 7" xfId="27218" xr:uid="{00000000-0005-0000-0000-0000A3690000}"/>
    <cellStyle name="20% - Accent1 3 4 5 7 2" xfId="27219" xr:uid="{00000000-0005-0000-0000-0000A4690000}"/>
    <cellStyle name="20% - Accent1 3 4 5 7 2 2" xfId="27220" xr:uid="{00000000-0005-0000-0000-0000A5690000}"/>
    <cellStyle name="20% - Accent1 3 4 5 7 3" xfId="27221" xr:uid="{00000000-0005-0000-0000-0000A6690000}"/>
    <cellStyle name="20% - Accent1 3 4 5 8" xfId="27222" xr:uid="{00000000-0005-0000-0000-0000A7690000}"/>
    <cellStyle name="20% - Accent1 3 4 5 8 2" xfId="27223" xr:uid="{00000000-0005-0000-0000-0000A8690000}"/>
    <cellStyle name="20% - Accent1 3 4 5 8 2 2" xfId="27224" xr:uid="{00000000-0005-0000-0000-0000A9690000}"/>
    <cellStyle name="20% - Accent1 3 4 5 8 3" xfId="27225" xr:uid="{00000000-0005-0000-0000-0000AA690000}"/>
    <cellStyle name="20% - Accent1 3 4 5 9" xfId="27226" xr:uid="{00000000-0005-0000-0000-0000AB690000}"/>
    <cellStyle name="20% - Accent1 3 4 5 9 2" xfId="27227" xr:uid="{00000000-0005-0000-0000-0000AC690000}"/>
    <cellStyle name="20% - Accent1 3 4 6" xfId="27228" xr:uid="{00000000-0005-0000-0000-0000AD690000}"/>
    <cellStyle name="20% - Accent1 3 4 6 10" xfId="27229" xr:uid="{00000000-0005-0000-0000-0000AE690000}"/>
    <cellStyle name="20% - Accent1 3 4 6 10 2" xfId="27230" xr:uid="{00000000-0005-0000-0000-0000AF690000}"/>
    <cellStyle name="20% - Accent1 3 4 6 11" xfId="27231" xr:uid="{00000000-0005-0000-0000-0000B0690000}"/>
    <cellStyle name="20% - Accent1 3 4 6 2" xfId="27232" xr:uid="{00000000-0005-0000-0000-0000B1690000}"/>
    <cellStyle name="20% - Accent1 3 4 6 2 2" xfId="27233" xr:uid="{00000000-0005-0000-0000-0000B2690000}"/>
    <cellStyle name="20% - Accent1 3 4 6 2 2 2" xfId="27234" xr:uid="{00000000-0005-0000-0000-0000B3690000}"/>
    <cellStyle name="20% - Accent1 3 4 6 2 2 2 2" xfId="27235" xr:uid="{00000000-0005-0000-0000-0000B4690000}"/>
    <cellStyle name="20% - Accent1 3 4 6 2 2 2 2 2" xfId="27236" xr:uid="{00000000-0005-0000-0000-0000B5690000}"/>
    <cellStyle name="20% - Accent1 3 4 6 2 2 2 3" xfId="27237" xr:uid="{00000000-0005-0000-0000-0000B6690000}"/>
    <cellStyle name="20% - Accent1 3 4 6 2 2 3" xfId="27238" xr:uid="{00000000-0005-0000-0000-0000B7690000}"/>
    <cellStyle name="20% - Accent1 3 4 6 2 2 3 2" xfId="27239" xr:uid="{00000000-0005-0000-0000-0000B8690000}"/>
    <cellStyle name="20% - Accent1 3 4 6 2 2 4" xfId="27240" xr:uid="{00000000-0005-0000-0000-0000B9690000}"/>
    <cellStyle name="20% - Accent1 3 4 6 2 3" xfId="27241" xr:uid="{00000000-0005-0000-0000-0000BA690000}"/>
    <cellStyle name="20% - Accent1 3 4 6 2 3 2" xfId="27242" xr:uid="{00000000-0005-0000-0000-0000BB690000}"/>
    <cellStyle name="20% - Accent1 3 4 6 2 3 2 2" xfId="27243" xr:uid="{00000000-0005-0000-0000-0000BC690000}"/>
    <cellStyle name="20% - Accent1 3 4 6 2 3 2 2 2" xfId="27244" xr:uid="{00000000-0005-0000-0000-0000BD690000}"/>
    <cellStyle name="20% - Accent1 3 4 6 2 3 2 3" xfId="27245" xr:uid="{00000000-0005-0000-0000-0000BE690000}"/>
    <cellStyle name="20% - Accent1 3 4 6 2 3 3" xfId="27246" xr:uid="{00000000-0005-0000-0000-0000BF690000}"/>
    <cellStyle name="20% - Accent1 3 4 6 2 3 3 2" xfId="27247" xr:uid="{00000000-0005-0000-0000-0000C0690000}"/>
    <cellStyle name="20% - Accent1 3 4 6 2 3 4" xfId="27248" xr:uid="{00000000-0005-0000-0000-0000C1690000}"/>
    <cellStyle name="20% - Accent1 3 4 6 2 4" xfId="27249" xr:uid="{00000000-0005-0000-0000-0000C2690000}"/>
    <cellStyle name="20% - Accent1 3 4 6 2 4 2" xfId="27250" xr:uid="{00000000-0005-0000-0000-0000C3690000}"/>
    <cellStyle name="20% - Accent1 3 4 6 2 4 2 2" xfId="27251" xr:uid="{00000000-0005-0000-0000-0000C4690000}"/>
    <cellStyle name="20% - Accent1 3 4 6 2 4 2 2 2" xfId="27252" xr:uid="{00000000-0005-0000-0000-0000C5690000}"/>
    <cellStyle name="20% - Accent1 3 4 6 2 4 2 3" xfId="27253" xr:uid="{00000000-0005-0000-0000-0000C6690000}"/>
    <cellStyle name="20% - Accent1 3 4 6 2 4 3" xfId="27254" xr:uid="{00000000-0005-0000-0000-0000C7690000}"/>
    <cellStyle name="20% - Accent1 3 4 6 2 4 3 2" xfId="27255" xr:uid="{00000000-0005-0000-0000-0000C8690000}"/>
    <cellStyle name="20% - Accent1 3 4 6 2 4 4" xfId="27256" xr:uid="{00000000-0005-0000-0000-0000C9690000}"/>
    <cellStyle name="20% - Accent1 3 4 6 2 5" xfId="27257" xr:uid="{00000000-0005-0000-0000-0000CA690000}"/>
    <cellStyle name="20% - Accent1 3 4 6 2 5 2" xfId="27258" xr:uid="{00000000-0005-0000-0000-0000CB690000}"/>
    <cellStyle name="20% - Accent1 3 4 6 2 5 2 2" xfId="27259" xr:uid="{00000000-0005-0000-0000-0000CC690000}"/>
    <cellStyle name="20% - Accent1 3 4 6 2 5 3" xfId="27260" xr:uid="{00000000-0005-0000-0000-0000CD690000}"/>
    <cellStyle name="20% - Accent1 3 4 6 2 6" xfId="27261" xr:uid="{00000000-0005-0000-0000-0000CE690000}"/>
    <cellStyle name="20% - Accent1 3 4 6 2 6 2" xfId="27262" xr:uid="{00000000-0005-0000-0000-0000CF690000}"/>
    <cellStyle name="20% - Accent1 3 4 6 2 6 2 2" xfId="27263" xr:uid="{00000000-0005-0000-0000-0000D0690000}"/>
    <cellStyle name="20% - Accent1 3 4 6 2 6 3" xfId="27264" xr:uid="{00000000-0005-0000-0000-0000D1690000}"/>
    <cellStyle name="20% - Accent1 3 4 6 2 7" xfId="27265" xr:uid="{00000000-0005-0000-0000-0000D2690000}"/>
    <cellStyle name="20% - Accent1 3 4 6 2 7 2" xfId="27266" xr:uid="{00000000-0005-0000-0000-0000D3690000}"/>
    <cellStyle name="20% - Accent1 3 4 6 2 8" xfId="27267" xr:uid="{00000000-0005-0000-0000-0000D4690000}"/>
    <cellStyle name="20% - Accent1 3 4 6 2 8 2" xfId="27268" xr:uid="{00000000-0005-0000-0000-0000D5690000}"/>
    <cellStyle name="20% - Accent1 3 4 6 2 9" xfId="27269" xr:uid="{00000000-0005-0000-0000-0000D6690000}"/>
    <cellStyle name="20% - Accent1 3 4 6 3" xfId="27270" xr:uid="{00000000-0005-0000-0000-0000D7690000}"/>
    <cellStyle name="20% - Accent1 3 4 6 3 2" xfId="27271" xr:uid="{00000000-0005-0000-0000-0000D8690000}"/>
    <cellStyle name="20% - Accent1 3 4 6 3 2 2" xfId="27272" xr:uid="{00000000-0005-0000-0000-0000D9690000}"/>
    <cellStyle name="20% - Accent1 3 4 6 3 2 2 2" xfId="27273" xr:uid="{00000000-0005-0000-0000-0000DA690000}"/>
    <cellStyle name="20% - Accent1 3 4 6 3 2 2 2 2" xfId="27274" xr:uid="{00000000-0005-0000-0000-0000DB690000}"/>
    <cellStyle name="20% - Accent1 3 4 6 3 2 2 3" xfId="27275" xr:uid="{00000000-0005-0000-0000-0000DC690000}"/>
    <cellStyle name="20% - Accent1 3 4 6 3 2 3" xfId="27276" xr:uid="{00000000-0005-0000-0000-0000DD690000}"/>
    <cellStyle name="20% - Accent1 3 4 6 3 2 3 2" xfId="27277" xr:uid="{00000000-0005-0000-0000-0000DE690000}"/>
    <cellStyle name="20% - Accent1 3 4 6 3 2 4" xfId="27278" xr:uid="{00000000-0005-0000-0000-0000DF690000}"/>
    <cellStyle name="20% - Accent1 3 4 6 3 3" xfId="27279" xr:uid="{00000000-0005-0000-0000-0000E0690000}"/>
    <cellStyle name="20% - Accent1 3 4 6 3 3 2" xfId="27280" xr:uid="{00000000-0005-0000-0000-0000E1690000}"/>
    <cellStyle name="20% - Accent1 3 4 6 3 3 2 2" xfId="27281" xr:uid="{00000000-0005-0000-0000-0000E2690000}"/>
    <cellStyle name="20% - Accent1 3 4 6 3 3 2 2 2" xfId="27282" xr:uid="{00000000-0005-0000-0000-0000E3690000}"/>
    <cellStyle name="20% - Accent1 3 4 6 3 3 2 3" xfId="27283" xr:uid="{00000000-0005-0000-0000-0000E4690000}"/>
    <cellStyle name="20% - Accent1 3 4 6 3 3 3" xfId="27284" xr:uid="{00000000-0005-0000-0000-0000E5690000}"/>
    <cellStyle name="20% - Accent1 3 4 6 3 3 3 2" xfId="27285" xr:uid="{00000000-0005-0000-0000-0000E6690000}"/>
    <cellStyle name="20% - Accent1 3 4 6 3 3 4" xfId="27286" xr:uid="{00000000-0005-0000-0000-0000E7690000}"/>
    <cellStyle name="20% - Accent1 3 4 6 3 4" xfId="27287" xr:uid="{00000000-0005-0000-0000-0000E8690000}"/>
    <cellStyle name="20% - Accent1 3 4 6 3 4 2" xfId="27288" xr:uid="{00000000-0005-0000-0000-0000E9690000}"/>
    <cellStyle name="20% - Accent1 3 4 6 3 4 2 2" xfId="27289" xr:uid="{00000000-0005-0000-0000-0000EA690000}"/>
    <cellStyle name="20% - Accent1 3 4 6 3 4 2 2 2" xfId="27290" xr:uid="{00000000-0005-0000-0000-0000EB690000}"/>
    <cellStyle name="20% - Accent1 3 4 6 3 4 2 3" xfId="27291" xr:uid="{00000000-0005-0000-0000-0000EC690000}"/>
    <cellStyle name="20% - Accent1 3 4 6 3 4 3" xfId="27292" xr:uid="{00000000-0005-0000-0000-0000ED690000}"/>
    <cellStyle name="20% - Accent1 3 4 6 3 4 3 2" xfId="27293" xr:uid="{00000000-0005-0000-0000-0000EE690000}"/>
    <cellStyle name="20% - Accent1 3 4 6 3 4 4" xfId="27294" xr:uid="{00000000-0005-0000-0000-0000EF690000}"/>
    <cellStyle name="20% - Accent1 3 4 6 3 5" xfId="27295" xr:uid="{00000000-0005-0000-0000-0000F0690000}"/>
    <cellStyle name="20% - Accent1 3 4 6 3 5 2" xfId="27296" xr:uid="{00000000-0005-0000-0000-0000F1690000}"/>
    <cellStyle name="20% - Accent1 3 4 6 3 5 2 2" xfId="27297" xr:uid="{00000000-0005-0000-0000-0000F2690000}"/>
    <cellStyle name="20% - Accent1 3 4 6 3 5 3" xfId="27298" xr:uid="{00000000-0005-0000-0000-0000F3690000}"/>
    <cellStyle name="20% - Accent1 3 4 6 3 6" xfId="27299" xr:uid="{00000000-0005-0000-0000-0000F4690000}"/>
    <cellStyle name="20% - Accent1 3 4 6 3 6 2" xfId="27300" xr:uid="{00000000-0005-0000-0000-0000F5690000}"/>
    <cellStyle name="20% - Accent1 3 4 6 3 6 2 2" xfId="27301" xr:uid="{00000000-0005-0000-0000-0000F6690000}"/>
    <cellStyle name="20% - Accent1 3 4 6 3 6 3" xfId="27302" xr:uid="{00000000-0005-0000-0000-0000F7690000}"/>
    <cellStyle name="20% - Accent1 3 4 6 3 7" xfId="27303" xr:uid="{00000000-0005-0000-0000-0000F8690000}"/>
    <cellStyle name="20% - Accent1 3 4 6 3 7 2" xfId="27304" xr:uid="{00000000-0005-0000-0000-0000F9690000}"/>
    <cellStyle name="20% - Accent1 3 4 6 3 8" xfId="27305" xr:uid="{00000000-0005-0000-0000-0000FA690000}"/>
    <cellStyle name="20% - Accent1 3 4 6 3 8 2" xfId="27306" xr:uid="{00000000-0005-0000-0000-0000FB690000}"/>
    <cellStyle name="20% - Accent1 3 4 6 3 9" xfId="27307" xr:uid="{00000000-0005-0000-0000-0000FC690000}"/>
    <cellStyle name="20% - Accent1 3 4 6 4" xfId="27308" xr:uid="{00000000-0005-0000-0000-0000FD690000}"/>
    <cellStyle name="20% - Accent1 3 4 6 4 2" xfId="27309" xr:uid="{00000000-0005-0000-0000-0000FE690000}"/>
    <cellStyle name="20% - Accent1 3 4 6 4 2 2" xfId="27310" xr:uid="{00000000-0005-0000-0000-0000FF690000}"/>
    <cellStyle name="20% - Accent1 3 4 6 4 2 2 2" xfId="27311" xr:uid="{00000000-0005-0000-0000-0000006A0000}"/>
    <cellStyle name="20% - Accent1 3 4 6 4 2 3" xfId="27312" xr:uid="{00000000-0005-0000-0000-0000016A0000}"/>
    <cellStyle name="20% - Accent1 3 4 6 4 3" xfId="27313" xr:uid="{00000000-0005-0000-0000-0000026A0000}"/>
    <cellStyle name="20% - Accent1 3 4 6 4 3 2" xfId="27314" xr:uid="{00000000-0005-0000-0000-0000036A0000}"/>
    <cellStyle name="20% - Accent1 3 4 6 4 4" xfId="27315" xr:uid="{00000000-0005-0000-0000-0000046A0000}"/>
    <cellStyle name="20% - Accent1 3 4 6 5" xfId="27316" xr:uid="{00000000-0005-0000-0000-0000056A0000}"/>
    <cellStyle name="20% - Accent1 3 4 6 5 2" xfId="27317" xr:uid="{00000000-0005-0000-0000-0000066A0000}"/>
    <cellStyle name="20% - Accent1 3 4 6 5 2 2" xfId="27318" xr:uid="{00000000-0005-0000-0000-0000076A0000}"/>
    <cellStyle name="20% - Accent1 3 4 6 5 2 2 2" xfId="27319" xr:uid="{00000000-0005-0000-0000-0000086A0000}"/>
    <cellStyle name="20% - Accent1 3 4 6 5 2 3" xfId="27320" xr:uid="{00000000-0005-0000-0000-0000096A0000}"/>
    <cellStyle name="20% - Accent1 3 4 6 5 3" xfId="27321" xr:uid="{00000000-0005-0000-0000-00000A6A0000}"/>
    <cellStyle name="20% - Accent1 3 4 6 5 3 2" xfId="27322" xr:uid="{00000000-0005-0000-0000-00000B6A0000}"/>
    <cellStyle name="20% - Accent1 3 4 6 5 4" xfId="27323" xr:uid="{00000000-0005-0000-0000-00000C6A0000}"/>
    <cellStyle name="20% - Accent1 3 4 6 6" xfId="27324" xr:uid="{00000000-0005-0000-0000-00000D6A0000}"/>
    <cellStyle name="20% - Accent1 3 4 6 6 2" xfId="27325" xr:uid="{00000000-0005-0000-0000-00000E6A0000}"/>
    <cellStyle name="20% - Accent1 3 4 6 6 2 2" xfId="27326" xr:uid="{00000000-0005-0000-0000-00000F6A0000}"/>
    <cellStyle name="20% - Accent1 3 4 6 6 2 2 2" xfId="27327" xr:uid="{00000000-0005-0000-0000-0000106A0000}"/>
    <cellStyle name="20% - Accent1 3 4 6 6 2 3" xfId="27328" xr:uid="{00000000-0005-0000-0000-0000116A0000}"/>
    <cellStyle name="20% - Accent1 3 4 6 6 3" xfId="27329" xr:uid="{00000000-0005-0000-0000-0000126A0000}"/>
    <cellStyle name="20% - Accent1 3 4 6 6 3 2" xfId="27330" xr:uid="{00000000-0005-0000-0000-0000136A0000}"/>
    <cellStyle name="20% - Accent1 3 4 6 6 4" xfId="27331" xr:uid="{00000000-0005-0000-0000-0000146A0000}"/>
    <cellStyle name="20% - Accent1 3 4 6 7" xfId="27332" xr:uid="{00000000-0005-0000-0000-0000156A0000}"/>
    <cellStyle name="20% - Accent1 3 4 6 7 2" xfId="27333" xr:uid="{00000000-0005-0000-0000-0000166A0000}"/>
    <cellStyle name="20% - Accent1 3 4 6 7 2 2" xfId="27334" xr:uid="{00000000-0005-0000-0000-0000176A0000}"/>
    <cellStyle name="20% - Accent1 3 4 6 7 3" xfId="27335" xr:uid="{00000000-0005-0000-0000-0000186A0000}"/>
    <cellStyle name="20% - Accent1 3 4 6 8" xfId="27336" xr:uid="{00000000-0005-0000-0000-0000196A0000}"/>
    <cellStyle name="20% - Accent1 3 4 6 8 2" xfId="27337" xr:uid="{00000000-0005-0000-0000-00001A6A0000}"/>
    <cellStyle name="20% - Accent1 3 4 6 8 2 2" xfId="27338" xr:uid="{00000000-0005-0000-0000-00001B6A0000}"/>
    <cellStyle name="20% - Accent1 3 4 6 8 3" xfId="27339" xr:uid="{00000000-0005-0000-0000-00001C6A0000}"/>
    <cellStyle name="20% - Accent1 3 4 6 9" xfId="27340" xr:uid="{00000000-0005-0000-0000-00001D6A0000}"/>
    <cellStyle name="20% - Accent1 3 4 6 9 2" xfId="27341" xr:uid="{00000000-0005-0000-0000-00001E6A0000}"/>
    <cellStyle name="20% - Accent1 3 4 7" xfId="27342" xr:uid="{00000000-0005-0000-0000-00001F6A0000}"/>
    <cellStyle name="20% - Accent1 3 4 7 2" xfId="27343" xr:uid="{00000000-0005-0000-0000-0000206A0000}"/>
    <cellStyle name="20% - Accent1 3 4 7 2 2" xfId="27344" xr:uid="{00000000-0005-0000-0000-0000216A0000}"/>
    <cellStyle name="20% - Accent1 3 4 7 2 2 2" xfId="27345" xr:uid="{00000000-0005-0000-0000-0000226A0000}"/>
    <cellStyle name="20% - Accent1 3 4 7 2 2 2 2" xfId="27346" xr:uid="{00000000-0005-0000-0000-0000236A0000}"/>
    <cellStyle name="20% - Accent1 3 4 7 2 2 3" xfId="27347" xr:uid="{00000000-0005-0000-0000-0000246A0000}"/>
    <cellStyle name="20% - Accent1 3 4 7 2 3" xfId="27348" xr:uid="{00000000-0005-0000-0000-0000256A0000}"/>
    <cellStyle name="20% - Accent1 3 4 7 2 3 2" xfId="27349" xr:uid="{00000000-0005-0000-0000-0000266A0000}"/>
    <cellStyle name="20% - Accent1 3 4 7 2 4" xfId="27350" xr:uid="{00000000-0005-0000-0000-0000276A0000}"/>
    <cellStyle name="20% - Accent1 3 4 7 3" xfId="27351" xr:uid="{00000000-0005-0000-0000-0000286A0000}"/>
    <cellStyle name="20% - Accent1 3 4 7 3 2" xfId="27352" xr:uid="{00000000-0005-0000-0000-0000296A0000}"/>
    <cellStyle name="20% - Accent1 3 4 7 3 2 2" xfId="27353" xr:uid="{00000000-0005-0000-0000-00002A6A0000}"/>
    <cellStyle name="20% - Accent1 3 4 7 3 2 2 2" xfId="27354" xr:uid="{00000000-0005-0000-0000-00002B6A0000}"/>
    <cellStyle name="20% - Accent1 3 4 7 3 2 3" xfId="27355" xr:uid="{00000000-0005-0000-0000-00002C6A0000}"/>
    <cellStyle name="20% - Accent1 3 4 7 3 3" xfId="27356" xr:uid="{00000000-0005-0000-0000-00002D6A0000}"/>
    <cellStyle name="20% - Accent1 3 4 7 3 3 2" xfId="27357" xr:uid="{00000000-0005-0000-0000-00002E6A0000}"/>
    <cellStyle name="20% - Accent1 3 4 7 3 4" xfId="27358" xr:uid="{00000000-0005-0000-0000-00002F6A0000}"/>
    <cellStyle name="20% - Accent1 3 4 7 4" xfId="27359" xr:uid="{00000000-0005-0000-0000-0000306A0000}"/>
    <cellStyle name="20% - Accent1 3 4 7 4 2" xfId="27360" xr:uid="{00000000-0005-0000-0000-0000316A0000}"/>
    <cellStyle name="20% - Accent1 3 4 7 4 2 2" xfId="27361" xr:uid="{00000000-0005-0000-0000-0000326A0000}"/>
    <cellStyle name="20% - Accent1 3 4 7 4 2 2 2" xfId="27362" xr:uid="{00000000-0005-0000-0000-0000336A0000}"/>
    <cellStyle name="20% - Accent1 3 4 7 4 2 3" xfId="27363" xr:uid="{00000000-0005-0000-0000-0000346A0000}"/>
    <cellStyle name="20% - Accent1 3 4 7 4 3" xfId="27364" xr:uid="{00000000-0005-0000-0000-0000356A0000}"/>
    <cellStyle name="20% - Accent1 3 4 7 4 3 2" xfId="27365" xr:uid="{00000000-0005-0000-0000-0000366A0000}"/>
    <cellStyle name="20% - Accent1 3 4 7 4 4" xfId="27366" xr:uid="{00000000-0005-0000-0000-0000376A0000}"/>
    <cellStyle name="20% - Accent1 3 4 7 5" xfId="27367" xr:uid="{00000000-0005-0000-0000-0000386A0000}"/>
    <cellStyle name="20% - Accent1 3 4 7 5 2" xfId="27368" xr:uid="{00000000-0005-0000-0000-0000396A0000}"/>
    <cellStyle name="20% - Accent1 3 4 7 5 2 2" xfId="27369" xr:uid="{00000000-0005-0000-0000-00003A6A0000}"/>
    <cellStyle name="20% - Accent1 3 4 7 5 3" xfId="27370" xr:uid="{00000000-0005-0000-0000-00003B6A0000}"/>
    <cellStyle name="20% - Accent1 3 4 7 6" xfId="27371" xr:uid="{00000000-0005-0000-0000-00003C6A0000}"/>
    <cellStyle name="20% - Accent1 3 4 7 6 2" xfId="27372" xr:uid="{00000000-0005-0000-0000-00003D6A0000}"/>
    <cellStyle name="20% - Accent1 3 4 7 6 2 2" xfId="27373" xr:uid="{00000000-0005-0000-0000-00003E6A0000}"/>
    <cellStyle name="20% - Accent1 3 4 7 6 3" xfId="27374" xr:uid="{00000000-0005-0000-0000-00003F6A0000}"/>
    <cellStyle name="20% - Accent1 3 4 7 7" xfId="27375" xr:uid="{00000000-0005-0000-0000-0000406A0000}"/>
    <cellStyle name="20% - Accent1 3 4 7 7 2" xfId="27376" xr:uid="{00000000-0005-0000-0000-0000416A0000}"/>
    <cellStyle name="20% - Accent1 3 4 7 8" xfId="27377" xr:uid="{00000000-0005-0000-0000-0000426A0000}"/>
    <cellStyle name="20% - Accent1 3 4 7 8 2" xfId="27378" xr:uid="{00000000-0005-0000-0000-0000436A0000}"/>
    <cellStyle name="20% - Accent1 3 4 7 9" xfId="27379" xr:uid="{00000000-0005-0000-0000-0000446A0000}"/>
    <cellStyle name="20% - Accent1 3 4 8" xfId="27380" xr:uid="{00000000-0005-0000-0000-0000456A0000}"/>
    <cellStyle name="20% - Accent1 3 4 8 2" xfId="27381" xr:uid="{00000000-0005-0000-0000-0000466A0000}"/>
    <cellStyle name="20% - Accent1 3 4 8 2 2" xfId="27382" xr:uid="{00000000-0005-0000-0000-0000476A0000}"/>
    <cellStyle name="20% - Accent1 3 4 8 2 2 2" xfId="27383" xr:uid="{00000000-0005-0000-0000-0000486A0000}"/>
    <cellStyle name="20% - Accent1 3 4 8 2 2 2 2" xfId="27384" xr:uid="{00000000-0005-0000-0000-0000496A0000}"/>
    <cellStyle name="20% - Accent1 3 4 8 2 2 3" xfId="27385" xr:uid="{00000000-0005-0000-0000-00004A6A0000}"/>
    <cellStyle name="20% - Accent1 3 4 8 2 3" xfId="27386" xr:uid="{00000000-0005-0000-0000-00004B6A0000}"/>
    <cellStyle name="20% - Accent1 3 4 8 2 3 2" xfId="27387" xr:uid="{00000000-0005-0000-0000-00004C6A0000}"/>
    <cellStyle name="20% - Accent1 3 4 8 2 4" xfId="27388" xr:uid="{00000000-0005-0000-0000-00004D6A0000}"/>
    <cellStyle name="20% - Accent1 3 4 8 3" xfId="27389" xr:uid="{00000000-0005-0000-0000-00004E6A0000}"/>
    <cellStyle name="20% - Accent1 3 4 8 3 2" xfId="27390" xr:uid="{00000000-0005-0000-0000-00004F6A0000}"/>
    <cellStyle name="20% - Accent1 3 4 8 3 2 2" xfId="27391" xr:uid="{00000000-0005-0000-0000-0000506A0000}"/>
    <cellStyle name="20% - Accent1 3 4 8 3 2 2 2" xfId="27392" xr:uid="{00000000-0005-0000-0000-0000516A0000}"/>
    <cellStyle name="20% - Accent1 3 4 8 3 2 3" xfId="27393" xr:uid="{00000000-0005-0000-0000-0000526A0000}"/>
    <cellStyle name="20% - Accent1 3 4 8 3 3" xfId="27394" xr:uid="{00000000-0005-0000-0000-0000536A0000}"/>
    <cellStyle name="20% - Accent1 3 4 8 3 3 2" xfId="27395" xr:uid="{00000000-0005-0000-0000-0000546A0000}"/>
    <cellStyle name="20% - Accent1 3 4 8 3 4" xfId="27396" xr:uid="{00000000-0005-0000-0000-0000556A0000}"/>
    <cellStyle name="20% - Accent1 3 4 8 4" xfId="27397" xr:uid="{00000000-0005-0000-0000-0000566A0000}"/>
    <cellStyle name="20% - Accent1 3 4 8 4 2" xfId="27398" xr:uid="{00000000-0005-0000-0000-0000576A0000}"/>
    <cellStyle name="20% - Accent1 3 4 8 4 2 2" xfId="27399" xr:uid="{00000000-0005-0000-0000-0000586A0000}"/>
    <cellStyle name="20% - Accent1 3 4 8 4 2 2 2" xfId="27400" xr:uid="{00000000-0005-0000-0000-0000596A0000}"/>
    <cellStyle name="20% - Accent1 3 4 8 4 2 3" xfId="27401" xr:uid="{00000000-0005-0000-0000-00005A6A0000}"/>
    <cellStyle name="20% - Accent1 3 4 8 4 3" xfId="27402" xr:uid="{00000000-0005-0000-0000-00005B6A0000}"/>
    <cellStyle name="20% - Accent1 3 4 8 4 3 2" xfId="27403" xr:uid="{00000000-0005-0000-0000-00005C6A0000}"/>
    <cellStyle name="20% - Accent1 3 4 8 4 4" xfId="27404" xr:uid="{00000000-0005-0000-0000-00005D6A0000}"/>
    <cellStyle name="20% - Accent1 3 4 8 5" xfId="27405" xr:uid="{00000000-0005-0000-0000-00005E6A0000}"/>
    <cellStyle name="20% - Accent1 3 4 8 5 2" xfId="27406" xr:uid="{00000000-0005-0000-0000-00005F6A0000}"/>
    <cellStyle name="20% - Accent1 3 4 8 5 2 2" xfId="27407" xr:uid="{00000000-0005-0000-0000-0000606A0000}"/>
    <cellStyle name="20% - Accent1 3 4 8 5 3" xfId="27408" xr:uid="{00000000-0005-0000-0000-0000616A0000}"/>
    <cellStyle name="20% - Accent1 3 4 8 6" xfId="27409" xr:uid="{00000000-0005-0000-0000-0000626A0000}"/>
    <cellStyle name="20% - Accent1 3 4 8 6 2" xfId="27410" xr:uid="{00000000-0005-0000-0000-0000636A0000}"/>
    <cellStyle name="20% - Accent1 3 4 8 6 2 2" xfId="27411" xr:uid="{00000000-0005-0000-0000-0000646A0000}"/>
    <cellStyle name="20% - Accent1 3 4 8 6 3" xfId="27412" xr:uid="{00000000-0005-0000-0000-0000656A0000}"/>
    <cellStyle name="20% - Accent1 3 4 8 7" xfId="27413" xr:uid="{00000000-0005-0000-0000-0000666A0000}"/>
    <cellStyle name="20% - Accent1 3 4 8 7 2" xfId="27414" xr:uid="{00000000-0005-0000-0000-0000676A0000}"/>
    <cellStyle name="20% - Accent1 3 4 8 8" xfId="27415" xr:uid="{00000000-0005-0000-0000-0000686A0000}"/>
    <cellStyle name="20% - Accent1 3 4 8 8 2" xfId="27416" xr:uid="{00000000-0005-0000-0000-0000696A0000}"/>
    <cellStyle name="20% - Accent1 3 4 8 9" xfId="27417" xr:uid="{00000000-0005-0000-0000-00006A6A0000}"/>
    <cellStyle name="20% - Accent1 3 4 9" xfId="27418" xr:uid="{00000000-0005-0000-0000-00006B6A0000}"/>
    <cellStyle name="20% - Accent1 3 4 9 2" xfId="27419" xr:uid="{00000000-0005-0000-0000-00006C6A0000}"/>
    <cellStyle name="20% - Accent1 3 4 9 2 2" xfId="27420" xr:uid="{00000000-0005-0000-0000-00006D6A0000}"/>
    <cellStyle name="20% - Accent1 3 4 9 2 2 2" xfId="27421" xr:uid="{00000000-0005-0000-0000-00006E6A0000}"/>
    <cellStyle name="20% - Accent1 3 4 9 2 3" xfId="27422" xr:uid="{00000000-0005-0000-0000-00006F6A0000}"/>
    <cellStyle name="20% - Accent1 3 4 9 3" xfId="27423" xr:uid="{00000000-0005-0000-0000-0000706A0000}"/>
    <cellStyle name="20% - Accent1 3 4 9 3 2" xfId="27424" xr:uid="{00000000-0005-0000-0000-0000716A0000}"/>
    <cellStyle name="20% - Accent1 3 4 9 4" xfId="27425" xr:uid="{00000000-0005-0000-0000-0000726A0000}"/>
    <cellStyle name="20% - Accent1 3 5" xfId="27426" xr:uid="{00000000-0005-0000-0000-0000736A0000}"/>
    <cellStyle name="20% - Accent1 3 5 10" xfId="27427" xr:uid="{00000000-0005-0000-0000-0000746A0000}"/>
    <cellStyle name="20% - Accent1 3 5 10 2" xfId="27428" xr:uid="{00000000-0005-0000-0000-0000756A0000}"/>
    <cellStyle name="20% - Accent1 3 5 10 2 2" xfId="27429" xr:uid="{00000000-0005-0000-0000-0000766A0000}"/>
    <cellStyle name="20% - Accent1 3 5 10 2 2 2" xfId="27430" xr:uid="{00000000-0005-0000-0000-0000776A0000}"/>
    <cellStyle name="20% - Accent1 3 5 10 2 3" xfId="27431" xr:uid="{00000000-0005-0000-0000-0000786A0000}"/>
    <cellStyle name="20% - Accent1 3 5 10 3" xfId="27432" xr:uid="{00000000-0005-0000-0000-0000796A0000}"/>
    <cellStyle name="20% - Accent1 3 5 10 3 2" xfId="27433" xr:uid="{00000000-0005-0000-0000-00007A6A0000}"/>
    <cellStyle name="20% - Accent1 3 5 10 4" xfId="27434" xr:uid="{00000000-0005-0000-0000-00007B6A0000}"/>
    <cellStyle name="20% - Accent1 3 5 11" xfId="27435" xr:uid="{00000000-0005-0000-0000-00007C6A0000}"/>
    <cellStyle name="20% - Accent1 3 5 11 2" xfId="27436" xr:uid="{00000000-0005-0000-0000-00007D6A0000}"/>
    <cellStyle name="20% - Accent1 3 5 11 2 2" xfId="27437" xr:uid="{00000000-0005-0000-0000-00007E6A0000}"/>
    <cellStyle name="20% - Accent1 3 5 11 2 2 2" xfId="27438" xr:uid="{00000000-0005-0000-0000-00007F6A0000}"/>
    <cellStyle name="20% - Accent1 3 5 11 2 3" xfId="27439" xr:uid="{00000000-0005-0000-0000-0000806A0000}"/>
    <cellStyle name="20% - Accent1 3 5 11 3" xfId="27440" xr:uid="{00000000-0005-0000-0000-0000816A0000}"/>
    <cellStyle name="20% - Accent1 3 5 11 3 2" xfId="27441" xr:uid="{00000000-0005-0000-0000-0000826A0000}"/>
    <cellStyle name="20% - Accent1 3 5 11 4" xfId="27442" xr:uid="{00000000-0005-0000-0000-0000836A0000}"/>
    <cellStyle name="20% - Accent1 3 5 12" xfId="27443" xr:uid="{00000000-0005-0000-0000-0000846A0000}"/>
    <cellStyle name="20% - Accent1 3 5 12 2" xfId="27444" xr:uid="{00000000-0005-0000-0000-0000856A0000}"/>
    <cellStyle name="20% - Accent1 3 5 12 2 2" xfId="27445" xr:uid="{00000000-0005-0000-0000-0000866A0000}"/>
    <cellStyle name="20% - Accent1 3 5 12 3" xfId="27446" xr:uid="{00000000-0005-0000-0000-0000876A0000}"/>
    <cellStyle name="20% - Accent1 3 5 13" xfId="27447" xr:uid="{00000000-0005-0000-0000-0000886A0000}"/>
    <cellStyle name="20% - Accent1 3 5 13 2" xfId="27448" xr:uid="{00000000-0005-0000-0000-0000896A0000}"/>
    <cellStyle name="20% - Accent1 3 5 13 2 2" xfId="27449" xr:uid="{00000000-0005-0000-0000-00008A6A0000}"/>
    <cellStyle name="20% - Accent1 3 5 13 3" xfId="27450" xr:uid="{00000000-0005-0000-0000-00008B6A0000}"/>
    <cellStyle name="20% - Accent1 3 5 14" xfId="27451" xr:uid="{00000000-0005-0000-0000-00008C6A0000}"/>
    <cellStyle name="20% - Accent1 3 5 14 2" xfId="27452" xr:uid="{00000000-0005-0000-0000-00008D6A0000}"/>
    <cellStyle name="20% - Accent1 3 5 15" xfId="27453" xr:uid="{00000000-0005-0000-0000-00008E6A0000}"/>
    <cellStyle name="20% - Accent1 3 5 15 2" xfId="27454" xr:uid="{00000000-0005-0000-0000-00008F6A0000}"/>
    <cellStyle name="20% - Accent1 3 5 16" xfId="27455" xr:uid="{00000000-0005-0000-0000-0000906A0000}"/>
    <cellStyle name="20% - Accent1 3 5 2" xfId="27456" xr:uid="{00000000-0005-0000-0000-0000916A0000}"/>
    <cellStyle name="20% - Accent1 3 5 2 10" xfId="27457" xr:uid="{00000000-0005-0000-0000-0000926A0000}"/>
    <cellStyle name="20% - Accent1 3 5 2 10 2" xfId="27458" xr:uid="{00000000-0005-0000-0000-0000936A0000}"/>
    <cellStyle name="20% - Accent1 3 5 2 10 2 2" xfId="27459" xr:uid="{00000000-0005-0000-0000-0000946A0000}"/>
    <cellStyle name="20% - Accent1 3 5 2 10 2 2 2" xfId="27460" xr:uid="{00000000-0005-0000-0000-0000956A0000}"/>
    <cellStyle name="20% - Accent1 3 5 2 10 2 3" xfId="27461" xr:uid="{00000000-0005-0000-0000-0000966A0000}"/>
    <cellStyle name="20% - Accent1 3 5 2 10 3" xfId="27462" xr:uid="{00000000-0005-0000-0000-0000976A0000}"/>
    <cellStyle name="20% - Accent1 3 5 2 10 3 2" xfId="27463" xr:uid="{00000000-0005-0000-0000-0000986A0000}"/>
    <cellStyle name="20% - Accent1 3 5 2 10 4" xfId="27464" xr:uid="{00000000-0005-0000-0000-0000996A0000}"/>
    <cellStyle name="20% - Accent1 3 5 2 11" xfId="27465" xr:uid="{00000000-0005-0000-0000-00009A6A0000}"/>
    <cellStyle name="20% - Accent1 3 5 2 11 2" xfId="27466" xr:uid="{00000000-0005-0000-0000-00009B6A0000}"/>
    <cellStyle name="20% - Accent1 3 5 2 11 2 2" xfId="27467" xr:uid="{00000000-0005-0000-0000-00009C6A0000}"/>
    <cellStyle name="20% - Accent1 3 5 2 11 3" xfId="27468" xr:uid="{00000000-0005-0000-0000-00009D6A0000}"/>
    <cellStyle name="20% - Accent1 3 5 2 12" xfId="27469" xr:uid="{00000000-0005-0000-0000-00009E6A0000}"/>
    <cellStyle name="20% - Accent1 3 5 2 12 2" xfId="27470" xr:uid="{00000000-0005-0000-0000-00009F6A0000}"/>
    <cellStyle name="20% - Accent1 3 5 2 12 2 2" xfId="27471" xr:uid="{00000000-0005-0000-0000-0000A06A0000}"/>
    <cellStyle name="20% - Accent1 3 5 2 12 3" xfId="27472" xr:uid="{00000000-0005-0000-0000-0000A16A0000}"/>
    <cellStyle name="20% - Accent1 3 5 2 13" xfId="27473" xr:uid="{00000000-0005-0000-0000-0000A26A0000}"/>
    <cellStyle name="20% - Accent1 3 5 2 13 2" xfId="27474" xr:uid="{00000000-0005-0000-0000-0000A36A0000}"/>
    <cellStyle name="20% - Accent1 3 5 2 14" xfId="27475" xr:uid="{00000000-0005-0000-0000-0000A46A0000}"/>
    <cellStyle name="20% - Accent1 3 5 2 14 2" xfId="27476" xr:uid="{00000000-0005-0000-0000-0000A56A0000}"/>
    <cellStyle name="20% - Accent1 3 5 2 15" xfId="27477" xr:uid="{00000000-0005-0000-0000-0000A66A0000}"/>
    <cellStyle name="20% - Accent1 3 5 2 2" xfId="27478" xr:uid="{00000000-0005-0000-0000-0000A76A0000}"/>
    <cellStyle name="20% - Accent1 3 5 2 2 10" xfId="27479" xr:uid="{00000000-0005-0000-0000-0000A86A0000}"/>
    <cellStyle name="20% - Accent1 3 5 2 2 10 2" xfId="27480" xr:uid="{00000000-0005-0000-0000-0000A96A0000}"/>
    <cellStyle name="20% - Accent1 3 5 2 2 10 2 2" xfId="27481" xr:uid="{00000000-0005-0000-0000-0000AA6A0000}"/>
    <cellStyle name="20% - Accent1 3 5 2 2 10 3" xfId="27482" xr:uid="{00000000-0005-0000-0000-0000AB6A0000}"/>
    <cellStyle name="20% - Accent1 3 5 2 2 11" xfId="27483" xr:uid="{00000000-0005-0000-0000-0000AC6A0000}"/>
    <cellStyle name="20% - Accent1 3 5 2 2 11 2" xfId="27484" xr:uid="{00000000-0005-0000-0000-0000AD6A0000}"/>
    <cellStyle name="20% - Accent1 3 5 2 2 11 2 2" xfId="27485" xr:uid="{00000000-0005-0000-0000-0000AE6A0000}"/>
    <cellStyle name="20% - Accent1 3 5 2 2 11 3" xfId="27486" xr:uid="{00000000-0005-0000-0000-0000AF6A0000}"/>
    <cellStyle name="20% - Accent1 3 5 2 2 12" xfId="27487" xr:uid="{00000000-0005-0000-0000-0000B06A0000}"/>
    <cellStyle name="20% - Accent1 3 5 2 2 12 2" xfId="27488" xr:uid="{00000000-0005-0000-0000-0000B16A0000}"/>
    <cellStyle name="20% - Accent1 3 5 2 2 13" xfId="27489" xr:uid="{00000000-0005-0000-0000-0000B26A0000}"/>
    <cellStyle name="20% - Accent1 3 5 2 2 13 2" xfId="27490" xr:uid="{00000000-0005-0000-0000-0000B36A0000}"/>
    <cellStyle name="20% - Accent1 3 5 2 2 14" xfId="27491" xr:uid="{00000000-0005-0000-0000-0000B46A0000}"/>
    <cellStyle name="20% - Accent1 3 5 2 2 2" xfId="27492" xr:uid="{00000000-0005-0000-0000-0000B56A0000}"/>
    <cellStyle name="20% - Accent1 3 5 2 2 2 10" xfId="27493" xr:uid="{00000000-0005-0000-0000-0000B66A0000}"/>
    <cellStyle name="20% - Accent1 3 5 2 2 2 10 2" xfId="27494" xr:uid="{00000000-0005-0000-0000-0000B76A0000}"/>
    <cellStyle name="20% - Accent1 3 5 2 2 2 11" xfId="27495" xr:uid="{00000000-0005-0000-0000-0000B86A0000}"/>
    <cellStyle name="20% - Accent1 3 5 2 2 2 2" xfId="27496" xr:uid="{00000000-0005-0000-0000-0000B96A0000}"/>
    <cellStyle name="20% - Accent1 3 5 2 2 2 2 2" xfId="27497" xr:uid="{00000000-0005-0000-0000-0000BA6A0000}"/>
    <cellStyle name="20% - Accent1 3 5 2 2 2 2 2 2" xfId="27498" xr:uid="{00000000-0005-0000-0000-0000BB6A0000}"/>
    <cellStyle name="20% - Accent1 3 5 2 2 2 2 2 2 2" xfId="27499" xr:uid="{00000000-0005-0000-0000-0000BC6A0000}"/>
    <cellStyle name="20% - Accent1 3 5 2 2 2 2 2 2 2 2" xfId="27500" xr:uid="{00000000-0005-0000-0000-0000BD6A0000}"/>
    <cellStyle name="20% - Accent1 3 5 2 2 2 2 2 2 3" xfId="27501" xr:uid="{00000000-0005-0000-0000-0000BE6A0000}"/>
    <cellStyle name="20% - Accent1 3 5 2 2 2 2 2 3" xfId="27502" xr:uid="{00000000-0005-0000-0000-0000BF6A0000}"/>
    <cellStyle name="20% - Accent1 3 5 2 2 2 2 2 3 2" xfId="27503" xr:uid="{00000000-0005-0000-0000-0000C06A0000}"/>
    <cellStyle name="20% - Accent1 3 5 2 2 2 2 2 4" xfId="27504" xr:uid="{00000000-0005-0000-0000-0000C16A0000}"/>
    <cellStyle name="20% - Accent1 3 5 2 2 2 2 3" xfId="27505" xr:uid="{00000000-0005-0000-0000-0000C26A0000}"/>
    <cellStyle name="20% - Accent1 3 5 2 2 2 2 3 2" xfId="27506" xr:uid="{00000000-0005-0000-0000-0000C36A0000}"/>
    <cellStyle name="20% - Accent1 3 5 2 2 2 2 3 2 2" xfId="27507" xr:uid="{00000000-0005-0000-0000-0000C46A0000}"/>
    <cellStyle name="20% - Accent1 3 5 2 2 2 2 3 2 2 2" xfId="27508" xr:uid="{00000000-0005-0000-0000-0000C56A0000}"/>
    <cellStyle name="20% - Accent1 3 5 2 2 2 2 3 2 3" xfId="27509" xr:uid="{00000000-0005-0000-0000-0000C66A0000}"/>
    <cellStyle name="20% - Accent1 3 5 2 2 2 2 3 3" xfId="27510" xr:uid="{00000000-0005-0000-0000-0000C76A0000}"/>
    <cellStyle name="20% - Accent1 3 5 2 2 2 2 3 3 2" xfId="27511" xr:uid="{00000000-0005-0000-0000-0000C86A0000}"/>
    <cellStyle name="20% - Accent1 3 5 2 2 2 2 3 4" xfId="27512" xr:uid="{00000000-0005-0000-0000-0000C96A0000}"/>
    <cellStyle name="20% - Accent1 3 5 2 2 2 2 4" xfId="27513" xr:uid="{00000000-0005-0000-0000-0000CA6A0000}"/>
    <cellStyle name="20% - Accent1 3 5 2 2 2 2 4 2" xfId="27514" xr:uid="{00000000-0005-0000-0000-0000CB6A0000}"/>
    <cellStyle name="20% - Accent1 3 5 2 2 2 2 4 2 2" xfId="27515" xr:uid="{00000000-0005-0000-0000-0000CC6A0000}"/>
    <cellStyle name="20% - Accent1 3 5 2 2 2 2 4 2 2 2" xfId="27516" xr:uid="{00000000-0005-0000-0000-0000CD6A0000}"/>
    <cellStyle name="20% - Accent1 3 5 2 2 2 2 4 2 3" xfId="27517" xr:uid="{00000000-0005-0000-0000-0000CE6A0000}"/>
    <cellStyle name="20% - Accent1 3 5 2 2 2 2 4 3" xfId="27518" xr:uid="{00000000-0005-0000-0000-0000CF6A0000}"/>
    <cellStyle name="20% - Accent1 3 5 2 2 2 2 4 3 2" xfId="27519" xr:uid="{00000000-0005-0000-0000-0000D06A0000}"/>
    <cellStyle name="20% - Accent1 3 5 2 2 2 2 4 4" xfId="27520" xr:uid="{00000000-0005-0000-0000-0000D16A0000}"/>
    <cellStyle name="20% - Accent1 3 5 2 2 2 2 5" xfId="27521" xr:uid="{00000000-0005-0000-0000-0000D26A0000}"/>
    <cellStyle name="20% - Accent1 3 5 2 2 2 2 5 2" xfId="27522" xr:uid="{00000000-0005-0000-0000-0000D36A0000}"/>
    <cellStyle name="20% - Accent1 3 5 2 2 2 2 5 2 2" xfId="27523" xr:uid="{00000000-0005-0000-0000-0000D46A0000}"/>
    <cellStyle name="20% - Accent1 3 5 2 2 2 2 5 3" xfId="27524" xr:uid="{00000000-0005-0000-0000-0000D56A0000}"/>
    <cellStyle name="20% - Accent1 3 5 2 2 2 2 6" xfId="27525" xr:uid="{00000000-0005-0000-0000-0000D66A0000}"/>
    <cellStyle name="20% - Accent1 3 5 2 2 2 2 6 2" xfId="27526" xr:uid="{00000000-0005-0000-0000-0000D76A0000}"/>
    <cellStyle name="20% - Accent1 3 5 2 2 2 2 6 2 2" xfId="27527" xr:uid="{00000000-0005-0000-0000-0000D86A0000}"/>
    <cellStyle name="20% - Accent1 3 5 2 2 2 2 6 3" xfId="27528" xr:uid="{00000000-0005-0000-0000-0000D96A0000}"/>
    <cellStyle name="20% - Accent1 3 5 2 2 2 2 7" xfId="27529" xr:uid="{00000000-0005-0000-0000-0000DA6A0000}"/>
    <cellStyle name="20% - Accent1 3 5 2 2 2 2 7 2" xfId="27530" xr:uid="{00000000-0005-0000-0000-0000DB6A0000}"/>
    <cellStyle name="20% - Accent1 3 5 2 2 2 2 8" xfId="27531" xr:uid="{00000000-0005-0000-0000-0000DC6A0000}"/>
    <cellStyle name="20% - Accent1 3 5 2 2 2 2 8 2" xfId="27532" xr:uid="{00000000-0005-0000-0000-0000DD6A0000}"/>
    <cellStyle name="20% - Accent1 3 5 2 2 2 2 9" xfId="27533" xr:uid="{00000000-0005-0000-0000-0000DE6A0000}"/>
    <cellStyle name="20% - Accent1 3 5 2 2 2 3" xfId="27534" xr:uid="{00000000-0005-0000-0000-0000DF6A0000}"/>
    <cellStyle name="20% - Accent1 3 5 2 2 2 3 2" xfId="27535" xr:uid="{00000000-0005-0000-0000-0000E06A0000}"/>
    <cellStyle name="20% - Accent1 3 5 2 2 2 3 2 2" xfId="27536" xr:uid="{00000000-0005-0000-0000-0000E16A0000}"/>
    <cellStyle name="20% - Accent1 3 5 2 2 2 3 2 2 2" xfId="27537" xr:uid="{00000000-0005-0000-0000-0000E26A0000}"/>
    <cellStyle name="20% - Accent1 3 5 2 2 2 3 2 2 2 2" xfId="27538" xr:uid="{00000000-0005-0000-0000-0000E36A0000}"/>
    <cellStyle name="20% - Accent1 3 5 2 2 2 3 2 2 3" xfId="27539" xr:uid="{00000000-0005-0000-0000-0000E46A0000}"/>
    <cellStyle name="20% - Accent1 3 5 2 2 2 3 2 3" xfId="27540" xr:uid="{00000000-0005-0000-0000-0000E56A0000}"/>
    <cellStyle name="20% - Accent1 3 5 2 2 2 3 2 3 2" xfId="27541" xr:uid="{00000000-0005-0000-0000-0000E66A0000}"/>
    <cellStyle name="20% - Accent1 3 5 2 2 2 3 2 4" xfId="27542" xr:uid="{00000000-0005-0000-0000-0000E76A0000}"/>
    <cellStyle name="20% - Accent1 3 5 2 2 2 3 3" xfId="27543" xr:uid="{00000000-0005-0000-0000-0000E86A0000}"/>
    <cellStyle name="20% - Accent1 3 5 2 2 2 3 3 2" xfId="27544" xr:uid="{00000000-0005-0000-0000-0000E96A0000}"/>
    <cellStyle name="20% - Accent1 3 5 2 2 2 3 3 2 2" xfId="27545" xr:uid="{00000000-0005-0000-0000-0000EA6A0000}"/>
    <cellStyle name="20% - Accent1 3 5 2 2 2 3 3 2 2 2" xfId="27546" xr:uid="{00000000-0005-0000-0000-0000EB6A0000}"/>
    <cellStyle name="20% - Accent1 3 5 2 2 2 3 3 2 3" xfId="27547" xr:uid="{00000000-0005-0000-0000-0000EC6A0000}"/>
    <cellStyle name="20% - Accent1 3 5 2 2 2 3 3 3" xfId="27548" xr:uid="{00000000-0005-0000-0000-0000ED6A0000}"/>
    <cellStyle name="20% - Accent1 3 5 2 2 2 3 3 3 2" xfId="27549" xr:uid="{00000000-0005-0000-0000-0000EE6A0000}"/>
    <cellStyle name="20% - Accent1 3 5 2 2 2 3 3 4" xfId="27550" xr:uid="{00000000-0005-0000-0000-0000EF6A0000}"/>
    <cellStyle name="20% - Accent1 3 5 2 2 2 3 4" xfId="27551" xr:uid="{00000000-0005-0000-0000-0000F06A0000}"/>
    <cellStyle name="20% - Accent1 3 5 2 2 2 3 4 2" xfId="27552" xr:uid="{00000000-0005-0000-0000-0000F16A0000}"/>
    <cellStyle name="20% - Accent1 3 5 2 2 2 3 4 2 2" xfId="27553" xr:uid="{00000000-0005-0000-0000-0000F26A0000}"/>
    <cellStyle name="20% - Accent1 3 5 2 2 2 3 4 2 2 2" xfId="27554" xr:uid="{00000000-0005-0000-0000-0000F36A0000}"/>
    <cellStyle name="20% - Accent1 3 5 2 2 2 3 4 2 3" xfId="27555" xr:uid="{00000000-0005-0000-0000-0000F46A0000}"/>
    <cellStyle name="20% - Accent1 3 5 2 2 2 3 4 3" xfId="27556" xr:uid="{00000000-0005-0000-0000-0000F56A0000}"/>
    <cellStyle name="20% - Accent1 3 5 2 2 2 3 4 3 2" xfId="27557" xr:uid="{00000000-0005-0000-0000-0000F66A0000}"/>
    <cellStyle name="20% - Accent1 3 5 2 2 2 3 4 4" xfId="27558" xr:uid="{00000000-0005-0000-0000-0000F76A0000}"/>
    <cellStyle name="20% - Accent1 3 5 2 2 2 3 5" xfId="27559" xr:uid="{00000000-0005-0000-0000-0000F86A0000}"/>
    <cellStyle name="20% - Accent1 3 5 2 2 2 3 5 2" xfId="27560" xr:uid="{00000000-0005-0000-0000-0000F96A0000}"/>
    <cellStyle name="20% - Accent1 3 5 2 2 2 3 5 2 2" xfId="27561" xr:uid="{00000000-0005-0000-0000-0000FA6A0000}"/>
    <cellStyle name="20% - Accent1 3 5 2 2 2 3 5 3" xfId="27562" xr:uid="{00000000-0005-0000-0000-0000FB6A0000}"/>
    <cellStyle name="20% - Accent1 3 5 2 2 2 3 6" xfId="27563" xr:uid="{00000000-0005-0000-0000-0000FC6A0000}"/>
    <cellStyle name="20% - Accent1 3 5 2 2 2 3 6 2" xfId="27564" xr:uid="{00000000-0005-0000-0000-0000FD6A0000}"/>
    <cellStyle name="20% - Accent1 3 5 2 2 2 3 6 2 2" xfId="27565" xr:uid="{00000000-0005-0000-0000-0000FE6A0000}"/>
    <cellStyle name="20% - Accent1 3 5 2 2 2 3 6 3" xfId="27566" xr:uid="{00000000-0005-0000-0000-0000FF6A0000}"/>
    <cellStyle name="20% - Accent1 3 5 2 2 2 3 7" xfId="27567" xr:uid="{00000000-0005-0000-0000-0000006B0000}"/>
    <cellStyle name="20% - Accent1 3 5 2 2 2 3 7 2" xfId="27568" xr:uid="{00000000-0005-0000-0000-0000016B0000}"/>
    <cellStyle name="20% - Accent1 3 5 2 2 2 3 8" xfId="27569" xr:uid="{00000000-0005-0000-0000-0000026B0000}"/>
    <cellStyle name="20% - Accent1 3 5 2 2 2 3 8 2" xfId="27570" xr:uid="{00000000-0005-0000-0000-0000036B0000}"/>
    <cellStyle name="20% - Accent1 3 5 2 2 2 3 9" xfId="27571" xr:uid="{00000000-0005-0000-0000-0000046B0000}"/>
    <cellStyle name="20% - Accent1 3 5 2 2 2 4" xfId="27572" xr:uid="{00000000-0005-0000-0000-0000056B0000}"/>
    <cellStyle name="20% - Accent1 3 5 2 2 2 4 2" xfId="27573" xr:uid="{00000000-0005-0000-0000-0000066B0000}"/>
    <cellStyle name="20% - Accent1 3 5 2 2 2 4 2 2" xfId="27574" xr:uid="{00000000-0005-0000-0000-0000076B0000}"/>
    <cellStyle name="20% - Accent1 3 5 2 2 2 4 2 2 2" xfId="27575" xr:uid="{00000000-0005-0000-0000-0000086B0000}"/>
    <cellStyle name="20% - Accent1 3 5 2 2 2 4 2 3" xfId="27576" xr:uid="{00000000-0005-0000-0000-0000096B0000}"/>
    <cellStyle name="20% - Accent1 3 5 2 2 2 4 3" xfId="27577" xr:uid="{00000000-0005-0000-0000-00000A6B0000}"/>
    <cellStyle name="20% - Accent1 3 5 2 2 2 4 3 2" xfId="27578" xr:uid="{00000000-0005-0000-0000-00000B6B0000}"/>
    <cellStyle name="20% - Accent1 3 5 2 2 2 4 4" xfId="27579" xr:uid="{00000000-0005-0000-0000-00000C6B0000}"/>
    <cellStyle name="20% - Accent1 3 5 2 2 2 5" xfId="27580" xr:uid="{00000000-0005-0000-0000-00000D6B0000}"/>
    <cellStyle name="20% - Accent1 3 5 2 2 2 5 2" xfId="27581" xr:uid="{00000000-0005-0000-0000-00000E6B0000}"/>
    <cellStyle name="20% - Accent1 3 5 2 2 2 5 2 2" xfId="27582" xr:uid="{00000000-0005-0000-0000-00000F6B0000}"/>
    <cellStyle name="20% - Accent1 3 5 2 2 2 5 2 2 2" xfId="27583" xr:uid="{00000000-0005-0000-0000-0000106B0000}"/>
    <cellStyle name="20% - Accent1 3 5 2 2 2 5 2 3" xfId="27584" xr:uid="{00000000-0005-0000-0000-0000116B0000}"/>
    <cellStyle name="20% - Accent1 3 5 2 2 2 5 3" xfId="27585" xr:uid="{00000000-0005-0000-0000-0000126B0000}"/>
    <cellStyle name="20% - Accent1 3 5 2 2 2 5 3 2" xfId="27586" xr:uid="{00000000-0005-0000-0000-0000136B0000}"/>
    <cellStyle name="20% - Accent1 3 5 2 2 2 5 4" xfId="27587" xr:uid="{00000000-0005-0000-0000-0000146B0000}"/>
    <cellStyle name="20% - Accent1 3 5 2 2 2 6" xfId="27588" xr:uid="{00000000-0005-0000-0000-0000156B0000}"/>
    <cellStyle name="20% - Accent1 3 5 2 2 2 6 2" xfId="27589" xr:uid="{00000000-0005-0000-0000-0000166B0000}"/>
    <cellStyle name="20% - Accent1 3 5 2 2 2 6 2 2" xfId="27590" xr:uid="{00000000-0005-0000-0000-0000176B0000}"/>
    <cellStyle name="20% - Accent1 3 5 2 2 2 6 2 2 2" xfId="27591" xr:uid="{00000000-0005-0000-0000-0000186B0000}"/>
    <cellStyle name="20% - Accent1 3 5 2 2 2 6 2 3" xfId="27592" xr:uid="{00000000-0005-0000-0000-0000196B0000}"/>
    <cellStyle name="20% - Accent1 3 5 2 2 2 6 3" xfId="27593" xr:uid="{00000000-0005-0000-0000-00001A6B0000}"/>
    <cellStyle name="20% - Accent1 3 5 2 2 2 6 3 2" xfId="27594" xr:uid="{00000000-0005-0000-0000-00001B6B0000}"/>
    <cellStyle name="20% - Accent1 3 5 2 2 2 6 4" xfId="27595" xr:uid="{00000000-0005-0000-0000-00001C6B0000}"/>
    <cellStyle name="20% - Accent1 3 5 2 2 2 7" xfId="27596" xr:uid="{00000000-0005-0000-0000-00001D6B0000}"/>
    <cellStyle name="20% - Accent1 3 5 2 2 2 7 2" xfId="27597" xr:uid="{00000000-0005-0000-0000-00001E6B0000}"/>
    <cellStyle name="20% - Accent1 3 5 2 2 2 7 2 2" xfId="27598" xr:uid="{00000000-0005-0000-0000-00001F6B0000}"/>
    <cellStyle name="20% - Accent1 3 5 2 2 2 7 3" xfId="27599" xr:uid="{00000000-0005-0000-0000-0000206B0000}"/>
    <cellStyle name="20% - Accent1 3 5 2 2 2 8" xfId="27600" xr:uid="{00000000-0005-0000-0000-0000216B0000}"/>
    <cellStyle name="20% - Accent1 3 5 2 2 2 8 2" xfId="27601" xr:uid="{00000000-0005-0000-0000-0000226B0000}"/>
    <cellStyle name="20% - Accent1 3 5 2 2 2 8 2 2" xfId="27602" xr:uid="{00000000-0005-0000-0000-0000236B0000}"/>
    <cellStyle name="20% - Accent1 3 5 2 2 2 8 3" xfId="27603" xr:uid="{00000000-0005-0000-0000-0000246B0000}"/>
    <cellStyle name="20% - Accent1 3 5 2 2 2 9" xfId="27604" xr:uid="{00000000-0005-0000-0000-0000256B0000}"/>
    <cellStyle name="20% - Accent1 3 5 2 2 2 9 2" xfId="27605" xr:uid="{00000000-0005-0000-0000-0000266B0000}"/>
    <cellStyle name="20% - Accent1 3 5 2 2 3" xfId="27606" xr:uid="{00000000-0005-0000-0000-0000276B0000}"/>
    <cellStyle name="20% - Accent1 3 5 2 2 3 10" xfId="27607" xr:uid="{00000000-0005-0000-0000-0000286B0000}"/>
    <cellStyle name="20% - Accent1 3 5 2 2 3 10 2" xfId="27608" xr:uid="{00000000-0005-0000-0000-0000296B0000}"/>
    <cellStyle name="20% - Accent1 3 5 2 2 3 11" xfId="27609" xr:uid="{00000000-0005-0000-0000-00002A6B0000}"/>
    <cellStyle name="20% - Accent1 3 5 2 2 3 2" xfId="27610" xr:uid="{00000000-0005-0000-0000-00002B6B0000}"/>
    <cellStyle name="20% - Accent1 3 5 2 2 3 2 2" xfId="27611" xr:uid="{00000000-0005-0000-0000-00002C6B0000}"/>
    <cellStyle name="20% - Accent1 3 5 2 2 3 2 2 2" xfId="27612" xr:uid="{00000000-0005-0000-0000-00002D6B0000}"/>
    <cellStyle name="20% - Accent1 3 5 2 2 3 2 2 2 2" xfId="27613" xr:uid="{00000000-0005-0000-0000-00002E6B0000}"/>
    <cellStyle name="20% - Accent1 3 5 2 2 3 2 2 2 2 2" xfId="27614" xr:uid="{00000000-0005-0000-0000-00002F6B0000}"/>
    <cellStyle name="20% - Accent1 3 5 2 2 3 2 2 2 3" xfId="27615" xr:uid="{00000000-0005-0000-0000-0000306B0000}"/>
    <cellStyle name="20% - Accent1 3 5 2 2 3 2 2 3" xfId="27616" xr:uid="{00000000-0005-0000-0000-0000316B0000}"/>
    <cellStyle name="20% - Accent1 3 5 2 2 3 2 2 3 2" xfId="27617" xr:uid="{00000000-0005-0000-0000-0000326B0000}"/>
    <cellStyle name="20% - Accent1 3 5 2 2 3 2 2 4" xfId="27618" xr:uid="{00000000-0005-0000-0000-0000336B0000}"/>
    <cellStyle name="20% - Accent1 3 5 2 2 3 2 3" xfId="27619" xr:uid="{00000000-0005-0000-0000-0000346B0000}"/>
    <cellStyle name="20% - Accent1 3 5 2 2 3 2 3 2" xfId="27620" xr:uid="{00000000-0005-0000-0000-0000356B0000}"/>
    <cellStyle name="20% - Accent1 3 5 2 2 3 2 3 2 2" xfId="27621" xr:uid="{00000000-0005-0000-0000-0000366B0000}"/>
    <cellStyle name="20% - Accent1 3 5 2 2 3 2 3 2 2 2" xfId="27622" xr:uid="{00000000-0005-0000-0000-0000376B0000}"/>
    <cellStyle name="20% - Accent1 3 5 2 2 3 2 3 2 3" xfId="27623" xr:uid="{00000000-0005-0000-0000-0000386B0000}"/>
    <cellStyle name="20% - Accent1 3 5 2 2 3 2 3 3" xfId="27624" xr:uid="{00000000-0005-0000-0000-0000396B0000}"/>
    <cellStyle name="20% - Accent1 3 5 2 2 3 2 3 3 2" xfId="27625" xr:uid="{00000000-0005-0000-0000-00003A6B0000}"/>
    <cellStyle name="20% - Accent1 3 5 2 2 3 2 3 4" xfId="27626" xr:uid="{00000000-0005-0000-0000-00003B6B0000}"/>
    <cellStyle name="20% - Accent1 3 5 2 2 3 2 4" xfId="27627" xr:uid="{00000000-0005-0000-0000-00003C6B0000}"/>
    <cellStyle name="20% - Accent1 3 5 2 2 3 2 4 2" xfId="27628" xr:uid="{00000000-0005-0000-0000-00003D6B0000}"/>
    <cellStyle name="20% - Accent1 3 5 2 2 3 2 4 2 2" xfId="27629" xr:uid="{00000000-0005-0000-0000-00003E6B0000}"/>
    <cellStyle name="20% - Accent1 3 5 2 2 3 2 4 2 2 2" xfId="27630" xr:uid="{00000000-0005-0000-0000-00003F6B0000}"/>
    <cellStyle name="20% - Accent1 3 5 2 2 3 2 4 2 3" xfId="27631" xr:uid="{00000000-0005-0000-0000-0000406B0000}"/>
    <cellStyle name="20% - Accent1 3 5 2 2 3 2 4 3" xfId="27632" xr:uid="{00000000-0005-0000-0000-0000416B0000}"/>
    <cellStyle name="20% - Accent1 3 5 2 2 3 2 4 3 2" xfId="27633" xr:uid="{00000000-0005-0000-0000-0000426B0000}"/>
    <cellStyle name="20% - Accent1 3 5 2 2 3 2 4 4" xfId="27634" xr:uid="{00000000-0005-0000-0000-0000436B0000}"/>
    <cellStyle name="20% - Accent1 3 5 2 2 3 2 5" xfId="27635" xr:uid="{00000000-0005-0000-0000-0000446B0000}"/>
    <cellStyle name="20% - Accent1 3 5 2 2 3 2 5 2" xfId="27636" xr:uid="{00000000-0005-0000-0000-0000456B0000}"/>
    <cellStyle name="20% - Accent1 3 5 2 2 3 2 5 2 2" xfId="27637" xr:uid="{00000000-0005-0000-0000-0000466B0000}"/>
    <cellStyle name="20% - Accent1 3 5 2 2 3 2 5 3" xfId="27638" xr:uid="{00000000-0005-0000-0000-0000476B0000}"/>
    <cellStyle name="20% - Accent1 3 5 2 2 3 2 6" xfId="27639" xr:uid="{00000000-0005-0000-0000-0000486B0000}"/>
    <cellStyle name="20% - Accent1 3 5 2 2 3 2 6 2" xfId="27640" xr:uid="{00000000-0005-0000-0000-0000496B0000}"/>
    <cellStyle name="20% - Accent1 3 5 2 2 3 2 6 2 2" xfId="27641" xr:uid="{00000000-0005-0000-0000-00004A6B0000}"/>
    <cellStyle name="20% - Accent1 3 5 2 2 3 2 6 3" xfId="27642" xr:uid="{00000000-0005-0000-0000-00004B6B0000}"/>
    <cellStyle name="20% - Accent1 3 5 2 2 3 2 7" xfId="27643" xr:uid="{00000000-0005-0000-0000-00004C6B0000}"/>
    <cellStyle name="20% - Accent1 3 5 2 2 3 2 7 2" xfId="27644" xr:uid="{00000000-0005-0000-0000-00004D6B0000}"/>
    <cellStyle name="20% - Accent1 3 5 2 2 3 2 8" xfId="27645" xr:uid="{00000000-0005-0000-0000-00004E6B0000}"/>
    <cellStyle name="20% - Accent1 3 5 2 2 3 2 8 2" xfId="27646" xr:uid="{00000000-0005-0000-0000-00004F6B0000}"/>
    <cellStyle name="20% - Accent1 3 5 2 2 3 2 9" xfId="27647" xr:uid="{00000000-0005-0000-0000-0000506B0000}"/>
    <cellStyle name="20% - Accent1 3 5 2 2 3 3" xfId="27648" xr:uid="{00000000-0005-0000-0000-0000516B0000}"/>
    <cellStyle name="20% - Accent1 3 5 2 2 3 3 2" xfId="27649" xr:uid="{00000000-0005-0000-0000-0000526B0000}"/>
    <cellStyle name="20% - Accent1 3 5 2 2 3 3 2 2" xfId="27650" xr:uid="{00000000-0005-0000-0000-0000536B0000}"/>
    <cellStyle name="20% - Accent1 3 5 2 2 3 3 2 2 2" xfId="27651" xr:uid="{00000000-0005-0000-0000-0000546B0000}"/>
    <cellStyle name="20% - Accent1 3 5 2 2 3 3 2 2 2 2" xfId="27652" xr:uid="{00000000-0005-0000-0000-0000556B0000}"/>
    <cellStyle name="20% - Accent1 3 5 2 2 3 3 2 2 3" xfId="27653" xr:uid="{00000000-0005-0000-0000-0000566B0000}"/>
    <cellStyle name="20% - Accent1 3 5 2 2 3 3 2 3" xfId="27654" xr:uid="{00000000-0005-0000-0000-0000576B0000}"/>
    <cellStyle name="20% - Accent1 3 5 2 2 3 3 2 3 2" xfId="27655" xr:uid="{00000000-0005-0000-0000-0000586B0000}"/>
    <cellStyle name="20% - Accent1 3 5 2 2 3 3 2 4" xfId="27656" xr:uid="{00000000-0005-0000-0000-0000596B0000}"/>
    <cellStyle name="20% - Accent1 3 5 2 2 3 3 3" xfId="27657" xr:uid="{00000000-0005-0000-0000-00005A6B0000}"/>
    <cellStyle name="20% - Accent1 3 5 2 2 3 3 3 2" xfId="27658" xr:uid="{00000000-0005-0000-0000-00005B6B0000}"/>
    <cellStyle name="20% - Accent1 3 5 2 2 3 3 3 2 2" xfId="27659" xr:uid="{00000000-0005-0000-0000-00005C6B0000}"/>
    <cellStyle name="20% - Accent1 3 5 2 2 3 3 3 2 2 2" xfId="27660" xr:uid="{00000000-0005-0000-0000-00005D6B0000}"/>
    <cellStyle name="20% - Accent1 3 5 2 2 3 3 3 2 3" xfId="27661" xr:uid="{00000000-0005-0000-0000-00005E6B0000}"/>
    <cellStyle name="20% - Accent1 3 5 2 2 3 3 3 3" xfId="27662" xr:uid="{00000000-0005-0000-0000-00005F6B0000}"/>
    <cellStyle name="20% - Accent1 3 5 2 2 3 3 3 3 2" xfId="27663" xr:uid="{00000000-0005-0000-0000-0000606B0000}"/>
    <cellStyle name="20% - Accent1 3 5 2 2 3 3 3 4" xfId="27664" xr:uid="{00000000-0005-0000-0000-0000616B0000}"/>
    <cellStyle name="20% - Accent1 3 5 2 2 3 3 4" xfId="27665" xr:uid="{00000000-0005-0000-0000-0000626B0000}"/>
    <cellStyle name="20% - Accent1 3 5 2 2 3 3 4 2" xfId="27666" xr:uid="{00000000-0005-0000-0000-0000636B0000}"/>
    <cellStyle name="20% - Accent1 3 5 2 2 3 3 4 2 2" xfId="27667" xr:uid="{00000000-0005-0000-0000-0000646B0000}"/>
    <cellStyle name="20% - Accent1 3 5 2 2 3 3 4 2 2 2" xfId="27668" xr:uid="{00000000-0005-0000-0000-0000656B0000}"/>
    <cellStyle name="20% - Accent1 3 5 2 2 3 3 4 2 3" xfId="27669" xr:uid="{00000000-0005-0000-0000-0000666B0000}"/>
    <cellStyle name="20% - Accent1 3 5 2 2 3 3 4 3" xfId="27670" xr:uid="{00000000-0005-0000-0000-0000676B0000}"/>
    <cellStyle name="20% - Accent1 3 5 2 2 3 3 4 3 2" xfId="27671" xr:uid="{00000000-0005-0000-0000-0000686B0000}"/>
    <cellStyle name="20% - Accent1 3 5 2 2 3 3 4 4" xfId="27672" xr:uid="{00000000-0005-0000-0000-0000696B0000}"/>
    <cellStyle name="20% - Accent1 3 5 2 2 3 3 5" xfId="27673" xr:uid="{00000000-0005-0000-0000-00006A6B0000}"/>
    <cellStyle name="20% - Accent1 3 5 2 2 3 3 5 2" xfId="27674" xr:uid="{00000000-0005-0000-0000-00006B6B0000}"/>
    <cellStyle name="20% - Accent1 3 5 2 2 3 3 5 2 2" xfId="27675" xr:uid="{00000000-0005-0000-0000-00006C6B0000}"/>
    <cellStyle name="20% - Accent1 3 5 2 2 3 3 5 3" xfId="27676" xr:uid="{00000000-0005-0000-0000-00006D6B0000}"/>
    <cellStyle name="20% - Accent1 3 5 2 2 3 3 6" xfId="27677" xr:uid="{00000000-0005-0000-0000-00006E6B0000}"/>
    <cellStyle name="20% - Accent1 3 5 2 2 3 3 6 2" xfId="27678" xr:uid="{00000000-0005-0000-0000-00006F6B0000}"/>
    <cellStyle name="20% - Accent1 3 5 2 2 3 3 6 2 2" xfId="27679" xr:uid="{00000000-0005-0000-0000-0000706B0000}"/>
    <cellStyle name="20% - Accent1 3 5 2 2 3 3 6 3" xfId="27680" xr:uid="{00000000-0005-0000-0000-0000716B0000}"/>
    <cellStyle name="20% - Accent1 3 5 2 2 3 3 7" xfId="27681" xr:uid="{00000000-0005-0000-0000-0000726B0000}"/>
    <cellStyle name="20% - Accent1 3 5 2 2 3 3 7 2" xfId="27682" xr:uid="{00000000-0005-0000-0000-0000736B0000}"/>
    <cellStyle name="20% - Accent1 3 5 2 2 3 3 8" xfId="27683" xr:uid="{00000000-0005-0000-0000-0000746B0000}"/>
    <cellStyle name="20% - Accent1 3 5 2 2 3 3 8 2" xfId="27684" xr:uid="{00000000-0005-0000-0000-0000756B0000}"/>
    <cellStyle name="20% - Accent1 3 5 2 2 3 3 9" xfId="27685" xr:uid="{00000000-0005-0000-0000-0000766B0000}"/>
    <cellStyle name="20% - Accent1 3 5 2 2 3 4" xfId="27686" xr:uid="{00000000-0005-0000-0000-0000776B0000}"/>
    <cellStyle name="20% - Accent1 3 5 2 2 3 4 2" xfId="27687" xr:uid="{00000000-0005-0000-0000-0000786B0000}"/>
    <cellStyle name="20% - Accent1 3 5 2 2 3 4 2 2" xfId="27688" xr:uid="{00000000-0005-0000-0000-0000796B0000}"/>
    <cellStyle name="20% - Accent1 3 5 2 2 3 4 2 2 2" xfId="27689" xr:uid="{00000000-0005-0000-0000-00007A6B0000}"/>
    <cellStyle name="20% - Accent1 3 5 2 2 3 4 2 3" xfId="27690" xr:uid="{00000000-0005-0000-0000-00007B6B0000}"/>
    <cellStyle name="20% - Accent1 3 5 2 2 3 4 3" xfId="27691" xr:uid="{00000000-0005-0000-0000-00007C6B0000}"/>
    <cellStyle name="20% - Accent1 3 5 2 2 3 4 3 2" xfId="27692" xr:uid="{00000000-0005-0000-0000-00007D6B0000}"/>
    <cellStyle name="20% - Accent1 3 5 2 2 3 4 4" xfId="27693" xr:uid="{00000000-0005-0000-0000-00007E6B0000}"/>
    <cellStyle name="20% - Accent1 3 5 2 2 3 5" xfId="27694" xr:uid="{00000000-0005-0000-0000-00007F6B0000}"/>
    <cellStyle name="20% - Accent1 3 5 2 2 3 5 2" xfId="27695" xr:uid="{00000000-0005-0000-0000-0000806B0000}"/>
    <cellStyle name="20% - Accent1 3 5 2 2 3 5 2 2" xfId="27696" xr:uid="{00000000-0005-0000-0000-0000816B0000}"/>
    <cellStyle name="20% - Accent1 3 5 2 2 3 5 2 2 2" xfId="27697" xr:uid="{00000000-0005-0000-0000-0000826B0000}"/>
    <cellStyle name="20% - Accent1 3 5 2 2 3 5 2 3" xfId="27698" xr:uid="{00000000-0005-0000-0000-0000836B0000}"/>
    <cellStyle name="20% - Accent1 3 5 2 2 3 5 3" xfId="27699" xr:uid="{00000000-0005-0000-0000-0000846B0000}"/>
    <cellStyle name="20% - Accent1 3 5 2 2 3 5 3 2" xfId="27700" xr:uid="{00000000-0005-0000-0000-0000856B0000}"/>
    <cellStyle name="20% - Accent1 3 5 2 2 3 5 4" xfId="27701" xr:uid="{00000000-0005-0000-0000-0000866B0000}"/>
    <cellStyle name="20% - Accent1 3 5 2 2 3 6" xfId="27702" xr:uid="{00000000-0005-0000-0000-0000876B0000}"/>
    <cellStyle name="20% - Accent1 3 5 2 2 3 6 2" xfId="27703" xr:uid="{00000000-0005-0000-0000-0000886B0000}"/>
    <cellStyle name="20% - Accent1 3 5 2 2 3 6 2 2" xfId="27704" xr:uid="{00000000-0005-0000-0000-0000896B0000}"/>
    <cellStyle name="20% - Accent1 3 5 2 2 3 6 2 2 2" xfId="27705" xr:uid="{00000000-0005-0000-0000-00008A6B0000}"/>
    <cellStyle name="20% - Accent1 3 5 2 2 3 6 2 3" xfId="27706" xr:uid="{00000000-0005-0000-0000-00008B6B0000}"/>
    <cellStyle name="20% - Accent1 3 5 2 2 3 6 3" xfId="27707" xr:uid="{00000000-0005-0000-0000-00008C6B0000}"/>
    <cellStyle name="20% - Accent1 3 5 2 2 3 6 3 2" xfId="27708" xr:uid="{00000000-0005-0000-0000-00008D6B0000}"/>
    <cellStyle name="20% - Accent1 3 5 2 2 3 6 4" xfId="27709" xr:uid="{00000000-0005-0000-0000-00008E6B0000}"/>
    <cellStyle name="20% - Accent1 3 5 2 2 3 7" xfId="27710" xr:uid="{00000000-0005-0000-0000-00008F6B0000}"/>
    <cellStyle name="20% - Accent1 3 5 2 2 3 7 2" xfId="27711" xr:uid="{00000000-0005-0000-0000-0000906B0000}"/>
    <cellStyle name="20% - Accent1 3 5 2 2 3 7 2 2" xfId="27712" xr:uid="{00000000-0005-0000-0000-0000916B0000}"/>
    <cellStyle name="20% - Accent1 3 5 2 2 3 7 3" xfId="27713" xr:uid="{00000000-0005-0000-0000-0000926B0000}"/>
    <cellStyle name="20% - Accent1 3 5 2 2 3 8" xfId="27714" xr:uid="{00000000-0005-0000-0000-0000936B0000}"/>
    <cellStyle name="20% - Accent1 3 5 2 2 3 8 2" xfId="27715" xr:uid="{00000000-0005-0000-0000-0000946B0000}"/>
    <cellStyle name="20% - Accent1 3 5 2 2 3 8 2 2" xfId="27716" xr:uid="{00000000-0005-0000-0000-0000956B0000}"/>
    <cellStyle name="20% - Accent1 3 5 2 2 3 8 3" xfId="27717" xr:uid="{00000000-0005-0000-0000-0000966B0000}"/>
    <cellStyle name="20% - Accent1 3 5 2 2 3 9" xfId="27718" xr:uid="{00000000-0005-0000-0000-0000976B0000}"/>
    <cellStyle name="20% - Accent1 3 5 2 2 3 9 2" xfId="27719" xr:uid="{00000000-0005-0000-0000-0000986B0000}"/>
    <cellStyle name="20% - Accent1 3 5 2 2 4" xfId="27720" xr:uid="{00000000-0005-0000-0000-0000996B0000}"/>
    <cellStyle name="20% - Accent1 3 5 2 2 4 10" xfId="27721" xr:uid="{00000000-0005-0000-0000-00009A6B0000}"/>
    <cellStyle name="20% - Accent1 3 5 2 2 4 10 2" xfId="27722" xr:uid="{00000000-0005-0000-0000-00009B6B0000}"/>
    <cellStyle name="20% - Accent1 3 5 2 2 4 11" xfId="27723" xr:uid="{00000000-0005-0000-0000-00009C6B0000}"/>
    <cellStyle name="20% - Accent1 3 5 2 2 4 2" xfId="27724" xr:uid="{00000000-0005-0000-0000-00009D6B0000}"/>
    <cellStyle name="20% - Accent1 3 5 2 2 4 2 2" xfId="27725" xr:uid="{00000000-0005-0000-0000-00009E6B0000}"/>
    <cellStyle name="20% - Accent1 3 5 2 2 4 2 2 2" xfId="27726" xr:uid="{00000000-0005-0000-0000-00009F6B0000}"/>
    <cellStyle name="20% - Accent1 3 5 2 2 4 2 2 2 2" xfId="27727" xr:uid="{00000000-0005-0000-0000-0000A06B0000}"/>
    <cellStyle name="20% - Accent1 3 5 2 2 4 2 2 2 2 2" xfId="27728" xr:uid="{00000000-0005-0000-0000-0000A16B0000}"/>
    <cellStyle name="20% - Accent1 3 5 2 2 4 2 2 2 3" xfId="27729" xr:uid="{00000000-0005-0000-0000-0000A26B0000}"/>
    <cellStyle name="20% - Accent1 3 5 2 2 4 2 2 3" xfId="27730" xr:uid="{00000000-0005-0000-0000-0000A36B0000}"/>
    <cellStyle name="20% - Accent1 3 5 2 2 4 2 2 3 2" xfId="27731" xr:uid="{00000000-0005-0000-0000-0000A46B0000}"/>
    <cellStyle name="20% - Accent1 3 5 2 2 4 2 2 4" xfId="27732" xr:uid="{00000000-0005-0000-0000-0000A56B0000}"/>
    <cellStyle name="20% - Accent1 3 5 2 2 4 2 3" xfId="27733" xr:uid="{00000000-0005-0000-0000-0000A66B0000}"/>
    <cellStyle name="20% - Accent1 3 5 2 2 4 2 3 2" xfId="27734" xr:uid="{00000000-0005-0000-0000-0000A76B0000}"/>
    <cellStyle name="20% - Accent1 3 5 2 2 4 2 3 2 2" xfId="27735" xr:uid="{00000000-0005-0000-0000-0000A86B0000}"/>
    <cellStyle name="20% - Accent1 3 5 2 2 4 2 3 2 2 2" xfId="27736" xr:uid="{00000000-0005-0000-0000-0000A96B0000}"/>
    <cellStyle name="20% - Accent1 3 5 2 2 4 2 3 2 3" xfId="27737" xr:uid="{00000000-0005-0000-0000-0000AA6B0000}"/>
    <cellStyle name="20% - Accent1 3 5 2 2 4 2 3 3" xfId="27738" xr:uid="{00000000-0005-0000-0000-0000AB6B0000}"/>
    <cellStyle name="20% - Accent1 3 5 2 2 4 2 3 3 2" xfId="27739" xr:uid="{00000000-0005-0000-0000-0000AC6B0000}"/>
    <cellStyle name="20% - Accent1 3 5 2 2 4 2 3 4" xfId="27740" xr:uid="{00000000-0005-0000-0000-0000AD6B0000}"/>
    <cellStyle name="20% - Accent1 3 5 2 2 4 2 4" xfId="27741" xr:uid="{00000000-0005-0000-0000-0000AE6B0000}"/>
    <cellStyle name="20% - Accent1 3 5 2 2 4 2 4 2" xfId="27742" xr:uid="{00000000-0005-0000-0000-0000AF6B0000}"/>
    <cellStyle name="20% - Accent1 3 5 2 2 4 2 4 2 2" xfId="27743" xr:uid="{00000000-0005-0000-0000-0000B06B0000}"/>
    <cellStyle name="20% - Accent1 3 5 2 2 4 2 4 2 2 2" xfId="27744" xr:uid="{00000000-0005-0000-0000-0000B16B0000}"/>
    <cellStyle name="20% - Accent1 3 5 2 2 4 2 4 2 3" xfId="27745" xr:uid="{00000000-0005-0000-0000-0000B26B0000}"/>
    <cellStyle name="20% - Accent1 3 5 2 2 4 2 4 3" xfId="27746" xr:uid="{00000000-0005-0000-0000-0000B36B0000}"/>
    <cellStyle name="20% - Accent1 3 5 2 2 4 2 4 3 2" xfId="27747" xr:uid="{00000000-0005-0000-0000-0000B46B0000}"/>
    <cellStyle name="20% - Accent1 3 5 2 2 4 2 4 4" xfId="27748" xr:uid="{00000000-0005-0000-0000-0000B56B0000}"/>
    <cellStyle name="20% - Accent1 3 5 2 2 4 2 5" xfId="27749" xr:uid="{00000000-0005-0000-0000-0000B66B0000}"/>
    <cellStyle name="20% - Accent1 3 5 2 2 4 2 5 2" xfId="27750" xr:uid="{00000000-0005-0000-0000-0000B76B0000}"/>
    <cellStyle name="20% - Accent1 3 5 2 2 4 2 5 2 2" xfId="27751" xr:uid="{00000000-0005-0000-0000-0000B86B0000}"/>
    <cellStyle name="20% - Accent1 3 5 2 2 4 2 5 3" xfId="27752" xr:uid="{00000000-0005-0000-0000-0000B96B0000}"/>
    <cellStyle name="20% - Accent1 3 5 2 2 4 2 6" xfId="27753" xr:uid="{00000000-0005-0000-0000-0000BA6B0000}"/>
    <cellStyle name="20% - Accent1 3 5 2 2 4 2 6 2" xfId="27754" xr:uid="{00000000-0005-0000-0000-0000BB6B0000}"/>
    <cellStyle name="20% - Accent1 3 5 2 2 4 2 6 2 2" xfId="27755" xr:uid="{00000000-0005-0000-0000-0000BC6B0000}"/>
    <cellStyle name="20% - Accent1 3 5 2 2 4 2 6 3" xfId="27756" xr:uid="{00000000-0005-0000-0000-0000BD6B0000}"/>
    <cellStyle name="20% - Accent1 3 5 2 2 4 2 7" xfId="27757" xr:uid="{00000000-0005-0000-0000-0000BE6B0000}"/>
    <cellStyle name="20% - Accent1 3 5 2 2 4 2 7 2" xfId="27758" xr:uid="{00000000-0005-0000-0000-0000BF6B0000}"/>
    <cellStyle name="20% - Accent1 3 5 2 2 4 2 8" xfId="27759" xr:uid="{00000000-0005-0000-0000-0000C06B0000}"/>
    <cellStyle name="20% - Accent1 3 5 2 2 4 2 8 2" xfId="27760" xr:uid="{00000000-0005-0000-0000-0000C16B0000}"/>
    <cellStyle name="20% - Accent1 3 5 2 2 4 2 9" xfId="27761" xr:uid="{00000000-0005-0000-0000-0000C26B0000}"/>
    <cellStyle name="20% - Accent1 3 5 2 2 4 3" xfId="27762" xr:uid="{00000000-0005-0000-0000-0000C36B0000}"/>
    <cellStyle name="20% - Accent1 3 5 2 2 4 3 2" xfId="27763" xr:uid="{00000000-0005-0000-0000-0000C46B0000}"/>
    <cellStyle name="20% - Accent1 3 5 2 2 4 3 2 2" xfId="27764" xr:uid="{00000000-0005-0000-0000-0000C56B0000}"/>
    <cellStyle name="20% - Accent1 3 5 2 2 4 3 2 2 2" xfId="27765" xr:uid="{00000000-0005-0000-0000-0000C66B0000}"/>
    <cellStyle name="20% - Accent1 3 5 2 2 4 3 2 2 2 2" xfId="27766" xr:uid="{00000000-0005-0000-0000-0000C76B0000}"/>
    <cellStyle name="20% - Accent1 3 5 2 2 4 3 2 2 3" xfId="27767" xr:uid="{00000000-0005-0000-0000-0000C86B0000}"/>
    <cellStyle name="20% - Accent1 3 5 2 2 4 3 2 3" xfId="27768" xr:uid="{00000000-0005-0000-0000-0000C96B0000}"/>
    <cellStyle name="20% - Accent1 3 5 2 2 4 3 2 3 2" xfId="27769" xr:uid="{00000000-0005-0000-0000-0000CA6B0000}"/>
    <cellStyle name="20% - Accent1 3 5 2 2 4 3 2 4" xfId="27770" xr:uid="{00000000-0005-0000-0000-0000CB6B0000}"/>
    <cellStyle name="20% - Accent1 3 5 2 2 4 3 3" xfId="27771" xr:uid="{00000000-0005-0000-0000-0000CC6B0000}"/>
    <cellStyle name="20% - Accent1 3 5 2 2 4 3 3 2" xfId="27772" xr:uid="{00000000-0005-0000-0000-0000CD6B0000}"/>
    <cellStyle name="20% - Accent1 3 5 2 2 4 3 3 2 2" xfId="27773" xr:uid="{00000000-0005-0000-0000-0000CE6B0000}"/>
    <cellStyle name="20% - Accent1 3 5 2 2 4 3 3 2 2 2" xfId="27774" xr:uid="{00000000-0005-0000-0000-0000CF6B0000}"/>
    <cellStyle name="20% - Accent1 3 5 2 2 4 3 3 2 3" xfId="27775" xr:uid="{00000000-0005-0000-0000-0000D06B0000}"/>
    <cellStyle name="20% - Accent1 3 5 2 2 4 3 3 3" xfId="27776" xr:uid="{00000000-0005-0000-0000-0000D16B0000}"/>
    <cellStyle name="20% - Accent1 3 5 2 2 4 3 3 3 2" xfId="27777" xr:uid="{00000000-0005-0000-0000-0000D26B0000}"/>
    <cellStyle name="20% - Accent1 3 5 2 2 4 3 3 4" xfId="27778" xr:uid="{00000000-0005-0000-0000-0000D36B0000}"/>
    <cellStyle name="20% - Accent1 3 5 2 2 4 3 4" xfId="27779" xr:uid="{00000000-0005-0000-0000-0000D46B0000}"/>
    <cellStyle name="20% - Accent1 3 5 2 2 4 3 4 2" xfId="27780" xr:uid="{00000000-0005-0000-0000-0000D56B0000}"/>
    <cellStyle name="20% - Accent1 3 5 2 2 4 3 4 2 2" xfId="27781" xr:uid="{00000000-0005-0000-0000-0000D66B0000}"/>
    <cellStyle name="20% - Accent1 3 5 2 2 4 3 4 2 2 2" xfId="27782" xr:uid="{00000000-0005-0000-0000-0000D76B0000}"/>
    <cellStyle name="20% - Accent1 3 5 2 2 4 3 4 2 3" xfId="27783" xr:uid="{00000000-0005-0000-0000-0000D86B0000}"/>
    <cellStyle name="20% - Accent1 3 5 2 2 4 3 4 3" xfId="27784" xr:uid="{00000000-0005-0000-0000-0000D96B0000}"/>
    <cellStyle name="20% - Accent1 3 5 2 2 4 3 4 3 2" xfId="27785" xr:uid="{00000000-0005-0000-0000-0000DA6B0000}"/>
    <cellStyle name="20% - Accent1 3 5 2 2 4 3 4 4" xfId="27786" xr:uid="{00000000-0005-0000-0000-0000DB6B0000}"/>
    <cellStyle name="20% - Accent1 3 5 2 2 4 3 5" xfId="27787" xr:uid="{00000000-0005-0000-0000-0000DC6B0000}"/>
    <cellStyle name="20% - Accent1 3 5 2 2 4 3 5 2" xfId="27788" xr:uid="{00000000-0005-0000-0000-0000DD6B0000}"/>
    <cellStyle name="20% - Accent1 3 5 2 2 4 3 5 2 2" xfId="27789" xr:uid="{00000000-0005-0000-0000-0000DE6B0000}"/>
    <cellStyle name="20% - Accent1 3 5 2 2 4 3 5 3" xfId="27790" xr:uid="{00000000-0005-0000-0000-0000DF6B0000}"/>
    <cellStyle name="20% - Accent1 3 5 2 2 4 3 6" xfId="27791" xr:uid="{00000000-0005-0000-0000-0000E06B0000}"/>
    <cellStyle name="20% - Accent1 3 5 2 2 4 3 6 2" xfId="27792" xr:uid="{00000000-0005-0000-0000-0000E16B0000}"/>
    <cellStyle name="20% - Accent1 3 5 2 2 4 3 6 2 2" xfId="27793" xr:uid="{00000000-0005-0000-0000-0000E26B0000}"/>
    <cellStyle name="20% - Accent1 3 5 2 2 4 3 6 3" xfId="27794" xr:uid="{00000000-0005-0000-0000-0000E36B0000}"/>
    <cellStyle name="20% - Accent1 3 5 2 2 4 3 7" xfId="27795" xr:uid="{00000000-0005-0000-0000-0000E46B0000}"/>
    <cellStyle name="20% - Accent1 3 5 2 2 4 3 7 2" xfId="27796" xr:uid="{00000000-0005-0000-0000-0000E56B0000}"/>
    <cellStyle name="20% - Accent1 3 5 2 2 4 3 8" xfId="27797" xr:uid="{00000000-0005-0000-0000-0000E66B0000}"/>
    <cellStyle name="20% - Accent1 3 5 2 2 4 3 8 2" xfId="27798" xr:uid="{00000000-0005-0000-0000-0000E76B0000}"/>
    <cellStyle name="20% - Accent1 3 5 2 2 4 3 9" xfId="27799" xr:uid="{00000000-0005-0000-0000-0000E86B0000}"/>
    <cellStyle name="20% - Accent1 3 5 2 2 4 4" xfId="27800" xr:uid="{00000000-0005-0000-0000-0000E96B0000}"/>
    <cellStyle name="20% - Accent1 3 5 2 2 4 4 2" xfId="27801" xr:uid="{00000000-0005-0000-0000-0000EA6B0000}"/>
    <cellStyle name="20% - Accent1 3 5 2 2 4 4 2 2" xfId="27802" xr:uid="{00000000-0005-0000-0000-0000EB6B0000}"/>
    <cellStyle name="20% - Accent1 3 5 2 2 4 4 2 2 2" xfId="27803" xr:uid="{00000000-0005-0000-0000-0000EC6B0000}"/>
    <cellStyle name="20% - Accent1 3 5 2 2 4 4 2 3" xfId="27804" xr:uid="{00000000-0005-0000-0000-0000ED6B0000}"/>
    <cellStyle name="20% - Accent1 3 5 2 2 4 4 3" xfId="27805" xr:uid="{00000000-0005-0000-0000-0000EE6B0000}"/>
    <cellStyle name="20% - Accent1 3 5 2 2 4 4 3 2" xfId="27806" xr:uid="{00000000-0005-0000-0000-0000EF6B0000}"/>
    <cellStyle name="20% - Accent1 3 5 2 2 4 4 4" xfId="27807" xr:uid="{00000000-0005-0000-0000-0000F06B0000}"/>
    <cellStyle name="20% - Accent1 3 5 2 2 4 5" xfId="27808" xr:uid="{00000000-0005-0000-0000-0000F16B0000}"/>
    <cellStyle name="20% - Accent1 3 5 2 2 4 5 2" xfId="27809" xr:uid="{00000000-0005-0000-0000-0000F26B0000}"/>
    <cellStyle name="20% - Accent1 3 5 2 2 4 5 2 2" xfId="27810" xr:uid="{00000000-0005-0000-0000-0000F36B0000}"/>
    <cellStyle name="20% - Accent1 3 5 2 2 4 5 2 2 2" xfId="27811" xr:uid="{00000000-0005-0000-0000-0000F46B0000}"/>
    <cellStyle name="20% - Accent1 3 5 2 2 4 5 2 3" xfId="27812" xr:uid="{00000000-0005-0000-0000-0000F56B0000}"/>
    <cellStyle name="20% - Accent1 3 5 2 2 4 5 3" xfId="27813" xr:uid="{00000000-0005-0000-0000-0000F66B0000}"/>
    <cellStyle name="20% - Accent1 3 5 2 2 4 5 3 2" xfId="27814" xr:uid="{00000000-0005-0000-0000-0000F76B0000}"/>
    <cellStyle name="20% - Accent1 3 5 2 2 4 5 4" xfId="27815" xr:uid="{00000000-0005-0000-0000-0000F86B0000}"/>
    <cellStyle name="20% - Accent1 3 5 2 2 4 6" xfId="27816" xr:uid="{00000000-0005-0000-0000-0000F96B0000}"/>
    <cellStyle name="20% - Accent1 3 5 2 2 4 6 2" xfId="27817" xr:uid="{00000000-0005-0000-0000-0000FA6B0000}"/>
    <cellStyle name="20% - Accent1 3 5 2 2 4 6 2 2" xfId="27818" xr:uid="{00000000-0005-0000-0000-0000FB6B0000}"/>
    <cellStyle name="20% - Accent1 3 5 2 2 4 6 2 2 2" xfId="27819" xr:uid="{00000000-0005-0000-0000-0000FC6B0000}"/>
    <cellStyle name="20% - Accent1 3 5 2 2 4 6 2 3" xfId="27820" xr:uid="{00000000-0005-0000-0000-0000FD6B0000}"/>
    <cellStyle name="20% - Accent1 3 5 2 2 4 6 3" xfId="27821" xr:uid="{00000000-0005-0000-0000-0000FE6B0000}"/>
    <cellStyle name="20% - Accent1 3 5 2 2 4 6 3 2" xfId="27822" xr:uid="{00000000-0005-0000-0000-0000FF6B0000}"/>
    <cellStyle name="20% - Accent1 3 5 2 2 4 6 4" xfId="27823" xr:uid="{00000000-0005-0000-0000-0000006C0000}"/>
    <cellStyle name="20% - Accent1 3 5 2 2 4 7" xfId="27824" xr:uid="{00000000-0005-0000-0000-0000016C0000}"/>
    <cellStyle name="20% - Accent1 3 5 2 2 4 7 2" xfId="27825" xr:uid="{00000000-0005-0000-0000-0000026C0000}"/>
    <cellStyle name="20% - Accent1 3 5 2 2 4 7 2 2" xfId="27826" xr:uid="{00000000-0005-0000-0000-0000036C0000}"/>
    <cellStyle name="20% - Accent1 3 5 2 2 4 7 3" xfId="27827" xr:uid="{00000000-0005-0000-0000-0000046C0000}"/>
    <cellStyle name="20% - Accent1 3 5 2 2 4 8" xfId="27828" xr:uid="{00000000-0005-0000-0000-0000056C0000}"/>
    <cellStyle name="20% - Accent1 3 5 2 2 4 8 2" xfId="27829" xr:uid="{00000000-0005-0000-0000-0000066C0000}"/>
    <cellStyle name="20% - Accent1 3 5 2 2 4 8 2 2" xfId="27830" xr:uid="{00000000-0005-0000-0000-0000076C0000}"/>
    <cellStyle name="20% - Accent1 3 5 2 2 4 8 3" xfId="27831" xr:uid="{00000000-0005-0000-0000-0000086C0000}"/>
    <cellStyle name="20% - Accent1 3 5 2 2 4 9" xfId="27832" xr:uid="{00000000-0005-0000-0000-0000096C0000}"/>
    <cellStyle name="20% - Accent1 3 5 2 2 4 9 2" xfId="27833" xr:uid="{00000000-0005-0000-0000-00000A6C0000}"/>
    <cellStyle name="20% - Accent1 3 5 2 2 5" xfId="27834" xr:uid="{00000000-0005-0000-0000-00000B6C0000}"/>
    <cellStyle name="20% - Accent1 3 5 2 2 5 2" xfId="27835" xr:uid="{00000000-0005-0000-0000-00000C6C0000}"/>
    <cellStyle name="20% - Accent1 3 5 2 2 5 2 2" xfId="27836" xr:uid="{00000000-0005-0000-0000-00000D6C0000}"/>
    <cellStyle name="20% - Accent1 3 5 2 2 5 2 2 2" xfId="27837" xr:uid="{00000000-0005-0000-0000-00000E6C0000}"/>
    <cellStyle name="20% - Accent1 3 5 2 2 5 2 2 2 2" xfId="27838" xr:uid="{00000000-0005-0000-0000-00000F6C0000}"/>
    <cellStyle name="20% - Accent1 3 5 2 2 5 2 2 3" xfId="27839" xr:uid="{00000000-0005-0000-0000-0000106C0000}"/>
    <cellStyle name="20% - Accent1 3 5 2 2 5 2 3" xfId="27840" xr:uid="{00000000-0005-0000-0000-0000116C0000}"/>
    <cellStyle name="20% - Accent1 3 5 2 2 5 2 3 2" xfId="27841" xr:uid="{00000000-0005-0000-0000-0000126C0000}"/>
    <cellStyle name="20% - Accent1 3 5 2 2 5 2 4" xfId="27842" xr:uid="{00000000-0005-0000-0000-0000136C0000}"/>
    <cellStyle name="20% - Accent1 3 5 2 2 5 3" xfId="27843" xr:uid="{00000000-0005-0000-0000-0000146C0000}"/>
    <cellStyle name="20% - Accent1 3 5 2 2 5 3 2" xfId="27844" xr:uid="{00000000-0005-0000-0000-0000156C0000}"/>
    <cellStyle name="20% - Accent1 3 5 2 2 5 3 2 2" xfId="27845" xr:uid="{00000000-0005-0000-0000-0000166C0000}"/>
    <cellStyle name="20% - Accent1 3 5 2 2 5 3 2 2 2" xfId="27846" xr:uid="{00000000-0005-0000-0000-0000176C0000}"/>
    <cellStyle name="20% - Accent1 3 5 2 2 5 3 2 3" xfId="27847" xr:uid="{00000000-0005-0000-0000-0000186C0000}"/>
    <cellStyle name="20% - Accent1 3 5 2 2 5 3 3" xfId="27848" xr:uid="{00000000-0005-0000-0000-0000196C0000}"/>
    <cellStyle name="20% - Accent1 3 5 2 2 5 3 3 2" xfId="27849" xr:uid="{00000000-0005-0000-0000-00001A6C0000}"/>
    <cellStyle name="20% - Accent1 3 5 2 2 5 3 4" xfId="27850" xr:uid="{00000000-0005-0000-0000-00001B6C0000}"/>
    <cellStyle name="20% - Accent1 3 5 2 2 5 4" xfId="27851" xr:uid="{00000000-0005-0000-0000-00001C6C0000}"/>
    <cellStyle name="20% - Accent1 3 5 2 2 5 4 2" xfId="27852" xr:uid="{00000000-0005-0000-0000-00001D6C0000}"/>
    <cellStyle name="20% - Accent1 3 5 2 2 5 4 2 2" xfId="27853" xr:uid="{00000000-0005-0000-0000-00001E6C0000}"/>
    <cellStyle name="20% - Accent1 3 5 2 2 5 4 2 2 2" xfId="27854" xr:uid="{00000000-0005-0000-0000-00001F6C0000}"/>
    <cellStyle name="20% - Accent1 3 5 2 2 5 4 2 3" xfId="27855" xr:uid="{00000000-0005-0000-0000-0000206C0000}"/>
    <cellStyle name="20% - Accent1 3 5 2 2 5 4 3" xfId="27856" xr:uid="{00000000-0005-0000-0000-0000216C0000}"/>
    <cellStyle name="20% - Accent1 3 5 2 2 5 4 3 2" xfId="27857" xr:uid="{00000000-0005-0000-0000-0000226C0000}"/>
    <cellStyle name="20% - Accent1 3 5 2 2 5 4 4" xfId="27858" xr:uid="{00000000-0005-0000-0000-0000236C0000}"/>
    <cellStyle name="20% - Accent1 3 5 2 2 5 5" xfId="27859" xr:uid="{00000000-0005-0000-0000-0000246C0000}"/>
    <cellStyle name="20% - Accent1 3 5 2 2 5 5 2" xfId="27860" xr:uid="{00000000-0005-0000-0000-0000256C0000}"/>
    <cellStyle name="20% - Accent1 3 5 2 2 5 5 2 2" xfId="27861" xr:uid="{00000000-0005-0000-0000-0000266C0000}"/>
    <cellStyle name="20% - Accent1 3 5 2 2 5 5 3" xfId="27862" xr:uid="{00000000-0005-0000-0000-0000276C0000}"/>
    <cellStyle name="20% - Accent1 3 5 2 2 5 6" xfId="27863" xr:uid="{00000000-0005-0000-0000-0000286C0000}"/>
    <cellStyle name="20% - Accent1 3 5 2 2 5 6 2" xfId="27864" xr:uid="{00000000-0005-0000-0000-0000296C0000}"/>
    <cellStyle name="20% - Accent1 3 5 2 2 5 6 2 2" xfId="27865" xr:uid="{00000000-0005-0000-0000-00002A6C0000}"/>
    <cellStyle name="20% - Accent1 3 5 2 2 5 6 3" xfId="27866" xr:uid="{00000000-0005-0000-0000-00002B6C0000}"/>
    <cellStyle name="20% - Accent1 3 5 2 2 5 7" xfId="27867" xr:uid="{00000000-0005-0000-0000-00002C6C0000}"/>
    <cellStyle name="20% - Accent1 3 5 2 2 5 7 2" xfId="27868" xr:uid="{00000000-0005-0000-0000-00002D6C0000}"/>
    <cellStyle name="20% - Accent1 3 5 2 2 5 8" xfId="27869" xr:uid="{00000000-0005-0000-0000-00002E6C0000}"/>
    <cellStyle name="20% - Accent1 3 5 2 2 5 8 2" xfId="27870" xr:uid="{00000000-0005-0000-0000-00002F6C0000}"/>
    <cellStyle name="20% - Accent1 3 5 2 2 5 9" xfId="27871" xr:uid="{00000000-0005-0000-0000-0000306C0000}"/>
    <cellStyle name="20% - Accent1 3 5 2 2 6" xfId="27872" xr:uid="{00000000-0005-0000-0000-0000316C0000}"/>
    <cellStyle name="20% - Accent1 3 5 2 2 6 2" xfId="27873" xr:uid="{00000000-0005-0000-0000-0000326C0000}"/>
    <cellStyle name="20% - Accent1 3 5 2 2 6 2 2" xfId="27874" xr:uid="{00000000-0005-0000-0000-0000336C0000}"/>
    <cellStyle name="20% - Accent1 3 5 2 2 6 2 2 2" xfId="27875" xr:uid="{00000000-0005-0000-0000-0000346C0000}"/>
    <cellStyle name="20% - Accent1 3 5 2 2 6 2 2 2 2" xfId="27876" xr:uid="{00000000-0005-0000-0000-0000356C0000}"/>
    <cellStyle name="20% - Accent1 3 5 2 2 6 2 2 3" xfId="27877" xr:uid="{00000000-0005-0000-0000-0000366C0000}"/>
    <cellStyle name="20% - Accent1 3 5 2 2 6 2 3" xfId="27878" xr:uid="{00000000-0005-0000-0000-0000376C0000}"/>
    <cellStyle name="20% - Accent1 3 5 2 2 6 2 3 2" xfId="27879" xr:uid="{00000000-0005-0000-0000-0000386C0000}"/>
    <cellStyle name="20% - Accent1 3 5 2 2 6 2 4" xfId="27880" xr:uid="{00000000-0005-0000-0000-0000396C0000}"/>
    <cellStyle name="20% - Accent1 3 5 2 2 6 3" xfId="27881" xr:uid="{00000000-0005-0000-0000-00003A6C0000}"/>
    <cellStyle name="20% - Accent1 3 5 2 2 6 3 2" xfId="27882" xr:uid="{00000000-0005-0000-0000-00003B6C0000}"/>
    <cellStyle name="20% - Accent1 3 5 2 2 6 3 2 2" xfId="27883" xr:uid="{00000000-0005-0000-0000-00003C6C0000}"/>
    <cellStyle name="20% - Accent1 3 5 2 2 6 3 2 2 2" xfId="27884" xr:uid="{00000000-0005-0000-0000-00003D6C0000}"/>
    <cellStyle name="20% - Accent1 3 5 2 2 6 3 2 3" xfId="27885" xr:uid="{00000000-0005-0000-0000-00003E6C0000}"/>
    <cellStyle name="20% - Accent1 3 5 2 2 6 3 3" xfId="27886" xr:uid="{00000000-0005-0000-0000-00003F6C0000}"/>
    <cellStyle name="20% - Accent1 3 5 2 2 6 3 3 2" xfId="27887" xr:uid="{00000000-0005-0000-0000-0000406C0000}"/>
    <cellStyle name="20% - Accent1 3 5 2 2 6 3 4" xfId="27888" xr:uid="{00000000-0005-0000-0000-0000416C0000}"/>
    <cellStyle name="20% - Accent1 3 5 2 2 6 4" xfId="27889" xr:uid="{00000000-0005-0000-0000-0000426C0000}"/>
    <cellStyle name="20% - Accent1 3 5 2 2 6 4 2" xfId="27890" xr:uid="{00000000-0005-0000-0000-0000436C0000}"/>
    <cellStyle name="20% - Accent1 3 5 2 2 6 4 2 2" xfId="27891" xr:uid="{00000000-0005-0000-0000-0000446C0000}"/>
    <cellStyle name="20% - Accent1 3 5 2 2 6 4 2 2 2" xfId="27892" xr:uid="{00000000-0005-0000-0000-0000456C0000}"/>
    <cellStyle name="20% - Accent1 3 5 2 2 6 4 2 3" xfId="27893" xr:uid="{00000000-0005-0000-0000-0000466C0000}"/>
    <cellStyle name="20% - Accent1 3 5 2 2 6 4 3" xfId="27894" xr:uid="{00000000-0005-0000-0000-0000476C0000}"/>
    <cellStyle name="20% - Accent1 3 5 2 2 6 4 3 2" xfId="27895" xr:uid="{00000000-0005-0000-0000-0000486C0000}"/>
    <cellStyle name="20% - Accent1 3 5 2 2 6 4 4" xfId="27896" xr:uid="{00000000-0005-0000-0000-0000496C0000}"/>
    <cellStyle name="20% - Accent1 3 5 2 2 6 5" xfId="27897" xr:uid="{00000000-0005-0000-0000-00004A6C0000}"/>
    <cellStyle name="20% - Accent1 3 5 2 2 6 5 2" xfId="27898" xr:uid="{00000000-0005-0000-0000-00004B6C0000}"/>
    <cellStyle name="20% - Accent1 3 5 2 2 6 5 2 2" xfId="27899" xr:uid="{00000000-0005-0000-0000-00004C6C0000}"/>
    <cellStyle name="20% - Accent1 3 5 2 2 6 5 3" xfId="27900" xr:uid="{00000000-0005-0000-0000-00004D6C0000}"/>
    <cellStyle name="20% - Accent1 3 5 2 2 6 6" xfId="27901" xr:uid="{00000000-0005-0000-0000-00004E6C0000}"/>
    <cellStyle name="20% - Accent1 3 5 2 2 6 6 2" xfId="27902" xr:uid="{00000000-0005-0000-0000-00004F6C0000}"/>
    <cellStyle name="20% - Accent1 3 5 2 2 6 6 2 2" xfId="27903" xr:uid="{00000000-0005-0000-0000-0000506C0000}"/>
    <cellStyle name="20% - Accent1 3 5 2 2 6 6 3" xfId="27904" xr:uid="{00000000-0005-0000-0000-0000516C0000}"/>
    <cellStyle name="20% - Accent1 3 5 2 2 6 7" xfId="27905" xr:uid="{00000000-0005-0000-0000-0000526C0000}"/>
    <cellStyle name="20% - Accent1 3 5 2 2 6 7 2" xfId="27906" xr:uid="{00000000-0005-0000-0000-0000536C0000}"/>
    <cellStyle name="20% - Accent1 3 5 2 2 6 8" xfId="27907" xr:uid="{00000000-0005-0000-0000-0000546C0000}"/>
    <cellStyle name="20% - Accent1 3 5 2 2 6 8 2" xfId="27908" xr:uid="{00000000-0005-0000-0000-0000556C0000}"/>
    <cellStyle name="20% - Accent1 3 5 2 2 6 9" xfId="27909" xr:uid="{00000000-0005-0000-0000-0000566C0000}"/>
    <cellStyle name="20% - Accent1 3 5 2 2 7" xfId="27910" xr:uid="{00000000-0005-0000-0000-0000576C0000}"/>
    <cellStyle name="20% - Accent1 3 5 2 2 7 2" xfId="27911" xr:uid="{00000000-0005-0000-0000-0000586C0000}"/>
    <cellStyle name="20% - Accent1 3 5 2 2 7 2 2" xfId="27912" xr:uid="{00000000-0005-0000-0000-0000596C0000}"/>
    <cellStyle name="20% - Accent1 3 5 2 2 7 2 2 2" xfId="27913" xr:uid="{00000000-0005-0000-0000-00005A6C0000}"/>
    <cellStyle name="20% - Accent1 3 5 2 2 7 2 3" xfId="27914" xr:uid="{00000000-0005-0000-0000-00005B6C0000}"/>
    <cellStyle name="20% - Accent1 3 5 2 2 7 3" xfId="27915" xr:uid="{00000000-0005-0000-0000-00005C6C0000}"/>
    <cellStyle name="20% - Accent1 3 5 2 2 7 3 2" xfId="27916" xr:uid="{00000000-0005-0000-0000-00005D6C0000}"/>
    <cellStyle name="20% - Accent1 3 5 2 2 7 4" xfId="27917" xr:uid="{00000000-0005-0000-0000-00005E6C0000}"/>
    <cellStyle name="20% - Accent1 3 5 2 2 8" xfId="27918" xr:uid="{00000000-0005-0000-0000-00005F6C0000}"/>
    <cellStyle name="20% - Accent1 3 5 2 2 8 2" xfId="27919" xr:uid="{00000000-0005-0000-0000-0000606C0000}"/>
    <cellStyle name="20% - Accent1 3 5 2 2 8 2 2" xfId="27920" xr:uid="{00000000-0005-0000-0000-0000616C0000}"/>
    <cellStyle name="20% - Accent1 3 5 2 2 8 2 2 2" xfId="27921" xr:uid="{00000000-0005-0000-0000-0000626C0000}"/>
    <cellStyle name="20% - Accent1 3 5 2 2 8 2 3" xfId="27922" xr:uid="{00000000-0005-0000-0000-0000636C0000}"/>
    <cellStyle name="20% - Accent1 3 5 2 2 8 3" xfId="27923" xr:uid="{00000000-0005-0000-0000-0000646C0000}"/>
    <cellStyle name="20% - Accent1 3 5 2 2 8 3 2" xfId="27924" xr:uid="{00000000-0005-0000-0000-0000656C0000}"/>
    <cellStyle name="20% - Accent1 3 5 2 2 8 4" xfId="27925" xr:uid="{00000000-0005-0000-0000-0000666C0000}"/>
    <cellStyle name="20% - Accent1 3 5 2 2 9" xfId="27926" xr:uid="{00000000-0005-0000-0000-0000676C0000}"/>
    <cellStyle name="20% - Accent1 3 5 2 2 9 2" xfId="27927" xr:uid="{00000000-0005-0000-0000-0000686C0000}"/>
    <cellStyle name="20% - Accent1 3 5 2 2 9 2 2" xfId="27928" xr:uid="{00000000-0005-0000-0000-0000696C0000}"/>
    <cellStyle name="20% - Accent1 3 5 2 2 9 2 2 2" xfId="27929" xr:uid="{00000000-0005-0000-0000-00006A6C0000}"/>
    <cellStyle name="20% - Accent1 3 5 2 2 9 2 3" xfId="27930" xr:uid="{00000000-0005-0000-0000-00006B6C0000}"/>
    <cellStyle name="20% - Accent1 3 5 2 2 9 3" xfId="27931" xr:uid="{00000000-0005-0000-0000-00006C6C0000}"/>
    <cellStyle name="20% - Accent1 3 5 2 2 9 3 2" xfId="27932" xr:uid="{00000000-0005-0000-0000-00006D6C0000}"/>
    <cellStyle name="20% - Accent1 3 5 2 2 9 4" xfId="27933" xr:uid="{00000000-0005-0000-0000-00006E6C0000}"/>
    <cellStyle name="20% - Accent1 3 5 2 3" xfId="27934" xr:uid="{00000000-0005-0000-0000-00006F6C0000}"/>
    <cellStyle name="20% - Accent1 3 5 2 3 10" xfId="27935" xr:uid="{00000000-0005-0000-0000-0000706C0000}"/>
    <cellStyle name="20% - Accent1 3 5 2 3 10 2" xfId="27936" xr:uid="{00000000-0005-0000-0000-0000716C0000}"/>
    <cellStyle name="20% - Accent1 3 5 2 3 11" xfId="27937" xr:uid="{00000000-0005-0000-0000-0000726C0000}"/>
    <cellStyle name="20% - Accent1 3 5 2 3 2" xfId="27938" xr:uid="{00000000-0005-0000-0000-0000736C0000}"/>
    <cellStyle name="20% - Accent1 3 5 2 3 2 2" xfId="27939" xr:uid="{00000000-0005-0000-0000-0000746C0000}"/>
    <cellStyle name="20% - Accent1 3 5 2 3 2 2 2" xfId="27940" xr:uid="{00000000-0005-0000-0000-0000756C0000}"/>
    <cellStyle name="20% - Accent1 3 5 2 3 2 2 2 2" xfId="27941" xr:uid="{00000000-0005-0000-0000-0000766C0000}"/>
    <cellStyle name="20% - Accent1 3 5 2 3 2 2 2 2 2" xfId="27942" xr:uid="{00000000-0005-0000-0000-0000776C0000}"/>
    <cellStyle name="20% - Accent1 3 5 2 3 2 2 2 3" xfId="27943" xr:uid="{00000000-0005-0000-0000-0000786C0000}"/>
    <cellStyle name="20% - Accent1 3 5 2 3 2 2 3" xfId="27944" xr:uid="{00000000-0005-0000-0000-0000796C0000}"/>
    <cellStyle name="20% - Accent1 3 5 2 3 2 2 3 2" xfId="27945" xr:uid="{00000000-0005-0000-0000-00007A6C0000}"/>
    <cellStyle name="20% - Accent1 3 5 2 3 2 2 4" xfId="27946" xr:uid="{00000000-0005-0000-0000-00007B6C0000}"/>
    <cellStyle name="20% - Accent1 3 5 2 3 2 3" xfId="27947" xr:uid="{00000000-0005-0000-0000-00007C6C0000}"/>
    <cellStyle name="20% - Accent1 3 5 2 3 2 3 2" xfId="27948" xr:uid="{00000000-0005-0000-0000-00007D6C0000}"/>
    <cellStyle name="20% - Accent1 3 5 2 3 2 3 2 2" xfId="27949" xr:uid="{00000000-0005-0000-0000-00007E6C0000}"/>
    <cellStyle name="20% - Accent1 3 5 2 3 2 3 2 2 2" xfId="27950" xr:uid="{00000000-0005-0000-0000-00007F6C0000}"/>
    <cellStyle name="20% - Accent1 3 5 2 3 2 3 2 3" xfId="27951" xr:uid="{00000000-0005-0000-0000-0000806C0000}"/>
    <cellStyle name="20% - Accent1 3 5 2 3 2 3 3" xfId="27952" xr:uid="{00000000-0005-0000-0000-0000816C0000}"/>
    <cellStyle name="20% - Accent1 3 5 2 3 2 3 3 2" xfId="27953" xr:uid="{00000000-0005-0000-0000-0000826C0000}"/>
    <cellStyle name="20% - Accent1 3 5 2 3 2 3 4" xfId="27954" xr:uid="{00000000-0005-0000-0000-0000836C0000}"/>
    <cellStyle name="20% - Accent1 3 5 2 3 2 4" xfId="27955" xr:uid="{00000000-0005-0000-0000-0000846C0000}"/>
    <cellStyle name="20% - Accent1 3 5 2 3 2 4 2" xfId="27956" xr:uid="{00000000-0005-0000-0000-0000856C0000}"/>
    <cellStyle name="20% - Accent1 3 5 2 3 2 4 2 2" xfId="27957" xr:uid="{00000000-0005-0000-0000-0000866C0000}"/>
    <cellStyle name="20% - Accent1 3 5 2 3 2 4 2 2 2" xfId="27958" xr:uid="{00000000-0005-0000-0000-0000876C0000}"/>
    <cellStyle name="20% - Accent1 3 5 2 3 2 4 2 3" xfId="27959" xr:uid="{00000000-0005-0000-0000-0000886C0000}"/>
    <cellStyle name="20% - Accent1 3 5 2 3 2 4 3" xfId="27960" xr:uid="{00000000-0005-0000-0000-0000896C0000}"/>
    <cellStyle name="20% - Accent1 3 5 2 3 2 4 3 2" xfId="27961" xr:uid="{00000000-0005-0000-0000-00008A6C0000}"/>
    <cellStyle name="20% - Accent1 3 5 2 3 2 4 4" xfId="27962" xr:uid="{00000000-0005-0000-0000-00008B6C0000}"/>
    <cellStyle name="20% - Accent1 3 5 2 3 2 5" xfId="27963" xr:uid="{00000000-0005-0000-0000-00008C6C0000}"/>
    <cellStyle name="20% - Accent1 3 5 2 3 2 5 2" xfId="27964" xr:uid="{00000000-0005-0000-0000-00008D6C0000}"/>
    <cellStyle name="20% - Accent1 3 5 2 3 2 5 2 2" xfId="27965" xr:uid="{00000000-0005-0000-0000-00008E6C0000}"/>
    <cellStyle name="20% - Accent1 3 5 2 3 2 5 3" xfId="27966" xr:uid="{00000000-0005-0000-0000-00008F6C0000}"/>
    <cellStyle name="20% - Accent1 3 5 2 3 2 6" xfId="27967" xr:uid="{00000000-0005-0000-0000-0000906C0000}"/>
    <cellStyle name="20% - Accent1 3 5 2 3 2 6 2" xfId="27968" xr:uid="{00000000-0005-0000-0000-0000916C0000}"/>
    <cellStyle name="20% - Accent1 3 5 2 3 2 6 2 2" xfId="27969" xr:uid="{00000000-0005-0000-0000-0000926C0000}"/>
    <cellStyle name="20% - Accent1 3 5 2 3 2 6 3" xfId="27970" xr:uid="{00000000-0005-0000-0000-0000936C0000}"/>
    <cellStyle name="20% - Accent1 3 5 2 3 2 7" xfId="27971" xr:uid="{00000000-0005-0000-0000-0000946C0000}"/>
    <cellStyle name="20% - Accent1 3 5 2 3 2 7 2" xfId="27972" xr:uid="{00000000-0005-0000-0000-0000956C0000}"/>
    <cellStyle name="20% - Accent1 3 5 2 3 2 8" xfId="27973" xr:uid="{00000000-0005-0000-0000-0000966C0000}"/>
    <cellStyle name="20% - Accent1 3 5 2 3 2 8 2" xfId="27974" xr:uid="{00000000-0005-0000-0000-0000976C0000}"/>
    <cellStyle name="20% - Accent1 3 5 2 3 2 9" xfId="27975" xr:uid="{00000000-0005-0000-0000-0000986C0000}"/>
    <cellStyle name="20% - Accent1 3 5 2 3 3" xfId="27976" xr:uid="{00000000-0005-0000-0000-0000996C0000}"/>
    <cellStyle name="20% - Accent1 3 5 2 3 3 2" xfId="27977" xr:uid="{00000000-0005-0000-0000-00009A6C0000}"/>
    <cellStyle name="20% - Accent1 3 5 2 3 3 2 2" xfId="27978" xr:uid="{00000000-0005-0000-0000-00009B6C0000}"/>
    <cellStyle name="20% - Accent1 3 5 2 3 3 2 2 2" xfId="27979" xr:uid="{00000000-0005-0000-0000-00009C6C0000}"/>
    <cellStyle name="20% - Accent1 3 5 2 3 3 2 2 2 2" xfId="27980" xr:uid="{00000000-0005-0000-0000-00009D6C0000}"/>
    <cellStyle name="20% - Accent1 3 5 2 3 3 2 2 3" xfId="27981" xr:uid="{00000000-0005-0000-0000-00009E6C0000}"/>
    <cellStyle name="20% - Accent1 3 5 2 3 3 2 3" xfId="27982" xr:uid="{00000000-0005-0000-0000-00009F6C0000}"/>
    <cellStyle name="20% - Accent1 3 5 2 3 3 2 3 2" xfId="27983" xr:uid="{00000000-0005-0000-0000-0000A06C0000}"/>
    <cellStyle name="20% - Accent1 3 5 2 3 3 2 4" xfId="27984" xr:uid="{00000000-0005-0000-0000-0000A16C0000}"/>
    <cellStyle name="20% - Accent1 3 5 2 3 3 3" xfId="27985" xr:uid="{00000000-0005-0000-0000-0000A26C0000}"/>
    <cellStyle name="20% - Accent1 3 5 2 3 3 3 2" xfId="27986" xr:uid="{00000000-0005-0000-0000-0000A36C0000}"/>
    <cellStyle name="20% - Accent1 3 5 2 3 3 3 2 2" xfId="27987" xr:uid="{00000000-0005-0000-0000-0000A46C0000}"/>
    <cellStyle name="20% - Accent1 3 5 2 3 3 3 2 2 2" xfId="27988" xr:uid="{00000000-0005-0000-0000-0000A56C0000}"/>
    <cellStyle name="20% - Accent1 3 5 2 3 3 3 2 3" xfId="27989" xr:uid="{00000000-0005-0000-0000-0000A66C0000}"/>
    <cellStyle name="20% - Accent1 3 5 2 3 3 3 3" xfId="27990" xr:uid="{00000000-0005-0000-0000-0000A76C0000}"/>
    <cellStyle name="20% - Accent1 3 5 2 3 3 3 3 2" xfId="27991" xr:uid="{00000000-0005-0000-0000-0000A86C0000}"/>
    <cellStyle name="20% - Accent1 3 5 2 3 3 3 4" xfId="27992" xr:uid="{00000000-0005-0000-0000-0000A96C0000}"/>
    <cellStyle name="20% - Accent1 3 5 2 3 3 4" xfId="27993" xr:uid="{00000000-0005-0000-0000-0000AA6C0000}"/>
    <cellStyle name="20% - Accent1 3 5 2 3 3 4 2" xfId="27994" xr:uid="{00000000-0005-0000-0000-0000AB6C0000}"/>
    <cellStyle name="20% - Accent1 3 5 2 3 3 4 2 2" xfId="27995" xr:uid="{00000000-0005-0000-0000-0000AC6C0000}"/>
    <cellStyle name="20% - Accent1 3 5 2 3 3 4 2 2 2" xfId="27996" xr:uid="{00000000-0005-0000-0000-0000AD6C0000}"/>
    <cellStyle name="20% - Accent1 3 5 2 3 3 4 2 3" xfId="27997" xr:uid="{00000000-0005-0000-0000-0000AE6C0000}"/>
    <cellStyle name="20% - Accent1 3 5 2 3 3 4 3" xfId="27998" xr:uid="{00000000-0005-0000-0000-0000AF6C0000}"/>
    <cellStyle name="20% - Accent1 3 5 2 3 3 4 3 2" xfId="27999" xr:uid="{00000000-0005-0000-0000-0000B06C0000}"/>
    <cellStyle name="20% - Accent1 3 5 2 3 3 4 4" xfId="28000" xr:uid="{00000000-0005-0000-0000-0000B16C0000}"/>
    <cellStyle name="20% - Accent1 3 5 2 3 3 5" xfId="28001" xr:uid="{00000000-0005-0000-0000-0000B26C0000}"/>
    <cellStyle name="20% - Accent1 3 5 2 3 3 5 2" xfId="28002" xr:uid="{00000000-0005-0000-0000-0000B36C0000}"/>
    <cellStyle name="20% - Accent1 3 5 2 3 3 5 2 2" xfId="28003" xr:uid="{00000000-0005-0000-0000-0000B46C0000}"/>
    <cellStyle name="20% - Accent1 3 5 2 3 3 5 3" xfId="28004" xr:uid="{00000000-0005-0000-0000-0000B56C0000}"/>
    <cellStyle name="20% - Accent1 3 5 2 3 3 6" xfId="28005" xr:uid="{00000000-0005-0000-0000-0000B66C0000}"/>
    <cellStyle name="20% - Accent1 3 5 2 3 3 6 2" xfId="28006" xr:uid="{00000000-0005-0000-0000-0000B76C0000}"/>
    <cellStyle name="20% - Accent1 3 5 2 3 3 6 2 2" xfId="28007" xr:uid="{00000000-0005-0000-0000-0000B86C0000}"/>
    <cellStyle name="20% - Accent1 3 5 2 3 3 6 3" xfId="28008" xr:uid="{00000000-0005-0000-0000-0000B96C0000}"/>
    <cellStyle name="20% - Accent1 3 5 2 3 3 7" xfId="28009" xr:uid="{00000000-0005-0000-0000-0000BA6C0000}"/>
    <cellStyle name="20% - Accent1 3 5 2 3 3 7 2" xfId="28010" xr:uid="{00000000-0005-0000-0000-0000BB6C0000}"/>
    <cellStyle name="20% - Accent1 3 5 2 3 3 8" xfId="28011" xr:uid="{00000000-0005-0000-0000-0000BC6C0000}"/>
    <cellStyle name="20% - Accent1 3 5 2 3 3 8 2" xfId="28012" xr:uid="{00000000-0005-0000-0000-0000BD6C0000}"/>
    <cellStyle name="20% - Accent1 3 5 2 3 3 9" xfId="28013" xr:uid="{00000000-0005-0000-0000-0000BE6C0000}"/>
    <cellStyle name="20% - Accent1 3 5 2 3 4" xfId="28014" xr:uid="{00000000-0005-0000-0000-0000BF6C0000}"/>
    <cellStyle name="20% - Accent1 3 5 2 3 4 2" xfId="28015" xr:uid="{00000000-0005-0000-0000-0000C06C0000}"/>
    <cellStyle name="20% - Accent1 3 5 2 3 4 2 2" xfId="28016" xr:uid="{00000000-0005-0000-0000-0000C16C0000}"/>
    <cellStyle name="20% - Accent1 3 5 2 3 4 2 2 2" xfId="28017" xr:uid="{00000000-0005-0000-0000-0000C26C0000}"/>
    <cellStyle name="20% - Accent1 3 5 2 3 4 2 3" xfId="28018" xr:uid="{00000000-0005-0000-0000-0000C36C0000}"/>
    <cellStyle name="20% - Accent1 3 5 2 3 4 3" xfId="28019" xr:uid="{00000000-0005-0000-0000-0000C46C0000}"/>
    <cellStyle name="20% - Accent1 3 5 2 3 4 3 2" xfId="28020" xr:uid="{00000000-0005-0000-0000-0000C56C0000}"/>
    <cellStyle name="20% - Accent1 3 5 2 3 4 4" xfId="28021" xr:uid="{00000000-0005-0000-0000-0000C66C0000}"/>
    <cellStyle name="20% - Accent1 3 5 2 3 5" xfId="28022" xr:uid="{00000000-0005-0000-0000-0000C76C0000}"/>
    <cellStyle name="20% - Accent1 3 5 2 3 5 2" xfId="28023" xr:uid="{00000000-0005-0000-0000-0000C86C0000}"/>
    <cellStyle name="20% - Accent1 3 5 2 3 5 2 2" xfId="28024" xr:uid="{00000000-0005-0000-0000-0000C96C0000}"/>
    <cellStyle name="20% - Accent1 3 5 2 3 5 2 2 2" xfId="28025" xr:uid="{00000000-0005-0000-0000-0000CA6C0000}"/>
    <cellStyle name="20% - Accent1 3 5 2 3 5 2 3" xfId="28026" xr:uid="{00000000-0005-0000-0000-0000CB6C0000}"/>
    <cellStyle name="20% - Accent1 3 5 2 3 5 3" xfId="28027" xr:uid="{00000000-0005-0000-0000-0000CC6C0000}"/>
    <cellStyle name="20% - Accent1 3 5 2 3 5 3 2" xfId="28028" xr:uid="{00000000-0005-0000-0000-0000CD6C0000}"/>
    <cellStyle name="20% - Accent1 3 5 2 3 5 4" xfId="28029" xr:uid="{00000000-0005-0000-0000-0000CE6C0000}"/>
    <cellStyle name="20% - Accent1 3 5 2 3 6" xfId="28030" xr:uid="{00000000-0005-0000-0000-0000CF6C0000}"/>
    <cellStyle name="20% - Accent1 3 5 2 3 6 2" xfId="28031" xr:uid="{00000000-0005-0000-0000-0000D06C0000}"/>
    <cellStyle name="20% - Accent1 3 5 2 3 6 2 2" xfId="28032" xr:uid="{00000000-0005-0000-0000-0000D16C0000}"/>
    <cellStyle name="20% - Accent1 3 5 2 3 6 2 2 2" xfId="28033" xr:uid="{00000000-0005-0000-0000-0000D26C0000}"/>
    <cellStyle name="20% - Accent1 3 5 2 3 6 2 3" xfId="28034" xr:uid="{00000000-0005-0000-0000-0000D36C0000}"/>
    <cellStyle name="20% - Accent1 3 5 2 3 6 3" xfId="28035" xr:uid="{00000000-0005-0000-0000-0000D46C0000}"/>
    <cellStyle name="20% - Accent1 3 5 2 3 6 3 2" xfId="28036" xr:uid="{00000000-0005-0000-0000-0000D56C0000}"/>
    <cellStyle name="20% - Accent1 3 5 2 3 6 4" xfId="28037" xr:uid="{00000000-0005-0000-0000-0000D66C0000}"/>
    <cellStyle name="20% - Accent1 3 5 2 3 7" xfId="28038" xr:uid="{00000000-0005-0000-0000-0000D76C0000}"/>
    <cellStyle name="20% - Accent1 3 5 2 3 7 2" xfId="28039" xr:uid="{00000000-0005-0000-0000-0000D86C0000}"/>
    <cellStyle name="20% - Accent1 3 5 2 3 7 2 2" xfId="28040" xr:uid="{00000000-0005-0000-0000-0000D96C0000}"/>
    <cellStyle name="20% - Accent1 3 5 2 3 7 3" xfId="28041" xr:uid="{00000000-0005-0000-0000-0000DA6C0000}"/>
    <cellStyle name="20% - Accent1 3 5 2 3 8" xfId="28042" xr:uid="{00000000-0005-0000-0000-0000DB6C0000}"/>
    <cellStyle name="20% - Accent1 3 5 2 3 8 2" xfId="28043" xr:uid="{00000000-0005-0000-0000-0000DC6C0000}"/>
    <cellStyle name="20% - Accent1 3 5 2 3 8 2 2" xfId="28044" xr:uid="{00000000-0005-0000-0000-0000DD6C0000}"/>
    <cellStyle name="20% - Accent1 3 5 2 3 8 3" xfId="28045" xr:uid="{00000000-0005-0000-0000-0000DE6C0000}"/>
    <cellStyle name="20% - Accent1 3 5 2 3 9" xfId="28046" xr:uid="{00000000-0005-0000-0000-0000DF6C0000}"/>
    <cellStyle name="20% - Accent1 3 5 2 3 9 2" xfId="28047" xr:uid="{00000000-0005-0000-0000-0000E06C0000}"/>
    <cellStyle name="20% - Accent1 3 5 2 4" xfId="28048" xr:uid="{00000000-0005-0000-0000-0000E16C0000}"/>
    <cellStyle name="20% - Accent1 3 5 2 4 10" xfId="28049" xr:uid="{00000000-0005-0000-0000-0000E26C0000}"/>
    <cellStyle name="20% - Accent1 3 5 2 4 10 2" xfId="28050" xr:uid="{00000000-0005-0000-0000-0000E36C0000}"/>
    <cellStyle name="20% - Accent1 3 5 2 4 11" xfId="28051" xr:uid="{00000000-0005-0000-0000-0000E46C0000}"/>
    <cellStyle name="20% - Accent1 3 5 2 4 2" xfId="28052" xr:uid="{00000000-0005-0000-0000-0000E56C0000}"/>
    <cellStyle name="20% - Accent1 3 5 2 4 2 2" xfId="28053" xr:uid="{00000000-0005-0000-0000-0000E66C0000}"/>
    <cellStyle name="20% - Accent1 3 5 2 4 2 2 2" xfId="28054" xr:uid="{00000000-0005-0000-0000-0000E76C0000}"/>
    <cellStyle name="20% - Accent1 3 5 2 4 2 2 2 2" xfId="28055" xr:uid="{00000000-0005-0000-0000-0000E86C0000}"/>
    <cellStyle name="20% - Accent1 3 5 2 4 2 2 2 2 2" xfId="28056" xr:uid="{00000000-0005-0000-0000-0000E96C0000}"/>
    <cellStyle name="20% - Accent1 3 5 2 4 2 2 2 3" xfId="28057" xr:uid="{00000000-0005-0000-0000-0000EA6C0000}"/>
    <cellStyle name="20% - Accent1 3 5 2 4 2 2 3" xfId="28058" xr:uid="{00000000-0005-0000-0000-0000EB6C0000}"/>
    <cellStyle name="20% - Accent1 3 5 2 4 2 2 3 2" xfId="28059" xr:uid="{00000000-0005-0000-0000-0000EC6C0000}"/>
    <cellStyle name="20% - Accent1 3 5 2 4 2 2 4" xfId="28060" xr:uid="{00000000-0005-0000-0000-0000ED6C0000}"/>
    <cellStyle name="20% - Accent1 3 5 2 4 2 3" xfId="28061" xr:uid="{00000000-0005-0000-0000-0000EE6C0000}"/>
    <cellStyle name="20% - Accent1 3 5 2 4 2 3 2" xfId="28062" xr:uid="{00000000-0005-0000-0000-0000EF6C0000}"/>
    <cellStyle name="20% - Accent1 3 5 2 4 2 3 2 2" xfId="28063" xr:uid="{00000000-0005-0000-0000-0000F06C0000}"/>
    <cellStyle name="20% - Accent1 3 5 2 4 2 3 2 2 2" xfId="28064" xr:uid="{00000000-0005-0000-0000-0000F16C0000}"/>
    <cellStyle name="20% - Accent1 3 5 2 4 2 3 2 3" xfId="28065" xr:uid="{00000000-0005-0000-0000-0000F26C0000}"/>
    <cellStyle name="20% - Accent1 3 5 2 4 2 3 3" xfId="28066" xr:uid="{00000000-0005-0000-0000-0000F36C0000}"/>
    <cellStyle name="20% - Accent1 3 5 2 4 2 3 3 2" xfId="28067" xr:uid="{00000000-0005-0000-0000-0000F46C0000}"/>
    <cellStyle name="20% - Accent1 3 5 2 4 2 3 4" xfId="28068" xr:uid="{00000000-0005-0000-0000-0000F56C0000}"/>
    <cellStyle name="20% - Accent1 3 5 2 4 2 4" xfId="28069" xr:uid="{00000000-0005-0000-0000-0000F66C0000}"/>
    <cellStyle name="20% - Accent1 3 5 2 4 2 4 2" xfId="28070" xr:uid="{00000000-0005-0000-0000-0000F76C0000}"/>
    <cellStyle name="20% - Accent1 3 5 2 4 2 4 2 2" xfId="28071" xr:uid="{00000000-0005-0000-0000-0000F86C0000}"/>
    <cellStyle name="20% - Accent1 3 5 2 4 2 4 2 2 2" xfId="28072" xr:uid="{00000000-0005-0000-0000-0000F96C0000}"/>
    <cellStyle name="20% - Accent1 3 5 2 4 2 4 2 3" xfId="28073" xr:uid="{00000000-0005-0000-0000-0000FA6C0000}"/>
    <cellStyle name="20% - Accent1 3 5 2 4 2 4 3" xfId="28074" xr:uid="{00000000-0005-0000-0000-0000FB6C0000}"/>
    <cellStyle name="20% - Accent1 3 5 2 4 2 4 3 2" xfId="28075" xr:uid="{00000000-0005-0000-0000-0000FC6C0000}"/>
    <cellStyle name="20% - Accent1 3 5 2 4 2 4 4" xfId="28076" xr:uid="{00000000-0005-0000-0000-0000FD6C0000}"/>
    <cellStyle name="20% - Accent1 3 5 2 4 2 5" xfId="28077" xr:uid="{00000000-0005-0000-0000-0000FE6C0000}"/>
    <cellStyle name="20% - Accent1 3 5 2 4 2 5 2" xfId="28078" xr:uid="{00000000-0005-0000-0000-0000FF6C0000}"/>
    <cellStyle name="20% - Accent1 3 5 2 4 2 5 2 2" xfId="28079" xr:uid="{00000000-0005-0000-0000-0000006D0000}"/>
    <cellStyle name="20% - Accent1 3 5 2 4 2 5 3" xfId="28080" xr:uid="{00000000-0005-0000-0000-0000016D0000}"/>
    <cellStyle name="20% - Accent1 3 5 2 4 2 6" xfId="28081" xr:uid="{00000000-0005-0000-0000-0000026D0000}"/>
    <cellStyle name="20% - Accent1 3 5 2 4 2 6 2" xfId="28082" xr:uid="{00000000-0005-0000-0000-0000036D0000}"/>
    <cellStyle name="20% - Accent1 3 5 2 4 2 6 2 2" xfId="28083" xr:uid="{00000000-0005-0000-0000-0000046D0000}"/>
    <cellStyle name="20% - Accent1 3 5 2 4 2 6 3" xfId="28084" xr:uid="{00000000-0005-0000-0000-0000056D0000}"/>
    <cellStyle name="20% - Accent1 3 5 2 4 2 7" xfId="28085" xr:uid="{00000000-0005-0000-0000-0000066D0000}"/>
    <cellStyle name="20% - Accent1 3 5 2 4 2 7 2" xfId="28086" xr:uid="{00000000-0005-0000-0000-0000076D0000}"/>
    <cellStyle name="20% - Accent1 3 5 2 4 2 8" xfId="28087" xr:uid="{00000000-0005-0000-0000-0000086D0000}"/>
    <cellStyle name="20% - Accent1 3 5 2 4 2 8 2" xfId="28088" xr:uid="{00000000-0005-0000-0000-0000096D0000}"/>
    <cellStyle name="20% - Accent1 3 5 2 4 2 9" xfId="28089" xr:uid="{00000000-0005-0000-0000-00000A6D0000}"/>
    <cellStyle name="20% - Accent1 3 5 2 4 3" xfId="28090" xr:uid="{00000000-0005-0000-0000-00000B6D0000}"/>
    <cellStyle name="20% - Accent1 3 5 2 4 3 2" xfId="28091" xr:uid="{00000000-0005-0000-0000-00000C6D0000}"/>
    <cellStyle name="20% - Accent1 3 5 2 4 3 2 2" xfId="28092" xr:uid="{00000000-0005-0000-0000-00000D6D0000}"/>
    <cellStyle name="20% - Accent1 3 5 2 4 3 2 2 2" xfId="28093" xr:uid="{00000000-0005-0000-0000-00000E6D0000}"/>
    <cellStyle name="20% - Accent1 3 5 2 4 3 2 2 2 2" xfId="28094" xr:uid="{00000000-0005-0000-0000-00000F6D0000}"/>
    <cellStyle name="20% - Accent1 3 5 2 4 3 2 2 3" xfId="28095" xr:uid="{00000000-0005-0000-0000-0000106D0000}"/>
    <cellStyle name="20% - Accent1 3 5 2 4 3 2 3" xfId="28096" xr:uid="{00000000-0005-0000-0000-0000116D0000}"/>
    <cellStyle name="20% - Accent1 3 5 2 4 3 2 3 2" xfId="28097" xr:uid="{00000000-0005-0000-0000-0000126D0000}"/>
    <cellStyle name="20% - Accent1 3 5 2 4 3 2 4" xfId="28098" xr:uid="{00000000-0005-0000-0000-0000136D0000}"/>
    <cellStyle name="20% - Accent1 3 5 2 4 3 3" xfId="28099" xr:uid="{00000000-0005-0000-0000-0000146D0000}"/>
    <cellStyle name="20% - Accent1 3 5 2 4 3 3 2" xfId="28100" xr:uid="{00000000-0005-0000-0000-0000156D0000}"/>
    <cellStyle name="20% - Accent1 3 5 2 4 3 3 2 2" xfId="28101" xr:uid="{00000000-0005-0000-0000-0000166D0000}"/>
    <cellStyle name="20% - Accent1 3 5 2 4 3 3 2 2 2" xfId="28102" xr:uid="{00000000-0005-0000-0000-0000176D0000}"/>
    <cellStyle name="20% - Accent1 3 5 2 4 3 3 2 3" xfId="28103" xr:uid="{00000000-0005-0000-0000-0000186D0000}"/>
    <cellStyle name="20% - Accent1 3 5 2 4 3 3 3" xfId="28104" xr:uid="{00000000-0005-0000-0000-0000196D0000}"/>
    <cellStyle name="20% - Accent1 3 5 2 4 3 3 3 2" xfId="28105" xr:uid="{00000000-0005-0000-0000-00001A6D0000}"/>
    <cellStyle name="20% - Accent1 3 5 2 4 3 3 4" xfId="28106" xr:uid="{00000000-0005-0000-0000-00001B6D0000}"/>
    <cellStyle name="20% - Accent1 3 5 2 4 3 4" xfId="28107" xr:uid="{00000000-0005-0000-0000-00001C6D0000}"/>
    <cellStyle name="20% - Accent1 3 5 2 4 3 4 2" xfId="28108" xr:uid="{00000000-0005-0000-0000-00001D6D0000}"/>
    <cellStyle name="20% - Accent1 3 5 2 4 3 4 2 2" xfId="28109" xr:uid="{00000000-0005-0000-0000-00001E6D0000}"/>
    <cellStyle name="20% - Accent1 3 5 2 4 3 4 2 2 2" xfId="28110" xr:uid="{00000000-0005-0000-0000-00001F6D0000}"/>
    <cellStyle name="20% - Accent1 3 5 2 4 3 4 2 3" xfId="28111" xr:uid="{00000000-0005-0000-0000-0000206D0000}"/>
    <cellStyle name="20% - Accent1 3 5 2 4 3 4 3" xfId="28112" xr:uid="{00000000-0005-0000-0000-0000216D0000}"/>
    <cellStyle name="20% - Accent1 3 5 2 4 3 4 3 2" xfId="28113" xr:uid="{00000000-0005-0000-0000-0000226D0000}"/>
    <cellStyle name="20% - Accent1 3 5 2 4 3 4 4" xfId="28114" xr:uid="{00000000-0005-0000-0000-0000236D0000}"/>
    <cellStyle name="20% - Accent1 3 5 2 4 3 5" xfId="28115" xr:uid="{00000000-0005-0000-0000-0000246D0000}"/>
    <cellStyle name="20% - Accent1 3 5 2 4 3 5 2" xfId="28116" xr:uid="{00000000-0005-0000-0000-0000256D0000}"/>
    <cellStyle name="20% - Accent1 3 5 2 4 3 5 2 2" xfId="28117" xr:uid="{00000000-0005-0000-0000-0000266D0000}"/>
    <cellStyle name="20% - Accent1 3 5 2 4 3 5 3" xfId="28118" xr:uid="{00000000-0005-0000-0000-0000276D0000}"/>
    <cellStyle name="20% - Accent1 3 5 2 4 3 6" xfId="28119" xr:uid="{00000000-0005-0000-0000-0000286D0000}"/>
    <cellStyle name="20% - Accent1 3 5 2 4 3 6 2" xfId="28120" xr:uid="{00000000-0005-0000-0000-0000296D0000}"/>
    <cellStyle name="20% - Accent1 3 5 2 4 3 6 2 2" xfId="28121" xr:uid="{00000000-0005-0000-0000-00002A6D0000}"/>
    <cellStyle name="20% - Accent1 3 5 2 4 3 6 3" xfId="28122" xr:uid="{00000000-0005-0000-0000-00002B6D0000}"/>
    <cellStyle name="20% - Accent1 3 5 2 4 3 7" xfId="28123" xr:uid="{00000000-0005-0000-0000-00002C6D0000}"/>
    <cellStyle name="20% - Accent1 3 5 2 4 3 7 2" xfId="28124" xr:uid="{00000000-0005-0000-0000-00002D6D0000}"/>
    <cellStyle name="20% - Accent1 3 5 2 4 3 8" xfId="28125" xr:uid="{00000000-0005-0000-0000-00002E6D0000}"/>
    <cellStyle name="20% - Accent1 3 5 2 4 3 8 2" xfId="28126" xr:uid="{00000000-0005-0000-0000-00002F6D0000}"/>
    <cellStyle name="20% - Accent1 3 5 2 4 3 9" xfId="28127" xr:uid="{00000000-0005-0000-0000-0000306D0000}"/>
    <cellStyle name="20% - Accent1 3 5 2 4 4" xfId="28128" xr:uid="{00000000-0005-0000-0000-0000316D0000}"/>
    <cellStyle name="20% - Accent1 3 5 2 4 4 2" xfId="28129" xr:uid="{00000000-0005-0000-0000-0000326D0000}"/>
    <cellStyle name="20% - Accent1 3 5 2 4 4 2 2" xfId="28130" xr:uid="{00000000-0005-0000-0000-0000336D0000}"/>
    <cellStyle name="20% - Accent1 3 5 2 4 4 2 2 2" xfId="28131" xr:uid="{00000000-0005-0000-0000-0000346D0000}"/>
    <cellStyle name="20% - Accent1 3 5 2 4 4 2 3" xfId="28132" xr:uid="{00000000-0005-0000-0000-0000356D0000}"/>
    <cellStyle name="20% - Accent1 3 5 2 4 4 3" xfId="28133" xr:uid="{00000000-0005-0000-0000-0000366D0000}"/>
    <cellStyle name="20% - Accent1 3 5 2 4 4 3 2" xfId="28134" xr:uid="{00000000-0005-0000-0000-0000376D0000}"/>
    <cellStyle name="20% - Accent1 3 5 2 4 4 4" xfId="28135" xr:uid="{00000000-0005-0000-0000-0000386D0000}"/>
    <cellStyle name="20% - Accent1 3 5 2 4 5" xfId="28136" xr:uid="{00000000-0005-0000-0000-0000396D0000}"/>
    <cellStyle name="20% - Accent1 3 5 2 4 5 2" xfId="28137" xr:uid="{00000000-0005-0000-0000-00003A6D0000}"/>
    <cellStyle name="20% - Accent1 3 5 2 4 5 2 2" xfId="28138" xr:uid="{00000000-0005-0000-0000-00003B6D0000}"/>
    <cellStyle name="20% - Accent1 3 5 2 4 5 2 2 2" xfId="28139" xr:uid="{00000000-0005-0000-0000-00003C6D0000}"/>
    <cellStyle name="20% - Accent1 3 5 2 4 5 2 3" xfId="28140" xr:uid="{00000000-0005-0000-0000-00003D6D0000}"/>
    <cellStyle name="20% - Accent1 3 5 2 4 5 3" xfId="28141" xr:uid="{00000000-0005-0000-0000-00003E6D0000}"/>
    <cellStyle name="20% - Accent1 3 5 2 4 5 3 2" xfId="28142" xr:uid="{00000000-0005-0000-0000-00003F6D0000}"/>
    <cellStyle name="20% - Accent1 3 5 2 4 5 4" xfId="28143" xr:uid="{00000000-0005-0000-0000-0000406D0000}"/>
    <cellStyle name="20% - Accent1 3 5 2 4 6" xfId="28144" xr:uid="{00000000-0005-0000-0000-0000416D0000}"/>
    <cellStyle name="20% - Accent1 3 5 2 4 6 2" xfId="28145" xr:uid="{00000000-0005-0000-0000-0000426D0000}"/>
    <cellStyle name="20% - Accent1 3 5 2 4 6 2 2" xfId="28146" xr:uid="{00000000-0005-0000-0000-0000436D0000}"/>
    <cellStyle name="20% - Accent1 3 5 2 4 6 2 2 2" xfId="28147" xr:uid="{00000000-0005-0000-0000-0000446D0000}"/>
    <cellStyle name="20% - Accent1 3 5 2 4 6 2 3" xfId="28148" xr:uid="{00000000-0005-0000-0000-0000456D0000}"/>
    <cellStyle name="20% - Accent1 3 5 2 4 6 3" xfId="28149" xr:uid="{00000000-0005-0000-0000-0000466D0000}"/>
    <cellStyle name="20% - Accent1 3 5 2 4 6 3 2" xfId="28150" xr:uid="{00000000-0005-0000-0000-0000476D0000}"/>
    <cellStyle name="20% - Accent1 3 5 2 4 6 4" xfId="28151" xr:uid="{00000000-0005-0000-0000-0000486D0000}"/>
    <cellStyle name="20% - Accent1 3 5 2 4 7" xfId="28152" xr:uid="{00000000-0005-0000-0000-0000496D0000}"/>
    <cellStyle name="20% - Accent1 3 5 2 4 7 2" xfId="28153" xr:uid="{00000000-0005-0000-0000-00004A6D0000}"/>
    <cellStyle name="20% - Accent1 3 5 2 4 7 2 2" xfId="28154" xr:uid="{00000000-0005-0000-0000-00004B6D0000}"/>
    <cellStyle name="20% - Accent1 3 5 2 4 7 3" xfId="28155" xr:uid="{00000000-0005-0000-0000-00004C6D0000}"/>
    <cellStyle name="20% - Accent1 3 5 2 4 8" xfId="28156" xr:uid="{00000000-0005-0000-0000-00004D6D0000}"/>
    <cellStyle name="20% - Accent1 3 5 2 4 8 2" xfId="28157" xr:uid="{00000000-0005-0000-0000-00004E6D0000}"/>
    <cellStyle name="20% - Accent1 3 5 2 4 8 2 2" xfId="28158" xr:uid="{00000000-0005-0000-0000-00004F6D0000}"/>
    <cellStyle name="20% - Accent1 3 5 2 4 8 3" xfId="28159" xr:uid="{00000000-0005-0000-0000-0000506D0000}"/>
    <cellStyle name="20% - Accent1 3 5 2 4 9" xfId="28160" xr:uid="{00000000-0005-0000-0000-0000516D0000}"/>
    <cellStyle name="20% - Accent1 3 5 2 4 9 2" xfId="28161" xr:uid="{00000000-0005-0000-0000-0000526D0000}"/>
    <cellStyle name="20% - Accent1 3 5 2 5" xfId="28162" xr:uid="{00000000-0005-0000-0000-0000536D0000}"/>
    <cellStyle name="20% - Accent1 3 5 2 5 10" xfId="28163" xr:uid="{00000000-0005-0000-0000-0000546D0000}"/>
    <cellStyle name="20% - Accent1 3 5 2 5 10 2" xfId="28164" xr:uid="{00000000-0005-0000-0000-0000556D0000}"/>
    <cellStyle name="20% - Accent1 3 5 2 5 11" xfId="28165" xr:uid="{00000000-0005-0000-0000-0000566D0000}"/>
    <cellStyle name="20% - Accent1 3 5 2 5 2" xfId="28166" xr:uid="{00000000-0005-0000-0000-0000576D0000}"/>
    <cellStyle name="20% - Accent1 3 5 2 5 2 2" xfId="28167" xr:uid="{00000000-0005-0000-0000-0000586D0000}"/>
    <cellStyle name="20% - Accent1 3 5 2 5 2 2 2" xfId="28168" xr:uid="{00000000-0005-0000-0000-0000596D0000}"/>
    <cellStyle name="20% - Accent1 3 5 2 5 2 2 2 2" xfId="28169" xr:uid="{00000000-0005-0000-0000-00005A6D0000}"/>
    <cellStyle name="20% - Accent1 3 5 2 5 2 2 2 2 2" xfId="28170" xr:uid="{00000000-0005-0000-0000-00005B6D0000}"/>
    <cellStyle name="20% - Accent1 3 5 2 5 2 2 2 3" xfId="28171" xr:uid="{00000000-0005-0000-0000-00005C6D0000}"/>
    <cellStyle name="20% - Accent1 3 5 2 5 2 2 3" xfId="28172" xr:uid="{00000000-0005-0000-0000-00005D6D0000}"/>
    <cellStyle name="20% - Accent1 3 5 2 5 2 2 3 2" xfId="28173" xr:uid="{00000000-0005-0000-0000-00005E6D0000}"/>
    <cellStyle name="20% - Accent1 3 5 2 5 2 2 4" xfId="28174" xr:uid="{00000000-0005-0000-0000-00005F6D0000}"/>
    <cellStyle name="20% - Accent1 3 5 2 5 2 3" xfId="28175" xr:uid="{00000000-0005-0000-0000-0000606D0000}"/>
    <cellStyle name="20% - Accent1 3 5 2 5 2 3 2" xfId="28176" xr:uid="{00000000-0005-0000-0000-0000616D0000}"/>
    <cellStyle name="20% - Accent1 3 5 2 5 2 3 2 2" xfId="28177" xr:uid="{00000000-0005-0000-0000-0000626D0000}"/>
    <cellStyle name="20% - Accent1 3 5 2 5 2 3 2 2 2" xfId="28178" xr:uid="{00000000-0005-0000-0000-0000636D0000}"/>
    <cellStyle name="20% - Accent1 3 5 2 5 2 3 2 3" xfId="28179" xr:uid="{00000000-0005-0000-0000-0000646D0000}"/>
    <cellStyle name="20% - Accent1 3 5 2 5 2 3 3" xfId="28180" xr:uid="{00000000-0005-0000-0000-0000656D0000}"/>
    <cellStyle name="20% - Accent1 3 5 2 5 2 3 3 2" xfId="28181" xr:uid="{00000000-0005-0000-0000-0000666D0000}"/>
    <cellStyle name="20% - Accent1 3 5 2 5 2 3 4" xfId="28182" xr:uid="{00000000-0005-0000-0000-0000676D0000}"/>
    <cellStyle name="20% - Accent1 3 5 2 5 2 4" xfId="28183" xr:uid="{00000000-0005-0000-0000-0000686D0000}"/>
    <cellStyle name="20% - Accent1 3 5 2 5 2 4 2" xfId="28184" xr:uid="{00000000-0005-0000-0000-0000696D0000}"/>
    <cellStyle name="20% - Accent1 3 5 2 5 2 4 2 2" xfId="28185" xr:uid="{00000000-0005-0000-0000-00006A6D0000}"/>
    <cellStyle name="20% - Accent1 3 5 2 5 2 4 2 2 2" xfId="28186" xr:uid="{00000000-0005-0000-0000-00006B6D0000}"/>
    <cellStyle name="20% - Accent1 3 5 2 5 2 4 2 3" xfId="28187" xr:uid="{00000000-0005-0000-0000-00006C6D0000}"/>
    <cellStyle name="20% - Accent1 3 5 2 5 2 4 3" xfId="28188" xr:uid="{00000000-0005-0000-0000-00006D6D0000}"/>
    <cellStyle name="20% - Accent1 3 5 2 5 2 4 3 2" xfId="28189" xr:uid="{00000000-0005-0000-0000-00006E6D0000}"/>
    <cellStyle name="20% - Accent1 3 5 2 5 2 4 4" xfId="28190" xr:uid="{00000000-0005-0000-0000-00006F6D0000}"/>
    <cellStyle name="20% - Accent1 3 5 2 5 2 5" xfId="28191" xr:uid="{00000000-0005-0000-0000-0000706D0000}"/>
    <cellStyle name="20% - Accent1 3 5 2 5 2 5 2" xfId="28192" xr:uid="{00000000-0005-0000-0000-0000716D0000}"/>
    <cellStyle name="20% - Accent1 3 5 2 5 2 5 2 2" xfId="28193" xr:uid="{00000000-0005-0000-0000-0000726D0000}"/>
    <cellStyle name="20% - Accent1 3 5 2 5 2 5 3" xfId="28194" xr:uid="{00000000-0005-0000-0000-0000736D0000}"/>
    <cellStyle name="20% - Accent1 3 5 2 5 2 6" xfId="28195" xr:uid="{00000000-0005-0000-0000-0000746D0000}"/>
    <cellStyle name="20% - Accent1 3 5 2 5 2 6 2" xfId="28196" xr:uid="{00000000-0005-0000-0000-0000756D0000}"/>
    <cellStyle name="20% - Accent1 3 5 2 5 2 6 2 2" xfId="28197" xr:uid="{00000000-0005-0000-0000-0000766D0000}"/>
    <cellStyle name="20% - Accent1 3 5 2 5 2 6 3" xfId="28198" xr:uid="{00000000-0005-0000-0000-0000776D0000}"/>
    <cellStyle name="20% - Accent1 3 5 2 5 2 7" xfId="28199" xr:uid="{00000000-0005-0000-0000-0000786D0000}"/>
    <cellStyle name="20% - Accent1 3 5 2 5 2 7 2" xfId="28200" xr:uid="{00000000-0005-0000-0000-0000796D0000}"/>
    <cellStyle name="20% - Accent1 3 5 2 5 2 8" xfId="28201" xr:uid="{00000000-0005-0000-0000-00007A6D0000}"/>
    <cellStyle name="20% - Accent1 3 5 2 5 2 8 2" xfId="28202" xr:uid="{00000000-0005-0000-0000-00007B6D0000}"/>
    <cellStyle name="20% - Accent1 3 5 2 5 2 9" xfId="28203" xr:uid="{00000000-0005-0000-0000-00007C6D0000}"/>
    <cellStyle name="20% - Accent1 3 5 2 5 3" xfId="28204" xr:uid="{00000000-0005-0000-0000-00007D6D0000}"/>
    <cellStyle name="20% - Accent1 3 5 2 5 3 2" xfId="28205" xr:uid="{00000000-0005-0000-0000-00007E6D0000}"/>
    <cellStyle name="20% - Accent1 3 5 2 5 3 2 2" xfId="28206" xr:uid="{00000000-0005-0000-0000-00007F6D0000}"/>
    <cellStyle name="20% - Accent1 3 5 2 5 3 2 2 2" xfId="28207" xr:uid="{00000000-0005-0000-0000-0000806D0000}"/>
    <cellStyle name="20% - Accent1 3 5 2 5 3 2 2 2 2" xfId="28208" xr:uid="{00000000-0005-0000-0000-0000816D0000}"/>
    <cellStyle name="20% - Accent1 3 5 2 5 3 2 2 3" xfId="28209" xr:uid="{00000000-0005-0000-0000-0000826D0000}"/>
    <cellStyle name="20% - Accent1 3 5 2 5 3 2 3" xfId="28210" xr:uid="{00000000-0005-0000-0000-0000836D0000}"/>
    <cellStyle name="20% - Accent1 3 5 2 5 3 2 3 2" xfId="28211" xr:uid="{00000000-0005-0000-0000-0000846D0000}"/>
    <cellStyle name="20% - Accent1 3 5 2 5 3 2 4" xfId="28212" xr:uid="{00000000-0005-0000-0000-0000856D0000}"/>
    <cellStyle name="20% - Accent1 3 5 2 5 3 3" xfId="28213" xr:uid="{00000000-0005-0000-0000-0000866D0000}"/>
    <cellStyle name="20% - Accent1 3 5 2 5 3 3 2" xfId="28214" xr:uid="{00000000-0005-0000-0000-0000876D0000}"/>
    <cellStyle name="20% - Accent1 3 5 2 5 3 3 2 2" xfId="28215" xr:uid="{00000000-0005-0000-0000-0000886D0000}"/>
    <cellStyle name="20% - Accent1 3 5 2 5 3 3 2 2 2" xfId="28216" xr:uid="{00000000-0005-0000-0000-0000896D0000}"/>
    <cellStyle name="20% - Accent1 3 5 2 5 3 3 2 3" xfId="28217" xr:uid="{00000000-0005-0000-0000-00008A6D0000}"/>
    <cellStyle name="20% - Accent1 3 5 2 5 3 3 3" xfId="28218" xr:uid="{00000000-0005-0000-0000-00008B6D0000}"/>
    <cellStyle name="20% - Accent1 3 5 2 5 3 3 3 2" xfId="28219" xr:uid="{00000000-0005-0000-0000-00008C6D0000}"/>
    <cellStyle name="20% - Accent1 3 5 2 5 3 3 4" xfId="28220" xr:uid="{00000000-0005-0000-0000-00008D6D0000}"/>
    <cellStyle name="20% - Accent1 3 5 2 5 3 4" xfId="28221" xr:uid="{00000000-0005-0000-0000-00008E6D0000}"/>
    <cellStyle name="20% - Accent1 3 5 2 5 3 4 2" xfId="28222" xr:uid="{00000000-0005-0000-0000-00008F6D0000}"/>
    <cellStyle name="20% - Accent1 3 5 2 5 3 4 2 2" xfId="28223" xr:uid="{00000000-0005-0000-0000-0000906D0000}"/>
    <cellStyle name="20% - Accent1 3 5 2 5 3 4 2 2 2" xfId="28224" xr:uid="{00000000-0005-0000-0000-0000916D0000}"/>
    <cellStyle name="20% - Accent1 3 5 2 5 3 4 2 3" xfId="28225" xr:uid="{00000000-0005-0000-0000-0000926D0000}"/>
    <cellStyle name="20% - Accent1 3 5 2 5 3 4 3" xfId="28226" xr:uid="{00000000-0005-0000-0000-0000936D0000}"/>
    <cellStyle name="20% - Accent1 3 5 2 5 3 4 3 2" xfId="28227" xr:uid="{00000000-0005-0000-0000-0000946D0000}"/>
    <cellStyle name="20% - Accent1 3 5 2 5 3 4 4" xfId="28228" xr:uid="{00000000-0005-0000-0000-0000956D0000}"/>
    <cellStyle name="20% - Accent1 3 5 2 5 3 5" xfId="28229" xr:uid="{00000000-0005-0000-0000-0000966D0000}"/>
    <cellStyle name="20% - Accent1 3 5 2 5 3 5 2" xfId="28230" xr:uid="{00000000-0005-0000-0000-0000976D0000}"/>
    <cellStyle name="20% - Accent1 3 5 2 5 3 5 2 2" xfId="28231" xr:uid="{00000000-0005-0000-0000-0000986D0000}"/>
    <cellStyle name="20% - Accent1 3 5 2 5 3 5 3" xfId="28232" xr:uid="{00000000-0005-0000-0000-0000996D0000}"/>
    <cellStyle name="20% - Accent1 3 5 2 5 3 6" xfId="28233" xr:uid="{00000000-0005-0000-0000-00009A6D0000}"/>
    <cellStyle name="20% - Accent1 3 5 2 5 3 6 2" xfId="28234" xr:uid="{00000000-0005-0000-0000-00009B6D0000}"/>
    <cellStyle name="20% - Accent1 3 5 2 5 3 6 2 2" xfId="28235" xr:uid="{00000000-0005-0000-0000-00009C6D0000}"/>
    <cellStyle name="20% - Accent1 3 5 2 5 3 6 3" xfId="28236" xr:uid="{00000000-0005-0000-0000-00009D6D0000}"/>
    <cellStyle name="20% - Accent1 3 5 2 5 3 7" xfId="28237" xr:uid="{00000000-0005-0000-0000-00009E6D0000}"/>
    <cellStyle name="20% - Accent1 3 5 2 5 3 7 2" xfId="28238" xr:uid="{00000000-0005-0000-0000-00009F6D0000}"/>
    <cellStyle name="20% - Accent1 3 5 2 5 3 8" xfId="28239" xr:uid="{00000000-0005-0000-0000-0000A06D0000}"/>
    <cellStyle name="20% - Accent1 3 5 2 5 3 8 2" xfId="28240" xr:uid="{00000000-0005-0000-0000-0000A16D0000}"/>
    <cellStyle name="20% - Accent1 3 5 2 5 3 9" xfId="28241" xr:uid="{00000000-0005-0000-0000-0000A26D0000}"/>
    <cellStyle name="20% - Accent1 3 5 2 5 4" xfId="28242" xr:uid="{00000000-0005-0000-0000-0000A36D0000}"/>
    <cellStyle name="20% - Accent1 3 5 2 5 4 2" xfId="28243" xr:uid="{00000000-0005-0000-0000-0000A46D0000}"/>
    <cellStyle name="20% - Accent1 3 5 2 5 4 2 2" xfId="28244" xr:uid="{00000000-0005-0000-0000-0000A56D0000}"/>
    <cellStyle name="20% - Accent1 3 5 2 5 4 2 2 2" xfId="28245" xr:uid="{00000000-0005-0000-0000-0000A66D0000}"/>
    <cellStyle name="20% - Accent1 3 5 2 5 4 2 3" xfId="28246" xr:uid="{00000000-0005-0000-0000-0000A76D0000}"/>
    <cellStyle name="20% - Accent1 3 5 2 5 4 3" xfId="28247" xr:uid="{00000000-0005-0000-0000-0000A86D0000}"/>
    <cellStyle name="20% - Accent1 3 5 2 5 4 3 2" xfId="28248" xr:uid="{00000000-0005-0000-0000-0000A96D0000}"/>
    <cellStyle name="20% - Accent1 3 5 2 5 4 4" xfId="28249" xr:uid="{00000000-0005-0000-0000-0000AA6D0000}"/>
    <cellStyle name="20% - Accent1 3 5 2 5 5" xfId="28250" xr:uid="{00000000-0005-0000-0000-0000AB6D0000}"/>
    <cellStyle name="20% - Accent1 3 5 2 5 5 2" xfId="28251" xr:uid="{00000000-0005-0000-0000-0000AC6D0000}"/>
    <cellStyle name="20% - Accent1 3 5 2 5 5 2 2" xfId="28252" xr:uid="{00000000-0005-0000-0000-0000AD6D0000}"/>
    <cellStyle name="20% - Accent1 3 5 2 5 5 2 2 2" xfId="28253" xr:uid="{00000000-0005-0000-0000-0000AE6D0000}"/>
    <cellStyle name="20% - Accent1 3 5 2 5 5 2 3" xfId="28254" xr:uid="{00000000-0005-0000-0000-0000AF6D0000}"/>
    <cellStyle name="20% - Accent1 3 5 2 5 5 3" xfId="28255" xr:uid="{00000000-0005-0000-0000-0000B06D0000}"/>
    <cellStyle name="20% - Accent1 3 5 2 5 5 3 2" xfId="28256" xr:uid="{00000000-0005-0000-0000-0000B16D0000}"/>
    <cellStyle name="20% - Accent1 3 5 2 5 5 4" xfId="28257" xr:uid="{00000000-0005-0000-0000-0000B26D0000}"/>
    <cellStyle name="20% - Accent1 3 5 2 5 6" xfId="28258" xr:uid="{00000000-0005-0000-0000-0000B36D0000}"/>
    <cellStyle name="20% - Accent1 3 5 2 5 6 2" xfId="28259" xr:uid="{00000000-0005-0000-0000-0000B46D0000}"/>
    <cellStyle name="20% - Accent1 3 5 2 5 6 2 2" xfId="28260" xr:uid="{00000000-0005-0000-0000-0000B56D0000}"/>
    <cellStyle name="20% - Accent1 3 5 2 5 6 2 2 2" xfId="28261" xr:uid="{00000000-0005-0000-0000-0000B66D0000}"/>
    <cellStyle name="20% - Accent1 3 5 2 5 6 2 3" xfId="28262" xr:uid="{00000000-0005-0000-0000-0000B76D0000}"/>
    <cellStyle name="20% - Accent1 3 5 2 5 6 3" xfId="28263" xr:uid="{00000000-0005-0000-0000-0000B86D0000}"/>
    <cellStyle name="20% - Accent1 3 5 2 5 6 3 2" xfId="28264" xr:uid="{00000000-0005-0000-0000-0000B96D0000}"/>
    <cellStyle name="20% - Accent1 3 5 2 5 6 4" xfId="28265" xr:uid="{00000000-0005-0000-0000-0000BA6D0000}"/>
    <cellStyle name="20% - Accent1 3 5 2 5 7" xfId="28266" xr:uid="{00000000-0005-0000-0000-0000BB6D0000}"/>
    <cellStyle name="20% - Accent1 3 5 2 5 7 2" xfId="28267" xr:uid="{00000000-0005-0000-0000-0000BC6D0000}"/>
    <cellStyle name="20% - Accent1 3 5 2 5 7 2 2" xfId="28268" xr:uid="{00000000-0005-0000-0000-0000BD6D0000}"/>
    <cellStyle name="20% - Accent1 3 5 2 5 7 3" xfId="28269" xr:uid="{00000000-0005-0000-0000-0000BE6D0000}"/>
    <cellStyle name="20% - Accent1 3 5 2 5 8" xfId="28270" xr:uid="{00000000-0005-0000-0000-0000BF6D0000}"/>
    <cellStyle name="20% - Accent1 3 5 2 5 8 2" xfId="28271" xr:uid="{00000000-0005-0000-0000-0000C06D0000}"/>
    <cellStyle name="20% - Accent1 3 5 2 5 8 2 2" xfId="28272" xr:uid="{00000000-0005-0000-0000-0000C16D0000}"/>
    <cellStyle name="20% - Accent1 3 5 2 5 8 3" xfId="28273" xr:uid="{00000000-0005-0000-0000-0000C26D0000}"/>
    <cellStyle name="20% - Accent1 3 5 2 5 9" xfId="28274" xr:uid="{00000000-0005-0000-0000-0000C36D0000}"/>
    <cellStyle name="20% - Accent1 3 5 2 5 9 2" xfId="28275" xr:uid="{00000000-0005-0000-0000-0000C46D0000}"/>
    <cellStyle name="20% - Accent1 3 5 2 6" xfId="28276" xr:uid="{00000000-0005-0000-0000-0000C56D0000}"/>
    <cellStyle name="20% - Accent1 3 5 2 6 2" xfId="28277" xr:uid="{00000000-0005-0000-0000-0000C66D0000}"/>
    <cellStyle name="20% - Accent1 3 5 2 6 2 2" xfId="28278" xr:uid="{00000000-0005-0000-0000-0000C76D0000}"/>
    <cellStyle name="20% - Accent1 3 5 2 6 2 2 2" xfId="28279" xr:uid="{00000000-0005-0000-0000-0000C86D0000}"/>
    <cellStyle name="20% - Accent1 3 5 2 6 2 2 2 2" xfId="28280" xr:uid="{00000000-0005-0000-0000-0000C96D0000}"/>
    <cellStyle name="20% - Accent1 3 5 2 6 2 2 3" xfId="28281" xr:uid="{00000000-0005-0000-0000-0000CA6D0000}"/>
    <cellStyle name="20% - Accent1 3 5 2 6 2 3" xfId="28282" xr:uid="{00000000-0005-0000-0000-0000CB6D0000}"/>
    <cellStyle name="20% - Accent1 3 5 2 6 2 3 2" xfId="28283" xr:uid="{00000000-0005-0000-0000-0000CC6D0000}"/>
    <cellStyle name="20% - Accent1 3 5 2 6 2 4" xfId="28284" xr:uid="{00000000-0005-0000-0000-0000CD6D0000}"/>
    <cellStyle name="20% - Accent1 3 5 2 6 3" xfId="28285" xr:uid="{00000000-0005-0000-0000-0000CE6D0000}"/>
    <cellStyle name="20% - Accent1 3 5 2 6 3 2" xfId="28286" xr:uid="{00000000-0005-0000-0000-0000CF6D0000}"/>
    <cellStyle name="20% - Accent1 3 5 2 6 3 2 2" xfId="28287" xr:uid="{00000000-0005-0000-0000-0000D06D0000}"/>
    <cellStyle name="20% - Accent1 3 5 2 6 3 2 2 2" xfId="28288" xr:uid="{00000000-0005-0000-0000-0000D16D0000}"/>
    <cellStyle name="20% - Accent1 3 5 2 6 3 2 3" xfId="28289" xr:uid="{00000000-0005-0000-0000-0000D26D0000}"/>
    <cellStyle name="20% - Accent1 3 5 2 6 3 3" xfId="28290" xr:uid="{00000000-0005-0000-0000-0000D36D0000}"/>
    <cellStyle name="20% - Accent1 3 5 2 6 3 3 2" xfId="28291" xr:uid="{00000000-0005-0000-0000-0000D46D0000}"/>
    <cellStyle name="20% - Accent1 3 5 2 6 3 4" xfId="28292" xr:uid="{00000000-0005-0000-0000-0000D56D0000}"/>
    <cellStyle name="20% - Accent1 3 5 2 6 4" xfId="28293" xr:uid="{00000000-0005-0000-0000-0000D66D0000}"/>
    <cellStyle name="20% - Accent1 3 5 2 6 4 2" xfId="28294" xr:uid="{00000000-0005-0000-0000-0000D76D0000}"/>
    <cellStyle name="20% - Accent1 3 5 2 6 4 2 2" xfId="28295" xr:uid="{00000000-0005-0000-0000-0000D86D0000}"/>
    <cellStyle name="20% - Accent1 3 5 2 6 4 2 2 2" xfId="28296" xr:uid="{00000000-0005-0000-0000-0000D96D0000}"/>
    <cellStyle name="20% - Accent1 3 5 2 6 4 2 3" xfId="28297" xr:uid="{00000000-0005-0000-0000-0000DA6D0000}"/>
    <cellStyle name="20% - Accent1 3 5 2 6 4 3" xfId="28298" xr:uid="{00000000-0005-0000-0000-0000DB6D0000}"/>
    <cellStyle name="20% - Accent1 3 5 2 6 4 3 2" xfId="28299" xr:uid="{00000000-0005-0000-0000-0000DC6D0000}"/>
    <cellStyle name="20% - Accent1 3 5 2 6 4 4" xfId="28300" xr:uid="{00000000-0005-0000-0000-0000DD6D0000}"/>
    <cellStyle name="20% - Accent1 3 5 2 6 5" xfId="28301" xr:uid="{00000000-0005-0000-0000-0000DE6D0000}"/>
    <cellStyle name="20% - Accent1 3 5 2 6 5 2" xfId="28302" xr:uid="{00000000-0005-0000-0000-0000DF6D0000}"/>
    <cellStyle name="20% - Accent1 3 5 2 6 5 2 2" xfId="28303" xr:uid="{00000000-0005-0000-0000-0000E06D0000}"/>
    <cellStyle name="20% - Accent1 3 5 2 6 5 3" xfId="28304" xr:uid="{00000000-0005-0000-0000-0000E16D0000}"/>
    <cellStyle name="20% - Accent1 3 5 2 6 6" xfId="28305" xr:uid="{00000000-0005-0000-0000-0000E26D0000}"/>
    <cellStyle name="20% - Accent1 3 5 2 6 6 2" xfId="28306" xr:uid="{00000000-0005-0000-0000-0000E36D0000}"/>
    <cellStyle name="20% - Accent1 3 5 2 6 6 2 2" xfId="28307" xr:uid="{00000000-0005-0000-0000-0000E46D0000}"/>
    <cellStyle name="20% - Accent1 3 5 2 6 6 3" xfId="28308" xr:uid="{00000000-0005-0000-0000-0000E56D0000}"/>
    <cellStyle name="20% - Accent1 3 5 2 6 7" xfId="28309" xr:uid="{00000000-0005-0000-0000-0000E66D0000}"/>
    <cellStyle name="20% - Accent1 3 5 2 6 7 2" xfId="28310" xr:uid="{00000000-0005-0000-0000-0000E76D0000}"/>
    <cellStyle name="20% - Accent1 3 5 2 6 8" xfId="28311" xr:uid="{00000000-0005-0000-0000-0000E86D0000}"/>
    <cellStyle name="20% - Accent1 3 5 2 6 8 2" xfId="28312" xr:uid="{00000000-0005-0000-0000-0000E96D0000}"/>
    <cellStyle name="20% - Accent1 3 5 2 6 9" xfId="28313" xr:uid="{00000000-0005-0000-0000-0000EA6D0000}"/>
    <cellStyle name="20% - Accent1 3 5 2 7" xfId="28314" xr:uid="{00000000-0005-0000-0000-0000EB6D0000}"/>
    <cellStyle name="20% - Accent1 3 5 2 7 2" xfId="28315" xr:uid="{00000000-0005-0000-0000-0000EC6D0000}"/>
    <cellStyle name="20% - Accent1 3 5 2 7 2 2" xfId="28316" xr:uid="{00000000-0005-0000-0000-0000ED6D0000}"/>
    <cellStyle name="20% - Accent1 3 5 2 7 2 2 2" xfId="28317" xr:uid="{00000000-0005-0000-0000-0000EE6D0000}"/>
    <cellStyle name="20% - Accent1 3 5 2 7 2 2 2 2" xfId="28318" xr:uid="{00000000-0005-0000-0000-0000EF6D0000}"/>
    <cellStyle name="20% - Accent1 3 5 2 7 2 2 3" xfId="28319" xr:uid="{00000000-0005-0000-0000-0000F06D0000}"/>
    <cellStyle name="20% - Accent1 3 5 2 7 2 3" xfId="28320" xr:uid="{00000000-0005-0000-0000-0000F16D0000}"/>
    <cellStyle name="20% - Accent1 3 5 2 7 2 3 2" xfId="28321" xr:uid="{00000000-0005-0000-0000-0000F26D0000}"/>
    <cellStyle name="20% - Accent1 3 5 2 7 2 4" xfId="28322" xr:uid="{00000000-0005-0000-0000-0000F36D0000}"/>
    <cellStyle name="20% - Accent1 3 5 2 7 3" xfId="28323" xr:uid="{00000000-0005-0000-0000-0000F46D0000}"/>
    <cellStyle name="20% - Accent1 3 5 2 7 3 2" xfId="28324" xr:uid="{00000000-0005-0000-0000-0000F56D0000}"/>
    <cellStyle name="20% - Accent1 3 5 2 7 3 2 2" xfId="28325" xr:uid="{00000000-0005-0000-0000-0000F66D0000}"/>
    <cellStyle name="20% - Accent1 3 5 2 7 3 2 2 2" xfId="28326" xr:uid="{00000000-0005-0000-0000-0000F76D0000}"/>
    <cellStyle name="20% - Accent1 3 5 2 7 3 2 3" xfId="28327" xr:uid="{00000000-0005-0000-0000-0000F86D0000}"/>
    <cellStyle name="20% - Accent1 3 5 2 7 3 3" xfId="28328" xr:uid="{00000000-0005-0000-0000-0000F96D0000}"/>
    <cellStyle name="20% - Accent1 3 5 2 7 3 3 2" xfId="28329" xr:uid="{00000000-0005-0000-0000-0000FA6D0000}"/>
    <cellStyle name="20% - Accent1 3 5 2 7 3 4" xfId="28330" xr:uid="{00000000-0005-0000-0000-0000FB6D0000}"/>
    <cellStyle name="20% - Accent1 3 5 2 7 4" xfId="28331" xr:uid="{00000000-0005-0000-0000-0000FC6D0000}"/>
    <cellStyle name="20% - Accent1 3 5 2 7 4 2" xfId="28332" xr:uid="{00000000-0005-0000-0000-0000FD6D0000}"/>
    <cellStyle name="20% - Accent1 3 5 2 7 4 2 2" xfId="28333" xr:uid="{00000000-0005-0000-0000-0000FE6D0000}"/>
    <cellStyle name="20% - Accent1 3 5 2 7 4 2 2 2" xfId="28334" xr:uid="{00000000-0005-0000-0000-0000FF6D0000}"/>
    <cellStyle name="20% - Accent1 3 5 2 7 4 2 3" xfId="28335" xr:uid="{00000000-0005-0000-0000-0000006E0000}"/>
    <cellStyle name="20% - Accent1 3 5 2 7 4 3" xfId="28336" xr:uid="{00000000-0005-0000-0000-0000016E0000}"/>
    <cellStyle name="20% - Accent1 3 5 2 7 4 3 2" xfId="28337" xr:uid="{00000000-0005-0000-0000-0000026E0000}"/>
    <cellStyle name="20% - Accent1 3 5 2 7 4 4" xfId="28338" xr:uid="{00000000-0005-0000-0000-0000036E0000}"/>
    <cellStyle name="20% - Accent1 3 5 2 7 5" xfId="28339" xr:uid="{00000000-0005-0000-0000-0000046E0000}"/>
    <cellStyle name="20% - Accent1 3 5 2 7 5 2" xfId="28340" xr:uid="{00000000-0005-0000-0000-0000056E0000}"/>
    <cellStyle name="20% - Accent1 3 5 2 7 5 2 2" xfId="28341" xr:uid="{00000000-0005-0000-0000-0000066E0000}"/>
    <cellStyle name="20% - Accent1 3 5 2 7 5 3" xfId="28342" xr:uid="{00000000-0005-0000-0000-0000076E0000}"/>
    <cellStyle name="20% - Accent1 3 5 2 7 6" xfId="28343" xr:uid="{00000000-0005-0000-0000-0000086E0000}"/>
    <cellStyle name="20% - Accent1 3 5 2 7 6 2" xfId="28344" xr:uid="{00000000-0005-0000-0000-0000096E0000}"/>
    <cellStyle name="20% - Accent1 3 5 2 7 6 2 2" xfId="28345" xr:uid="{00000000-0005-0000-0000-00000A6E0000}"/>
    <cellStyle name="20% - Accent1 3 5 2 7 6 3" xfId="28346" xr:uid="{00000000-0005-0000-0000-00000B6E0000}"/>
    <cellStyle name="20% - Accent1 3 5 2 7 7" xfId="28347" xr:uid="{00000000-0005-0000-0000-00000C6E0000}"/>
    <cellStyle name="20% - Accent1 3 5 2 7 7 2" xfId="28348" xr:uid="{00000000-0005-0000-0000-00000D6E0000}"/>
    <cellStyle name="20% - Accent1 3 5 2 7 8" xfId="28349" xr:uid="{00000000-0005-0000-0000-00000E6E0000}"/>
    <cellStyle name="20% - Accent1 3 5 2 7 8 2" xfId="28350" xr:uid="{00000000-0005-0000-0000-00000F6E0000}"/>
    <cellStyle name="20% - Accent1 3 5 2 7 9" xfId="28351" xr:uid="{00000000-0005-0000-0000-0000106E0000}"/>
    <cellStyle name="20% - Accent1 3 5 2 8" xfId="28352" xr:uid="{00000000-0005-0000-0000-0000116E0000}"/>
    <cellStyle name="20% - Accent1 3 5 2 8 2" xfId="28353" xr:uid="{00000000-0005-0000-0000-0000126E0000}"/>
    <cellStyle name="20% - Accent1 3 5 2 8 2 2" xfId="28354" xr:uid="{00000000-0005-0000-0000-0000136E0000}"/>
    <cellStyle name="20% - Accent1 3 5 2 8 2 2 2" xfId="28355" xr:uid="{00000000-0005-0000-0000-0000146E0000}"/>
    <cellStyle name="20% - Accent1 3 5 2 8 2 3" xfId="28356" xr:uid="{00000000-0005-0000-0000-0000156E0000}"/>
    <cellStyle name="20% - Accent1 3 5 2 8 3" xfId="28357" xr:uid="{00000000-0005-0000-0000-0000166E0000}"/>
    <cellStyle name="20% - Accent1 3 5 2 8 3 2" xfId="28358" xr:uid="{00000000-0005-0000-0000-0000176E0000}"/>
    <cellStyle name="20% - Accent1 3 5 2 8 4" xfId="28359" xr:uid="{00000000-0005-0000-0000-0000186E0000}"/>
    <cellStyle name="20% - Accent1 3 5 2 9" xfId="28360" xr:uid="{00000000-0005-0000-0000-0000196E0000}"/>
    <cellStyle name="20% - Accent1 3 5 2 9 2" xfId="28361" xr:uid="{00000000-0005-0000-0000-00001A6E0000}"/>
    <cellStyle name="20% - Accent1 3 5 2 9 2 2" xfId="28362" xr:uid="{00000000-0005-0000-0000-00001B6E0000}"/>
    <cellStyle name="20% - Accent1 3 5 2 9 2 2 2" xfId="28363" xr:uid="{00000000-0005-0000-0000-00001C6E0000}"/>
    <cellStyle name="20% - Accent1 3 5 2 9 2 3" xfId="28364" xr:uid="{00000000-0005-0000-0000-00001D6E0000}"/>
    <cellStyle name="20% - Accent1 3 5 2 9 3" xfId="28365" xr:uid="{00000000-0005-0000-0000-00001E6E0000}"/>
    <cellStyle name="20% - Accent1 3 5 2 9 3 2" xfId="28366" xr:uid="{00000000-0005-0000-0000-00001F6E0000}"/>
    <cellStyle name="20% - Accent1 3 5 2 9 4" xfId="28367" xr:uid="{00000000-0005-0000-0000-0000206E0000}"/>
    <cellStyle name="20% - Accent1 3 5 3" xfId="28368" xr:uid="{00000000-0005-0000-0000-0000216E0000}"/>
    <cellStyle name="20% - Accent1 3 5 3 10" xfId="28369" xr:uid="{00000000-0005-0000-0000-0000226E0000}"/>
    <cellStyle name="20% - Accent1 3 5 3 10 2" xfId="28370" xr:uid="{00000000-0005-0000-0000-0000236E0000}"/>
    <cellStyle name="20% - Accent1 3 5 3 10 2 2" xfId="28371" xr:uid="{00000000-0005-0000-0000-0000246E0000}"/>
    <cellStyle name="20% - Accent1 3 5 3 10 3" xfId="28372" xr:uid="{00000000-0005-0000-0000-0000256E0000}"/>
    <cellStyle name="20% - Accent1 3 5 3 11" xfId="28373" xr:uid="{00000000-0005-0000-0000-0000266E0000}"/>
    <cellStyle name="20% - Accent1 3 5 3 11 2" xfId="28374" xr:uid="{00000000-0005-0000-0000-0000276E0000}"/>
    <cellStyle name="20% - Accent1 3 5 3 11 2 2" xfId="28375" xr:uid="{00000000-0005-0000-0000-0000286E0000}"/>
    <cellStyle name="20% - Accent1 3 5 3 11 3" xfId="28376" xr:uid="{00000000-0005-0000-0000-0000296E0000}"/>
    <cellStyle name="20% - Accent1 3 5 3 12" xfId="28377" xr:uid="{00000000-0005-0000-0000-00002A6E0000}"/>
    <cellStyle name="20% - Accent1 3 5 3 12 2" xfId="28378" xr:uid="{00000000-0005-0000-0000-00002B6E0000}"/>
    <cellStyle name="20% - Accent1 3 5 3 13" xfId="28379" xr:uid="{00000000-0005-0000-0000-00002C6E0000}"/>
    <cellStyle name="20% - Accent1 3 5 3 13 2" xfId="28380" xr:uid="{00000000-0005-0000-0000-00002D6E0000}"/>
    <cellStyle name="20% - Accent1 3 5 3 14" xfId="28381" xr:uid="{00000000-0005-0000-0000-00002E6E0000}"/>
    <cellStyle name="20% - Accent1 3 5 3 2" xfId="28382" xr:uid="{00000000-0005-0000-0000-00002F6E0000}"/>
    <cellStyle name="20% - Accent1 3 5 3 2 10" xfId="28383" xr:uid="{00000000-0005-0000-0000-0000306E0000}"/>
    <cellStyle name="20% - Accent1 3 5 3 2 10 2" xfId="28384" xr:uid="{00000000-0005-0000-0000-0000316E0000}"/>
    <cellStyle name="20% - Accent1 3 5 3 2 11" xfId="28385" xr:uid="{00000000-0005-0000-0000-0000326E0000}"/>
    <cellStyle name="20% - Accent1 3 5 3 2 2" xfId="28386" xr:uid="{00000000-0005-0000-0000-0000336E0000}"/>
    <cellStyle name="20% - Accent1 3 5 3 2 2 2" xfId="28387" xr:uid="{00000000-0005-0000-0000-0000346E0000}"/>
    <cellStyle name="20% - Accent1 3 5 3 2 2 2 2" xfId="28388" xr:uid="{00000000-0005-0000-0000-0000356E0000}"/>
    <cellStyle name="20% - Accent1 3 5 3 2 2 2 2 2" xfId="28389" xr:uid="{00000000-0005-0000-0000-0000366E0000}"/>
    <cellStyle name="20% - Accent1 3 5 3 2 2 2 2 2 2" xfId="28390" xr:uid="{00000000-0005-0000-0000-0000376E0000}"/>
    <cellStyle name="20% - Accent1 3 5 3 2 2 2 2 3" xfId="28391" xr:uid="{00000000-0005-0000-0000-0000386E0000}"/>
    <cellStyle name="20% - Accent1 3 5 3 2 2 2 3" xfId="28392" xr:uid="{00000000-0005-0000-0000-0000396E0000}"/>
    <cellStyle name="20% - Accent1 3 5 3 2 2 2 3 2" xfId="28393" xr:uid="{00000000-0005-0000-0000-00003A6E0000}"/>
    <cellStyle name="20% - Accent1 3 5 3 2 2 2 4" xfId="28394" xr:uid="{00000000-0005-0000-0000-00003B6E0000}"/>
    <cellStyle name="20% - Accent1 3 5 3 2 2 3" xfId="28395" xr:uid="{00000000-0005-0000-0000-00003C6E0000}"/>
    <cellStyle name="20% - Accent1 3 5 3 2 2 3 2" xfId="28396" xr:uid="{00000000-0005-0000-0000-00003D6E0000}"/>
    <cellStyle name="20% - Accent1 3 5 3 2 2 3 2 2" xfId="28397" xr:uid="{00000000-0005-0000-0000-00003E6E0000}"/>
    <cellStyle name="20% - Accent1 3 5 3 2 2 3 2 2 2" xfId="28398" xr:uid="{00000000-0005-0000-0000-00003F6E0000}"/>
    <cellStyle name="20% - Accent1 3 5 3 2 2 3 2 3" xfId="28399" xr:uid="{00000000-0005-0000-0000-0000406E0000}"/>
    <cellStyle name="20% - Accent1 3 5 3 2 2 3 3" xfId="28400" xr:uid="{00000000-0005-0000-0000-0000416E0000}"/>
    <cellStyle name="20% - Accent1 3 5 3 2 2 3 3 2" xfId="28401" xr:uid="{00000000-0005-0000-0000-0000426E0000}"/>
    <cellStyle name="20% - Accent1 3 5 3 2 2 3 4" xfId="28402" xr:uid="{00000000-0005-0000-0000-0000436E0000}"/>
    <cellStyle name="20% - Accent1 3 5 3 2 2 4" xfId="28403" xr:uid="{00000000-0005-0000-0000-0000446E0000}"/>
    <cellStyle name="20% - Accent1 3 5 3 2 2 4 2" xfId="28404" xr:uid="{00000000-0005-0000-0000-0000456E0000}"/>
    <cellStyle name="20% - Accent1 3 5 3 2 2 4 2 2" xfId="28405" xr:uid="{00000000-0005-0000-0000-0000466E0000}"/>
    <cellStyle name="20% - Accent1 3 5 3 2 2 4 2 2 2" xfId="28406" xr:uid="{00000000-0005-0000-0000-0000476E0000}"/>
    <cellStyle name="20% - Accent1 3 5 3 2 2 4 2 3" xfId="28407" xr:uid="{00000000-0005-0000-0000-0000486E0000}"/>
    <cellStyle name="20% - Accent1 3 5 3 2 2 4 3" xfId="28408" xr:uid="{00000000-0005-0000-0000-0000496E0000}"/>
    <cellStyle name="20% - Accent1 3 5 3 2 2 4 3 2" xfId="28409" xr:uid="{00000000-0005-0000-0000-00004A6E0000}"/>
    <cellStyle name="20% - Accent1 3 5 3 2 2 4 4" xfId="28410" xr:uid="{00000000-0005-0000-0000-00004B6E0000}"/>
    <cellStyle name="20% - Accent1 3 5 3 2 2 5" xfId="28411" xr:uid="{00000000-0005-0000-0000-00004C6E0000}"/>
    <cellStyle name="20% - Accent1 3 5 3 2 2 5 2" xfId="28412" xr:uid="{00000000-0005-0000-0000-00004D6E0000}"/>
    <cellStyle name="20% - Accent1 3 5 3 2 2 5 2 2" xfId="28413" xr:uid="{00000000-0005-0000-0000-00004E6E0000}"/>
    <cellStyle name="20% - Accent1 3 5 3 2 2 5 3" xfId="28414" xr:uid="{00000000-0005-0000-0000-00004F6E0000}"/>
    <cellStyle name="20% - Accent1 3 5 3 2 2 6" xfId="28415" xr:uid="{00000000-0005-0000-0000-0000506E0000}"/>
    <cellStyle name="20% - Accent1 3 5 3 2 2 6 2" xfId="28416" xr:uid="{00000000-0005-0000-0000-0000516E0000}"/>
    <cellStyle name="20% - Accent1 3 5 3 2 2 6 2 2" xfId="28417" xr:uid="{00000000-0005-0000-0000-0000526E0000}"/>
    <cellStyle name="20% - Accent1 3 5 3 2 2 6 3" xfId="28418" xr:uid="{00000000-0005-0000-0000-0000536E0000}"/>
    <cellStyle name="20% - Accent1 3 5 3 2 2 7" xfId="28419" xr:uid="{00000000-0005-0000-0000-0000546E0000}"/>
    <cellStyle name="20% - Accent1 3 5 3 2 2 7 2" xfId="28420" xr:uid="{00000000-0005-0000-0000-0000556E0000}"/>
    <cellStyle name="20% - Accent1 3 5 3 2 2 8" xfId="28421" xr:uid="{00000000-0005-0000-0000-0000566E0000}"/>
    <cellStyle name="20% - Accent1 3 5 3 2 2 8 2" xfId="28422" xr:uid="{00000000-0005-0000-0000-0000576E0000}"/>
    <cellStyle name="20% - Accent1 3 5 3 2 2 9" xfId="28423" xr:uid="{00000000-0005-0000-0000-0000586E0000}"/>
    <cellStyle name="20% - Accent1 3 5 3 2 3" xfId="28424" xr:uid="{00000000-0005-0000-0000-0000596E0000}"/>
    <cellStyle name="20% - Accent1 3 5 3 2 3 2" xfId="28425" xr:uid="{00000000-0005-0000-0000-00005A6E0000}"/>
    <cellStyle name="20% - Accent1 3 5 3 2 3 2 2" xfId="28426" xr:uid="{00000000-0005-0000-0000-00005B6E0000}"/>
    <cellStyle name="20% - Accent1 3 5 3 2 3 2 2 2" xfId="28427" xr:uid="{00000000-0005-0000-0000-00005C6E0000}"/>
    <cellStyle name="20% - Accent1 3 5 3 2 3 2 2 2 2" xfId="28428" xr:uid="{00000000-0005-0000-0000-00005D6E0000}"/>
    <cellStyle name="20% - Accent1 3 5 3 2 3 2 2 3" xfId="28429" xr:uid="{00000000-0005-0000-0000-00005E6E0000}"/>
    <cellStyle name="20% - Accent1 3 5 3 2 3 2 3" xfId="28430" xr:uid="{00000000-0005-0000-0000-00005F6E0000}"/>
    <cellStyle name="20% - Accent1 3 5 3 2 3 2 3 2" xfId="28431" xr:uid="{00000000-0005-0000-0000-0000606E0000}"/>
    <cellStyle name="20% - Accent1 3 5 3 2 3 2 4" xfId="28432" xr:uid="{00000000-0005-0000-0000-0000616E0000}"/>
    <cellStyle name="20% - Accent1 3 5 3 2 3 3" xfId="28433" xr:uid="{00000000-0005-0000-0000-0000626E0000}"/>
    <cellStyle name="20% - Accent1 3 5 3 2 3 3 2" xfId="28434" xr:uid="{00000000-0005-0000-0000-0000636E0000}"/>
    <cellStyle name="20% - Accent1 3 5 3 2 3 3 2 2" xfId="28435" xr:uid="{00000000-0005-0000-0000-0000646E0000}"/>
    <cellStyle name="20% - Accent1 3 5 3 2 3 3 2 2 2" xfId="28436" xr:uid="{00000000-0005-0000-0000-0000656E0000}"/>
    <cellStyle name="20% - Accent1 3 5 3 2 3 3 2 3" xfId="28437" xr:uid="{00000000-0005-0000-0000-0000666E0000}"/>
    <cellStyle name="20% - Accent1 3 5 3 2 3 3 3" xfId="28438" xr:uid="{00000000-0005-0000-0000-0000676E0000}"/>
    <cellStyle name="20% - Accent1 3 5 3 2 3 3 3 2" xfId="28439" xr:uid="{00000000-0005-0000-0000-0000686E0000}"/>
    <cellStyle name="20% - Accent1 3 5 3 2 3 3 4" xfId="28440" xr:uid="{00000000-0005-0000-0000-0000696E0000}"/>
    <cellStyle name="20% - Accent1 3 5 3 2 3 4" xfId="28441" xr:uid="{00000000-0005-0000-0000-00006A6E0000}"/>
    <cellStyle name="20% - Accent1 3 5 3 2 3 4 2" xfId="28442" xr:uid="{00000000-0005-0000-0000-00006B6E0000}"/>
    <cellStyle name="20% - Accent1 3 5 3 2 3 4 2 2" xfId="28443" xr:uid="{00000000-0005-0000-0000-00006C6E0000}"/>
    <cellStyle name="20% - Accent1 3 5 3 2 3 4 2 2 2" xfId="28444" xr:uid="{00000000-0005-0000-0000-00006D6E0000}"/>
    <cellStyle name="20% - Accent1 3 5 3 2 3 4 2 3" xfId="28445" xr:uid="{00000000-0005-0000-0000-00006E6E0000}"/>
    <cellStyle name="20% - Accent1 3 5 3 2 3 4 3" xfId="28446" xr:uid="{00000000-0005-0000-0000-00006F6E0000}"/>
    <cellStyle name="20% - Accent1 3 5 3 2 3 4 3 2" xfId="28447" xr:uid="{00000000-0005-0000-0000-0000706E0000}"/>
    <cellStyle name="20% - Accent1 3 5 3 2 3 4 4" xfId="28448" xr:uid="{00000000-0005-0000-0000-0000716E0000}"/>
    <cellStyle name="20% - Accent1 3 5 3 2 3 5" xfId="28449" xr:uid="{00000000-0005-0000-0000-0000726E0000}"/>
    <cellStyle name="20% - Accent1 3 5 3 2 3 5 2" xfId="28450" xr:uid="{00000000-0005-0000-0000-0000736E0000}"/>
    <cellStyle name="20% - Accent1 3 5 3 2 3 5 2 2" xfId="28451" xr:uid="{00000000-0005-0000-0000-0000746E0000}"/>
    <cellStyle name="20% - Accent1 3 5 3 2 3 5 3" xfId="28452" xr:uid="{00000000-0005-0000-0000-0000756E0000}"/>
    <cellStyle name="20% - Accent1 3 5 3 2 3 6" xfId="28453" xr:uid="{00000000-0005-0000-0000-0000766E0000}"/>
    <cellStyle name="20% - Accent1 3 5 3 2 3 6 2" xfId="28454" xr:uid="{00000000-0005-0000-0000-0000776E0000}"/>
    <cellStyle name="20% - Accent1 3 5 3 2 3 6 2 2" xfId="28455" xr:uid="{00000000-0005-0000-0000-0000786E0000}"/>
    <cellStyle name="20% - Accent1 3 5 3 2 3 6 3" xfId="28456" xr:uid="{00000000-0005-0000-0000-0000796E0000}"/>
    <cellStyle name="20% - Accent1 3 5 3 2 3 7" xfId="28457" xr:uid="{00000000-0005-0000-0000-00007A6E0000}"/>
    <cellStyle name="20% - Accent1 3 5 3 2 3 7 2" xfId="28458" xr:uid="{00000000-0005-0000-0000-00007B6E0000}"/>
    <cellStyle name="20% - Accent1 3 5 3 2 3 8" xfId="28459" xr:uid="{00000000-0005-0000-0000-00007C6E0000}"/>
    <cellStyle name="20% - Accent1 3 5 3 2 3 8 2" xfId="28460" xr:uid="{00000000-0005-0000-0000-00007D6E0000}"/>
    <cellStyle name="20% - Accent1 3 5 3 2 3 9" xfId="28461" xr:uid="{00000000-0005-0000-0000-00007E6E0000}"/>
    <cellStyle name="20% - Accent1 3 5 3 2 4" xfId="28462" xr:uid="{00000000-0005-0000-0000-00007F6E0000}"/>
    <cellStyle name="20% - Accent1 3 5 3 2 4 2" xfId="28463" xr:uid="{00000000-0005-0000-0000-0000806E0000}"/>
    <cellStyle name="20% - Accent1 3 5 3 2 4 2 2" xfId="28464" xr:uid="{00000000-0005-0000-0000-0000816E0000}"/>
    <cellStyle name="20% - Accent1 3 5 3 2 4 2 2 2" xfId="28465" xr:uid="{00000000-0005-0000-0000-0000826E0000}"/>
    <cellStyle name="20% - Accent1 3 5 3 2 4 2 3" xfId="28466" xr:uid="{00000000-0005-0000-0000-0000836E0000}"/>
    <cellStyle name="20% - Accent1 3 5 3 2 4 3" xfId="28467" xr:uid="{00000000-0005-0000-0000-0000846E0000}"/>
    <cellStyle name="20% - Accent1 3 5 3 2 4 3 2" xfId="28468" xr:uid="{00000000-0005-0000-0000-0000856E0000}"/>
    <cellStyle name="20% - Accent1 3 5 3 2 4 4" xfId="28469" xr:uid="{00000000-0005-0000-0000-0000866E0000}"/>
    <cellStyle name="20% - Accent1 3 5 3 2 5" xfId="28470" xr:uid="{00000000-0005-0000-0000-0000876E0000}"/>
    <cellStyle name="20% - Accent1 3 5 3 2 5 2" xfId="28471" xr:uid="{00000000-0005-0000-0000-0000886E0000}"/>
    <cellStyle name="20% - Accent1 3 5 3 2 5 2 2" xfId="28472" xr:uid="{00000000-0005-0000-0000-0000896E0000}"/>
    <cellStyle name="20% - Accent1 3 5 3 2 5 2 2 2" xfId="28473" xr:uid="{00000000-0005-0000-0000-00008A6E0000}"/>
    <cellStyle name="20% - Accent1 3 5 3 2 5 2 3" xfId="28474" xr:uid="{00000000-0005-0000-0000-00008B6E0000}"/>
    <cellStyle name="20% - Accent1 3 5 3 2 5 3" xfId="28475" xr:uid="{00000000-0005-0000-0000-00008C6E0000}"/>
    <cellStyle name="20% - Accent1 3 5 3 2 5 3 2" xfId="28476" xr:uid="{00000000-0005-0000-0000-00008D6E0000}"/>
    <cellStyle name="20% - Accent1 3 5 3 2 5 4" xfId="28477" xr:uid="{00000000-0005-0000-0000-00008E6E0000}"/>
    <cellStyle name="20% - Accent1 3 5 3 2 6" xfId="28478" xr:uid="{00000000-0005-0000-0000-00008F6E0000}"/>
    <cellStyle name="20% - Accent1 3 5 3 2 6 2" xfId="28479" xr:uid="{00000000-0005-0000-0000-0000906E0000}"/>
    <cellStyle name="20% - Accent1 3 5 3 2 6 2 2" xfId="28480" xr:uid="{00000000-0005-0000-0000-0000916E0000}"/>
    <cellStyle name="20% - Accent1 3 5 3 2 6 2 2 2" xfId="28481" xr:uid="{00000000-0005-0000-0000-0000926E0000}"/>
    <cellStyle name="20% - Accent1 3 5 3 2 6 2 3" xfId="28482" xr:uid="{00000000-0005-0000-0000-0000936E0000}"/>
    <cellStyle name="20% - Accent1 3 5 3 2 6 3" xfId="28483" xr:uid="{00000000-0005-0000-0000-0000946E0000}"/>
    <cellStyle name="20% - Accent1 3 5 3 2 6 3 2" xfId="28484" xr:uid="{00000000-0005-0000-0000-0000956E0000}"/>
    <cellStyle name="20% - Accent1 3 5 3 2 6 4" xfId="28485" xr:uid="{00000000-0005-0000-0000-0000966E0000}"/>
    <cellStyle name="20% - Accent1 3 5 3 2 7" xfId="28486" xr:uid="{00000000-0005-0000-0000-0000976E0000}"/>
    <cellStyle name="20% - Accent1 3 5 3 2 7 2" xfId="28487" xr:uid="{00000000-0005-0000-0000-0000986E0000}"/>
    <cellStyle name="20% - Accent1 3 5 3 2 7 2 2" xfId="28488" xr:uid="{00000000-0005-0000-0000-0000996E0000}"/>
    <cellStyle name="20% - Accent1 3 5 3 2 7 3" xfId="28489" xr:uid="{00000000-0005-0000-0000-00009A6E0000}"/>
    <cellStyle name="20% - Accent1 3 5 3 2 8" xfId="28490" xr:uid="{00000000-0005-0000-0000-00009B6E0000}"/>
    <cellStyle name="20% - Accent1 3 5 3 2 8 2" xfId="28491" xr:uid="{00000000-0005-0000-0000-00009C6E0000}"/>
    <cellStyle name="20% - Accent1 3 5 3 2 8 2 2" xfId="28492" xr:uid="{00000000-0005-0000-0000-00009D6E0000}"/>
    <cellStyle name="20% - Accent1 3 5 3 2 8 3" xfId="28493" xr:uid="{00000000-0005-0000-0000-00009E6E0000}"/>
    <cellStyle name="20% - Accent1 3 5 3 2 9" xfId="28494" xr:uid="{00000000-0005-0000-0000-00009F6E0000}"/>
    <cellStyle name="20% - Accent1 3 5 3 2 9 2" xfId="28495" xr:uid="{00000000-0005-0000-0000-0000A06E0000}"/>
    <cellStyle name="20% - Accent1 3 5 3 3" xfId="28496" xr:uid="{00000000-0005-0000-0000-0000A16E0000}"/>
    <cellStyle name="20% - Accent1 3 5 3 3 10" xfId="28497" xr:uid="{00000000-0005-0000-0000-0000A26E0000}"/>
    <cellStyle name="20% - Accent1 3 5 3 3 10 2" xfId="28498" xr:uid="{00000000-0005-0000-0000-0000A36E0000}"/>
    <cellStyle name="20% - Accent1 3 5 3 3 11" xfId="28499" xr:uid="{00000000-0005-0000-0000-0000A46E0000}"/>
    <cellStyle name="20% - Accent1 3 5 3 3 2" xfId="28500" xr:uid="{00000000-0005-0000-0000-0000A56E0000}"/>
    <cellStyle name="20% - Accent1 3 5 3 3 2 2" xfId="28501" xr:uid="{00000000-0005-0000-0000-0000A66E0000}"/>
    <cellStyle name="20% - Accent1 3 5 3 3 2 2 2" xfId="28502" xr:uid="{00000000-0005-0000-0000-0000A76E0000}"/>
    <cellStyle name="20% - Accent1 3 5 3 3 2 2 2 2" xfId="28503" xr:uid="{00000000-0005-0000-0000-0000A86E0000}"/>
    <cellStyle name="20% - Accent1 3 5 3 3 2 2 2 2 2" xfId="28504" xr:uid="{00000000-0005-0000-0000-0000A96E0000}"/>
    <cellStyle name="20% - Accent1 3 5 3 3 2 2 2 3" xfId="28505" xr:uid="{00000000-0005-0000-0000-0000AA6E0000}"/>
    <cellStyle name="20% - Accent1 3 5 3 3 2 2 3" xfId="28506" xr:uid="{00000000-0005-0000-0000-0000AB6E0000}"/>
    <cellStyle name="20% - Accent1 3 5 3 3 2 2 3 2" xfId="28507" xr:uid="{00000000-0005-0000-0000-0000AC6E0000}"/>
    <cellStyle name="20% - Accent1 3 5 3 3 2 2 4" xfId="28508" xr:uid="{00000000-0005-0000-0000-0000AD6E0000}"/>
    <cellStyle name="20% - Accent1 3 5 3 3 2 3" xfId="28509" xr:uid="{00000000-0005-0000-0000-0000AE6E0000}"/>
    <cellStyle name="20% - Accent1 3 5 3 3 2 3 2" xfId="28510" xr:uid="{00000000-0005-0000-0000-0000AF6E0000}"/>
    <cellStyle name="20% - Accent1 3 5 3 3 2 3 2 2" xfId="28511" xr:uid="{00000000-0005-0000-0000-0000B06E0000}"/>
    <cellStyle name="20% - Accent1 3 5 3 3 2 3 2 2 2" xfId="28512" xr:uid="{00000000-0005-0000-0000-0000B16E0000}"/>
    <cellStyle name="20% - Accent1 3 5 3 3 2 3 2 3" xfId="28513" xr:uid="{00000000-0005-0000-0000-0000B26E0000}"/>
    <cellStyle name="20% - Accent1 3 5 3 3 2 3 3" xfId="28514" xr:uid="{00000000-0005-0000-0000-0000B36E0000}"/>
    <cellStyle name="20% - Accent1 3 5 3 3 2 3 3 2" xfId="28515" xr:uid="{00000000-0005-0000-0000-0000B46E0000}"/>
    <cellStyle name="20% - Accent1 3 5 3 3 2 3 4" xfId="28516" xr:uid="{00000000-0005-0000-0000-0000B56E0000}"/>
    <cellStyle name="20% - Accent1 3 5 3 3 2 4" xfId="28517" xr:uid="{00000000-0005-0000-0000-0000B66E0000}"/>
    <cellStyle name="20% - Accent1 3 5 3 3 2 4 2" xfId="28518" xr:uid="{00000000-0005-0000-0000-0000B76E0000}"/>
    <cellStyle name="20% - Accent1 3 5 3 3 2 4 2 2" xfId="28519" xr:uid="{00000000-0005-0000-0000-0000B86E0000}"/>
    <cellStyle name="20% - Accent1 3 5 3 3 2 4 2 2 2" xfId="28520" xr:uid="{00000000-0005-0000-0000-0000B96E0000}"/>
    <cellStyle name="20% - Accent1 3 5 3 3 2 4 2 3" xfId="28521" xr:uid="{00000000-0005-0000-0000-0000BA6E0000}"/>
    <cellStyle name="20% - Accent1 3 5 3 3 2 4 3" xfId="28522" xr:uid="{00000000-0005-0000-0000-0000BB6E0000}"/>
    <cellStyle name="20% - Accent1 3 5 3 3 2 4 3 2" xfId="28523" xr:uid="{00000000-0005-0000-0000-0000BC6E0000}"/>
    <cellStyle name="20% - Accent1 3 5 3 3 2 4 4" xfId="28524" xr:uid="{00000000-0005-0000-0000-0000BD6E0000}"/>
    <cellStyle name="20% - Accent1 3 5 3 3 2 5" xfId="28525" xr:uid="{00000000-0005-0000-0000-0000BE6E0000}"/>
    <cellStyle name="20% - Accent1 3 5 3 3 2 5 2" xfId="28526" xr:uid="{00000000-0005-0000-0000-0000BF6E0000}"/>
    <cellStyle name="20% - Accent1 3 5 3 3 2 5 2 2" xfId="28527" xr:uid="{00000000-0005-0000-0000-0000C06E0000}"/>
    <cellStyle name="20% - Accent1 3 5 3 3 2 5 3" xfId="28528" xr:uid="{00000000-0005-0000-0000-0000C16E0000}"/>
    <cellStyle name="20% - Accent1 3 5 3 3 2 6" xfId="28529" xr:uid="{00000000-0005-0000-0000-0000C26E0000}"/>
    <cellStyle name="20% - Accent1 3 5 3 3 2 6 2" xfId="28530" xr:uid="{00000000-0005-0000-0000-0000C36E0000}"/>
    <cellStyle name="20% - Accent1 3 5 3 3 2 6 2 2" xfId="28531" xr:uid="{00000000-0005-0000-0000-0000C46E0000}"/>
    <cellStyle name="20% - Accent1 3 5 3 3 2 6 3" xfId="28532" xr:uid="{00000000-0005-0000-0000-0000C56E0000}"/>
    <cellStyle name="20% - Accent1 3 5 3 3 2 7" xfId="28533" xr:uid="{00000000-0005-0000-0000-0000C66E0000}"/>
    <cellStyle name="20% - Accent1 3 5 3 3 2 7 2" xfId="28534" xr:uid="{00000000-0005-0000-0000-0000C76E0000}"/>
    <cellStyle name="20% - Accent1 3 5 3 3 2 8" xfId="28535" xr:uid="{00000000-0005-0000-0000-0000C86E0000}"/>
    <cellStyle name="20% - Accent1 3 5 3 3 2 8 2" xfId="28536" xr:uid="{00000000-0005-0000-0000-0000C96E0000}"/>
    <cellStyle name="20% - Accent1 3 5 3 3 2 9" xfId="28537" xr:uid="{00000000-0005-0000-0000-0000CA6E0000}"/>
    <cellStyle name="20% - Accent1 3 5 3 3 3" xfId="28538" xr:uid="{00000000-0005-0000-0000-0000CB6E0000}"/>
    <cellStyle name="20% - Accent1 3 5 3 3 3 2" xfId="28539" xr:uid="{00000000-0005-0000-0000-0000CC6E0000}"/>
    <cellStyle name="20% - Accent1 3 5 3 3 3 2 2" xfId="28540" xr:uid="{00000000-0005-0000-0000-0000CD6E0000}"/>
    <cellStyle name="20% - Accent1 3 5 3 3 3 2 2 2" xfId="28541" xr:uid="{00000000-0005-0000-0000-0000CE6E0000}"/>
    <cellStyle name="20% - Accent1 3 5 3 3 3 2 2 2 2" xfId="28542" xr:uid="{00000000-0005-0000-0000-0000CF6E0000}"/>
    <cellStyle name="20% - Accent1 3 5 3 3 3 2 2 3" xfId="28543" xr:uid="{00000000-0005-0000-0000-0000D06E0000}"/>
    <cellStyle name="20% - Accent1 3 5 3 3 3 2 3" xfId="28544" xr:uid="{00000000-0005-0000-0000-0000D16E0000}"/>
    <cellStyle name="20% - Accent1 3 5 3 3 3 2 3 2" xfId="28545" xr:uid="{00000000-0005-0000-0000-0000D26E0000}"/>
    <cellStyle name="20% - Accent1 3 5 3 3 3 2 4" xfId="28546" xr:uid="{00000000-0005-0000-0000-0000D36E0000}"/>
    <cellStyle name="20% - Accent1 3 5 3 3 3 3" xfId="28547" xr:uid="{00000000-0005-0000-0000-0000D46E0000}"/>
    <cellStyle name="20% - Accent1 3 5 3 3 3 3 2" xfId="28548" xr:uid="{00000000-0005-0000-0000-0000D56E0000}"/>
    <cellStyle name="20% - Accent1 3 5 3 3 3 3 2 2" xfId="28549" xr:uid="{00000000-0005-0000-0000-0000D66E0000}"/>
    <cellStyle name="20% - Accent1 3 5 3 3 3 3 2 2 2" xfId="28550" xr:uid="{00000000-0005-0000-0000-0000D76E0000}"/>
    <cellStyle name="20% - Accent1 3 5 3 3 3 3 2 3" xfId="28551" xr:uid="{00000000-0005-0000-0000-0000D86E0000}"/>
    <cellStyle name="20% - Accent1 3 5 3 3 3 3 3" xfId="28552" xr:uid="{00000000-0005-0000-0000-0000D96E0000}"/>
    <cellStyle name="20% - Accent1 3 5 3 3 3 3 3 2" xfId="28553" xr:uid="{00000000-0005-0000-0000-0000DA6E0000}"/>
    <cellStyle name="20% - Accent1 3 5 3 3 3 3 4" xfId="28554" xr:uid="{00000000-0005-0000-0000-0000DB6E0000}"/>
    <cellStyle name="20% - Accent1 3 5 3 3 3 4" xfId="28555" xr:uid="{00000000-0005-0000-0000-0000DC6E0000}"/>
    <cellStyle name="20% - Accent1 3 5 3 3 3 4 2" xfId="28556" xr:uid="{00000000-0005-0000-0000-0000DD6E0000}"/>
    <cellStyle name="20% - Accent1 3 5 3 3 3 4 2 2" xfId="28557" xr:uid="{00000000-0005-0000-0000-0000DE6E0000}"/>
    <cellStyle name="20% - Accent1 3 5 3 3 3 4 2 2 2" xfId="28558" xr:uid="{00000000-0005-0000-0000-0000DF6E0000}"/>
    <cellStyle name="20% - Accent1 3 5 3 3 3 4 2 3" xfId="28559" xr:uid="{00000000-0005-0000-0000-0000E06E0000}"/>
    <cellStyle name="20% - Accent1 3 5 3 3 3 4 3" xfId="28560" xr:uid="{00000000-0005-0000-0000-0000E16E0000}"/>
    <cellStyle name="20% - Accent1 3 5 3 3 3 4 3 2" xfId="28561" xr:uid="{00000000-0005-0000-0000-0000E26E0000}"/>
    <cellStyle name="20% - Accent1 3 5 3 3 3 4 4" xfId="28562" xr:uid="{00000000-0005-0000-0000-0000E36E0000}"/>
    <cellStyle name="20% - Accent1 3 5 3 3 3 5" xfId="28563" xr:uid="{00000000-0005-0000-0000-0000E46E0000}"/>
    <cellStyle name="20% - Accent1 3 5 3 3 3 5 2" xfId="28564" xr:uid="{00000000-0005-0000-0000-0000E56E0000}"/>
    <cellStyle name="20% - Accent1 3 5 3 3 3 5 2 2" xfId="28565" xr:uid="{00000000-0005-0000-0000-0000E66E0000}"/>
    <cellStyle name="20% - Accent1 3 5 3 3 3 5 3" xfId="28566" xr:uid="{00000000-0005-0000-0000-0000E76E0000}"/>
    <cellStyle name="20% - Accent1 3 5 3 3 3 6" xfId="28567" xr:uid="{00000000-0005-0000-0000-0000E86E0000}"/>
    <cellStyle name="20% - Accent1 3 5 3 3 3 6 2" xfId="28568" xr:uid="{00000000-0005-0000-0000-0000E96E0000}"/>
    <cellStyle name="20% - Accent1 3 5 3 3 3 6 2 2" xfId="28569" xr:uid="{00000000-0005-0000-0000-0000EA6E0000}"/>
    <cellStyle name="20% - Accent1 3 5 3 3 3 6 3" xfId="28570" xr:uid="{00000000-0005-0000-0000-0000EB6E0000}"/>
    <cellStyle name="20% - Accent1 3 5 3 3 3 7" xfId="28571" xr:uid="{00000000-0005-0000-0000-0000EC6E0000}"/>
    <cellStyle name="20% - Accent1 3 5 3 3 3 7 2" xfId="28572" xr:uid="{00000000-0005-0000-0000-0000ED6E0000}"/>
    <cellStyle name="20% - Accent1 3 5 3 3 3 8" xfId="28573" xr:uid="{00000000-0005-0000-0000-0000EE6E0000}"/>
    <cellStyle name="20% - Accent1 3 5 3 3 3 8 2" xfId="28574" xr:uid="{00000000-0005-0000-0000-0000EF6E0000}"/>
    <cellStyle name="20% - Accent1 3 5 3 3 3 9" xfId="28575" xr:uid="{00000000-0005-0000-0000-0000F06E0000}"/>
    <cellStyle name="20% - Accent1 3 5 3 3 4" xfId="28576" xr:uid="{00000000-0005-0000-0000-0000F16E0000}"/>
    <cellStyle name="20% - Accent1 3 5 3 3 4 2" xfId="28577" xr:uid="{00000000-0005-0000-0000-0000F26E0000}"/>
    <cellStyle name="20% - Accent1 3 5 3 3 4 2 2" xfId="28578" xr:uid="{00000000-0005-0000-0000-0000F36E0000}"/>
    <cellStyle name="20% - Accent1 3 5 3 3 4 2 2 2" xfId="28579" xr:uid="{00000000-0005-0000-0000-0000F46E0000}"/>
    <cellStyle name="20% - Accent1 3 5 3 3 4 2 3" xfId="28580" xr:uid="{00000000-0005-0000-0000-0000F56E0000}"/>
    <cellStyle name="20% - Accent1 3 5 3 3 4 3" xfId="28581" xr:uid="{00000000-0005-0000-0000-0000F66E0000}"/>
    <cellStyle name="20% - Accent1 3 5 3 3 4 3 2" xfId="28582" xr:uid="{00000000-0005-0000-0000-0000F76E0000}"/>
    <cellStyle name="20% - Accent1 3 5 3 3 4 4" xfId="28583" xr:uid="{00000000-0005-0000-0000-0000F86E0000}"/>
    <cellStyle name="20% - Accent1 3 5 3 3 5" xfId="28584" xr:uid="{00000000-0005-0000-0000-0000F96E0000}"/>
    <cellStyle name="20% - Accent1 3 5 3 3 5 2" xfId="28585" xr:uid="{00000000-0005-0000-0000-0000FA6E0000}"/>
    <cellStyle name="20% - Accent1 3 5 3 3 5 2 2" xfId="28586" xr:uid="{00000000-0005-0000-0000-0000FB6E0000}"/>
    <cellStyle name="20% - Accent1 3 5 3 3 5 2 2 2" xfId="28587" xr:uid="{00000000-0005-0000-0000-0000FC6E0000}"/>
    <cellStyle name="20% - Accent1 3 5 3 3 5 2 3" xfId="28588" xr:uid="{00000000-0005-0000-0000-0000FD6E0000}"/>
    <cellStyle name="20% - Accent1 3 5 3 3 5 3" xfId="28589" xr:uid="{00000000-0005-0000-0000-0000FE6E0000}"/>
    <cellStyle name="20% - Accent1 3 5 3 3 5 3 2" xfId="28590" xr:uid="{00000000-0005-0000-0000-0000FF6E0000}"/>
    <cellStyle name="20% - Accent1 3 5 3 3 5 4" xfId="28591" xr:uid="{00000000-0005-0000-0000-0000006F0000}"/>
    <cellStyle name="20% - Accent1 3 5 3 3 6" xfId="28592" xr:uid="{00000000-0005-0000-0000-0000016F0000}"/>
    <cellStyle name="20% - Accent1 3 5 3 3 6 2" xfId="28593" xr:uid="{00000000-0005-0000-0000-0000026F0000}"/>
    <cellStyle name="20% - Accent1 3 5 3 3 6 2 2" xfId="28594" xr:uid="{00000000-0005-0000-0000-0000036F0000}"/>
    <cellStyle name="20% - Accent1 3 5 3 3 6 2 2 2" xfId="28595" xr:uid="{00000000-0005-0000-0000-0000046F0000}"/>
    <cellStyle name="20% - Accent1 3 5 3 3 6 2 3" xfId="28596" xr:uid="{00000000-0005-0000-0000-0000056F0000}"/>
    <cellStyle name="20% - Accent1 3 5 3 3 6 3" xfId="28597" xr:uid="{00000000-0005-0000-0000-0000066F0000}"/>
    <cellStyle name="20% - Accent1 3 5 3 3 6 3 2" xfId="28598" xr:uid="{00000000-0005-0000-0000-0000076F0000}"/>
    <cellStyle name="20% - Accent1 3 5 3 3 6 4" xfId="28599" xr:uid="{00000000-0005-0000-0000-0000086F0000}"/>
    <cellStyle name="20% - Accent1 3 5 3 3 7" xfId="28600" xr:uid="{00000000-0005-0000-0000-0000096F0000}"/>
    <cellStyle name="20% - Accent1 3 5 3 3 7 2" xfId="28601" xr:uid="{00000000-0005-0000-0000-00000A6F0000}"/>
    <cellStyle name="20% - Accent1 3 5 3 3 7 2 2" xfId="28602" xr:uid="{00000000-0005-0000-0000-00000B6F0000}"/>
    <cellStyle name="20% - Accent1 3 5 3 3 7 3" xfId="28603" xr:uid="{00000000-0005-0000-0000-00000C6F0000}"/>
    <cellStyle name="20% - Accent1 3 5 3 3 8" xfId="28604" xr:uid="{00000000-0005-0000-0000-00000D6F0000}"/>
    <cellStyle name="20% - Accent1 3 5 3 3 8 2" xfId="28605" xr:uid="{00000000-0005-0000-0000-00000E6F0000}"/>
    <cellStyle name="20% - Accent1 3 5 3 3 8 2 2" xfId="28606" xr:uid="{00000000-0005-0000-0000-00000F6F0000}"/>
    <cellStyle name="20% - Accent1 3 5 3 3 8 3" xfId="28607" xr:uid="{00000000-0005-0000-0000-0000106F0000}"/>
    <cellStyle name="20% - Accent1 3 5 3 3 9" xfId="28608" xr:uid="{00000000-0005-0000-0000-0000116F0000}"/>
    <cellStyle name="20% - Accent1 3 5 3 3 9 2" xfId="28609" xr:uid="{00000000-0005-0000-0000-0000126F0000}"/>
    <cellStyle name="20% - Accent1 3 5 3 4" xfId="28610" xr:uid="{00000000-0005-0000-0000-0000136F0000}"/>
    <cellStyle name="20% - Accent1 3 5 3 4 10" xfId="28611" xr:uid="{00000000-0005-0000-0000-0000146F0000}"/>
    <cellStyle name="20% - Accent1 3 5 3 4 10 2" xfId="28612" xr:uid="{00000000-0005-0000-0000-0000156F0000}"/>
    <cellStyle name="20% - Accent1 3 5 3 4 11" xfId="28613" xr:uid="{00000000-0005-0000-0000-0000166F0000}"/>
    <cellStyle name="20% - Accent1 3 5 3 4 2" xfId="28614" xr:uid="{00000000-0005-0000-0000-0000176F0000}"/>
    <cellStyle name="20% - Accent1 3 5 3 4 2 2" xfId="28615" xr:uid="{00000000-0005-0000-0000-0000186F0000}"/>
    <cellStyle name="20% - Accent1 3 5 3 4 2 2 2" xfId="28616" xr:uid="{00000000-0005-0000-0000-0000196F0000}"/>
    <cellStyle name="20% - Accent1 3 5 3 4 2 2 2 2" xfId="28617" xr:uid="{00000000-0005-0000-0000-00001A6F0000}"/>
    <cellStyle name="20% - Accent1 3 5 3 4 2 2 2 2 2" xfId="28618" xr:uid="{00000000-0005-0000-0000-00001B6F0000}"/>
    <cellStyle name="20% - Accent1 3 5 3 4 2 2 2 3" xfId="28619" xr:uid="{00000000-0005-0000-0000-00001C6F0000}"/>
    <cellStyle name="20% - Accent1 3 5 3 4 2 2 3" xfId="28620" xr:uid="{00000000-0005-0000-0000-00001D6F0000}"/>
    <cellStyle name="20% - Accent1 3 5 3 4 2 2 3 2" xfId="28621" xr:uid="{00000000-0005-0000-0000-00001E6F0000}"/>
    <cellStyle name="20% - Accent1 3 5 3 4 2 2 4" xfId="28622" xr:uid="{00000000-0005-0000-0000-00001F6F0000}"/>
    <cellStyle name="20% - Accent1 3 5 3 4 2 3" xfId="28623" xr:uid="{00000000-0005-0000-0000-0000206F0000}"/>
    <cellStyle name="20% - Accent1 3 5 3 4 2 3 2" xfId="28624" xr:uid="{00000000-0005-0000-0000-0000216F0000}"/>
    <cellStyle name="20% - Accent1 3 5 3 4 2 3 2 2" xfId="28625" xr:uid="{00000000-0005-0000-0000-0000226F0000}"/>
    <cellStyle name="20% - Accent1 3 5 3 4 2 3 2 2 2" xfId="28626" xr:uid="{00000000-0005-0000-0000-0000236F0000}"/>
    <cellStyle name="20% - Accent1 3 5 3 4 2 3 2 3" xfId="28627" xr:uid="{00000000-0005-0000-0000-0000246F0000}"/>
    <cellStyle name="20% - Accent1 3 5 3 4 2 3 3" xfId="28628" xr:uid="{00000000-0005-0000-0000-0000256F0000}"/>
    <cellStyle name="20% - Accent1 3 5 3 4 2 3 3 2" xfId="28629" xr:uid="{00000000-0005-0000-0000-0000266F0000}"/>
    <cellStyle name="20% - Accent1 3 5 3 4 2 3 4" xfId="28630" xr:uid="{00000000-0005-0000-0000-0000276F0000}"/>
    <cellStyle name="20% - Accent1 3 5 3 4 2 4" xfId="28631" xr:uid="{00000000-0005-0000-0000-0000286F0000}"/>
    <cellStyle name="20% - Accent1 3 5 3 4 2 4 2" xfId="28632" xr:uid="{00000000-0005-0000-0000-0000296F0000}"/>
    <cellStyle name="20% - Accent1 3 5 3 4 2 4 2 2" xfId="28633" xr:uid="{00000000-0005-0000-0000-00002A6F0000}"/>
    <cellStyle name="20% - Accent1 3 5 3 4 2 4 2 2 2" xfId="28634" xr:uid="{00000000-0005-0000-0000-00002B6F0000}"/>
    <cellStyle name="20% - Accent1 3 5 3 4 2 4 2 3" xfId="28635" xr:uid="{00000000-0005-0000-0000-00002C6F0000}"/>
    <cellStyle name="20% - Accent1 3 5 3 4 2 4 3" xfId="28636" xr:uid="{00000000-0005-0000-0000-00002D6F0000}"/>
    <cellStyle name="20% - Accent1 3 5 3 4 2 4 3 2" xfId="28637" xr:uid="{00000000-0005-0000-0000-00002E6F0000}"/>
    <cellStyle name="20% - Accent1 3 5 3 4 2 4 4" xfId="28638" xr:uid="{00000000-0005-0000-0000-00002F6F0000}"/>
    <cellStyle name="20% - Accent1 3 5 3 4 2 5" xfId="28639" xr:uid="{00000000-0005-0000-0000-0000306F0000}"/>
    <cellStyle name="20% - Accent1 3 5 3 4 2 5 2" xfId="28640" xr:uid="{00000000-0005-0000-0000-0000316F0000}"/>
    <cellStyle name="20% - Accent1 3 5 3 4 2 5 2 2" xfId="28641" xr:uid="{00000000-0005-0000-0000-0000326F0000}"/>
    <cellStyle name="20% - Accent1 3 5 3 4 2 5 3" xfId="28642" xr:uid="{00000000-0005-0000-0000-0000336F0000}"/>
    <cellStyle name="20% - Accent1 3 5 3 4 2 6" xfId="28643" xr:uid="{00000000-0005-0000-0000-0000346F0000}"/>
    <cellStyle name="20% - Accent1 3 5 3 4 2 6 2" xfId="28644" xr:uid="{00000000-0005-0000-0000-0000356F0000}"/>
    <cellStyle name="20% - Accent1 3 5 3 4 2 6 2 2" xfId="28645" xr:uid="{00000000-0005-0000-0000-0000366F0000}"/>
    <cellStyle name="20% - Accent1 3 5 3 4 2 6 3" xfId="28646" xr:uid="{00000000-0005-0000-0000-0000376F0000}"/>
    <cellStyle name="20% - Accent1 3 5 3 4 2 7" xfId="28647" xr:uid="{00000000-0005-0000-0000-0000386F0000}"/>
    <cellStyle name="20% - Accent1 3 5 3 4 2 7 2" xfId="28648" xr:uid="{00000000-0005-0000-0000-0000396F0000}"/>
    <cellStyle name="20% - Accent1 3 5 3 4 2 8" xfId="28649" xr:uid="{00000000-0005-0000-0000-00003A6F0000}"/>
    <cellStyle name="20% - Accent1 3 5 3 4 2 8 2" xfId="28650" xr:uid="{00000000-0005-0000-0000-00003B6F0000}"/>
    <cellStyle name="20% - Accent1 3 5 3 4 2 9" xfId="28651" xr:uid="{00000000-0005-0000-0000-00003C6F0000}"/>
    <cellStyle name="20% - Accent1 3 5 3 4 3" xfId="28652" xr:uid="{00000000-0005-0000-0000-00003D6F0000}"/>
    <cellStyle name="20% - Accent1 3 5 3 4 3 2" xfId="28653" xr:uid="{00000000-0005-0000-0000-00003E6F0000}"/>
    <cellStyle name="20% - Accent1 3 5 3 4 3 2 2" xfId="28654" xr:uid="{00000000-0005-0000-0000-00003F6F0000}"/>
    <cellStyle name="20% - Accent1 3 5 3 4 3 2 2 2" xfId="28655" xr:uid="{00000000-0005-0000-0000-0000406F0000}"/>
    <cellStyle name="20% - Accent1 3 5 3 4 3 2 2 2 2" xfId="28656" xr:uid="{00000000-0005-0000-0000-0000416F0000}"/>
    <cellStyle name="20% - Accent1 3 5 3 4 3 2 2 3" xfId="28657" xr:uid="{00000000-0005-0000-0000-0000426F0000}"/>
    <cellStyle name="20% - Accent1 3 5 3 4 3 2 3" xfId="28658" xr:uid="{00000000-0005-0000-0000-0000436F0000}"/>
    <cellStyle name="20% - Accent1 3 5 3 4 3 2 3 2" xfId="28659" xr:uid="{00000000-0005-0000-0000-0000446F0000}"/>
    <cellStyle name="20% - Accent1 3 5 3 4 3 2 4" xfId="28660" xr:uid="{00000000-0005-0000-0000-0000456F0000}"/>
    <cellStyle name="20% - Accent1 3 5 3 4 3 3" xfId="28661" xr:uid="{00000000-0005-0000-0000-0000466F0000}"/>
    <cellStyle name="20% - Accent1 3 5 3 4 3 3 2" xfId="28662" xr:uid="{00000000-0005-0000-0000-0000476F0000}"/>
    <cellStyle name="20% - Accent1 3 5 3 4 3 3 2 2" xfId="28663" xr:uid="{00000000-0005-0000-0000-0000486F0000}"/>
    <cellStyle name="20% - Accent1 3 5 3 4 3 3 2 2 2" xfId="28664" xr:uid="{00000000-0005-0000-0000-0000496F0000}"/>
    <cellStyle name="20% - Accent1 3 5 3 4 3 3 2 3" xfId="28665" xr:uid="{00000000-0005-0000-0000-00004A6F0000}"/>
    <cellStyle name="20% - Accent1 3 5 3 4 3 3 3" xfId="28666" xr:uid="{00000000-0005-0000-0000-00004B6F0000}"/>
    <cellStyle name="20% - Accent1 3 5 3 4 3 3 3 2" xfId="28667" xr:uid="{00000000-0005-0000-0000-00004C6F0000}"/>
    <cellStyle name="20% - Accent1 3 5 3 4 3 3 4" xfId="28668" xr:uid="{00000000-0005-0000-0000-00004D6F0000}"/>
    <cellStyle name="20% - Accent1 3 5 3 4 3 4" xfId="28669" xr:uid="{00000000-0005-0000-0000-00004E6F0000}"/>
    <cellStyle name="20% - Accent1 3 5 3 4 3 4 2" xfId="28670" xr:uid="{00000000-0005-0000-0000-00004F6F0000}"/>
    <cellStyle name="20% - Accent1 3 5 3 4 3 4 2 2" xfId="28671" xr:uid="{00000000-0005-0000-0000-0000506F0000}"/>
    <cellStyle name="20% - Accent1 3 5 3 4 3 4 2 2 2" xfId="28672" xr:uid="{00000000-0005-0000-0000-0000516F0000}"/>
    <cellStyle name="20% - Accent1 3 5 3 4 3 4 2 3" xfId="28673" xr:uid="{00000000-0005-0000-0000-0000526F0000}"/>
    <cellStyle name="20% - Accent1 3 5 3 4 3 4 3" xfId="28674" xr:uid="{00000000-0005-0000-0000-0000536F0000}"/>
    <cellStyle name="20% - Accent1 3 5 3 4 3 4 3 2" xfId="28675" xr:uid="{00000000-0005-0000-0000-0000546F0000}"/>
    <cellStyle name="20% - Accent1 3 5 3 4 3 4 4" xfId="28676" xr:uid="{00000000-0005-0000-0000-0000556F0000}"/>
    <cellStyle name="20% - Accent1 3 5 3 4 3 5" xfId="28677" xr:uid="{00000000-0005-0000-0000-0000566F0000}"/>
    <cellStyle name="20% - Accent1 3 5 3 4 3 5 2" xfId="28678" xr:uid="{00000000-0005-0000-0000-0000576F0000}"/>
    <cellStyle name="20% - Accent1 3 5 3 4 3 5 2 2" xfId="28679" xr:uid="{00000000-0005-0000-0000-0000586F0000}"/>
    <cellStyle name="20% - Accent1 3 5 3 4 3 5 3" xfId="28680" xr:uid="{00000000-0005-0000-0000-0000596F0000}"/>
    <cellStyle name="20% - Accent1 3 5 3 4 3 6" xfId="28681" xr:uid="{00000000-0005-0000-0000-00005A6F0000}"/>
    <cellStyle name="20% - Accent1 3 5 3 4 3 6 2" xfId="28682" xr:uid="{00000000-0005-0000-0000-00005B6F0000}"/>
    <cellStyle name="20% - Accent1 3 5 3 4 3 6 2 2" xfId="28683" xr:uid="{00000000-0005-0000-0000-00005C6F0000}"/>
    <cellStyle name="20% - Accent1 3 5 3 4 3 6 3" xfId="28684" xr:uid="{00000000-0005-0000-0000-00005D6F0000}"/>
    <cellStyle name="20% - Accent1 3 5 3 4 3 7" xfId="28685" xr:uid="{00000000-0005-0000-0000-00005E6F0000}"/>
    <cellStyle name="20% - Accent1 3 5 3 4 3 7 2" xfId="28686" xr:uid="{00000000-0005-0000-0000-00005F6F0000}"/>
    <cellStyle name="20% - Accent1 3 5 3 4 3 8" xfId="28687" xr:uid="{00000000-0005-0000-0000-0000606F0000}"/>
    <cellStyle name="20% - Accent1 3 5 3 4 3 8 2" xfId="28688" xr:uid="{00000000-0005-0000-0000-0000616F0000}"/>
    <cellStyle name="20% - Accent1 3 5 3 4 3 9" xfId="28689" xr:uid="{00000000-0005-0000-0000-0000626F0000}"/>
    <cellStyle name="20% - Accent1 3 5 3 4 4" xfId="28690" xr:uid="{00000000-0005-0000-0000-0000636F0000}"/>
    <cellStyle name="20% - Accent1 3 5 3 4 4 2" xfId="28691" xr:uid="{00000000-0005-0000-0000-0000646F0000}"/>
    <cellStyle name="20% - Accent1 3 5 3 4 4 2 2" xfId="28692" xr:uid="{00000000-0005-0000-0000-0000656F0000}"/>
    <cellStyle name="20% - Accent1 3 5 3 4 4 2 2 2" xfId="28693" xr:uid="{00000000-0005-0000-0000-0000666F0000}"/>
    <cellStyle name="20% - Accent1 3 5 3 4 4 2 3" xfId="28694" xr:uid="{00000000-0005-0000-0000-0000676F0000}"/>
    <cellStyle name="20% - Accent1 3 5 3 4 4 3" xfId="28695" xr:uid="{00000000-0005-0000-0000-0000686F0000}"/>
    <cellStyle name="20% - Accent1 3 5 3 4 4 3 2" xfId="28696" xr:uid="{00000000-0005-0000-0000-0000696F0000}"/>
    <cellStyle name="20% - Accent1 3 5 3 4 4 4" xfId="28697" xr:uid="{00000000-0005-0000-0000-00006A6F0000}"/>
    <cellStyle name="20% - Accent1 3 5 3 4 5" xfId="28698" xr:uid="{00000000-0005-0000-0000-00006B6F0000}"/>
    <cellStyle name="20% - Accent1 3 5 3 4 5 2" xfId="28699" xr:uid="{00000000-0005-0000-0000-00006C6F0000}"/>
    <cellStyle name="20% - Accent1 3 5 3 4 5 2 2" xfId="28700" xr:uid="{00000000-0005-0000-0000-00006D6F0000}"/>
    <cellStyle name="20% - Accent1 3 5 3 4 5 2 2 2" xfId="28701" xr:uid="{00000000-0005-0000-0000-00006E6F0000}"/>
    <cellStyle name="20% - Accent1 3 5 3 4 5 2 3" xfId="28702" xr:uid="{00000000-0005-0000-0000-00006F6F0000}"/>
    <cellStyle name="20% - Accent1 3 5 3 4 5 3" xfId="28703" xr:uid="{00000000-0005-0000-0000-0000706F0000}"/>
    <cellStyle name="20% - Accent1 3 5 3 4 5 3 2" xfId="28704" xr:uid="{00000000-0005-0000-0000-0000716F0000}"/>
    <cellStyle name="20% - Accent1 3 5 3 4 5 4" xfId="28705" xr:uid="{00000000-0005-0000-0000-0000726F0000}"/>
    <cellStyle name="20% - Accent1 3 5 3 4 6" xfId="28706" xr:uid="{00000000-0005-0000-0000-0000736F0000}"/>
    <cellStyle name="20% - Accent1 3 5 3 4 6 2" xfId="28707" xr:uid="{00000000-0005-0000-0000-0000746F0000}"/>
    <cellStyle name="20% - Accent1 3 5 3 4 6 2 2" xfId="28708" xr:uid="{00000000-0005-0000-0000-0000756F0000}"/>
    <cellStyle name="20% - Accent1 3 5 3 4 6 2 2 2" xfId="28709" xr:uid="{00000000-0005-0000-0000-0000766F0000}"/>
    <cellStyle name="20% - Accent1 3 5 3 4 6 2 3" xfId="28710" xr:uid="{00000000-0005-0000-0000-0000776F0000}"/>
    <cellStyle name="20% - Accent1 3 5 3 4 6 3" xfId="28711" xr:uid="{00000000-0005-0000-0000-0000786F0000}"/>
    <cellStyle name="20% - Accent1 3 5 3 4 6 3 2" xfId="28712" xr:uid="{00000000-0005-0000-0000-0000796F0000}"/>
    <cellStyle name="20% - Accent1 3 5 3 4 6 4" xfId="28713" xr:uid="{00000000-0005-0000-0000-00007A6F0000}"/>
    <cellStyle name="20% - Accent1 3 5 3 4 7" xfId="28714" xr:uid="{00000000-0005-0000-0000-00007B6F0000}"/>
    <cellStyle name="20% - Accent1 3 5 3 4 7 2" xfId="28715" xr:uid="{00000000-0005-0000-0000-00007C6F0000}"/>
    <cellStyle name="20% - Accent1 3 5 3 4 7 2 2" xfId="28716" xr:uid="{00000000-0005-0000-0000-00007D6F0000}"/>
    <cellStyle name="20% - Accent1 3 5 3 4 7 3" xfId="28717" xr:uid="{00000000-0005-0000-0000-00007E6F0000}"/>
    <cellStyle name="20% - Accent1 3 5 3 4 8" xfId="28718" xr:uid="{00000000-0005-0000-0000-00007F6F0000}"/>
    <cellStyle name="20% - Accent1 3 5 3 4 8 2" xfId="28719" xr:uid="{00000000-0005-0000-0000-0000806F0000}"/>
    <cellStyle name="20% - Accent1 3 5 3 4 8 2 2" xfId="28720" xr:uid="{00000000-0005-0000-0000-0000816F0000}"/>
    <cellStyle name="20% - Accent1 3 5 3 4 8 3" xfId="28721" xr:uid="{00000000-0005-0000-0000-0000826F0000}"/>
    <cellStyle name="20% - Accent1 3 5 3 4 9" xfId="28722" xr:uid="{00000000-0005-0000-0000-0000836F0000}"/>
    <cellStyle name="20% - Accent1 3 5 3 4 9 2" xfId="28723" xr:uid="{00000000-0005-0000-0000-0000846F0000}"/>
    <cellStyle name="20% - Accent1 3 5 3 5" xfId="28724" xr:uid="{00000000-0005-0000-0000-0000856F0000}"/>
    <cellStyle name="20% - Accent1 3 5 3 5 2" xfId="28725" xr:uid="{00000000-0005-0000-0000-0000866F0000}"/>
    <cellStyle name="20% - Accent1 3 5 3 5 2 2" xfId="28726" xr:uid="{00000000-0005-0000-0000-0000876F0000}"/>
    <cellStyle name="20% - Accent1 3 5 3 5 2 2 2" xfId="28727" xr:uid="{00000000-0005-0000-0000-0000886F0000}"/>
    <cellStyle name="20% - Accent1 3 5 3 5 2 2 2 2" xfId="28728" xr:uid="{00000000-0005-0000-0000-0000896F0000}"/>
    <cellStyle name="20% - Accent1 3 5 3 5 2 2 3" xfId="28729" xr:uid="{00000000-0005-0000-0000-00008A6F0000}"/>
    <cellStyle name="20% - Accent1 3 5 3 5 2 3" xfId="28730" xr:uid="{00000000-0005-0000-0000-00008B6F0000}"/>
    <cellStyle name="20% - Accent1 3 5 3 5 2 3 2" xfId="28731" xr:uid="{00000000-0005-0000-0000-00008C6F0000}"/>
    <cellStyle name="20% - Accent1 3 5 3 5 2 4" xfId="28732" xr:uid="{00000000-0005-0000-0000-00008D6F0000}"/>
    <cellStyle name="20% - Accent1 3 5 3 5 3" xfId="28733" xr:uid="{00000000-0005-0000-0000-00008E6F0000}"/>
    <cellStyle name="20% - Accent1 3 5 3 5 3 2" xfId="28734" xr:uid="{00000000-0005-0000-0000-00008F6F0000}"/>
    <cellStyle name="20% - Accent1 3 5 3 5 3 2 2" xfId="28735" xr:uid="{00000000-0005-0000-0000-0000906F0000}"/>
    <cellStyle name="20% - Accent1 3 5 3 5 3 2 2 2" xfId="28736" xr:uid="{00000000-0005-0000-0000-0000916F0000}"/>
    <cellStyle name="20% - Accent1 3 5 3 5 3 2 3" xfId="28737" xr:uid="{00000000-0005-0000-0000-0000926F0000}"/>
    <cellStyle name="20% - Accent1 3 5 3 5 3 3" xfId="28738" xr:uid="{00000000-0005-0000-0000-0000936F0000}"/>
    <cellStyle name="20% - Accent1 3 5 3 5 3 3 2" xfId="28739" xr:uid="{00000000-0005-0000-0000-0000946F0000}"/>
    <cellStyle name="20% - Accent1 3 5 3 5 3 4" xfId="28740" xr:uid="{00000000-0005-0000-0000-0000956F0000}"/>
    <cellStyle name="20% - Accent1 3 5 3 5 4" xfId="28741" xr:uid="{00000000-0005-0000-0000-0000966F0000}"/>
    <cellStyle name="20% - Accent1 3 5 3 5 4 2" xfId="28742" xr:uid="{00000000-0005-0000-0000-0000976F0000}"/>
    <cellStyle name="20% - Accent1 3 5 3 5 4 2 2" xfId="28743" xr:uid="{00000000-0005-0000-0000-0000986F0000}"/>
    <cellStyle name="20% - Accent1 3 5 3 5 4 2 2 2" xfId="28744" xr:uid="{00000000-0005-0000-0000-0000996F0000}"/>
    <cellStyle name="20% - Accent1 3 5 3 5 4 2 3" xfId="28745" xr:uid="{00000000-0005-0000-0000-00009A6F0000}"/>
    <cellStyle name="20% - Accent1 3 5 3 5 4 3" xfId="28746" xr:uid="{00000000-0005-0000-0000-00009B6F0000}"/>
    <cellStyle name="20% - Accent1 3 5 3 5 4 3 2" xfId="28747" xr:uid="{00000000-0005-0000-0000-00009C6F0000}"/>
    <cellStyle name="20% - Accent1 3 5 3 5 4 4" xfId="28748" xr:uid="{00000000-0005-0000-0000-00009D6F0000}"/>
    <cellStyle name="20% - Accent1 3 5 3 5 5" xfId="28749" xr:uid="{00000000-0005-0000-0000-00009E6F0000}"/>
    <cellStyle name="20% - Accent1 3 5 3 5 5 2" xfId="28750" xr:uid="{00000000-0005-0000-0000-00009F6F0000}"/>
    <cellStyle name="20% - Accent1 3 5 3 5 5 2 2" xfId="28751" xr:uid="{00000000-0005-0000-0000-0000A06F0000}"/>
    <cellStyle name="20% - Accent1 3 5 3 5 5 3" xfId="28752" xr:uid="{00000000-0005-0000-0000-0000A16F0000}"/>
    <cellStyle name="20% - Accent1 3 5 3 5 6" xfId="28753" xr:uid="{00000000-0005-0000-0000-0000A26F0000}"/>
    <cellStyle name="20% - Accent1 3 5 3 5 6 2" xfId="28754" xr:uid="{00000000-0005-0000-0000-0000A36F0000}"/>
    <cellStyle name="20% - Accent1 3 5 3 5 6 2 2" xfId="28755" xr:uid="{00000000-0005-0000-0000-0000A46F0000}"/>
    <cellStyle name="20% - Accent1 3 5 3 5 6 3" xfId="28756" xr:uid="{00000000-0005-0000-0000-0000A56F0000}"/>
    <cellStyle name="20% - Accent1 3 5 3 5 7" xfId="28757" xr:uid="{00000000-0005-0000-0000-0000A66F0000}"/>
    <cellStyle name="20% - Accent1 3 5 3 5 7 2" xfId="28758" xr:uid="{00000000-0005-0000-0000-0000A76F0000}"/>
    <cellStyle name="20% - Accent1 3 5 3 5 8" xfId="28759" xr:uid="{00000000-0005-0000-0000-0000A86F0000}"/>
    <cellStyle name="20% - Accent1 3 5 3 5 8 2" xfId="28760" xr:uid="{00000000-0005-0000-0000-0000A96F0000}"/>
    <cellStyle name="20% - Accent1 3 5 3 5 9" xfId="28761" xr:uid="{00000000-0005-0000-0000-0000AA6F0000}"/>
    <cellStyle name="20% - Accent1 3 5 3 6" xfId="28762" xr:uid="{00000000-0005-0000-0000-0000AB6F0000}"/>
    <cellStyle name="20% - Accent1 3 5 3 6 2" xfId="28763" xr:uid="{00000000-0005-0000-0000-0000AC6F0000}"/>
    <cellStyle name="20% - Accent1 3 5 3 6 2 2" xfId="28764" xr:uid="{00000000-0005-0000-0000-0000AD6F0000}"/>
    <cellStyle name="20% - Accent1 3 5 3 6 2 2 2" xfId="28765" xr:uid="{00000000-0005-0000-0000-0000AE6F0000}"/>
    <cellStyle name="20% - Accent1 3 5 3 6 2 2 2 2" xfId="28766" xr:uid="{00000000-0005-0000-0000-0000AF6F0000}"/>
    <cellStyle name="20% - Accent1 3 5 3 6 2 2 3" xfId="28767" xr:uid="{00000000-0005-0000-0000-0000B06F0000}"/>
    <cellStyle name="20% - Accent1 3 5 3 6 2 3" xfId="28768" xr:uid="{00000000-0005-0000-0000-0000B16F0000}"/>
    <cellStyle name="20% - Accent1 3 5 3 6 2 3 2" xfId="28769" xr:uid="{00000000-0005-0000-0000-0000B26F0000}"/>
    <cellStyle name="20% - Accent1 3 5 3 6 2 4" xfId="28770" xr:uid="{00000000-0005-0000-0000-0000B36F0000}"/>
    <cellStyle name="20% - Accent1 3 5 3 6 3" xfId="28771" xr:uid="{00000000-0005-0000-0000-0000B46F0000}"/>
    <cellStyle name="20% - Accent1 3 5 3 6 3 2" xfId="28772" xr:uid="{00000000-0005-0000-0000-0000B56F0000}"/>
    <cellStyle name="20% - Accent1 3 5 3 6 3 2 2" xfId="28773" xr:uid="{00000000-0005-0000-0000-0000B66F0000}"/>
    <cellStyle name="20% - Accent1 3 5 3 6 3 2 2 2" xfId="28774" xr:uid="{00000000-0005-0000-0000-0000B76F0000}"/>
    <cellStyle name="20% - Accent1 3 5 3 6 3 2 3" xfId="28775" xr:uid="{00000000-0005-0000-0000-0000B86F0000}"/>
    <cellStyle name="20% - Accent1 3 5 3 6 3 3" xfId="28776" xr:uid="{00000000-0005-0000-0000-0000B96F0000}"/>
    <cellStyle name="20% - Accent1 3 5 3 6 3 3 2" xfId="28777" xr:uid="{00000000-0005-0000-0000-0000BA6F0000}"/>
    <cellStyle name="20% - Accent1 3 5 3 6 3 4" xfId="28778" xr:uid="{00000000-0005-0000-0000-0000BB6F0000}"/>
    <cellStyle name="20% - Accent1 3 5 3 6 4" xfId="28779" xr:uid="{00000000-0005-0000-0000-0000BC6F0000}"/>
    <cellStyle name="20% - Accent1 3 5 3 6 4 2" xfId="28780" xr:uid="{00000000-0005-0000-0000-0000BD6F0000}"/>
    <cellStyle name="20% - Accent1 3 5 3 6 4 2 2" xfId="28781" xr:uid="{00000000-0005-0000-0000-0000BE6F0000}"/>
    <cellStyle name="20% - Accent1 3 5 3 6 4 2 2 2" xfId="28782" xr:uid="{00000000-0005-0000-0000-0000BF6F0000}"/>
    <cellStyle name="20% - Accent1 3 5 3 6 4 2 3" xfId="28783" xr:uid="{00000000-0005-0000-0000-0000C06F0000}"/>
    <cellStyle name="20% - Accent1 3 5 3 6 4 3" xfId="28784" xr:uid="{00000000-0005-0000-0000-0000C16F0000}"/>
    <cellStyle name="20% - Accent1 3 5 3 6 4 3 2" xfId="28785" xr:uid="{00000000-0005-0000-0000-0000C26F0000}"/>
    <cellStyle name="20% - Accent1 3 5 3 6 4 4" xfId="28786" xr:uid="{00000000-0005-0000-0000-0000C36F0000}"/>
    <cellStyle name="20% - Accent1 3 5 3 6 5" xfId="28787" xr:uid="{00000000-0005-0000-0000-0000C46F0000}"/>
    <cellStyle name="20% - Accent1 3 5 3 6 5 2" xfId="28788" xr:uid="{00000000-0005-0000-0000-0000C56F0000}"/>
    <cellStyle name="20% - Accent1 3 5 3 6 5 2 2" xfId="28789" xr:uid="{00000000-0005-0000-0000-0000C66F0000}"/>
    <cellStyle name="20% - Accent1 3 5 3 6 5 3" xfId="28790" xr:uid="{00000000-0005-0000-0000-0000C76F0000}"/>
    <cellStyle name="20% - Accent1 3 5 3 6 6" xfId="28791" xr:uid="{00000000-0005-0000-0000-0000C86F0000}"/>
    <cellStyle name="20% - Accent1 3 5 3 6 6 2" xfId="28792" xr:uid="{00000000-0005-0000-0000-0000C96F0000}"/>
    <cellStyle name="20% - Accent1 3 5 3 6 6 2 2" xfId="28793" xr:uid="{00000000-0005-0000-0000-0000CA6F0000}"/>
    <cellStyle name="20% - Accent1 3 5 3 6 6 3" xfId="28794" xr:uid="{00000000-0005-0000-0000-0000CB6F0000}"/>
    <cellStyle name="20% - Accent1 3 5 3 6 7" xfId="28795" xr:uid="{00000000-0005-0000-0000-0000CC6F0000}"/>
    <cellStyle name="20% - Accent1 3 5 3 6 7 2" xfId="28796" xr:uid="{00000000-0005-0000-0000-0000CD6F0000}"/>
    <cellStyle name="20% - Accent1 3 5 3 6 8" xfId="28797" xr:uid="{00000000-0005-0000-0000-0000CE6F0000}"/>
    <cellStyle name="20% - Accent1 3 5 3 6 8 2" xfId="28798" xr:uid="{00000000-0005-0000-0000-0000CF6F0000}"/>
    <cellStyle name="20% - Accent1 3 5 3 6 9" xfId="28799" xr:uid="{00000000-0005-0000-0000-0000D06F0000}"/>
    <cellStyle name="20% - Accent1 3 5 3 7" xfId="28800" xr:uid="{00000000-0005-0000-0000-0000D16F0000}"/>
    <cellStyle name="20% - Accent1 3 5 3 7 2" xfId="28801" xr:uid="{00000000-0005-0000-0000-0000D26F0000}"/>
    <cellStyle name="20% - Accent1 3 5 3 7 2 2" xfId="28802" xr:uid="{00000000-0005-0000-0000-0000D36F0000}"/>
    <cellStyle name="20% - Accent1 3 5 3 7 2 2 2" xfId="28803" xr:uid="{00000000-0005-0000-0000-0000D46F0000}"/>
    <cellStyle name="20% - Accent1 3 5 3 7 2 3" xfId="28804" xr:uid="{00000000-0005-0000-0000-0000D56F0000}"/>
    <cellStyle name="20% - Accent1 3 5 3 7 3" xfId="28805" xr:uid="{00000000-0005-0000-0000-0000D66F0000}"/>
    <cellStyle name="20% - Accent1 3 5 3 7 3 2" xfId="28806" xr:uid="{00000000-0005-0000-0000-0000D76F0000}"/>
    <cellStyle name="20% - Accent1 3 5 3 7 4" xfId="28807" xr:uid="{00000000-0005-0000-0000-0000D86F0000}"/>
    <cellStyle name="20% - Accent1 3 5 3 8" xfId="28808" xr:uid="{00000000-0005-0000-0000-0000D96F0000}"/>
    <cellStyle name="20% - Accent1 3 5 3 8 2" xfId="28809" xr:uid="{00000000-0005-0000-0000-0000DA6F0000}"/>
    <cellStyle name="20% - Accent1 3 5 3 8 2 2" xfId="28810" xr:uid="{00000000-0005-0000-0000-0000DB6F0000}"/>
    <cellStyle name="20% - Accent1 3 5 3 8 2 2 2" xfId="28811" xr:uid="{00000000-0005-0000-0000-0000DC6F0000}"/>
    <cellStyle name="20% - Accent1 3 5 3 8 2 3" xfId="28812" xr:uid="{00000000-0005-0000-0000-0000DD6F0000}"/>
    <cellStyle name="20% - Accent1 3 5 3 8 3" xfId="28813" xr:uid="{00000000-0005-0000-0000-0000DE6F0000}"/>
    <cellStyle name="20% - Accent1 3 5 3 8 3 2" xfId="28814" xr:uid="{00000000-0005-0000-0000-0000DF6F0000}"/>
    <cellStyle name="20% - Accent1 3 5 3 8 4" xfId="28815" xr:uid="{00000000-0005-0000-0000-0000E06F0000}"/>
    <cellStyle name="20% - Accent1 3 5 3 9" xfId="28816" xr:uid="{00000000-0005-0000-0000-0000E16F0000}"/>
    <cellStyle name="20% - Accent1 3 5 3 9 2" xfId="28817" xr:uid="{00000000-0005-0000-0000-0000E26F0000}"/>
    <cellStyle name="20% - Accent1 3 5 3 9 2 2" xfId="28818" xr:uid="{00000000-0005-0000-0000-0000E36F0000}"/>
    <cellStyle name="20% - Accent1 3 5 3 9 2 2 2" xfId="28819" xr:uid="{00000000-0005-0000-0000-0000E46F0000}"/>
    <cellStyle name="20% - Accent1 3 5 3 9 2 3" xfId="28820" xr:uid="{00000000-0005-0000-0000-0000E56F0000}"/>
    <cellStyle name="20% - Accent1 3 5 3 9 3" xfId="28821" xr:uid="{00000000-0005-0000-0000-0000E66F0000}"/>
    <cellStyle name="20% - Accent1 3 5 3 9 3 2" xfId="28822" xr:uid="{00000000-0005-0000-0000-0000E76F0000}"/>
    <cellStyle name="20% - Accent1 3 5 3 9 4" xfId="28823" xr:uid="{00000000-0005-0000-0000-0000E86F0000}"/>
    <cellStyle name="20% - Accent1 3 5 4" xfId="28824" xr:uid="{00000000-0005-0000-0000-0000E96F0000}"/>
    <cellStyle name="20% - Accent1 3 5 4 10" xfId="28825" xr:uid="{00000000-0005-0000-0000-0000EA6F0000}"/>
    <cellStyle name="20% - Accent1 3 5 4 10 2" xfId="28826" xr:uid="{00000000-0005-0000-0000-0000EB6F0000}"/>
    <cellStyle name="20% - Accent1 3 5 4 11" xfId="28827" xr:uid="{00000000-0005-0000-0000-0000EC6F0000}"/>
    <cellStyle name="20% - Accent1 3 5 4 2" xfId="28828" xr:uid="{00000000-0005-0000-0000-0000ED6F0000}"/>
    <cellStyle name="20% - Accent1 3 5 4 2 2" xfId="28829" xr:uid="{00000000-0005-0000-0000-0000EE6F0000}"/>
    <cellStyle name="20% - Accent1 3 5 4 2 2 2" xfId="28830" xr:uid="{00000000-0005-0000-0000-0000EF6F0000}"/>
    <cellStyle name="20% - Accent1 3 5 4 2 2 2 2" xfId="28831" xr:uid="{00000000-0005-0000-0000-0000F06F0000}"/>
    <cellStyle name="20% - Accent1 3 5 4 2 2 2 2 2" xfId="28832" xr:uid="{00000000-0005-0000-0000-0000F16F0000}"/>
    <cellStyle name="20% - Accent1 3 5 4 2 2 2 3" xfId="28833" xr:uid="{00000000-0005-0000-0000-0000F26F0000}"/>
    <cellStyle name="20% - Accent1 3 5 4 2 2 3" xfId="28834" xr:uid="{00000000-0005-0000-0000-0000F36F0000}"/>
    <cellStyle name="20% - Accent1 3 5 4 2 2 3 2" xfId="28835" xr:uid="{00000000-0005-0000-0000-0000F46F0000}"/>
    <cellStyle name="20% - Accent1 3 5 4 2 2 4" xfId="28836" xr:uid="{00000000-0005-0000-0000-0000F56F0000}"/>
    <cellStyle name="20% - Accent1 3 5 4 2 3" xfId="28837" xr:uid="{00000000-0005-0000-0000-0000F66F0000}"/>
    <cellStyle name="20% - Accent1 3 5 4 2 3 2" xfId="28838" xr:uid="{00000000-0005-0000-0000-0000F76F0000}"/>
    <cellStyle name="20% - Accent1 3 5 4 2 3 2 2" xfId="28839" xr:uid="{00000000-0005-0000-0000-0000F86F0000}"/>
    <cellStyle name="20% - Accent1 3 5 4 2 3 2 2 2" xfId="28840" xr:uid="{00000000-0005-0000-0000-0000F96F0000}"/>
    <cellStyle name="20% - Accent1 3 5 4 2 3 2 3" xfId="28841" xr:uid="{00000000-0005-0000-0000-0000FA6F0000}"/>
    <cellStyle name="20% - Accent1 3 5 4 2 3 3" xfId="28842" xr:uid="{00000000-0005-0000-0000-0000FB6F0000}"/>
    <cellStyle name="20% - Accent1 3 5 4 2 3 3 2" xfId="28843" xr:uid="{00000000-0005-0000-0000-0000FC6F0000}"/>
    <cellStyle name="20% - Accent1 3 5 4 2 3 4" xfId="28844" xr:uid="{00000000-0005-0000-0000-0000FD6F0000}"/>
    <cellStyle name="20% - Accent1 3 5 4 2 4" xfId="28845" xr:uid="{00000000-0005-0000-0000-0000FE6F0000}"/>
    <cellStyle name="20% - Accent1 3 5 4 2 4 2" xfId="28846" xr:uid="{00000000-0005-0000-0000-0000FF6F0000}"/>
    <cellStyle name="20% - Accent1 3 5 4 2 4 2 2" xfId="28847" xr:uid="{00000000-0005-0000-0000-000000700000}"/>
    <cellStyle name="20% - Accent1 3 5 4 2 4 2 2 2" xfId="28848" xr:uid="{00000000-0005-0000-0000-000001700000}"/>
    <cellStyle name="20% - Accent1 3 5 4 2 4 2 3" xfId="28849" xr:uid="{00000000-0005-0000-0000-000002700000}"/>
    <cellStyle name="20% - Accent1 3 5 4 2 4 3" xfId="28850" xr:uid="{00000000-0005-0000-0000-000003700000}"/>
    <cellStyle name="20% - Accent1 3 5 4 2 4 3 2" xfId="28851" xr:uid="{00000000-0005-0000-0000-000004700000}"/>
    <cellStyle name="20% - Accent1 3 5 4 2 4 4" xfId="28852" xr:uid="{00000000-0005-0000-0000-000005700000}"/>
    <cellStyle name="20% - Accent1 3 5 4 2 5" xfId="28853" xr:uid="{00000000-0005-0000-0000-000006700000}"/>
    <cellStyle name="20% - Accent1 3 5 4 2 5 2" xfId="28854" xr:uid="{00000000-0005-0000-0000-000007700000}"/>
    <cellStyle name="20% - Accent1 3 5 4 2 5 2 2" xfId="28855" xr:uid="{00000000-0005-0000-0000-000008700000}"/>
    <cellStyle name="20% - Accent1 3 5 4 2 5 3" xfId="28856" xr:uid="{00000000-0005-0000-0000-000009700000}"/>
    <cellStyle name="20% - Accent1 3 5 4 2 6" xfId="28857" xr:uid="{00000000-0005-0000-0000-00000A700000}"/>
    <cellStyle name="20% - Accent1 3 5 4 2 6 2" xfId="28858" xr:uid="{00000000-0005-0000-0000-00000B700000}"/>
    <cellStyle name="20% - Accent1 3 5 4 2 6 2 2" xfId="28859" xr:uid="{00000000-0005-0000-0000-00000C700000}"/>
    <cellStyle name="20% - Accent1 3 5 4 2 6 3" xfId="28860" xr:uid="{00000000-0005-0000-0000-00000D700000}"/>
    <cellStyle name="20% - Accent1 3 5 4 2 7" xfId="28861" xr:uid="{00000000-0005-0000-0000-00000E700000}"/>
    <cellStyle name="20% - Accent1 3 5 4 2 7 2" xfId="28862" xr:uid="{00000000-0005-0000-0000-00000F700000}"/>
    <cellStyle name="20% - Accent1 3 5 4 2 8" xfId="28863" xr:uid="{00000000-0005-0000-0000-000010700000}"/>
    <cellStyle name="20% - Accent1 3 5 4 2 8 2" xfId="28864" xr:uid="{00000000-0005-0000-0000-000011700000}"/>
    <cellStyle name="20% - Accent1 3 5 4 2 9" xfId="28865" xr:uid="{00000000-0005-0000-0000-000012700000}"/>
    <cellStyle name="20% - Accent1 3 5 4 3" xfId="28866" xr:uid="{00000000-0005-0000-0000-000013700000}"/>
    <cellStyle name="20% - Accent1 3 5 4 3 2" xfId="28867" xr:uid="{00000000-0005-0000-0000-000014700000}"/>
    <cellStyle name="20% - Accent1 3 5 4 3 2 2" xfId="28868" xr:uid="{00000000-0005-0000-0000-000015700000}"/>
    <cellStyle name="20% - Accent1 3 5 4 3 2 2 2" xfId="28869" xr:uid="{00000000-0005-0000-0000-000016700000}"/>
    <cellStyle name="20% - Accent1 3 5 4 3 2 2 2 2" xfId="28870" xr:uid="{00000000-0005-0000-0000-000017700000}"/>
    <cellStyle name="20% - Accent1 3 5 4 3 2 2 3" xfId="28871" xr:uid="{00000000-0005-0000-0000-000018700000}"/>
    <cellStyle name="20% - Accent1 3 5 4 3 2 3" xfId="28872" xr:uid="{00000000-0005-0000-0000-000019700000}"/>
    <cellStyle name="20% - Accent1 3 5 4 3 2 3 2" xfId="28873" xr:uid="{00000000-0005-0000-0000-00001A700000}"/>
    <cellStyle name="20% - Accent1 3 5 4 3 2 4" xfId="28874" xr:uid="{00000000-0005-0000-0000-00001B700000}"/>
    <cellStyle name="20% - Accent1 3 5 4 3 3" xfId="28875" xr:uid="{00000000-0005-0000-0000-00001C700000}"/>
    <cellStyle name="20% - Accent1 3 5 4 3 3 2" xfId="28876" xr:uid="{00000000-0005-0000-0000-00001D700000}"/>
    <cellStyle name="20% - Accent1 3 5 4 3 3 2 2" xfId="28877" xr:uid="{00000000-0005-0000-0000-00001E700000}"/>
    <cellStyle name="20% - Accent1 3 5 4 3 3 2 2 2" xfId="28878" xr:uid="{00000000-0005-0000-0000-00001F700000}"/>
    <cellStyle name="20% - Accent1 3 5 4 3 3 2 3" xfId="28879" xr:uid="{00000000-0005-0000-0000-000020700000}"/>
    <cellStyle name="20% - Accent1 3 5 4 3 3 3" xfId="28880" xr:uid="{00000000-0005-0000-0000-000021700000}"/>
    <cellStyle name="20% - Accent1 3 5 4 3 3 3 2" xfId="28881" xr:uid="{00000000-0005-0000-0000-000022700000}"/>
    <cellStyle name="20% - Accent1 3 5 4 3 3 4" xfId="28882" xr:uid="{00000000-0005-0000-0000-000023700000}"/>
    <cellStyle name="20% - Accent1 3 5 4 3 4" xfId="28883" xr:uid="{00000000-0005-0000-0000-000024700000}"/>
    <cellStyle name="20% - Accent1 3 5 4 3 4 2" xfId="28884" xr:uid="{00000000-0005-0000-0000-000025700000}"/>
    <cellStyle name="20% - Accent1 3 5 4 3 4 2 2" xfId="28885" xr:uid="{00000000-0005-0000-0000-000026700000}"/>
    <cellStyle name="20% - Accent1 3 5 4 3 4 2 2 2" xfId="28886" xr:uid="{00000000-0005-0000-0000-000027700000}"/>
    <cellStyle name="20% - Accent1 3 5 4 3 4 2 3" xfId="28887" xr:uid="{00000000-0005-0000-0000-000028700000}"/>
    <cellStyle name="20% - Accent1 3 5 4 3 4 3" xfId="28888" xr:uid="{00000000-0005-0000-0000-000029700000}"/>
    <cellStyle name="20% - Accent1 3 5 4 3 4 3 2" xfId="28889" xr:uid="{00000000-0005-0000-0000-00002A700000}"/>
    <cellStyle name="20% - Accent1 3 5 4 3 4 4" xfId="28890" xr:uid="{00000000-0005-0000-0000-00002B700000}"/>
    <cellStyle name="20% - Accent1 3 5 4 3 5" xfId="28891" xr:uid="{00000000-0005-0000-0000-00002C700000}"/>
    <cellStyle name="20% - Accent1 3 5 4 3 5 2" xfId="28892" xr:uid="{00000000-0005-0000-0000-00002D700000}"/>
    <cellStyle name="20% - Accent1 3 5 4 3 5 2 2" xfId="28893" xr:uid="{00000000-0005-0000-0000-00002E700000}"/>
    <cellStyle name="20% - Accent1 3 5 4 3 5 3" xfId="28894" xr:uid="{00000000-0005-0000-0000-00002F700000}"/>
    <cellStyle name="20% - Accent1 3 5 4 3 6" xfId="28895" xr:uid="{00000000-0005-0000-0000-000030700000}"/>
    <cellStyle name="20% - Accent1 3 5 4 3 6 2" xfId="28896" xr:uid="{00000000-0005-0000-0000-000031700000}"/>
    <cellStyle name="20% - Accent1 3 5 4 3 6 2 2" xfId="28897" xr:uid="{00000000-0005-0000-0000-000032700000}"/>
    <cellStyle name="20% - Accent1 3 5 4 3 6 3" xfId="28898" xr:uid="{00000000-0005-0000-0000-000033700000}"/>
    <cellStyle name="20% - Accent1 3 5 4 3 7" xfId="28899" xr:uid="{00000000-0005-0000-0000-000034700000}"/>
    <cellStyle name="20% - Accent1 3 5 4 3 7 2" xfId="28900" xr:uid="{00000000-0005-0000-0000-000035700000}"/>
    <cellStyle name="20% - Accent1 3 5 4 3 8" xfId="28901" xr:uid="{00000000-0005-0000-0000-000036700000}"/>
    <cellStyle name="20% - Accent1 3 5 4 3 8 2" xfId="28902" xr:uid="{00000000-0005-0000-0000-000037700000}"/>
    <cellStyle name="20% - Accent1 3 5 4 3 9" xfId="28903" xr:uid="{00000000-0005-0000-0000-000038700000}"/>
    <cellStyle name="20% - Accent1 3 5 4 4" xfId="28904" xr:uid="{00000000-0005-0000-0000-000039700000}"/>
    <cellStyle name="20% - Accent1 3 5 4 4 2" xfId="28905" xr:uid="{00000000-0005-0000-0000-00003A700000}"/>
    <cellStyle name="20% - Accent1 3 5 4 4 2 2" xfId="28906" xr:uid="{00000000-0005-0000-0000-00003B700000}"/>
    <cellStyle name="20% - Accent1 3 5 4 4 2 2 2" xfId="28907" xr:uid="{00000000-0005-0000-0000-00003C700000}"/>
    <cellStyle name="20% - Accent1 3 5 4 4 2 3" xfId="28908" xr:uid="{00000000-0005-0000-0000-00003D700000}"/>
    <cellStyle name="20% - Accent1 3 5 4 4 3" xfId="28909" xr:uid="{00000000-0005-0000-0000-00003E700000}"/>
    <cellStyle name="20% - Accent1 3 5 4 4 3 2" xfId="28910" xr:uid="{00000000-0005-0000-0000-00003F700000}"/>
    <cellStyle name="20% - Accent1 3 5 4 4 4" xfId="28911" xr:uid="{00000000-0005-0000-0000-000040700000}"/>
    <cellStyle name="20% - Accent1 3 5 4 5" xfId="28912" xr:uid="{00000000-0005-0000-0000-000041700000}"/>
    <cellStyle name="20% - Accent1 3 5 4 5 2" xfId="28913" xr:uid="{00000000-0005-0000-0000-000042700000}"/>
    <cellStyle name="20% - Accent1 3 5 4 5 2 2" xfId="28914" xr:uid="{00000000-0005-0000-0000-000043700000}"/>
    <cellStyle name="20% - Accent1 3 5 4 5 2 2 2" xfId="28915" xr:uid="{00000000-0005-0000-0000-000044700000}"/>
    <cellStyle name="20% - Accent1 3 5 4 5 2 3" xfId="28916" xr:uid="{00000000-0005-0000-0000-000045700000}"/>
    <cellStyle name="20% - Accent1 3 5 4 5 3" xfId="28917" xr:uid="{00000000-0005-0000-0000-000046700000}"/>
    <cellStyle name="20% - Accent1 3 5 4 5 3 2" xfId="28918" xr:uid="{00000000-0005-0000-0000-000047700000}"/>
    <cellStyle name="20% - Accent1 3 5 4 5 4" xfId="28919" xr:uid="{00000000-0005-0000-0000-000048700000}"/>
    <cellStyle name="20% - Accent1 3 5 4 6" xfId="28920" xr:uid="{00000000-0005-0000-0000-000049700000}"/>
    <cellStyle name="20% - Accent1 3 5 4 6 2" xfId="28921" xr:uid="{00000000-0005-0000-0000-00004A700000}"/>
    <cellStyle name="20% - Accent1 3 5 4 6 2 2" xfId="28922" xr:uid="{00000000-0005-0000-0000-00004B700000}"/>
    <cellStyle name="20% - Accent1 3 5 4 6 2 2 2" xfId="28923" xr:uid="{00000000-0005-0000-0000-00004C700000}"/>
    <cellStyle name="20% - Accent1 3 5 4 6 2 3" xfId="28924" xr:uid="{00000000-0005-0000-0000-00004D700000}"/>
    <cellStyle name="20% - Accent1 3 5 4 6 3" xfId="28925" xr:uid="{00000000-0005-0000-0000-00004E700000}"/>
    <cellStyle name="20% - Accent1 3 5 4 6 3 2" xfId="28926" xr:uid="{00000000-0005-0000-0000-00004F700000}"/>
    <cellStyle name="20% - Accent1 3 5 4 6 4" xfId="28927" xr:uid="{00000000-0005-0000-0000-000050700000}"/>
    <cellStyle name="20% - Accent1 3 5 4 7" xfId="28928" xr:uid="{00000000-0005-0000-0000-000051700000}"/>
    <cellStyle name="20% - Accent1 3 5 4 7 2" xfId="28929" xr:uid="{00000000-0005-0000-0000-000052700000}"/>
    <cellStyle name="20% - Accent1 3 5 4 7 2 2" xfId="28930" xr:uid="{00000000-0005-0000-0000-000053700000}"/>
    <cellStyle name="20% - Accent1 3 5 4 7 3" xfId="28931" xr:uid="{00000000-0005-0000-0000-000054700000}"/>
    <cellStyle name="20% - Accent1 3 5 4 8" xfId="28932" xr:uid="{00000000-0005-0000-0000-000055700000}"/>
    <cellStyle name="20% - Accent1 3 5 4 8 2" xfId="28933" xr:uid="{00000000-0005-0000-0000-000056700000}"/>
    <cellStyle name="20% - Accent1 3 5 4 8 2 2" xfId="28934" xr:uid="{00000000-0005-0000-0000-000057700000}"/>
    <cellStyle name="20% - Accent1 3 5 4 8 3" xfId="28935" xr:uid="{00000000-0005-0000-0000-000058700000}"/>
    <cellStyle name="20% - Accent1 3 5 4 9" xfId="28936" xr:uid="{00000000-0005-0000-0000-000059700000}"/>
    <cellStyle name="20% - Accent1 3 5 4 9 2" xfId="28937" xr:uid="{00000000-0005-0000-0000-00005A700000}"/>
    <cellStyle name="20% - Accent1 3 5 5" xfId="28938" xr:uid="{00000000-0005-0000-0000-00005B700000}"/>
    <cellStyle name="20% - Accent1 3 5 5 10" xfId="28939" xr:uid="{00000000-0005-0000-0000-00005C700000}"/>
    <cellStyle name="20% - Accent1 3 5 5 10 2" xfId="28940" xr:uid="{00000000-0005-0000-0000-00005D700000}"/>
    <cellStyle name="20% - Accent1 3 5 5 11" xfId="28941" xr:uid="{00000000-0005-0000-0000-00005E700000}"/>
    <cellStyle name="20% - Accent1 3 5 5 2" xfId="28942" xr:uid="{00000000-0005-0000-0000-00005F700000}"/>
    <cellStyle name="20% - Accent1 3 5 5 2 2" xfId="28943" xr:uid="{00000000-0005-0000-0000-000060700000}"/>
    <cellStyle name="20% - Accent1 3 5 5 2 2 2" xfId="28944" xr:uid="{00000000-0005-0000-0000-000061700000}"/>
    <cellStyle name="20% - Accent1 3 5 5 2 2 2 2" xfId="28945" xr:uid="{00000000-0005-0000-0000-000062700000}"/>
    <cellStyle name="20% - Accent1 3 5 5 2 2 2 2 2" xfId="28946" xr:uid="{00000000-0005-0000-0000-000063700000}"/>
    <cellStyle name="20% - Accent1 3 5 5 2 2 2 3" xfId="28947" xr:uid="{00000000-0005-0000-0000-000064700000}"/>
    <cellStyle name="20% - Accent1 3 5 5 2 2 3" xfId="28948" xr:uid="{00000000-0005-0000-0000-000065700000}"/>
    <cellStyle name="20% - Accent1 3 5 5 2 2 3 2" xfId="28949" xr:uid="{00000000-0005-0000-0000-000066700000}"/>
    <cellStyle name="20% - Accent1 3 5 5 2 2 4" xfId="28950" xr:uid="{00000000-0005-0000-0000-000067700000}"/>
    <cellStyle name="20% - Accent1 3 5 5 2 3" xfId="28951" xr:uid="{00000000-0005-0000-0000-000068700000}"/>
    <cellStyle name="20% - Accent1 3 5 5 2 3 2" xfId="28952" xr:uid="{00000000-0005-0000-0000-000069700000}"/>
    <cellStyle name="20% - Accent1 3 5 5 2 3 2 2" xfId="28953" xr:uid="{00000000-0005-0000-0000-00006A700000}"/>
    <cellStyle name="20% - Accent1 3 5 5 2 3 2 2 2" xfId="28954" xr:uid="{00000000-0005-0000-0000-00006B700000}"/>
    <cellStyle name="20% - Accent1 3 5 5 2 3 2 3" xfId="28955" xr:uid="{00000000-0005-0000-0000-00006C700000}"/>
    <cellStyle name="20% - Accent1 3 5 5 2 3 3" xfId="28956" xr:uid="{00000000-0005-0000-0000-00006D700000}"/>
    <cellStyle name="20% - Accent1 3 5 5 2 3 3 2" xfId="28957" xr:uid="{00000000-0005-0000-0000-00006E700000}"/>
    <cellStyle name="20% - Accent1 3 5 5 2 3 4" xfId="28958" xr:uid="{00000000-0005-0000-0000-00006F700000}"/>
    <cellStyle name="20% - Accent1 3 5 5 2 4" xfId="28959" xr:uid="{00000000-0005-0000-0000-000070700000}"/>
    <cellStyle name="20% - Accent1 3 5 5 2 4 2" xfId="28960" xr:uid="{00000000-0005-0000-0000-000071700000}"/>
    <cellStyle name="20% - Accent1 3 5 5 2 4 2 2" xfId="28961" xr:uid="{00000000-0005-0000-0000-000072700000}"/>
    <cellStyle name="20% - Accent1 3 5 5 2 4 2 2 2" xfId="28962" xr:uid="{00000000-0005-0000-0000-000073700000}"/>
    <cellStyle name="20% - Accent1 3 5 5 2 4 2 3" xfId="28963" xr:uid="{00000000-0005-0000-0000-000074700000}"/>
    <cellStyle name="20% - Accent1 3 5 5 2 4 3" xfId="28964" xr:uid="{00000000-0005-0000-0000-000075700000}"/>
    <cellStyle name="20% - Accent1 3 5 5 2 4 3 2" xfId="28965" xr:uid="{00000000-0005-0000-0000-000076700000}"/>
    <cellStyle name="20% - Accent1 3 5 5 2 4 4" xfId="28966" xr:uid="{00000000-0005-0000-0000-000077700000}"/>
    <cellStyle name="20% - Accent1 3 5 5 2 5" xfId="28967" xr:uid="{00000000-0005-0000-0000-000078700000}"/>
    <cellStyle name="20% - Accent1 3 5 5 2 5 2" xfId="28968" xr:uid="{00000000-0005-0000-0000-000079700000}"/>
    <cellStyle name="20% - Accent1 3 5 5 2 5 2 2" xfId="28969" xr:uid="{00000000-0005-0000-0000-00007A700000}"/>
    <cellStyle name="20% - Accent1 3 5 5 2 5 3" xfId="28970" xr:uid="{00000000-0005-0000-0000-00007B700000}"/>
    <cellStyle name="20% - Accent1 3 5 5 2 6" xfId="28971" xr:uid="{00000000-0005-0000-0000-00007C700000}"/>
    <cellStyle name="20% - Accent1 3 5 5 2 6 2" xfId="28972" xr:uid="{00000000-0005-0000-0000-00007D700000}"/>
    <cellStyle name="20% - Accent1 3 5 5 2 6 2 2" xfId="28973" xr:uid="{00000000-0005-0000-0000-00007E700000}"/>
    <cellStyle name="20% - Accent1 3 5 5 2 6 3" xfId="28974" xr:uid="{00000000-0005-0000-0000-00007F700000}"/>
    <cellStyle name="20% - Accent1 3 5 5 2 7" xfId="28975" xr:uid="{00000000-0005-0000-0000-000080700000}"/>
    <cellStyle name="20% - Accent1 3 5 5 2 7 2" xfId="28976" xr:uid="{00000000-0005-0000-0000-000081700000}"/>
    <cellStyle name="20% - Accent1 3 5 5 2 8" xfId="28977" xr:uid="{00000000-0005-0000-0000-000082700000}"/>
    <cellStyle name="20% - Accent1 3 5 5 2 8 2" xfId="28978" xr:uid="{00000000-0005-0000-0000-000083700000}"/>
    <cellStyle name="20% - Accent1 3 5 5 2 9" xfId="28979" xr:uid="{00000000-0005-0000-0000-000084700000}"/>
    <cellStyle name="20% - Accent1 3 5 5 3" xfId="28980" xr:uid="{00000000-0005-0000-0000-000085700000}"/>
    <cellStyle name="20% - Accent1 3 5 5 3 2" xfId="28981" xr:uid="{00000000-0005-0000-0000-000086700000}"/>
    <cellStyle name="20% - Accent1 3 5 5 3 2 2" xfId="28982" xr:uid="{00000000-0005-0000-0000-000087700000}"/>
    <cellStyle name="20% - Accent1 3 5 5 3 2 2 2" xfId="28983" xr:uid="{00000000-0005-0000-0000-000088700000}"/>
    <cellStyle name="20% - Accent1 3 5 5 3 2 2 2 2" xfId="28984" xr:uid="{00000000-0005-0000-0000-000089700000}"/>
    <cellStyle name="20% - Accent1 3 5 5 3 2 2 3" xfId="28985" xr:uid="{00000000-0005-0000-0000-00008A700000}"/>
    <cellStyle name="20% - Accent1 3 5 5 3 2 3" xfId="28986" xr:uid="{00000000-0005-0000-0000-00008B700000}"/>
    <cellStyle name="20% - Accent1 3 5 5 3 2 3 2" xfId="28987" xr:uid="{00000000-0005-0000-0000-00008C700000}"/>
    <cellStyle name="20% - Accent1 3 5 5 3 2 4" xfId="28988" xr:uid="{00000000-0005-0000-0000-00008D700000}"/>
    <cellStyle name="20% - Accent1 3 5 5 3 3" xfId="28989" xr:uid="{00000000-0005-0000-0000-00008E700000}"/>
    <cellStyle name="20% - Accent1 3 5 5 3 3 2" xfId="28990" xr:uid="{00000000-0005-0000-0000-00008F700000}"/>
    <cellStyle name="20% - Accent1 3 5 5 3 3 2 2" xfId="28991" xr:uid="{00000000-0005-0000-0000-000090700000}"/>
    <cellStyle name="20% - Accent1 3 5 5 3 3 2 2 2" xfId="28992" xr:uid="{00000000-0005-0000-0000-000091700000}"/>
    <cellStyle name="20% - Accent1 3 5 5 3 3 2 3" xfId="28993" xr:uid="{00000000-0005-0000-0000-000092700000}"/>
    <cellStyle name="20% - Accent1 3 5 5 3 3 3" xfId="28994" xr:uid="{00000000-0005-0000-0000-000093700000}"/>
    <cellStyle name="20% - Accent1 3 5 5 3 3 3 2" xfId="28995" xr:uid="{00000000-0005-0000-0000-000094700000}"/>
    <cellStyle name="20% - Accent1 3 5 5 3 3 4" xfId="28996" xr:uid="{00000000-0005-0000-0000-000095700000}"/>
    <cellStyle name="20% - Accent1 3 5 5 3 4" xfId="28997" xr:uid="{00000000-0005-0000-0000-000096700000}"/>
    <cellStyle name="20% - Accent1 3 5 5 3 4 2" xfId="28998" xr:uid="{00000000-0005-0000-0000-000097700000}"/>
    <cellStyle name="20% - Accent1 3 5 5 3 4 2 2" xfId="28999" xr:uid="{00000000-0005-0000-0000-000098700000}"/>
    <cellStyle name="20% - Accent1 3 5 5 3 4 2 2 2" xfId="29000" xr:uid="{00000000-0005-0000-0000-000099700000}"/>
    <cellStyle name="20% - Accent1 3 5 5 3 4 2 3" xfId="29001" xr:uid="{00000000-0005-0000-0000-00009A700000}"/>
    <cellStyle name="20% - Accent1 3 5 5 3 4 3" xfId="29002" xr:uid="{00000000-0005-0000-0000-00009B700000}"/>
    <cellStyle name="20% - Accent1 3 5 5 3 4 3 2" xfId="29003" xr:uid="{00000000-0005-0000-0000-00009C700000}"/>
    <cellStyle name="20% - Accent1 3 5 5 3 4 4" xfId="29004" xr:uid="{00000000-0005-0000-0000-00009D700000}"/>
    <cellStyle name="20% - Accent1 3 5 5 3 5" xfId="29005" xr:uid="{00000000-0005-0000-0000-00009E700000}"/>
    <cellStyle name="20% - Accent1 3 5 5 3 5 2" xfId="29006" xr:uid="{00000000-0005-0000-0000-00009F700000}"/>
    <cellStyle name="20% - Accent1 3 5 5 3 5 2 2" xfId="29007" xr:uid="{00000000-0005-0000-0000-0000A0700000}"/>
    <cellStyle name="20% - Accent1 3 5 5 3 5 3" xfId="29008" xr:uid="{00000000-0005-0000-0000-0000A1700000}"/>
    <cellStyle name="20% - Accent1 3 5 5 3 6" xfId="29009" xr:uid="{00000000-0005-0000-0000-0000A2700000}"/>
    <cellStyle name="20% - Accent1 3 5 5 3 6 2" xfId="29010" xr:uid="{00000000-0005-0000-0000-0000A3700000}"/>
    <cellStyle name="20% - Accent1 3 5 5 3 6 2 2" xfId="29011" xr:uid="{00000000-0005-0000-0000-0000A4700000}"/>
    <cellStyle name="20% - Accent1 3 5 5 3 6 3" xfId="29012" xr:uid="{00000000-0005-0000-0000-0000A5700000}"/>
    <cellStyle name="20% - Accent1 3 5 5 3 7" xfId="29013" xr:uid="{00000000-0005-0000-0000-0000A6700000}"/>
    <cellStyle name="20% - Accent1 3 5 5 3 7 2" xfId="29014" xr:uid="{00000000-0005-0000-0000-0000A7700000}"/>
    <cellStyle name="20% - Accent1 3 5 5 3 8" xfId="29015" xr:uid="{00000000-0005-0000-0000-0000A8700000}"/>
    <cellStyle name="20% - Accent1 3 5 5 3 8 2" xfId="29016" xr:uid="{00000000-0005-0000-0000-0000A9700000}"/>
    <cellStyle name="20% - Accent1 3 5 5 3 9" xfId="29017" xr:uid="{00000000-0005-0000-0000-0000AA700000}"/>
    <cellStyle name="20% - Accent1 3 5 5 4" xfId="29018" xr:uid="{00000000-0005-0000-0000-0000AB700000}"/>
    <cellStyle name="20% - Accent1 3 5 5 4 2" xfId="29019" xr:uid="{00000000-0005-0000-0000-0000AC700000}"/>
    <cellStyle name="20% - Accent1 3 5 5 4 2 2" xfId="29020" xr:uid="{00000000-0005-0000-0000-0000AD700000}"/>
    <cellStyle name="20% - Accent1 3 5 5 4 2 2 2" xfId="29021" xr:uid="{00000000-0005-0000-0000-0000AE700000}"/>
    <cellStyle name="20% - Accent1 3 5 5 4 2 3" xfId="29022" xr:uid="{00000000-0005-0000-0000-0000AF700000}"/>
    <cellStyle name="20% - Accent1 3 5 5 4 3" xfId="29023" xr:uid="{00000000-0005-0000-0000-0000B0700000}"/>
    <cellStyle name="20% - Accent1 3 5 5 4 3 2" xfId="29024" xr:uid="{00000000-0005-0000-0000-0000B1700000}"/>
    <cellStyle name="20% - Accent1 3 5 5 4 4" xfId="29025" xr:uid="{00000000-0005-0000-0000-0000B2700000}"/>
    <cellStyle name="20% - Accent1 3 5 5 5" xfId="29026" xr:uid="{00000000-0005-0000-0000-0000B3700000}"/>
    <cellStyle name="20% - Accent1 3 5 5 5 2" xfId="29027" xr:uid="{00000000-0005-0000-0000-0000B4700000}"/>
    <cellStyle name="20% - Accent1 3 5 5 5 2 2" xfId="29028" xr:uid="{00000000-0005-0000-0000-0000B5700000}"/>
    <cellStyle name="20% - Accent1 3 5 5 5 2 2 2" xfId="29029" xr:uid="{00000000-0005-0000-0000-0000B6700000}"/>
    <cellStyle name="20% - Accent1 3 5 5 5 2 3" xfId="29030" xr:uid="{00000000-0005-0000-0000-0000B7700000}"/>
    <cellStyle name="20% - Accent1 3 5 5 5 3" xfId="29031" xr:uid="{00000000-0005-0000-0000-0000B8700000}"/>
    <cellStyle name="20% - Accent1 3 5 5 5 3 2" xfId="29032" xr:uid="{00000000-0005-0000-0000-0000B9700000}"/>
    <cellStyle name="20% - Accent1 3 5 5 5 4" xfId="29033" xr:uid="{00000000-0005-0000-0000-0000BA700000}"/>
    <cellStyle name="20% - Accent1 3 5 5 6" xfId="29034" xr:uid="{00000000-0005-0000-0000-0000BB700000}"/>
    <cellStyle name="20% - Accent1 3 5 5 6 2" xfId="29035" xr:uid="{00000000-0005-0000-0000-0000BC700000}"/>
    <cellStyle name="20% - Accent1 3 5 5 6 2 2" xfId="29036" xr:uid="{00000000-0005-0000-0000-0000BD700000}"/>
    <cellStyle name="20% - Accent1 3 5 5 6 2 2 2" xfId="29037" xr:uid="{00000000-0005-0000-0000-0000BE700000}"/>
    <cellStyle name="20% - Accent1 3 5 5 6 2 3" xfId="29038" xr:uid="{00000000-0005-0000-0000-0000BF700000}"/>
    <cellStyle name="20% - Accent1 3 5 5 6 3" xfId="29039" xr:uid="{00000000-0005-0000-0000-0000C0700000}"/>
    <cellStyle name="20% - Accent1 3 5 5 6 3 2" xfId="29040" xr:uid="{00000000-0005-0000-0000-0000C1700000}"/>
    <cellStyle name="20% - Accent1 3 5 5 6 4" xfId="29041" xr:uid="{00000000-0005-0000-0000-0000C2700000}"/>
    <cellStyle name="20% - Accent1 3 5 5 7" xfId="29042" xr:uid="{00000000-0005-0000-0000-0000C3700000}"/>
    <cellStyle name="20% - Accent1 3 5 5 7 2" xfId="29043" xr:uid="{00000000-0005-0000-0000-0000C4700000}"/>
    <cellStyle name="20% - Accent1 3 5 5 7 2 2" xfId="29044" xr:uid="{00000000-0005-0000-0000-0000C5700000}"/>
    <cellStyle name="20% - Accent1 3 5 5 7 3" xfId="29045" xr:uid="{00000000-0005-0000-0000-0000C6700000}"/>
    <cellStyle name="20% - Accent1 3 5 5 8" xfId="29046" xr:uid="{00000000-0005-0000-0000-0000C7700000}"/>
    <cellStyle name="20% - Accent1 3 5 5 8 2" xfId="29047" xr:uid="{00000000-0005-0000-0000-0000C8700000}"/>
    <cellStyle name="20% - Accent1 3 5 5 8 2 2" xfId="29048" xr:uid="{00000000-0005-0000-0000-0000C9700000}"/>
    <cellStyle name="20% - Accent1 3 5 5 8 3" xfId="29049" xr:uid="{00000000-0005-0000-0000-0000CA700000}"/>
    <cellStyle name="20% - Accent1 3 5 5 9" xfId="29050" xr:uid="{00000000-0005-0000-0000-0000CB700000}"/>
    <cellStyle name="20% - Accent1 3 5 5 9 2" xfId="29051" xr:uid="{00000000-0005-0000-0000-0000CC700000}"/>
    <cellStyle name="20% - Accent1 3 5 6" xfId="29052" xr:uid="{00000000-0005-0000-0000-0000CD700000}"/>
    <cellStyle name="20% - Accent1 3 5 6 10" xfId="29053" xr:uid="{00000000-0005-0000-0000-0000CE700000}"/>
    <cellStyle name="20% - Accent1 3 5 6 10 2" xfId="29054" xr:uid="{00000000-0005-0000-0000-0000CF700000}"/>
    <cellStyle name="20% - Accent1 3 5 6 11" xfId="29055" xr:uid="{00000000-0005-0000-0000-0000D0700000}"/>
    <cellStyle name="20% - Accent1 3 5 6 2" xfId="29056" xr:uid="{00000000-0005-0000-0000-0000D1700000}"/>
    <cellStyle name="20% - Accent1 3 5 6 2 2" xfId="29057" xr:uid="{00000000-0005-0000-0000-0000D2700000}"/>
    <cellStyle name="20% - Accent1 3 5 6 2 2 2" xfId="29058" xr:uid="{00000000-0005-0000-0000-0000D3700000}"/>
    <cellStyle name="20% - Accent1 3 5 6 2 2 2 2" xfId="29059" xr:uid="{00000000-0005-0000-0000-0000D4700000}"/>
    <cellStyle name="20% - Accent1 3 5 6 2 2 2 2 2" xfId="29060" xr:uid="{00000000-0005-0000-0000-0000D5700000}"/>
    <cellStyle name="20% - Accent1 3 5 6 2 2 2 3" xfId="29061" xr:uid="{00000000-0005-0000-0000-0000D6700000}"/>
    <cellStyle name="20% - Accent1 3 5 6 2 2 3" xfId="29062" xr:uid="{00000000-0005-0000-0000-0000D7700000}"/>
    <cellStyle name="20% - Accent1 3 5 6 2 2 3 2" xfId="29063" xr:uid="{00000000-0005-0000-0000-0000D8700000}"/>
    <cellStyle name="20% - Accent1 3 5 6 2 2 4" xfId="29064" xr:uid="{00000000-0005-0000-0000-0000D9700000}"/>
    <cellStyle name="20% - Accent1 3 5 6 2 3" xfId="29065" xr:uid="{00000000-0005-0000-0000-0000DA700000}"/>
    <cellStyle name="20% - Accent1 3 5 6 2 3 2" xfId="29066" xr:uid="{00000000-0005-0000-0000-0000DB700000}"/>
    <cellStyle name="20% - Accent1 3 5 6 2 3 2 2" xfId="29067" xr:uid="{00000000-0005-0000-0000-0000DC700000}"/>
    <cellStyle name="20% - Accent1 3 5 6 2 3 2 2 2" xfId="29068" xr:uid="{00000000-0005-0000-0000-0000DD700000}"/>
    <cellStyle name="20% - Accent1 3 5 6 2 3 2 3" xfId="29069" xr:uid="{00000000-0005-0000-0000-0000DE700000}"/>
    <cellStyle name="20% - Accent1 3 5 6 2 3 3" xfId="29070" xr:uid="{00000000-0005-0000-0000-0000DF700000}"/>
    <cellStyle name="20% - Accent1 3 5 6 2 3 3 2" xfId="29071" xr:uid="{00000000-0005-0000-0000-0000E0700000}"/>
    <cellStyle name="20% - Accent1 3 5 6 2 3 4" xfId="29072" xr:uid="{00000000-0005-0000-0000-0000E1700000}"/>
    <cellStyle name="20% - Accent1 3 5 6 2 4" xfId="29073" xr:uid="{00000000-0005-0000-0000-0000E2700000}"/>
    <cellStyle name="20% - Accent1 3 5 6 2 4 2" xfId="29074" xr:uid="{00000000-0005-0000-0000-0000E3700000}"/>
    <cellStyle name="20% - Accent1 3 5 6 2 4 2 2" xfId="29075" xr:uid="{00000000-0005-0000-0000-0000E4700000}"/>
    <cellStyle name="20% - Accent1 3 5 6 2 4 2 2 2" xfId="29076" xr:uid="{00000000-0005-0000-0000-0000E5700000}"/>
    <cellStyle name="20% - Accent1 3 5 6 2 4 2 3" xfId="29077" xr:uid="{00000000-0005-0000-0000-0000E6700000}"/>
    <cellStyle name="20% - Accent1 3 5 6 2 4 3" xfId="29078" xr:uid="{00000000-0005-0000-0000-0000E7700000}"/>
    <cellStyle name="20% - Accent1 3 5 6 2 4 3 2" xfId="29079" xr:uid="{00000000-0005-0000-0000-0000E8700000}"/>
    <cellStyle name="20% - Accent1 3 5 6 2 4 4" xfId="29080" xr:uid="{00000000-0005-0000-0000-0000E9700000}"/>
    <cellStyle name="20% - Accent1 3 5 6 2 5" xfId="29081" xr:uid="{00000000-0005-0000-0000-0000EA700000}"/>
    <cellStyle name="20% - Accent1 3 5 6 2 5 2" xfId="29082" xr:uid="{00000000-0005-0000-0000-0000EB700000}"/>
    <cellStyle name="20% - Accent1 3 5 6 2 5 2 2" xfId="29083" xr:uid="{00000000-0005-0000-0000-0000EC700000}"/>
    <cellStyle name="20% - Accent1 3 5 6 2 5 3" xfId="29084" xr:uid="{00000000-0005-0000-0000-0000ED700000}"/>
    <cellStyle name="20% - Accent1 3 5 6 2 6" xfId="29085" xr:uid="{00000000-0005-0000-0000-0000EE700000}"/>
    <cellStyle name="20% - Accent1 3 5 6 2 6 2" xfId="29086" xr:uid="{00000000-0005-0000-0000-0000EF700000}"/>
    <cellStyle name="20% - Accent1 3 5 6 2 6 2 2" xfId="29087" xr:uid="{00000000-0005-0000-0000-0000F0700000}"/>
    <cellStyle name="20% - Accent1 3 5 6 2 6 3" xfId="29088" xr:uid="{00000000-0005-0000-0000-0000F1700000}"/>
    <cellStyle name="20% - Accent1 3 5 6 2 7" xfId="29089" xr:uid="{00000000-0005-0000-0000-0000F2700000}"/>
    <cellStyle name="20% - Accent1 3 5 6 2 7 2" xfId="29090" xr:uid="{00000000-0005-0000-0000-0000F3700000}"/>
    <cellStyle name="20% - Accent1 3 5 6 2 8" xfId="29091" xr:uid="{00000000-0005-0000-0000-0000F4700000}"/>
    <cellStyle name="20% - Accent1 3 5 6 2 8 2" xfId="29092" xr:uid="{00000000-0005-0000-0000-0000F5700000}"/>
    <cellStyle name="20% - Accent1 3 5 6 2 9" xfId="29093" xr:uid="{00000000-0005-0000-0000-0000F6700000}"/>
    <cellStyle name="20% - Accent1 3 5 6 3" xfId="29094" xr:uid="{00000000-0005-0000-0000-0000F7700000}"/>
    <cellStyle name="20% - Accent1 3 5 6 3 2" xfId="29095" xr:uid="{00000000-0005-0000-0000-0000F8700000}"/>
    <cellStyle name="20% - Accent1 3 5 6 3 2 2" xfId="29096" xr:uid="{00000000-0005-0000-0000-0000F9700000}"/>
    <cellStyle name="20% - Accent1 3 5 6 3 2 2 2" xfId="29097" xr:uid="{00000000-0005-0000-0000-0000FA700000}"/>
    <cellStyle name="20% - Accent1 3 5 6 3 2 2 2 2" xfId="29098" xr:uid="{00000000-0005-0000-0000-0000FB700000}"/>
    <cellStyle name="20% - Accent1 3 5 6 3 2 2 3" xfId="29099" xr:uid="{00000000-0005-0000-0000-0000FC700000}"/>
    <cellStyle name="20% - Accent1 3 5 6 3 2 3" xfId="29100" xr:uid="{00000000-0005-0000-0000-0000FD700000}"/>
    <cellStyle name="20% - Accent1 3 5 6 3 2 3 2" xfId="29101" xr:uid="{00000000-0005-0000-0000-0000FE700000}"/>
    <cellStyle name="20% - Accent1 3 5 6 3 2 4" xfId="29102" xr:uid="{00000000-0005-0000-0000-0000FF700000}"/>
    <cellStyle name="20% - Accent1 3 5 6 3 3" xfId="29103" xr:uid="{00000000-0005-0000-0000-000000710000}"/>
    <cellStyle name="20% - Accent1 3 5 6 3 3 2" xfId="29104" xr:uid="{00000000-0005-0000-0000-000001710000}"/>
    <cellStyle name="20% - Accent1 3 5 6 3 3 2 2" xfId="29105" xr:uid="{00000000-0005-0000-0000-000002710000}"/>
    <cellStyle name="20% - Accent1 3 5 6 3 3 2 2 2" xfId="29106" xr:uid="{00000000-0005-0000-0000-000003710000}"/>
    <cellStyle name="20% - Accent1 3 5 6 3 3 2 3" xfId="29107" xr:uid="{00000000-0005-0000-0000-000004710000}"/>
    <cellStyle name="20% - Accent1 3 5 6 3 3 3" xfId="29108" xr:uid="{00000000-0005-0000-0000-000005710000}"/>
    <cellStyle name="20% - Accent1 3 5 6 3 3 3 2" xfId="29109" xr:uid="{00000000-0005-0000-0000-000006710000}"/>
    <cellStyle name="20% - Accent1 3 5 6 3 3 4" xfId="29110" xr:uid="{00000000-0005-0000-0000-000007710000}"/>
    <cellStyle name="20% - Accent1 3 5 6 3 4" xfId="29111" xr:uid="{00000000-0005-0000-0000-000008710000}"/>
    <cellStyle name="20% - Accent1 3 5 6 3 4 2" xfId="29112" xr:uid="{00000000-0005-0000-0000-000009710000}"/>
    <cellStyle name="20% - Accent1 3 5 6 3 4 2 2" xfId="29113" xr:uid="{00000000-0005-0000-0000-00000A710000}"/>
    <cellStyle name="20% - Accent1 3 5 6 3 4 2 2 2" xfId="29114" xr:uid="{00000000-0005-0000-0000-00000B710000}"/>
    <cellStyle name="20% - Accent1 3 5 6 3 4 2 3" xfId="29115" xr:uid="{00000000-0005-0000-0000-00000C710000}"/>
    <cellStyle name="20% - Accent1 3 5 6 3 4 3" xfId="29116" xr:uid="{00000000-0005-0000-0000-00000D710000}"/>
    <cellStyle name="20% - Accent1 3 5 6 3 4 3 2" xfId="29117" xr:uid="{00000000-0005-0000-0000-00000E710000}"/>
    <cellStyle name="20% - Accent1 3 5 6 3 4 4" xfId="29118" xr:uid="{00000000-0005-0000-0000-00000F710000}"/>
    <cellStyle name="20% - Accent1 3 5 6 3 5" xfId="29119" xr:uid="{00000000-0005-0000-0000-000010710000}"/>
    <cellStyle name="20% - Accent1 3 5 6 3 5 2" xfId="29120" xr:uid="{00000000-0005-0000-0000-000011710000}"/>
    <cellStyle name="20% - Accent1 3 5 6 3 5 2 2" xfId="29121" xr:uid="{00000000-0005-0000-0000-000012710000}"/>
    <cellStyle name="20% - Accent1 3 5 6 3 5 3" xfId="29122" xr:uid="{00000000-0005-0000-0000-000013710000}"/>
    <cellStyle name="20% - Accent1 3 5 6 3 6" xfId="29123" xr:uid="{00000000-0005-0000-0000-000014710000}"/>
    <cellStyle name="20% - Accent1 3 5 6 3 6 2" xfId="29124" xr:uid="{00000000-0005-0000-0000-000015710000}"/>
    <cellStyle name="20% - Accent1 3 5 6 3 6 2 2" xfId="29125" xr:uid="{00000000-0005-0000-0000-000016710000}"/>
    <cellStyle name="20% - Accent1 3 5 6 3 6 3" xfId="29126" xr:uid="{00000000-0005-0000-0000-000017710000}"/>
    <cellStyle name="20% - Accent1 3 5 6 3 7" xfId="29127" xr:uid="{00000000-0005-0000-0000-000018710000}"/>
    <cellStyle name="20% - Accent1 3 5 6 3 7 2" xfId="29128" xr:uid="{00000000-0005-0000-0000-000019710000}"/>
    <cellStyle name="20% - Accent1 3 5 6 3 8" xfId="29129" xr:uid="{00000000-0005-0000-0000-00001A710000}"/>
    <cellStyle name="20% - Accent1 3 5 6 3 8 2" xfId="29130" xr:uid="{00000000-0005-0000-0000-00001B710000}"/>
    <cellStyle name="20% - Accent1 3 5 6 3 9" xfId="29131" xr:uid="{00000000-0005-0000-0000-00001C710000}"/>
    <cellStyle name="20% - Accent1 3 5 6 4" xfId="29132" xr:uid="{00000000-0005-0000-0000-00001D710000}"/>
    <cellStyle name="20% - Accent1 3 5 6 4 2" xfId="29133" xr:uid="{00000000-0005-0000-0000-00001E710000}"/>
    <cellStyle name="20% - Accent1 3 5 6 4 2 2" xfId="29134" xr:uid="{00000000-0005-0000-0000-00001F710000}"/>
    <cellStyle name="20% - Accent1 3 5 6 4 2 2 2" xfId="29135" xr:uid="{00000000-0005-0000-0000-000020710000}"/>
    <cellStyle name="20% - Accent1 3 5 6 4 2 3" xfId="29136" xr:uid="{00000000-0005-0000-0000-000021710000}"/>
    <cellStyle name="20% - Accent1 3 5 6 4 3" xfId="29137" xr:uid="{00000000-0005-0000-0000-000022710000}"/>
    <cellStyle name="20% - Accent1 3 5 6 4 3 2" xfId="29138" xr:uid="{00000000-0005-0000-0000-000023710000}"/>
    <cellStyle name="20% - Accent1 3 5 6 4 4" xfId="29139" xr:uid="{00000000-0005-0000-0000-000024710000}"/>
    <cellStyle name="20% - Accent1 3 5 6 5" xfId="29140" xr:uid="{00000000-0005-0000-0000-000025710000}"/>
    <cellStyle name="20% - Accent1 3 5 6 5 2" xfId="29141" xr:uid="{00000000-0005-0000-0000-000026710000}"/>
    <cellStyle name="20% - Accent1 3 5 6 5 2 2" xfId="29142" xr:uid="{00000000-0005-0000-0000-000027710000}"/>
    <cellStyle name="20% - Accent1 3 5 6 5 2 2 2" xfId="29143" xr:uid="{00000000-0005-0000-0000-000028710000}"/>
    <cellStyle name="20% - Accent1 3 5 6 5 2 3" xfId="29144" xr:uid="{00000000-0005-0000-0000-000029710000}"/>
    <cellStyle name="20% - Accent1 3 5 6 5 3" xfId="29145" xr:uid="{00000000-0005-0000-0000-00002A710000}"/>
    <cellStyle name="20% - Accent1 3 5 6 5 3 2" xfId="29146" xr:uid="{00000000-0005-0000-0000-00002B710000}"/>
    <cellStyle name="20% - Accent1 3 5 6 5 4" xfId="29147" xr:uid="{00000000-0005-0000-0000-00002C710000}"/>
    <cellStyle name="20% - Accent1 3 5 6 6" xfId="29148" xr:uid="{00000000-0005-0000-0000-00002D710000}"/>
    <cellStyle name="20% - Accent1 3 5 6 6 2" xfId="29149" xr:uid="{00000000-0005-0000-0000-00002E710000}"/>
    <cellStyle name="20% - Accent1 3 5 6 6 2 2" xfId="29150" xr:uid="{00000000-0005-0000-0000-00002F710000}"/>
    <cellStyle name="20% - Accent1 3 5 6 6 2 2 2" xfId="29151" xr:uid="{00000000-0005-0000-0000-000030710000}"/>
    <cellStyle name="20% - Accent1 3 5 6 6 2 3" xfId="29152" xr:uid="{00000000-0005-0000-0000-000031710000}"/>
    <cellStyle name="20% - Accent1 3 5 6 6 3" xfId="29153" xr:uid="{00000000-0005-0000-0000-000032710000}"/>
    <cellStyle name="20% - Accent1 3 5 6 6 3 2" xfId="29154" xr:uid="{00000000-0005-0000-0000-000033710000}"/>
    <cellStyle name="20% - Accent1 3 5 6 6 4" xfId="29155" xr:uid="{00000000-0005-0000-0000-000034710000}"/>
    <cellStyle name="20% - Accent1 3 5 6 7" xfId="29156" xr:uid="{00000000-0005-0000-0000-000035710000}"/>
    <cellStyle name="20% - Accent1 3 5 6 7 2" xfId="29157" xr:uid="{00000000-0005-0000-0000-000036710000}"/>
    <cellStyle name="20% - Accent1 3 5 6 7 2 2" xfId="29158" xr:uid="{00000000-0005-0000-0000-000037710000}"/>
    <cellStyle name="20% - Accent1 3 5 6 7 3" xfId="29159" xr:uid="{00000000-0005-0000-0000-000038710000}"/>
    <cellStyle name="20% - Accent1 3 5 6 8" xfId="29160" xr:uid="{00000000-0005-0000-0000-000039710000}"/>
    <cellStyle name="20% - Accent1 3 5 6 8 2" xfId="29161" xr:uid="{00000000-0005-0000-0000-00003A710000}"/>
    <cellStyle name="20% - Accent1 3 5 6 8 2 2" xfId="29162" xr:uid="{00000000-0005-0000-0000-00003B710000}"/>
    <cellStyle name="20% - Accent1 3 5 6 8 3" xfId="29163" xr:uid="{00000000-0005-0000-0000-00003C710000}"/>
    <cellStyle name="20% - Accent1 3 5 6 9" xfId="29164" xr:uid="{00000000-0005-0000-0000-00003D710000}"/>
    <cellStyle name="20% - Accent1 3 5 6 9 2" xfId="29165" xr:uid="{00000000-0005-0000-0000-00003E710000}"/>
    <cellStyle name="20% - Accent1 3 5 7" xfId="29166" xr:uid="{00000000-0005-0000-0000-00003F710000}"/>
    <cellStyle name="20% - Accent1 3 5 7 2" xfId="29167" xr:uid="{00000000-0005-0000-0000-000040710000}"/>
    <cellStyle name="20% - Accent1 3 5 7 2 2" xfId="29168" xr:uid="{00000000-0005-0000-0000-000041710000}"/>
    <cellStyle name="20% - Accent1 3 5 7 2 2 2" xfId="29169" xr:uid="{00000000-0005-0000-0000-000042710000}"/>
    <cellStyle name="20% - Accent1 3 5 7 2 2 2 2" xfId="29170" xr:uid="{00000000-0005-0000-0000-000043710000}"/>
    <cellStyle name="20% - Accent1 3 5 7 2 2 3" xfId="29171" xr:uid="{00000000-0005-0000-0000-000044710000}"/>
    <cellStyle name="20% - Accent1 3 5 7 2 3" xfId="29172" xr:uid="{00000000-0005-0000-0000-000045710000}"/>
    <cellStyle name="20% - Accent1 3 5 7 2 3 2" xfId="29173" xr:uid="{00000000-0005-0000-0000-000046710000}"/>
    <cellStyle name="20% - Accent1 3 5 7 2 4" xfId="29174" xr:uid="{00000000-0005-0000-0000-000047710000}"/>
    <cellStyle name="20% - Accent1 3 5 7 3" xfId="29175" xr:uid="{00000000-0005-0000-0000-000048710000}"/>
    <cellStyle name="20% - Accent1 3 5 7 3 2" xfId="29176" xr:uid="{00000000-0005-0000-0000-000049710000}"/>
    <cellStyle name="20% - Accent1 3 5 7 3 2 2" xfId="29177" xr:uid="{00000000-0005-0000-0000-00004A710000}"/>
    <cellStyle name="20% - Accent1 3 5 7 3 2 2 2" xfId="29178" xr:uid="{00000000-0005-0000-0000-00004B710000}"/>
    <cellStyle name="20% - Accent1 3 5 7 3 2 3" xfId="29179" xr:uid="{00000000-0005-0000-0000-00004C710000}"/>
    <cellStyle name="20% - Accent1 3 5 7 3 3" xfId="29180" xr:uid="{00000000-0005-0000-0000-00004D710000}"/>
    <cellStyle name="20% - Accent1 3 5 7 3 3 2" xfId="29181" xr:uid="{00000000-0005-0000-0000-00004E710000}"/>
    <cellStyle name="20% - Accent1 3 5 7 3 4" xfId="29182" xr:uid="{00000000-0005-0000-0000-00004F710000}"/>
    <cellStyle name="20% - Accent1 3 5 7 4" xfId="29183" xr:uid="{00000000-0005-0000-0000-000050710000}"/>
    <cellStyle name="20% - Accent1 3 5 7 4 2" xfId="29184" xr:uid="{00000000-0005-0000-0000-000051710000}"/>
    <cellStyle name="20% - Accent1 3 5 7 4 2 2" xfId="29185" xr:uid="{00000000-0005-0000-0000-000052710000}"/>
    <cellStyle name="20% - Accent1 3 5 7 4 2 2 2" xfId="29186" xr:uid="{00000000-0005-0000-0000-000053710000}"/>
    <cellStyle name="20% - Accent1 3 5 7 4 2 3" xfId="29187" xr:uid="{00000000-0005-0000-0000-000054710000}"/>
    <cellStyle name="20% - Accent1 3 5 7 4 3" xfId="29188" xr:uid="{00000000-0005-0000-0000-000055710000}"/>
    <cellStyle name="20% - Accent1 3 5 7 4 3 2" xfId="29189" xr:uid="{00000000-0005-0000-0000-000056710000}"/>
    <cellStyle name="20% - Accent1 3 5 7 4 4" xfId="29190" xr:uid="{00000000-0005-0000-0000-000057710000}"/>
    <cellStyle name="20% - Accent1 3 5 7 5" xfId="29191" xr:uid="{00000000-0005-0000-0000-000058710000}"/>
    <cellStyle name="20% - Accent1 3 5 7 5 2" xfId="29192" xr:uid="{00000000-0005-0000-0000-000059710000}"/>
    <cellStyle name="20% - Accent1 3 5 7 5 2 2" xfId="29193" xr:uid="{00000000-0005-0000-0000-00005A710000}"/>
    <cellStyle name="20% - Accent1 3 5 7 5 3" xfId="29194" xr:uid="{00000000-0005-0000-0000-00005B710000}"/>
    <cellStyle name="20% - Accent1 3 5 7 6" xfId="29195" xr:uid="{00000000-0005-0000-0000-00005C710000}"/>
    <cellStyle name="20% - Accent1 3 5 7 6 2" xfId="29196" xr:uid="{00000000-0005-0000-0000-00005D710000}"/>
    <cellStyle name="20% - Accent1 3 5 7 6 2 2" xfId="29197" xr:uid="{00000000-0005-0000-0000-00005E710000}"/>
    <cellStyle name="20% - Accent1 3 5 7 6 3" xfId="29198" xr:uid="{00000000-0005-0000-0000-00005F710000}"/>
    <cellStyle name="20% - Accent1 3 5 7 7" xfId="29199" xr:uid="{00000000-0005-0000-0000-000060710000}"/>
    <cellStyle name="20% - Accent1 3 5 7 7 2" xfId="29200" xr:uid="{00000000-0005-0000-0000-000061710000}"/>
    <cellStyle name="20% - Accent1 3 5 7 8" xfId="29201" xr:uid="{00000000-0005-0000-0000-000062710000}"/>
    <cellStyle name="20% - Accent1 3 5 7 8 2" xfId="29202" xr:uid="{00000000-0005-0000-0000-000063710000}"/>
    <cellStyle name="20% - Accent1 3 5 7 9" xfId="29203" xr:uid="{00000000-0005-0000-0000-000064710000}"/>
    <cellStyle name="20% - Accent1 3 5 8" xfId="29204" xr:uid="{00000000-0005-0000-0000-000065710000}"/>
    <cellStyle name="20% - Accent1 3 5 8 2" xfId="29205" xr:uid="{00000000-0005-0000-0000-000066710000}"/>
    <cellStyle name="20% - Accent1 3 5 8 2 2" xfId="29206" xr:uid="{00000000-0005-0000-0000-000067710000}"/>
    <cellStyle name="20% - Accent1 3 5 8 2 2 2" xfId="29207" xr:uid="{00000000-0005-0000-0000-000068710000}"/>
    <cellStyle name="20% - Accent1 3 5 8 2 2 2 2" xfId="29208" xr:uid="{00000000-0005-0000-0000-000069710000}"/>
    <cellStyle name="20% - Accent1 3 5 8 2 2 3" xfId="29209" xr:uid="{00000000-0005-0000-0000-00006A710000}"/>
    <cellStyle name="20% - Accent1 3 5 8 2 3" xfId="29210" xr:uid="{00000000-0005-0000-0000-00006B710000}"/>
    <cellStyle name="20% - Accent1 3 5 8 2 3 2" xfId="29211" xr:uid="{00000000-0005-0000-0000-00006C710000}"/>
    <cellStyle name="20% - Accent1 3 5 8 2 4" xfId="29212" xr:uid="{00000000-0005-0000-0000-00006D710000}"/>
    <cellStyle name="20% - Accent1 3 5 8 3" xfId="29213" xr:uid="{00000000-0005-0000-0000-00006E710000}"/>
    <cellStyle name="20% - Accent1 3 5 8 3 2" xfId="29214" xr:uid="{00000000-0005-0000-0000-00006F710000}"/>
    <cellStyle name="20% - Accent1 3 5 8 3 2 2" xfId="29215" xr:uid="{00000000-0005-0000-0000-000070710000}"/>
    <cellStyle name="20% - Accent1 3 5 8 3 2 2 2" xfId="29216" xr:uid="{00000000-0005-0000-0000-000071710000}"/>
    <cellStyle name="20% - Accent1 3 5 8 3 2 3" xfId="29217" xr:uid="{00000000-0005-0000-0000-000072710000}"/>
    <cellStyle name="20% - Accent1 3 5 8 3 3" xfId="29218" xr:uid="{00000000-0005-0000-0000-000073710000}"/>
    <cellStyle name="20% - Accent1 3 5 8 3 3 2" xfId="29219" xr:uid="{00000000-0005-0000-0000-000074710000}"/>
    <cellStyle name="20% - Accent1 3 5 8 3 4" xfId="29220" xr:uid="{00000000-0005-0000-0000-000075710000}"/>
    <cellStyle name="20% - Accent1 3 5 8 4" xfId="29221" xr:uid="{00000000-0005-0000-0000-000076710000}"/>
    <cellStyle name="20% - Accent1 3 5 8 4 2" xfId="29222" xr:uid="{00000000-0005-0000-0000-000077710000}"/>
    <cellStyle name="20% - Accent1 3 5 8 4 2 2" xfId="29223" xr:uid="{00000000-0005-0000-0000-000078710000}"/>
    <cellStyle name="20% - Accent1 3 5 8 4 2 2 2" xfId="29224" xr:uid="{00000000-0005-0000-0000-000079710000}"/>
    <cellStyle name="20% - Accent1 3 5 8 4 2 3" xfId="29225" xr:uid="{00000000-0005-0000-0000-00007A710000}"/>
    <cellStyle name="20% - Accent1 3 5 8 4 3" xfId="29226" xr:uid="{00000000-0005-0000-0000-00007B710000}"/>
    <cellStyle name="20% - Accent1 3 5 8 4 3 2" xfId="29227" xr:uid="{00000000-0005-0000-0000-00007C710000}"/>
    <cellStyle name="20% - Accent1 3 5 8 4 4" xfId="29228" xr:uid="{00000000-0005-0000-0000-00007D710000}"/>
    <cellStyle name="20% - Accent1 3 5 8 5" xfId="29229" xr:uid="{00000000-0005-0000-0000-00007E710000}"/>
    <cellStyle name="20% - Accent1 3 5 8 5 2" xfId="29230" xr:uid="{00000000-0005-0000-0000-00007F710000}"/>
    <cellStyle name="20% - Accent1 3 5 8 5 2 2" xfId="29231" xr:uid="{00000000-0005-0000-0000-000080710000}"/>
    <cellStyle name="20% - Accent1 3 5 8 5 3" xfId="29232" xr:uid="{00000000-0005-0000-0000-000081710000}"/>
    <cellStyle name="20% - Accent1 3 5 8 6" xfId="29233" xr:uid="{00000000-0005-0000-0000-000082710000}"/>
    <cellStyle name="20% - Accent1 3 5 8 6 2" xfId="29234" xr:uid="{00000000-0005-0000-0000-000083710000}"/>
    <cellStyle name="20% - Accent1 3 5 8 6 2 2" xfId="29235" xr:uid="{00000000-0005-0000-0000-000084710000}"/>
    <cellStyle name="20% - Accent1 3 5 8 6 3" xfId="29236" xr:uid="{00000000-0005-0000-0000-000085710000}"/>
    <cellStyle name="20% - Accent1 3 5 8 7" xfId="29237" xr:uid="{00000000-0005-0000-0000-000086710000}"/>
    <cellStyle name="20% - Accent1 3 5 8 7 2" xfId="29238" xr:uid="{00000000-0005-0000-0000-000087710000}"/>
    <cellStyle name="20% - Accent1 3 5 8 8" xfId="29239" xr:uid="{00000000-0005-0000-0000-000088710000}"/>
    <cellStyle name="20% - Accent1 3 5 8 8 2" xfId="29240" xr:uid="{00000000-0005-0000-0000-000089710000}"/>
    <cellStyle name="20% - Accent1 3 5 8 9" xfId="29241" xr:uid="{00000000-0005-0000-0000-00008A710000}"/>
    <cellStyle name="20% - Accent1 3 5 9" xfId="29242" xr:uid="{00000000-0005-0000-0000-00008B710000}"/>
    <cellStyle name="20% - Accent1 3 5 9 2" xfId="29243" xr:uid="{00000000-0005-0000-0000-00008C710000}"/>
    <cellStyle name="20% - Accent1 3 5 9 2 2" xfId="29244" xr:uid="{00000000-0005-0000-0000-00008D710000}"/>
    <cellStyle name="20% - Accent1 3 5 9 2 2 2" xfId="29245" xr:uid="{00000000-0005-0000-0000-00008E710000}"/>
    <cellStyle name="20% - Accent1 3 5 9 2 3" xfId="29246" xr:uid="{00000000-0005-0000-0000-00008F710000}"/>
    <cellStyle name="20% - Accent1 3 5 9 3" xfId="29247" xr:uid="{00000000-0005-0000-0000-000090710000}"/>
    <cellStyle name="20% - Accent1 3 5 9 3 2" xfId="29248" xr:uid="{00000000-0005-0000-0000-000091710000}"/>
    <cellStyle name="20% - Accent1 3 5 9 4" xfId="29249" xr:uid="{00000000-0005-0000-0000-000092710000}"/>
    <cellStyle name="20% - Accent1 3 6" xfId="29250" xr:uid="{00000000-0005-0000-0000-000093710000}"/>
    <cellStyle name="20% - Accent1 3 6 10" xfId="29251" xr:uid="{00000000-0005-0000-0000-000094710000}"/>
    <cellStyle name="20% - Accent1 3 6 10 2" xfId="29252" xr:uid="{00000000-0005-0000-0000-000095710000}"/>
    <cellStyle name="20% - Accent1 3 6 10 2 2" xfId="29253" xr:uid="{00000000-0005-0000-0000-000096710000}"/>
    <cellStyle name="20% - Accent1 3 6 10 2 2 2" xfId="29254" xr:uid="{00000000-0005-0000-0000-000097710000}"/>
    <cellStyle name="20% - Accent1 3 6 10 2 3" xfId="29255" xr:uid="{00000000-0005-0000-0000-000098710000}"/>
    <cellStyle name="20% - Accent1 3 6 10 3" xfId="29256" xr:uid="{00000000-0005-0000-0000-000099710000}"/>
    <cellStyle name="20% - Accent1 3 6 10 3 2" xfId="29257" xr:uid="{00000000-0005-0000-0000-00009A710000}"/>
    <cellStyle name="20% - Accent1 3 6 10 4" xfId="29258" xr:uid="{00000000-0005-0000-0000-00009B710000}"/>
    <cellStyle name="20% - Accent1 3 6 11" xfId="29259" xr:uid="{00000000-0005-0000-0000-00009C710000}"/>
    <cellStyle name="20% - Accent1 3 6 11 2" xfId="29260" xr:uid="{00000000-0005-0000-0000-00009D710000}"/>
    <cellStyle name="20% - Accent1 3 6 11 2 2" xfId="29261" xr:uid="{00000000-0005-0000-0000-00009E710000}"/>
    <cellStyle name="20% - Accent1 3 6 11 3" xfId="29262" xr:uid="{00000000-0005-0000-0000-00009F710000}"/>
    <cellStyle name="20% - Accent1 3 6 12" xfId="29263" xr:uid="{00000000-0005-0000-0000-0000A0710000}"/>
    <cellStyle name="20% - Accent1 3 6 12 2" xfId="29264" xr:uid="{00000000-0005-0000-0000-0000A1710000}"/>
    <cellStyle name="20% - Accent1 3 6 12 2 2" xfId="29265" xr:uid="{00000000-0005-0000-0000-0000A2710000}"/>
    <cellStyle name="20% - Accent1 3 6 12 3" xfId="29266" xr:uid="{00000000-0005-0000-0000-0000A3710000}"/>
    <cellStyle name="20% - Accent1 3 6 13" xfId="29267" xr:uid="{00000000-0005-0000-0000-0000A4710000}"/>
    <cellStyle name="20% - Accent1 3 6 13 2" xfId="29268" xr:uid="{00000000-0005-0000-0000-0000A5710000}"/>
    <cellStyle name="20% - Accent1 3 6 14" xfId="29269" xr:uid="{00000000-0005-0000-0000-0000A6710000}"/>
    <cellStyle name="20% - Accent1 3 6 14 2" xfId="29270" xr:uid="{00000000-0005-0000-0000-0000A7710000}"/>
    <cellStyle name="20% - Accent1 3 6 15" xfId="29271" xr:uid="{00000000-0005-0000-0000-0000A8710000}"/>
    <cellStyle name="20% - Accent1 3 6 2" xfId="29272" xr:uid="{00000000-0005-0000-0000-0000A9710000}"/>
    <cellStyle name="20% - Accent1 3 6 2 10" xfId="29273" xr:uid="{00000000-0005-0000-0000-0000AA710000}"/>
    <cellStyle name="20% - Accent1 3 6 2 10 2" xfId="29274" xr:uid="{00000000-0005-0000-0000-0000AB710000}"/>
    <cellStyle name="20% - Accent1 3 6 2 10 2 2" xfId="29275" xr:uid="{00000000-0005-0000-0000-0000AC710000}"/>
    <cellStyle name="20% - Accent1 3 6 2 10 3" xfId="29276" xr:uid="{00000000-0005-0000-0000-0000AD710000}"/>
    <cellStyle name="20% - Accent1 3 6 2 11" xfId="29277" xr:uid="{00000000-0005-0000-0000-0000AE710000}"/>
    <cellStyle name="20% - Accent1 3 6 2 11 2" xfId="29278" xr:uid="{00000000-0005-0000-0000-0000AF710000}"/>
    <cellStyle name="20% - Accent1 3 6 2 11 2 2" xfId="29279" xr:uid="{00000000-0005-0000-0000-0000B0710000}"/>
    <cellStyle name="20% - Accent1 3 6 2 11 3" xfId="29280" xr:uid="{00000000-0005-0000-0000-0000B1710000}"/>
    <cellStyle name="20% - Accent1 3 6 2 12" xfId="29281" xr:uid="{00000000-0005-0000-0000-0000B2710000}"/>
    <cellStyle name="20% - Accent1 3 6 2 12 2" xfId="29282" xr:uid="{00000000-0005-0000-0000-0000B3710000}"/>
    <cellStyle name="20% - Accent1 3 6 2 13" xfId="29283" xr:uid="{00000000-0005-0000-0000-0000B4710000}"/>
    <cellStyle name="20% - Accent1 3 6 2 13 2" xfId="29284" xr:uid="{00000000-0005-0000-0000-0000B5710000}"/>
    <cellStyle name="20% - Accent1 3 6 2 14" xfId="29285" xr:uid="{00000000-0005-0000-0000-0000B6710000}"/>
    <cellStyle name="20% - Accent1 3 6 2 2" xfId="29286" xr:uid="{00000000-0005-0000-0000-0000B7710000}"/>
    <cellStyle name="20% - Accent1 3 6 2 2 10" xfId="29287" xr:uid="{00000000-0005-0000-0000-0000B8710000}"/>
    <cellStyle name="20% - Accent1 3 6 2 2 10 2" xfId="29288" xr:uid="{00000000-0005-0000-0000-0000B9710000}"/>
    <cellStyle name="20% - Accent1 3 6 2 2 11" xfId="29289" xr:uid="{00000000-0005-0000-0000-0000BA710000}"/>
    <cellStyle name="20% - Accent1 3 6 2 2 2" xfId="29290" xr:uid="{00000000-0005-0000-0000-0000BB710000}"/>
    <cellStyle name="20% - Accent1 3 6 2 2 2 2" xfId="29291" xr:uid="{00000000-0005-0000-0000-0000BC710000}"/>
    <cellStyle name="20% - Accent1 3 6 2 2 2 2 2" xfId="29292" xr:uid="{00000000-0005-0000-0000-0000BD710000}"/>
    <cellStyle name="20% - Accent1 3 6 2 2 2 2 2 2" xfId="29293" xr:uid="{00000000-0005-0000-0000-0000BE710000}"/>
    <cellStyle name="20% - Accent1 3 6 2 2 2 2 2 2 2" xfId="29294" xr:uid="{00000000-0005-0000-0000-0000BF710000}"/>
    <cellStyle name="20% - Accent1 3 6 2 2 2 2 2 3" xfId="29295" xr:uid="{00000000-0005-0000-0000-0000C0710000}"/>
    <cellStyle name="20% - Accent1 3 6 2 2 2 2 3" xfId="29296" xr:uid="{00000000-0005-0000-0000-0000C1710000}"/>
    <cellStyle name="20% - Accent1 3 6 2 2 2 2 3 2" xfId="29297" xr:uid="{00000000-0005-0000-0000-0000C2710000}"/>
    <cellStyle name="20% - Accent1 3 6 2 2 2 2 4" xfId="29298" xr:uid="{00000000-0005-0000-0000-0000C3710000}"/>
    <cellStyle name="20% - Accent1 3 6 2 2 2 3" xfId="29299" xr:uid="{00000000-0005-0000-0000-0000C4710000}"/>
    <cellStyle name="20% - Accent1 3 6 2 2 2 3 2" xfId="29300" xr:uid="{00000000-0005-0000-0000-0000C5710000}"/>
    <cellStyle name="20% - Accent1 3 6 2 2 2 3 2 2" xfId="29301" xr:uid="{00000000-0005-0000-0000-0000C6710000}"/>
    <cellStyle name="20% - Accent1 3 6 2 2 2 3 2 2 2" xfId="29302" xr:uid="{00000000-0005-0000-0000-0000C7710000}"/>
    <cellStyle name="20% - Accent1 3 6 2 2 2 3 2 3" xfId="29303" xr:uid="{00000000-0005-0000-0000-0000C8710000}"/>
    <cellStyle name="20% - Accent1 3 6 2 2 2 3 3" xfId="29304" xr:uid="{00000000-0005-0000-0000-0000C9710000}"/>
    <cellStyle name="20% - Accent1 3 6 2 2 2 3 3 2" xfId="29305" xr:uid="{00000000-0005-0000-0000-0000CA710000}"/>
    <cellStyle name="20% - Accent1 3 6 2 2 2 3 4" xfId="29306" xr:uid="{00000000-0005-0000-0000-0000CB710000}"/>
    <cellStyle name="20% - Accent1 3 6 2 2 2 4" xfId="29307" xr:uid="{00000000-0005-0000-0000-0000CC710000}"/>
    <cellStyle name="20% - Accent1 3 6 2 2 2 4 2" xfId="29308" xr:uid="{00000000-0005-0000-0000-0000CD710000}"/>
    <cellStyle name="20% - Accent1 3 6 2 2 2 4 2 2" xfId="29309" xr:uid="{00000000-0005-0000-0000-0000CE710000}"/>
    <cellStyle name="20% - Accent1 3 6 2 2 2 4 2 2 2" xfId="29310" xr:uid="{00000000-0005-0000-0000-0000CF710000}"/>
    <cellStyle name="20% - Accent1 3 6 2 2 2 4 2 3" xfId="29311" xr:uid="{00000000-0005-0000-0000-0000D0710000}"/>
    <cellStyle name="20% - Accent1 3 6 2 2 2 4 3" xfId="29312" xr:uid="{00000000-0005-0000-0000-0000D1710000}"/>
    <cellStyle name="20% - Accent1 3 6 2 2 2 4 3 2" xfId="29313" xr:uid="{00000000-0005-0000-0000-0000D2710000}"/>
    <cellStyle name="20% - Accent1 3 6 2 2 2 4 4" xfId="29314" xr:uid="{00000000-0005-0000-0000-0000D3710000}"/>
    <cellStyle name="20% - Accent1 3 6 2 2 2 5" xfId="29315" xr:uid="{00000000-0005-0000-0000-0000D4710000}"/>
    <cellStyle name="20% - Accent1 3 6 2 2 2 5 2" xfId="29316" xr:uid="{00000000-0005-0000-0000-0000D5710000}"/>
    <cellStyle name="20% - Accent1 3 6 2 2 2 5 2 2" xfId="29317" xr:uid="{00000000-0005-0000-0000-0000D6710000}"/>
    <cellStyle name="20% - Accent1 3 6 2 2 2 5 3" xfId="29318" xr:uid="{00000000-0005-0000-0000-0000D7710000}"/>
    <cellStyle name="20% - Accent1 3 6 2 2 2 6" xfId="29319" xr:uid="{00000000-0005-0000-0000-0000D8710000}"/>
    <cellStyle name="20% - Accent1 3 6 2 2 2 6 2" xfId="29320" xr:uid="{00000000-0005-0000-0000-0000D9710000}"/>
    <cellStyle name="20% - Accent1 3 6 2 2 2 6 2 2" xfId="29321" xr:uid="{00000000-0005-0000-0000-0000DA710000}"/>
    <cellStyle name="20% - Accent1 3 6 2 2 2 6 3" xfId="29322" xr:uid="{00000000-0005-0000-0000-0000DB710000}"/>
    <cellStyle name="20% - Accent1 3 6 2 2 2 7" xfId="29323" xr:uid="{00000000-0005-0000-0000-0000DC710000}"/>
    <cellStyle name="20% - Accent1 3 6 2 2 2 7 2" xfId="29324" xr:uid="{00000000-0005-0000-0000-0000DD710000}"/>
    <cellStyle name="20% - Accent1 3 6 2 2 2 8" xfId="29325" xr:uid="{00000000-0005-0000-0000-0000DE710000}"/>
    <cellStyle name="20% - Accent1 3 6 2 2 2 8 2" xfId="29326" xr:uid="{00000000-0005-0000-0000-0000DF710000}"/>
    <cellStyle name="20% - Accent1 3 6 2 2 2 9" xfId="29327" xr:uid="{00000000-0005-0000-0000-0000E0710000}"/>
    <cellStyle name="20% - Accent1 3 6 2 2 3" xfId="29328" xr:uid="{00000000-0005-0000-0000-0000E1710000}"/>
    <cellStyle name="20% - Accent1 3 6 2 2 3 2" xfId="29329" xr:uid="{00000000-0005-0000-0000-0000E2710000}"/>
    <cellStyle name="20% - Accent1 3 6 2 2 3 2 2" xfId="29330" xr:uid="{00000000-0005-0000-0000-0000E3710000}"/>
    <cellStyle name="20% - Accent1 3 6 2 2 3 2 2 2" xfId="29331" xr:uid="{00000000-0005-0000-0000-0000E4710000}"/>
    <cellStyle name="20% - Accent1 3 6 2 2 3 2 2 2 2" xfId="29332" xr:uid="{00000000-0005-0000-0000-0000E5710000}"/>
    <cellStyle name="20% - Accent1 3 6 2 2 3 2 2 3" xfId="29333" xr:uid="{00000000-0005-0000-0000-0000E6710000}"/>
    <cellStyle name="20% - Accent1 3 6 2 2 3 2 3" xfId="29334" xr:uid="{00000000-0005-0000-0000-0000E7710000}"/>
    <cellStyle name="20% - Accent1 3 6 2 2 3 2 3 2" xfId="29335" xr:uid="{00000000-0005-0000-0000-0000E8710000}"/>
    <cellStyle name="20% - Accent1 3 6 2 2 3 2 4" xfId="29336" xr:uid="{00000000-0005-0000-0000-0000E9710000}"/>
    <cellStyle name="20% - Accent1 3 6 2 2 3 3" xfId="29337" xr:uid="{00000000-0005-0000-0000-0000EA710000}"/>
    <cellStyle name="20% - Accent1 3 6 2 2 3 3 2" xfId="29338" xr:uid="{00000000-0005-0000-0000-0000EB710000}"/>
    <cellStyle name="20% - Accent1 3 6 2 2 3 3 2 2" xfId="29339" xr:uid="{00000000-0005-0000-0000-0000EC710000}"/>
    <cellStyle name="20% - Accent1 3 6 2 2 3 3 2 2 2" xfId="29340" xr:uid="{00000000-0005-0000-0000-0000ED710000}"/>
    <cellStyle name="20% - Accent1 3 6 2 2 3 3 2 3" xfId="29341" xr:uid="{00000000-0005-0000-0000-0000EE710000}"/>
    <cellStyle name="20% - Accent1 3 6 2 2 3 3 3" xfId="29342" xr:uid="{00000000-0005-0000-0000-0000EF710000}"/>
    <cellStyle name="20% - Accent1 3 6 2 2 3 3 3 2" xfId="29343" xr:uid="{00000000-0005-0000-0000-0000F0710000}"/>
    <cellStyle name="20% - Accent1 3 6 2 2 3 3 4" xfId="29344" xr:uid="{00000000-0005-0000-0000-0000F1710000}"/>
    <cellStyle name="20% - Accent1 3 6 2 2 3 4" xfId="29345" xr:uid="{00000000-0005-0000-0000-0000F2710000}"/>
    <cellStyle name="20% - Accent1 3 6 2 2 3 4 2" xfId="29346" xr:uid="{00000000-0005-0000-0000-0000F3710000}"/>
    <cellStyle name="20% - Accent1 3 6 2 2 3 4 2 2" xfId="29347" xr:uid="{00000000-0005-0000-0000-0000F4710000}"/>
    <cellStyle name="20% - Accent1 3 6 2 2 3 4 2 2 2" xfId="29348" xr:uid="{00000000-0005-0000-0000-0000F5710000}"/>
    <cellStyle name="20% - Accent1 3 6 2 2 3 4 2 3" xfId="29349" xr:uid="{00000000-0005-0000-0000-0000F6710000}"/>
    <cellStyle name="20% - Accent1 3 6 2 2 3 4 3" xfId="29350" xr:uid="{00000000-0005-0000-0000-0000F7710000}"/>
    <cellStyle name="20% - Accent1 3 6 2 2 3 4 3 2" xfId="29351" xr:uid="{00000000-0005-0000-0000-0000F8710000}"/>
    <cellStyle name="20% - Accent1 3 6 2 2 3 4 4" xfId="29352" xr:uid="{00000000-0005-0000-0000-0000F9710000}"/>
    <cellStyle name="20% - Accent1 3 6 2 2 3 5" xfId="29353" xr:uid="{00000000-0005-0000-0000-0000FA710000}"/>
    <cellStyle name="20% - Accent1 3 6 2 2 3 5 2" xfId="29354" xr:uid="{00000000-0005-0000-0000-0000FB710000}"/>
    <cellStyle name="20% - Accent1 3 6 2 2 3 5 2 2" xfId="29355" xr:uid="{00000000-0005-0000-0000-0000FC710000}"/>
    <cellStyle name="20% - Accent1 3 6 2 2 3 5 3" xfId="29356" xr:uid="{00000000-0005-0000-0000-0000FD710000}"/>
    <cellStyle name="20% - Accent1 3 6 2 2 3 6" xfId="29357" xr:uid="{00000000-0005-0000-0000-0000FE710000}"/>
    <cellStyle name="20% - Accent1 3 6 2 2 3 6 2" xfId="29358" xr:uid="{00000000-0005-0000-0000-0000FF710000}"/>
    <cellStyle name="20% - Accent1 3 6 2 2 3 6 2 2" xfId="29359" xr:uid="{00000000-0005-0000-0000-000000720000}"/>
    <cellStyle name="20% - Accent1 3 6 2 2 3 6 3" xfId="29360" xr:uid="{00000000-0005-0000-0000-000001720000}"/>
    <cellStyle name="20% - Accent1 3 6 2 2 3 7" xfId="29361" xr:uid="{00000000-0005-0000-0000-000002720000}"/>
    <cellStyle name="20% - Accent1 3 6 2 2 3 7 2" xfId="29362" xr:uid="{00000000-0005-0000-0000-000003720000}"/>
    <cellStyle name="20% - Accent1 3 6 2 2 3 8" xfId="29363" xr:uid="{00000000-0005-0000-0000-000004720000}"/>
    <cellStyle name="20% - Accent1 3 6 2 2 3 8 2" xfId="29364" xr:uid="{00000000-0005-0000-0000-000005720000}"/>
    <cellStyle name="20% - Accent1 3 6 2 2 3 9" xfId="29365" xr:uid="{00000000-0005-0000-0000-000006720000}"/>
    <cellStyle name="20% - Accent1 3 6 2 2 4" xfId="29366" xr:uid="{00000000-0005-0000-0000-000007720000}"/>
    <cellStyle name="20% - Accent1 3 6 2 2 4 2" xfId="29367" xr:uid="{00000000-0005-0000-0000-000008720000}"/>
    <cellStyle name="20% - Accent1 3 6 2 2 4 2 2" xfId="29368" xr:uid="{00000000-0005-0000-0000-000009720000}"/>
    <cellStyle name="20% - Accent1 3 6 2 2 4 2 2 2" xfId="29369" xr:uid="{00000000-0005-0000-0000-00000A720000}"/>
    <cellStyle name="20% - Accent1 3 6 2 2 4 2 3" xfId="29370" xr:uid="{00000000-0005-0000-0000-00000B720000}"/>
    <cellStyle name="20% - Accent1 3 6 2 2 4 3" xfId="29371" xr:uid="{00000000-0005-0000-0000-00000C720000}"/>
    <cellStyle name="20% - Accent1 3 6 2 2 4 3 2" xfId="29372" xr:uid="{00000000-0005-0000-0000-00000D720000}"/>
    <cellStyle name="20% - Accent1 3 6 2 2 4 4" xfId="29373" xr:uid="{00000000-0005-0000-0000-00000E720000}"/>
    <cellStyle name="20% - Accent1 3 6 2 2 5" xfId="29374" xr:uid="{00000000-0005-0000-0000-00000F720000}"/>
    <cellStyle name="20% - Accent1 3 6 2 2 5 2" xfId="29375" xr:uid="{00000000-0005-0000-0000-000010720000}"/>
    <cellStyle name="20% - Accent1 3 6 2 2 5 2 2" xfId="29376" xr:uid="{00000000-0005-0000-0000-000011720000}"/>
    <cellStyle name="20% - Accent1 3 6 2 2 5 2 2 2" xfId="29377" xr:uid="{00000000-0005-0000-0000-000012720000}"/>
    <cellStyle name="20% - Accent1 3 6 2 2 5 2 3" xfId="29378" xr:uid="{00000000-0005-0000-0000-000013720000}"/>
    <cellStyle name="20% - Accent1 3 6 2 2 5 3" xfId="29379" xr:uid="{00000000-0005-0000-0000-000014720000}"/>
    <cellStyle name="20% - Accent1 3 6 2 2 5 3 2" xfId="29380" xr:uid="{00000000-0005-0000-0000-000015720000}"/>
    <cellStyle name="20% - Accent1 3 6 2 2 5 4" xfId="29381" xr:uid="{00000000-0005-0000-0000-000016720000}"/>
    <cellStyle name="20% - Accent1 3 6 2 2 6" xfId="29382" xr:uid="{00000000-0005-0000-0000-000017720000}"/>
    <cellStyle name="20% - Accent1 3 6 2 2 6 2" xfId="29383" xr:uid="{00000000-0005-0000-0000-000018720000}"/>
    <cellStyle name="20% - Accent1 3 6 2 2 6 2 2" xfId="29384" xr:uid="{00000000-0005-0000-0000-000019720000}"/>
    <cellStyle name="20% - Accent1 3 6 2 2 6 2 2 2" xfId="29385" xr:uid="{00000000-0005-0000-0000-00001A720000}"/>
    <cellStyle name="20% - Accent1 3 6 2 2 6 2 3" xfId="29386" xr:uid="{00000000-0005-0000-0000-00001B720000}"/>
    <cellStyle name="20% - Accent1 3 6 2 2 6 3" xfId="29387" xr:uid="{00000000-0005-0000-0000-00001C720000}"/>
    <cellStyle name="20% - Accent1 3 6 2 2 6 3 2" xfId="29388" xr:uid="{00000000-0005-0000-0000-00001D720000}"/>
    <cellStyle name="20% - Accent1 3 6 2 2 6 4" xfId="29389" xr:uid="{00000000-0005-0000-0000-00001E720000}"/>
    <cellStyle name="20% - Accent1 3 6 2 2 7" xfId="29390" xr:uid="{00000000-0005-0000-0000-00001F720000}"/>
    <cellStyle name="20% - Accent1 3 6 2 2 7 2" xfId="29391" xr:uid="{00000000-0005-0000-0000-000020720000}"/>
    <cellStyle name="20% - Accent1 3 6 2 2 7 2 2" xfId="29392" xr:uid="{00000000-0005-0000-0000-000021720000}"/>
    <cellStyle name="20% - Accent1 3 6 2 2 7 3" xfId="29393" xr:uid="{00000000-0005-0000-0000-000022720000}"/>
    <cellStyle name="20% - Accent1 3 6 2 2 8" xfId="29394" xr:uid="{00000000-0005-0000-0000-000023720000}"/>
    <cellStyle name="20% - Accent1 3 6 2 2 8 2" xfId="29395" xr:uid="{00000000-0005-0000-0000-000024720000}"/>
    <cellStyle name="20% - Accent1 3 6 2 2 8 2 2" xfId="29396" xr:uid="{00000000-0005-0000-0000-000025720000}"/>
    <cellStyle name="20% - Accent1 3 6 2 2 8 3" xfId="29397" xr:uid="{00000000-0005-0000-0000-000026720000}"/>
    <cellStyle name="20% - Accent1 3 6 2 2 9" xfId="29398" xr:uid="{00000000-0005-0000-0000-000027720000}"/>
    <cellStyle name="20% - Accent1 3 6 2 2 9 2" xfId="29399" xr:uid="{00000000-0005-0000-0000-000028720000}"/>
    <cellStyle name="20% - Accent1 3 6 2 3" xfId="29400" xr:uid="{00000000-0005-0000-0000-000029720000}"/>
    <cellStyle name="20% - Accent1 3 6 2 3 10" xfId="29401" xr:uid="{00000000-0005-0000-0000-00002A720000}"/>
    <cellStyle name="20% - Accent1 3 6 2 3 10 2" xfId="29402" xr:uid="{00000000-0005-0000-0000-00002B720000}"/>
    <cellStyle name="20% - Accent1 3 6 2 3 11" xfId="29403" xr:uid="{00000000-0005-0000-0000-00002C720000}"/>
    <cellStyle name="20% - Accent1 3 6 2 3 2" xfId="29404" xr:uid="{00000000-0005-0000-0000-00002D720000}"/>
    <cellStyle name="20% - Accent1 3 6 2 3 2 2" xfId="29405" xr:uid="{00000000-0005-0000-0000-00002E720000}"/>
    <cellStyle name="20% - Accent1 3 6 2 3 2 2 2" xfId="29406" xr:uid="{00000000-0005-0000-0000-00002F720000}"/>
    <cellStyle name="20% - Accent1 3 6 2 3 2 2 2 2" xfId="29407" xr:uid="{00000000-0005-0000-0000-000030720000}"/>
    <cellStyle name="20% - Accent1 3 6 2 3 2 2 2 2 2" xfId="29408" xr:uid="{00000000-0005-0000-0000-000031720000}"/>
    <cellStyle name="20% - Accent1 3 6 2 3 2 2 2 3" xfId="29409" xr:uid="{00000000-0005-0000-0000-000032720000}"/>
    <cellStyle name="20% - Accent1 3 6 2 3 2 2 3" xfId="29410" xr:uid="{00000000-0005-0000-0000-000033720000}"/>
    <cellStyle name="20% - Accent1 3 6 2 3 2 2 3 2" xfId="29411" xr:uid="{00000000-0005-0000-0000-000034720000}"/>
    <cellStyle name="20% - Accent1 3 6 2 3 2 2 4" xfId="29412" xr:uid="{00000000-0005-0000-0000-000035720000}"/>
    <cellStyle name="20% - Accent1 3 6 2 3 2 3" xfId="29413" xr:uid="{00000000-0005-0000-0000-000036720000}"/>
    <cellStyle name="20% - Accent1 3 6 2 3 2 3 2" xfId="29414" xr:uid="{00000000-0005-0000-0000-000037720000}"/>
    <cellStyle name="20% - Accent1 3 6 2 3 2 3 2 2" xfId="29415" xr:uid="{00000000-0005-0000-0000-000038720000}"/>
    <cellStyle name="20% - Accent1 3 6 2 3 2 3 2 2 2" xfId="29416" xr:uid="{00000000-0005-0000-0000-000039720000}"/>
    <cellStyle name="20% - Accent1 3 6 2 3 2 3 2 3" xfId="29417" xr:uid="{00000000-0005-0000-0000-00003A720000}"/>
    <cellStyle name="20% - Accent1 3 6 2 3 2 3 3" xfId="29418" xr:uid="{00000000-0005-0000-0000-00003B720000}"/>
    <cellStyle name="20% - Accent1 3 6 2 3 2 3 3 2" xfId="29419" xr:uid="{00000000-0005-0000-0000-00003C720000}"/>
    <cellStyle name="20% - Accent1 3 6 2 3 2 3 4" xfId="29420" xr:uid="{00000000-0005-0000-0000-00003D720000}"/>
    <cellStyle name="20% - Accent1 3 6 2 3 2 4" xfId="29421" xr:uid="{00000000-0005-0000-0000-00003E720000}"/>
    <cellStyle name="20% - Accent1 3 6 2 3 2 4 2" xfId="29422" xr:uid="{00000000-0005-0000-0000-00003F720000}"/>
    <cellStyle name="20% - Accent1 3 6 2 3 2 4 2 2" xfId="29423" xr:uid="{00000000-0005-0000-0000-000040720000}"/>
    <cellStyle name="20% - Accent1 3 6 2 3 2 4 2 2 2" xfId="29424" xr:uid="{00000000-0005-0000-0000-000041720000}"/>
    <cellStyle name="20% - Accent1 3 6 2 3 2 4 2 3" xfId="29425" xr:uid="{00000000-0005-0000-0000-000042720000}"/>
    <cellStyle name="20% - Accent1 3 6 2 3 2 4 3" xfId="29426" xr:uid="{00000000-0005-0000-0000-000043720000}"/>
    <cellStyle name="20% - Accent1 3 6 2 3 2 4 3 2" xfId="29427" xr:uid="{00000000-0005-0000-0000-000044720000}"/>
    <cellStyle name="20% - Accent1 3 6 2 3 2 4 4" xfId="29428" xr:uid="{00000000-0005-0000-0000-000045720000}"/>
    <cellStyle name="20% - Accent1 3 6 2 3 2 5" xfId="29429" xr:uid="{00000000-0005-0000-0000-000046720000}"/>
    <cellStyle name="20% - Accent1 3 6 2 3 2 5 2" xfId="29430" xr:uid="{00000000-0005-0000-0000-000047720000}"/>
    <cellStyle name="20% - Accent1 3 6 2 3 2 5 2 2" xfId="29431" xr:uid="{00000000-0005-0000-0000-000048720000}"/>
    <cellStyle name="20% - Accent1 3 6 2 3 2 5 3" xfId="29432" xr:uid="{00000000-0005-0000-0000-000049720000}"/>
    <cellStyle name="20% - Accent1 3 6 2 3 2 6" xfId="29433" xr:uid="{00000000-0005-0000-0000-00004A720000}"/>
    <cellStyle name="20% - Accent1 3 6 2 3 2 6 2" xfId="29434" xr:uid="{00000000-0005-0000-0000-00004B720000}"/>
    <cellStyle name="20% - Accent1 3 6 2 3 2 6 2 2" xfId="29435" xr:uid="{00000000-0005-0000-0000-00004C720000}"/>
    <cellStyle name="20% - Accent1 3 6 2 3 2 6 3" xfId="29436" xr:uid="{00000000-0005-0000-0000-00004D720000}"/>
    <cellStyle name="20% - Accent1 3 6 2 3 2 7" xfId="29437" xr:uid="{00000000-0005-0000-0000-00004E720000}"/>
    <cellStyle name="20% - Accent1 3 6 2 3 2 7 2" xfId="29438" xr:uid="{00000000-0005-0000-0000-00004F720000}"/>
    <cellStyle name="20% - Accent1 3 6 2 3 2 8" xfId="29439" xr:uid="{00000000-0005-0000-0000-000050720000}"/>
    <cellStyle name="20% - Accent1 3 6 2 3 2 8 2" xfId="29440" xr:uid="{00000000-0005-0000-0000-000051720000}"/>
    <cellStyle name="20% - Accent1 3 6 2 3 2 9" xfId="29441" xr:uid="{00000000-0005-0000-0000-000052720000}"/>
    <cellStyle name="20% - Accent1 3 6 2 3 3" xfId="29442" xr:uid="{00000000-0005-0000-0000-000053720000}"/>
    <cellStyle name="20% - Accent1 3 6 2 3 3 2" xfId="29443" xr:uid="{00000000-0005-0000-0000-000054720000}"/>
    <cellStyle name="20% - Accent1 3 6 2 3 3 2 2" xfId="29444" xr:uid="{00000000-0005-0000-0000-000055720000}"/>
    <cellStyle name="20% - Accent1 3 6 2 3 3 2 2 2" xfId="29445" xr:uid="{00000000-0005-0000-0000-000056720000}"/>
    <cellStyle name="20% - Accent1 3 6 2 3 3 2 2 2 2" xfId="29446" xr:uid="{00000000-0005-0000-0000-000057720000}"/>
    <cellStyle name="20% - Accent1 3 6 2 3 3 2 2 3" xfId="29447" xr:uid="{00000000-0005-0000-0000-000058720000}"/>
    <cellStyle name="20% - Accent1 3 6 2 3 3 2 3" xfId="29448" xr:uid="{00000000-0005-0000-0000-000059720000}"/>
    <cellStyle name="20% - Accent1 3 6 2 3 3 2 3 2" xfId="29449" xr:uid="{00000000-0005-0000-0000-00005A720000}"/>
    <cellStyle name="20% - Accent1 3 6 2 3 3 2 4" xfId="29450" xr:uid="{00000000-0005-0000-0000-00005B720000}"/>
    <cellStyle name="20% - Accent1 3 6 2 3 3 3" xfId="29451" xr:uid="{00000000-0005-0000-0000-00005C720000}"/>
    <cellStyle name="20% - Accent1 3 6 2 3 3 3 2" xfId="29452" xr:uid="{00000000-0005-0000-0000-00005D720000}"/>
    <cellStyle name="20% - Accent1 3 6 2 3 3 3 2 2" xfId="29453" xr:uid="{00000000-0005-0000-0000-00005E720000}"/>
    <cellStyle name="20% - Accent1 3 6 2 3 3 3 2 2 2" xfId="29454" xr:uid="{00000000-0005-0000-0000-00005F720000}"/>
    <cellStyle name="20% - Accent1 3 6 2 3 3 3 2 3" xfId="29455" xr:uid="{00000000-0005-0000-0000-000060720000}"/>
    <cellStyle name="20% - Accent1 3 6 2 3 3 3 3" xfId="29456" xr:uid="{00000000-0005-0000-0000-000061720000}"/>
    <cellStyle name="20% - Accent1 3 6 2 3 3 3 3 2" xfId="29457" xr:uid="{00000000-0005-0000-0000-000062720000}"/>
    <cellStyle name="20% - Accent1 3 6 2 3 3 3 4" xfId="29458" xr:uid="{00000000-0005-0000-0000-000063720000}"/>
    <cellStyle name="20% - Accent1 3 6 2 3 3 4" xfId="29459" xr:uid="{00000000-0005-0000-0000-000064720000}"/>
    <cellStyle name="20% - Accent1 3 6 2 3 3 4 2" xfId="29460" xr:uid="{00000000-0005-0000-0000-000065720000}"/>
    <cellStyle name="20% - Accent1 3 6 2 3 3 4 2 2" xfId="29461" xr:uid="{00000000-0005-0000-0000-000066720000}"/>
    <cellStyle name="20% - Accent1 3 6 2 3 3 4 2 2 2" xfId="29462" xr:uid="{00000000-0005-0000-0000-000067720000}"/>
    <cellStyle name="20% - Accent1 3 6 2 3 3 4 2 3" xfId="29463" xr:uid="{00000000-0005-0000-0000-000068720000}"/>
    <cellStyle name="20% - Accent1 3 6 2 3 3 4 3" xfId="29464" xr:uid="{00000000-0005-0000-0000-000069720000}"/>
    <cellStyle name="20% - Accent1 3 6 2 3 3 4 3 2" xfId="29465" xr:uid="{00000000-0005-0000-0000-00006A720000}"/>
    <cellStyle name="20% - Accent1 3 6 2 3 3 4 4" xfId="29466" xr:uid="{00000000-0005-0000-0000-00006B720000}"/>
    <cellStyle name="20% - Accent1 3 6 2 3 3 5" xfId="29467" xr:uid="{00000000-0005-0000-0000-00006C720000}"/>
    <cellStyle name="20% - Accent1 3 6 2 3 3 5 2" xfId="29468" xr:uid="{00000000-0005-0000-0000-00006D720000}"/>
    <cellStyle name="20% - Accent1 3 6 2 3 3 5 2 2" xfId="29469" xr:uid="{00000000-0005-0000-0000-00006E720000}"/>
    <cellStyle name="20% - Accent1 3 6 2 3 3 5 3" xfId="29470" xr:uid="{00000000-0005-0000-0000-00006F720000}"/>
    <cellStyle name="20% - Accent1 3 6 2 3 3 6" xfId="29471" xr:uid="{00000000-0005-0000-0000-000070720000}"/>
    <cellStyle name="20% - Accent1 3 6 2 3 3 6 2" xfId="29472" xr:uid="{00000000-0005-0000-0000-000071720000}"/>
    <cellStyle name="20% - Accent1 3 6 2 3 3 6 2 2" xfId="29473" xr:uid="{00000000-0005-0000-0000-000072720000}"/>
    <cellStyle name="20% - Accent1 3 6 2 3 3 6 3" xfId="29474" xr:uid="{00000000-0005-0000-0000-000073720000}"/>
    <cellStyle name="20% - Accent1 3 6 2 3 3 7" xfId="29475" xr:uid="{00000000-0005-0000-0000-000074720000}"/>
    <cellStyle name="20% - Accent1 3 6 2 3 3 7 2" xfId="29476" xr:uid="{00000000-0005-0000-0000-000075720000}"/>
    <cellStyle name="20% - Accent1 3 6 2 3 3 8" xfId="29477" xr:uid="{00000000-0005-0000-0000-000076720000}"/>
    <cellStyle name="20% - Accent1 3 6 2 3 3 8 2" xfId="29478" xr:uid="{00000000-0005-0000-0000-000077720000}"/>
    <cellStyle name="20% - Accent1 3 6 2 3 3 9" xfId="29479" xr:uid="{00000000-0005-0000-0000-000078720000}"/>
    <cellStyle name="20% - Accent1 3 6 2 3 4" xfId="29480" xr:uid="{00000000-0005-0000-0000-000079720000}"/>
    <cellStyle name="20% - Accent1 3 6 2 3 4 2" xfId="29481" xr:uid="{00000000-0005-0000-0000-00007A720000}"/>
    <cellStyle name="20% - Accent1 3 6 2 3 4 2 2" xfId="29482" xr:uid="{00000000-0005-0000-0000-00007B720000}"/>
    <cellStyle name="20% - Accent1 3 6 2 3 4 2 2 2" xfId="29483" xr:uid="{00000000-0005-0000-0000-00007C720000}"/>
    <cellStyle name="20% - Accent1 3 6 2 3 4 2 3" xfId="29484" xr:uid="{00000000-0005-0000-0000-00007D720000}"/>
    <cellStyle name="20% - Accent1 3 6 2 3 4 3" xfId="29485" xr:uid="{00000000-0005-0000-0000-00007E720000}"/>
    <cellStyle name="20% - Accent1 3 6 2 3 4 3 2" xfId="29486" xr:uid="{00000000-0005-0000-0000-00007F720000}"/>
    <cellStyle name="20% - Accent1 3 6 2 3 4 4" xfId="29487" xr:uid="{00000000-0005-0000-0000-000080720000}"/>
    <cellStyle name="20% - Accent1 3 6 2 3 5" xfId="29488" xr:uid="{00000000-0005-0000-0000-000081720000}"/>
    <cellStyle name="20% - Accent1 3 6 2 3 5 2" xfId="29489" xr:uid="{00000000-0005-0000-0000-000082720000}"/>
    <cellStyle name="20% - Accent1 3 6 2 3 5 2 2" xfId="29490" xr:uid="{00000000-0005-0000-0000-000083720000}"/>
    <cellStyle name="20% - Accent1 3 6 2 3 5 2 2 2" xfId="29491" xr:uid="{00000000-0005-0000-0000-000084720000}"/>
    <cellStyle name="20% - Accent1 3 6 2 3 5 2 3" xfId="29492" xr:uid="{00000000-0005-0000-0000-000085720000}"/>
    <cellStyle name="20% - Accent1 3 6 2 3 5 3" xfId="29493" xr:uid="{00000000-0005-0000-0000-000086720000}"/>
    <cellStyle name="20% - Accent1 3 6 2 3 5 3 2" xfId="29494" xr:uid="{00000000-0005-0000-0000-000087720000}"/>
    <cellStyle name="20% - Accent1 3 6 2 3 5 4" xfId="29495" xr:uid="{00000000-0005-0000-0000-000088720000}"/>
    <cellStyle name="20% - Accent1 3 6 2 3 6" xfId="29496" xr:uid="{00000000-0005-0000-0000-000089720000}"/>
    <cellStyle name="20% - Accent1 3 6 2 3 6 2" xfId="29497" xr:uid="{00000000-0005-0000-0000-00008A720000}"/>
    <cellStyle name="20% - Accent1 3 6 2 3 6 2 2" xfId="29498" xr:uid="{00000000-0005-0000-0000-00008B720000}"/>
    <cellStyle name="20% - Accent1 3 6 2 3 6 2 2 2" xfId="29499" xr:uid="{00000000-0005-0000-0000-00008C720000}"/>
    <cellStyle name="20% - Accent1 3 6 2 3 6 2 3" xfId="29500" xr:uid="{00000000-0005-0000-0000-00008D720000}"/>
    <cellStyle name="20% - Accent1 3 6 2 3 6 3" xfId="29501" xr:uid="{00000000-0005-0000-0000-00008E720000}"/>
    <cellStyle name="20% - Accent1 3 6 2 3 6 3 2" xfId="29502" xr:uid="{00000000-0005-0000-0000-00008F720000}"/>
    <cellStyle name="20% - Accent1 3 6 2 3 6 4" xfId="29503" xr:uid="{00000000-0005-0000-0000-000090720000}"/>
    <cellStyle name="20% - Accent1 3 6 2 3 7" xfId="29504" xr:uid="{00000000-0005-0000-0000-000091720000}"/>
    <cellStyle name="20% - Accent1 3 6 2 3 7 2" xfId="29505" xr:uid="{00000000-0005-0000-0000-000092720000}"/>
    <cellStyle name="20% - Accent1 3 6 2 3 7 2 2" xfId="29506" xr:uid="{00000000-0005-0000-0000-000093720000}"/>
    <cellStyle name="20% - Accent1 3 6 2 3 7 3" xfId="29507" xr:uid="{00000000-0005-0000-0000-000094720000}"/>
    <cellStyle name="20% - Accent1 3 6 2 3 8" xfId="29508" xr:uid="{00000000-0005-0000-0000-000095720000}"/>
    <cellStyle name="20% - Accent1 3 6 2 3 8 2" xfId="29509" xr:uid="{00000000-0005-0000-0000-000096720000}"/>
    <cellStyle name="20% - Accent1 3 6 2 3 8 2 2" xfId="29510" xr:uid="{00000000-0005-0000-0000-000097720000}"/>
    <cellStyle name="20% - Accent1 3 6 2 3 8 3" xfId="29511" xr:uid="{00000000-0005-0000-0000-000098720000}"/>
    <cellStyle name="20% - Accent1 3 6 2 3 9" xfId="29512" xr:uid="{00000000-0005-0000-0000-000099720000}"/>
    <cellStyle name="20% - Accent1 3 6 2 3 9 2" xfId="29513" xr:uid="{00000000-0005-0000-0000-00009A720000}"/>
    <cellStyle name="20% - Accent1 3 6 2 4" xfId="29514" xr:uid="{00000000-0005-0000-0000-00009B720000}"/>
    <cellStyle name="20% - Accent1 3 6 2 4 10" xfId="29515" xr:uid="{00000000-0005-0000-0000-00009C720000}"/>
    <cellStyle name="20% - Accent1 3 6 2 4 10 2" xfId="29516" xr:uid="{00000000-0005-0000-0000-00009D720000}"/>
    <cellStyle name="20% - Accent1 3 6 2 4 11" xfId="29517" xr:uid="{00000000-0005-0000-0000-00009E720000}"/>
    <cellStyle name="20% - Accent1 3 6 2 4 2" xfId="29518" xr:uid="{00000000-0005-0000-0000-00009F720000}"/>
    <cellStyle name="20% - Accent1 3 6 2 4 2 2" xfId="29519" xr:uid="{00000000-0005-0000-0000-0000A0720000}"/>
    <cellStyle name="20% - Accent1 3 6 2 4 2 2 2" xfId="29520" xr:uid="{00000000-0005-0000-0000-0000A1720000}"/>
    <cellStyle name="20% - Accent1 3 6 2 4 2 2 2 2" xfId="29521" xr:uid="{00000000-0005-0000-0000-0000A2720000}"/>
    <cellStyle name="20% - Accent1 3 6 2 4 2 2 2 2 2" xfId="29522" xr:uid="{00000000-0005-0000-0000-0000A3720000}"/>
    <cellStyle name="20% - Accent1 3 6 2 4 2 2 2 3" xfId="29523" xr:uid="{00000000-0005-0000-0000-0000A4720000}"/>
    <cellStyle name="20% - Accent1 3 6 2 4 2 2 3" xfId="29524" xr:uid="{00000000-0005-0000-0000-0000A5720000}"/>
    <cellStyle name="20% - Accent1 3 6 2 4 2 2 3 2" xfId="29525" xr:uid="{00000000-0005-0000-0000-0000A6720000}"/>
    <cellStyle name="20% - Accent1 3 6 2 4 2 2 4" xfId="29526" xr:uid="{00000000-0005-0000-0000-0000A7720000}"/>
    <cellStyle name="20% - Accent1 3 6 2 4 2 3" xfId="29527" xr:uid="{00000000-0005-0000-0000-0000A8720000}"/>
    <cellStyle name="20% - Accent1 3 6 2 4 2 3 2" xfId="29528" xr:uid="{00000000-0005-0000-0000-0000A9720000}"/>
    <cellStyle name="20% - Accent1 3 6 2 4 2 3 2 2" xfId="29529" xr:uid="{00000000-0005-0000-0000-0000AA720000}"/>
    <cellStyle name="20% - Accent1 3 6 2 4 2 3 2 2 2" xfId="29530" xr:uid="{00000000-0005-0000-0000-0000AB720000}"/>
    <cellStyle name="20% - Accent1 3 6 2 4 2 3 2 3" xfId="29531" xr:uid="{00000000-0005-0000-0000-0000AC720000}"/>
    <cellStyle name="20% - Accent1 3 6 2 4 2 3 3" xfId="29532" xr:uid="{00000000-0005-0000-0000-0000AD720000}"/>
    <cellStyle name="20% - Accent1 3 6 2 4 2 3 3 2" xfId="29533" xr:uid="{00000000-0005-0000-0000-0000AE720000}"/>
    <cellStyle name="20% - Accent1 3 6 2 4 2 3 4" xfId="29534" xr:uid="{00000000-0005-0000-0000-0000AF720000}"/>
    <cellStyle name="20% - Accent1 3 6 2 4 2 4" xfId="29535" xr:uid="{00000000-0005-0000-0000-0000B0720000}"/>
    <cellStyle name="20% - Accent1 3 6 2 4 2 4 2" xfId="29536" xr:uid="{00000000-0005-0000-0000-0000B1720000}"/>
    <cellStyle name="20% - Accent1 3 6 2 4 2 4 2 2" xfId="29537" xr:uid="{00000000-0005-0000-0000-0000B2720000}"/>
    <cellStyle name="20% - Accent1 3 6 2 4 2 4 2 2 2" xfId="29538" xr:uid="{00000000-0005-0000-0000-0000B3720000}"/>
    <cellStyle name="20% - Accent1 3 6 2 4 2 4 2 3" xfId="29539" xr:uid="{00000000-0005-0000-0000-0000B4720000}"/>
    <cellStyle name="20% - Accent1 3 6 2 4 2 4 3" xfId="29540" xr:uid="{00000000-0005-0000-0000-0000B5720000}"/>
    <cellStyle name="20% - Accent1 3 6 2 4 2 4 3 2" xfId="29541" xr:uid="{00000000-0005-0000-0000-0000B6720000}"/>
    <cellStyle name="20% - Accent1 3 6 2 4 2 4 4" xfId="29542" xr:uid="{00000000-0005-0000-0000-0000B7720000}"/>
    <cellStyle name="20% - Accent1 3 6 2 4 2 5" xfId="29543" xr:uid="{00000000-0005-0000-0000-0000B8720000}"/>
    <cellStyle name="20% - Accent1 3 6 2 4 2 5 2" xfId="29544" xr:uid="{00000000-0005-0000-0000-0000B9720000}"/>
    <cellStyle name="20% - Accent1 3 6 2 4 2 5 2 2" xfId="29545" xr:uid="{00000000-0005-0000-0000-0000BA720000}"/>
    <cellStyle name="20% - Accent1 3 6 2 4 2 5 3" xfId="29546" xr:uid="{00000000-0005-0000-0000-0000BB720000}"/>
    <cellStyle name="20% - Accent1 3 6 2 4 2 6" xfId="29547" xr:uid="{00000000-0005-0000-0000-0000BC720000}"/>
    <cellStyle name="20% - Accent1 3 6 2 4 2 6 2" xfId="29548" xr:uid="{00000000-0005-0000-0000-0000BD720000}"/>
    <cellStyle name="20% - Accent1 3 6 2 4 2 6 2 2" xfId="29549" xr:uid="{00000000-0005-0000-0000-0000BE720000}"/>
    <cellStyle name="20% - Accent1 3 6 2 4 2 6 3" xfId="29550" xr:uid="{00000000-0005-0000-0000-0000BF720000}"/>
    <cellStyle name="20% - Accent1 3 6 2 4 2 7" xfId="29551" xr:uid="{00000000-0005-0000-0000-0000C0720000}"/>
    <cellStyle name="20% - Accent1 3 6 2 4 2 7 2" xfId="29552" xr:uid="{00000000-0005-0000-0000-0000C1720000}"/>
    <cellStyle name="20% - Accent1 3 6 2 4 2 8" xfId="29553" xr:uid="{00000000-0005-0000-0000-0000C2720000}"/>
    <cellStyle name="20% - Accent1 3 6 2 4 2 8 2" xfId="29554" xr:uid="{00000000-0005-0000-0000-0000C3720000}"/>
    <cellStyle name="20% - Accent1 3 6 2 4 2 9" xfId="29555" xr:uid="{00000000-0005-0000-0000-0000C4720000}"/>
    <cellStyle name="20% - Accent1 3 6 2 4 3" xfId="29556" xr:uid="{00000000-0005-0000-0000-0000C5720000}"/>
    <cellStyle name="20% - Accent1 3 6 2 4 3 2" xfId="29557" xr:uid="{00000000-0005-0000-0000-0000C6720000}"/>
    <cellStyle name="20% - Accent1 3 6 2 4 3 2 2" xfId="29558" xr:uid="{00000000-0005-0000-0000-0000C7720000}"/>
    <cellStyle name="20% - Accent1 3 6 2 4 3 2 2 2" xfId="29559" xr:uid="{00000000-0005-0000-0000-0000C8720000}"/>
    <cellStyle name="20% - Accent1 3 6 2 4 3 2 2 2 2" xfId="29560" xr:uid="{00000000-0005-0000-0000-0000C9720000}"/>
    <cellStyle name="20% - Accent1 3 6 2 4 3 2 2 3" xfId="29561" xr:uid="{00000000-0005-0000-0000-0000CA720000}"/>
    <cellStyle name="20% - Accent1 3 6 2 4 3 2 3" xfId="29562" xr:uid="{00000000-0005-0000-0000-0000CB720000}"/>
    <cellStyle name="20% - Accent1 3 6 2 4 3 2 3 2" xfId="29563" xr:uid="{00000000-0005-0000-0000-0000CC720000}"/>
    <cellStyle name="20% - Accent1 3 6 2 4 3 2 4" xfId="29564" xr:uid="{00000000-0005-0000-0000-0000CD720000}"/>
    <cellStyle name="20% - Accent1 3 6 2 4 3 3" xfId="29565" xr:uid="{00000000-0005-0000-0000-0000CE720000}"/>
    <cellStyle name="20% - Accent1 3 6 2 4 3 3 2" xfId="29566" xr:uid="{00000000-0005-0000-0000-0000CF720000}"/>
    <cellStyle name="20% - Accent1 3 6 2 4 3 3 2 2" xfId="29567" xr:uid="{00000000-0005-0000-0000-0000D0720000}"/>
    <cellStyle name="20% - Accent1 3 6 2 4 3 3 2 2 2" xfId="29568" xr:uid="{00000000-0005-0000-0000-0000D1720000}"/>
    <cellStyle name="20% - Accent1 3 6 2 4 3 3 2 3" xfId="29569" xr:uid="{00000000-0005-0000-0000-0000D2720000}"/>
    <cellStyle name="20% - Accent1 3 6 2 4 3 3 3" xfId="29570" xr:uid="{00000000-0005-0000-0000-0000D3720000}"/>
    <cellStyle name="20% - Accent1 3 6 2 4 3 3 3 2" xfId="29571" xr:uid="{00000000-0005-0000-0000-0000D4720000}"/>
    <cellStyle name="20% - Accent1 3 6 2 4 3 3 4" xfId="29572" xr:uid="{00000000-0005-0000-0000-0000D5720000}"/>
    <cellStyle name="20% - Accent1 3 6 2 4 3 4" xfId="29573" xr:uid="{00000000-0005-0000-0000-0000D6720000}"/>
    <cellStyle name="20% - Accent1 3 6 2 4 3 4 2" xfId="29574" xr:uid="{00000000-0005-0000-0000-0000D7720000}"/>
    <cellStyle name="20% - Accent1 3 6 2 4 3 4 2 2" xfId="29575" xr:uid="{00000000-0005-0000-0000-0000D8720000}"/>
    <cellStyle name="20% - Accent1 3 6 2 4 3 4 2 2 2" xfId="29576" xr:uid="{00000000-0005-0000-0000-0000D9720000}"/>
    <cellStyle name="20% - Accent1 3 6 2 4 3 4 2 3" xfId="29577" xr:uid="{00000000-0005-0000-0000-0000DA720000}"/>
    <cellStyle name="20% - Accent1 3 6 2 4 3 4 3" xfId="29578" xr:uid="{00000000-0005-0000-0000-0000DB720000}"/>
    <cellStyle name="20% - Accent1 3 6 2 4 3 4 3 2" xfId="29579" xr:uid="{00000000-0005-0000-0000-0000DC720000}"/>
    <cellStyle name="20% - Accent1 3 6 2 4 3 4 4" xfId="29580" xr:uid="{00000000-0005-0000-0000-0000DD720000}"/>
    <cellStyle name="20% - Accent1 3 6 2 4 3 5" xfId="29581" xr:uid="{00000000-0005-0000-0000-0000DE720000}"/>
    <cellStyle name="20% - Accent1 3 6 2 4 3 5 2" xfId="29582" xr:uid="{00000000-0005-0000-0000-0000DF720000}"/>
    <cellStyle name="20% - Accent1 3 6 2 4 3 5 2 2" xfId="29583" xr:uid="{00000000-0005-0000-0000-0000E0720000}"/>
    <cellStyle name="20% - Accent1 3 6 2 4 3 5 3" xfId="29584" xr:uid="{00000000-0005-0000-0000-0000E1720000}"/>
    <cellStyle name="20% - Accent1 3 6 2 4 3 6" xfId="29585" xr:uid="{00000000-0005-0000-0000-0000E2720000}"/>
    <cellStyle name="20% - Accent1 3 6 2 4 3 6 2" xfId="29586" xr:uid="{00000000-0005-0000-0000-0000E3720000}"/>
    <cellStyle name="20% - Accent1 3 6 2 4 3 6 2 2" xfId="29587" xr:uid="{00000000-0005-0000-0000-0000E4720000}"/>
    <cellStyle name="20% - Accent1 3 6 2 4 3 6 3" xfId="29588" xr:uid="{00000000-0005-0000-0000-0000E5720000}"/>
    <cellStyle name="20% - Accent1 3 6 2 4 3 7" xfId="29589" xr:uid="{00000000-0005-0000-0000-0000E6720000}"/>
    <cellStyle name="20% - Accent1 3 6 2 4 3 7 2" xfId="29590" xr:uid="{00000000-0005-0000-0000-0000E7720000}"/>
    <cellStyle name="20% - Accent1 3 6 2 4 3 8" xfId="29591" xr:uid="{00000000-0005-0000-0000-0000E8720000}"/>
    <cellStyle name="20% - Accent1 3 6 2 4 3 8 2" xfId="29592" xr:uid="{00000000-0005-0000-0000-0000E9720000}"/>
    <cellStyle name="20% - Accent1 3 6 2 4 3 9" xfId="29593" xr:uid="{00000000-0005-0000-0000-0000EA720000}"/>
    <cellStyle name="20% - Accent1 3 6 2 4 4" xfId="29594" xr:uid="{00000000-0005-0000-0000-0000EB720000}"/>
    <cellStyle name="20% - Accent1 3 6 2 4 4 2" xfId="29595" xr:uid="{00000000-0005-0000-0000-0000EC720000}"/>
    <cellStyle name="20% - Accent1 3 6 2 4 4 2 2" xfId="29596" xr:uid="{00000000-0005-0000-0000-0000ED720000}"/>
    <cellStyle name="20% - Accent1 3 6 2 4 4 2 2 2" xfId="29597" xr:uid="{00000000-0005-0000-0000-0000EE720000}"/>
    <cellStyle name="20% - Accent1 3 6 2 4 4 2 3" xfId="29598" xr:uid="{00000000-0005-0000-0000-0000EF720000}"/>
    <cellStyle name="20% - Accent1 3 6 2 4 4 3" xfId="29599" xr:uid="{00000000-0005-0000-0000-0000F0720000}"/>
    <cellStyle name="20% - Accent1 3 6 2 4 4 3 2" xfId="29600" xr:uid="{00000000-0005-0000-0000-0000F1720000}"/>
    <cellStyle name="20% - Accent1 3 6 2 4 4 4" xfId="29601" xr:uid="{00000000-0005-0000-0000-0000F2720000}"/>
    <cellStyle name="20% - Accent1 3 6 2 4 5" xfId="29602" xr:uid="{00000000-0005-0000-0000-0000F3720000}"/>
    <cellStyle name="20% - Accent1 3 6 2 4 5 2" xfId="29603" xr:uid="{00000000-0005-0000-0000-0000F4720000}"/>
    <cellStyle name="20% - Accent1 3 6 2 4 5 2 2" xfId="29604" xr:uid="{00000000-0005-0000-0000-0000F5720000}"/>
    <cellStyle name="20% - Accent1 3 6 2 4 5 2 2 2" xfId="29605" xr:uid="{00000000-0005-0000-0000-0000F6720000}"/>
    <cellStyle name="20% - Accent1 3 6 2 4 5 2 3" xfId="29606" xr:uid="{00000000-0005-0000-0000-0000F7720000}"/>
    <cellStyle name="20% - Accent1 3 6 2 4 5 3" xfId="29607" xr:uid="{00000000-0005-0000-0000-0000F8720000}"/>
    <cellStyle name="20% - Accent1 3 6 2 4 5 3 2" xfId="29608" xr:uid="{00000000-0005-0000-0000-0000F9720000}"/>
    <cellStyle name="20% - Accent1 3 6 2 4 5 4" xfId="29609" xr:uid="{00000000-0005-0000-0000-0000FA720000}"/>
    <cellStyle name="20% - Accent1 3 6 2 4 6" xfId="29610" xr:uid="{00000000-0005-0000-0000-0000FB720000}"/>
    <cellStyle name="20% - Accent1 3 6 2 4 6 2" xfId="29611" xr:uid="{00000000-0005-0000-0000-0000FC720000}"/>
    <cellStyle name="20% - Accent1 3 6 2 4 6 2 2" xfId="29612" xr:uid="{00000000-0005-0000-0000-0000FD720000}"/>
    <cellStyle name="20% - Accent1 3 6 2 4 6 2 2 2" xfId="29613" xr:uid="{00000000-0005-0000-0000-0000FE720000}"/>
    <cellStyle name="20% - Accent1 3 6 2 4 6 2 3" xfId="29614" xr:uid="{00000000-0005-0000-0000-0000FF720000}"/>
    <cellStyle name="20% - Accent1 3 6 2 4 6 3" xfId="29615" xr:uid="{00000000-0005-0000-0000-000000730000}"/>
    <cellStyle name="20% - Accent1 3 6 2 4 6 3 2" xfId="29616" xr:uid="{00000000-0005-0000-0000-000001730000}"/>
    <cellStyle name="20% - Accent1 3 6 2 4 6 4" xfId="29617" xr:uid="{00000000-0005-0000-0000-000002730000}"/>
    <cellStyle name="20% - Accent1 3 6 2 4 7" xfId="29618" xr:uid="{00000000-0005-0000-0000-000003730000}"/>
    <cellStyle name="20% - Accent1 3 6 2 4 7 2" xfId="29619" xr:uid="{00000000-0005-0000-0000-000004730000}"/>
    <cellStyle name="20% - Accent1 3 6 2 4 7 2 2" xfId="29620" xr:uid="{00000000-0005-0000-0000-000005730000}"/>
    <cellStyle name="20% - Accent1 3 6 2 4 7 3" xfId="29621" xr:uid="{00000000-0005-0000-0000-000006730000}"/>
    <cellStyle name="20% - Accent1 3 6 2 4 8" xfId="29622" xr:uid="{00000000-0005-0000-0000-000007730000}"/>
    <cellStyle name="20% - Accent1 3 6 2 4 8 2" xfId="29623" xr:uid="{00000000-0005-0000-0000-000008730000}"/>
    <cellStyle name="20% - Accent1 3 6 2 4 8 2 2" xfId="29624" xr:uid="{00000000-0005-0000-0000-000009730000}"/>
    <cellStyle name="20% - Accent1 3 6 2 4 8 3" xfId="29625" xr:uid="{00000000-0005-0000-0000-00000A730000}"/>
    <cellStyle name="20% - Accent1 3 6 2 4 9" xfId="29626" xr:uid="{00000000-0005-0000-0000-00000B730000}"/>
    <cellStyle name="20% - Accent1 3 6 2 4 9 2" xfId="29627" xr:uid="{00000000-0005-0000-0000-00000C730000}"/>
    <cellStyle name="20% - Accent1 3 6 2 5" xfId="29628" xr:uid="{00000000-0005-0000-0000-00000D730000}"/>
    <cellStyle name="20% - Accent1 3 6 2 5 2" xfId="29629" xr:uid="{00000000-0005-0000-0000-00000E730000}"/>
    <cellStyle name="20% - Accent1 3 6 2 5 2 2" xfId="29630" xr:uid="{00000000-0005-0000-0000-00000F730000}"/>
    <cellStyle name="20% - Accent1 3 6 2 5 2 2 2" xfId="29631" xr:uid="{00000000-0005-0000-0000-000010730000}"/>
    <cellStyle name="20% - Accent1 3 6 2 5 2 2 2 2" xfId="29632" xr:uid="{00000000-0005-0000-0000-000011730000}"/>
    <cellStyle name="20% - Accent1 3 6 2 5 2 2 3" xfId="29633" xr:uid="{00000000-0005-0000-0000-000012730000}"/>
    <cellStyle name="20% - Accent1 3 6 2 5 2 3" xfId="29634" xr:uid="{00000000-0005-0000-0000-000013730000}"/>
    <cellStyle name="20% - Accent1 3 6 2 5 2 3 2" xfId="29635" xr:uid="{00000000-0005-0000-0000-000014730000}"/>
    <cellStyle name="20% - Accent1 3 6 2 5 2 4" xfId="29636" xr:uid="{00000000-0005-0000-0000-000015730000}"/>
    <cellStyle name="20% - Accent1 3 6 2 5 3" xfId="29637" xr:uid="{00000000-0005-0000-0000-000016730000}"/>
    <cellStyle name="20% - Accent1 3 6 2 5 3 2" xfId="29638" xr:uid="{00000000-0005-0000-0000-000017730000}"/>
    <cellStyle name="20% - Accent1 3 6 2 5 3 2 2" xfId="29639" xr:uid="{00000000-0005-0000-0000-000018730000}"/>
    <cellStyle name="20% - Accent1 3 6 2 5 3 2 2 2" xfId="29640" xr:uid="{00000000-0005-0000-0000-000019730000}"/>
    <cellStyle name="20% - Accent1 3 6 2 5 3 2 3" xfId="29641" xr:uid="{00000000-0005-0000-0000-00001A730000}"/>
    <cellStyle name="20% - Accent1 3 6 2 5 3 3" xfId="29642" xr:uid="{00000000-0005-0000-0000-00001B730000}"/>
    <cellStyle name="20% - Accent1 3 6 2 5 3 3 2" xfId="29643" xr:uid="{00000000-0005-0000-0000-00001C730000}"/>
    <cellStyle name="20% - Accent1 3 6 2 5 3 4" xfId="29644" xr:uid="{00000000-0005-0000-0000-00001D730000}"/>
    <cellStyle name="20% - Accent1 3 6 2 5 4" xfId="29645" xr:uid="{00000000-0005-0000-0000-00001E730000}"/>
    <cellStyle name="20% - Accent1 3 6 2 5 4 2" xfId="29646" xr:uid="{00000000-0005-0000-0000-00001F730000}"/>
    <cellStyle name="20% - Accent1 3 6 2 5 4 2 2" xfId="29647" xr:uid="{00000000-0005-0000-0000-000020730000}"/>
    <cellStyle name="20% - Accent1 3 6 2 5 4 2 2 2" xfId="29648" xr:uid="{00000000-0005-0000-0000-000021730000}"/>
    <cellStyle name="20% - Accent1 3 6 2 5 4 2 3" xfId="29649" xr:uid="{00000000-0005-0000-0000-000022730000}"/>
    <cellStyle name="20% - Accent1 3 6 2 5 4 3" xfId="29650" xr:uid="{00000000-0005-0000-0000-000023730000}"/>
    <cellStyle name="20% - Accent1 3 6 2 5 4 3 2" xfId="29651" xr:uid="{00000000-0005-0000-0000-000024730000}"/>
    <cellStyle name="20% - Accent1 3 6 2 5 4 4" xfId="29652" xr:uid="{00000000-0005-0000-0000-000025730000}"/>
    <cellStyle name="20% - Accent1 3 6 2 5 5" xfId="29653" xr:uid="{00000000-0005-0000-0000-000026730000}"/>
    <cellStyle name="20% - Accent1 3 6 2 5 5 2" xfId="29654" xr:uid="{00000000-0005-0000-0000-000027730000}"/>
    <cellStyle name="20% - Accent1 3 6 2 5 5 2 2" xfId="29655" xr:uid="{00000000-0005-0000-0000-000028730000}"/>
    <cellStyle name="20% - Accent1 3 6 2 5 5 3" xfId="29656" xr:uid="{00000000-0005-0000-0000-000029730000}"/>
    <cellStyle name="20% - Accent1 3 6 2 5 6" xfId="29657" xr:uid="{00000000-0005-0000-0000-00002A730000}"/>
    <cellStyle name="20% - Accent1 3 6 2 5 6 2" xfId="29658" xr:uid="{00000000-0005-0000-0000-00002B730000}"/>
    <cellStyle name="20% - Accent1 3 6 2 5 6 2 2" xfId="29659" xr:uid="{00000000-0005-0000-0000-00002C730000}"/>
    <cellStyle name="20% - Accent1 3 6 2 5 6 3" xfId="29660" xr:uid="{00000000-0005-0000-0000-00002D730000}"/>
    <cellStyle name="20% - Accent1 3 6 2 5 7" xfId="29661" xr:uid="{00000000-0005-0000-0000-00002E730000}"/>
    <cellStyle name="20% - Accent1 3 6 2 5 7 2" xfId="29662" xr:uid="{00000000-0005-0000-0000-00002F730000}"/>
    <cellStyle name="20% - Accent1 3 6 2 5 8" xfId="29663" xr:uid="{00000000-0005-0000-0000-000030730000}"/>
    <cellStyle name="20% - Accent1 3 6 2 5 8 2" xfId="29664" xr:uid="{00000000-0005-0000-0000-000031730000}"/>
    <cellStyle name="20% - Accent1 3 6 2 5 9" xfId="29665" xr:uid="{00000000-0005-0000-0000-000032730000}"/>
    <cellStyle name="20% - Accent1 3 6 2 6" xfId="29666" xr:uid="{00000000-0005-0000-0000-000033730000}"/>
    <cellStyle name="20% - Accent1 3 6 2 6 2" xfId="29667" xr:uid="{00000000-0005-0000-0000-000034730000}"/>
    <cellStyle name="20% - Accent1 3 6 2 6 2 2" xfId="29668" xr:uid="{00000000-0005-0000-0000-000035730000}"/>
    <cellStyle name="20% - Accent1 3 6 2 6 2 2 2" xfId="29669" xr:uid="{00000000-0005-0000-0000-000036730000}"/>
    <cellStyle name="20% - Accent1 3 6 2 6 2 2 2 2" xfId="29670" xr:uid="{00000000-0005-0000-0000-000037730000}"/>
    <cellStyle name="20% - Accent1 3 6 2 6 2 2 3" xfId="29671" xr:uid="{00000000-0005-0000-0000-000038730000}"/>
    <cellStyle name="20% - Accent1 3 6 2 6 2 3" xfId="29672" xr:uid="{00000000-0005-0000-0000-000039730000}"/>
    <cellStyle name="20% - Accent1 3 6 2 6 2 3 2" xfId="29673" xr:uid="{00000000-0005-0000-0000-00003A730000}"/>
    <cellStyle name="20% - Accent1 3 6 2 6 2 4" xfId="29674" xr:uid="{00000000-0005-0000-0000-00003B730000}"/>
    <cellStyle name="20% - Accent1 3 6 2 6 3" xfId="29675" xr:uid="{00000000-0005-0000-0000-00003C730000}"/>
    <cellStyle name="20% - Accent1 3 6 2 6 3 2" xfId="29676" xr:uid="{00000000-0005-0000-0000-00003D730000}"/>
    <cellStyle name="20% - Accent1 3 6 2 6 3 2 2" xfId="29677" xr:uid="{00000000-0005-0000-0000-00003E730000}"/>
    <cellStyle name="20% - Accent1 3 6 2 6 3 2 2 2" xfId="29678" xr:uid="{00000000-0005-0000-0000-00003F730000}"/>
    <cellStyle name="20% - Accent1 3 6 2 6 3 2 3" xfId="29679" xr:uid="{00000000-0005-0000-0000-000040730000}"/>
    <cellStyle name="20% - Accent1 3 6 2 6 3 3" xfId="29680" xr:uid="{00000000-0005-0000-0000-000041730000}"/>
    <cellStyle name="20% - Accent1 3 6 2 6 3 3 2" xfId="29681" xr:uid="{00000000-0005-0000-0000-000042730000}"/>
    <cellStyle name="20% - Accent1 3 6 2 6 3 4" xfId="29682" xr:uid="{00000000-0005-0000-0000-000043730000}"/>
    <cellStyle name="20% - Accent1 3 6 2 6 4" xfId="29683" xr:uid="{00000000-0005-0000-0000-000044730000}"/>
    <cellStyle name="20% - Accent1 3 6 2 6 4 2" xfId="29684" xr:uid="{00000000-0005-0000-0000-000045730000}"/>
    <cellStyle name="20% - Accent1 3 6 2 6 4 2 2" xfId="29685" xr:uid="{00000000-0005-0000-0000-000046730000}"/>
    <cellStyle name="20% - Accent1 3 6 2 6 4 2 2 2" xfId="29686" xr:uid="{00000000-0005-0000-0000-000047730000}"/>
    <cellStyle name="20% - Accent1 3 6 2 6 4 2 3" xfId="29687" xr:uid="{00000000-0005-0000-0000-000048730000}"/>
    <cellStyle name="20% - Accent1 3 6 2 6 4 3" xfId="29688" xr:uid="{00000000-0005-0000-0000-000049730000}"/>
    <cellStyle name="20% - Accent1 3 6 2 6 4 3 2" xfId="29689" xr:uid="{00000000-0005-0000-0000-00004A730000}"/>
    <cellStyle name="20% - Accent1 3 6 2 6 4 4" xfId="29690" xr:uid="{00000000-0005-0000-0000-00004B730000}"/>
    <cellStyle name="20% - Accent1 3 6 2 6 5" xfId="29691" xr:uid="{00000000-0005-0000-0000-00004C730000}"/>
    <cellStyle name="20% - Accent1 3 6 2 6 5 2" xfId="29692" xr:uid="{00000000-0005-0000-0000-00004D730000}"/>
    <cellStyle name="20% - Accent1 3 6 2 6 5 2 2" xfId="29693" xr:uid="{00000000-0005-0000-0000-00004E730000}"/>
    <cellStyle name="20% - Accent1 3 6 2 6 5 3" xfId="29694" xr:uid="{00000000-0005-0000-0000-00004F730000}"/>
    <cellStyle name="20% - Accent1 3 6 2 6 6" xfId="29695" xr:uid="{00000000-0005-0000-0000-000050730000}"/>
    <cellStyle name="20% - Accent1 3 6 2 6 6 2" xfId="29696" xr:uid="{00000000-0005-0000-0000-000051730000}"/>
    <cellStyle name="20% - Accent1 3 6 2 6 6 2 2" xfId="29697" xr:uid="{00000000-0005-0000-0000-000052730000}"/>
    <cellStyle name="20% - Accent1 3 6 2 6 6 3" xfId="29698" xr:uid="{00000000-0005-0000-0000-000053730000}"/>
    <cellStyle name="20% - Accent1 3 6 2 6 7" xfId="29699" xr:uid="{00000000-0005-0000-0000-000054730000}"/>
    <cellStyle name="20% - Accent1 3 6 2 6 7 2" xfId="29700" xr:uid="{00000000-0005-0000-0000-000055730000}"/>
    <cellStyle name="20% - Accent1 3 6 2 6 8" xfId="29701" xr:uid="{00000000-0005-0000-0000-000056730000}"/>
    <cellStyle name="20% - Accent1 3 6 2 6 8 2" xfId="29702" xr:uid="{00000000-0005-0000-0000-000057730000}"/>
    <cellStyle name="20% - Accent1 3 6 2 6 9" xfId="29703" xr:uid="{00000000-0005-0000-0000-000058730000}"/>
    <cellStyle name="20% - Accent1 3 6 2 7" xfId="29704" xr:uid="{00000000-0005-0000-0000-000059730000}"/>
    <cellStyle name="20% - Accent1 3 6 2 7 2" xfId="29705" xr:uid="{00000000-0005-0000-0000-00005A730000}"/>
    <cellStyle name="20% - Accent1 3 6 2 7 2 2" xfId="29706" xr:uid="{00000000-0005-0000-0000-00005B730000}"/>
    <cellStyle name="20% - Accent1 3 6 2 7 2 2 2" xfId="29707" xr:uid="{00000000-0005-0000-0000-00005C730000}"/>
    <cellStyle name="20% - Accent1 3 6 2 7 2 3" xfId="29708" xr:uid="{00000000-0005-0000-0000-00005D730000}"/>
    <cellStyle name="20% - Accent1 3 6 2 7 3" xfId="29709" xr:uid="{00000000-0005-0000-0000-00005E730000}"/>
    <cellStyle name="20% - Accent1 3 6 2 7 3 2" xfId="29710" xr:uid="{00000000-0005-0000-0000-00005F730000}"/>
    <cellStyle name="20% - Accent1 3 6 2 7 4" xfId="29711" xr:uid="{00000000-0005-0000-0000-000060730000}"/>
    <cellStyle name="20% - Accent1 3 6 2 8" xfId="29712" xr:uid="{00000000-0005-0000-0000-000061730000}"/>
    <cellStyle name="20% - Accent1 3 6 2 8 2" xfId="29713" xr:uid="{00000000-0005-0000-0000-000062730000}"/>
    <cellStyle name="20% - Accent1 3 6 2 8 2 2" xfId="29714" xr:uid="{00000000-0005-0000-0000-000063730000}"/>
    <cellStyle name="20% - Accent1 3 6 2 8 2 2 2" xfId="29715" xr:uid="{00000000-0005-0000-0000-000064730000}"/>
    <cellStyle name="20% - Accent1 3 6 2 8 2 3" xfId="29716" xr:uid="{00000000-0005-0000-0000-000065730000}"/>
    <cellStyle name="20% - Accent1 3 6 2 8 3" xfId="29717" xr:uid="{00000000-0005-0000-0000-000066730000}"/>
    <cellStyle name="20% - Accent1 3 6 2 8 3 2" xfId="29718" xr:uid="{00000000-0005-0000-0000-000067730000}"/>
    <cellStyle name="20% - Accent1 3 6 2 8 4" xfId="29719" xr:uid="{00000000-0005-0000-0000-000068730000}"/>
    <cellStyle name="20% - Accent1 3 6 2 9" xfId="29720" xr:uid="{00000000-0005-0000-0000-000069730000}"/>
    <cellStyle name="20% - Accent1 3 6 2 9 2" xfId="29721" xr:uid="{00000000-0005-0000-0000-00006A730000}"/>
    <cellStyle name="20% - Accent1 3 6 2 9 2 2" xfId="29722" xr:uid="{00000000-0005-0000-0000-00006B730000}"/>
    <cellStyle name="20% - Accent1 3 6 2 9 2 2 2" xfId="29723" xr:uid="{00000000-0005-0000-0000-00006C730000}"/>
    <cellStyle name="20% - Accent1 3 6 2 9 2 3" xfId="29724" xr:uid="{00000000-0005-0000-0000-00006D730000}"/>
    <cellStyle name="20% - Accent1 3 6 2 9 3" xfId="29725" xr:uid="{00000000-0005-0000-0000-00006E730000}"/>
    <cellStyle name="20% - Accent1 3 6 2 9 3 2" xfId="29726" xr:uid="{00000000-0005-0000-0000-00006F730000}"/>
    <cellStyle name="20% - Accent1 3 6 2 9 4" xfId="29727" xr:uid="{00000000-0005-0000-0000-000070730000}"/>
    <cellStyle name="20% - Accent1 3 6 3" xfId="29728" xr:uid="{00000000-0005-0000-0000-000071730000}"/>
    <cellStyle name="20% - Accent1 3 6 3 10" xfId="29729" xr:uid="{00000000-0005-0000-0000-000072730000}"/>
    <cellStyle name="20% - Accent1 3 6 3 10 2" xfId="29730" xr:uid="{00000000-0005-0000-0000-000073730000}"/>
    <cellStyle name="20% - Accent1 3 6 3 11" xfId="29731" xr:uid="{00000000-0005-0000-0000-000074730000}"/>
    <cellStyle name="20% - Accent1 3 6 3 2" xfId="29732" xr:uid="{00000000-0005-0000-0000-000075730000}"/>
    <cellStyle name="20% - Accent1 3 6 3 2 2" xfId="29733" xr:uid="{00000000-0005-0000-0000-000076730000}"/>
    <cellStyle name="20% - Accent1 3 6 3 2 2 2" xfId="29734" xr:uid="{00000000-0005-0000-0000-000077730000}"/>
    <cellStyle name="20% - Accent1 3 6 3 2 2 2 2" xfId="29735" xr:uid="{00000000-0005-0000-0000-000078730000}"/>
    <cellStyle name="20% - Accent1 3 6 3 2 2 2 2 2" xfId="29736" xr:uid="{00000000-0005-0000-0000-000079730000}"/>
    <cellStyle name="20% - Accent1 3 6 3 2 2 2 3" xfId="29737" xr:uid="{00000000-0005-0000-0000-00007A730000}"/>
    <cellStyle name="20% - Accent1 3 6 3 2 2 3" xfId="29738" xr:uid="{00000000-0005-0000-0000-00007B730000}"/>
    <cellStyle name="20% - Accent1 3 6 3 2 2 3 2" xfId="29739" xr:uid="{00000000-0005-0000-0000-00007C730000}"/>
    <cellStyle name="20% - Accent1 3 6 3 2 2 4" xfId="29740" xr:uid="{00000000-0005-0000-0000-00007D730000}"/>
    <cellStyle name="20% - Accent1 3 6 3 2 3" xfId="29741" xr:uid="{00000000-0005-0000-0000-00007E730000}"/>
    <cellStyle name="20% - Accent1 3 6 3 2 3 2" xfId="29742" xr:uid="{00000000-0005-0000-0000-00007F730000}"/>
    <cellStyle name="20% - Accent1 3 6 3 2 3 2 2" xfId="29743" xr:uid="{00000000-0005-0000-0000-000080730000}"/>
    <cellStyle name="20% - Accent1 3 6 3 2 3 2 2 2" xfId="29744" xr:uid="{00000000-0005-0000-0000-000081730000}"/>
    <cellStyle name="20% - Accent1 3 6 3 2 3 2 3" xfId="29745" xr:uid="{00000000-0005-0000-0000-000082730000}"/>
    <cellStyle name="20% - Accent1 3 6 3 2 3 3" xfId="29746" xr:uid="{00000000-0005-0000-0000-000083730000}"/>
    <cellStyle name="20% - Accent1 3 6 3 2 3 3 2" xfId="29747" xr:uid="{00000000-0005-0000-0000-000084730000}"/>
    <cellStyle name="20% - Accent1 3 6 3 2 3 4" xfId="29748" xr:uid="{00000000-0005-0000-0000-000085730000}"/>
    <cellStyle name="20% - Accent1 3 6 3 2 4" xfId="29749" xr:uid="{00000000-0005-0000-0000-000086730000}"/>
    <cellStyle name="20% - Accent1 3 6 3 2 4 2" xfId="29750" xr:uid="{00000000-0005-0000-0000-000087730000}"/>
    <cellStyle name="20% - Accent1 3 6 3 2 4 2 2" xfId="29751" xr:uid="{00000000-0005-0000-0000-000088730000}"/>
    <cellStyle name="20% - Accent1 3 6 3 2 4 2 2 2" xfId="29752" xr:uid="{00000000-0005-0000-0000-000089730000}"/>
    <cellStyle name="20% - Accent1 3 6 3 2 4 2 3" xfId="29753" xr:uid="{00000000-0005-0000-0000-00008A730000}"/>
    <cellStyle name="20% - Accent1 3 6 3 2 4 3" xfId="29754" xr:uid="{00000000-0005-0000-0000-00008B730000}"/>
    <cellStyle name="20% - Accent1 3 6 3 2 4 3 2" xfId="29755" xr:uid="{00000000-0005-0000-0000-00008C730000}"/>
    <cellStyle name="20% - Accent1 3 6 3 2 4 4" xfId="29756" xr:uid="{00000000-0005-0000-0000-00008D730000}"/>
    <cellStyle name="20% - Accent1 3 6 3 2 5" xfId="29757" xr:uid="{00000000-0005-0000-0000-00008E730000}"/>
    <cellStyle name="20% - Accent1 3 6 3 2 5 2" xfId="29758" xr:uid="{00000000-0005-0000-0000-00008F730000}"/>
    <cellStyle name="20% - Accent1 3 6 3 2 5 2 2" xfId="29759" xr:uid="{00000000-0005-0000-0000-000090730000}"/>
    <cellStyle name="20% - Accent1 3 6 3 2 5 3" xfId="29760" xr:uid="{00000000-0005-0000-0000-000091730000}"/>
    <cellStyle name="20% - Accent1 3 6 3 2 6" xfId="29761" xr:uid="{00000000-0005-0000-0000-000092730000}"/>
    <cellStyle name="20% - Accent1 3 6 3 2 6 2" xfId="29762" xr:uid="{00000000-0005-0000-0000-000093730000}"/>
    <cellStyle name="20% - Accent1 3 6 3 2 6 2 2" xfId="29763" xr:uid="{00000000-0005-0000-0000-000094730000}"/>
    <cellStyle name="20% - Accent1 3 6 3 2 6 3" xfId="29764" xr:uid="{00000000-0005-0000-0000-000095730000}"/>
    <cellStyle name="20% - Accent1 3 6 3 2 7" xfId="29765" xr:uid="{00000000-0005-0000-0000-000096730000}"/>
    <cellStyle name="20% - Accent1 3 6 3 2 7 2" xfId="29766" xr:uid="{00000000-0005-0000-0000-000097730000}"/>
    <cellStyle name="20% - Accent1 3 6 3 2 8" xfId="29767" xr:uid="{00000000-0005-0000-0000-000098730000}"/>
    <cellStyle name="20% - Accent1 3 6 3 2 8 2" xfId="29768" xr:uid="{00000000-0005-0000-0000-000099730000}"/>
    <cellStyle name="20% - Accent1 3 6 3 2 9" xfId="29769" xr:uid="{00000000-0005-0000-0000-00009A730000}"/>
    <cellStyle name="20% - Accent1 3 6 3 3" xfId="29770" xr:uid="{00000000-0005-0000-0000-00009B730000}"/>
    <cellStyle name="20% - Accent1 3 6 3 3 2" xfId="29771" xr:uid="{00000000-0005-0000-0000-00009C730000}"/>
    <cellStyle name="20% - Accent1 3 6 3 3 2 2" xfId="29772" xr:uid="{00000000-0005-0000-0000-00009D730000}"/>
    <cellStyle name="20% - Accent1 3 6 3 3 2 2 2" xfId="29773" xr:uid="{00000000-0005-0000-0000-00009E730000}"/>
    <cellStyle name="20% - Accent1 3 6 3 3 2 2 2 2" xfId="29774" xr:uid="{00000000-0005-0000-0000-00009F730000}"/>
    <cellStyle name="20% - Accent1 3 6 3 3 2 2 3" xfId="29775" xr:uid="{00000000-0005-0000-0000-0000A0730000}"/>
    <cellStyle name="20% - Accent1 3 6 3 3 2 3" xfId="29776" xr:uid="{00000000-0005-0000-0000-0000A1730000}"/>
    <cellStyle name="20% - Accent1 3 6 3 3 2 3 2" xfId="29777" xr:uid="{00000000-0005-0000-0000-0000A2730000}"/>
    <cellStyle name="20% - Accent1 3 6 3 3 2 4" xfId="29778" xr:uid="{00000000-0005-0000-0000-0000A3730000}"/>
    <cellStyle name="20% - Accent1 3 6 3 3 3" xfId="29779" xr:uid="{00000000-0005-0000-0000-0000A4730000}"/>
    <cellStyle name="20% - Accent1 3 6 3 3 3 2" xfId="29780" xr:uid="{00000000-0005-0000-0000-0000A5730000}"/>
    <cellStyle name="20% - Accent1 3 6 3 3 3 2 2" xfId="29781" xr:uid="{00000000-0005-0000-0000-0000A6730000}"/>
    <cellStyle name="20% - Accent1 3 6 3 3 3 2 2 2" xfId="29782" xr:uid="{00000000-0005-0000-0000-0000A7730000}"/>
    <cellStyle name="20% - Accent1 3 6 3 3 3 2 3" xfId="29783" xr:uid="{00000000-0005-0000-0000-0000A8730000}"/>
    <cellStyle name="20% - Accent1 3 6 3 3 3 3" xfId="29784" xr:uid="{00000000-0005-0000-0000-0000A9730000}"/>
    <cellStyle name="20% - Accent1 3 6 3 3 3 3 2" xfId="29785" xr:uid="{00000000-0005-0000-0000-0000AA730000}"/>
    <cellStyle name="20% - Accent1 3 6 3 3 3 4" xfId="29786" xr:uid="{00000000-0005-0000-0000-0000AB730000}"/>
    <cellStyle name="20% - Accent1 3 6 3 3 4" xfId="29787" xr:uid="{00000000-0005-0000-0000-0000AC730000}"/>
    <cellStyle name="20% - Accent1 3 6 3 3 4 2" xfId="29788" xr:uid="{00000000-0005-0000-0000-0000AD730000}"/>
    <cellStyle name="20% - Accent1 3 6 3 3 4 2 2" xfId="29789" xr:uid="{00000000-0005-0000-0000-0000AE730000}"/>
    <cellStyle name="20% - Accent1 3 6 3 3 4 2 2 2" xfId="29790" xr:uid="{00000000-0005-0000-0000-0000AF730000}"/>
    <cellStyle name="20% - Accent1 3 6 3 3 4 2 3" xfId="29791" xr:uid="{00000000-0005-0000-0000-0000B0730000}"/>
    <cellStyle name="20% - Accent1 3 6 3 3 4 3" xfId="29792" xr:uid="{00000000-0005-0000-0000-0000B1730000}"/>
    <cellStyle name="20% - Accent1 3 6 3 3 4 3 2" xfId="29793" xr:uid="{00000000-0005-0000-0000-0000B2730000}"/>
    <cellStyle name="20% - Accent1 3 6 3 3 4 4" xfId="29794" xr:uid="{00000000-0005-0000-0000-0000B3730000}"/>
    <cellStyle name="20% - Accent1 3 6 3 3 5" xfId="29795" xr:uid="{00000000-0005-0000-0000-0000B4730000}"/>
    <cellStyle name="20% - Accent1 3 6 3 3 5 2" xfId="29796" xr:uid="{00000000-0005-0000-0000-0000B5730000}"/>
    <cellStyle name="20% - Accent1 3 6 3 3 5 2 2" xfId="29797" xr:uid="{00000000-0005-0000-0000-0000B6730000}"/>
    <cellStyle name="20% - Accent1 3 6 3 3 5 3" xfId="29798" xr:uid="{00000000-0005-0000-0000-0000B7730000}"/>
    <cellStyle name="20% - Accent1 3 6 3 3 6" xfId="29799" xr:uid="{00000000-0005-0000-0000-0000B8730000}"/>
    <cellStyle name="20% - Accent1 3 6 3 3 6 2" xfId="29800" xr:uid="{00000000-0005-0000-0000-0000B9730000}"/>
    <cellStyle name="20% - Accent1 3 6 3 3 6 2 2" xfId="29801" xr:uid="{00000000-0005-0000-0000-0000BA730000}"/>
    <cellStyle name="20% - Accent1 3 6 3 3 6 3" xfId="29802" xr:uid="{00000000-0005-0000-0000-0000BB730000}"/>
    <cellStyle name="20% - Accent1 3 6 3 3 7" xfId="29803" xr:uid="{00000000-0005-0000-0000-0000BC730000}"/>
    <cellStyle name="20% - Accent1 3 6 3 3 7 2" xfId="29804" xr:uid="{00000000-0005-0000-0000-0000BD730000}"/>
    <cellStyle name="20% - Accent1 3 6 3 3 8" xfId="29805" xr:uid="{00000000-0005-0000-0000-0000BE730000}"/>
    <cellStyle name="20% - Accent1 3 6 3 3 8 2" xfId="29806" xr:uid="{00000000-0005-0000-0000-0000BF730000}"/>
    <cellStyle name="20% - Accent1 3 6 3 3 9" xfId="29807" xr:uid="{00000000-0005-0000-0000-0000C0730000}"/>
    <cellStyle name="20% - Accent1 3 6 3 4" xfId="29808" xr:uid="{00000000-0005-0000-0000-0000C1730000}"/>
    <cellStyle name="20% - Accent1 3 6 3 4 2" xfId="29809" xr:uid="{00000000-0005-0000-0000-0000C2730000}"/>
    <cellStyle name="20% - Accent1 3 6 3 4 2 2" xfId="29810" xr:uid="{00000000-0005-0000-0000-0000C3730000}"/>
    <cellStyle name="20% - Accent1 3 6 3 4 2 2 2" xfId="29811" xr:uid="{00000000-0005-0000-0000-0000C4730000}"/>
    <cellStyle name="20% - Accent1 3 6 3 4 2 3" xfId="29812" xr:uid="{00000000-0005-0000-0000-0000C5730000}"/>
    <cellStyle name="20% - Accent1 3 6 3 4 3" xfId="29813" xr:uid="{00000000-0005-0000-0000-0000C6730000}"/>
    <cellStyle name="20% - Accent1 3 6 3 4 3 2" xfId="29814" xr:uid="{00000000-0005-0000-0000-0000C7730000}"/>
    <cellStyle name="20% - Accent1 3 6 3 4 4" xfId="29815" xr:uid="{00000000-0005-0000-0000-0000C8730000}"/>
    <cellStyle name="20% - Accent1 3 6 3 5" xfId="29816" xr:uid="{00000000-0005-0000-0000-0000C9730000}"/>
    <cellStyle name="20% - Accent1 3 6 3 5 2" xfId="29817" xr:uid="{00000000-0005-0000-0000-0000CA730000}"/>
    <cellStyle name="20% - Accent1 3 6 3 5 2 2" xfId="29818" xr:uid="{00000000-0005-0000-0000-0000CB730000}"/>
    <cellStyle name="20% - Accent1 3 6 3 5 2 2 2" xfId="29819" xr:uid="{00000000-0005-0000-0000-0000CC730000}"/>
    <cellStyle name="20% - Accent1 3 6 3 5 2 3" xfId="29820" xr:uid="{00000000-0005-0000-0000-0000CD730000}"/>
    <cellStyle name="20% - Accent1 3 6 3 5 3" xfId="29821" xr:uid="{00000000-0005-0000-0000-0000CE730000}"/>
    <cellStyle name="20% - Accent1 3 6 3 5 3 2" xfId="29822" xr:uid="{00000000-0005-0000-0000-0000CF730000}"/>
    <cellStyle name="20% - Accent1 3 6 3 5 4" xfId="29823" xr:uid="{00000000-0005-0000-0000-0000D0730000}"/>
    <cellStyle name="20% - Accent1 3 6 3 6" xfId="29824" xr:uid="{00000000-0005-0000-0000-0000D1730000}"/>
    <cellStyle name="20% - Accent1 3 6 3 6 2" xfId="29825" xr:uid="{00000000-0005-0000-0000-0000D2730000}"/>
    <cellStyle name="20% - Accent1 3 6 3 6 2 2" xfId="29826" xr:uid="{00000000-0005-0000-0000-0000D3730000}"/>
    <cellStyle name="20% - Accent1 3 6 3 6 2 2 2" xfId="29827" xr:uid="{00000000-0005-0000-0000-0000D4730000}"/>
    <cellStyle name="20% - Accent1 3 6 3 6 2 3" xfId="29828" xr:uid="{00000000-0005-0000-0000-0000D5730000}"/>
    <cellStyle name="20% - Accent1 3 6 3 6 3" xfId="29829" xr:uid="{00000000-0005-0000-0000-0000D6730000}"/>
    <cellStyle name="20% - Accent1 3 6 3 6 3 2" xfId="29830" xr:uid="{00000000-0005-0000-0000-0000D7730000}"/>
    <cellStyle name="20% - Accent1 3 6 3 6 4" xfId="29831" xr:uid="{00000000-0005-0000-0000-0000D8730000}"/>
    <cellStyle name="20% - Accent1 3 6 3 7" xfId="29832" xr:uid="{00000000-0005-0000-0000-0000D9730000}"/>
    <cellStyle name="20% - Accent1 3 6 3 7 2" xfId="29833" xr:uid="{00000000-0005-0000-0000-0000DA730000}"/>
    <cellStyle name="20% - Accent1 3 6 3 7 2 2" xfId="29834" xr:uid="{00000000-0005-0000-0000-0000DB730000}"/>
    <cellStyle name="20% - Accent1 3 6 3 7 3" xfId="29835" xr:uid="{00000000-0005-0000-0000-0000DC730000}"/>
    <cellStyle name="20% - Accent1 3 6 3 8" xfId="29836" xr:uid="{00000000-0005-0000-0000-0000DD730000}"/>
    <cellStyle name="20% - Accent1 3 6 3 8 2" xfId="29837" xr:uid="{00000000-0005-0000-0000-0000DE730000}"/>
    <cellStyle name="20% - Accent1 3 6 3 8 2 2" xfId="29838" xr:uid="{00000000-0005-0000-0000-0000DF730000}"/>
    <cellStyle name="20% - Accent1 3 6 3 8 3" xfId="29839" xr:uid="{00000000-0005-0000-0000-0000E0730000}"/>
    <cellStyle name="20% - Accent1 3 6 3 9" xfId="29840" xr:uid="{00000000-0005-0000-0000-0000E1730000}"/>
    <cellStyle name="20% - Accent1 3 6 3 9 2" xfId="29841" xr:uid="{00000000-0005-0000-0000-0000E2730000}"/>
    <cellStyle name="20% - Accent1 3 6 4" xfId="29842" xr:uid="{00000000-0005-0000-0000-0000E3730000}"/>
    <cellStyle name="20% - Accent1 3 6 4 10" xfId="29843" xr:uid="{00000000-0005-0000-0000-0000E4730000}"/>
    <cellStyle name="20% - Accent1 3 6 4 10 2" xfId="29844" xr:uid="{00000000-0005-0000-0000-0000E5730000}"/>
    <cellStyle name="20% - Accent1 3 6 4 11" xfId="29845" xr:uid="{00000000-0005-0000-0000-0000E6730000}"/>
    <cellStyle name="20% - Accent1 3 6 4 2" xfId="29846" xr:uid="{00000000-0005-0000-0000-0000E7730000}"/>
    <cellStyle name="20% - Accent1 3 6 4 2 2" xfId="29847" xr:uid="{00000000-0005-0000-0000-0000E8730000}"/>
    <cellStyle name="20% - Accent1 3 6 4 2 2 2" xfId="29848" xr:uid="{00000000-0005-0000-0000-0000E9730000}"/>
    <cellStyle name="20% - Accent1 3 6 4 2 2 2 2" xfId="29849" xr:uid="{00000000-0005-0000-0000-0000EA730000}"/>
    <cellStyle name="20% - Accent1 3 6 4 2 2 2 2 2" xfId="29850" xr:uid="{00000000-0005-0000-0000-0000EB730000}"/>
    <cellStyle name="20% - Accent1 3 6 4 2 2 2 3" xfId="29851" xr:uid="{00000000-0005-0000-0000-0000EC730000}"/>
    <cellStyle name="20% - Accent1 3 6 4 2 2 3" xfId="29852" xr:uid="{00000000-0005-0000-0000-0000ED730000}"/>
    <cellStyle name="20% - Accent1 3 6 4 2 2 3 2" xfId="29853" xr:uid="{00000000-0005-0000-0000-0000EE730000}"/>
    <cellStyle name="20% - Accent1 3 6 4 2 2 4" xfId="29854" xr:uid="{00000000-0005-0000-0000-0000EF730000}"/>
    <cellStyle name="20% - Accent1 3 6 4 2 3" xfId="29855" xr:uid="{00000000-0005-0000-0000-0000F0730000}"/>
    <cellStyle name="20% - Accent1 3 6 4 2 3 2" xfId="29856" xr:uid="{00000000-0005-0000-0000-0000F1730000}"/>
    <cellStyle name="20% - Accent1 3 6 4 2 3 2 2" xfId="29857" xr:uid="{00000000-0005-0000-0000-0000F2730000}"/>
    <cellStyle name="20% - Accent1 3 6 4 2 3 2 2 2" xfId="29858" xr:uid="{00000000-0005-0000-0000-0000F3730000}"/>
    <cellStyle name="20% - Accent1 3 6 4 2 3 2 3" xfId="29859" xr:uid="{00000000-0005-0000-0000-0000F4730000}"/>
    <cellStyle name="20% - Accent1 3 6 4 2 3 3" xfId="29860" xr:uid="{00000000-0005-0000-0000-0000F5730000}"/>
    <cellStyle name="20% - Accent1 3 6 4 2 3 3 2" xfId="29861" xr:uid="{00000000-0005-0000-0000-0000F6730000}"/>
    <cellStyle name="20% - Accent1 3 6 4 2 3 4" xfId="29862" xr:uid="{00000000-0005-0000-0000-0000F7730000}"/>
    <cellStyle name="20% - Accent1 3 6 4 2 4" xfId="29863" xr:uid="{00000000-0005-0000-0000-0000F8730000}"/>
    <cellStyle name="20% - Accent1 3 6 4 2 4 2" xfId="29864" xr:uid="{00000000-0005-0000-0000-0000F9730000}"/>
    <cellStyle name="20% - Accent1 3 6 4 2 4 2 2" xfId="29865" xr:uid="{00000000-0005-0000-0000-0000FA730000}"/>
    <cellStyle name="20% - Accent1 3 6 4 2 4 2 2 2" xfId="29866" xr:uid="{00000000-0005-0000-0000-0000FB730000}"/>
    <cellStyle name="20% - Accent1 3 6 4 2 4 2 3" xfId="29867" xr:uid="{00000000-0005-0000-0000-0000FC730000}"/>
    <cellStyle name="20% - Accent1 3 6 4 2 4 3" xfId="29868" xr:uid="{00000000-0005-0000-0000-0000FD730000}"/>
    <cellStyle name="20% - Accent1 3 6 4 2 4 3 2" xfId="29869" xr:uid="{00000000-0005-0000-0000-0000FE730000}"/>
    <cellStyle name="20% - Accent1 3 6 4 2 4 4" xfId="29870" xr:uid="{00000000-0005-0000-0000-0000FF730000}"/>
    <cellStyle name="20% - Accent1 3 6 4 2 5" xfId="29871" xr:uid="{00000000-0005-0000-0000-000000740000}"/>
    <cellStyle name="20% - Accent1 3 6 4 2 5 2" xfId="29872" xr:uid="{00000000-0005-0000-0000-000001740000}"/>
    <cellStyle name="20% - Accent1 3 6 4 2 5 2 2" xfId="29873" xr:uid="{00000000-0005-0000-0000-000002740000}"/>
    <cellStyle name="20% - Accent1 3 6 4 2 5 3" xfId="29874" xr:uid="{00000000-0005-0000-0000-000003740000}"/>
    <cellStyle name="20% - Accent1 3 6 4 2 6" xfId="29875" xr:uid="{00000000-0005-0000-0000-000004740000}"/>
    <cellStyle name="20% - Accent1 3 6 4 2 6 2" xfId="29876" xr:uid="{00000000-0005-0000-0000-000005740000}"/>
    <cellStyle name="20% - Accent1 3 6 4 2 6 2 2" xfId="29877" xr:uid="{00000000-0005-0000-0000-000006740000}"/>
    <cellStyle name="20% - Accent1 3 6 4 2 6 3" xfId="29878" xr:uid="{00000000-0005-0000-0000-000007740000}"/>
    <cellStyle name="20% - Accent1 3 6 4 2 7" xfId="29879" xr:uid="{00000000-0005-0000-0000-000008740000}"/>
    <cellStyle name="20% - Accent1 3 6 4 2 7 2" xfId="29880" xr:uid="{00000000-0005-0000-0000-000009740000}"/>
    <cellStyle name="20% - Accent1 3 6 4 2 8" xfId="29881" xr:uid="{00000000-0005-0000-0000-00000A740000}"/>
    <cellStyle name="20% - Accent1 3 6 4 2 8 2" xfId="29882" xr:uid="{00000000-0005-0000-0000-00000B740000}"/>
    <cellStyle name="20% - Accent1 3 6 4 2 9" xfId="29883" xr:uid="{00000000-0005-0000-0000-00000C740000}"/>
    <cellStyle name="20% - Accent1 3 6 4 3" xfId="29884" xr:uid="{00000000-0005-0000-0000-00000D740000}"/>
    <cellStyle name="20% - Accent1 3 6 4 3 2" xfId="29885" xr:uid="{00000000-0005-0000-0000-00000E740000}"/>
    <cellStyle name="20% - Accent1 3 6 4 3 2 2" xfId="29886" xr:uid="{00000000-0005-0000-0000-00000F740000}"/>
    <cellStyle name="20% - Accent1 3 6 4 3 2 2 2" xfId="29887" xr:uid="{00000000-0005-0000-0000-000010740000}"/>
    <cellStyle name="20% - Accent1 3 6 4 3 2 2 2 2" xfId="29888" xr:uid="{00000000-0005-0000-0000-000011740000}"/>
    <cellStyle name="20% - Accent1 3 6 4 3 2 2 3" xfId="29889" xr:uid="{00000000-0005-0000-0000-000012740000}"/>
    <cellStyle name="20% - Accent1 3 6 4 3 2 3" xfId="29890" xr:uid="{00000000-0005-0000-0000-000013740000}"/>
    <cellStyle name="20% - Accent1 3 6 4 3 2 3 2" xfId="29891" xr:uid="{00000000-0005-0000-0000-000014740000}"/>
    <cellStyle name="20% - Accent1 3 6 4 3 2 4" xfId="29892" xr:uid="{00000000-0005-0000-0000-000015740000}"/>
    <cellStyle name="20% - Accent1 3 6 4 3 3" xfId="29893" xr:uid="{00000000-0005-0000-0000-000016740000}"/>
    <cellStyle name="20% - Accent1 3 6 4 3 3 2" xfId="29894" xr:uid="{00000000-0005-0000-0000-000017740000}"/>
    <cellStyle name="20% - Accent1 3 6 4 3 3 2 2" xfId="29895" xr:uid="{00000000-0005-0000-0000-000018740000}"/>
    <cellStyle name="20% - Accent1 3 6 4 3 3 2 2 2" xfId="29896" xr:uid="{00000000-0005-0000-0000-000019740000}"/>
    <cellStyle name="20% - Accent1 3 6 4 3 3 2 3" xfId="29897" xr:uid="{00000000-0005-0000-0000-00001A740000}"/>
    <cellStyle name="20% - Accent1 3 6 4 3 3 3" xfId="29898" xr:uid="{00000000-0005-0000-0000-00001B740000}"/>
    <cellStyle name="20% - Accent1 3 6 4 3 3 3 2" xfId="29899" xr:uid="{00000000-0005-0000-0000-00001C740000}"/>
    <cellStyle name="20% - Accent1 3 6 4 3 3 4" xfId="29900" xr:uid="{00000000-0005-0000-0000-00001D740000}"/>
    <cellStyle name="20% - Accent1 3 6 4 3 4" xfId="29901" xr:uid="{00000000-0005-0000-0000-00001E740000}"/>
    <cellStyle name="20% - Accent1 3 6 4 3 4 2" xfId="29902" xr:uid="{00000000-0005-0000-0000-00001F740000}"/>
    <cellStyle name="20% - Accent1 3 6 4 3 4 2 2" xfId="29903" xr:uid="{00000000-0005-0000-0000-000020740000}"/>
    <cellStyle name="20% - Accent1 3 6 4 3 4 2 2 2" xfId="29904" xr:uid="{00000000-0005-0000-0000-000021740000}"/>
    <cellStyle name="20% - Accent1 3 6 4 3 4 2 3" xfId="29905" xr:uid="{00000000-0005-0000-0000-000022740000}"/>
    <cellStyle name="20% - Accent1 3 6 4 3 4 3" xfId="29906" xr:uid="{00000000-0005-0000-0000-000023740000}"/>
    <cellStyle name="20% - Accent1 3 6 4 3 4 3 2" xfId="29907" xr:uid="{00000000-0005-0000-0000-000024740000}"/>
    <cellStyle name="20% - Accent1 3 6 4 3 4 4" xfId="29908" xr:uid="{00000000-0005-0000-0000-000025740000}"/>
    <cellStyle name="20% - Accent1 3 6 4 3 5" xfId="29909" xr:uid="{00000000-0005-0000-0000-000026740000}"/>
    <cellStyle name="20% - Accent1 3 6 4 3 5 2" xfId="29910" xr:uid="{00000000-0005-0000-0000-000027740000}"/>
    <cellStyle name="20% - Accent1 3 6 4 3 5 2 2" xfId="29911" xr:uid="{00000000-0005-0000-0000-000028740000}"/>
    <cellStyle name="20% - Accent1 3 6 4 3 5 3" xfId="29912" xr:uid="{00000000-0005-0000-0000-000029740000}"/>
    <cellStyle name="20% - Accent1 3 6 4 3 6" xfId="29913" xr:uid="{00000000-0005-0000-0000-00002A740000}"/>
    <cellStyle name="20% - Accent1 3 6 4 3 6 2" xfId="29914" xr:uid="{00000000-0005-0000-0000-00002B740000}"/>
    <cellStyle name="20% - Accent1 3 6 4 3 6 2 2" xfId="29915" xr:uid="{00000000-0005-0000-0000-00002C740000}"/>
    <cellStyle name="20% - Accent1 3 6 4 3 6 3" xfId="29916" xr:uid="{00000000-0005-0000-0000-00002D740000}"/>
    <cellStyle name="20% - Accent1 3 6 4 3 7" xfId="29917" xr:uid="{00000000-0005-0000-0000-00002E740000}"/>
    <cellStyle name="20% - Accent1 3 6 4 3 7 2" xfId="29918" xr:uid="{00000000-0005-0000-0000-00002F740000}"/>
    <cellStyle name="20% - Accent1 3 6 4 3 8" xfId="29919" xr:uid="{00000000-0005-0000-0000-000030740000}"/>
    <cellStyle name="20% - Accent1 3 6 4 3 8 2" xfId="29920" xr:uid="{00000000-0005-0000-0000-000031740000}"/>
    <cellStyle name="20% - Accent1 3 6 4 3 9" xfId="29921" xr:uid="{00000000-0005-0000-0000-000032740000}"/>
    <cellStyle name="20% - Accent1 3 6 4 4" xfId="29922" xr:uid="{00000000-0005-0000-0000-000033740000}"/>
    <cellStyle name="20% - Accent1 3 6 4 4 2" xfId="29923" xr:uid="{00000000-0005-0000-0000-000034740000}"/>
    <cellStyle name="20% - Accent1 3 6 4 4 2 2" xfId="29924" xr:uid="{00000000-0005-0000-0000-000035740000}"/>
    <cellStyle name="20% - Accent1 3 6 4 4 2 2 2" xfId="29925" xr:uid="{00000000-0005-0000-0000-000036740000}"/>
    <cellStyle name="20% - Accent1 3 6 4 4 2 3" xfId="29926" xr:uid="{00000000-0005-0000-0000-000037740000}"/>
    <cellStyle name="20% - Accent1 3 6 4 4 3" xfId="29927" xr:uid="{00000000-0005-0000-0000-000038740000}"/>
    <cellStyle name="20% - Accent1 3 6 4 4 3 2" xfId="29928" xr:uid="{00000000-0005-0000-0000-000039740000}"/>
    <cellStyle name="20% - Accent1 3 6 4 4 4" xfId="29929" xr:uid="{00000000-0005-0000-0000-00003A740000}"/>
    <cellStyle name="20% - Accent1 3 6 4 5" xfId="29930" xr:uid="{00000000-0005-0000-0000-00003B740000}"/>
    <cellStyle name="20% - Accent1 3 6 4 5 2" xfId="29931" xr:uid="{00000000-0005-0000-0000-00003C740000}"/>
    <cellStyle name="20% - Accent1 3 6 4 5 2 2" xfId="29932" xr:uid="{00000000-0005-0000-0000-00003D740000}"/>
    <cellStyle name="20% - Accent1 3 6 4 5 2 2 2" xfId="29933" xr:uid="{00000000-0005-0000-0000-00003E740000}"/>
    <cellStyle name="20% - Accent1 3 6 4 5 2 3" xfId="29934" xr:uid="{00000000-0005-0000-0000-00003F740000}"/>
    <cellStyle name="20% - Accent1 3 6 4 5 3" xfId="29935" xr:uid="{00000000-0005-0000-0000-000040740000}"/>
    <cellStyle name="20% - Accent1 3 6 4 5 3 2" xfId="29936" xr:uid="{00000000-0005-0000-0000-000041740000}"/>
    <cellStyle name="20% - Accent1 3 6 4 5 4" xfId="29937" xr:uid="{00000000-0005-0000-0000-000042740000}"/>
    <cellStyle name="20% - Accent1 3 6 4 6" xfId="29938" xr:uid="{00000000-0005-0000-0000-000043740000}"/>
    <cellStyle name="20% - Accent1 3 6 4 6 2" xfId="29939" xr:uid="{00000000-0005-0000-0000-000044740000}"/>
    <cellStyle name="20% - Accent1 3 6 4 6 2 2" xfId="29940" xr:uid="{00000000-0005-0000-0000-000045740000}"/>
    <cellStyle name="20% - Accent1 3 6 4 6 2 2 2" xfId="29941" xr:uid="{00000000-0005-0000-0000-000046740000}"/>
    <cellStyle name="20% - Accent1 3 6 4 6 2 3" xfId="29942" xr:uid="{00000000-0005-0000-0000-000047740000}"/>
    <cellStyle name="20% - Accent1 3 6 4 6 3" xfId="29943" xr:uid="{00000000-0005-0000-0000-000048740000}"/>
    <cellStyle name="20% - Accent1 3 6 4 6 3 2" xfId="29944" xr:uid="{00000000-0005-0000-0000-000049740000}"/>
    <cellStyle name="20% - Accent1 3 6 4 6 4" xfId="29945" xr:uid="{00000000-0005-0000-0000-00004A740000}"/>
    <cellStyle name="20% - Accent1 3 6 4 7" xfId="29946" xr:uid="{00000000-0005-0000-0000-00004B740000}"/>
    <cellStyle name="20% - Accent1 3 6 4 7 2" xfId="29947" xr:uid="{00000000-0005-0000-0000-00004C740000}"/>
    <cellStyle name="20% - Accent1 3 6 4 7 2 2" xfId="29948" xr:uid="{00000000-0005-0000-0000-00004D740000}"/>
    <cellStyle name="20% - Accent1 3 6 4 7 3" xfId="29949" xr:uid="{00000000-0005-0000-0000-00004E740000}"/>
    <cellStyle name="20% - Accent1 3 6 4 8" xfId="29950" xr:uid="{00000000-0005-0000-0000-00004F740000}"/>
    <cellStyle name="20% - Accent1 3 6 4 8 2" xfId="29951" xr:uid="{00000000-0005-0000-0000-000050740000}"/>
    <cellStyle name="20% - Accent1 3 6 4 8 2 2" xfId="29952" xr:uid="{00000000-0005-0000-0000-000051740000}"/>
    <cellStyle name="20% - Accent1 3 6 4 8 3" xfId="29953" xr:uid="{00000000-0005-0000-0000-000052740000}"/>
    <cellStyle name="20% - Accent1 3 6 4 9" xfId="29954" xr:uid="{00000000-0005-0000-0000-000053740000}"/>
    <cellStyle name="20% - Accent1 3 6 4 9 2" xfId="29955" xr:uid="{00000000-0005-0000-0000-000054740000}"/>
    <cellStyle name="20% - Accent1 3 6 5" xfId="29956" xr:uid="{00000000-0005-0000-0000-000055740000}"/>
    <cellStyle name="20% - Accent1 3 6 5 10" xfId="29957" xr:uid="{00000000-0005-0000-0000-000056740000}"/>
    <cellStyle name="20% - Accent1 3 6 5 10 2" xfId="29958" xr:uid="{00000000-0005-0000-0000-000057740000}"/>
    <cellStyle name="20% - Accent1 3 6 5 11" xfId="29959" xr:uid="{00000000-0005-0000-0000-000058740000}"/>
    <cellStyle name="20% - Accent1 3 6 5 2" xfId="29960" xr:uid="{00000000-0005-0000-0000-000059740000}"/>
    <cellStyle name="20% - Accent1 3 6 5 2 2" xfId="29961" xr:uid="{00000000-0005-0000-0000-00005A740000}"/>
    <cellStyle name="20% - Accent1 3 6 5 2 2 2" xfId="29962" xr:uid="{00000000-0005-0000-0000-00005B740000}"/>
    <cellStyle name="20% - Accent1 3 6 5 2 2 2 2" xfId="29963" xr:uid="{00000000-0005-0000-0000-00005C740000}"/>
    <cellStyle name="20% - Accent1 3 6 5 2 2 2 2 2" xfId="29964" xr:uid="{00000000-0005-0000-0000-00005D740000}"/>
    <cellStyle name="20% - Accent1 3 6 5 2 2 2 3" xfId="29965" xr:uid="{00000000-0005-0000-0000-00005E740000}"/>
    <cellStyle name="20% - Accent1 3 6 5 2 2 3" xfId="29966" xr:uid="{00000000-0005-0000-0000-00005F740000}"/>
    <cellStyle name="20% - Accent1 3 6 5 2 2 3 2" xfId="29967" xr:uid="{00000000-0005-0000-0000-000060740000}"/>
    <cellStyle name="20% - Accent1 3 6 5 2 2 4" xfId="29968" xr:uid="{00000000-0005-0000-0000-000061740000}"/>
    <cellStyle name="20% - Accent1 3 6 5 2 3" xfId="29969" xr:uid="{00000000-0005-0000-0000-000062740000}"/>
    <cellStyle name="20% - Accent1 3 6 5 2 3 2" xfId="29970" xr:uid="{00000000-0005-0000-0000-000063740000}"/>
    <cellStyle name="20% - Accent1 3 6 5 2 3 2 2" xfId="29971" xr:uid="{00000000-0005-0000-0000-000064740000}"/>
    <cellStyle name="20% - Accent1 3 6 5 2 3 2 2 2" xfId="29972" xr:uid="{00000000-0005-0000-0000-000065740000}"/>
    <cellStyle name="20% - Accent1 3 6 5 2 3 2 3" xfId="29973" xr:uid="{00000000-0005-0000-0000-000066740000}"/>
    <cellStyle name="20% - Accent1 3 6 5 2 3 3" xfId="29974" xr:uid="{00000000-0005-0000-0000-000067740000}"/>
    <cellStyle name="20% - Accent1 3 6 5 2 3 3 2" xfId="29975" xr:uid="{00000000-0005-0000-0000-000068740000}"/>
    <cellStyle name="20% - Accent1 3 6 5 2 3 4" xfId="29976" xr:uid="{00000000-0005-0000-0000-000069740000}"/>
    <cellStyle name="20% - Accent1 3 6 5 2 4" xfId="29977" xr:uid="{00000000-0005-0000-0000-00006A740000}"/>
    <cellStyle name="20% - Accent1 3 6 5 2 4 2" xfId="29978" xr:uid="{00000000-0005-0000-0000-00006B740000}"/>
    <cellStyle name="20% - Accent1 3 6 5 2 4 2 2" xfId="29979" xr:uid="{00000000-0005-0000-0000-00006C740000}"/>
    <cellStyle name="20% - Accent1 3 6 5 2 4 2 2 2" xfId="29980" xr:uid="{00000000-0005-0000-0000-00006D740000}"/>
    <cellStyle name="20% - Accent1 3 6 5 2 4 2 3" xfId="29981" xr:uid="{00000000-0005-0000-0000-00006E740000}"/>
    <cellStyle name="20% - Accent1 3 6 5 2 4 3" xfId="29982" xr:uid="{00000000-0005-0000-0000-00006F740000}"/>
    <cellStyle name="20% - Accent1 3 6 5 2 4 3 2" xfId="29983" xr:uid="{00000000-0005-0000-0000-000070740000}"/>
    <cellStyle name="20% - Accent1 3 6 5 2 4 4" xfId="29984" xr:uid="{00000000-0005-0000-0000-000071740000}"/>
    <cellStyle name="20% - Accent1 3 6 5 2 5" xfId="29985" xr:uid="{00000000-0005-0000-0000-000072740000}"/>
    <cellStyle name="20% - Accent1 3 6 5 2 5 2" xfId="29986" xr:uid="{00000000-0005-0000-0000-000073740000}"/>
    <cellStyle name="20% - Accent1 3 6 5 2 5 2 2" xfId="29987" xr:uid="{00000000-0005-0000-0000-000074740000}"/>
    <cellStyle name="20% - Accent1 3 6 5 2 5 3" xfId="29988" xr:uid="{00000000-0005-0000-0000-000075740000}"/>
    <cellStyle name="20% - Accent1 3 6 5 2 6" xfId="29989" xr:uid="{00000000-0005-0000-0000-000076740000}"/>
    <cellStyle name="20% - Accent1 3 6 5 2 6 2" xfId="29990" xr:uid="{00000000-0005-0000-0000-000077740000}"/>
    <cellStyle name="20% - Accent1 3 6 5 2 6 2 2" xfId="29991" xr:uid="{00000000-0005-0000-0000-000078740000}"/>
    <cellStyle name="20% - Accent1 3 6 5 2 6 3" xfId="29992" xr:uid="{00000000-0005-0000-0000-000079740000}"/>
    <cellStyle name="20% - Accent1 3 6 5 2 7" xfId="29993" xr:uid="{00000000-0005-0000-0000-00007A740000}"/>
    <cellStyle name="20% - Accent1 3 6 5 2 7 2" xfId="29994" xr:uid="{00000000-0005-0000-0000-00007B740000}"/>
    <cellStyle name="20% - Accent1 3 6 5 2 8" xfId="29995" xr:uid="{00000000-0005-0000-0000-00007C740000}"/>
    <cellStyle name="20% - Accent1 3 6 5 2 8 2" xfId="29996" xr:uid="{00000000-0005-0000-0000-00007D740000}"/>
    <cellStyle name="20% - Accent1 3 6 5 2 9" xfId="29997" xr:uid="{00000000-0005-0000-0000-00007E740000}"/>
    <cellStyle name="20% - Accent1 3 6 5 3" xfId="29998" xr:uid="{00000000-0005-0000-0000-00007F740000}"/>
    <cellStyle name="20% - Accent1 3 6 5 3 2" xfId="29999" xr:uid="{00000000-0005-0000-0000-000080740000}"/>
    <cellStyle name="20% - Accent1 3 6 5 3 2 2" xfId="30000" xr:uid="{00000000-0005-0000-0000-000081740000}"/>
    <cellStyle name="20% - Accent1 3 6 5 3 2 2 2" xfId="30001" xr:uid="{00000000-0005-0000-0000-000082740000}"/>
    <cellStyle name="20% - Accent1 3 6 5 3 2 2 2 2" xfId="30002" xr:uid="{00000000-0005-0000-0000-000083740000}"/>
    <cellStyle name="20% - Accent1 3 6 5 3 2 2 3" xfId="30003" xr:uid="{00000000-0005-0000-0000-000084740000}"/>
    <cellStyle name="20% - Accent1 3 6 5 3 2 3" xfId="30004" xr:uid="{00000000-0005-0000-0000-000085740000}"/>
    <cellStyle name="20% - Accent1 3 6 5 3 2 3 2" xfId="30005" xr:uid="{00000000-0005-0000-0000-000086740000}"/>
    <cellStyle name="20% - Accent1 3 6 5 3 2 4" xfId="30006" xr:uid="{00000000-0005-0000-0000-000087740000}"/>
    <cellStyle name="20% - Accent1 3 6 5 3 3" xfId="30007" xr:uid="{00000000-0005-0000-0000-000088740000}"/>
    <cellStyle name="20% - Accent1 3 6 5 3 3 2" xfId="30008" xr:uid="{00000000-0005-0000-0000-000089740000}"/>
    <cellStyle name="20% - Accent1 3 6 5 3 3 2 2" xfId="30009" xr:uid="{00000000-0005-0000-0000-00008A740000}"/>
    <cellStyle name="20% - Accent1 3 6 5 3 3 2 2 2" xfId="30010" xr:uid="{00000000-0005-0000-0000-00008B740000}"/>
    <cellStyle name="20% - Accent1 3 6 5 3 3 2 3" xfId="30011" xr:uid="{00000000-0005-0000-0000-00008C740000}"/>
    <cellStyle name="20% - Accent1 3 6 5 3 3 3" xfId="30012" xr:uid="{00000000-0005-0000-0000-00008D740000}"/>
    <cellStyle name="20% - Accent1 3 6 5 3 3 3 2" xfId="30013" xr:uid="{00000000-0005-0000-0000-00008E740000}"/>
    <cellStyle name="20% - Accent1 3 6 5 3 3 4" xfId="30014" xr:uid="{00000000-0005-0000-0000-00008F740000}"/>
    <cellStyle name="20% - Accent1 3 6 5 3 4" xfId="30015" xr:uid="{00000000-0005-0000-0000-000090740000}"/>
    <cellStyle name="20% - Accent1 3 6 5 3 4 2" xfId="30016" xr:uid="{00000000-0005-0000-0000-000091740000}"/>
    <cellStyle name="20% - Accent1 3 6 5 3 4 2 2" xfId="30017" xr:uid="{00000000-0005-0000-0000-000092740000}"/>
    <cellStyle name="20% - Accent1 3 6 5 3 4 2 2 2" xfId="30018" xr:uid="{00000000-0005-0000-0000-000093740000}"/>
    <cellStyle name="20% - Accent1 3 6 5 3 4 2 3" xfId="30019" xr:uid="{00000000-0005-0000-0000-000094740000}"/>
    <cellStyle name="20% - Accent1 3 6 5 3 4 3" xfId="30020" xr:uid="{00000000-0005-0000-0000-000095740000}"/>
    <cellStyle name="20% - Accent1 3 6 5 3 4 3 2" xfId="30021" xr:uid="{00000000-0005-0000-0000-000096740000}"/>
    <cellStyle name="20% - Accent1 3 6 5 3 4 4" xfId="30022" xr:uid="{00000000-0005-0000-0000-000097740000}"/>
    <cellStyle name="20% - Accent1 3 6 5 3 5" xfId="30023" xr:uid="{00000000-0005-0000-0000-000098740000}"/>
    <cellStyle name="20% - Accent1 3 6 5 3 5 2" xfId="30024" xr:uid="{00000000-0005-0000-0000-000099740000}"/>
    <cellStyle name="20% - Accent1 3 6 5 3 5 2 2" xfId="30025" xr:uid="{00000000-0005-0000-0000-00009A740000}"/>
    <cellStyle name="20% - Accent1 3 6 5 3 5 3" xfId="30026" xr:uid="{00000000-0005-0000-0000-00009B740000}"/>
    <cellStyle name="20% - Accent1 3 6 5 3 6" xfId="30027" xr:uid="{00000000-0005-0000-0000-00009C740000}"/>
    <cellStyle name="20% - Accent1 3 6 5 3 6 2" xfId="30028" xr:uid="{00000000-0005-0000-0000-00009D740000}"/>
    <cellStyle name="20% - Accent1 3 6 5 3 6 2 2" xfId="30029" xr:uid="{00000000-0005-0000-0000-00009E740000}"/>
    <cellStyle name="20% - Accent1 3 6 5 3 6 3" xfId="30030" xr:uid="{00000000-0005-0000-0000-00009F740000}"/>
    <cellStyle name="20% - Accent1 3 6 5 3 7" xfId="30031" xr:uid="{00000000-0005-0000-0000-0000A0740000}"/>
    <cellStyle name="20% - Accent1 3 6 5 3 7 2" xfId="30032" xr:uid="{00000000-0005-0000-0000-0000A1740000}"/>
    <cellStyle name="20% - Accent1 3 6 5 3 8" xfId="30033" xr:uid="{00000000-0005-0000-0000-0000A2740000}"/>
    <cellStyle name="20% - Accent1 3 6 5 3 8 2" xfId="30034" xr:uid="{00000000-0005-0000-0000-0000A3740000}"/>
    <cellStyle name="20% - Accent1 3 6 5 3 9" xfId="30035" xr:uid="{00000000-0005-0000-0000-0000A4740000}"/>
    <cellStyle name="20% - Accent1 3 6 5 4" xfId="30036" xr:uid="{00000000-0005-0000-0000-0000A5740000}"/>
    <cellStyle name="20% - Accent1 3 6 5 4 2" xfId="30037" xr:uid="{00000000-0005-0000-0000-0000A6740000}"/>
    <cellStyle name="20% - Accent1 3 6 5 4 2 2" xfId="30038" xr:uid="{00000000-0005-0000-0000-0000A7740000}"/>
    <cellStyle name="20% - Accent1 3 6 5 4 2 2 2" xfId="30039" xr:uid="{00000000-0005-0000-0000-0000A8740000}"/>
    <cellStyle name="20% - Accent1 3 6 5 4 2 3" xfId="30040" xr:uid="{00000000-0005-0000-0000-0000A9740000}"/>
    <cellStyle name="20% - Accent1 3 6 5 4 3" xfId="30041" xr:uid="{00000000-0005-0000-0000-0000AA740000}"/>
    <cellStyle name="20% - Accent1 3 6 5 4 3 2" xfId="30042" xr:uid="{00000000-0005-0000-0000-0000AB740000}"/>
    <cellStyle name="20% - Accent1 3 6 5 4 4" xfId="30043" xr:uid="{00000000-0005-0000-0000-0000AC740000}"/>
    <cellStyle name="20% - Accent1 3 6 5 5" xfId="30044" xr:uid="{00000000-0005-0000-0000-0000AD740000}"/>
    <cellStyle name="20% - Accent1 3 6 5 5 2" xfId="30045" xr:uid="{00000000-0005-0000-0000-0000AE740000}"/>
    <cellStyle name="20% - Accent1 3 6 5 5 2 2" xfId="30046" xr:uid="{00000000-0005-0000-0000-0000AF740000}"/>
    <cellStyle name="20% - Accent1 3 6 5 5 2 2 2" xfId="30047" xr:uid="{00000000-0005-0000-0000-0000B0740000}"/>
    <cellStyle name="20% - Accent1 3 6 5 5 2 3" xfId="30048" xr:uid="{00000000-0005-0000-0000-0000B1740000}"/>
    <cellStyle name="20% - Accent1 3 6 5 5 3" xfId="30049" xr:uid="{00000000-0005-0000-0000-0000B2740000}"/>
    <cellStyle name="20% - Accent1 3 6 5 5 3 2" xfId="30050" xr:uid="{00000000-0005-0000-0000-0000B3740000}"/>
    <cellStyle name="20% - Accent1 3 6 5 5 4" xfId="30051" xr:uid="{00000000-0005-0000-0000-0000B4740000}"/>
    <cellStyle name="20% - Accent1 3 6 5 6" xfId="30052" xr:uid="{00000000-0005-0000-0000-0000B5740000}"/>
    <cellStyle name="20% - Accent1 3 6 5 6 2" xfId="30053" xr:uid="{00000000-0005-0000-0000-0000B6740000}"/>
    <cellStyle name="20% - Accent1 3 6 5 6 2 2" xfId="30054" xr:uid="{00000000-0005-0000-0000-0000B7740000}"/>
    <cellStyle name="20% - Accent1 3 6 5 6 2 2 2" xfId="30055" xr:uid="{00000000-0005-0000-0000-0000B8740000}"/>
    <cellStyle name="20% - Accent1 3 6 5 6 2 3" xfId="30056" xr:uid="{00000000-0005-0000-0000-0000B9740000}"/>
    <cellStyle name="20% - Accent1 3 6 5 6 3" xfId="30057" xr:uid="{00000000-0005-0000-0000-0000BA740000}"/>
    <cellStyle name="20% - Accent1 3 6 5 6 3 2" xfId="30058" xr:uid="{00000000-0005-0000-0000-0000BB740000}"/>
    <cellStyle name="20% - Accent1 3 6 5 6 4" xfId="30059" xr:uid="{00000000-0005-0000-0000-0000BC740000}"/>
    <cellStyle name="20% - Accent1 3 6 5 7" xfId="30060" xr:uid="{00000000-0005-0000-0000-0000BD740000}"/>
    <cellStyle name="20% - Accent1 3 6 5 7 2" xfId="30061" xr:uid="{00000000-0005-0000-0000-0000BE740000}"/>
    <cellStyle name="20% - Accent1 3 6 5 7 2 2" xfId="30062" xr:uid="{00000000-0005-0000-0000-0000BF740000}"/>
    <cellStyle name="20% - Accent1 3 6 5 7 3" xfId="30063" xr:uid="{00000000-0005-0000-0000-0000C0740000}"/>
    <cellStyle name="20% - Accent1 3 6 5 8" xfId="30064" xr:uid="{00000000-0005-0000-0000-0000C1740000}"/>
    <cellStyle name="20% - Accent1 3 6 5 8 2" xfId="30065" xr:uid="{00000000-0005-0000-0000-0000C2740000}"/>
    <cellStyle name="20% - Accent1 3 6 5 8 2 2" xfId="30066" xr:uid="{00000000-0005-0000-0000-0000C3740000}"/>
    <cellStyle name="20% - Accent1 3 6 5 8 3" xfId="30067" xr:uid="{00000000-0005-0000-0000-0000C4740000}"/>
    <cellStyle name="20% - Accent1 3 6 5 9" xfId="30068" xr:uid="{00000000-0005-0000-0000-0000C5740000}"/>
    <cellStyle name="20% - Accent1 3 6 5 9 2" xfId="30069" xr:uid="{00000000-0005-0000-0000-0000C6740000}"/>
    <cellStyle name="20% - Accent1 3 6 6" xfId="30070" xr:uid="{00000000-0005-0000-0000-0000C7740000}"/>
    <cellStyle name="20% - Accent1 3 6 6 2" xfId="30071" xr:uid="{00000000-0005-0000-0000-0000C8740000}"/>
    <cellStyle name="20% - Accent1 3 6 6 2 2" xfId="30072" xr:uid="{00000000-0005-0000-0000-0000C9740000}"/>
    <cellStyle name="20% - Accent1 3 6 6 2 2 2" xfId="30073" xr:uid="{00000000-0005-0000-0000-0000CA740000}"/>
    <cellStyle name="20% - Accent1 3 6 6 2 2 2 2" xfId="30074" xr:uid="{00000000-0005-0000-0000-0000CB740000}"/>
    <cellStyle name="20% - Accent1 3 6 6 2 2 3" xfId="30075" xr:uid="{00000000-0005-0000-0000-0000CC740000}"/>
    <cellStyle name="20% - Accent1 3 6 6 2 3" xfId="30076" xr:uid="{00000000-0005-0000-0000-0000CD740000}"/>
    <cellStyle name="20% - Accent1 3 6 6 2 3 2" xfId="30077" xr:uid="{00000000-0005-0000-0000-0000CE740000}"/>
    <cellStyle name="20% - Accent1 3 6 6 2 4" xfId="30078" xr:uid="{00000000-0005-0000-0000-0000CF740000}"/>
    <cellStyle name="20% - Accent1 3 6 6 3" xfId="30079" xr:uid="{00000000-0005-0000-0000-0000D0740000}"/>
    <cellStyle name="20% - Accent1 3 6 6 3 2" xfId="30080" xr:uid="{00000000-0005-0000-0000-0000D1740000}"/>
    <cellStyle name="20% - Accent1 3 6 6 3 2 2" xfId="30081" xr:uid="{00000000-0005-0000-0000-0000D2740000}"/>
    <cellStyle name="20% - Accent1 3 6 6 3 2 2 2" xfId="30082" xr:uid="{00000000-0005-0000-0000-0000D3740000}"/>
    <cellStyle name="20% - Accent1 3 6 6 3 2 3" xfId="30083" xr:uid="{00000000-0005-0000-0000-0000D4740000}"/>
    <cellStyle name="20% - Accent1 3 6 6 3 3" xfId="30084" xr:uid="{00000000-0005-0000-0000-0000D5740000}"/>
    <cellStyle name="20% - Accent1 3 6 6 3 3 2" xfId="30085" xr:uid="{00000000-0005-0000-0000-0000D6740000}"/>
    <cellStyle name="20% - Accent1 3 6 6 3 4" xfId="30086" xr:uid="{00000000-0005-0000-0000-0000D7740000}"/>
    <cellStyle name="20% - Accent1 3 6 6 4" xfId="30087" xr:uid="{00000000-0005-0000-0000-0000D8740000}"/>
    <cellStyle name="20% - Accent1 3 6 6 4 2" xfId="30088" xr:uid="{00000000-0005-0000-0000-0000D9740000}"/>
    <cellStyle name="20% - Accent1 3 6 6 4 2 2" xfId="30089" xr:uid="{00000000-0005-0000-0000-0000DA740000}"/>
    <cellStyle name="20% - Accent1 3 6 6 4 2 2 2" xfId="30090" xr:uid="{00000000-0005-0000-0000-0000DB740000}"/>
    <cellStyle name="20% - Accent1 3 6 6 4 2 3" xfId="30091" xr:uid="{00000000-0005-0000-0000-0000DC740000}"/>
    <cellStyle name="20% - Accent1 3 6 6 4 3" xfId="30092" xr:uid="{00000000-0005-0000-0000-0000DD740000}"/>
    <cellStyle name="20% - Accent1 3 6 6 4 3 2" xfId="30093" xr:uid="{00000000-0005-0000-0000-0000DE740000}"/>
    <cellStyle name="20% - Accent1 3 6 6 4 4" xfId="30094" xr:uid="{00000000-0005-0000-0000-0000DF740000}"/>
    <cellStyle name="20% - Accent1 3 6 6 5" xfId="30095" xr:uid="{00000000-0005-0000-0000-0000E0740000}"/>
    <cellStyle name="20% - Accent1 3 6 6 5 2" xfId="30096" xr:uid="{00000000-0005-0000-0000-0000E1740000}"/>
    <cellStyle name="20% - Accent1 3 6 6 5 2 2" xfId="30097" xr:uid="{00000000-0005-0000-0000-0000E2740000}"/>
    <cellStyle name="20% - Accent1 3 6 6 5 3" xfId="30098" xr:uid="{00000000-0005-0000-0000-0000E3740000}"/>
    <cellStyle name="20% - Accent1 3 6 6 6" xfId="30099" xr:uid="{00000000-0005-0000-0000-0000E4740000}"/>
    <cellStyle name="20% - Accent1 3 6 6 6 2" xfId="30100" xr:uid="{00000000-0005-0000-0000-0000E5740000}"/>
    <cellStyle name="20% - Accent1 3 6 6 6 2 2" xfId="30101" xr:uid="{00000000-0005-0000-0000-0000E6740000}"/>
    <cellStyle name="20% - Accent1 3 6 6 6 3" xfId="30102" xr:uid="{00000000-0005-0000-0000-0000E7740000}"/>
    <cellStyle name="20% - Accent1 3 6 6 7" xfId="30103" xr:uid="{00000000-0005-0000-0000-0000E8740000}"/>
    <cellStyle name="20% - Accent1 3 6 6 7 2" xfId="30104" xr:uid="{00000000-0005-0000-0000-0000E9740000}"/>
    <cellStyle name="20% - Accent1 3 6 6 8" xfId="30105" xr:uid="{00000000-0005-0000-0000-0000EA740000}"/>
    <cellStyle name="20% - Accent1 3 6 6 8 2" xfId="30106" xr:uid="{00000000-0005-0000-0000-0000EB740000}"/>
    <cellStyle name="20% - Accent1 3 6 6 9" xfId="30107" xr:uid="{00000000-0005-0000-0000-0000EC740000}"/>
    <cellStyle name="20% - Accent1 3 6 7" xfId="30108" xr:uid="{00000000-0005-0000-0000-0000ED740000}"/>
    <cellStyle name="20% - Accent1 3 6 7 2" xfId="30109" xr:uid="{00000000-0005-0000-0000-0000EE740000}"/>
    <cellStyle name="20% - Accent1 3 6 7 2 2" xfId="30110" xr:uid="{00000000-0005-0000-0000-0000EF740000}"/>
    <cellStyle name="20% - Accent1 3 6 7 2 2 2" xfId="30111" xr:uid="{00000000-0005-0000-0000-0000F0740000}"/>
    <cellStyle name="20% - Accent1 3 6 7 2 2 2 2" xfId="30112" xr:uid="{00000000-0005-0000-0000-0000F1740000}"/>
    <cellStyle name="20% - Accent1 3 6 7 2 2 3" xfId="30113" xr:uid="{00000000-0005-0000-0000-0000F2740000}"/>
    <cellStyle name="20% - Accent1 3 6 7 2 3" xfId="30114" xr:uid="{00000000-0005-0000-0000-0000F3740000}"/>
    <cellStyle name="20% - Accent1 3 6 7 2 3 2" xfId="30115" xr:uid="{00000000-0005-0000-0000-0000F4740000}"/>
    <cellStyle name="20% - Accent1 3 6 7 2 4" xfId="30116" xr:uid="{00000000-0005-0000-0000-0000F5740000}"/>
    <cellStyle name="20% - Accent1 3 6 7 3" xfId="30117" xr:uid="{00000000-0005-0000-0000-0000F6740000}"/>
    <cellStyle name="20% - Accent1 3 6 7 3 2" xfId="30118" xr:uid="{00000000-0005-0000-0000-0000F7740000}"/>
    <cellStyle name="20% - Accent1 3 6 7 3 2 2" xfId="30119" xr:uid="{00000000-0005-0000-0000-0000F8740000}"/>
    <cellStyle name="20% - Accent1 3 6 7 3 2 2 2" xfId="30120" xr:uid="{00000000-0005-0000-0000-0000F9740000}"/>
    <cellStyle name="20% - Accent1 3 6 7 3 2 3" xfId="30121" xr:uid="{00000000-0005-0000-0000-0000FA740000}"/>
    <cellStyle name="20% - Accent1 3 6 7 3 3" xfId="30122" xr:uid="{00000000-0005-0000-0000-0000FB740000}"/>
    <cellStyle name="20% - Accent1 3 6 7 3 3 2" xfId="30123" xr:uid="{00000000-0005-0000-0000-0000FC740000}"/>
    <cellStyle name="20% - Accent1 3 6 7 3 4" xfId="30124" xr:uid="{00000000-0005-0000-0000-0000FD740000}"/>
    <cellStyle name="20% - Accent1 3 6 7 4" xfId="30125" xr:uid="{00000000-0005-0000-0000-0000FE740000}"/>
    <cellStyle name="20% - Accent1 3 6 7 4 2" xfId="30126" xr:uid="{00000000-0005-0000-0000-0000FF740000}"/>
    <cellStyle name="20% - Accent1 3 6 7 4 2 2" xfId="30127" xr:uid="{00000000-0005-0000-0000-000000750000}"/>
    <cellStyle name="20% - Accent1 3 6 7 4 2 2 2" xfId="30128" xr:uid="{00000000-0005-0000-0000-000001750000}"/>
    <cellStyle name="20% - Accent1 3 6 7 4 2 3" xfId="30129" xr:uid="{00000000-0005-0000-0000-000002750000}"/>
    <cellStyle name="20% - Accent1 3 6 7 4 3" xfId="30130" xr:uid="{00000000-0005-0000-0000-000003750000}"/>
    <cellStyle name="20% - Accent1 3 6 7 4 3 2" xfId="30131" xr:uid="{00000000-0005-0000-0000-000004750000}"/>
    <cellStyle name="20% - Accent1 3 6 7 4 4" xfId="30132" xr:uid="{00000000-0005-0000-0000-000005750000}"/>
    <cellStyle name="20% - Accent1 3 6 7 5" xfId="30133" xr:uid="{00000000-0005-0000-0000-000006750000}"/>
    <cellStyle name="20% - Accent1 3 6 7 5 2" xfId="30134" xr:uid="{00000000-0005-0000-0000-000007750000}"/>
    <cellStyle name="20% - Accent1 3 6 7 5 2 2" xfId="30135" xr:uid="{00000000-0005-0000-0000-000008750000}"/>
    <cellStyle name="20% - Accent1 3 6 7 5 3" xfId="30136" xr:uid="{00000000-0005-0000-0000-000009750000}"/>
    <cellStyle name="20% - Accent1 3 6 7 6" xfId="30137" xr:uid="{00000000-0005-0000-0000-00000A750000}"/>
    <cellStyle name="20% - Accent1 3 6 7 6 2" xfId="30138" xr:uid="{00000000-0005-0000-0000-00000B750000}"/>
    <cellStyle name="20% - Accent1 3 6 7 6 2 2" xfId="30139" xr:uid="{00000000-0005-0000-0000-00000C750000}"/>
    <cellStyle name="20% - Accent1 3 6 7 6 3" xfId="30140" xr:uid="{00000000-0005-0000-0000-00000D750000}"/>
    <cellStyle name="20% - Accent1 3 6 7 7" xfId="30141" xr:uid="{00000000-0005-0000-0000-00000E750000}"/>
    <cellStyle name="20% - Accent1 3 6 7 7 2" xfId="30142" xr:uid="{00000000-0005-0000-0000-00000F750000}"/>
    <cellStyle name="20% - Accent1 3 6 7 8" xfId="30143" xr:uid="{00000000-0005-0000-0000-000010750000}"/>
    <cellStyle name="20% - Accent1 3 6 7 8 2" xfId="30144" xr:uid="{00000000-0005-0000-0000-000011750000}"/>
    <cellStyle name="20% - Accent1 3 6 7 9" xfId="30145" xr:uid="{00000000-0005-0000-0000-000012750000}"/>
    <cellStyle name="20% - Accent1 3 6 8" xfId="30146" xr:uid="{00000000-0005-0000-0000-000013750000}"/>
    <cellStyle name="20% - Accent1 3 6 8 2" xfId="30147" xr:uid="{00000000-0005-0000-0000-000014750000}"/>
    <cellStyle name="20% - Accent1 3 6 8 2 2" xfId="30148" xr:uid="{00000000-0005-0000-0000-000015750000}"/>
    <cellStyle name="20% - Accent1 3 6 8 2 2 2" xfId="30149" xr:uid="{00000000-0005-0000-0000-000016750000}"/>
    <cellStyle name="20% - Accent1 3 6 8 2 3" xfId="30150" xr:uid="{00000000-0005-0000-0000-000017750000}"/>
    <cellStyle name="20% - Accent1 3 6 8 3" xfId="30151" xr:uid="{00000000-0005-0000-0000-000018750000}"/>
    <cellStyle name="20% - Accent1 3 6 8 3 2" xfId="30152" xr:uid="{00000000-0005-0000-0000-000019750000}"/>
    <cellStyle name="20% - Accent1 3 6 8 4" xfId="30153" xr:uid="{00000000-0005-0000-0000-00001A750000}"/>
    <cellStyle name="20% - Accent1 3 6 9" xfId="30154" xr:uid="{00000000-0005-0000-0000-00001B750000}"/>
    <cellStyle name="20% - Accent1 3 6 9 2" xfId="30155" xr:uid="{00000000-0005-0000-0000-00001C750000}"/>
    <cellStyle name="20% - Accent1 3 6 9 2 2" xfId="30156" xr:uid="{00000000-0005-0000-0000-00001D750000}"/>
    <cellStyle name="20% - Accent1 3 6 9 2 2 2" xfId="30157" xr:uid="{00000000-0005-0000-0000-00001E750000}"/>
    <cellStyle name="20% - Accent1 3 6 9 2 3" xfId="30158" xr:uid="{00000000-0005-0000-0000-00001F750000}"/>
    <cellStyle name="20% - Accent1 3 6 9 3" xfId="30159" xr:uid="{00000000-0005-0000-0000-000020750000}"/>
    <cellStyle name="20% - Accent1 3 6 9 3 2" xfId="30160" xr:uid="{00000000-0005-0000-0000-000021750000}"/>
    <cellStyle name="20% - Accent1 3 6 9 4" xfId="30161" xr:uid="{00000000-0005-0000-0000-000022750000}"/>
    <cellStyle name="20% - Accent1 3 7" xfId="30162" xr:uid="{00000000-0005-0000-0000-000023750000}"/>
    <cellStyle name="20% - Accent1 3 7 10" xfId="30163" xr:uid="{00000000-0005-0000-0000-000024750000}"/>
    <cellStyle name="20% - Accent1 3 7 10 2" xfId="30164" xr:uid="{00000000-0005-0000-0000-000025750000}"/>
    <cellStyle name="20% - Accent1 3 7 10 2 2" xfId="30165" xr:uid="{00000000-0005-0000-0000-000026750000}"/>
    <cellStyle name="20% - Accent1 3 7 10 3" xfId="30166" xr:uid="{00000000-0005-0000-0000-000027750000}"/>
    <cellStyle name="20% - Accent1 3 7 11" xfId="30167" xr:uid="{00000000-0005-0000-0000-000028750000}"/>
    <cellStyle name="20% - Accent1 3 7 11 2" xfId="30168" xr:uid="{00000000-0005-0000-0000-000029750000}"/>
    <cellStyle name="20% - Accent1 3 7 11 2 2" xfId="30169" xr:uid="{00000000-0005-0000-0000-00002A750000}"/>
    <cellStyle name="20% - Accent1 3 7 11 3" xfId="30170" xr:uid="{00000000-0005-0000-0000-00002B750000}"/>
    <cellStyle name="20% - Accent1 3 7 12" xfId="30171" xr:uid="{00000000-0005-0000-0000-00002C750000}"/>
    <cellStyle name="20% - Accent1 3 7 12 2" xfId="30172" xr:uid="{00000000-0005-0000-0000-00002D750000}"/>
    <cellStyle name="20% - Accent1 3 7 13" xfId="30173" xr:uid="{00000000-0005-0000-0000-00002E750000}"/>
    <cellStyle name="20% - Accent1 3 7 13 2" xfId="30174" xr:uid="{00000000-0005-0000-0000-00002F750000}"/>
    <cellStyle name="20% - Accent1 3 7 14" xfId="30175" xr:uid="{00000000-0005-0000-0000-000030750000}"/>
    <cellStyle name="20% - Accent1 3 7 2" xfId="30176" xr:uid="{00000000-0005-0000-0000-000031750000}"/>
    <cellStyle name="20% - Accent1 3 7 2 10" xfId="30177" xr:uid="{00000000-0005-0000-0000-000032750000}"/>
    <cellStyle name="20% - Accent1 3 7 2 10 2" xfId="30178" xr:uid="{00000000-0005-0000-0000-000033750000}"/>
    <cellStyle name="20% - Accent1 3 7 2 11" xfId="30179" xr:uid="{00000000-0005-0000-0000-000034750000}"/>
    <cellStyle name="20% - Accent1 3 7 2 2" xfId="30180" xr:uid="{00000000-0005-0000-0000-000035750000}"/>
    <cellStyle name="20% - Accent1 3 7 2 2 2" xfId="30181" xr:uid="{00000000-0005-0000-0000-000036750000}"/>
    <cellStyle name="20% - Accent1 3 7 2 2 2 2" xfId="30182" xr:uid="{00000000-0005-0000-0000-000037750000}"/>
    <cellStyle name="20% - Accent1 3 7 2 2 2 2 2" xfId="30183" xr:uid="{00000000-0005-0000-0000-000038750000}"/>
    <cellStyle name="20% - Accent1 3 7 2 2 2 2 2 2" xfId="30184" xr:uid="{00000000-0005-0000-0000-000039750000}"/>
    <cellStyle name="20% - Accent1 3 7 2 2 2 2 3" xfId="30185" xr:uid="{00000000-0005-0000-0000-00003A750000}"/>
    <cellStyle name="20% - Accent1 3 7 2 2 2 3" xfId="30186" xr:uid="{00000000-0005-0000-0000-00003B750000}"/>
    <cellStyle name="20% - Accent1 3 7 2 2 2 3 2" xfId="30187" xr:uid="{00000000-0005-0000-0000-00003C750000}"/>
    <cellStyle name="20% - Accent1 3 7 2 2 2 4" xfId="30188" xr:uid="{00000000-0005-0000-0000-00003D750000}"/>
    <cellStyle name="20% - Accent1 3 7 2 2 3" xfId="30189" xr:uid="{00000000-0005-0000-0000-00003E750000}"/>
    <cellStyle name="20% - Accent1 3 7 2 2 3 2" xfId="30190" xr:uid="{00000000-0005-0000-0000-00003F750000}"/>
    <cellStyle name="20% - Accent1 3 7 2 2 3 2 2" xfId="30191" xr:uid="{00000000-0005-0000-0000-000040750000}"/>
    <cellStyle name="20% - Accent1 3 7 2 2 3 2 2 2" xfId="30192" xr:uid="{00000000-0005-0000-0000-000041750000}"/>
    <cellStyle name="20% - Accent1 3 7 2 2 3 2 3" xfId="30193" xr:uid="{00000000-0005-0000-0000-000042750000}"/>
    <cellStyle name="20% - Accent1 3 7 2 2 3 3" xfId="30194" xr:uid="{00000000-0005-0000-0000-000043750000}"/>
    <cellStyle name="20% - Accent1 3 7 2 2 3 3 2" xfId="30195" xr:uid="{00000000-0005-0000-0000-000044750000}"/>
    <cellStyle name="20% - Accent1 3 7 2 2 3 4" xfId="30196" xr:uid="{00000000-0005-0000-0000-000045750000}"/>
    <cellStyle name="20% - Accent1 3 7 2 2 4" xfId="30197" xr:uid="{00000000-0005-0000-0000-000046750000}"/>
    <cellStyle name="20% - Accent1 3 7 2 2 4 2" xfId="30198" xr:uid="{00000000-0005-0000-0000-000047750000}"/>
    <cellStyle name="20% - Accent1 3 7 2 2 4 2 2" xfId="30199" xr:uid="{00000000-0005-0000-0000-000048750000}"/>
    <cellStyle name="20% - Accent1 3 7 2 2 4 2 2 2" xfId="30200" xr:uid="{00000000-0005-0000-0000-000049750000}"/>
    <cellStyle name="20% - Accent1 3 7 2 2 4 2 3" xfId="30201" xr:uid="{00000000-0005-0000-0000-00004A750000}"/>
    <cellStyle name="20% - Accent1 3 7 2 2 4 3" xfId="30202" xr:uid="{00000000-0005-0000-0000-00004B750000}"/>
    <cellStyle name="20% - Accent1 3 7 2 2 4 3 2" xfId="30203" xr:uid="{00000000-0005-0000-0000-00004C750000}"/>
    <cellStyle name="20% - Accent1 3 7 2 2 4 4" xfId="30204" xr:uid="{00000000-0005-0000-0000-00004D750000}"/>
    <cellStyle name="20% - Accent1 3 7 2 2 5" xfId="30205" xr:uid="{00000000-0005-0000-0000-00004E750000}"/>
    <cellStyle name="20% - Accent1 3 7 2 2 5 2" xfId="30206" xr:uid="{00000000-0005-0000-0000-00004F750000}"/>
    <cellStyle name="20% - Accent1 3 7 2 2 5 2 2" xfId="30207" xr:uid="{00000000-0005-0000-0000-000050750000}"/>
    <cellStyle name="20% - Accent1 3 7 2 2 5 3" xfId="30208" xr:uid="{00000000-0005-0000-0000-000051750000}"/>
    <cellStyle name="20% - Accent1 3 7 2 2 6" xfId="30209" xr:uid="{00000000-0005-0000-0000-000052750000}"/>
    <cellStyle name="20% - Accent1 3 7 2 2 6 2" xfId="30210" xr:uid="{00000000-0005-0000-0000-000053750000}"/>
    <cellStyle name="20% - Accent1 3 7 2 2 6 2 2" xfId="30211" xr:uid="{00000000-0005-0000-0000-000054750000}"/>
    <cellStyle name="20% - Accent1 3 7 2 2 6 3" xfId="30212" xr:uid="{00000000-0005-0000-0000-000055750000}"/>
    <cellStyle name="20% - Accent1 3 7 2 2 7" xfId="30213" xr:uid="{00000000-0005-0000-0000-000056750000}"/>
    <cellStyle name="20% - Accent1 3 7 2 2 7 2" xfId="30214" xr:uid="{00000000-0005-0000-0000-000057750000}"/>
    <cellStyle name="20% - Accent1 3 7 2 2 8" xfId="30215" xr:uid="{00000000-0005-0000-0000-000058750000}"/>
    <cellStyle name="20% - Accent1 3 7 2 2 8 2" xfId="30216" xr:uid="{00000000-0005-0000-0000-000059750000}"/>
    <cellStyle name="20% - Accent1 3 7 2 2 9" xfId="30217" xr:uid="{00000000-0005-0000-0000-00005A750000}"/>
    <cellStyle name="20% - Accent1 3 7 2 3" xfId="30218" xr:uid="{00000000-0005-0000-0000-00005B750000}"/>
    <cellStyle name="20% - Accent1 3 7 2 3 2" xfId="30219" xr:uid="{00000000-0005-0000-0000-00005C750000}"/>
    <cellStyle name="20% - Accent1 3 7 2 3 2 2" xfId="30220" xr:uid="{00000000-0005-0000-0000-00005D750000}"/>
    <cellStyle name="20% - Accent1 3 7 2 3 2 2 2" xfId="30221" xr:uid="{00000000-0005-0000-0000-00005E750000}"/>
    <cellStyle name="20% - Accent1 3 7 2 3 2 2 2 2" xfId="30222" xr:uid="{00000000-0005-0000-0000-00005F750000}"/>
    <cellStyle name="20% - Accent1 3 7 2 3 2 2 3" xfId="30223" xr:uid="{00000000-0005-0000-0000-000060750000}"/>
    <cellStyle name="20% - Accent1 3 7 2 3 2 3" xfId="30224" xr:uid="{00000000-0005-0000-0000-000061750000}"/>
    <cellStyle name="20% - Accent1 3 7 2 3 2 3 2" xfId="30225" xr:uid="{00000000-0005-0000-0000-000062750000}"/>
    <cellStyle name="20% - Accent1 3 7 2 3 2 4" xfId="30226" xr:uid="{00000000-0005-0000-0000-000063750000}"/>
    <cellStyle name="20% - Accent1 3 7 2 3 3" xfId="30227" xr:uid="{00000000-0005-0000-0000-000064750000}"/>
    <cellStyle name="20% - Accent1 3 7 2 3 3 2" xfId="30228" xr:uid="{00000000-0005-0000-0000-000065750000}"/>
    <cellStyle name="20% - Accent1 3 7 2 3 3 2 2" xfId="30229" xr:uid="{00000000-0005-0000-0000-000066750000}"/>
    <cellStyle name="20% - Accent1 3 7 2 3 3 2 2 2" xfId="30230" xr:uid="{00000000-0005-0000-0000-000067750000}"/>
    <cellStyle name="20% - Accent1 3 7 2 3 3 2 3" xfId="30231" xr:uid="{00000000-0005-0000-0000-000068750000}"/>
    <cellStyle name="20% - Accent1 3 7 2 3 3 3" xfId="30232" xr:uid="{00000000-0005-0000-0000-000069750000}"/>
    <cellStyle name="20% - Accent1 3 7 2 3 3 3 2" xfId="30233" xr:uid="{00000000-0005-0000-0000-00006A750000}"/>
    <cellStyle name="20% - Accent1 3 7 2 3 3 4" xfId="30234" xr:uid="{00000000-0005-0000-0000-00006B750000}"/>
    <cellStyle name="20% - Accent1 3 7 2 3 4" xfId="30235" xr:uid="{00000000-0005-0000-0000-00006C750000}"/>
    <cellStyle name="20% - Accent1 3 7 2 3 4 2" xfId="30236" xr:uid="{00000000-0005-0000-0000-00006D750000}"/>
    <cellStyle name="20% - Accent1 3 7 2 3 4 2 2" xfId="30237" xr:uid="{00000000-0005-0000-0000-00006E750000}"/>
    <cellStyle name="20% - Accent1 3 7 2 3 4 2 2 2" xfId="30238" xr:uid="{00000000-0005-0000-0000-00006F750000}"/>
    <cellStyle name="20% - Accent1 3 7 2 3 4 2 3" xfId="30239" xr:uid="{00000000-0005-0000-0000-000070750000}"/>
    <cellStyle name="20% - Accent1 3 7 2 3 4 3" xfId="30240" xr:uid="{00000000-0005-0000-0000-000071750000}"/>
    <cellStyle name="20% - Accent1 3 7 2 3 4 3 2" xfId="30241" xr:uid="{00000000-0005-0000-0000-000072750000}"/>
    <cellStyle name="20% - Accent1 3 7 2 3 4 4" xfId="30242" xr:uid="{00000000-0005-0000-0000-000073750000}"/>
    <cellStyle name="20% - Accent1 3 7 2 3 5" xfId="30243" xr:uid="{00000000-0005-0000-0000-000074750000}"/>
    <cellStyle name="20% - Accent1 3 7 2 3 5 2" xfId="30244" xr:uid="{00000000-0005-0000-0000-000075750000}"/>
    <cellStyle name="20% - Accent1 3 7 2 3 5 2 2" xfId="30245" xr:uid="{00000000-0005-0000-0000-000076750000}"/>
    <cellStyle name="20% - Accent1 3 7 2 3 5 3" xfId="30246" xr:uid="{00000000-0005-0000-0000-000077750000}"/>
    <cellStyle name="20% - Accent1 3 7 2 3 6" xfId="30247" xr:uid="{00000000-0005-0000-0000-000078750000}"/>
    <cellStyle name="20% - Accent1 3 7 2 3 6 2" xfId="30248" xr:uid="{00000000-0005-0000-0000-000079750000}"/>
    <cellStyle name="20% - Accent1 3 7 2 3 6 2 2" xfId="30249" xr:uid="{00000000-0005-0000-0000-00007A750000}"/>
    <cellStyle name="20% - Accent1 3 7 2 3 6 3" xfId="30250" xr:uid="{00000000-0005-0000-0000-00007B750000}"/>
    <cellStyle name="20% - Accent1 3 7 2 3 7" xfId="30251" xr:uid="{00000000-0005-0000-0000-00007C750000}"/>
    <cellStyle name="20% - Accent1 3 7 2 3 7 2" xfId="30252" xr:uid="{00000000-0005-0000-0000-00007D750000}"/>
    <cellStyle name="20% - Accent1 3 7 2 3 8" xfId="30253" xr:uid="{00000000-0005-0000-0000-00007E750000}"/>
    <cellStyle name="20% - Accent1 3 7 2 3 8 2" xfId="30254" xr:uid="{00000000-0005-0000-0000-00007F750000}"/>
    <cellStyle name="20% - Accent1 3 7 2 3 9" xfId="30255" xr:uid="{00000000-0005-0000-0000-000080750000}"/>
    <cellStyle name="20% - Accent1 3 7 2 4" xfId="30256" xr:uid="{00000000-0005-0000-0000-000081750000}"/>
    <cellStyle name="20% - Accent1 3 7 2 4 2" xfId="30257" xr:uid="{00000000-0005-0000-0000-000082750000}"/>
    <cellStyle name="20% - Accent1 3 7 2 4 2 2" xfId="30258" xr:uid="{00000000-0005-0000-0000-000083750000}"/>
    <cellStyle name="20% - Accent1 3 7 2 4 2 2 2" xfId="30259" xr:uid="{00000000-0005-0000-0000-000084750000}"/>
    <cellStyle name="20% - Accent1 3 7 2 4 2 3" xfId="30260" xr:uid="{00000000-0005-0000-0000-000085750000}"/>
    <cellStyle name="20% - Accent1 3 7 2 4 3" xfId="30261" xr:uid="{00000000-0005-0000-0000-000086750000}"/>
    <cellStyle name="20% - Accent1 3 7 2 4 3 2" xfId="30262" xr:uid="{00000000-0005-0000-0000-000087750000}"/>
    <cellStyle name="20% - Accent1 3 7 2 4 4" xfId="30263" xr:uid="{00000000-0005-0000-0000-000088750000}"/>
    <cellStyle name="20% - Accent1 3 7 2 5" xfId="30264" xr:uid="{00000000-0005-0000-0000-000089750000}"/>
    <cellStyle name="20% - Accent1 3 7 2 5 2" xfId="30265" xr:uid="{00000000-0005-0000-0000-00008A750000}"/>
    <cellStyle name="20% - Accent1 3 7 2 5 2 2" xfId="30266" xr:uid="{00000000-0005-0000-0000-00008B750000}"/>
    <cellStyle name="20% - Accent1 3 7 2 5 2 2 2" xfId="30267" xr:uid="{00000000-0005-0000-0000-00008C750000}"/>
    <cellStyle name="20% - Accent1 3 7 2 5 2 3" xfId="30268" xr:uid="{00000000-0005-0000-0000-00008D750000}"/>
    <cellStyle name="20% - Accent1 3 7 2 5 3" xfId="30269" xr:uid="{00000000-0005-0000-0000-00008E750000}"/>
    <cellStyle name="20% - Accent1 3 7 2 5 3 2" xfId="30270" xr:uid="{00000000-0005-0000-0000-00008F750000}"/>
    <cellStyle name="20% - Accent1 3 7 2 5 4" xfId="30271" xr:uid="{00000000-0005-0000-0000-000090750000}"/>
    <cellStyle name="20% - Accent1 3 7 2 6" xfId="30272" xr:uid="{00000000-0005-0000-0000-000091750000}"/>
    <cellStyle name="20% - Accent1 3 7 2 6 2" xfId="30273" xr:uid="{00000000-0005-0000-0000-000092750000}"/>
    <cellStyle name="20% - Accent1 3 7 2 6 2 2" xfId="30274" xr:uid="{00000000-0005-0000-0000-000093750000}"/>
    <cellStyle name="20% - Accent1 3 7 2 6 2 2 2" xfId="30275" xr:uid="{00000000-0005-0000-0000-000094750000}"/>
    <cellStyle name="20% - Accent1 3 7 2 6 2 3" xfId="30276" xr:uid="{00000000-0005-0000-0000-000095750000}"/>
    <cellStyle name="20% - Accent1 3 7 2 6 3" xfId="30277" xr:uid="{00000000-0005-0000-0000-000096750000}"/>
    <cellStyle name="20% - Accent1 3 7 2 6 3 2" xfId="30278" xr:uid="{00000000-0005-0000-0000-000097750000}"/>
    <cellStyle name="20% - Accent1 3 7 2 6 4" xfId="30279" xr:uid="{00000000-0005-0000-0000-000098750000}"/>
    <cellStyle name="20% - Accent1 3 7 2 7" xfId="30280" xr:uid="{00000000-0005-0000-0000-000099750000}"/>
    <cellStyle name="20% - Accent1 3 7 2 7 2" xfId="30281" xr:uid="{00000000-0005-0000-0000-00009A750000}"/>
    <cellStyle name="20% - Accent1 3 7 2 7 2 2" xfId="30282" xr:uid="{00000000-0005-0000-0000-00009B750000}"/>
    <cellStyle name="20% - Accent1 3 7 2 7 3" xfId="30283" xr:uid="{00000000-0005-0000-0000-00009C750000}"/>
    <cellStyle name="20% - Accent1 3 7 2 8" xfId="30284" xr:uid="{00000000-0005-0000-0000-00009D750000}"/>
    <cellStyle name="20% - Accent1 3 7 2 8 2" xfId="30285" xr:uid="{00000000-0005-0000-0000-00009E750000}"/>
    <cellStyle name="20% - Accent1 3 7 2 8 2 2" xfId="30286" xr:uid="{00000000-0005-0000-0000-00009F750000}"/>
    <cellStyle name="20% - Accent1 3 7 2 8 3" xfId="30287" xr:uid="{00000000-0005-0000-0000-0000A0750000}"/>
    <cellStyle name="20% - Accent1 3 7 2 9" xfId="30288" xr:uid="{00000000-0005-0000-0000-0000A1750000}"/>
    <cellStyle name="20% - Accent1 3 7 2 9 2" xfId="30289" xr:uid="{00000000-0005-0000-0000-0000A2750000}"/>
    <cellStyle name="20% - Accent1 3 7 3" xfId="30290" xr:uid="{00000000-0005-0000-0000-0000A3750000}"/>
    <cellStyle name="20% - Accent1 3 7 3 10" xfId="30291" xr:uid="{00000000-0005-0000-0000-0000A4750000}"/>
    <cellStyle name="20% - Accent1 3 7 3 10 2" xfId="30292" xr:uid="{00000000-0005-0000-0000-0000A5750000}"/>
    <cellStyle name="20% - Accent1 3 7 3 11" xfId="30293" xr:uid="{00000000-0005-0000-0000-0000A6750000}"/>
    <cellStyle name="20% - Accent1 3 7 3 2" xfId="30294" xr:uid="{00000000-0005-0000-0000-0000A7750000}"/>
    <cellStyle name="20% - Accent1 3 7 3 2 2" xfId="30295" xr:uid="{00000000-0005-0000-0000-0000A8750000}"/>
    <cellStyle name="20% - Accent1 3 7 3 2 2 2" xfId="30296" xr:uid="{00000000-0005-0000-0000-0000A9750000}"/>
    <cellStyle name="20% - Accent1 3 7 3 2 2 2 2" xfId="30297" xr:uid="{00000000-0005-0000-0000-0000AA750000}"/>
    <cellStyle name="20% - Accent1 3 7 3 2 2 2 2 2" xfId="30298" xr:uid="{00000000-0005-0000-0000-0000AB750000}"/>
    <cellStyle name="20% - Accent1 3 7 3 2 2 2 3" xfId="30299" xr:uid="{00000000-0005-0000-0000-0000AC750000}"/>
    <cellStyle name="20% - Accent1 3 7 3 2 2 3" xfId="30300" xr:uid="{00000000-0005-0000-0000-0000AD750000}"/>
    <cellStyle name="20% - Accent1 3 7 3 2 2 3 2" xfId="30301" xr:uid="{00000000-0005-0000-0000-0000AE750000}"/>
    <cellStyle name="20% - Accent1 3 7 3 2 2 4" xfId="30302" xr:uid="{00000000-0005-0000-0000-0000AF750000}"/>
    <cellStyle name="20% - Accent1 3 7 3 2 3" xfId="30303" xr:uid="{00000000-0005-0000-0000-0000B0750000}"/>
    <cellStyle name="20% - Accent1 3 7 3 2 3 2" xfId="30304" xr:uid="{00000000-0005-0000-0000-0000B1750000}"/>
    <cellStyle name="20% - Accent1 3 7 3 2 3 2 2" xfId="30305" xr:uid="{00000000-0005-0000-0000-0000B2750000}"/>
    <cellStyle name="20% - Accent1 3 7 3 2 3 2 2 2" xfId="30306" xr:uid="{00000000-0005-0000-0000-0000B3750000}"/>
    <cellStyle name="20% - Accent1 3 7 3 2 3 2 3" xfId="30307" xr:uid="{00000000-0005-0000-0000-0000B4750000}"/>
    <cellStyle name="20% - Accent1 3 7 3 2 3 3" xfId="30308" xr:uid="{00000000-0005-0000-0000-0000B5750000}"/>
    <cellStyle name="20% - Accent1 3 7 3 2 3 3 2" xfId="30309" xr:uid="{00000000-0005-0000-0000-0000B6750000}"/>
    <cellStyle name="20% - Accent1 3 7 3 2 3 4" xfId="30310" xr:uid="{00000000-0005-0000-0000-0000B7750000}"/>
    <cellStyle name="20% - Accent1 3 7 3 2 4" xfId="30311" xr:uid="{00000000-0005-0000-0000-0000B8750000}"/>
    <cellStyle name="20% - Accent1 3 7 3 2 4 2" xfId="30312" xr:uid="{00000000-0005-0000-0000-0000B9750000}"/>
    <cellStyle name="20% - Accent1 3 7 3 2 4 2 2" xfId="30313" xr:uid="{00000000-0005-0000-0000-0000BA750000}"/>
    <cellStyle name="20% - Accent1 3 7 3 2 4 2 2 2" xfId="30314" xr:uid="{00000000-0005-0000-0000-0000BB750000}"/>
    <cellStyle name="20% - Accent1 3 7 3 2 4 2 3" xfId="30315" xr:uid="{00000000-0005-0000-0000-0000BC750000}"/>
    <cellStyle name="20% - Accent1 3 7 3 2 4 3" xfId="30316" xr:uid="{00000000-0005-0000-0000-0000BD750000}"/>
    <cellStyle name="20% - Accent1 3 7 3 2 4 3 2" xfId="30317" xr:uid="{00000000-0005-0000-0000-0000BE750000}"/>
    <cellStyle name="20% - Accent1 3 7 3 2 4 4" xfId="30318" xr:uid="{00000000-0005-0000-0000-0000BF750000}"/>
    <cellStyle name="20% - Accent1 3 7 3 2 5" xfId="30319" xr:uid="{00000000-0005-0000-0000-0000C0750000}"/>
    <cellStyle name="20% - Accent1 3 7 3 2 5 2" xfId="30320" xr:uid="{00000000-0005-0000-0000-0000C1750000}"/>
    <cellStyle name="20% - Accent1 3 7 3 2 5 2 2" xfId="30321" xr:uid="{00000000-0005-0000-0000-0000C2750000}"/>
    <cellStyle name="20% - Accent1 3 7 3 2 5 3" xfId="30322" xr:uid="{00000000-0005-0000-0000-0000C3750000}"/>
    <cellStyle name="20% - Accent1 3 7 3 2 6" xfId="30323" xr:uid="{00000000-0005-0000-0000-0000C4750000}"/>
    <cellStyle name="20% - Accent1 3 7 3 2 6 2" xfId="30324" xr:uid="{00000000-0005-0000-0000-0000C5750000}"/>
    <cellStyle name="20% - Accent1 3 7 3 2 6 2 2" xfId="30325" xr:uid="{00000000-0005-0000-0000-0000C6750000}"/>
    <cellStyle name="20% - Accent1 3 7 3 2 6 3" xfId="30326" xr:uid="{00000000-0005-0000-0000-0000C7750000}"/>
    <cellStyle name="20% - Accent1 3 7 3 2 7" xfId="30327" xr:uid="{00000000-0005-0000-0000-0000C8750000}"/>
    <cellStyle name="20% - Accent1 3 7 3 2 7 2" xfId="30328" xr:uid="{00000000-0005-0000-0000-0000C9750000}"/>
    <cellStyle name="20% - Accent1 3 7 3 2 8" xfId="30329" xr:uid="{00000000-0005-0000-0000-0000CA750000}"/>
    <cellStyle name="20% - Accent1 3 7 3 2 8 2" xfId="30330" xr:uid="{00000000-0005-0000-0000-0000CB750000}"/>
    <cellStyle name="20% - Accent1 3 7 3 2 9" xfId="30331" xr:uid="{00000000-0005-0000-0000-0000CC750000}"/>
    <cellStyle name="20% - Accent1 3 7 3 3" xfId="30332" xr:uid="{00000000-0005-0000-0000-0000CD750000}"/>
    <cellStyle name="20% - Accent1 3 7 3 3 2" xfId="30333" xr:uid="{00000000-0005-0000-0000-0000CE750000}"/>
    <cellStyle name="20% - Accent1 3 7 3 3 2 2" xfId="30334" xr:uid="{00000000-0005-0000-0000-0000CF750000}"/>
    <cellStyle name="20% - Accent1 3 7 3 3 2 2 2" xfId="30335" xr:uid="{00000000-0005-0000-0000-0000D0750000}"/>
    <cellStyle name="20% - Accent1 3 7 3 3 2 2 2 2" xfId="30336" xr:uid="{00000000-0005-0000-0000-0000D1750000}"/>
    <cellStyle name="20% - Accent1 3 7 3 3 2 2 3" xfId="30337" xr:uid="{00000000-0005-0000-0000-0000D2750000}"/>
    <cellStyle name="20% - Accent1 3 7 3 3 2 3" xfId="30338" xr:uid="{00000000-0005-0000-0000-0000D3750000}"/>
    <cellStyle name="20% - Accent1 3 7 3 3 2 3 2" xfId="30339" xr:uid="{00000000-0005-0000-0000-0000D4750000}"/>
    <cellStyle name="20% - Accent1 3 7 3 3 2 4" xfId="30340" xr:uid="{00000000-0005-0000-0000-0000D5750000}"/>
    <cellStyle name="20% - Accent1 3 7 3 3 3" xfId="30341" xr:uid="{00000000-0005-0000-0000-0000D6750000}"/>
    <cellStyle name="20% - Accent1 3 7 3 3 3 2" xfId="30342" xr:uid="{00000000-0005-0000-0000-0000D7750000}"/>
    <cellStyle name="20% - Accent1 3 7 3 3 3 2 2" xfId="30343" xr:uid="{00000000-0005-0000-0000-0000D8750000}"/>
    <cellStyle name="20% - Accent1 3 7 3 3 3 2 2 2" xfId="30344" xr:uid="{00000000-0005-0000-0000-0000D9750000}"/>
    <cellStyle name="20% - Accent1 3 7 3 3 3 2 3" xfId="30345" xr:uid="{00000000-0005-0000-0000-0000DA750000}"/>
    <cellStyle name="20% - Accent1 3 7 3 3 3 3" xfId="30346" xr:uid="{00000000-0005-0000-0000-0000DB750000}"/>
    <cellStyle name="20% - Accent1 3 7 3 3 3 3 2" xfId="30347" xr:uid="{00000000-0005-0000-0000-0000DC750000}"/>
    <cellStyle name="20% - Accent1 3 7 3 3 3 4" xfId="30348" xr:uid="{00000000-0005-0000-0000-0000DD750000}"/>
    <cellStyle name="20% - Accent1 3 7 3 3 4" xfId="30349" xr:uid="{00000000-0005-0000-0000-0000DE750000}"/>
    <cellStyle name="20% - Accent1 3 7 3 3 4 2" xfId="30350" xr:uid="{00000000-0005-0000-0000-0000DF750000}"/>
    <cellStyle name="20% - Accent1 3 7 3 3 4 2 2" xfId="30351" xr:uid="{00000000-0005-0000-0000-0000E0750000}"/>
    <cellStyle name="20% - Accent1 3 7 3 3 4 2 2 2" xfId="30352" xr:uid="{00000000-0005-0000-0000-0000E1750000}"/>
    <cellStyle name="20% - Accent1 3 7 3 3 4 2 3" xfId="30353" xr:uid="{00000000-0005-0000-0000-0000E2750000}"/>
    <cellStyle name="20% - Accent1 3 7 3 3 4 3" xfId="30354" xr:uid="{00000000-0005-0000-0000-0000E3750000}"/>
    <cellStyle name="20% - Accent1 3 7 3 3 4 3 2" xfId="30355" xr:uid="{00000000-0005-0000-0000-0000E4750000}"/>
    <cellStyle name="20% - Accent1 3 7 3 3 4 4" xfId="30356" xr:uid="{00000000-0005-0000-0000-0000E5750000}"/>
    <cellStyle name="20% - Accent1 3 7 3 3 5" xfId="30357" xr:uid="{00000000-0005-0000-0000-0000E6750000}"/>
    <cellStyle name="20% - Accent1 3 7 3 3 5 2" xfId="30358" xr:uid="{00000000-0005-0000-0000-0000E7750000}"/>
    <cellStyle name="20% - Accent1 3 7 3 3 5 2 2" xfId="30359" xr:uid="{00000000-0005-0000-0000-0000E8750000}"/>
    <cellStyle name="20% - Accent1 3 7 3 3 5 3" xfId="30360" xr:uid="{00000000-0005-0000-0000-0000E9750000}"/>
    <cellStyle name="20% - Accent1 3 7 3 3 6" xfId="30361" xr:uid="{00000000-0005-0000-0000-0000EA750000}"/>
    <cellStyle name="20% - Accent1 3 7 3 3 6 2" xfId="30362" xr:uid="{00000000-0005-0000-0000-0000EB750000}"/>
    <cellStyle name="20% - Accent1 3 7 3 3 6 2 2" xfId="30363" xr:uid="{00000000-0005-0000-0000-0000EC750000}"/>
    <cellStyle name="20% - Accent1 3 7 3 3 6 3" xfId="30364" xr:uid="{00000000-0005-0000-0000-0000ED750000}"/>
    <cellStyle name="20% - Accent1 3 7 3 3 7" xfId="30365" xr:uid="{00000000-0005-0000-0000-0000EE750000}"/>
    <cellStyle name="20% - Accent1 3 7 3 3 7 2" xfId="30366" xr:uid="{00000000-0005-0000-0000-0000EF750000}"/>
    <cellStyle name="20% - Accent1 3 7 3 3 8" xfId="30367" xr:uid="{00000000-0005-0000-0000-0000F0750000}"/>
    <cellStyle name="20% - Accent1 3 7 3 3 8 2" xfId="30368" xr:uid="{00000000-0005-0000-0000-0000F1750000}"/>
    <cellStyle name="20% - Accent1 3 7 3 3 9" xfId="30369" xr:uid="{00000000-0005-0000-0000-0000F2750000}"/>
    <cellStyle name="20% - Accent1 3 7 3 4" xfId="30370" xr:uid="{00000000-0005-0000-0000-0000F3750000}"/>
    <cellStyle name="20% - Accent1 3 7 3 4 2" xfId="30371" xr:uid="{00000000-0005-0000-0000-0000F4750000}"/>
    <cellStyle name="20% - Accent1 3 7 3 4 2 2" xfId="30372" xr:uid="{00000000-0005-0000-0000-0000F5750000}"/>
    <cellStyle name="20% - Accent1 3 7 3 4 2 2 2" xfId="30373" xr:uid="{00000000-0005-0000-0000-0000F6750000}"/>
    <cellStyle name="20% - Accent1 3 7 3 4 2 3" xfId="30374" xr:uid="{00000000-0005-0000-0000-0000F7750000}"/>
    <cellStyle name="20% - Accent1 3 7 3 4 3" xfId="30375" xr:uid="{00000000-0005-0000-0000-0000F8750000}"/>
    <cellStyle name="20% - Accent1 3 7 3 4 3 2" xfId="30376" xr:uid="{00000000-0005-0000-0000-0000F9750000}"/>
    <cellStyle name="20% - Accent1 3 7 3 4 4" xfId="30377" xr:uid="{00000000-0005-0000-0000-0000FA750000}"/>
    <cellStyle name="20% - Accent1 3 7 3 5" xfId="30378" xr:uid="{00000000-0005-0000-0000-0000FB750000}"/>
    <cellStyle name="20% - Accent1 3 7 3 5 2" xfId="30379" xr:uid="{00000000-0005-0000-0000-0000FC750000}"/>
    <cellStyle name="20% - Accent1 3 7 3 5 2 2" xfId="30380" xr:uid="{00000000-0005-0000-0000-0000FD750000}"/>
    <cellStyle name="20% - Accent1 3 7 3 5 2 2 2" xfId="30381" xr:uid="{00000000-0005-0000-0000-0000FE750000}"/>
    <cellStyle name="20% - Accent1 3 7 3 5 2 3" xfId="30382" xr:uid="{00000000-0005-0000-0000-0000FF750000}"/>
    <cellStyle name="20% - Accent1 3 7 3 5 3" xfId="30383" xr:uid="{00000000-0005-0000-0000-000000760000}"/>
    <cellStyle name="20% - Accent1 3 7 3 5 3 2" xfId="30384" xr:uid="{00000000-0005-0000-0000-000001760000}"/>
    <cellStyle name="20% - Accent1 3 7 3 5 4" xfId="30385" xr:uid="{00000000-0005-0000-0000-000002760000}"/>
    <cellStyle name="20% - Accent1 3 7 3 6" xfId="30386" xr:uid="{00000000-0005-0000-0000-000003760000}"/>
    <cellStyle name="20% - Accent1 3 7 3 6 2" xfId="30387" xr:uid="{00000000-0005-0000-0000-000004760000}"/>
    <cellStyle name="20% - Accent1 3 7 3 6 2 2" xfId="30388" xr:uid="{00000000-0005-0000-0000-000005760000}"/>
    <cellStyle name="20% - Accent1 3 7 3 6 2 2 2" xfId="30389" xr:uid="{00000000-0005-0000-0000-000006760000}"/>
    <cellStyle name="20% - Accent1 3 7 3 6 2 3" xfId="30390" xr:uid="{00000000-0005-0000-0000-000007760000}"/>
    <cellStyle name="20% - Accent1 3 7 3 6 3" xfId="30391" xr:uid="{00000000-0005-0000-0000-000008760000}"/>
    <cellStyle name="20% - Accent1 3 7 3 6 3 2" xfId="30392" xr:uid="{00000000-0005-0000-0000-000009760000}"/>
    <cellStyle name="20% - Accent1 3 7 3 6 4" xfId="30393" xr:uid="{00000000-0005-0000-0000-00000A760000}"/>
    <cellStyle name="20% - Accent1 3 7 3 7" xfId="30394" xr:uid="{00000000-0005-0000-0000-00000B760000}"/>
    <cellStyle name="20% - Accent1 3 7 3 7 2" xfId="30395" xr:uid="{00000000-0005-0000-0000-00000C760000}"/>
    <cellStyle name="20% - Accent1 3 7 3 7 2 2" xfId="30396" xr:uid="{00000000-0005-0000-0000-00000D760000}"/>
    <cellStyle name="20% - Accent1 3 7 3 7 3" xfId="30397" xr:uid="{00000000-0005-0000-0000-00000E760000}"/>
    <cellStyle name="20% - Accent1 3 7 3 8" xfId="30398" xr:uid="{00000000-0005-0000-0000-00000F760000}"/>
    <cellStyle name="20% - Accent1 3 7 3 8 2" xfId="30399" xr:uid="{00000000-0005-0000-0000-000010760000}"/>
    <cellStyle name="20% - Accent1 3 7 3 8 2 2" xfId="30400" xr:uid="{00000000-0005-0000-0000-000011760000}"/>
    <cellStyle name="20% - Accent1 3 7 3 8 3" xfId="30401" xr:uid="{00000000-0005-0000-0000-000012760000}"/>
    <cellStyle name="20% - Accent1 3 7 3 9" xfId="30402" xr:uid="{00000000-0005-0000-0000-000013760000}"/>
    <cellStyle name="20% - Accent1 3 7 3 9 2" xfId="30403" xr:uid="{00000000-0005-0000-0000-000014760000}"/>
    <cellStyle name="20% - Accent1 3 7 4" xfId="30404" xr:uid="{00000000-0005-0000-0000-000015760000}"/>
    <cellStyle name="20% - Accent1 3 7 4 10" xfId="30405" xr:uid="{00000000-0005-0000-0000-000016760000}"/>
    <cellStyle name="20% - Accent1 3 7 4 10 2" xfId="30406" xr:uid="{00000000-0005-0000-0000-000017760000}"/>
    <cellStyle name="20% - Accent1 3 7 4 11" xfId="30407" xr:uid="{00000000-0005-0000-0000-000018760000}"/>
    <cellStyle name="20% - Accent1 3 7 4 2" xfId="30408" xr:uid="{00000000-0005-0000-0000-000019760000}"/>
    <cellStyle name="20% - Accent1 3 7 4 2 2" xfId="30409" xr:uid="{00000000-0005-0000-0000-00001A760000}"/>
    <cellStyle name="20% - Accent1 3 7 4 2 2 2" xfId="30410" xr:uid="{00000000-0005-0000-0000-00001B760000}"/>
    <cellStyle name="20% - Accent1 3 7 4 2 2 2 2" xfId="30411" xr:uid="{00000000-0005-0000-0000-00001C760000}"/>
    <cellStyle name="20% - Accent1 3 7 4 2 2 2 2 2" xfId="30412" xr:uid="{00000000-0005-0000-0000-00001D760000}"/>
    <cellStyle name="20% - Accent1 3 7 4 2 2 2 3" xfId="30413" xr:uid="{00000000-0005-0000-0000-00001E760000}"/>
    <cellStyle name="20% - Accent1 3 7 4 2 2 3" xfId="30414" xr:uid="{00000000-0005-0000-0000-00001F760000}"/>
    <cellStyle name="20% - Accent1 3 7 4 2 2 3 2" xfId="30415" xr:uid="{00000000-0005-0000-0000-000020760000}"/>
    <cellStyle name="20% - Accent1 3 7 4 2 2 4" xfId="30416" xr:uid="{00000000-0005-0000-0000-000021760000}"/>
    <cellStyle name="20% - Accent1 3 7 4 2 3" xfId="30417" xr:uid="{00000000-0005-0000-0000-000022760000}"/>
    <cellStyle name="20% - Accent1 3 7 4 2 3 2" xfId="30418" xr:uid="{00000000-0005-0000-0000-000023760000}"/>
    <cellStyle name="20% - Accent1 3 7 4 2 3 2 2" xfId="30419" xr:uid="{00000000-0005-0000-0000-000024760000}"/>
    <cellStyle name="20% - Accent1 3 7 4 2 3 2 2 2" xfId="30420" xr:uid="{00000000-0005-0000-0000-000025760000}"/>
    <cellStyle name="20% - Accent1 3 7 4 2 3 2 3" xfId="30421" xr:uid="{00000000-0005-0000-0000-000026760000}"/>
    <cellStyle name="20% - Accent1 3 7 4 2 3 3" xfId="30422" xr:uid="{00000000-0005-0000-0000-000027760000}"/>
    <cellStyle name="20% - Accent1 3 7 4 2 3 3 2" xfId="30423" xr:uid="{00000000-0005-0000-0000-000028760000}"/>
    <cellStyle name="20% - Accent1 3 7 4 2 3 4" xfId="30424" xr:uid="{00000000-0005-0000-0000-000029760000}"/>
    <cellStyle name="20% - Accent1 3 7 4 2 4" xfId="30425" xr:uid="{00000000-0005-0000-0000-00002A760000}"/>
    <cellStyle name="20% - Accent1 3 7 4 2 4 2" xfId="30426" xr:uid="{00000000-0005-0000-0000-00002B760000}"/>
    <cellStyle name="20% - Accent1 3 7 4 2 4 2 2" xfId="30427" xr:uid="{00000000-0005-0000-0000-00002C760000}"/>
    <cellStyle name="20% - Accent1 3 7 4 2 4 2 2 2" xfId="30428" xr:uid="{00000000-0005-0000-0000-00002D760000}"/>
    <cellStyle name="20% - Accent1 3 7 4 2 4 2 3" xfId="30429" xr:uid="{00000000-0005-0000-0000-00002E760000}"/>
    <cellStyle name="20% - Accent1 3 7 4 2 4 3" xfId="30430" xr:uid="{00000000-0005-0000-0000-00002F760000}"/>
    <cellStyle name="20% - Accent1 3 7 4 2 4 3 2" xfId="30431" xr:uid="{00000000-0005-0000-0000-000030760000}"/>
    <cellStyle name="20% - Accent1 3 7 4 2 4 4" xfId="30432" xr:uid="{00000000-0005-0000-0000-000031760000}"/>
    <cellStyle name="20% - Accent1 3 7 4 2 5" xfId="30433" xr:uid="{00000000-0005-0000-0000-000032760000}"/>
    <cellStyle name="20% - Accent1 3 7 4 2 5 2" xfId="30434" xr:uid="{00000000-0005-0000-0000-000033760000}"/>
    <cellStyle name="20% - Accent1 3 7 4 2 5 2 2" xfId="30435" xr:uid="{00000000-0005-0000-0000-000034760000}"/>
    <cellStyle name="20% - Accent1 3 7 4 2 5 3" xfId="30436" xr:uid="{00000000-0005-0000-0000-000035760000}"/>
    <cellStyle name="20% - Accent1 3 7 4 2 6" xfId="30437" xr:uid="{00000000-0005-0000-0000-000036760000}"/>
    <cellStyle name="20% - Accent1 3 7 4 2 6 2" xfId="30438" xr:uid="{00000000-0005-0000-0000-000037760000}"/>
    <cellStyle name="20% - Accent1 3 7 4 2 6 2 2" xfId="30439" xr:uid="{00000000-0005-0000-0000-000038760000}"/>
    <cellStyle name="20% - Accent1 3 7 4 2 6 3" xfId="30440" xr:uid="{00000000-0005-0000-0000-000039760000}"/>
    <cellStyle name="20% - Accent1 3 7 4 2 7" xfId="30441" xr:uid="{00000000-0005-0000-0000-00003A760000}"/>
    <cellStyle name="20% - Accent1 3 7 4 2 7 2" xfId="30442" xr:uid="{00000000-0005-0000-0000-00003B760000}"/>
    <cellStyle name="20% - Accent1 3 7 4 2 8" xfId="30443" xr:uid="{00000000-0005-0000-0000-00003C760000}"/>
    <cellStyle name="20% - Accent1 3 7 4 2 8 2" xfId="30444" xr:uid="{00000000-0005-0000-0000-00003D760000}"/>
    <cellStyle name="20% - Accent1 3 7 4 2 9" xfId="30445" xr:uid="{00000000-0005-0000-0000-00003E760000}"/>
    <cellStyle name="20% - Accent1 3 7 4 3" xfId="30446" xr:uid="{00000000-0005-0000-0000-00003F760000}"/>
    <cellStyle name="20% - Accent1 3 7 4 3 2" xfId="30447" xr:uid="{00000000-0005-0000-0000-000040760000}"/>
    <cellStyle name="20% - Accent1 3 7 4 3 2 2" xfId="30448" xr:uid="{00000000-0005-0000-0000-000041760000}"/>
    <cellStyle name="20% - Accent1 3 7 4 3 2 2 2" xfId="30449" xr:uid="{00000000-0005-0000-0000-000042760000}"/>
    <cellStyle name="20% - Accent1 3 7 4 3 2 2 2 2" xfId="30450" xr:uid="{00000000-0005-0000-0000-000043760000}"/>
    <cellStyle name="20% - Accent1 3 7 4 3 2 2 3" xfId="30451" xr:uid="{00000000-0005-0000-0000-000044760000}"/>
    <cellStyle name="20% - Accent1 3 7 4 3 2 3" xfId="30452" xr:uid="{00000000-0005-0000-0000-000045760000}"/>
    <cellStyle name="20% - Accent1 3 7 4 3 2 3 2" xfId="30453" xr:uid="{00000000-0005-0000-0000-000046760000}"/>
    <cellStyle name="20% - Accent1 3 7 4 3 2 4" xfId="30454" xr:uid="{00000000-0005-0000-0000-000047760000}"/>
    <cellStyle name="20% - Accent1 3 7 4 3 3" xfId="30455" xr:uid="{00000000-0005-0000-0000-000048760000}"/>
    <cellStyle name="20% - Accent1 3 7 4 3 3 2" xfId="30456" xr:uid="{00000000-0005-0000-0000-000049760000}"/>
    <cellStyle name="20% - Accent1 3 7 4 3 3 2 2" xfId="30457" xr:uid="{00000000-0005-0000-0000-00004A760000}"/>
    <cellStyle name="20% - Accent1 3 7 4 3 3 2 2 2" xfId="30458" xr:uid="{00000000-0005-0000-0000-00004B760000}"/>
    <cellStyle name="20% - Accent1 3 7 4 3 3 2 3" xfId="30459" xr:uid="{00000000-0005-0000-0000-00004C760000}"/>
    <cellStyle name="20% - Accent1 3 7 4 3 3 3" xfId="30460" xr:uid="{00000000-0005-0000-0000-00004D760000}"/>
    <cellStyle name="20% - Accent1 3 7 4 3 3 3 2" xfId="30461" xr:uid="{00000000-0005-0000-0000-00004E760000}"/>
    <cellStyle name="20% - Accent1 3 7 4 3 3 4" xfId="30462" xr:uid="{00000000-0005-0000-0000-00004F760000}"/>
    <cellStyle name="20% - Accent1 3 7 4 3 4" xfId="30463" xr:uid="{00000000-0005-0000-0000-000050760000}"/>
    <cellStyle name="20% - Accent1 3 7 4 3 4 2" xfId="30464" xr:uid="{00000000-0005-0000-0000-000051760000}"/>
    <cellStyle name="20% - Accent1 3 7 4 3 4 2 2" xfId="30465" xr:uid="{00000000-0005-0000-0000-000052760000}"/>
    <cellStyle name="20% - Accent1 3 7 4 3 4 2 2 2" xfId="30466" xr:uid="{00000000-0005-0000-0000-000053760000}"/>
    <cellStyle name="20% - Accent1 3 7 4 3 4 2 3" xfId="30467" xr:uid="{00000000-0005-0000-0000-000054760000}"/>
    <cellStyle name="20% - Accent1 3 7 4 3 4 3" xfId="30468" xr:uid="{00000000-0005-0000-0000-000055760000}"/>
    <cellStyle name="20% - Accent1 3 7 4 3 4 3 2" xfId="30469" xr:uid="{00000000-0005-0000-0000-000056760000}"/>
    <cellStyle name="20% - Accent1 3 7 4 3 4 4" xfId="30470" xr:uid="{00000000-0005-0000-0000-000057760000}"/>
    <cellStyle name="20% - Accent1 3 7 4 3 5" xfId="30471" xr:uid="{00000000-0005-0000-0000-000058760000}"/>
    <cellStyle name="20% - Accent1 3 7 4 3 5 2" xfId="30472" xr:uid="{00000000-0005-0000-0000-000059760000}"/>
    <cellStyle name="20% - Accent1 3 7 4 3 5 2 2" xfId="30473" xr:uid="{00000000-0005-0000-0000-00005A760000}"/>
    <cellStyle name="20% - Accent1 3 7 4 3 5 3" xfId="30474" xr:uid="{00000000-0005-0000-0000-00005B760000}"/>
    <cellStyle name="20% - Accent1 3 7 4 3 6" xfId="30475" xr:uid="{00000000-0005-0000-0000-00005C760000}"/>
    <cellStyle name="20% - Accent1 3 7 4 3 6 2" xfId="30476" xr:uid="{00000000-0005-0000-0000-00005D760000}"/>
    <cellStyle name="20% - Accent1 3 7 4 3 6 2 2" xfId="30477" xr:uid="{00000000-0005-0000-0000-00005E760000}"/>
    <cellStyle name="20% - Accent1 3 7 4 3 6 3" xfId="30478" xr:uid="{00000000-0005-0000-0000-00005F760000}"/>
    <cellStyle name="20% - Accent1 3 7 4 3 7" xfId="30479" xr:uid="{00000000-0005-0000-0000-000060760000}"/>
    <cellStyle name="20% - Accent1 3 7 4 3 7 2" xfId="30480" xr:uid="{00000000-0005-0000-0000-000061760000}"/>
    <cellStyle name="20% - Accent1 3 7 4 3 8" xfId="30481" xr:uid="{00000000-0005-0000-0000-000062760000}"/>
    <cellStyle name="20% - Accent1 3 7 4 3 8 2" xfId="30482" xr:uid="{00000000-0005-0000-0000-000063760000}"/>
    <cellStyle name="20% - Accent1 3 7 4 3 9" xfId="30483" xr:uid="{00000000-0005-0000-0000-000064760000}"/>
    <cellStyle name="20% - Accent1 3 7 4 4" xfId="30484" xr:uid="{00000000-0005-0000-0000-000065760000}"/>
    <cellStyle name="20% - Accent1 3 7 4 4 2" xfId="30485" xr:uid="{00000000-0005-0000-0000-000066760000}"/>
    <cellStyle name="20% - Accent1 3 7 4 4 2 2" xfId="30486" xr:uid="{00000000-0005-0000-0000-000067760000}"/>
    <cellStyle name="20% - Accent1 3 7 4 4 2 2 2" xfId="30487" xr:uid="{00000000-0005-0000-0000-000068760000}"/>
    <cellStyle name="20% - Accent1 3 7 4 4 2 3" xfId="30488" xr:uid="{00000000-0005-0000-0000-000069760000}"/>
    <cellStyle name="20% - Accent1 3 7 4 4 3" xfId="30489" xr:uid="{00000000-0005-0000-0000-00006A760000}"/>
    <cellStyle name="20% - Accent1 3 7 4 4 3 2" xfId="30490" xr:uid="{00000000-0005-0000-0000-00006B760000}"/>
    <cellStyle name="20% - Accent1 3 7 4 4 4" xfId="30491" xr:uid="{00000000-0005-0000-0000-00006C760000}"/>
    <cellStyle name="20% - Accent1 3 7 4 5" xfId="30492" xr:uid="{00000000-0005-0000-0000-00006D760000}"/>
    <cellStyle name="20% - Accent1 3 7 4 5 2" xfId="30493" xr:uid="{00000000-0005-0000-0000-00006E760000}"/>
    <cellStyle name="20% - Accent1 3 7 4 5 2 2" xfId="30494" xr:uid="{00000000-0005-0000-0000-00006F760000}"/>
    <cellStyle name="20% - Accent1 3 7 4 5 2 2 2" xfId="30495" xr:uid="{00000000-0005-0000-0000-000070760000}"/>
    <cellStyle name="20% - Accent1 3 7 4 5 2 3" xfId="30496" xr:uid="{00000000-0005-0000-0000-000071760000}"/>
    <cellStyle name="20% - Accent1 3 7 4 5 3" xfId="30497" xr:uid="{00000000-0005-0000-0000-000072760000}"/>
    <cellStyle name="20% - Accent1 3 7 4 5 3 2" xfId="30498" xr:uid="{00000000-0005-0000-0000-000073760000}"/>
    <cellStyle name="20% - Accent1 3 7 4 5 4" xfId="30499" xr:uid="{00000000-0005-0000-0000-000074760000}"/>
    <cellStyle name="20% - Accent1 3 7 4 6" xfId="30500" xr:uid="{00000000-0005-0000-0000-000075760000}"/>
    <cellStyle name="20% - Accent1 3 7 4 6 2" xfId="30501" xr:uid="{00000000-0005-0000-0000-000076760000}"/>
    <cellStyle name="20% - Accent1 3 7 4 6 2 2" xfId="30502" xr:uid="{00000000-0005-0000-0000-000077760000}"/>
    <cellStyle name="20% - Accent1 3 7 4 6 2 2 2" xfId="30503" xr:uid="{00000000-0005-0000-0000-000078760000}"/>
    <cellStyle name="20% - Accent1 3 7 4 6 2 3" xfId="30504" xr:uid="{00000000-0005-0000-0000-000079760000}"/>
    <cellStyle name="20% - Accent1 3 7 4 6 3" xfId="30505" xr:uid="{00000000-0005-0000-0000-00007A760000}"/>
    <cellStyle name="20% - Accent1 3 7 4 6 3 2" xfId="30506" xr:uid="{00000000-0005-0000-0000-00007B760000}"/>
    <cellStyle name="20% - Accent1 3 7 4 6 4" xfId="30507" xr:uid="{00000000-0005-0000-0000-00007C760000}"/>
    <cellStyle name="20% - Accent1 3 7 4 7" xfId="30508" xr:uid="{00000000-0005-0000-0000-00007D760000}"/>
    <cellStyle name="20% - Accent1 3 7 4 7 2" xfId="30509" xr:uid="{00000000-0005-0000-0000-00007E760000}"/>
    <cellStyle name="20% - Accent1 3 7 4 7 2 2" xfId="30510" xr:uid="{00000000-0005-0000-0000-00007F760000}"/>
    <cellStyle name="20% - Accent1 3 7 4 7 3" xfId="30511" xr:uid="{00000000-0005-0000-0000-000080760000}"/>
    <cellStyle name="20% - Accent1 3 7 4 8" xfId="30512" xr:uid="{00000000-0005-0000-0000-000081760000}"/>
    <cellStyle name="20% - Accent1 3 7 4 8 2" xfId="30513" xr:uid="{00000000-0005-0000-0000-000082760000}"/>
    <cellStyle name="20% - Accent1 3 7 4 8 2 2" xfId="30514" xr:uid="{00000000-0005-0000-0000-000083760000}"/>
    <cellStyle name="20% - Accent1 3 7 4 8 3" xfId="30515" xr:uid="{00000000-0005-0000-0000-000084760000}"/>
    <cellStyle name="20% - Accent1 3 7 4 9" xfId="30516" xr:uid="{00000000-0005-0000-0000-000085760000}"/>
    <cellStyle name="20% - Accent1 3 7 4 9 2" xfId="30517" xr:uid="{00000000-0005-0000-0000-000086760000}"/>
    <cellStyle name="20% - Accent1 3 7 5" xfId="30518" xr:uid="{00000000-0005-0000-0000-000087760000}"/>
    <cellStyle name="20% - Accent1 3 7 5 2" xfId="30519" xr:uid="{00000000-0005-0000-0000-000088760000}"/>
    <cellStyle name="20% - Accent1 3 7 5 2 2" xfId="30520" xr:uid="{00000000-0005-0000-0000-000089760000}"/>
    <cellStyle name="20% - Accent1 3 7 5 2 2 2" xfId="30521" xr:uid="{00000000-0005-0000-0000-00008A760000}"/>
    <cellStyle name="20% - Accent1 3 7 5 2 2 2 2" xfId="30522" xr:uid="{00000000-0005-0000-0000-00008B760000}"/>
    <cellStyle name="20% - Accent1 3 7 5 2 2 3" xfId="30523" xr:uid="{00000000-0005-0000-0000-00008C760000}"/>
    <cellStyle name="20% - Accent1 3 7 5 2 3" xfId="30524" xr:uid="{00000000-0005-0000-0000-00008D760000}"/>
    <cellStyle name="20% - Accent1 3 7 5 2 3 2" xfId="30525" xr:uid="{00000000-0005-0000-0000-00008E760000}"/>
    <cellStyle name="20% - Accent1 3 7 5 2 4" xfId="30526" xr:uid="{00000000-0005-0000-0000-00008F760000}"/>
    <cellStyle name="20% - Accent1 3 7 5 3" xfId="30527" xr:uid="{00000000-0005-0000-0000-000090760000}"/>
    <cellStyle name="20% - Accent1 3 7 5 3 2" xfId="30528" xr:uid="{00000000-0005-0000-0000-000091760000}"/>
    <cellStyle name="20% - Accent1 3 7 5 3 2 2" xfId="30529" xr:uid="{00000000-0005-0000-0000-000092760000}"/>
    <cellStyle name="20% - Accent1 3 7 5 3 2 2 2" xfId="30530" xr:uid="{00000000-0005-0000-0000-000093760000}"/>
    <cellStyle name="20% - Accent1 3 7 5 3 2 3" xfId="30531" xr:uid="{00000000-0005-0000-0000-000094760000}"/>
    <cellStyle name="20% - Accent1 3 7 5 3 3" xfId="30532" xr:uid="{00000000-0005-0000-0000-000095760000}"/>
    <cellStyle name="20% - Accent1 3 7 5 3 3 2" xfId="30533" xr:uid="{00000000-0005-0000-0000-000096760000}"/>
    <cellStyle name="20% - Accent1 3 7 5 3 4" xfId="30534" xr:uid="{00000000-0005-0000-0000-000097760000}"/>
    <cellStyle name="20% - Accent1 3 7 5 4" xfId="30535" xr:uid="{00000000-0005-0000-0000-000098760000}"/>
    <cellStyle name="20% - Accent1 3 7 5 4 2" xfId="30536" xr:uid="{00000000-0005-0000-0000-000099760000}"/>
    <cellStyle name="20% - Accent1 3 7 5 4 2 2" xfId="30537" xr:uid="{00000000-0005-0000-0000-00009A760000}"/>
    <cellStyle name="20% - Accent1 3 7 5 4 2 2 2" xfId="30538" xr:uid="{00000000-0005-0000-0000-00009B760000}"/>
    <cellStyle name="20% - Accent1 3 7 5 4 2 3" xfId="30539" xr:uid="{00000000-0005-0000-0000-00009C760000}"/>
    <cellStyle name="20% - Accent1 3 7 5 4 3" xfId="30540" xr:uid="{00000000-0005-0000-0000-00009D760000}"/>
    <cellStyle name="20% - Accent1 3 7 5 4 3 2" xfId="30541" xr:uid="{00000000-0005-0000-0000-00009E760000}"/>
    <cellStyle name="20% - Accent1 3 7 5 4 4" xfId="30542" xr:uid="{00000000-0005-0000-0000-00009F760000}"/>
    <cellStyle name="20% - Accent1 3 7 5 5" xfId="30543" xr:uid="{00000000-0005-0000-0000-0000A0760000}"/>
    <cellStyle name="20% - Accent1 3 7 5 5 2" xfId="30544" xr:uid="{00000000-0005-0000-0000-0000A1760000}"/>
    <cellStyle name="20% - Accent1 3 7 5 5 2 2" xfId="30545" xr:uid="{00000000-0005-0000-0000-0000A2760000}"/>
    <cellStyle name="20% - Accent1 3 7 5 5 3" xfId="30546" xr:uid="{00000000-0005-0000-0000-0000A3760000}"/>
    <cellStyle name="20% - Accent1 3 7 5 6" xfId="30547" xr:uid="{00000000-0005-0000-0000-0000A4760000}"/>
    <cellStyle name="20% - Accent1 3 7 5 6 2" xfId="30548" xr:uid="{00000000-0005-0000-0000-0000A5760000}"/>
    <cellStyle name="20% - Accent1 3 7 5 6 2 2" xfId="30549" xr:uid="{00000000-0005-0000-0000-0000A6760000}"/>
    <cellStyle name="20% - Accent1 3 7 5 6 3" xfId="30550" xr:uid="{00000000-0005-0000-0000-0000A7760000}"/>
    <cellStyle name="20% - Accent1 3 7 5 7" xfId="30551" xr:uid="{00000000-0005-0000-0000-0000A8760000}"/>
    <cellStyle name="20% - Accent1 3 7 5 7 2" xfId="30552" xr:uid="{00000000-0005-0000-0000-0000A9760000}"/>
    <cellStyle name="20% - Accent1 3 7 5 8" xfId="30553" xr:uid="{00000000-0005-0000-0000-0000AA760000}"/>
    <cellStyle name="20% - Accent1 3 7 5 8 2" xfId="30554" xr:uid="{00000000-0005-0000-0000-0000AB760000}"/>
    <cellStyle name="20% - Accent1 3 7 5 9" xfId="30555" xr:uid="{00000000-0005-0000-0000-0000AC760000}"/>
    <cellStyle name="20% - Accent1 3 7 6" xfId="30556" xr:uid="{00000000-0005-0000-0000-0000AD760000}"/>
    <cellStyle name="20% - Accent1 3 7 6 2" xfId="30557" xr:uid="{00000000-0005-0000-0000-0000AE760000}"/>
    <cellStyle name="20% - Accent1 3 7 6 2 2" xfId="30558" xr:uid="{00000000-0005-0000-0000-0000AF760000}"/>
    <cellStyle name="20% - Accent1 3 7 6 2 2 2" xfId="30559" xr:uid="{00000000-0005-0000-0000-0000B0760000}"/>
    <cellStyle name="20% - Accent1 3 7 6 2 2 2 2" xfId="30560" xr:uid="{00000000-0005-0000-0000-0000B1760000}"/>
    <cellStyle name="20% - Accent1 3 7 6 2 2 3" xfId="30561" xr:uid="{00000000-0005-0000-0000-0000B2760000}"/>
    <cellStyle name="20% - Accent1 3 7 6 2 3" xfId="30562" xr:uid="{00000000-0005-0000-0000-0000B3760000}"/>
    <cellStyle name="20% - Accent1 3 7 6 2 3 2" xfId="30563" xr:uid="{00000000-0005-0000-0000-0000B4760000}"/>
    <cellStyle name="20% - Accent1 3 7 6 2 4" xfId="30564" xr:uid="{00000000-0005-0000-0000-0000B5760000}"/>
    <cellStyle name="20% - Accent1 3 7 6 3" xfId="30565" xr:uid="{00000000-0005-0000-0000-0000B6760000}"/>
    <cellStyle name="20% - Accent1 3 7 6 3 2" xfId="30566" xr:uid="{00000000-0005-0000-0000-0000B7760000}"/>
    <cellStyle name="20% - Accent1 3 7 6 3 2 2" xfId="30567" xr:uid="{00000000-0005-0000-0000-0000B8760000}"/>
    <cellStyle name="20% - Accent1 3 7 6 3 2 2 2" xfId="30568" xr:uid="{00000000-0005-0000-0000-0000B9760000}"/>
    <cellStyle name="20% - Accent1 3 7 6 3 2 3" xfId="30569" xr:uid="{00000000-0005-0000-0000-0000BA760000}"/>
    <cellStyle name="20% - Accent1 3 7 6 3 3" xfId="30570" xr:uid="{00000000-0005-0000-0000-0000BB760000}"/>
    <cellStyle name="20% - Accent1 3 7 6 3 3 2" xfId="30571" xr:uid="{00000000-0005-0000-0000-0000BC760000}"/>
    <cellStyle name="20% - Accent1 3 7 6 3 4" xfId="30572" xr:uid="{00000000-0005-0000-0000-0000BD760000}"/>
    <cellStyle name="20% - Accent1 3 7 6 4" xfId="30573" xr:uid="{00000000-0005-0000-0000-0000BE760000}"/>
    <cellStyle name="20% - Accent1 3 7 6 4 2" xfId="30574" xr:uid="{00000000-0005-0000-0000-0000BF760000}"/>
    <cellStyle name="20% - Accent1 3 7 6 4 2 2" xfId="30575" xr:uid="{00000000-0005-0000-0000-0000C0760000}"/>
    <cellStyle name="20% - Accent1 3 7 6 4 2 2 2" xfId="30576" xr:uid="{00000000-0005-0000-0000-0000C1760000}"/>
    <cellStyle name="20% - Accent1 3 7 6 4 2 3" xfId="30577" xr:uid="{00000000-0005-0000-0000-0000C2760000}"/>
    <cellStyle name="20% - Accent1 3 7 6 4 3" xfId="30578" xr:uid="{00000000-0005-0000-0000-0000C3760000}"/>
    <cellStyle name="20% - Accent1 3 7 6 4 3 2" xfId="30579" xr:uid="{00000000-0005-0000-0000-0000C4760000}"/>
    <cellStyle name="20% - Accent1 3 7 6 4 4" xfId="30580" xr:uid="{00000000-0005-0000-0000-0000C5760000}"/>
    <cellStyle name="20% - Accent1 3 7 6 5" xfId="30581" xr:uid="{00000000-0005-0000-0000-0000C6760000}"/>
    <cellStyle name="20% - Accent1 3 7 6 5 2" xfId="30582" xr:uid="{00000000-0005-0000-0000-0000C7760000}"/>
    <cellStyle name="20% - Accent1 3 7 6 5 2 2" xfId="30583" xr:uid="{00000000-0005-0000-0000-0000C8760000}"/>
    <cellStyle name="20% - Accent1 3 7 6 5 3" xfId="30584" xr:uid="{00000000-0005-0000-0000-0000C9760000}"/>
    <cellStyle name="20% - Accent1 3 7 6 6" xfId="30585" xr:uid="{00000000-0005-0000-0000-0000CA760000}"/>
    <cellStyle name="20% - Accent1 3 7 6 6 2" xfId="30586" xr:uid="{00000000-0005-0000-0000-0000CB760000}"/>
    <cellStyle name="20% - Accent1 3 7 6 6 2 2" xfId="30587" xr:uid="{00000000-0005-0000-0000-0000CC760000}"/>
    <cellStyle name="20% - Accent1 3 7 6 6 3" xfId="30588" xr:uid="{00000000-0005-0000-0000-0000CD760000}"/>
    <cellStyle name="20% - Accent1 3 7 6 7" xfId="30589" xr:uid="{00000000-0005-0000-0000-0000CE760000}"/>
    <cellStyle name="20% - Accent1 3 7 6 7 2" xfId="30590" xr:uid="{00000000-0005-0000-0000-0000CF760000}"/>
    <cellStyle name="20% - Accent1 3 7 6 8" xfId="30591" xr:uid="{00000000-0005-0000-0000-0000D0760000}"/>
    <cellStyle name="20% - Accent1 3 7 6 8 2" xfId="30592" xr:uid="{00000000-0005-0000-0000-0000D1760000}"/>
    <cellStyle name="20% - Accent1 3 7 6 9" xfId="30593" xr:uid="{00000000-0005-0000-0000-0000D2760000}"/>
    <cellStyle name="20% - Accent1 3 7 7" xfId="30594" xr:uid="{00000000-0005-0000-0000-0000D3760000}"/>
    <cellStyle name="20% - Accent1 3 7 7 2" xfId="30595" xr:uid="{00000000-0005-0000-0000-0000D4760000}"/>
    <cellStyle name="20% - Accent1 3 7 7 2 2" xfId="30596" xr:uid="{00000000-0005-0000-0000-0000D5760000}"/>
    <cellStyle name="20% - Accent1 3 7 7 2 2 2" xfId="30597" xr:uid="{00000000-0005-0000-0000-0000D6760000}"/>
    <cellStyle name="20% - Accent1 3 7 7 2 3" xfId="30598" xr:uid="{00000000-0005-0000-0000-0000D7760000}"/>
    <cellStyle name="20% - Accent1 3 7 7 3" xfId="30599" xr:uid="{00000000-0005-0000-0000-0000D8760000}"/>
    <cellStyle name="20% - Accent1 3 7 7 3 2" xfId="30600" xr:uid="{00000000-0005-0000-0000-0000D9760000}"/>
    <cellStyle name="20% - Accent1 3 7 7 4" xfId="30601" xr:uid="{00000000-0005-0000-0000-0000DA760000}"/>
    <cellStyle name="20% - Accent1 3 7 8" xfId="30602" xr:uid="{00000000-0005-0000-0000-0000DB760000}"/>
    <cellStyle name="20% - Accent1 3 7 8 2" xfId="30603" xr:uid="{00000000-0005-0000-0000-0000DC760000}"/>
    <cellStyle name="20% - Accent1 3 7 8 2 2" xfId="30604" xr:uid="{00000000-0005-0000-0000-0000DD760000}"/>
    <cellStyle name="20% - Accent1 3 7 8 2 2 2" xfId="30605" xr:uid="{00000000-0005-0000-0000-0000DE760000}"/>
    <cellStyle name="20% - Accent1 3 7 8 2 3" xfId="30606" xr:uid="{00000000-0005-0000-0000-0000DF760000}"/>
    <cellStyle name="20% - Accent1 3 7 8 3" xfId="30607" xr:uid="{00000000-0005-0000-0000-0000E0760000}"/>
    <cellStyle name="20% - Accent1 3 7 8 3 2" xfId="30608" xr:uid="{00000000-0005-0000-0000-0000E1760000}"/>
    <cellStyle name="20% - Accent1 3 7 8 4" xfId="30609" xr:uid="{00000000-0005-0000-0000-0000E2760000}"/>
    <cellStyle name="20% - Accent1 3 7 9" xfId="30610" xr:uid="{00000000-0005-0000-0000-0000E3760000}"/>
    <cellStyle name="20% - Accent1 3 7 9 2" xfId="30611" xr:uid="{00000000-0005-0000-0000-0000E4760000}"/>
    <cellStyle name="20% - Accent1 3 7 9 2 2" xfId="30612" xr:uid="{00000000-0005-0000-0000-0000E5760000}"/>
    <cellStyle name="20% - Accent1 3 7 9 2 2 2" xfId="30613" xr:uid="{00000000-0005-0000-0000-0000E6760000}"/>
    <cellStyle name="20% - Accent1 3 7 9 2 3" xfId="30614" xr:uid="{00000000-0005-0000-0000-0000E7760000}"/>
    <cellStyle name="20% - Accent1 3 7 9 3" xfId="30615" xr:uid="{00000000-0005-0000-0000-0000E8760000}"/>
    <cellStyle name="20% - Accent1 3 7 9 3 2" xfId="30616" xr:uid="{00000000-0005-0000-0000-0000E9760000}"/>
    <cellStyle name="20% - Accent1 3 7 9 4" xfId="30617" xr:uid="{00000000-0005-0000-0000-0000EA760000}"/>
    <cellStyle name="20% - Accent1 3 8" xfId="30618" xr:uid="{00000000-0005-0000-0000-0000EB760000}"/>
    <cellStyle name="20% - Accent1 3 8 10" xfId="30619" xr:uid="{00000000-0005-0000-0000-0000EC760000}"/>
    <cellStyle name="20% - Accent1 3 8 10 2" xfId="30620" xr:uid="{00000000-0005-0000-0000-0000ED760000}"/>
    <cellStyle name="20% - Accent1 3 8 11" xfId="30621" xr:uid="{00000000-0005-0000-0000-0000EE760000}"/>
    <cellStyle name="20% - Accent1 3 8 11 2" xfId="30622" xr:uid="{00000000-0005-0000-0000-0000EF760000}"/>
    <cellStyle name="20% - Accent1 3 8 12" xfId="30623" xr:uid="{00000000-0005-0000-0000-0000F0760000}"/>
    <cellStyle name="20% - Accent1 3 8 2" xfId="30624" xr:uid="{00000000-0005-0000-0000-0000F1760000}"/>
    <cellStyle name="20% - Accent1 3 8 2 10" xfId="30625" xr:uid="{00000000-0005-0000-0000-0000F2760000}"/>
    <cellStyle name="20% - Accent1 3 8 2 10 2" xfId="30626" xr:uid="{00000000-0005-0000-0000-0000F3760000}"/>
    <cellStyle name="20% - Accent1 3 8 2 11" xfId="30627" xr:uid="{00000000-0005-0000-0000-0000F4760000}"/>
    <cellStyle name="20% - Accent1 3 8 2 2" xfId="30628" xr:uid="{00000000-0005-0000-0000-0000F5760000}"/>
    <cellStyle name="20% - Accent1 3 8 2 2 2" xfId="30629" xr:uid="{00000000-0005-0000-0000-0000F6760000}"/>
    <cellStyle name="20% - Accent1 3 8 2 2 2 2" xfId="30630" xr:uid="{00000000-0005-0000-0000-0000F7760000}"/>
    <cellStyle name="20% - Accent1 3 8 2 2 2 2 2" xfId="30631" xr:uid="{00000000-0005-0000-0000-0000F8760000}"/>
    <cellStyle name="20% - Accent1 3 8 2 2 2 2 2 2" xfId="30632" xr:uid="{00000000-0005-0000-0000-0000F9760000}"/>
    <cellStyle name="20% - Accent1 3 8 2 2 2 2 3" xfId="30633" xr:uid="{00000000-0005-0000-0000-0000FA760000}"/>
    <cellStyle name="20% - Accent1 3 8 2 2 2 3" xfId="30634" xr:uid="{00000000-0005-0000-0000-0000FB760000}"/>
    <cellStyle name="20% - Accent1 3 8 2 2 2 3 2" xfId="30635" xr:uid="{00000000-0005-0000-0000-0000FC760000}"/>
    <cellStyle name="20% - Accent1 3 8 2 2 2 4" xfId="30636" xr:uid="{00000000-0005-0000-0000-0000FD760000}"/>
    <cellStyle name="20% - Accent1 3 8 2 2 3" xfId="30637" xr:uid="{00000000-0005-0000-0000-0000FE760000}"/>
    <cellStyle name="20% - Accent1 3 8 2 2 3 2" xfId="30638" xr:uid="{00000000-0005-0000-0000-0000FF760000}"/>
    <cellStyle name="20% - Accent1 3 8 2 2 3 2 2" xfId="30639" xr:uid="{00000000-0005-0000-0000-000000770000}"/>
    <cellStyle name="20% - Accent1 3 8 2 2 3 2 2 2" xfId="30640" xr:uid="{00000000-0005-0000-0000-000001770000}"/>
    <cellStyle name="20% - Accent1 3 8 2 2 3 2 3" xfId="30641" xr:uid="{00000000-0005-0000-0000-000002770000}"/>
    <cellStyle name="20% - Accent1 3 8 2 2 3 3" xfId="30642" xr:uid="{00000000-0005-0000-0000-000003770000}"/>
    <cellStyle name="20% - Accent1 3 8 2 2 3 3 2" xfId="30643" xr:uid="{00000000-0005-0000-0000-000004770000}"/>
    <cellStyle name="20% - Accent1 3 8 2 2 3 4" xfId="30644" xr:uid="{00000000-0005-0000-0000-000005770000}"/>
    <cellStyle name="20% - Accent1 3 8 2 2 4" xfId="30645" xr:uid="{00000000-0005-0000-0000-000006770000}"/>
    <cellStyle name="20% - Accent1 3 8 2 2 4 2" xfId="30646" xr:uid="{00000000-0005-0000-0000-000007770000}"/>
    <cellStyle name="20% - Accent1 3 8 2 2 4 2 2" xfId="30647" xr:uid="{00000000-0005-0000-0000-000008770000}"/>
    <cellStyle name="20% - Accent1 3 8 2 2 4 2 2 2" xfId="30648" xr:uid="{00000000-0005-0000-0000-000009770000}"/>
    <cellStyle name="20% - Accent1 3 8 2 2 4 2 3" xfId="30649" xr:uid="{00000000-0005-0000-0000-00000A770000}"/>
    <cellStyle name="20% - Accent1 3 8 2 2 4 3" xfId="30650" xr:uid="{00000000-0005-0000-0000-00000B770000}"/>
    <cellStyle name="20% - Accent1 3 8 2 2 4 3 2" xfId="30651" xr:uid="{00000000-0005-0000-0000-00000C770000}"/>
    <cellStyle name="20% - Accent1 3 8 2 2 4 4" xfId="30652" xr:uid="{00000000-0005-0000-0000-00000D770000}"/>
    <cellStyle name="20% - Accent1 3 8 2 2 5" xfId="30653" xr:uid="{00000000-0005-0000-0000-00000E770000}"/>
    <cellStyle name="20% - Accent1 3 8 2 2 5 2" xfId="30654" xr:uid="{00000000-0005-0000-0000-00000F770000}"/>
    <cellStyle name="20% - Accent1 3 8 2 2 5 2 2" xfId="30655" xr:uid="{00000000-0005-0000-0000-000010770000}"/>
    <cellStyle name="20% - Accent1 3 8 2 2 5 3" xfId="30656" xr:uid="{00000000-0005-0000-0000-000011770000}"/>
    <cellStyle name="20% - Accent1 3 8 2 2 6" xfId="30657" xr:uid="{00000000-0005-0000-0000-000012770000}"/>
    <cellStyle name="20% - Accent1 3 8 2 2 6 2" xfId="30658" xr:uid="{00000000-0005-0000-0000-000013770000}"/>
    <cellStyle name="20% - Accent1 3 8 2 2 6 2 2" xfId="30659" xr:uid="{00000000-0005-0000-0000-000014770000}"/>
    <cellStyle name="20% - Accent1 3 8 2 2 6 3" xfId="30660" xr:uid="{00000000-0005-0000-0000-000015770000}"/>
    <cellStyle name="20% - Accent1 3 8 2 2 7" xfId="30661" xr:uid="{00000000-0005-0000-0000-000016770000}"/>
    <cellStyle name="20% - Accent1 3 8 2 2 7 2" xfId="30662" xr:uid="{00000000-0005-0000-0000-000017770000}"/>
    <cellStyle name="20% - Accent1 3 8 2 2 8" xfId="30663" xr:uid="{00000000-0005-0000-0000-000018770000}"/>
    <cellStyle name="20% - Accent1 3 8 2 2 8 2" xfId="30664" xr:uid="{00000000-0005-0000-0000-000019770000}"/>
    <cellStyle name="20% - Accent1 3 8 2 2 9" xfId="30665" xr:uid="{00000000-0005-0000-0000-00001A770000}"/>
    <cellStyle name="20% - Accent1 3 8 2 3" xfId="30666" xr:uid="{00000000-0005-0000-0000-00001B770000}"/>
    <cellStyle name="20% - Accent1 3 8 2 3 2" xfId="30667" xr:uid="{00000000-0005-0000-0000-00001C770000}"/>
    <cellStyle name="20% - Accent1 3 8 2 3 2 2" xfId="30668" xr:uid="{00000000-0005-0000-0000-00001D770000}"/>
    <cellStyle name="20% - Accent1 3 8 2 3 2 2 2" xfId="30669" xr:uid="{00000000-0005-0000-0000-00001E770000}"/>
    <cellStyle name="20% - Accent1 3 8 2 3 2 2 2 2" xfId="30670" xr:uid="{00000000-0005-0000-0000-00001F770000}"/>
    <cellStyle name="20% - Accent1 3 8 2 3 2 2 3" xfId="30671" xr:uid="{00000000-0005-0000-0000-000020770000}"/>
    <cellStyle name="20% - Accent1 3 8 2 3 2 3" xfId="30672" xr:uid="{00000000-0005-0000-0000-000021770000}"/>
    <cellStyle name="20% - Accent1 3 8 2 3 2 3 2" xfId="30673" xr:uid="{00000000-0005-0000-0000-000022770000}"/>
    <cellStyle name="20% - Accent1 3 8 2 3 2 4" xfId="30674" xr:uid="{00000000-0005-0000-0000-000023770000}"/>
    <cellStyle name="20% - Accent1 3 8 2 3 3" xfId="30675" xr:uid="{00000000-0005-0000-0000-000024770000}"/>
    <cellStyle name="20% - Accent1 3 8 2 3 3 2" xfId="30676" xr:uid="{00000000-0005-0000-0000-000025770000}"/>
    <cellStyle name="20% - Accent1 3 8 2 3 3 2 2" xfId="30677" xr:uid="{00000000-0005-0000-0000-000026770000}"/>
    <cellStyle name="20% - Accent1 3 8 2 3 3 2 2 2" xfId="30678" xr:uid="{00000000-0005-0000-0000-000027770000}"/>
    <cellStyle name="20% - Accent1 3 8 2 3 3 2 3" xfId="30679" xr:uid="{00000000-0005-0000-0000-000028770000}"/>
    <cellStyle name="20% - Accent1 3 8 2 3 3 3" xfId="30680" xr:uid="{00000000-0005-0000-0000-000029770000}"/>
    <cellStyle name="20% - Accent1 3 8 2 3 3 3 2" xfId="30681" xr:uid="{00000000-0005-0000-0000-00002A770000}"/>
    <cellStyle name="20% - Accent1 3 8 2 3 3 4" xfId="30682" xr:uid="{00000000-0005-0000-0000-00002B770000}"/>
    <cellStyle name="20% - Accent1 3 8 2 3 4" xfId="30683" xr:uid="{00000000-0005-0000-0000-00002C770000}"/>
    <cellStyle name="20% - Accent1 3 8 2 3 4 2" xfId="30684" xr:uid="{00000000-0005-0000-0000-00002D770000}"/>
    <cellStyle name="20% - Accent1 3 8 2 3 4 2 2" xfId="30685" xr:uid="{00000000-0005-0000-0000-00002E770000}"/>
    <cellStyle name="20% - Accent1 3 8 2 3 4 2 2 2" xfId="30686" xr:uid="{00000000-0005-0000-0000-00002F770000}"/>
    <cellStyle name="20% - Accent1 3 8 2 3 4 2 3" xfId="30687" xr:uid="{00000000-0005-0000-0000-000030770000}"/>
    <cellStyle name="20% - Accent1 3 8 2 3 4 3" xfId="30688" xr:uid="{00000000-0005-0000-0000-000031770000}"/>
    <cellStyle name="20% - Accent1 3 8 2 3 4 3 2" xfId="30689" xr:uid="{00000000-0005-0000-0000-000032770000}"/>
    <cellStyle name="20% - Accent1 3 8 2 3 4 4" xfId="30690" xr:uid="{00000000-0005-0000-0000-000033770000}"/>
    <cellStyle name="20% - Accent1 3 8 2 3 5" xfId="30691" xr:uid="{00000000-0005-0000-0000-000034770000}"/>
    <cellStyle name="20% - Accent1 3 8 2 3 5 2" xfId="30692" xr:uid="{00000000-0005-0000-0000-000035770000}"/>
    <cellStyle name="20% - Accent1 3 8 2 3 5 2 2" xfId="30693" xr:uid="{00000000-0005-0000-0000-000036770000}"/>
    <cellStyle name="20% - Accent1 3 8 2 3 5 3" xfId="30694" xr:uid="{00000000-0005-0000-0000-000037770000}"/>
    <cellStyle name="20% - Accent1 3 8 2 3 6" xfId="30695" xr:uid="{00000000-0005-0000-0000-000038770000}"/>
    <cellStyle name="20% - Accent1 3 8 2 3 6 2" xfId="30696" xr:uid="{00000000-0005-0000-0000-000039770000}"/>
    <cellStyle name="20% - Accent1 3 8 2 3 6 2 2" xfId="30697" xr:uid="{00000000-0005-0000-0000-00003A770000}"/>
    <cellStyle name="20% - Accent1 3 8 2 3 6 3" xfId="30698" xr:uid="{00000000-0005-0000-0000-00003B770000}"/>
    <cellStyle name="20% - Accent1 3 8 2 3 7" xfId="30699" xr:uid="{00000000-0005-0000-0000-00003C770000}"/>
    <cellStyle name="20% - Accent1 3 8 2 3 7 2" xfId="30700" xr:uid="{00000000-0005-0000-0000-00003D770000}"/>
    <cellStyle name="20% - Accent1 3 8 2 3 8" xfId="30701" xr:uid="{00000000-0005-0000-0000-00003E770000}"/>
    <cellStyle name="20% - Accent1 3 8 2 3 8 2" xfId="30702" xr:uid="{00000000-0005-0000-0000-00003F770000}"/>
    <cellStyle name="20% - Accent1 3 8 2 3 9" xfId="30703" xr:uid="{00000000-0005-0000-0000-000040770000}"/>
    <cellStyle name="20% - Accent1 3 8 2 4" xfId="30704" xr:uid="{00000000-0005-0000-0000-000041770000}"/>
    <cellStyle name="20% - Accent1 3 8 2 4 2" xfId="30705" xr:uid="{00000000-0005-0000-0000-000042770000}"/>
    <cellStyle name="20% - Accent1 3 8 2 4 2 2" xfId="30706" xr:uid="{00000000-0005-0000-0000-000043770000}"/>
    <cellStyle name="20% - Accent1 3 8 2 4 2 2 2" xfId="30707" xr:uid="{00000000-0005-0000-0000-000044770000}"/>
    <cellStyle name="20% - Accent1 3 8 2 4 2 3" xfId="30708" xr:uid="{00000000-0005-0000-0000-000045770000}"/>
    <cellStyle name="20% - Accent1 3 8 2 4 3" xfId="30709" xr:uid="{00000000-0005-0000-0000-000046770000}"/>
    <cellStyle name="20% - Accent1 3 8 2 4 3 2" xfId="30710" xr:uid="{00000000-0005-0000-0000-000047770000}"/>
    <cellStyle name="20% - Accent1 3 8 2 4 4" xfId="30711" xr:uid="{00000000-0005-0000-0000-000048770000}"/>
    <cellStyle name="20% - Accent1 3 8 2 5" xfId="30712" xr:uid="{00000000-0005-0000-0000-000049770000}"/>
    <cellStyle name="20% - Accent1 3 8 2 5 2" xfId="30713" xr:uid="{00000000-0005-0000-0000-00004A770000}"/>
    <cellStyle name="20% - Accent1 3 8 2 5 2 2" xfId="30714" xr:uid="{00000000-0005-0000-0000-00004B770000}"/>
    <cellStyle name="20% - Accent1 3 8 2 5 2 2 2" xfId="30715" xr:uid="{00000000-0005-0000-0000-00004C770000}"/>
    <cellStyle name="20% - Accent1 3 8 2 5 2 3" xfId="30716" xr:uid="{00000000-0005-0000-0000-00004D770000}"/>
    <cellStyle name="20% - Accent1 3 8 2 5 3" xfId="30717" xr:uid="{00000000-0005-0000-0000-00004E770000}"/>
    <cellStyle name="20% - Accent1 3 8 2 5 3 2" xfId="30718" xr:uid="{00000000-0005-0000-0000-00004F770000}"/>
    <cellStyle name="20% - Accent1 3 8 2 5 4" xfId="30719" xr:uid="{00000000-0005-0000-0000-000050770000}"/>
    <cellStyle name="20% - Accent1 3 8 2 6" xfId="30720" xr:uid="{00000000-0005-0000-0000-000051770000}"/>
    <cellStyle name="20% - Accent1 3 8 2 6 2" xfId="30721" xr:uid="{00000000-0005-0000-0000-000052770000}"/>
    <cellStyle name="20% - Accent1 3 8 2 6 2 2" xfId="30722" xr:uid="{00000000-0005-0000-0000-000053770000}"/>
    <cellStyle name="20% - Accent1 3 8 2 6 2 2 2" xfId="30723" xr:uid="{00000000-0005-0000-0000-000054770000}"/>
    <cellStyle name="20% - Accent1 3 8 2 6 2 3" xfId="30724" xr:uid="{00000000-0005-0000-0000-000055770000}"/>
    <cellStyle name="20% - Accent1 3 8 2 6 3" xfId="30725" xr:uid="{00000000-0005-0000-0000-000056770000}"/>
    <cellStyle name="20% - Accent1 3 8 2 6 3 2" xfId="30726" xr:uid="{00000000-0005-0000-0000-000057770000}"/>
    <cellStyle name="20% - Accent1 3 8 2 6 4" xfId="30727" xr:uid="{00000000-0005-0000-0000-000058770000}"/>
    <cellStyle name="20% - Accent1 3 8 2 7" xfId="30728" xr:uid="{00000000-0005-0000-0000-000059770000}"/>
    <cellStyle name="20% - Accent1 3 8 2 7 2" xfId="30729" xr:uid="{00000000-0005-0000-0000-00005A770000}"/>
    <cellStyle name="20% - Accent1 3 8 2 7 2 2" xfId="30730" xr:uid="{00000000-0005-0000-0000-00005B770000}"/>
    <cellStyle name="20% - Accent1 3 8 2 7 3" xfId="30731" xr:uid="{00000000-0005-0000-0000-00005C770000}"/>
    <cellStyle name="20% - Accent1 3 8 2 8" xfId="30732" xr:uid="{00000000-0005-0000-0000-00005D770000}"/>
    <cellStyle name="20% - Accent1 3 8 2 8 2" xfId="30733" xr:uid="{00000000-0005-0000-0000-00005E770000}"/>
    <cellStyle name="20% - Accent1 3 8 2 8 2 2" xfId="30734" xr:uid="{00000000-0005-0000-0000-00005F770000}"/>
    <cellStyle name="20% - Accent1 3 8 2 8 3" xfId="30735" xr:uid="{00000000-0005-0000-0000-000060770000}"/>
    <cellStyle name="20% - Accent1 3 8 2 9" xfId="30736" xr:uid="{00000000-0005-0000-0000-000061770000}"/>
    <cellStyle name="20% - Accent1 3 8 2 9 2" xfId="30737" xr:uid="{00000000-0005-0000-0000-000062770000}"/>
    <cellStyle name="20% - Accent1 3 8 3" xfId="30738" xr:uid="{00000000-0005-0000-0000-000063770000}"/>
    <cellStyle name="20% - Accent1 3 8 3 2" xfId="30739" xr:uid="{00000000-0005-0000-0000-000064770000}"/>
    <cellStyle name="20% - Accent1 3 8 3 2 2" xfId="30740" xr:uid="{00000000-0005-0000-0000-000065770000}"/>
    <cellStyle name="20% - Accent1 3 8 3 2 2 2" xfId="30741" xr:uid="{00000000-0005-0000-0000-000066770000}"/>
    <cellStyle name="20% - Accent1 3 8 3 2 2 2 2" xfId="30742" xr:uid="{00000000-0005-0000-0000-000067770000}"/>
    <cellStyle name="20% - Accent1 3 8 3 2 2 3" xfId="30743" xr:uid="{00000000-0005-0000-0000-000068770000}"/>
    <cellStyle name="20% - Accent1 3 8 3 2 3" xfId="30744" xr:uid="{00000000-0005-0000-0000-000069770000}"/>
    <cellStyle name="20% - Accent1 3 8 3 2 3 2" xfId="30745" xr:uid="{00000000-0005-0000-0000-00006A770000}"/>
    <cellStyle name="20% - Accent1 3 8 3 2 4" xfId="30746" xr:uid="{00000000-0005-0000-0000-00006B770000}"/>
    <cellStyle name="20% - Accent1 3 8 3 3" xfId="30747" xr:uid="{00000000-0005-0000-0000-00006C770000}"/>
    <cellStyle name="20% - Accent1 3 8 3 3 2" xfId="30748" xr:uid="{00000000-0005-0000-0000-00006D770000}"/>
    <cellStyle name="20% - Accent1 3 8 3 3 2 2" xfId="30749" xr:uid="{00000000-0005-0000-0000-00006E770000}"/>
    <cellStyle name="20% - Accent1 3 8 3 3 2 2 2" xfId="30750" xr:uid="{00000000-0005-0000-0000-00006F770000}"/>
    <cellStyle name="20% - Accent1 3 8 3 3 2 3" xfId="30751" xr:uid="{00000000-0005-0000-0000-000070770000}"/>
    <cellStyle name="20% - Accent1 3 8 3 3 3" xfId="30752" xr:uid="{00000000-0005-0000-0000-000071770000}"/>
    <cellStyle name="20% - Accent1 3 8 3 3 3 2" xfId="30753" xr:uid="{00000000-0005-0000-0000-000072770000}"/>
    <cellStyle name="20% - Accent1 3 8 3 3 4" xfId="30754" xr:uid="{00000000-0005-0000-0000-000073770000}"/>
    <cellStyle name="20% - Accent1 3 8 3 4" xfId="30755" xr:uid="{00000000-0005-0000-0000-000074770000}"/>
    <cellStyle name="20% - Accent1 3 8 3 4 2" xfId="30756" xr:uid="{00000000-0005-0000-0000-000075770000}"/>
    <cellStyle name="20% - Accent1 3 8 3 4 2 2" xfId="30757" xr:uid="{00000000-0005-0000-0000-000076770000}"/>
    <cellStyle name="20% - Accent1 3 8 3 4 2 2 2" xfId="30758" xr:uid="{00000000-0005-0000-0000-000077770000}"/>
    <cellStyle name="20% - Accent1 3 8 3 4 2 3" xfId="30759" xr:uid="{00000000-0005-0000-0000-000078770000}"/>
    <cellStyle name="20% - Accent1 3 8 3 4 3" xfId="30760" xr:uid="{00000000-0005-0000-0000-000079770000}"/>
    <cellStyle name="20% - Accent1 3 8 3 4 3 2" xfId="30761" xr:uid="{00000000-0005-0000-0000-00007A770000}"/>
    <cellStyle name="20% - Accent1 3 8 3 4 4" xfId="30762" xr:uid="{00000000-0005-0000-0000-00007B770000}"/>
    <cellStyle name="20% - Accent1 3 8 3 5" xfId="30763" xr:uid="{00000000-0005-0000-0000-00007C770000}"/>
    <cellStyle name="20% - Accent1 3 8 3 5 2" xfId="30764" xr:uid="{00000000-0005-0000-0000-00007D770000}"/>
    <cellStyle name="20% - Accent1 3 8 3 5 2 2" xfId="30765" xr:uid="{00000000-0005-0000-0000-00007E770000}"/>
    <cellStyle name="20% - Accent1 3 8 3 5 3" xfId="30766" xr:uid="{00000000-0005-0000-0000-00007F770000}"/>
    <cellStyle name="20% - Accent1 3 8 3 6" xfId="30767" xr:uid="{00000000-0005-0000-0000-000080770000}"/>
    <cellStyle name="20% - Accent1 3 8 3 6 2" xfId="30768" xr:uid="{00000000-0005-0000-0000-000081770000}"/>
    <cellStyle name="20% - Accent1 3 8 3 6 2 2" xfId="30769" xr:uid="{00000000-0005-0000-0000-000082770000}"/>
    <cellStyle name="20% - Accent1 3 8 3 6 3" xfId="30770" xr:uid="{00000000-0005-0000-0000-000083770000}"/>
    <cellStyle name="20% - Accent1 3 8 3 7" xfId="30771" xr:uid="{00000000-0005-0000-0000-000084770000}"/>
    <cellStyle name="20% - Accent1 3 8 3 7 2" xfId="30772" xr:uid="{00000000-0005-0000-0000-000085770000}"/>
    <cellStyle name="20% - Accent1 3 8 3 8" xfId="30773" xr:uid="{00000000-0005-0000-0000-000086770000}"/>
    <cellStyle name="20% - Accent1 3 8 3 8 2" xfId="30774" xr:uid="{00000000-0005-0000-0000-000087770000}"/>
    <cellStyle name="20% - Accent1 3 8 3 9" xfId="30775" xr:uid="{00000000-0005-0000-0000-000088770000}"/>
    <cellStyle name="20% - Accent1 3 8 4" xfId="30776" xr:uid="{00000000-0005-0000-0000-000089770000}"/>
    <cellStyle name="20% - Accent1 3 8 4 2" xfId="30777" xr:uid="{00000000-0005-0000-0000-00008A770000}"/>
    <cellStyle name="20% - Accent1 3 8 4 2 2" xfId="30778" xr:uid="{00000000-0005-0000-0000-00008B770000}"/>
    <cellStyle name="20% - Accent1 3 8 4 2 2 2" xfId="30779" xr:uid="{00000000-0005-0000-0000-00008C770000}"/>
    <cellStyle name="20% - Accent1 3 8 4 2 2 2 2" xfId="30780" xr:uid="{00000000-0005-0000-0000-00008D770000}"/>
    <cellStyle name="20% - Accent1 3 8 4 2 2 3" xfId="30781" xr:uid="{00000000-0005-0000-0000-00008E770000}"/>
    <cellStyle name="20% - Accent1 3 8 4 2 3" xfId="30782" xr:uid="{00000000-0005-0000-0000-00008F770000}"/>
    <cellStyle name="20% - Accent1 3 8 4 2 3 2" xfId="30783" xr:uid="{00000000-0005-0000-0000-000090770000}"/>
    <cellStyle name="20% - Accent1 3 8 4 2 4" xfId="30784" xr:uid="{00000000-0005-0000-0000-000091770000}"/>
    <cellStyle name="20% - Accent1 3 8 4 3" xfId="30785" xr:uid="{00000000-0005-0000-0000-000092770000}"/>
    <cellStyle name="20% - Accent1 3 8 4 3 2" xfId="30786" xr:uid="{00000000-0005-0000-0000-000093770000}"/>
    <cellStyle name="20% - Accent1 3 8 4 3 2 2" xfId="30787" xr:uid="{00000000-0005-0000-0000-000094770000}"/>
    <cellStyle name="20% - Accent1 3 8 4 3 2 2 2" xfId="30788" xr:uid="{00000000-0005-0000-0000-000095770000}"/>
    <cellStyle name="20% - Accent1 3 8 4 3 2 3" xfId="30789" xr:uid="{00000000-0005-0000-0000-000096770000}"/>
    <cellStyle name="20% - Accent1 3 8 4 3 3" xfId="30790" xr:uid="{00000000-0005-0000-0000-000097770000}"/>
    <cellStyle name="20% - Accent1 3 8 4 3 3 2" xfId="30791" xr:uid="{00000000-0005-0000-0000-000098770000}"/>
    <cellStyle name="20% - Accent1 3 8 4 3 4" xfId="30792" xr:uid="{00000000-0005-0000-0000-000099770000}"/>
    <cellStyle name="20% - Accent1 3 8 4 4" xfId="30793" xr:uid="{00000000-0005-0000-0000-00009A770000}"/>
    <cellStyle name="20% - Accent1 3 8 4 4 2" xfId="30794" xr:uid="{00000000-0005-0000-0000-00009B770000}"/>
    <cellStyle name="20% - Accent1 3 8 4 4 2 2" xfId="30795" xr:uid="{00000000-0005-0000-0000-00009C770000}"/>
    <cellStyle name="20% - Accent1 3 8 4 4 2 2 2" xfId="30796" xr:uid="{00000000-0005-0000-0000-00009D770000}"/>
    <cellStyle name="20% - Accent1 3 8 4 4 2 3" xfId="30797" xr:uid="{00000000-0005-0000-0000-00009E770000}"/>
    <cellStyle name="20% - Accent1 3 8 4 4 3" xfId="30798" xr:uid="{00000000-0005-0000-0000-00009F770000}"/>
    <cellStyle name="20% - Accent1 3 8 4 4 3 2" xfId="30799" xr:uid="{00000000-0005-0000-0000-0000A0770000}"/>
    <cellStyle name="20% - Accent1 3 8 4 4 4" xfId="30800" xr:uid="{00000000-0005-0000-0000-0000A1770000}"/>
    <cellStyle name="20% - Accent1 3 8 4 5" xfId="30801" xr:uid="{00000000-0005-0000-0000-0000A2770000}"/>
    <cellStyle name="20% - Accent1 3 8 4 5 2" xfId="30802" xr:uid="{00000000-0005-0000-0000-0000A3770000}"/>
    <cellStyle name="20% - Accent1 3 8 4 5 2 2" xfId="30803" xr:uid="{00000000-0005-0000-0000-0000A4770000}"/>
    <cellStyle name="20% - Accent1 3 8 4 5 3" xfId="30804" xr:uid="{00000000-0005-0000-0000-0000A5770000}"/>
    <cellStyle name="20% - Accent1 3 8 4 6" xfId="30805" xr:uid="{00000000-0005-0000-0000-0000A6770000}"/>
    <cellStyle name="20% - Accent1 3 8 4 6 2" xfId="30806" xr:uid="{00000000-0005-0000-0000-0000A7770000}"/>
    <cellStyle name="20% - Accent1 3 8 4 6 2 2" xfId="30807" xr:uid="{00000000-0005-0000-0000-0000A8770000}"/>
    <cellStyle name="20% - Accent1 3 8 4 6 3" xfId="30808" xr:uid="{00000000-0005-0000-0000-0000A9770000}"/>
    <cellStyle name="20% - Accent1 3 8 4 7" xfId="30809" xr:uid="{00000000-0005-0000-0000-0000AA770000}"/>
    <cellStyle name="20% - Accent1 3 8 4 7 2" xfId="30810" xr:uid="{00000000-0005-0000-0000-0000AB770000}"/>
    <cellStyle name="20% - Accent1 3 8 4 8" xfId="30811" xr:uid="{00000000-0005-0000-0000-0000AC770000}"/>
    <cellStyle name="20% - Accent1 3 8 4 8 2" xfId="30812" xr:uid="{00000000-0005-0000-0000-0000AD770000}"/>
    <cellStyle name="20% - Accent1 3 8 4 9" xfId="30813" xr:uid="{00000000-0005-0000-0000-0000AE770000}"/>
    <cellStyle name="20% - Accent1 3 8 5" xfId="30814" xr:uid="{00000000-0005-0000-0000-0000AF770000}"/>
    <cellStyle name="20% - Accent1 3 8 5 2" xfId="30815" xr:uid="{00000000-0005-0000-0000-0000B0770000}"/>
    <cellStyle name="20% - Accent1 3 8 5 2 2" xfId="30816" xr:uid="{00000000-0005-0000-0000-0000B1770000}"/>
    <cellStyle name="20% - Accent1 3 8 5 2 2 2" xfId="30817" xr:uid="{00000000-0005-0000-0000-0000B2770000}"/>
    <cellStyle name="20% - Accent1 3 8 5 2 3" xfId="30818" xr:uid="{00000000-0005-0000-0000-0000B3770000}"/>
    <cellStyle name="20% - Accent1 3 8 5 3" xfId="30819" xr:uid="{00000000-0005-0000-0000-0000B4770000}"/>
    <cellStyle name="20% - Accent1 3 8 5 3 2" xfId="30820" xr:uid="{00000000-0005-0000-0000-0000B5770000}"/>
    <cellStyle name="20% - Accent1 3 8 5 4" xfId="30821" xr:uid="{00000000-0005-0000-0000-0000B6770000}"/>
    <cellStyle name="20% - Accent1 3 8 6" xfId="30822" xr:uid="{00000000-0005-0000-0000-0000B7770000}"/>
    <cellStyle name="20% - Accent1 3 8 6 2" xfId="30823" xr:uid="{00000000-0005-0000-0000-0000B8770000}"/>
    <cellStyle name="20% - Accent1 3 8 6 2 2" xfId="30824" xr:uid="{00000000-0005-0000-0000-0000B9770000}"/>
    <cellStyle name="20% - Accent1 3 8 6 2 2 2" xfId="30825" xr:uid="{00000000-0005-0000-0000-0000BA770000}"/>
    <cellStyle name="20% - Accent1 3 8 6 2 3" xfId="30826" xr:uid="{00000000-0005-0000-0000-0000BB770000}"/>
    <cellStyle name="20% - Accent1 3 8 6 3" xfId="30827" xr:uid="{00000000-0005-0000-0000-0000BC770000}"/>
    <cellStyle name="20% - Accent1 3 8 6 3 2" xfId="30828" xr:uid="{00000000-0005-0000-0000-0000BD770000}"/>
    <cellStyle name="20% - Accent1 3 8 6 4" xfId="30829" xr:uid="{00000000-0005-0000-0000-0000BE770000}"/>
    <cellStyle name="20% - Accent1 3 8 7" xfId="30830" xr:uid="{00000000-0005-0000-0000-0000BF770000}"/>
    <cellStyle name="20% - Accent1 3 8 7 2" xfId="30831" xr:uid="{00000000-0005-0000-0000-0000C0770000}"/>
    <cellStyle name="20% - Accent1 3 8 7 2 2" xfId="30832" xr:uid="{00000000-0005-0000-0000-0000C1770000}"/>
    <cellStyle name="20% - Accent1 3 8 7 2 2 2" xfId="30833" xr:uid="{00000000-0005-0000-0000-0000C2770000}"/>
    <cellStyle name="20% - Accent1 3 8 7 2 3" xfId="30834" xr:uid="{00000000-0005-0000-0000-0000C3770000}"/>
    <cellStyle name="20% - Accent1 3 8 7 3" xfId="30835" xr:uid="{00000000-0005-0000-0000-0000C4770000}"/>
    <cellStyle name="20% - Accent1 3 8 7 3 2" xfId="30836" xr:uid="{00000000-0005-0000-0000-0000C5770000}"/>
    <cellStyle name="20% - Accent1 3 8 7 4" xfId="30837" xr:uid="{00000000-0005-0000-0000-0000C6770000}"/>
    <cellStyle name="20% - Accent1 3 8 8" xfId="30838" xr:uid="{00000000-0005-0000-0000-0000C7770000}"/>
    <cellStyle name="20% - Accent1 3 8 8 2" xfId="30839" xr:uid="{00000000-0005-0000-0000-0000C8770000}"/>
    <cellStyle name="20% - Accent1 3 8 8 2 2" xfId="30840" xr:uid="{00000000-0005-0000-0000-0000C9770000}"/>
    <cellStyle name="20% - Accent1 3 8 8 3" xfId="30841" xr:uid="{00000000-0005-0000-0000-0000CA770000}"/>
    <cellStyle name="20% - Accent1 3 8 9" xfId="30842" xr:uid="{00000000-0005-0000-0000-0000CB770000}"/>
    <cellStyle name="20% - Accent1 3 8 9 2" xfId="30843" xr:uid="{00000000-0005-0000-0000-0000CC770000}"/>
    <cellStyle name="20% - Accent1 3 8 9 2 2" xfId="30844" xr:uid="{00000000-0005-0000-0000-0000CD770000}"/>
    <cellStyle name="20% - Accent1 3 8 9 3" xfId="30845" xr:uid="{00000000-0005-0000-0000-0000CE770000}"/>
    <cellStyle name="20% - Accent1 3 9" xfId="30846" xr:uid="{00000000-0005-0000-0000-0000CF770000}"/>
    <cellStyle name="20% - Accent1 3 9 10" xfId="30847" xr:uid="{00000000-0005-0000-0000-0000D0770000}"/>
    <cellStyle name="20% - Accent1 3 9 10 2" xfId="30848" xr:uid="{00000000-0005-0000-0000-0000D1770000}"/>
    <cellStyle name="20% - Accent1 3 9 11" xfId="30849" xr:uid="{00000000-0005-0000-0000-0000D2770000}"/>
    <cellStyle name="20% - Accent1 3 9 2" xfId="30850" xr:uid="{00000000-0005-0000-0000-0000D3770000}"/>
    <cellStyle name="20% - Accent1 3 9 2 2" xfId="30851" xr:uid="{00000000-0005-0000-0000-0000D4770000}"/>
    <cellStyle name="20% - Accent1 3 9 2 2 2" xfId="30852" xr:uid="{00000000-0005-0000-0000-0000D5770000}"/>
    <cellStyle name="20% - Accent1 3 9 2 2 2 2" xfId="30853" xr:uid="{00000000-0005-0000-0000-0000D6770000}"/>
    <cellStyle name="20% - Accent1 3 9 2 2 2 2 2" xfId="30854" xr:uid="{00000000-0005-0000-0000-0000D7770000}"/>
    <cellStyle name="20% - Accent1 3 9 2 2 2 3" xfId="30855" xr:uid="{00000000-0005-0000-0000-0000D8770000}"/>
    <cellStyle name="20% - Accent1 3 9 2 2 3" xfId="30856" xr:uid="{00000000-0005-0000-0000-0000D9770000}"/>
    <cellStyle name="20% - Accent1 3 9 2 2 3 2" xfId="30857" xr:uid="{00000000-0005-0000-0000-0000DA770000}"/>
    <cellStyle name="20% - Accent1 3 9 2 2 4" xfId="30858" xr:uid="{00000000-0005-0000-0000-0000DB770000}"/>
    <cellStyle name="20% - Accent1 3 9 2 3" xfId="30859" xr:uid="{00000000-0005-0000-0000-0000DC770000}"/>
    <cellStyle name="20% - Accent1 3 9 2 3 2" xfId="30860" xr:uid="{00000000-0005-0000-0000-0000DD770000}"/>
    <cellStyle name="20% - Accent1 3 9 2 3 2 2" xfId="30861" xr:uid="{00000000-0005-0000-0000-0000DE770000}"/>
    <cellStyle name="20% - Accent1 3 9 2 3 2 2 2" xfId="30862" xr:uid="{00000000-0005-0000-0000-0000DF770000}"/>
    <cellStyle name="20% - Accent1 3 9 2 3 2 3" xfId="30863" xr:uid="{00000000-0005-0000-0000-0000E0770000}"/>
    <cellStyle name="20% - Accent1 3 9 2 3 3" xfId="30864" xr:uid="{00000000-0005-0000-0000-0000E1770000}"/>
    <cellStyle name="20% - Accent1 3 9 2 3 3 2" xfId="30865" xr:uid="{00000000-0005-0000-0000-0000E2770000}"/>
    <cellStyle name="20% - Accent1 3 9 2 3 4" xfId="30866" xr:uid="{00000000-0005-0000-0000-0000E3770000}"/>
    <cellStyle name="20% - Accent1 3 9 2 4" xfId="30867" xr:uid="{00000000-0005-0000-0000-0000E4770000}"/>
    <cellStyle name="20% - Accent1 3 9 2 4 2" xfId="30868" xr:uid="{00000000-0005-0000-0000-0000E5770000}"/>
    <cellStyle name="20% - Accent1 3 9 2 4 2 2" xfId="30869" xr:uid="{00000000-0005-0000-0000-0000E6770000}"/>
    <cellStyle name="20% - Accent1 3 9 2 4 2 2 2" xfId="30870" xr:uid="{00000000-0005-0000-0000-0000E7770000}"/>
    <cellStyle name="20% - Accent1 3 9 2 4 2 3" xfId="30871" xr:uid="{00000000-0005-0000-0000-0000E8770000}"/>
    <cellStyle name="20% - Accent1 3 9 2 4 3" xfId="30872" xr:uid="{00000000-0005-0000-0000-0000E9770000}"/>
    <cellStyle name="20% - Accent1 3 9 2 4 3 2" xfId="30873" xr:uid="{00000000-0005-0000-0000-0000EA770000}"/>
    <cellStyle name="20% - Accent1 3 9 2 4 4" xfId="30874" xr:uid="{00000000-0005-0000-0000-0000EB770000}"/>
    <cellStyle name="20% - Accent1 3 9 2 5" xfId="30875" xr:uid="{00000000-0005-0000-0000-0000EC770000}"/>
    <cellStyle name="20% - Accent1 3 9 2 5 2" xfId="30876" xr:uid="{00000000-0005-0000-0000-0000ED770000}"/>
    <cellStyle name="20% - Accent1 3 9 2 5 2 2" xfId="30877" xr:uid="{00000000-0005-0000-0000-0000EE770000}"/>
    <cellStyle name="20% - Accent1 3 9 2 5 3" xfId="30878" xr:uid="{00000000-0005-0000-0000-0000EF770000}"/>
    <cellStyle name="20% - Accent1 3 9 2 6" xfId="30879" xr:uid="{00000000-0005-0000-0000-0000F0770000}"/>
    <cellStyle name="20% - Accent1 3 9 2 6 2" xfId="30880" xr:uid="{00000000-0005-0000-0000-0000F1770000}"/>
    <cellStyle name="20% - Accent1 3 9 2 6 2 2" xfId="30881" xr:uid="{00000000-0005-0000-0000-0000F2770000}"/>
    <cellStyle name="20% - Accent1 3 9 2 6 3" xfId="30882" xr:uid="{00000000-0005-0000-0000-0000F3770000}"/>
    <cellStyle name="20% - Accent1 3 9 2 7" xfId="30883" xr:uid="{00000000-0005-0000-0000-0000F4770000}"/>
    <cellStyle name="20% - Accent1 3 9 2 7 2" xfId="30884" xr:uid="{00000000-0005-0000-0000-0000F5770000}"/>
    <cellStyle name="20% - Accent1 3 9 2 8" xfId="30885" xr:uid="{00000000-0005-0000-0000-0000F6770000}"/>
    <cellStyle name="20% - Accent1 3 9 2 8 2" xfId="30886" xr:uid="{00000000-0005-0000-0000-0000F7770000}"/>
    <cellStyle name="20% - Accent1 3 9 2 9" xfId="30887" xr:uid="{00000000-0005-0000-0000-0000F8770000}"/>
    <cellStyle name="20% - Accent1 3 9 3" xfId="30888" xr:uid="{00000000-0005-0000-0000-0000F9770000}"/>
    <cellStyle name="20% - Accent1 3 9 3 2" xfId="30889" xr:uid="{00000000-0005-0000-0000-0000FA770000}"/>
    <cellStyle name="20% - Accent1 3 9 3 2 2" xfId="30890" xr:uid="{00000000-0005-0000-0000-0000FB770000}"/>
    <cellStyle name="20% - Accent1 3 9 3 2 2 2" xfId="30891" xr:uid="{00000000-0005-0000-0000-0000FC770000}"/>
    <cellStyle name="20% - Accent1 3 9 3 2 2 2 2" xfId="30892" xr:uid="{00000000-0005-0000-0000-0000FD770000}"/>
    <cellStyle name="20% - Accent1 3 9 3 2 2 3" xfId="30893" xr:uid="{00000000-0005-0000-0000-0000FE770000}"/>
    <cellStyle name="20% - Accent1 3 9 3 2 3" xfId="30894" xr:uid="{00000000-0005-0000-0000-0000FF770000}"/>
    <cellStyle name="20% - Accent1 3 9 3 2 3 2" xfId="30895" xr:uid="{00000000-0005-0000-0000-000000780000}"/>
    <cellStyle name="20% - Accent1 3 9 3 2 4" xfId="30896" xr:uid="{00000000-0005-0000-0000-000001780000}"/>
    <cellStyle name="20% - Accent1 3 9 3 3" xfId="30897" xr:uid="{00000000-0005-0000-0000-000002780000}"/>
    <cellStyle name="20% - Accent1 3 9 3 3 2" xfId="30898" xr:uid="{00000000-0005-0000-0000-000003780000}"/>
    <cellStyle name="20% - Accent1 3 9 3 3 2 2" xfId="30899" xr:uid="{00000000-0005-0000-0000-000004780000}"/>
    <cellStyle name="20% - Accent1 3 9 3 3 2 2 2" xfId="30900" xr:uid="{00000000-0005-0000-0000-000005780000}"/>
    <cellStyle name="20% - Accent1 3 9 3 3 2 3" xfId="30901" xr:uid="{00000000-0005-0000-0000-000006780000}"/>
    <cellStyle name="20% - Accent1 3 9 3 3 3" xfId="30902" xr:uid="{00000000-0005-0000-0000-000007780000}"/>
    <cellStyle name="20% - Accent1 3 9 3 3 3 2" xfId="30903" xr:uid="{00000000-0005-0000-0000-000008780000}"/>
    <cellStyle name="20% - Accent1 3 9 3 3 4" xfId="30904" xr:uid="{00000000-0005-0000-0000-000009780000}"/>
    <cellStyle name="20% - Accent1 3 9 3 4" xfId="30905" xr:uid="{00000000-0005-0000-0000-00000A780000}"/>
    <cellStyle name="20% - Accent1 3 9 3 4 2" xfId="30906" xr:uid="{00000000-0005-0000-0000-00000B780000}"/>
    <cellStyle name="20% - Accent1 3 9 3 4 2 2" xfId="30907" xr:uid="{00000000-0005-0000-0000-00000C780000}"/>
    <cellStyle name="20% - Accent1 3 9 3 4 2 2 2" xfId="30908" xr:uid="{00000000-0005-0000-0000-00000D780000}"/>
    <cellStyle name="20% - Accent1 3 9 3 4 2 3" xfId="30909" xr:uid="{00000000-0005-0000-0000-00000E780000}"/>
    <cellStyle name="20% - Accent1 3 9 3 4 3" xfId="30910" xr:uid="{00000000-0005-0000-0000-00000F780000}"/>
    <cellStyle name="20% - Accent1 3 9 3 4 3 2" xfId="30911" xr:uid="{00000000-0005-0000-0000-000010780000}"/>
    <cellStyle name="20% - Accent1 3 9 3 4 4" xfId="30912" xr:uid="{00000000-0005-0000-0000-000011780000}"/>
    <cellStyle name="20% - Accent1 3 9 3 5" xfId="30913" xr:uid="{00000000-0005-0000-0000-000012780000}"/>
    <cellStyle name="20% - Accent1 3 9 3 5 2" xfId="30914" xr:uid="{00000000-0005-0000-0000-000013780000}"/>
    <cellStyle name="20% - Accent1 3 9 3 5 2 2" xfId="30915" xr:uid="{00000000-0005-0000-0000-000014780000}"/>
    <cellStyle name="20% - Accent1 3 9 3 5 3" xfId="30916" xr:uid="{00000000-0005-0000-0000-000015780000}"/>
    <cellStyle name="20% - Accent1 3 9 3 6" xfId="30917" xr:uid="{00000000-0005-0000-0000-000016780000}"/>
    <cellStyle name="20% - Accent1 3 9 3 6 2" xfId="30918" xr:uid="{00000000-0005-0000-0000-000017780000}"/>
    <cellStyle name="20% - Accent1 3 9 3 6 2 2" xfId="30919" xr:uid="{00000000-0005-0000-0000-000018780000}"/>
    <cellStyle name="20% - Accent1 3 9 3 6 3" xfId="30920" xr:uid="{00000000-0005-0000-0000-000019780000}"/>
    <cellStyle name="20% - Accent1 3 9 3 7" xfId="30921" xr:uid="{00000000-0005-0000-0000-00001A780000}"/>
    <cellStyle name="20% - Accent1 3 9 3 7 2" xfId="30922" xr:uid="{00000000-0005-0000-0000-00001B780000}"/>
    <cellStyle name="20% - Accent1 3 9 3 8" xfId="30923" xr:uid="{00000000-0005-0000-0000-00001C780000}"/>
    <cellStyle name="20% - Accent1 3 9 3 8 2" xfId="30924" xr:uid="{00000000-0005-0000-0000-00001D780000}"/>
    <cellStyle name="20% - Accent1 3 9 3 9" xfId="30925" xr:uid="{00000000-0005-0000-0000-00001E780000}"/>
    <cellStyle name="20% - Accent1 3 9 4" xfId="30926" xr:uid="{00000000-0005-0000-0000-00001F780000}"/>
    <cellStyle name="20% - Accent1 3 9 4 2" xfId="30927" xr:uid="{00000000-0005-0000-0000-000020780000}"/>
    <cellStyle name="20% - Accent1 3 9 4 2 2" xfId="30928" xr:uid="{00000000-0005-0000-0000-000021780000}"/>
    <cellStyle name="20% - Accent1 3 9 4 2 2 2" xfId="30929" xr:uid="{00000000-0005-0000-0000-000022780000}"/>
    <cellStyle name="20% - Accent1 3 9 4 2 3" xfId="30930" xr:uid="{00000000-0005-0000-0000-000023780000}"/>
    <cellStyle name="20% - Accent1 3 9 4 3" xfId="30931" xr:uid="{00000000-0005-0000-0000-000024780000}"/>
    <cellStyle name="20% - Accent1 3 9 4 3 2" xfId="30932" xr:uid="{00000000-0005-0000-0000-000025780000}"/>
    <cellStyle name="20% - Accent1 3 9 4 4" xfId="30933" xr:uid="{00000000-0005-0000-0000-000026780000}"/>
    <cellStyle name="20% - Accent1 3 9 5" xfId="30934" xr:uid="{00000000-0005-0000-0000-000027780000}"/>
    <cellStyle name="20% - Accent1 3 9 5 2" xfId="30935" xr:uid="{00000000-0005-0000-0000-000028780000}"/>
    <cellStyle name="20% - Accent1 3 9 5 2 2" xfId="30936" xr:uid="{00000000-0005-0000-0000-000029780000}"/>
    <cellStyle name="20% - Accent1 3 9 5 2 2 2" xfId="30937" xr:uid="{00000000-0005-0000-0000-00002A780000}"/>
    <cellStyle name="20% - Accent1 3 9 5 2 3" xfId="30938" xr:uid="{00000000-0005-0000-0000-00002B780000}"/>
    <cellStyle name="20% - Accent1 3 9 5 3" xfId="30939" xr:uid="{00000000-0005-0000-0000-00002C780000}"/>
    <cellStyle name="20% - Accent1 3 9 5 3 2" xfId="30940" xr:uid="{00000000-0005-0000-0000-00002D780000}"/>
    <cellStyle name="20% - Accent1 3 9 5 4" xfId="30941" xr:uid="{00000000-0005-0000-0000-00002E780000}"/>
    <cellStyle name="20% - Accent1 3 9 6" xfId="30942" xr:uid="{00000000-0005-0000-0000-00002F780000}"/>
    <cellStyle name="20% - Accent1 3 9 6 2" xfId="30943" xr:uid="{00000000-0005-0000-0000-000030780000}"/>
    <cellStyle name="20% - Accent1 3 9 6 2 2" xfId="30944" xr:uid="{00000000-0005-0000-0000-000031780000}"/>
    <cellStyle name="20% - Accent1 3 9 6 2 2 2" xfId="30945" xr:uid="{00000000-0005-0000-0000-000032780000}"/>
    <cellStyle name="20% - Accent1 3 9 6 2 3" xfId="30946" xr:uid="{00000000-0005-0000-0000-000033780000}"/>
    <cellStyle name="20% - Accent1 3 9 6 3" xfId="30947" xr:uid="{00000000-0005-0000-0000-000034780000}"/>
    <cellStyle name="20% - Accent1 3 9 6 3 2" xfId="30948" xr:uid="{00000000-0005-0000-0000-000035780000}"/>
    <cellStyle name="20% - Accent1 3 9 6 4" xfId="30949" xr:uid="{00000000-0005-0000-0000-000036780000}"/>
    <cellStyle name="20% - Accent1 3 9 7" xfId="30950" xr:uid="{00000000-0005-0000-0000-000037780000}"/>
    <cellStyle name="20% - Accent1 3 9 7 2" xfId="30951" xr:uid="{00000000-0005-0000-0000-000038780000}"/>
    <cellStyle name="20% - Accent1 3 9 7 2 2" xfId="30952" xr:uid="{00000000-0005-0000-0000-000039780000}"/>
    <cellStyle name="20% - Accent1 3 9 7 3" xfId="30953" xr:uid="{00000000-0005-0000-0000-00003A780000}"/>
    <cellStyle name="20% - Accent1 3 9 8" xfId="30954" xr:uid="{00000000-0005-0000-0000-00003B780000}"/>
    <cellStyle name="20% - Accent1 3 9 8 2" xfId="30955" xr:uid="{00000000-0005-0000-0000-00003C780000}"/>
    <cellStyle name="20% - Accent1 3 9 8 2 2" xfId="30956" xr:uid="{00000000-0005-0000-0000-00003D780000}"/>
    <cellStyle name="20% - Accent1 3 9 8 3" xfId="30957" xr:uid="{00000000-0005-0000-0000-00003E780000}"/>
    <cellStyle name="20% - Accent1 3 9 9" xfId="30958" xr:uid="{00000000-0005-0000-0000-00003F780000}"/>
    <cellStyle name="20% - Accent1 3 9 9 2" xfId="30959" xr:uid="{00000000-0005-0000-0000-000040780000}"/>
    <cellStyle name="20% - Accent1 4" xfId="30960" xr:uid="{00000000-0005-0000-0000-000041780000}"/>
    <cellStyle name="20% - Accent1 4 10" xfId="30961" xr:uid="{00000000-0005-0000-0000-000042780000}"/>
    <cellStyle name="20% - Accent1 4 10 10" xfId="30962" xr:uid="{00000000-0005-0000-0000-000043780000}"/>
    <cellStyle name="20% - Accent1 4 10 10 2" xfId="30963" xr:uid="{00000000-0005-0000-0000-000044780000}"/>
    <cellStyle name="20% - Accent1 4 10 11" xfId="30964" xr:uid="{00000000-0005-0000-0000-000045780000}"/>
    <cellStyle name="20% - Accent1 4 10 2" xfId="30965" xr:uid="{00000000-0005-0000-0000-000046780000}"/>
    <cellStyle name="20% - Accent1 4 10 2 2" xfId="30966" xr:uid="{00000000-0005-0000-0000-000047780000}"/>
    <cellStyle name="20% - Accent1 4 10 2 2 2" xfId="30967" xr:uid="{00000000-0005-0000-0000-000048780000}"/>
    <cellStyle name="20% - Accent1 4 10 2 2 2 2" xfId="30968" xr:uid="{00000000-0005-0000-0000-000049780000}"/>
    <cellStyle name="20% - Accent1 4 10 2 2 2 2 2" xfId="30969" xr:uid="{00000000-0005-0000-0000-00004A780000}"/>
    <cellStyle name="20% - Accent1 4 10 2 2 2 3" xfId="30970" xr:uid="{00000000-0005-0000-0000-00004B780000}"/>
    <cellStyle name="20% - Accent1 4 10 2 2 3" xfId="30971" xr:uid="{00000000-0005-0000-0000-00004C780000}"/>
    <cellStyle name="20% - Accent1 4 10 2 2 3 2" xfId="30972" xr:uid="{00000000-0005-0000-0000-00004D780000}"/>
    <cellStyle name="20% - Accent1 4 10 2 2 4" xfId="30973" xr:uid="{00000000-0005-0000-0000-00004E780000}"/>
    <cellStyle name="20% - Accent1 4 10 2 3" xfId="30974" xr:uid="{00000000-0005-0000-0000-00004F780000}"/>
    <cellStyle name="20% - Accent1 4 10 2 3 2" xfId="30975" xr:uid="{00000000-0005-0000-0000-000050780000}"/>
    <cellStyle name="20% - Accent1 4 10 2 3 2 2" xfId="30976" xr:uid="{00000000-0005-0000-0000-000051780000}"/>
    <cellStyle name="20% - Accent1 4 10 2 3 2 2 2" xfId="30977" xr:uid="{00000000-0005-0000-0000-000052780000}"/>
    <cellStyle name="20% - Accent1 4 10 2 3 2 3" xfId="30978" xr:uid="{00000000-0005-0000-0000-000053780000}"/>
    <cellStyle name="20% - Accent1 4 10 2 3 3" xfId="30979" xr:uid="{00000000-0005-0000-0000-000054780000}"/>
    <cellStyle name="20% - Accent1 4 10 2 3 3 2" xfId="30980" xr:uid="{00000000-0005-0000-0000-000055780000}"/>
    <cellStyle name="20% - Accent1 4 10 2 3 4" xfId="30981" xr:uid="{00000000-0005-0000-0000-000056780000}"/>
    <cellStyle name="20% - Accent1 4 10 2 4" xfId="30982" xr:uid="{00000000-0005-0000-0000-000057780000}"/>
    <cellStyle name="20% - Accent1 4 10 2 4 2" xfId="30983" xr:uid="{00000000-0005-0000-0000-000058780000}"/>
    <cellStyle name="20% - Accent1 4 10 2 4 2 2" xfId="30984" xr:uid="{00000000-0005-0000-0000-000059780000}"/>
    <cellStyle name="20% - Accent1 4 10 2 4 2 2 2" xfId="30985" xr:uid="{00000000-0005-0000-0000-00005A780000}"/>
    <cellStyle name="20% - Accent1 4 10 2 4 2 3" xfId="30986" xr:uid="{00000000-0005-0000-0000-00005B780000}"/>
    <cellStyle name="20% - Accent1 4 10 2 4 3" xfId="30987" xr:uid="{00000000-0005-0000-0000-00005C780000}"/>
    <cellStyle name="20% - Accent1 4 10 2 4 3 2" xfId="30988" xr:uid="{00000000-0005-0000-0000-00005D780000}"/>
    <cellStyle name="20% - Accent1 4 10 2 4 4" xfId="30989" xr:uid="{00000000-0005-0000-0000-00005E780000}"/>
    <cellStyle name="20% - Accent1 4 10 2 5" xfId="30990" xr:uid="{00000000-0005-0000-0000-00005F780000}"/>
    <cellStyle name="20% - Accent1 4 10 2 5 2" xfId="30991" xr:uid="{00000000-0005-0000-0000-000060780000}"/>
    <cellStyle name="20% - Accent1 4 10 2 5 2 2" xfId="30992" xr:uid="{00000000-0005-0000-0000-000061780000}"/>
    <cellStyle name="20% - Accent1 4 10 2 5 3" xfId="30993" xr:uid="{00000000-0005-0000-0000-000062780000}"/>
    <cellStyle name="20% - Accent1 4 10 2 6" xfId="30994" xr:uid="{00000000-0005-0000-0000-000063780000}"/>
    <cellStyle name="20% - Accent1 4 10 2 6 2" xfId="30995" xr:uid="{00000000-0005-0000-0000-000064780000}"/>
    <cellStyle name="20% - Accent1 4 10 2 6 2 2" xfId="30996" xr:uid="{00000000-0005-0000-0000-000065780000}"/>
    <cellStyle name="20% - Accent1 4 10 2 6 3" xfId="30997" xr:uid="{00000000-0005-0000-0000-000066780000}"/>
    <cellStyle name="20% - Accent1 4 10 2 7" xfId="30998" xr:uid="{00000000-0005-0000-0000-000067780000}"/>
    <cellStyle name="20% - Accent1 4 10 2 7 2" xfId="30999" xr:uid="{00000000-0005-0000-0000-000068780000}"/>
    <cellStyle name="20% - Accent1 4 10 2 8" xfId="31000" xr:uid="{00000000-0005-0000-0000-000069780000}"/>
    <cellStyle name="20% - Accent1 4 10 2 8 2" xfId="31001" xr:uid="{00000000-0005-0000-0000-00006A780000}"/>
    <cellStyle name="20% - Accent1 4 10 2 9" xfId="31002" xr:uid="{00000000-0005-0000-0000-00006B780000}"/>
    <cellStyle name="20% - Accent1 4 10 3" xfId="31003" xr:uid="{00000000-0005-0000-0000-00006C780000}"/>
    <cellStyle name="20% - Accent1 4 10 3 2" xfId="31004" xr:uid="{00000000-0005-0000-0000-00006D780000}"/>
    <cellStyle name="20% - Accent1 4 10 3 2 2" xfId="31005" xr:uid="{00000000-0005-0000-0000-00006E780000}"/>
    <cellStyle name="20% - Accent1 4 10 3 2 2 2" xfId="31006" xr:uid="{00000000-0005-0000-0000-00006F780000}"/>
    <cellStyle name="20% - Accent1 4 10 3 2 2 2 2" xfId="31007" xr:uid="{00000000-0005-0000-0000-000070780000}"/>
    <cellStyle name="20% - Accent1 4 10 3 2 2 3" xfId="31008" xr:uid="{00000000-0005-0000-0000-000071780000}"/>
    <cellStyle name="20% - Accent1 4 10 3 2 3" xfId="31009" xr:uid="{00000000-0005-0000-0000-000072780000}"/>
    <cellStyle name="20% - Accent1 4 10 3 2 3 2" xfId="31010" xr:uid="{00000000-0005-0000-0000-000073780000}"/>
    <cellStyle name="20% - Accent1 4 10 3 2 4" xfId="31011" xr:uid="{00000000-0005-0000-0000-000074780000}"/>
    <cellStyle name="20% - Accent1 4 10 3 3" xfId="31012" xr:uid="{00000000-0005-0000-0000-000075780000}"/>
    <cellStyle name="20% - Accent1 4 10 3 3 2" xfId="31013" xr:uid="{00000000-0005-0000-0000-000076780000}"/>
    <cellStyle name="20% - Accent1 4 10 3 3 2 2" xfId="31014" xr:uid="{00000000-0005-0000-0000-000077780000}"/>
    <cellStyle name="20% - Accent1 4 10 3 3 2 2 2" xfId="31015" xr:uid="{00000000-0005-0000-0000-000078780000}"/>
    <cellStyle name="20% - Accent1 4 10 3 3 2 3" xfId="31016" xr:uid="{00000000-0005-0000-0000-000079780000}"/>
    <cellStyle name="20% - Accent1 4 10 3 3 3" xfId="31017" xr:uid="{00000000-0005-0000-0000-00007A780000}"/>
    <cellStyle name="20% - Accent1 4 10 3 3 3 2" xfId="31018" xr:uid="{00000000-0005-0000-0000-00007B780000}"/>
    <cellStyle name="20% - Accent1 4 10 3 3 4" xfId="31019" xr:uid="{00000000-0005-0000-0000-00007C780000}"/>
    <cellStyle name="20% - Accent1 4 10 3 4" xfId="31020" xr:uid="{00000000-0005-0000-0000-00007D780000}"/>
    <cellStyle name="20% - Accent1 4 10 3 4 2" xfId="31021" xr:uid="{00000000-0005-0000-0000-00007E780000}"/>
    <cellStyle name="20% - Accent1 4 10 3 4 2 2" xfId="31022" xr:uid="{00000000-0005-0000-0000-00007F780000}"/>
    <cellStyle name="20% - Accent1 4 10 3 4 2 2 2" xfId="31023" xr:uid="{00000000-0005-0000-0000-000080780000}"/>
    <cellStyle name="20% - Accent1 4 10 3 4 2 3" xfId="31024" xr:uid="{00000000-0005-0000-0000-000081780000}"/>
    <cellStyle name="20% - Accent1 4 10 3 4 3" xfId="31025" xr:uid="{00000000-0005-0000-0000-000082780000}"/>
    <cellStyle name="20% - Accent1 4 10 3 4 3 2" xfId="31026" xr:uid="{00000000-0005-0000-0000-000083780000}"/>
    <cellStyle name="20% - Accent1 4 10 3 4 4" xfId="31027" xr:uid="{00000000-0005-0000-0000-000084780000}"/>
    <cellStyle name="20% - Accent1 4 10 3 5" xfId="31028" xr:uid="{00000000-0005-0000-0000-000085780000}"/>
    <cellStyle name="20% - Accent1 4 10 3 5 2" xfId="31029" xr:uid="{00000000-0005-0000-0000-000086780000}"/>
    <cellStyle name="20% - Accent1 4 10 3 5 2 2" xfId="31030" xr:uid="{00000000-0005-0000-0000-000087780000}"/>
    <cellStyle name="20% - Accent1 4 10 3 5 3" xfId="31031" xr:uid="{00000000-0005-0000-0000-000088780000}"/>
    <cellStyle name="20% - Accent1 4 10 3 6" xfId="31032" xr:uid="{00000000-0005-0000-0000-000089780000}"/>
    <cellStyle name="20% - Accent1 4 10 3 6 2" xfId="31033" xr:uid="{00000000-0005-0000-0000-00008A780000}"/>
    <cellStyle name="20% - Accent1 4 10 3 6 2 2" xfId="31034" xr:uid="{00000000-0005-0000-0000-00008B780000}"/>
    <cellStyle name="20% - Accent1 4 10 3 6 3" xfId="31035" xr:uid="{00000000-0005-0000-0000-00008C780000}"/>
    <cellStyle name="20% - Accent1 4 10 3 7" xfId="31036" xr:uid="{00000000-0005-0000-0000-00008D780000}"/>
    <cellStyle name="20% - Accent1 4 10 3 7 2" xfId="31037" xr:uid="{00000000-0005-0000-0000-00008E780000}"/>
    <cellStyle name="20% - Accent1 4 10 3 8" xfId="31038" xr:uid="{00000000-0005-0000-0000-00008F780000}"/>
    <cellStyle name="20% - Accent1 4 10 3 8 2" xfId="31039" xr:uid="{00000000-0005-0000-0000-000090780000}"/>
    <cellStyle name="20% - Accent1 4 10 3 9" xfId="31040" xr:uid="{00000000-0005-0000-0000-000091780000}"/>
    <cellStyle name="20% - Accent1 4 10 4" xfId="31041" xr:uid="{00000000-0005-0000-0000-000092780000}"/>
    <cellStyle name="20% - Accent1 4 10 4 2" xfId="31042" xr:uid="{00000000-0005-0000-0000-000093780000}"/>
    <cellStyle name="20% - Accent1 4 10 4 2 2" xfId="31043" xr:uid="{00000000-0005-0000-0000-000094780000}"/>
    <cellStyle name="20% - Accent1 4 10 4 2 2 2" xfId="31044" xr:uid="{00000000-0005-0000-0000-000095780000}"/>
    <cellStyle name="20% - Accent1 4 10 4 2 3" xfId="31045" xr:uid="{00000000-0005-0000-0000-000096780000}"/>
    <cellStyle name="20% - Accent1 4 10 4 3" xfId="31046" xr:uid="{00000000-0005-0000-0000-000097780000}"/>
    <cellStyle name="20% - Accent1 4 10 4 3 2" xfId="31047" xr:uid="{00000000-0005-0000-0000-000098780000}"/>
    <cellStyle name="20% - Accent1 4 10 4 4" xfId="31048" xr:uid="{00000000-0005-0000-0000-000099780000}"/>
    <cellStyle name="20% - Accent1 4 10 5" xfId="31049" xr:uid="{00000000-0005-0000-0000-00009A780000}"/>
    <cellStyle name="20% - Accent1 4 10 5 2" xfId="31050" xr:uid="{00000000-0005-0000-0000-00009B780000}"/>
    <cellStyle name="20% - Accent1 4 10 5 2 2" xfId="31051" xr:uid="{00000000-0005-0000-0000-00009C780000}"/>
    <cellStyle name="20% - Accent1 4 10 5 2 2 2" xfId="31052" xr:uid="{00000000-0005-0000-0000-00009D780000}"/>
    <cellStyle name="20% - Accent1 4 10 5 2 3" xfId="31053" xr:uid="{00000000-0005-0000-0000-00009E780000}"/>
    <cellStyle name="20% - Accent1 4 10 5 3" xfId="31054" xr:uid="{00000000-0005-0000-0000-00009F780000}"/>
    <cellStyle name="20% - Accent1 4 10 5 3 2" xfId="31055" xr:uid="{00000000-0005-0000-0000-0000A0780000}"/>
    <cellStyle name="20% - Accent1 4 10 5 4" xfId="31056" xr:uid="{00000000-0005-0000-0000-0000A1780000}"/>
    <cellStyle name="20% - Accent1 4 10 6" xfId="31057" xr:uid="{00000000-0005-0000-0000-0000A2780000}"/>
    <cellStyle name="20% - Accent1 4 10 6 2" xfId="31058" xr:uid="{00000000-0005-0000-0000-0000A3780000}"/>
    <cellStyle name="20% - Accent1 4 10 6 2 2" xfId="31059" xr:uid="{00000000-0005-0000-0000-0000A4780000}"/>
    <cellStyle name="20% - Accent1 4 10 6 2 2 2" xfId="31060" xr:uid="{00000000-0005-0000-0000-0000A5780000}"/>
    <cellStyle name="20% - Accent1 4 10 6 2 3" xfId="31061" xr:uid="{00000000-0005-0000-0000-0000A6780000}"/>
    <cellStyle name="20% - Accent1 4 10 6 3" xfId="31062" xr:uid="{00000000-0005-0000-0000-0000A7780000}"/>
    <cellStyle name="20% - Accent1 4 10 6 3 2" xfId="31063" xr:uid="{00000000-0005-0000-0000-0000A8780000}"/>
    <cellStyle name="20% - Accent1 4 10 6 4" xfId="31064" xr:uid="{00000000-0005-0000-0000-0000A9780000}"/>
    <cellStyle name="20% - Accent1 4 10 7" xfId="31065" xr:uid="{00000000-0005-0000-0000-0000AA780000}"/>
    <cellStyle name="20% - Accent1 4 10 7 2" xfId="31066" xr:uid="{00000000-0005-0000-0000-0000AB780000}"/>
    <cellStyle name="20% - Accent1 4 10 7 2 2" xfId="31067" xr:uid="{00000000-0005-0000-0000-0000AC780000}"/>
    <cellStyle name="20% - Accent1 4 10 7 3" xfId="31068" xr:uid="{00000000-0005-0000-0000-0000AD780000}"/>
    <cellStyle name="20% - Accent1 4 10 8" xfId="31069" xr:uid="{00000000-0005-0000-0000-0000AE780000}"/>
    <cellStyle name="20% - Accent1 4 10 8 2" xfId="31070" xr:uid="{00000000-0005-0000-0000-0000AF780000}"/>
    <cellStyle name="20% - Accent1 4 10 8 2 2" xfId="31071" xr:uid="{00000000-0005-0000-0000-0000B0780000}"/>
    <cellStyle name="20% - Accent1 4 10 8 3" xfId="31072" xr:uid="{00000000-0005-0000-0000-0000B1780000}"/>
    <cellStyle name="20% - Accent1 4 10 9" xfId="31073" xr:uid="{00000000-0005-0000-0000-0000B2780000}"/>
    <cellStyle name="20% - Accent1 4 10 9 2" xfId="31074" xr:uid="{00000000-0005-0000-0000-0000B3780000}"/>
    <cellStyle name="20% - Accent1 4 11" xfId="31075" xr:uid="{00000000-0005-0000-0000-0000B4780000}"/>
    <cellStyle name="20% - Accent1 4 11 10" xfId="31076" xr:uid="{00000000-0005-0000-0000-0000B5780000}"/>
    <cellStyle name="20% - Accent1 4 11 10 2" xfId="31077" xr:uid="{00000000-0005-0000-0000-0000B6780000}"/>
    <cellStyle name="20% - Accent1 4 11 11" xfId="31078" xr:uid="{00000000-0005-0000-0000-0000B7780000}"/>
    <cellStyle name="20% - Accent1 4 11 2" xfId="31079" xr:uid="{00000000-0005-0000-0000-0000B8780000}"/>
    <cellStyle name="20% - Accent1 4 11 2 2" xfId="31080" xr:uid="{00000000-0005-0000-0000-0000B9780000}"/>
    <cellStyle name="20% - Accent1 4 11 2 2 2" xfId="31081" xr:uid="{00000000-0005-0000-0000-0000BA780000}"/>
    <cellStyle name="20% - Accent1 4 11 2 2 2 2" xfId="31082" xr:uid="{00000000-0005-0000-0000-0000BB780000}"/>
    <cellStyle name="20% - Accent1 4 11 2 2 2 2 2" xfId="31083" xr:uid="{00000000-0005-0000-0000-0000BC780000}"/>
    <cellStyle name="20% - Accent1 4 11 2 2 2 3" xfId="31084" xr:uid="{00000000-0005-0000-0000-0000BD780000}"/>
    <cellStyle name="20% - Accent1 4 11 2 2 3" xfId="31085" xr:uid="{00000000-0005-0000-0000-0000BE780000}"/>
    <cellStyle name="20% - Accent1 4 11 2 2 3 2" xfId="31086" xr:uid="{00000000-0005-0000-0000-0000BF780000}"/>
    <cellStyle name="20% - Accent1 4 11 2 2 4" xfId="31087" xr:uid="{00000000-0005-0000-0000-0000C0780000}"/>
    <cellStyle name="20% - Accent1 4 11 2 3" xfId="31088" xr:uid="{00000000-0005-0000-0000-0000C1780000}"/>
    <cellStyle name="20% - Accent1 4 11 2 3 2" xfId="31089" xr:uid="{00000000-0005-0000-0000-0000C2780000}"/>
    <cellStyle name="20% - Accent1 4 11 2 3 2 2" xfId="31090" xr:uid="{00000000-0005-0000-0000-0000C3780000}"/>
    <cellStyle name="20% - Accent1 4 11 2 3 2 2 2" xfId="31091" xr:uid="{00000000-0005-0000-0000-0000C4780000}"/>
    <cellStyle name="20% - Accent1 4 11 2 3 2 3" xfId="31092" xr:uid="{00000000-0005-0000-0000-0000C5780000}"/>
    <cellStyle name="20% - Accent1 4 11 2 3 3" xfId="31093" xr:uid="{00000000-0005-0000-0000-0000C6780000}"/>
    <cellStyle name="20% - Accent1 4 11 2 3 3 2" xfId="31094" xr:uid="{00000000-0005-0000-0000-0000C7780000}"/>
    <cellStyle name="20% - Accent1 4 11 2 3 4" xfId="31095" xr:uid="{00000000-0005-0000-0000-0000C8780000}"/>
    <cellStyle name="20% - Accent1 4 11 2 4" xfId="31096" xr:uid="{00000000-0005-0000-0000-0000C9780000}"/>
    <cellStyle name="20% - Accent1 4 11 2 4 2" xfId="31097" xr:uid="{00000000-0005-0000-0000-0000CA780000}"/>
    <cellStyle name="20% - Accent1 4 11 2 4 2 2" xfId="31098" xr:uid="{00000000-0005-0000-0000-0000CB780000}"/>
    <cellStyle name="20% - Accent1 4 11 2 4 2 2 2" xfId="31099" xr:uid="{00000000-0005-0000-0000-0000CC780000}"/>
    <cellStyle name="20% - Accent1 4 11 2 4 2 3" xfId="31100" xr:uid="{00000000-0005-0000-0000-0000CD780000}"/>
    <cellStyle name="20% - Accent1 4 11 2 4 3" xfId="31101" xr:uid="{00000000-0005-0000-0000-0000CE780000}"/>
    <cellStyle name="20% - Accent1 4 11 2 4 3 2" xfId="31102" xr:uid="{00000000-0005-0000-0000-0000CF780000}"/>
    <cellStyle name="20% - Accent1 4 11 2 4 4" xfId="31103" xr:uid="{00000000-0005-0000-0000-0000D0780000}"/>
    <cellStyle name="20% - Accent1 4 11 2 5" xfId="31104" xr:uid="{00000000-0005-0000-0000-0000D1780000}"/>
    <cellStyle name="20% - Accent1 4 11 2 5 2" xfId="31105" xr:uid="{00000000-0005-0000-0000-0000D2780000}"/>
    <cellStyle name="20% - Accent1 4 11 2 5 2 2" xfId="31106" xr:uid="{00000000-0005-0000-0000-0000D3780000}"/>
    <cellStyle name="20% - Accent1 4 11 2 5 3" xfId="31107" xr:uid="{00000000-0005-0000-0000-0000D4780000}"/>
    <cellStyle name="20% - Accent1 4 11 2 6" xfId="31108" xr:uid="{00000000-0005-0000-0000-0000D5780000}"/>
    <cellStyle name="20% - Accent1 4 11 2 6 2" xfId="31109" xr:uid="{00000000-0005-0000-0000-0000D6780000}"/>
    <cellStyle name="20% - Accent1 4 11 2 6 2 2" xfId="31110" xr:uid="{00000000-0005-0000-0000-0000D7780000}"/>
    <cellStyle name="20% - Accent1 4 11 2 6 3" xfId="31111" xr:uid="{00000000-0005-0000-0000-0000D8780000}"/>
    <cellStyle name="20% - Accent1 4 11 2 7" xfId="31112" xr:uid="{00000000-0005-0000-0000-0000D9780000}"/>
    <cellStyle name="20% - Accent1 4 11 2 7 2" xfId="31113" xr:uid="{00000000-0005-0000-0000-0000DA780000}"/>
    <cellStyle name="20% - Accent1 4 11 2 8" xfId="31114" xr:uid="{00000000-0005-0000-0000-0000DB780000}"/>
    <cellStyle name="20% - Accent1 4 11 2 8 2" xfId="31115" xr:uid="{00000000-0005-0000-0000-0000DC780000}"/>
    <cellStyle name="20% - Accent1 4 11 2 9" xfId="31116" xr:uid="{00000000-0005-0000-0000-0000DD780000}"/>
    <cellStyle name="20% - Accent1 4 11 3" xfId="31117" xr:uid="{00000000-0005-0000-0000-0000DE780000}"/>
    <cellStyle name="20% - Accent1 4 11 3 2" xfId="31118" xr:uid="{00000000-0005-0000-0000-0000DF780000}"/>
    <cellStyle name="20% - Accent1 4 11 3 2 2" xfId="31119" xr:uid="{00000000-0005-0000-0000-0000E0780000}"/>
    <cellStyle name="20% - Accent1 4 11 3 2 2 2" xfId="31120" xr:uid="{00000000-0005-0000-0000-0000E1780000}"/>
    <cellStyle name="20% - Accent1 4 11 3 2 2 2 2" xfId="31121" xr:uid="{00000000-0005-0000-0000-0000E2780000}"/>
    <cellStyle name="20% - Accent1 4 11 3 2 2 3" xfId="31122" xr:uid="{00000000-0005-0000-0000-0000E3780000}"/>
    <cellStyle name="20% - Accent1 4 11 3 2 3" xfId="31123" xr:uid="{00000000-0005-0000-0000-0000E4780000}"/>
    <cellStyle name="20% - Accent1 4 11 3 2 3 2" xfId="31124" xr:uid="{00000000-0005-0000-0000-0000E5780000}"/>
    <cellStyle name="20% - Accent1 4 11 3 2 4" xfId="31125" xr:uid="{00000000-0005-0000-0000-0000E6780000}"/>
    <cellStyle name="20% - Accent1 4 11 3 3" xfId="31126" xr:uid="{00000000-0005-0000-0000-0000E7780000}"/>
    <cellStyle name="20% - Accent1 4 11 3 3 2" xfId="31127" xr:uid="{00000000-0005-0000-0000-0000E8780000}"/>
    <cellStyle name="20% - Accent1 4 11 3 3 2 2" xfId="31128" xr:uid="{00000000-0005-0000-0000-0000E9780000}"/>
    <cellStyle name="20% - Accent1 4 11 3 3 2 2 2" xfId="31129" xr:uid="{00000000-0005-0000-0000-0000EA780000}"/>
    <cellStyle name="20% - Accent1 4 11 3 3 2 3" xfId="31130" xr:uid="{00000000-0005-0000-0000-0000EB780000}"/>
    <cellStyle name="20% - Accent1 4 11 3 3 3" xfId="31131" xr:uid="{00000000-0005-0000-0000-0000EC780000}"/>
    <cellStyle name="20% - Accent1 4 11 3 3 3 2" xfId="31132" xr:uid="{00000000-0005-0000-0000-0000ED780000}"/>
    <cellStyle name="20% - Accent1 4 11 3 3 4" xfId="31133" xr:uid="{00000000-0005-0000-0000-0000EE780000}"/>
    <cellStyle name="20% - Accent1 4 11 3 4" xfId="31134" xr:uid="{00000000-0005-0000-0000-0000EF780000}"/>
    <cellStyle name="20% - Accent1 4 11 3 4 2" xfId="31135" xr:uid="{00000000-0005-0000-0000-0000F0780000}"/>
    <cellStyle name="20% - Accent1 4 11 3 4 2 2" xfId="31136" xr:uid="{00000000-0005-0000-0000-0000F1780000}"/>
    <cellStyle name="20% - Accent1 4 11 3 4 2 2 2" xfId="31137" xr:uid="{00000000-0005-0000-0000-0000F2780000}"/>
    <cellStyle name="20% - Accent1 4 11 3 4 2 3" xfId="31138" xr:uid="{00000000-0005-0000-0000-0000F3780000}"/>
    <cellStyle name="20% - Accent1 4 11 3 4 3" xfId="31139" xr:uid="{00000000-0005-0000-0000-0000F4780000}"/>
    <cellStyle name="20% - Accent1 4 11 3 4 3 2" xfId="31140" xr:uid="{00000000-0005-0000-0000-0000F5780000}"/>
    <cellStyle name="20% - Accent1 4 11 3 4 4" xfId="31141" xr:uid="{00000000-0005-0000-0000-0000F6780000}"/>
    <cellStyle name="20% - Accent1 4 11 3 5" xfId="31142" xr:uid="{00000000-0005-0000-0000-0000F7780000}"/>
    <cellStyle name="20% - Accent1 4 11 3 5 2" xfId="31143" xr:uid="{00000000-0005-0000-0000-0000F8780000}"/>
    <cellStyle name="20% - Accent1 4 11 3 5 2 2" xfId="31144" xr:uid="{00000000-0005-0000-0000-0000F9780000}"/>
    <cellStyle name="20% - Accent1 4 11 3 5 3" xfId="31145" xr:uid="{00000000-0005-0000-0000-0000FA780000}"/>
    <cellStyle name="20% - Accent1 4 11 3 6" xfId="31146" xr:uid="{00000000-0005-0000-0000-0000FB780000}"/>
    <cellStyle name="20% - Accent1 4 11 3 6 2" xfId="31147" xr:uid="{00000000-0005-0000-0000-0000FC780000}"/>
    <cellStyle name="20% - Accent1 4 11 3 6 2 2" xfId="31148" xr:uid="{00000000-0005-0000-0000-0000FD780000}"/>
    <cellStyle name="20% - Accent1 4 11 3 6 3" xfId="31149" xr:uid="{00000000-0005-0000-0000-0000FE780000}"/>
    <cellStyle name="20% - Accent1 4 11 3 7" xfId="31150" xr:uid="{00000000-0005-0000-0000-0000FF780000}"/>
    <cellStyle name="20% - Accent1 4 11 3 7 2" xfId="31151" xr:uid="{00000000-0005-0000-0000-000000790000}"/>
    <cellStyle name="20% - Accent1 4 11 3 8" xfId="31152" xr:uid="{00000000-0005-0000-0000-000001790000}"/>
    <cellStyle name="20% - Accent1 4 11 3 8 2" xfId="31153" xr:uid="{00000000-0005-0000-0000-000002790000}"/>
    <cellStyle name="20% - Accent1 4 11 3 9" xfId="31154" xr:uid="{00000000-0005-0000-0000-000003790000}"/>
    <cellStyle name="20% - Accent1 4 11 4" xfId="31155" xr:uid="{00000000-0005-0000-0000-000004790000}"/>
    <cellStyle name="20% - Accent1 4 11 4 2" xfId="31156" xr:uid="{00000000-0005-0000-0000-000005790000}"/>
    <cellStyle name="20% - Accent1 4 11 4 2 2" xfId="31157" xr:uid="{00000000-0005-0000-0000-000006790000}"/>
    <cellStyle name="20% - Accent1 4 11 4 2 2 2" xfId="31158" xr:uid="{00000000-0005-0000-0000-000007790000}"/>
    <cellStyle name="20% - Accent1 4 11 4 2 3" xfId="31159" xr:uid="{00000000-0005-0000-0000-000008790000}"/>
    <cellStyle name="20% - Accent1 4 11 4 3" xfId="31160" xr:uid="{00000000-0005-0000-0000-000009790000}"/>
    <cellStyle name="20% - Accent1 4 11 4 3 2" xfId="31161" xr:uid="{00000000-0005-0000-0000-00000A790000}"/>
    <cellStyle name="20% - Accent1 4 11 4 4" xfId="31162" xr:uid="{00000000-0005-0000-0000-00000B790000}"/>
    <cellStyle name="20% - Accent1 4 11 5" xfId="31163" xr:uid="{00000000-0005-0000-0000-00000C790000}"/>
    <cellStyle name="20% - Accent1 4 11 5 2" xfId="31164" xr:uid="{00000000-0005-0000-0000-00000D790000}"/>
    <cellStyle name="20% - Accent1 4 11 5 2 2" xfId="31165" xr:uid="{00000000-0005-0000-0000-00000E790000}"/>
    <cellStyle name="20% - Accent1 4 11 5 2 2 2" xfId="31166" xr:uid="{00000000-0005-0000-0000-00000F790000}"/>
    <cellStyle name="20% - Accent1 4 11 5 2 3" xfId="31167" xr:uid="{00000000-0005-0000-0000-000010790000}"/>
    <cellStyle name="20% - Accent1 4 11 5 3" xfId="31168" xr:uid="{00000000-0005-0000-0000-000011790000}"/>
    <cellStyle name="20% - Accent1 4 11 5 3 2" xfId="31169" xr:uid="{00000000-0005-0000-0000-000012790000}"/>
    <cellStyle name="20% - Accent1 4 11 5 4" xfId="31170" xr:uid="{00000000-0005-0000-0000-000013790000}"/>
    <cellStyle name="20% - Accent1 4 11 6" xfId="31171" xr:uid="{00000000-0005-0000-0000-000014790000}"/>
    <cellStyle name="20% - Accent1 4 11 6 2" xfId="31172" xr:uid="{00000000-0005-0000-0000-000015790000}"/>
    <cellStyle name="20% - Accent1 4 11 6 2 2" xfId="31173" xr:uid="{00000000-0005-0000-0000-000016790000}"/>
    <cellStyle name="20% - Accent1 4 11 6 2 2 2" xfId="31174" xr:uid="{00000000-0005-0000-0000-000017790000}"/>
    <cellStyle name="20% - Accent1 4 11 6 2 3" xfId="31175" xr:uid="{00000000-0005-0000-0000-000018790000}"/>
    <cellStyle name="20% - Accent1 4 11 6 3" xfId="31176" xr:uid="{00000000-0005-0000-0000-000019790000}"/>
    <cellStyle name="20% - Accent1 4 11 6 3 2" xfId="31177" xr:uid="{00000000-0005-0000-0000-00001A790000}"/>
    <cellStyle name="20% - Accent1 4 11 6 4" xfId="31178" xr:uid="{00000000-0005-0000-0000-00001B790000}"/>
    <cellStyle name="20% - Accent1 4 11 7" xfId="31179" xr:uid="{00000000-0005-0000-0000-00001C790000}"/>
    <cellStyle name="20% - Accent1 4 11 7 2" xfId="31180" xr:uid="{00000000-0005-0000-0000-00001D790000}"/>
    <cellStyle name="20% - Accent1 4 11 7 2 2" xfId="31181" xr:uid="{00000000-0005-0000-0000-00001E790000}"/>
    <cellStyle name="20% - Accent1 4 11 7 3" xfId="31182" xr:uid="{00000000-0005-0000-0000-00001F790000}"/>
    <cellStyle name="20% - Accent1 4 11 8" xfId="31183" xr:uid="{00000000-0005-0000-0000-000020790000}"/>
    <cellStyle name="20% - Accent1 4 11 8 2" xfId="31184" xr:uid="{00000000-0005-0000-0000-000021790000}"/>
    <cellStyle name="20% - Accent1 4 11 8 2 2" xfId="31185" xr:uid="{00000000-0005-0000-0000-000022790000}"/>
    <cellStyle name="20% - Accent1 4 11 8 3" xfId="31186" xr:uid="{00000000-0005-0000-0000-000023790000}"/>
    <cellStyle name="20% - Accent1 4 11 9" xfId="31187" xr:uid="{00000000-0005-0000-0000-000024790000}"/>
    <cellStyle name="20% - Accent1 4 11 9 2" xfId="31188" xr:uid="{00000000-0005-0000-0000-000025790000}"/>
    <cellStyle name="20% - Accent1 4 12" xfId="31189" xr:uid="{00000000-0005-0000-0000-000026790000}"/>
    <cellStyle name="20% - Accent1 4 12 2" xfId="31190" xr:uid="{00000000-0005-0000-0000-000027790000}"/>
    <cellStyle name="20% - Accent1 4 12 2 2" xfId="31191" xr:uid="{00000000-0005-0000-0000-000028790000}"/>
    <cellStyle name="20% - Accent1 4 12 2 2 2" xfId="31192" xr:uid="{00000000-0005-0000-0000-000029790000}"/>
    <cellStyle name="20% - Accent1 4 12 2 2 2 2" xfId="31193" xr:uid="{00000000-0005-0000-0000-00002A790000}"/>
    <cellStyle name="20% - Accent1 4 12 2 2 3" xfId="31194" xr:uid="{00000000-0005-0000-0000-00002B790000}"/>
    <cellStyle name="20% - Accent1 4 12 2 3" xfId="31195" xr:uid="{00000000-0005-0000-0000-00002C790000}"/>
    <cellStyle name="20% - Accent1 4 12 2 3 2" xfId="31196" xr:uid="{00000000-0005-0000-0000-00002D790000}"/>
    <cellStyle name="20% - Accent1 4 12 2 4" xfId="31197" xr:uid="{00000000-0005-0000-0000-00002E790000}"/>
    <cellStyle name="20% - Accent1 4 12 3" xfId="31198" xr:uid="{00000000-0005-0000-0000-00002F790000}"/>
    <cellStyle name="20% - Accent1 4 12 3 2" xfId="31199" xr:uid="{00000000-0005-0000-0000-000030790000}"/>
    <cellStyle name="20% - Accent1 4 12 3 2 2" xfId="31200" xr:uid="{00000000-0005-0000-0000-000031790000}"/>
    <cellStyle name="20% - Accent1 4 12 3 2 2 2" xfId="31201" xr:uid="{00000000-0005-0000-0000-000032790000}"/>
    <cellStyle name="20% - Accent1 4 12 3 2 3" xfId="31202" xr:uid="{00000000-0005-0000-0000-000033790000}"/>
    <cellStyle name="20% - Accent1 4 12 3 3" xfId="31203" xr:uid="{00000000-0005-0000-0000-000034790000}"/>
    <cellStyle name="20% - Accent1 4 12 3 3 2" xfId="31204" xr:uid="{00000000-0005-0000-0000-000035790000}"/>
    <cellStyle name="20% - Accent1 4 12 3 4" xfId="31205" xr:uid="{00000000-0005-0000-0000-000036790000}"/>
    <cellStyle name="20% - Accent1 4 12 4" xfId="31206" xr:uid="{00000000-0005-0000-0000-000037790000}"/>
    <cellStyle name="20% - Accent1 4 12 4 2" xfId="31207" xr:uid="{00000000-0005-0000-0000-000038790000}"/>
    <cellStyle name="20% - Accent1 4 12 4 2 2" xfId="31208" xr:uid="{00000000-0005-0000-0000-000039790000}"/>
    <cellStyle name="20% - Accent1 4 12 4 2 2 2" xfId="31209" xr:uid="{00000000-0005-0000-0000-00003A790000}"/>
    <cellStyle name="20% - Accent1 4 12 4 2 3" xfId="31210" xr:uid="{00000000-0005-0000-0000-00003B790000}"/>
    <cellStyle name="20% - Accent1 4 12 4 3" xfId="31211" xr:uid="{00000000-0005-0000-0000-00003C790000}"/>
    <cellStyle name="20% - Accent1 4 12 4 3 2" xfId="31212" xr:uid="{00000000-0005-0000-0000-00003D790000}"/>
    <cellStyle name="20% - Accent1 4 12 4 4" xfId="31213" xr:uid="{00000000-0005-0000-0000-00003E790000}"/>
    <cellStyle name="20% - Accent1 4 12 5" xfId="31214" xr:uid="{00000000-0005-0000-0000-00003F790000}"/>
    <cellStyle name="20% - Accent1 4 12 5 2" xfId="31215" xr:uid="{00000000-0005-0000-0000-000040790000}"/>
    <cellStyle name="20% - Accent1 4 12 5 2 2" xfId="31216" xr:uid="{00000000-0005-0000-0000-000041790000}"/>
    <cellStyle name="20% - Accent1 4 12 5 3" xfId="31217" xr:uid="{00000000-0005-0000-0000-000042790000}"/>
    <cellStyle name="20% - Accent1 4 12 6" xfId="31218" xr:uid="{00000000-0005-0000-0000-000043790000}"/>
    <cellStyle name="20% - Accent1 4 12 6 2" xfId="31219" xr:uid="{00000000-0005-0000-0000-000044790000}"/>
    <cellStyle name="20% - Accent1 4 12 6 2 2" xfId="31220" xr:uid="{00000000-0005-0000-0000-000045790000}"/>
    <cellStyle name="20% - Accent1 4 12 6 3" xfId="31221" xr:uid="{00000000-0005-0000-0000-000046790000}"/>
    <cellStyle name="20% - Accent1 4 12 7" xfId="31222" xr:uid="{00000000-0005-0000-0000-000047790000}"/>
    <cellStyle name="20% - Accent1 4 12 7 2" xfId="31223" xr:uid="{00000000-0005-0000-0000-000048790000}"/>
    <cellStyle name="20% - Accent1 4 12 8" xfId="31224" xr:uid="{00000000-0005-0000-0000-000049790000}"/>
    <cellStyle name="20% - Accent1 4 12 8 2" xfId="31225" xr:uid="{00000000-0005-0000-0000-00004A790000}"/>
    <cellStyle name="20% - Accent1 4 12 9" xfId="31226" xr:uid="{00000000-0005-0000-0000-00004B790000}"/>
    <cellStyle name="20% - Accent1 4 13" xfId="31227" xr:uid="{00000000-0005-0000-0000-00004C790000}"/>
    <cellStyle name="20% - Accent1 4 13 2" xfId="31228" xr:uid="{00000000-0005-0000-0000-00004D790000}"/>
    <cellStyle name="20% - Accent1 4 13 2 2" xfId="31229" xr:uid="{00000000-0005-0000-0000-00004E790000}"/>
    <cellStyle name="20% - Accent1 4 13 2 2 2" xfId="31230" xr:uid="{00000000-0005-0000-0000-00004F790000}"/>
    <cellStyle name="20% - Accent1 4 13 2 2 2 2" xfId="31231" xr:uid="{00000000-0005-0000-0000-000050790000}"/>
    <cellStyle name="20% - Accent1 4 13 2 2 3" xfId="31232" xr:uid="{00000000-0005-0000-0000-000051790000}"/>
    <cellStyle name="20% - Accent1 4 13 2 3" xfId="31233" xr:uid="{00000000-0005-0000-0000-000052790000}"/>
    <cellStyle name="20% - Accent1 4 13 2 3 2" xfId="31234" xr:uid="{00000000-0005-0000-0000-000053790000}"/>
    <cellStyle name="20% - Accent1 4 13 2 4" xfId="31235" xr:uid="{00000000-0005-0000-0000-000054790000}"/>
    <cellStyle name="20% - Accent1 4 13 3" xfId="31236" xr:uid="{00000000-0005-0000-0000-000055790000}"/>
    <cellStyle name="20% - Accent1 4 13 3 2" xfId="31237" xr:uid="{00000000-0005-0000-0000-000056790000}"/>
    <cellStyle name="20% - Accent1 4 13 3 2 2" xfId="31238" xr:uid="{00000000-0005-0000-0000-000057790000}"/>
    <cellStyle name="20% - Accent1 4 13 3 2 2 2" xfId="31239" xr:uid="{00000000-0005-0000-0000-000058790000}"/>
    <cellStyle name="20% - Accent1 4 13 3 2 3" xfId="31240" xr:uid="{00000000-0005-0000-0000-000059790000}"/>
    <cellStyle name="20% - Accent1 4 13 3 3" xfId="31241" xr:uid="{00000000-0005-0000-0000-00005A790000}"/>
    <cellStyle name="20% - Accent1 4 13 3 3 2" xfId="31242" xr:uid="{00000000-0005-0000-0000-00005B790000}"/>
    <cellStyle name="20% - Accent1 4 13 3 4" xfId="31243" xr:uid="{00000000-0005-0000-0000-00005C790000}"/>
    <cellStyle name="20% - Accent1 4 13 4" xfId="31244" xr:uid="{00000000-0005-0000-0000-00005D790000}"/>
    <cellStyle name="20% - Accent1 4 13 4 2" xfId="31245" xr:uid="{00000000-0005-0000-0000-00005E790000}"/>
    <cellStyle name="20% - Accent1 4 13 4 2 2" xfId="31246" xr:uid="{00000000-0005-0000-0000-00005F790000}"/>
    <cellStyle name="20% - Accent1 4 13 4 2 2 2" xfId="31247" xr:uid="{00000000-0005-0000-0000-000060790000}"/>
    <cellStyle name="20% - Accent1 4 13 4 2 3" xfId="31248" xr:uid="{00000000-0005-0000-0000-000061790000}"/>
    <cellStyle name="20% - Accent1 4 13 4 3" xfId="31249" xr:uid="{00000000-0005-0000-0000-000062790000}"/>
    <cellStyle name="20% - Accent1 4 13 4 3 2" xfId="31250" xr:uid="{00000000-0005-0000-0000-000063790000}"/>
    <cellStyle name="20% - Accent1 4 13 4 4" xfId="31251" xr:uid="{00000000-0005-0000-0000-000064790000}"/>
    <cellStyle name="20% - Accent1 4 13 5" xfId="31252" xr:uid="{00000000-0005-0000-0000-000065790000}"/>
    <cellStyle name="20% - Accent1 4 13 5 2" xfId="31253" xr:uid="{00000000-0005-0000-0000-000066790000}"/>
    <cellStyle name="20% - Accent1 4 13 5 2 2" xfId="31254" xr:uid="{00000000-0005-0000-0000-000067790000}"/>
    <cellStyle name="20% - Accent1 4 13 5 3" xfId="31255" xr:uid="{00000000-0005-0000-0000-000068790000}"/>
    <cellStyle name="20% - Accent1 4 13 6" xfId="31256" xr:uid="{00000000-0005-0000-0000-000069790000}"/>
    <cellStyle name="20% - Accent1 4 13 6 2" xfId="31257" xr:uid="{00000000-0005-0000-0000-00006A790000}"/>
    <cellStyle name="20% - Accent1 4 13 6 2 2" xfId="31258" xr:uid="{00000000-0005-0000-0000-00006B790000}"/>
    <cellStyle name="20% - Accent1 4 13 6 3" xfId="31259" xr:uid="{00000000-0005-0000-0000-00006C790000}"/>
    <cellStyle name="20% - Accent1 4 13 7" xfId="31260" xr:uid="{00000000-0005-0000-0000-00006D790000}"/>
    <cellStyle name="20% - Accent1 4 13 7 2" xfId="31261" xr:uid="{00000000-0005-0000-0000-00006E790000}"/>
    <cellStyle name="20% - Accent1 4 13 8" xfId="31262" xr:uid="{00000000-0005-0000-0000-00006F790000}"/>
    <cellStyle name="20% - Accent1 4 13 8 2" xfId="31263" xr:uid="{00000000-0005-0000-0000-000070790000}"/>
    <cellStyle name="20% - Accent1 4 13 9" xfId="31264" xr:uid="{00000000-0005-0000-0000-000071790000}"/>
    <cellStyle name="20% - Accent1 4 14" xfId="31265" xr:uid="{00000000-0005-0000-0000-000072790000}"/>
    <cellStyle name="20% - Accent1 4 14 2" xfId="31266" xr:uid="{00000000-0005-0000-0000-000073790000}"/>
    <cellStyle name="20% - Accent1 4 14 2 2" xfId="31267" xr:uid="{00000000-0005-0000-0000-000074790000}"/>
    <cellStyle name="20% - Accent1 4 14 2 2 2" xfId="31268" xr:uid="{00000000-0005-0000-0000-000075790000}"/>
    <cellStyle name="20% - Accent1 4 14 2 3" xfId="31269" xr:uid="{00000000-0005-0000-0000-000076790000}"/>
    <cellStyle name="20% - Accent1 4 14 3" xfId="31270" xr:uid="{00000000-0005-0000-0000-000077790000}"/>
    <cellStyle name="20% - Accent1 4 14 3 2" xfId="31271" xr:uid="{00000000-0005-0000-0000-000078790000}"/>
    <cellStyle name="20% - Accent1 4 14 4" xfId="31272" xr:uid="{00000000-0005-0000-0000-000079790000}"/>
    <cellStyle name="20% - Accent1 4 15" xfId="31273" xr:uid="{00000000-0005-0000-0000-00007A790000}"/>
    <cellStyle name="20% - Accent1 4 15 2" xfId="31274" xr:uid="{00000000-0005-0000-0000-00007B790000}"/>
    <cellStyle name="20% - Accent1 4 15 2 2" xfId="31275" xr:uid="{00000000-0005-0000-0000-00007C790000}"/>
    <cellStyle name="20% - Accent1 4 15 2 2 2" xfId="31276" xr:uid="{00000000-0005-0000-0000-00007D790000}"/>
    <cellStyle name="20% - Accent1 4 15 2 3" xfId="31277" xr:uid="{00000000-0005-0000-0000-00007E790000}"/>
    <cellStyle name="20% - Accent1 4 15 3" xfId="31278" xr:uid="{00000000-0005-0000-0000-00007F790000}"/>
    <cellStyle name="20% - Accent1 4 15 3 2" xfId="31279" xr:uid="{00000000-0005-0000-0000-000080790000}"/>
    <cellStyle name="20% - Accent1 4 15 4" xfId="31280" xr:uid="{00000000-0005-0000-0000-000081790000}"/>
    <cellStyle name="20% - Accent1 4 16" xfId="31281" xr:uid="{00000000-0005-0000-0000-000082790000}"/>
    <cellStyle name="20% - Accent1 4 16 2" xfId="31282" xr:uid="{00000000-0005-0000-0000-000083790000}"/>
    <cellStyle name="20% - Accent1 4 16 2 2" xfId="31283" xr:uid="{00000000-0005-0000-0000-000084790000}"/>
    <cellStyle name="20% - Accent1 4 16 2 2 2" xfId="31284" xr:uid="{00000000-0005-0000-0000-000085790000}"/>
    <cellStyle name="20% - Accent1 4 16 2 3" xfId="31285" xr:uid="{00000000-0005-0000-0000-000086790000}"/>
    <cellStyle name="20% - Accent1 4 16 3" xfId="31286" xr:uid="{00000000-0005-0000-0000-000087790000}"/>
    <cellStyle name="20% - Accent1 4 16 3 2" xfId="31287" xr:uid="{00000000-0005-0000-0000-000088790000}"/>
    <cellStyle name="20% - Accent1 4 16 4" xfId="31288" xr:uid="{00000000-0005-0000-0000-000089790000}"/>
    <cellStyle name="20% - Accent1 4 17" xfId="31289" xr:uid="{00000000-0005-0000-0000-00008A790000}"/>
    <cellStyle name="20% - Accent1 4 17 2" xfId="31290" xr:uid="{00000000-0005-0000-0000-00008B790000}"/>
    <cellStyle name="20% - Accent1 4 17 2 2" xfId="31291" xr:uid="{00000000-0005-0000-0000-00008C790000}"/>
    <cellStyle name="20% - Accent1 4 17 3" xfId="31292" xr:uid="{00000000-0005-0000-0000-00008D790000}"/>
    <cellStyle name="20% - Accent1 4 18" xfId="31293" xr:uid="{00000000-0005-0000-0000-00008E790000}"/>
    <cellStyle name="20% - Accent1 4 18 2" xfId="31294" xr:uid="{00000000-0005-0000-0000-00008F790000}"/>
    <cellStyle name="20% - Accent1 4 18 2 2" xfId="31295" xr:uid="{00000000-0005-0000-0000-000090790000}"/>
    <cellStyle name="20% - Accent1 4 18 3" xfId="31296" xr:uid="{00000000-0005-0000-0000-000091790000}"/>
    <cellStyle name="20% - Accent1 4 19" xfId="31297" xr:uid="{00000000-0005-0000-0000-000092790000}"/>
    <cellStyle name="20% - Accent1 4 19 2" xfId="31298" xr:uid="{00000000-0005-0000-0000-000093790000}"/>
    <cellStyle name="20% - Accent1 4 2" xfId="31299" xr:uid="{00000000-0005-0000-0000-000094790000}"/>
    <cellStyle name="20% - Accent1 4 2 10" xfId="31300" xr:uid="{00000000-0005-0000-0000-000095790000}"/>
    <cellStyle name="20% - Accent1 4 2 10 10" xfId="31301" xr:uid="{00000000-0005-0000-0000-000096790000}"/>
    <cellStyle name="20% - Accent1 4 2 10 10 2" xfId="31302" xr:uid="{00000000-0005-0000-0000-000097790000}"/>
    <cellStyle name="20% - Accent1 4 2 10 11" xfId="31303" xr:uid="{00000000-0005-0000-0000-000098790000}"/>
    <cellStyle name="20% - Accent1 4 2 10 2" xfId="31304" xr:uid="{00000000-0005-0000-0000-000099790000}"/>
    <cellStyle name="20% - Accent1 4 2 10 2 2" xfId="31305" xr:uid="{00000000-0005-0000-0000-00009A790000}"/>
    <cellStyle name="20% - Accent1 4 2 10 2 2 2" xfId="31306" xr:uid="{00000000-0005-0000-0000-00009B790000}"/>
    <cellStyle name="20% - Accent1 4 2 10 2 2 2 2" xfId="31307" xr:uid="{00000000-0005-0000-0000-00009C790000}"/>
    <cellStyle name="20% - Accent1 4 2 10 2 2 2 2 2" xfId="31308" xr:uid="{00000000-0005-0000-0000-00009D790000}"/>
    <cellStyle name="20% - Accent1 4 2 10 2 2 2 3" xfId="31309" xr:uid="{00000000-0005-0000-0000-00009E790000}"/>
    <cellStyle name="20% - Accent1 4 2 10 2 2 3" xfId="31310" xr:uid="{00000000-0005-0000-0000-00009F790000}"/>
    <cellStyle name="20% - Accent1 4 2 10 2 2 3 2" xfId="31311" xr:uid="{00000000-0005-0000-0000-0000A0790000}"/>
    <cellStyle name="20% - Accent1 4 2 10 2 2 4" xfId="31312" xr:uid="{00000000-0005-0000-0000-0000A1790000}"/>
    <cellStyle name="20% - Accent1 4 2 10 2 3" xfId="31313" xr:uid="{00000000-0005-0000-0000-0000A2790000}"/>
    <cellStyle name="20% - Accent1 4 2 10 2 3 2" xfId="31314" xr:uid="{00000000-0005-0000-0000-0000A3790000}"/>
    <cellStyle name="20% - Accent1 4 2 10 2 3 2 2" xfId="31315" xr:uid="{00000000-0005-0000-0000-0000A4790000}"/>
    <cellStyle name="20% - Accent1 4 2 10 2 3 2 2 2" xfId="31316" xr:uid="{00000000-0005-0000-0000-0000A5790000}"/>
    <cellStyle name="20% - Accent1 4 2 10 2 3 2 3" xfId="31317" xr:uid="{00000000-0005-0000-0000-0000A6790000}"/>
    <cellStyle name="20% - Accent1 4 2 10 2 3 3" xfId="31318" xr:uid="{00000000-0005-0000-0000-0000A7790000}"/>
    <cellStyle name="20% - Accent1 4 2 10 2 3 3 2" xfId="31319" xr:uid="{00000000-0005-0000-0000-0000A8790000}"/>
    <cellStyle name="20% - Accent1 4 2 10 2 3 4" xfId="31320" xr:uid="{00000000-0005-0000-0000-0000A9790000}"/>
    <cellStyle name="20% - Accent1 4 2 10 2 4" xfId="31321" xr:uid="{00000000-0005-0000-0000-0000AA790000}"/>
    <cellStyle name="20% - Accent1 4 2 10 2 4 2" xfId="31322" xr:uid="{00000000-0005-0000-0000-0000AB790000}"/>
    <cellStyle name="20% - Accent1 4 2 10 2 4 2 2" xfId="31323" xr:uid="{00000000-0005-0000-0000-0000AC790000}"/>
    <cellStyle name="20% - Accent1 4 2 10 2 4 2 2 2" xfId="31324" xr:uid="{00000000-0005-0000-0000-0000AD790000}"/>
    <cellStyle name="20% - Accent1 4 2 10 2 4 2 3" xfId="31325" xr:uid="{00000000-0005-0000-0000-0000AE790000}"/>
    <cellStyle name="20% - Accent1 4 2 10 2 4 3" xfId="31326" xr:uid="{00000000-0005-0000-0000-0000AF790000}"/>
    <cellStyle name="20% - Accent1 4 2 10 2 4 3 2" xfId="31327" xr:uid="{00000000-0005-0000-0000-0000B0790000}"/>
    <cellStyle name="20% - Accent1 4 2 10 2 4 4" xfId="31328" xr:uid="{00000000-0005-0000-0000-0000B1790000}"/>
    <cellStyle name="20% - Accent1 4 2 10 2 5" xfId="31329" xr:uid="{00000000-0005-0000-0000-0000B2790000}"/>
    <cellStyle name="20% - Accent1 4 2 10 2 5 2" xfId="31330" xr:uid="{00000000-0005-0000-0000-0000B3790000}"/>
    <cellStyle name="20% - Accent1 4 2 10 2 5 2 2" xfId="31331" xr:uid="{00000000-0005-0000-0000-0000B4790000}"/>
    <cellStyle name="20% - Accent1 4 2 10 2 5 3" xfId="31332" xr:uid="{00000000-0005-0000-0000-0000B5790000}"/>
    <cellStyle name="20% - Accent1 4 2 10 2 6" xfId="31333" xr:uid="{00000000-0005-0000-0000-0000B6790000}"/>
    <cellStyle name="20% - Accent1 4 2 10 2 6 2" xfId="31334" xr:uid="{00000000-0005-0000-0000-0000B7790000}"/>
    <cellStyle name="20% - Accent1 4 2 10 2 6 2 2" xfId="31335" xr:uid="{00000000-0005-0000-0000-0000B8790000}"/>
    <cellStyle name="20% - Accent1 4 2 10 2 6 3" xfId="31336" xr:uid="{00000000-0005-0000-0000-0000B9790000}"/>
    <cellStyle name="20% - Accent1 4 2 10 2 7" xfId="31337" xr:uid="{00000000-0005-0000-0000-0000BA790000}"/>
    <cellStyle name="20% - Accent1 4 2 10 2 7 2" xfId="31338" xr:uid="{00000000-0005-0000-0000-0000BB790000}"/>
    <cellStyle name="20% - Accent1 4 2 10 2 8" xfId="31339" xr:uid="{00000000-0005-0000-0000-0000BC790000}"/>
    <cellStyle name="20% - Accent1 4 2 10 2 8 2" xfId="31340" xr:uid="{00000000-0005-0000-0000-0000BD790000}"/>
    <cellStyle name="20% - Accent1 4 2 10 2 9" xfId="31341" xr:uid="{00000000-0005-0000-0000-0000BE790000}"/>
    <cellStyle name="20% - Accent1 4 2 10 3" xfId="31342" xr:uid="{00000000-0005-0000-0000-0000BF790000}"/>
    <cellStyle name="20% - Accent1 4 2 10 3 2" xfId="31343" xr:uid="{00000000-0005-0000-0000-0000C0790000}"/>
    <cellStyle name="20% - Accent1 4 2 10 3 2 2" xfId="31344" xr:uid="{00000000-0005-0000-0000-0000C1790000}"/>
    <cellStyle name="20% - Accent1 4 2 10 3 2 2 2" xfId="31345" xr:uid="{00000000-0005-0000-0000-0000C2790000}"/>
    <cellStyle name="20% - Accent1 4 2 10 3 2 2 2 2" xfId="31346" xr:uid="{00000000-0005-0000-0000-0000C3790000}"/>
    <cellStyle name="20% - Accent1 4 2 10 3 2 2 3" xfId="31347" xr:uid="{00000000-0005-0000-0000-0000C4790000}"/>
    <cellStyle name="20% - Accent1 4 2 10 3 2 3" xfId="31348" xr:uid="{00000000-0005-0000-0000-0000C5790000}"/>
    <cellStyle name="20% - Accent1 4 2 10 3 2 3 2" xfId="31349" xr:uid="{00000000-0005-0000-0000-0000C6790000}"/>
    <cellStyle name="20% - Accent1 4 2 10 3 2 4" xfId="31350" xr:uid="{00000000-0005-0000-0000-0000C7790000}"/>
    <cellStyle name="20% - Accent1 4 2 10 3 3" xfId="31351" xr:uid="{00000000-0005-0000-0000-0000C8790000}"/>
    <cellStyle name="20% - Accent1 4 2 10 3 3 2" xfId="31352" xr:uid="{00000000-0005-0000-0000-0000C9790000}"/>
    <cellStyle name="20% - Accent1 4 2 10 3 3 2 2" xfId="31353" xr:uid="{00000000-0005-0000-0000-0000CA790000}"/>
    <cellStyle name="20% - Accent1 4 2 10 3 3 2 2 2" xfId="31354" xr:uid="{00000000-0005-0000-0000-0000CB790000}"/>
    <cellStyle name="20% - Accent1 4 2 10 3 3 2 3" xfId="31355" xr:uid="{00000000-0005-0000-0000-0000CC790000}"/>
    <cellStyle name="20% - Accent1 4 2 10 3 3 3" xfId="31356" xr:uid="{00000000-0005-0000-0000-0000CD790000}"/>
    <cellStyle name="20% - Accent1 4 2 10 3 3 3 2" xfId="31357" xr:uid="{00000000-0005-0000-0000-0000CE790000}"/>
    <cellStyle name="20% - Accent1 4 2 10 3 3 4" xfId="31358" xr:uid="{00000000-0005-0000-0000-0000CF790000}"/>
    <cellStyle name="20% - Accent1 4 2 10 3 4" xfId="31359" xr:uid="{00000000-0005-0000-0000-0000D0790000}"/>
    <cellStyle name="20% - Accent1 4 2 10 3 4 2" xfId="31360" xr:uid="{00000000-0005-0000-0000-0000D1790000}"/>
    <cellStyle name="20% - Accent1 4 2 10 3 4 2 2" xfId="31361" xr:uid="{00000000-0005-0000-0000-0000D2790000}"/>
    <cellStyle name="20% - Accent1 4 2 10 3 4 2 2 2" xfId="31362" xr:uid="{00000000-0005-0000-0000-0000D3790000}"/>
    <cellStyle name="20% - Accent1 4 2 10 3 4 2 3" xfId="31363" xr:uid="{00000000-0005-0000-0000-0000D4790000}"/>
    <cellStyle name="20% - Accent1 4 2 10 3 4 3" xfId="31364" xr:uid="{00000000-0005-0000-0000-0000D5790000}"/>
    <cellStyle name="20% - Accent1 4 2 10 3 4 3 2" xfId="31365" xr:uid="{00000000-0005-0000-0000-0000D6790000}"/>
    <cellStyle name="20% - Accent1 4 2 10 3 4 4" xfId="31366" xr:uid="{00000000-0005-0000-0000-0000D7790000}"/>
    <cellStyle name="20% - Accent1 4 2 10 3 5" xfId="31367" xr:uid="{00000000-0005-0000-0000-0000D8790000}"/>
    <cellStyle name="20% - Accent1 4 2 10 3 5 2" xfId="31368" xr:uid="{00000000-0005-0000-0000-0000D9790000}"/>
    <cellStyle name="20% - Accent1 4 2 10 3 5 2 2" xfId="31369" xr:uid="{00000000-0005-0000-0000-0000DA790000}"/>
    <cellStyle name="20% - Accent1 4 2 10 3 5 3" xfId="31370" xr:uid="{00000000-0005-0000-0000-0000DB790000}"/>
    <cellStyle name="20% - Accent1 4 2 10 3 6" xfId="31371" xr:uid="{00000000-0005-0000-0000-0000DC790000}"/>
    <cellStyle name="20% - Accent1 4 2 10 3 6 2" xfId="31372" xr:uid="{00000000-0005-0000-0000-0000DD790000}"/>
    <cellStyle name="20% - Accent1 4 2 10 3 6 2 2" xfId="31373" xr:uid="{00000000-0005-0000-0000-0000DE790000}"/>
    <cellStyle name="20% - Accent1 4 2 10 3 6 3" xfId="31374" xr:uid="{00000000-0005-0000-0000-0000DF790000}"/>
    <cellStyle name="20% - Accent1 4 2 10 3 7" xfId="31375" xr:uid="{00000000-0005-0000-0000-0000E0790000}"/>
    <cellStyle name="20% - Accent1 4 2 10 3 7 2" xfId="31376" xr:uid="{00000000-0005-0000-0000-0000E1790000}"/>
    <cellStyle name="20% - Accent1 4 2 10 3 8" xfId="31377" xr:uid="{00000000-0005-0000-0000-0000E2790000}"/>
    <cellStyle name="20% - Accent1 4 2 10 3 8 2" xfId="31378" xr:uid="{00000000-0005-0000-0000-0000E3790000}"/>
    <cellStyle name="20% - Accent1 4 2 10 3 9" xfId="31379" xr:uid="{00000000-0005-0000-0000-0000E4790000}"/>
    <cellStyle name="20% - Accent1 4 2 10 4" xfId="31380" xr:uid="{00000000-0005-0000-0000-0000E5790000}"/>
    <cellStyle name="20% - Accent1 4 2 10 4 2" xfId="31381" xr:uid="{00000000-0005-0000-0000-0000E6790000}"/>
    <cellStyle name="20% - Accent1 4 2 10 4 2 2" xfId="31382" xr:uid="{00000000-0005-0000-0000-0000E7790000}"/>
    <cellStyle name="20% - Accent1 4 2 10 4 2 2 2" xfId="31383" xr:uid="{00000000-0005-0000-0000-0000E8790000}"/>
    <cellStyle name="20% - Accent1 4 2 10 4 2 3" xfId="31384" xr:uid="{00000000-0005-0000-0000-0000E9790000}"/>
    <cellStyle name="20% - Accent1 4 2 10 4 3" xfId="31385" xr:uid="{00000000-0005-0000-0000-0000EA790000}"/>
    <cellStyle name="20% - Accent1 4 2 10 4 3 2" xfId="31386" xr:uid="{00000000-0005-0000-0000-0000EB790000}"/>
    <cellStyle name="20% - Accent1 4 2 10 4 4" xfId="31387" xr:uid="{00000000-0005-0000-0000-0000EC790000}"/>
    <cellStyle name="20% - Accent1 4 2 10 5" xfId="31388" xr:uid="{00000000-0005-0000-0000-0000ED790000}"/>
    <cellStyle name="20% - Accent1 4 2 10 5 2" xfId="31389" xr:uid="{00000000-0005-0000-0000-0000EE790000}"/>
    <cellStyle name="20% - Accent1 4 2 10 5 2 2" xfId="31390" xr:uid="{00000000-0005-0000-0000-0000EF790000}"/>
    <cellStyle name="20% - Accent1 4 2 10 5 2 2 2" xfId="31391" xr:uid="{00000000-0005-0000-0000-0000F0790000}"/>
    <cellStyle name="20% - Accent1 4 2 10 5 2 3" xfId="31392" xr:uid="{00000000-0005-0000-0000-0000F1790000}"/>
    <cellStyle name="20% - Accent1 4 2 10 5 3" xfId="31393" xr:uid="{00000000-0005-0000-0000-0000F2790000}"/>
    <cellStyle name="20% - Accent1 4 2 10 5 3 2" xfId="31394" xr:uid="{00000000-0005-0000-0000-0000F3790000}"/>
    <cellStyle name="20% - Accent1 4 2 10 5 4" xfId="31395" xr:uid="{00000000-0005-0000-0000-0000F4790000}"/>
    <cellStyle name="20% - Accent1 4 2 10 6" xfId="31396" xr:uid="{00000000-0005-0000-0000-0000F5790000}"/>
    <cellStyle name="20% - Accent1 4 2 10 6 2" xfId="31397" xr:uid="{00000000-0005-0000-0000-0000F6790000}"/>
    <cellStyle name="20% - Accent1 4 2 10 6 2 2" xfId="31398" xr:uid="{00000000-0005-0000-0000-0000F7790000}"/>
    <cellStyle name="20% - Accent1 4 2 10 6 2 2 2" xfId="31399" xr:uid="{00000000-0005-0000-0000-0000F8790000}"/>
    <cellStyle name="20% - Accent1 4 2 10 6 2 3" xfId="31400" xr:uid="{00000000-0005-0000-0000-0000F9790000}"/>
    <cellStyle name="20% - Accent1 4 2 10 6 3" xfId="31401" xr:uid="{00000000-0005-0000-0000-0000FA790000}"/>
    <cellStyle name="20% - Accent1 4 2 10 6 3 2" xfId="31402" xr:uid="{00000000-0005-0000-0000-0000FB790000}"/>
    <cellStyle name="20% - Accent1 4 2 10 6 4" xfId="31403" xr:uid="{00000000-0005-0000-0000-0000FC790000}"/>
    <cellStyle name="20% - Accent1 4 2 10 7" xfId="31404" xr:uid="{00000000-0005-0000-0000-0000FD790000}"/>
    <cellStyle name="20% - Accent1 4 2 10 7 2" xfId="31405" xr:uid="{00000000-0005-0000-0000-0000FE790000}"/>
    <cellStyle name="20% - Accent1 4 2 10 7 2 2" xfId="31406" xr:uid="{00000000-0005-0000-0000-0000FF790000}"/>
    <cellStyle name="20% - Accent1 4 2 10 7 3" xfId="31407" xr:uid="{00000000-0005-0000-0000-0000007A0000}"/>
    <cellStyle name="20% - Accent1 4 2 10 8" xfId="31408" xr:uid="{00000000-0005-0000-0000-0000017A0000}"/>
    <cellStyle name="20% - Accent1 4 2 10 8 2" xfId="31409" xr:uid="{00000000-0005-0000-0000-0000027A0000}"/>
    <cellStyle name="20% - Accent1 4 2 10 8 2 2" xfId="31410" xr:uid="{00000000-0005-0000-0000-0000037A0000}"/>
    <cellStyle name="20% - Accent1 4 2 10 8 3" xfId="31411" xr:uid="{00000000-0005-0000-0000-0000047A0000}"/>
    <cellStyle name="20% - Accent1 4 2 10 9" xfId="31412" xr:uid="{00000000-0005-0000-0000-0000057A0000}"/>
    <cellStyle name="20% - Accent1 4 2 10 9 2" xfId="31413" xr:uid="{00000000-0005-0000-0000-0000067A0000}"/>
    <cellStyle name="20% - Accent1 4 2 11" xfId="31414" xr:uid="{00000000-0005-0000-0000-0000077A0000}"/>
    <cellStyle name="20% - Accent1 4 2 11 2" xfId="31415" xr:uid="{00000000-0005-0000-0000-0000087A0000}"/>
    <cellStyle name="20% - Accent1 4 2 11 2 2" xfId="31416" xr:uid="{00000000-0005-0000-0000-0000097A0000}"/>
    <cellStyle name="20% - Accent1 4 2 11 2 2 2" xfId="31417" xr:uid="{00000000-0005-0000-0000-00000A7A0000}"/>
    <cellStyle name="20% - Accent1 4 2 11 2 2 2 2" xfId="31418" xr:uid="{00000000-0005-0000-0000-00000B7A0000}"/>
    <cellStyle name="20% - Accent1 4 2 11 2 2 3" xfId="31419" xr:uid="{00000000-0005-0000-0000-00000C7A0000}"/>
    <cellStyle name="20% - Accent1 4 2 11 2 3" xfId="31420" xr:uid="{00000000-0005-0000-0000-00000D7A0000}"/>
    <cellStyle name="20% - Accent1 4 2 11 2 3 2" xfId="31421" xr:uid="{00000000-0005-0000-0000-00000E7A0000}"/>
    <cellStyle name="20% - Accent1 4 2 11 2 4" xfId="31422" xr:uid="{00000000-0005-0000-0000-00000F7A0000}"/>
    <cellStyle name="20% - Accent1 4 2 11 3" xfId="31423" xr:uid="{00000000-0005-0000-0000-0000107A0000}"/>
    <cellStyle name="20% - Accent1 4 2 11 3 2" xfId="31424" xr:uid="{00000000-0005-0000-0000-0000117A0000}"/>
    <cellStyle name="20% - Accent1 4 2 11 3 2 2" xfId="31425" xr:uid="{00000000-0005-0000-0000-0000127A0000}"/>
    <cellStyle name="20% - Accent1 4 2 11 3 2 2 2" xfId="31426" xr:uid="{00000000-0005-0000-0000-0000137A0000}"/>
    <cellStyle name="20% - Accent1 4 2 11 3 2 3" xfId="31427" xr:uid="{00000000-0005-0000-0000-0000147A0000}"/>
    <cellStyle name="20% - Accent1 4 2 11 3 3" xfId="31428" xr:uid="{00000000-0005-0000-0000-0000157A0000}"/>
    <cellStyle name="20% - Accent1 4 2 11 3 3 2" xfId="31429" xr:uid="{00000000-0005-0000-0000-0000167A0000}"/>
    <cellStyle name="20% - Accent1 4 2 11 3 4" xfId="31430" xr:uid="{00000000-0005-0000-0000-0000177A0000}"/>
    <cellStyle name="20% - Accent1 4 2 11 4" xfId="31431" xr:uid="{00000000-0005-0000-0000-0000187A0000}"/>
    <cellStyle name="20% - Accent1 4 2 11 4 2" xfId="31432" xr:uid="{00000000-0005-0000-0000-0000197A0000}"/>
    <cellStyle name="20% - Accent1 4 2 11 4 2 2" xfId="31433" xr:uid="{00000000-0005-0000-0000-00001A7A0000}"/>
    <cellStyle name="20% - Accent1 4 2 11 4 2 2 2" xfId="31434" xr:uid="{00000000-0005-0000-0000-00001B7A0000}"/>
    <cellStyle name="20% - Accent1 4 2 11 4 2 3" xfId="31435" xr:uid="{00000000-0005-0000-0000-00001C7A0000}"/>
    <cellStyle name="20% - Accent1 4 2 11 4 3" xfId="31436" xr:uid="{00000000-0005-0000-0000-00001D7A0000}"/>
    <cellStyle name="20% - Accent1 4 2 11 4 3 2" xfId="31437" xr:uid="{00000000-0005-0000-0000-00001E7A0000}"/>
    <cellStyle name="20% - Accent1 4 2 11 4 4" xfId="31438" xr:uid="{00000000-0005-0000-0000-00001F7A0000}"/>
    <cellStyle name="20% - Accent1 4 2 11 5" xfId="31439" xr:uid="{00000000-0005-0000-0000-0000207A0000}"/>
    <cellStyle name="20% - Accent1 4 2 11 5 2" xfId="31440" xr:uid="{00000000-0005-0000-0000-0000217A0000}"/>
    <cellStyle name="20% - Accent1 4 2 11 5 2 2" xfId="31441" xr:uid="{00000000-0005-0000-0000-0000227A0000}"/>
    <cellStyle name="20% - Accent1 4 2 11 5 3" xfId="31442" xr:uid="{00000000-0005-0000-0000-0000237A0000}"/>
    <cellStyle name="20% - Accent1 4 2 11 6" xfId="31443" xr:uid="{00000000-0005-0000-0000-0000247A0000}"/>
    <cellStyle name="20% - Accent1 4 2 11 6 2" xfId="31444" xr:uid="{00000000-0005-0000-0000-0000257A0000}"/>
    <cellStyle name="20% - Accent1 4 2 11 6 2 2" xfId="31445" xr:uid="{00000000-0005-0000-0000-0000267A0000}"/>
    <cellStyle name="20% - Accent1 4 2 11 6 3" xfId="31446" xr:uid="{00000000-0005-0000-0000-0000277A0000}"/>
    <cellStyle name="20% - Accent1 4 2 11 7" xfId="31447" xr:uid="{00000000-0005-0000-0000-0000287A0000}"/>
    <cellStyle name="20% - Accent1 4 2 11 7 2" xfId="31448" xr:uid="{00000000-0005-0000-0000-0000297A0000}"/>
    <cellStyle name="20% - Accent1 4 2 11 8" xfId="31449" xr:uid="{00000000-0005-0000-0000-00002A7A0000}"/>
    <cellStyle name="20% - Accent1 4 2 11 8 2" xfId="31450" xr:uid="{00000000-0005-0000-0000-00002B7A0000}"/>
    <cellStyle name="20% - Accent1 4 2 11 9" xfId="31451" xr:uid="{00000000-0005-0000-0000-00002C7A0000}"/>
    <cellStyle name="20% - Accent1 4 2 12" xfId="31452" xr:uid="{00000000-0005-0000-0000-00002D7A0000}"/>
    <cellStyle name="20% - Accent1 4 2 12 2" xfId="31453" xr:uid="{00000000-0005-0000-0000-00002E7A0000}"/>
    <cellStyle name="20% - Accent1 4 2 12 2 2" xfId="31454" xr:uid="{00000000-0005-0000-0000-00002F7A0000}"/>
    <cellStyle name="20% - Accent1 4 2 12 2 2 2" xfId="31455" xr:uid="{00000000-0005-0000-0000-0000307A0000}"/>
    <cellStyle name="20% - Accent1 4 2 12 2 2 2 2" xfId="31456" xr:uid="{00000000-0005-0000-0000-0000317A0000}"/>
    <cellStyle name="20% - Accent1 4 2 12 2 2 3" xfId="31457" xr:uid="{00000000-0005-0000-0000-0000327A0000}"/>
    <cellStyle name="20% - Accent1 4 2 12 2 3" xfId="31458" xr:uid="{00000000-0005-0000-0000-0000337A0000}"/>
    <cellStyle name="20% - Accent1 4 2 12 2 3 2" xfId="31459" xr:uid="{00000000-0005-0000-0000-0000347A0000}"/>
    <cellStyle name="20% - Accent1 4 2 12 2 4" xfId="31460" xr:uid="{00000000-0005-0000-0000-0000357A0000}"/>
    <cellStyle name="20% - Accent1 4 2 12 3" xfId="31461" xr:uid="{00000000-0005-0000-0000-0000367A0000}"/>
    <cellStyle name="20% - Accent1 4 2 12 3 2" xfId="31462" xr:uid="{00000000-0005-0000-0000-0000377A0000}"/>
    <cellStyle name="20% - Accent1 4 2 12 3 2 2" xfId="31463" xr:uid="{00000000-0005-0000-0000-0000387A0000}"/>
    <cellStyle name="20% - Accent1 4 2 12 3 2 2 2" xfId="31464" xr:uid="{00000000-0005-0000-0000-0000397A0000}"/>
    <cellStyle name="20% - Accent1 4 2 12 3 2 3" xfId="31465" xr:uid="{00000000-0005-0000-0000-00003A7A0000}"/>
    <cellStyle name="20% - Accent1 4 2 12 3 3" xfId="31466" xr:uid="{00000000-0005-0000-0000-00003B7A0000}"/>
    <cellStyle name="20% - Accent1 4 2 12 3 3 2" xfId="31467" xr:uid="{00000000-0005-0000-0000-00003C7A0000}"/>
    <cellStyle name="20% - Accent1 4 2 12 3 4" xfId="31468" xr:uid="{00000000-0005-0000-0000-00003D7A0000}"/>
    <cellStyle name="20% - Accent1 4 2 12 4" xfId="31469" xr:uid="{00000000-0005-0000-0000-00003E7A0000}"/>
    <cellStyle name="20% - Accent1 4 2 12 4 2" xfId="31470" xr:uid="{00000000-0005-0000-0000-00003F7A0000}"/>
    <cellStyle name="20% - Accent1 4 2 12 4 2 2" xfId="31471" xr:uid="{00000000-0005-0000-0000-0000407A0000}"/>
    <cellStyle name="20% - Accent1 4 2 12 4 2 2 2" xfId="31472" xr:uid="{00000000-0005-0000-0000-0000417A0000}"/>
    <cellStyle name="20% - Accent1 4 2 12 4 2 3" xfId="31473" xr:uid="{00000000-0005-0000-0000-0000427A0000}"/>
    <cellStyle name="20% - Accent1 4 2 12 4 3" xfId="31474" xr:uid="{00000000-0005-0000-0000-0000437A0000}"/>
    <cellStyle name="20% - Accent1 4 2 12 4 3 2" xfId="31475" xr:uid="{00000000-0005-0000-0000-0000447A0000}"/>
    <cellStyle name="20% - Accent1 4 2 12 4 4" xfId="31476" xr:uid="{00000000-0005-0000-0000-0000457A0000}"/>
    <cellStyle name="20% - Accent1 4 2 12 5" xfId="31477" xr:uid="{00000000-0005-0000-0000-0000467A0000}"/>
    <cellStyle name="20% - Accent1 4 2 12 5 2" xfId="31478" xr:uid="{00000000-0005-0000-0000-0000477A0000}"/>
    <cellStyle name="20% - Accent1 4 2 12 5 2 2" xfId="31479" xr:uid="{00000000-0005-0000-0000-0000487A0000}"/>
    <cellStyle name="20% - Accent1 4 2 12 5 3" xfId="31480" xr:uid="{00000000-0005-0000-0000-0000497A0000}"/>
    <cellStyle name="20% - Accent1 4 2 12 6" xfId="31481" xr:uid="{00000000-0005-0000-0000-00004A7A0000}"/>
    <cellStyle name="20% - Accent1 4 2 12 6 2" xfId="31482" xr:uid="{00000000-0005-0000-0000-00004B7A0000}"/>
    <cellStyle name="20% - Accent1 4 2 12 6 2 2" xfId="31483" xr:uid="{00000000-0005-0000-0000-00004C7A0000}"/>
    <cellStyle name="20% - Accent1 4 2 12 6 3" xfId="31484" xr:uid="{00000000-0005-0000-0000-00004D7A0000}"/>
    <cellStyle name="20% - Accent1 4 2 12 7" xfId="31485" xr:uid="{00000000-0005-0000-0000-00004E7A0000}"/>
    <cellStyle name="20% - Accent1 4 2 12 7 2" xfId="31486" xr:uid="{00000000-0005-0000-0000-00004F7A0000}"/>
    <cellStyle name="20% - Accent1 4 2 12 8" xfId="31487" xr:uid="{00000000-0005-0000-0000-0000507A0000}"/>
    <cellStyle name="20% - Accent1 4 2 12 8 2" xfId="31488" xr:uid="{00000000-0005-0000-0000-0000517A0000}"/>
    <cellStyle name="20% - Accent1 4 2 12 9" xfId="31489" xr:uid="{00000000-0005-0000-0000-0000527A0000}"/>
    <cellStyle name="20% - Accent1 4 2 13" xfId="31490" xr:uid="{00000000-0005-0000-0000-0000537A0000}"/>
    <cellStyle name="20% - Accent1 4 2 13 2" xfId="31491" xr:uid="{00000000-0005-0000-0000-0000547A0000}"/>
    <cellStyle name="20% - Accent1 4 2 13 2 2" xfId="31492" xr:uid="{00000000-0005-0000-0000-0000557A0000}"/>
    <cellStyle name="20% - Accent1 4 2 13 2 2 2" xfId="31493" xr:uid="{00000000-0005-0000-0000-0000567A0000}"/>
    <cellStyle name="20% - Accent1 4 2 13 2 3" xfId="31494" xr:uid="{00000000-0005-0000-0000-0000577A0000}"/>
    <cellStyle name="20% - Accent1 4 2 13 3" xfId="31495" xr:uid="{00000000-0005-0000-0000-0000587A0000}"/>
    <cellStyle name="20% - Accent1 4 2 13 3 2" xfId="31496" xr:uid="{00000000-0005-0000-0000-0000597A0000}"/>
    <cellStyle name="20% - Accent1 4 2 13 4" xfId="31497" xr:uid="{00000000-0005-0000-0000-00005A7A0000}"/>
    <cellStyle name="20% - Accent1 4 2 14" xfId="31498" xr:uid="{00000000-0005-0000-0000-00005B7A0000}"/>
    <cellStyle name="20% - Accent1 4 2 14 2" xfId="31499" xr:uid="{00000000-0005-0000-0000-00005C7A0000}"/>
    <cellStyle name="20% - Accent1 4 2 14 2 2" xfId="31500" xr:uid="{00000000-0005-0000-0000-00005D7A0000}"/>
    <cellStyle name="20% - Accent1 4 2 14 2 2 2" xfId="31501" xr:uid="{00000000-0005-0000-0000-00005E7A0000}"/>
    <cellStyle name="20% - Accent1 4 2 14 2 3" xfId="31502" xr:uid="{00000000-0005-0000-0000-00005F7A0000}"/>
    <cellStyle name="20% - Accent1 4 2 14 3" xfId="31503" xr:uid="{00000000-0005-0000-0000-0000607A0000}"/>
    <cellStyle name="20% - Accent1 4 2 14 3 2" xfId="31504" xr:uid="{00000000-0005-0000-0000-0000617A0000}"/>
    <cellStyle name="20% - Accent1 4 2 14 4" xfId="31505" xr:uid="{00000000-0005-0000-0000-0000627A0000}"/>
    <cellStyle name="20% - Accent1 4 2 15" xfId="31506" xr:uid="{00000000-0005-0000-0000-0000637A0000}"/>
    <cellStyle name="20% - Accent1 4 2 15 2" xfId="31507" xr:uid="{00000000-0005-0000-0000-0000647A0000}"/>
    <cellStyle name="20% - Accent1 4 2 15 2 2" xfId="31508" xr:uid="{00000000-0005-0000-0000-0000657A0000}"/>
    <cellStyle name="20% - Accent1 4 2 15 2 2 2" xfId="31509" xr:uid="{00000000-0005-0000-0000-0000667A0000}"/>
    <cellStyle name="20% - Accent1 4 2 15 2 3" xfId="31510" xr:uid="{00000000-0005-0000-0000-0000677A0000}"/>
    <cellStyle name="20% - Accent1 4 2 15 3" xfId="31511" xr:uid="{00000000-0005-0000-0000-0000687A0000}"/>
    <cellStyle name="20% - Accent1 4 2 15 3 2" xfId="31512" xr:uid="{00000000-0005-0000-0000-0000697A0000}"/>
    <cellStyle name="20% - Accent1 4 2 15 4" xfId="31513" xr:uid="{00000000-0005-0000-0000-00006A7A0000}"/>
    <cellStyle name="20% - Accent1 4 2 16" xfId="31514" xr:uid="{00000000-0005-0000-0000-00006B7A0000}"/>
    <cellStyle name="20% - Accent1 4 2 16 2" xfId="31515" xr:uid="{00000000-0005-0000-0000-00006C7A0000}"/>
    <cellStyle name="20% - Accent1 4 2 16 2 2" xfId="31516" xr:uid="{00000000-0005-0000-0000-00006D7A0000}"/>
    <cellStyle name="20% - Accent1 4 2 16 3" xfId="31517" xr:uid="{00000000-0005-0000-0000-00006E7A0000}"/>
    <cellStyle name="20% - Accent1 4 2 17" xfId="31518" xr:uid="{00000000-0005-0000-0000-00006F7A0000}"/>
    <cellStyle name="20% - Accent1 4 2 17 2" xfId="31519" xr:uid="{00000000-0005-0000-0000-0000707A0000}"/>
    <cellStyle name="20% - Accent1 4 2 17 2 2" xfId="31520" xr:uid="{00000000-0005-0000-0000-0000717A0000}"/>
    <cellStyle name="20% - Accent1 4 2 17 3" xfId="31521" xr:uid="{00000000-0005-0000-0000-0000727A0000}"/>
    <cellStyle name="20% - Accent1 4 2 18" xfId="31522" xr:uid="{00000000-0005-0000-0000-0000737A0000}"/>
    <cellStyle name="20% - Accent1 4 2 18 2" xfId="31523" xr:uid="{00000000-0005-0000-0000-0000747A0000}"/>
    <cellStyle name="20% - Accent1 4 2 19" xfId="31524" xr:uid="{00000000-0005-0000-0000-0000757A0000}"/>
    <cellStyle name="20% - Accent1 4 2 19 2" xfId="31525" xr:uid="{00000000-0005-0000-0000-0000767A0000}"/>
    <cellStyle name="20% - Accent1 4 2 2" xfId="31526" xr:uid="{00000000-0005-0000-0000-0000777A0000}"/>
    <cellStyle name="20% - Accent1 4 2 2 10" xfId="31527" xr:uid="{00000000-0005-0000-0000-0000787A0000}"/>
    <cellStyle name="20% - Accent1 4 2 2 10 2" xfId="31528" xr:uid="{00000000-0005-0000-0000-0000797A0000}"/>
    <cellStyle name="20% - Accent1 4 2 2 10 2 2" xfId="31529" xr:uid="{00000000-0005-0000-0000-00007A7A0000}"/>
    <cellStyle name="20% - Accent1 4 2 2 10 2 2 2" xfId="31530" xr:uid="{00000000-0005-0000-0000-00007B7A0000}"/>
    <cellStyle name="20% - Accent1 4 2 2 10 2 3" xfId="31531" xr:uid="{00000000-0005-0000-0000-00007C7A0000}"/>
    <cellStyle name="20% - Accent1 4 2 2 10 3" xfId="31532" xr:uid="{00000000-0005-0000-0000-00007D7A0000}"/>
    <cellStyle name="20% - Accent1 4 2 2 10 3 2" xfId="31533" xr:uid="{00000000-0005-0000-0000-00007E7A0000}"/>
    <cellStyle name="20% - Accent1 4 2 2 10 4" xfId="31534" xr:uid="{00000000-0005-0000-0000-00007F7A0000}"/>
    <cellStyle name="20% - Accent1 4 2 2 11" xfId="31535" xr:uid="{00000000-0005-0000-0000-0000807A0000}"/>
    <cellStyle name="20% - Accent1 4 2 2 11 2" xfId="31536" xr:uid="{00000000-0005-0000-0000-0000817A0000}"/>
    <cellStyle name="20% - Accent1 4 2 2 11 2 2" xfId="31537" xr:uid="{00000000-0005-0000-0000-0000827A0000}"/>
    <cellStyle name="20% - Accent1 4 2 2 11 2 2 2" xfId="31538" xr:uid="{00000000-0005-0000-0000-0000837A0000}"/>
    <cellStyle name="20% - Accent1 4 2 2 11 2 3" xfId="31539" xr:uid="{00000000-0005-0000-0000-0000847A0000}"/>
    <cellStyle name="20% - Accent1 4 2 2 11 3" xfId="31540" xr:uid="{00000000-0005-0000-0000-0000857A0000}"/>
    <cellStyle name="20% - Accent1 4 2 2 11 3 2" xfId="31541" xr:uid="{00000000-0005-0000-0000-0000867A0000}"/>
    <cellStyle name="20% - Accent1 4 2 2 11 4" xfId="31542" xr:uid="{00000000-0005-0000-0000-0000877A0000}"/>
    <cellStyle name="20% - Accent1 4 2 2 12" xfId="31543" xr:uid="{00000000-0005-0000-0000-0000887A0000}"/>
    <cellStyle name="20% - Accent1 4 2 2 12 2" xfId="31544" xr:uid="{00000000-0005-0000-0000-0000897A0000}"/>
    <cellStyle name="20% - Accent1 4 2 2 12 2 2" xfId="31545" xr:uid="{00000000-0005-0000-0000-00008A7A0000}"/>
    <cellStyle name="20% - Accent1 4 2 2 12 3" xfId="31546" xr:uid="{00000000-0005-0000-0000-00008B7A0000}"/>
    <cellStyle name="20% - Accent1 4 2 2 13" xfId="31547" xr:uid="{00000000-0005-0000-0000-00008C7A0000}"/>
    <cellStyle name="20% - Accent1 4 2 2 13 2" xfId="31548" xr:uid="{00000000-0005-0000-0000-00008D7A0000}"/>
    <cellStyle name="20% - Accent1 4 2 2 13 2 2" xfId="31549" xr:uid="{00000000-0005-0000-0000-00008E7A0000}"/>
    <cellStyle name="20% - Accent1 4 2 2 13 3" xfId="31550" xr:uid="{00000000-0005-0000-0000-00008F7A0000}"/>
    <cellStyle name="20% - Accent1 4 2 2 14" xfId="31551" xr:uid="{00000000-0005-0000-0000-0000907A0000}"/>
    <cellStyle name="20% - Accent1 4 2 2 14 2" xfId="31552" xr:uid="{00000000-0005-0000-0000-0000917A0000}"/>
    <cellStyle name="20% - Accent1 4 2 2 15" xfId="31553" xr:uid="{00000000-0005-0000-0000-0000927A0000}"/>
    <cellStyle name="20% - Accent1 4 2 2 15 2" xfId="31554" xr:uid="{00000000-0005-0000-0000-0000937A0000}"/>
    <cellStyle name="20% - Accent1 4 2 2 16" xfId="31555" xr:uid="{00000000-0005-0000-0000-0000947A0000}"/>
    <cellStyle name="20% - Accent1 4 2 2 2" xfId="31556" xr:uid="{00000000-0005-0000-0000-0000957A0000}"/>
    <cellStyle name="20% - Accent1 4 2 2 2 10" xfId="31557" xr:uid="{00000000-0005-0000-0000-0000967A0000}"/>
    <cellStyle name="20% - Accent1 4 2 2 2 10 2" xfId="31558" xr:uid="{00000000-0005-0000-0000-0000977A0000}"/>
    <cellStyle name="20% - Accent1 4 2 2 2 10 2 2" xfId="31559" xr:uid="{00000000-0005-0000-0000-0000987A0000}"/>
    <cellStyle name="20% - Accent1 4 2 2 2 10 2 2 2" xfId="31560" xr:uid="{00000000-0005-0000-0000-0000997A0000}"/>
    <cellStyle name="20% - Accent1 4 2 2 2 10 2 3" xfId="31561" xr:uid="{00000000-0005-0000-0000-00009A7A0000}"/>
    <cellStyle name="20% - Accent1 4 2 2 2 10 3" xfId="31562" xr:uid="{00000000-0005-0000-0000-00009B7A0000}"/>
    <cellStyle name="20% - Accent1 4 2 2 2 10 3 2" xfId="31563" xr:uid="{00000000-0005-0000-0000-00009C7A0000}"/>
    <cellStyle name="20% - Accent1 4 2 2 2 10 4" xfId="31564" xr:uid="{00000000-0005-0000-0000-00009D7A0000}"/>
    <cellStyle name="20% - Accent1 4 2 2 2 11" xfId="31565" xr:uid="{00000000-0005-0000-0000-00009E7A0000}"/>
    <cellStyle name="20% - Accent1 4 2 2 2 11 2" xfId="31566" xr:uid="{00000000-0005-0000-0000-00009F7A0000}"/>
    <cellStyle name="20% - Accent1 4 2 2 2 11 2 2" xfId="31567" xr:uid="{00000000-0005-0000-0000-0000A07A0000}"/>
    <cellStyle name="20% - Accent1 4 2 2 2 11 3" xfId="31568" xr:uid="{00000000-0005-0000-0000-0000A17A0000}"/>
    <cellStyle name="20% - Accent1 4 2 2 2 12" xfId="31569" xr:uid="{00000000-0005-0000-0000-0000A27A0000}"/>
    <cellStyle name="20% - Accent1 4 2 2 2 12 2" xfId="31570" xr:uid="{00000000-0005-0000-0000-0000A37A0000}"/>
    <cellStyle name="20% - Accent1 4 2 2 2 12 2 2" xfId="31571" xr:uid="{00000000-0005-0000-0000-0000A47A0000}"/>
    <cellStyle name="20% - Accent1 4 2 2 2 12 3" xfId="31572" xr:uid="{00000000-0005-0000-0000-0000A57A0000}"/>
    <cellStyle name="20% - Accent1 4 2 2 2 13" xfId="31573" xr:uid="{00000000-0005-0000-0000-0000A67A0000}"/>
    <cellStyle name="20% - Accent1 4 2 2 2 13 2" xfId="31574" xr:uid="{00000000-0005-0000-0000-0000A77A0000}"/>
    <cellStyle name="20% - Accent1 4 2 2 2 14" xfId="31575" xr:uid="{00000000-0005-0000-0000-0000A87A0000}"/>
    <cellStyle name="20% - Accent1 4 2 2 2 14 2" xfId="31576" xr:uid="{00000000-0005-0000-0000-0000A97A0000}"/>
    <cellStyle name="20% - Accent1 4 2 2 2 15" xfId="31577" xr:uid="{00000000-0005-0000-0000-0000AA7A0000}"/>
    <cellStyle name="20% - Accent1 4 2 2 2 2" xfId="31578" xr:uid="{00000000-0005-0000-0000-0000AB7A0000}"/>
    <cellStyle name="20% - Accent1 4 2 2 2 2 10" xfId="31579" xr:uid="{00000000-0005-0000-0000-0000AC7A0000}"/>
    <cellStyle name="20% - Accent1 4 2 2 2 2 10 2" xfId="31580" xr:uid="{00000000-0005-0000-0000-0000AD7A0000}"/>
    <cellStyle name="20% - Accent1 4 2 2 2 2 10 2 2" xfId="31581" xr:uid="{00000000-0005-0000-0000-0000AE7A0000}"/>
    <cellStyle name="20% - Accent1 4 2 2 2 2 10 3" xfId="31582" xr:uid="{00000000-0005-0000-0000-0000AF7A0000}"/>
    <cellStyle name="20% - Accent1 4 2 2 2 2 11" xfId="31583" xr:uid="{00000000-0005-0000-0000-0000B07A0000}"/>
    <cellStyle name="20% - Accent1 4 2 2 2 2 11 2" xfId="31584" xr:uid="{00000000-0005-0000-0000-0000B17A0000}"/>
    <cellStyle name="20% - Accent1 4 2 2 2 2 11 2 2" xfId="31585" xr:uid="{00000000-0005-0000-0000-0000B27A0000}"/>
    <cellStyle name="20% - Accent1 4 2 2 2 2 11 3" xfId="31586" xr:uid="{00000000-0005-0000-0000-0000B37A0000}"/>
    <cellStyle name="20% - Accent1 4 2 2 2 2 12" xfId="31587" xr:uid="{00000000-0005-0000-0000-0000B47A0000}"/>
    <cellStyle name="20% - Accent1 4 2 2 2 2 12 2" xfId="31588" xr:uid="{00000000-0005-0000-0000-0000B57A0000}"/>
    <cellStyle name="20% - Accent1 4 2 2 2 2 13" xfId="31589" xr:uid="{00000000-0005-0000-0000-0000B67A0000}"/>
    <cellStyle name="20% - Accent1 4 2 2 2 2 13 2" xfId="31590" xr:uid="{00000000-0005-0000-0000-0000B77A0000}"/>
    <cellStyle name="20% - Accent1 4 2 2 2 2 14" xfId="31591" xr:uid="{00000000-0005-0000-0000-0000B87A0000}"/>
    <cellStyle name="20% - Accent1 4 2 2 2 2 2" xfId="31592" xr:uid="{00000000-0005-0000-0000-0000B97A0000}"/>
    <cellStyle name="20% - Accent1 4 2 2 2 2 2 10" xfId="31593" xr:uid="{00000000-0005-0000-0000-0000BA7A0000}"/>
    <cellStyle name="20% - Accent1 4 2 2 2 2 2 10 2" xfId="31594" xr:uid="{00000000-0005-0000-0000-0000BB7A0000}"/>
    <cellStyle name="20% - Accent1 4 2 2 2 2 2 11" xfId="31595" xr:uid="{00000000-0005-0000-0000-0000BC7A0000}"/>
    <cellStyle name="20% - Accent1 4 2 2 2 2 2 2" xfId="31596" xr:uid="{00000000-0005-0000-0000-0000BD7A0000}"/>
    <cellStyle name="20% - Accent1 4 2 2 2 2 2 2 2" xfId="31597" xr:uid="{00000000-0005-0000-0000-0000BE7A0000}"/>
    <cellStyle name="20% - Accent1 4 2 2 2 2 2 2 2 2" xfId="31598" xr:uid="{00000000-0005-0000-0000-0000BF7A0000}"/>
    <cellStyle name="20% - Accent1 4 2 2 2 2 2 2 2 2 2" xfId="31599" xr:uid="{00000000-0005-0000-0000-0000C07A0000}"/>
    <cellStyle name="20% - Accent1 4 2 2 2 2 2 2 2 2 2 2" xfId="31600" xr:uid="{00000000-0005-0000-0000-0000C17A0000}"/>
    <cellStyle name="20% - Accent1 4 2 2 2 2 2 2 2 2 3" xfId="31601" xr:uid="{00000000-0005-0000-0000-0000C27A0000}"/>
    <cellStyle name="20% - Accent1 4 2 2 2 2 2 2 2 3" xfId="31602" xr:uid="{00000000-0005-0000-0000-0000C37A0000}"/>
    <cellStyle name="20% - Accent1 4 2 2 2 2 2 2 2 3 2" xfId="31603" xr:uid="{00000000-0005-0000-0000-0000C47A0000}"/>
    <cellStyle name="20% - Accent1 4 2 2 2 2 2 2 2 4" xfId="31604" xr:uid="{00000000-0005-0000-0000-0000C57A0000}"/>
    <cellStyle name="20% - Accent1 4 2 2 2 2 2 2 3" xfId="31605" xr:uid="{00000000-0005-0000-0000-0000C67A0000}"/>
    <cellStyle name="20% - Accent1 4 2 2 2 2 2 2 3 2" xfId="31606" xr:uid="{00000000-0005-0000-0000-0000C77A0000}"/>
    <cellStyle name="20% - Accent1 4 2 2 2 2 2 2 3 2 2" xfId="31607" xr:uid="{00000000-0005-0000-0000-0000C87A0000}"/>
    <cellStyle name="20% - Accent1 4 2 2 2 2 2 2 3 2 2 2" xfId="31608" xr:uid="{00000000-0005-0000-0000-0000C97A0000}"/>
    <cellStyle name="20% - Accent1 4 2 2 2 2 2 2 3 2 3" xfId="31609" xr:uid="{00000000-0005-0000-0000-0000CA7A0000}"/>
    <cellStyle name="20% - Accent1 4 2 2 2 2 2 2 3 3" xfId="31610" xr:uid="{00000000-0005-0000-0000-0000CB7A0000}"/>
    <cellStyle name="20% - Accent1 4 2 2 2 2 2 2 3 3 2" xfId="31611" xr:uid="{00000000-0005-0000-0000-0000CC7A0000}"/>
    <cellStyle name="20% - Accent1 4 2 2 2 2 2 2 3 4" xfId="31612" xr:uid="{00000000-0005-0000-0000-0000CD7A0000}"/>
    <cellStyle name="20% - Accent1 4 2 2 2 2 2 2 4" xfId="31613" xr:uid="{00000000-0005-0000-0000-0000CE7A0000}"/>
    <cellStyle name="20% - Accent1 4 2 2 2 2 2 2 4 2" xfId="31614" xr:uid="{00000000-0005-0000-0000-0000CF7A0000}"/>
    <cellStyle name="20% - Accent1 4 2 2 2 2 2 2 4 2 2" xfId="31615" xr:uid="{00000000-0005-0000-0000-0000D07A0000}"/>
    <cellStyle name="20% - Accent1 4 2 2 2 2 2 2 4 2 2 2" xfId="31616" xr:uid="{00000000-0005-0000-0000-0000D17A0000}"/>
    <cellStyle name="20% - Accent1 4 2 2 2 2 2 2 4 2 3" xfId="31617" xr:uid="{00000000-0005-0000-0000-0000D27A0000}"/>
    <cellStyle name="20% - Accent1 4 2 2 2 2 2 2 4 3" xfId="31618" xr:uid="{00000000-0005-0000-0000-0000D37A0000}"/>
    <cellStyle name="20% - Accent1 4 2 2 2 2 2 2 4 3 2" xfId="31619" xr:uid="{00000000-0005-0000-0000-0000D47A0000}"/>
    <cellStyle name="20% - Accent1 4 2 2 2 2 2 2 4 4" xfId="31620" xr:uid="{00000000-0005-0000-0000-0000D57A0000}"/>
    <cellStyle name="20% - Accent1 4 2 2 2 2 2 2 5" xfId="31621" xr:uid="{00000000-0005-0000-0000-0000D67A0000}"/>
    <cellStyle name="20% - Accent1 4 2 2 2 2 2 2 5 2" xfId="31622" xr:uid="{00000000-0005-0000-0000-0000D77A0000}"/>
    <cellStyle name="20% - Accent1 4 2 2 2 2 2 2 5 2 2" xfId="31623" xr:uid="{00000000-0005-0000-0000-0000D87A0000}"/>
    <cellStyle name="20% - Accent1 4 2 2 2 2 2 2 5 3" xfId="31624" xr:uid="{00000000-0005-0000-0000-0000D97A0000}"/>
    <cellStyle name="20% - Accent1 4 2 2 2 2 2 2 6" xfId="31625" xr:uid="{00000000-0005-0000-0000-0000DA7A0000}"/>
    <cellStyle name="20% - Accent1 4 2 2 2 2 2 2 6 2" xfId="31626" xr:uid="{00000000-0005-0000-0000-0000DB7A0000}"/>
    <cellStyle name="20% - Accent1 4 2 2 2 2 2 2 6 2 2" xfId="31627" xr:uid="{00000000-0005-0000-0000-0000DC7A0000}"/>
    <cellStyle name="20% - Accent1 4 2 2 2 2 2 2 6 3" xfId="31628" xr:uid="{00000000-0005-0000-0000-0000DD7A0000}"/>
    <cellStyle name="20% - Accent1 4 2 2 2 2 2 2 7" xfId="31629" xr:uid="{00000000-0005-0000-0000-0000DE7A0000}"/>
    <cellStyle name="20% - Accent1 4 2 2 2 2 2 2 7 2" xfId="31630" xr:uid="{00000000-0005-0000-0000-0000DF7A0000}"/>
    <cellStyle name="20% - Accent1 4 2 2 2 2 2 2 8" xfId="31631" xr:uid="{00000000-0005-0000-0000-0000E07A0000}"/>
    <cellStyle name="20% - Accent1 4 2 2 2 2 2 2 8 2" xfId="31632" xr:uid="{00000000-0005-0000-0000-0000E17A0000}"/>
    <cellStyle name="20% - Accent1 4 2 2 2 2 2 2 9" xfId="31633" xr:uid="{00000000-0005-0000-0000-0000E27A0000}"/>
    <cellStyle name="20% - Accent1 4 2 2 2 2 2 3" xfId="31634" xr:uid="{00000000-0005-0000-0000-0000E37A0000}"/>
    <cellStyle name="20% - Accent1 4 2 2 2 2 2 3 2" xfId="31635" xr:uid="{00000000-0005-0000-0000-0000E47A0000}"/>
    <cellStyle name="20% - Accent1 4 2 2 2 2 2 3 2 2" xfId="31636" xr:uid="{00000000-0005-0000-0000-0000E57A0000}"/>
    <cellStyle name="20% - Accent1 4 2 2 2 2 2 3 2 2 2" xfId="31637" xr:uid="{00000000-0005-0000-0000-0000E67A0000}"/>
    <cellStyle name="20% - Accent1 4 2 2 2 2 2 3 2 2 2 2" xfId="31638" xr:uid="{00000000-0005-0000-0000-0000E77A0000}"/>
    <cellStyle name="20% - Accent1 4 2 2 2 2 2 3 2 2 3" xfId="31639" xr:uid="{00000000-0005-0000-0000-0000E87A0000}"/>
    <cellStyle name="20% - Accent1 4 2 2 2 2 2 3 2 3" xfId="31640" xr:uid="{00000000-0005-0000-0000-0000E97A0000}"/>
    <cellStyle name="20% - Accent1 4 2 2 2 2 2 3 2 3 2" xfId="31641" xr:uid="{00000000-0005-0000-0000-0000EA7A0000}"/>
    <cellStyle name="20% - Accent1 4 2 2 2 2 2 3 2 4" xfId="31642" xr:uid="{00000000-0005-0000-0000-0000EB7A0000}"/>
    <cellStyle name="20% - Accent1 4 2 2 2 2 2 3 3" xfId="31643" xr:uid="{00000000-0005-0000-0000-0000EC7A0000}"/>
    <cellStyle name="20% - Accent1 4 2 2 2 2 2 3 3 2" xfId="31644" xr:uid="{00000000-0005-0000-0000-0000ED7A0000}"/>
    <cellStyle name="20% - Accent1 4 2 2 2 2 2 3 3 2 2" xfId="31645" xr:uid="{00000000-0005-0000-0000-0000EE7A0000}"/>
    <cellStyle name="20% - Accent1 4 2 2 2 2 2 3 3 2 2 2" xfId="31646" xr:uid="{00000000-0005-0000-0000-0000EF7A0000}"/>
    <cellStyle name="20% - Accent1 4 2 2 2 2 2 3 3 2 3" xfId="31647" xr:uid="{00000000-0005-0000-0000-0000F07A0000}"/>
    <cellStyle name="20% - Accent1 4 2 2 2 2 2 3 3 3" xfId="31648" xr:uid="{00000000-0005-0000-0000-0000F17A0000}"/>
    <cellStyle name="20% - Accent1 4 2 2 2 2 2 3 3 3 2" xfId="31649" xr:uid="{00000000-0005-0000-0000-0000F27A0000}"/>
    <cellStyle name="20% - Accent1 4 2 2 2 2 2 3 3 4" xfId="31650" xr:uid="{00000000-0005-0000-0000-0000F37A0000}"/>
    <cellStyle name="20% - Accent1 4 2 2 2 2 2 3 4" xfId="31651" xr:uid="{00000000-0005-0000-0000-0000F47A0000}"/>
    <cellStyle name="20% - Accent1 4 2 2 2 2 2 3 4 2" xfId="31652" xr:uid="{00000000-0005-0000-0000-0000F57A0000}"/>
    <cellStyle name="20% - Accent1 4 2 2 2 2 2 3 4 2 2" xfId="31653" xr:uid="{00000000-0005-0000-0000-0000F67A0000}"/>
    <cellStyle name="20% - Accent1 4 2 2 2 2 2 3 4 2 2 2" xfId="31654" xr:uid="{00000000-0005-0000-0000-0000F77A0000}"/>
    <cellStyle name="20% - Accent1 4 2 2 2 2 2 3 4 2 3" xfId="31655" xr:uid="{00000000-0005-0000-0000-0000F87A0000}"/>
    <cellStyle name="20% - Accent1 4 2 2 2 2 2 3 4 3" xfId="31656" xr:uid="{00000000-0005-0000-0000-0000F97A0000}"/>
    <cellStyle name="20% - Accent1 4 2 2 2 2 2 3 4 3 2" xfId="31657" xr:uid="{00000000-0005-0000-0000-0000FA7A0000}"/>
    <cellStyle name="20% - Accent1 4 2 2 2 2 2 3 4 4" xfId="31658" xr:uid="{00000000-0005-0000-0000-0000FB7A0000}"/>
    <cellStyle name="20% - Accent1 4 2 2 2 2 2 3 5" xfId="31659" xr:uid="{00000000-0005-0000-0000-0000FC7A0000}"/>
    <cellStyle name="20% - Accent1 4 2 2 2 2 2 3 5 2" xfId="31660" xr:uid="{00000000-0005-0000-0000-0000FD7A0000}"/>
    <cellStyle name="20% - Accent1 4 2 2 2 2 2 3 5 2 2" xfId="31661" xr:uid="{00000000-0005-0000-0000-0000FE7A0000}"/>
    <cellStyle name="20% - Accent1 4 2 2 2 2 2 3 5 3" xfId="31662" xr:uid="{00000000-0005-0000-0000-0000FF7A0000}"/>
    <cellStyle name="20% - Accent1 4 2 2 2 2 2 3 6" xfId="31663" xr:uid="{00000000-0005-0000-0000-0000007B0000}"/>
    <cellStyle name="20% - Accent1 4 2 2 2 2 2 3 6 2" xfId="31664" xr:uid="{00000000-0005-0000-0000-0000017B0000}"/>
    <cellStyle name="20% - Accent1 4 2 2 2 2 2 3 6 2 2" xfId="31665" xr:uid="{00000000-0005-0000-0000-0000027B0000}"/>
    <cellStyle name="20% - Accent1 4 2 2 2 2 2 3 6 3" xfId="31666" xr:uid="{00000000-0005-0000-0000-0000037B0000}"/>
    <cellStyle name="20% - Accent1 4 2 2 2 2 2 3 7" xfId="31667" xr:uid="{00000000-0005-0000-0000-0000047B0000}"/>
    <cellStyle name="20% - Accent1 4 2 2 2 2 2 3 7 2" xfId="31668" xr:uid="{00000000-0005-0000-0000-0000057B0000}"/>
    <cellStyle name="20% - Accent1 4 2 2 2 2 2 3 8" xfId="31669" xr:uid="{00000000-0005-0000-0000-0000067B0000}"/>
    <cellStyle name="20% - Accent1 4 2 2 2 2 2 3 8 2" xfId="31670" xr:uid="{00000000-0005-0000-0000-0000077B0000}"/>
    <cellStyle name="20% - Accent1 4 2 2 2 2 2 3 9" xfId="31671" xr:uid="{00000000-0005-0000-0000-0000087B0000}"/>
    <cellStyle name="20% - Accent1 4 2 2 2 2 2 4" xfId="31672" xr:uid="{00000000-0005-0000-0000-0000097B0000}"/>
    <cellStyle name="20% - Accent1 4 2 2 2 2 2 4 2" xfId="31673" xr:uid="{00000000-0005-0000-0000-00000A7B0000}"/>
    <cellStyle name="20% - Accent1 4 2 2 2 2 2 4 2 2" xfId="31674" xr:uid="{00000000-0005-0000-0000-00000B7B0000}"/>
    <cellStyle name="20% - Accent1 4 2 2 2 2 2 4 2 2 2" xfId="31675" xr:uid="{00000000-0005-0000-0000-00000C7B0000}"/>
    <cellStyle name="20% - Accent1 4 2 2 2 2 2 4 2 3" xfId="31676" xr:uid="{00000000-0005-0000-0000-00000D7B0000}"/>
    <cellStyle name="20% - Accent1 4 2 2 2 2 2 4 3" xfId="31677" xr:uid="{00000000-0005-0000-0000-00000E7B0000}"/>
    <cellStyle name="20% - Accent1 4 2 2 2 2 2 4 3 2" xfId="31678" xr:uid="{00000000-0005-0000-0000-00000F7B0000}"/>
    <cellStyle name="20% - Accent1 4 2 2 2 2 2 4 4" xfId="31679" xr:uid="{00000000-0005-0000-0000-0000107B0000}"/>
    <cellStyle name="20% - Accent1 4 2 2 2 2 2 5" xfId="31680" xr:uid="{00000000-0005-0000-0000-0000117B0000}"/>
    <cellStyle name="20% - Accent1 4 2 2 2 2 2 5 2" xfId="31681" xr:uid="{00000000-0005-0000-0000-0000127B0000}"/>
    <cellStyle name="20% - Accent1 4 2 2 2 2 2 5 2 2" xfId="31682" xr:uid="{00000000-0005-0000-0000-0000137B0000}"/>
    <cellStyle name="20% - Accent1 4 2 2 2 2 2 5 2 2 2" xfId="31683" xr:uid="{00000000-0005-0000-0000-0000147B0000}"/>
    <cellStyle name="20% - Accent1 4 2 2 2 2 2 5 2 3" xfId="31684" xr:uid="{00000000-0005-0000-0000-0000157B0000}"/>
    <cellStyle name="20% - Accent1 4 2 2 2 2 2 5 3" xfId="31685" xr:uid="{00000000-0005-0000-0000-0000167B0000}"/>
    <cellStyle name="20% - Accent1 4 2 2 2 2 2 5 3 2" xfId="31686" xr:uid="{00000000-0005-0000-0000-0000177B0000}"/>
    <cellStyle name="20% - Accent1 4 2 2 2 2 2 5 4" xfId="31687" xr:uid="{00000000-0005-0000-0000-0000187B0000}"/>
    <cellStyle name="20% - Accent1 4 2 2 2 2 2 6" xfId="31688" xr:uid="{00000000-0005-0000-0000-0000197B0000}"/>
    <cellStyle name="20% - Accent1 4 2 2 2 2 2 6 2" xfId="31689" xr:uid="{00000000-0005-0000-0000-00001A7B0000}"/>
    <cellStyle name="20% - Accent1 4 2 2 2 2 2 6 2 2" xfId="31690" xr:uid="{00000000-0005-0000-0000-00001B7B0000}"/>
    <cellStyle name="20% - Accent1 4 2 2 2 2 2 6 2 2 2" xfId="31691" xr:uid="{00000000-0005-0000-0000-00001C7B0000}"/>
    <cellStyle name="20% - Accent1 4 2 2 2 2 2 6 2 3" xfId="31692" xr:uid="{00000000-0005-0000-0000-00001D7B0000}"/>
    <cellStyle name="20% - Accent1 4 2 2 2 2 2 6 3" xfId="31693" xr:uid="{00000000-0005-0000-0000-00001E7B0000}"/>
    <cellStyle name="20% - Accent1 4 2 2 2 2 2 6 3 2" xfId="31694" xr:uid="{00000000-0005-0000-0000-00001F7B0000}"/>
    <cellStyle name="20% - Accent1 4 2 2 2 2 2 6 4" xfId="31695" xr:uid="{00000000-0005-0000-0000-0000207B0000}"/>
    <cellStyle name="20% - Accent1 4 2 2 2 2 2 7" xfId="31696" xr:uid="{00000000-0005-0000-0000-0000217B0000}"/>
    <cellStyle name="20% - Accent1 4 2 2 2 2 2 7 2" xfId="31697" xr:uid="{00000000-0005-0000-0000-0000227B0000}"/>
    <cellStyle name="20% - Accent1 4 2 2 2 2 2 7 2 2" xfId="31698" xr:uid="{00000000-0005-0000-0000-0000237B0000}"/>
    <cellStyle name="20% - Accent1 4 2 2 2 2 2 7 3" xfId="31699" xr:uid="{00000000-0005-0000-0000-0000247B0000}"/>
    <cellStyle name="20% - Accent1 4 2 2 2 2 2 8" xfId="31700" xr:uid="{00000000-0005-0000-0000-0000257B0000}"/>
    <cellStyle name="20% - Accent1 4 2 2 2 2 2 8 2" xfId="31701" xr:uid="{00000000-0005-0000-0000-0000267B0000}"/>
    <cellStyle name="20% - Accent1 4 2 2 2 2 2 8 2 2" xfId="31702" xr:uid="{00000000-0005-0000-0000-0000277B0000}"/>
    <cellStyle name="20% - Accent1 4 2 2 2 2 2 8 3" xfId="31703" xr:uid="{00000000-0005-0000-0000-0000287B0000}"/>
    <cellStyle name="20% - Accent1 4 2 2 2 2 2 9" xfId="31704" xr:uid="{00000000-0005-0000-0000-0000297B0000}"/>
    <cellStyle name="20% - Accent1 4 2 2 2 2 2 9 2" xfId="31705" xr:uid="{00000000-0005-0000-0000-00002A7B0000}"/>
    <cellStyle name="20% - Accent1 4 2 2 2 2 3" xfId="31706" xr:uid="{00000000-0005-0000-0000-00002B7B0000}"/>
    <cellStyle name="20% - Accent1 4 2 2 2 2 3 10" xfId="31707" xr:uid="{00000000-0005-0000-0000-00002C7B0000}"/>
    <cellStyle name="20% - Accent1 4 2 2 2 2 3 10 2" xfId="31708" xr:uid="{00000000-0005-0000-0000-00002D7B0000}"/>
    <cellStyle name="20% - Accent1 4 2 2 2 2 3 11" xfId="31709" xr:uid="{00000000-0005-0000-0000-00002E7B0000}"/>
    <cellStyle name="20% - Accent1 4 2 2 2 2 3 2" xfId="31710" xr:uid="{00000000-0005-0000-0000-00002F7B0000}"/>
    <cellStyle name="20% - Accent1 4 2 2 2 2 3 2 2" xfId="31711" xr:uid="{00000000-0005-0000-0000-0000307B0000}"/>
    <cellStyle name="20% - Accent1 4 2 2 2 2 3 2 2 2" xfId="31712" xr:uid="{00000000-0005-0000-0000-0000317B0000}"/>
    <cellStyle name="20% - Accent1 4 2 2 2 2 3 2 2 2 2" xfId="31713" xr:uid="{00000000-0005-0000-0000-0000327B0000}"/>
    <cellStyle name="20% - Accent1 4 2 2 2 2 3 2 2 2 2 2" xfId="31714" xr:uid="{00000000-0005-0000-0000-0000337B0000}"/>
    <cellStyle name="20% - Accent1 4 2 2 2 2 3 2 2 2 3" xfId="31715" xr:uid="{00000000-0005-0000-0000-0000347B0000}"/>
    <cellStyle name="20% - Accent1 4 2 2 2 2 3 2 2 3" xfId="31716" xr:uid="{00000000-0005-0000-0000-0000357B0000}"/>
    <cellStyle name="20% - Accent1 4 2 2 2 2 3 2 2 3 2" xfId="31717" xr:uid="{00000000-0005-0000-0000-0000367B0000}"/>
    <cellStyle name="20% - Accent1 4 2 2 2 2 3 2 2 4" xfId="31718" xr:uid="{00000000-0005-0000-0000-0000377B0000}"/>
    <cellStyle name="20% - Accent1 4 2 2 2 2 3 2 3" xfId="31719" xr:uid="{00000000-0005-0000-0000-0000387B0000}"/>
    <cellStyle name="20% - Accent1 4 2 2 2 2 3 2 3 2" xfId="31720" xr:uid="{00000000-0005-0000-0000-0000397B0000}"/>
    <cellStyle name="20% - Accent1 4 2 2 2 2 3 2 3 2 2" xfId="31721" xr:uid="{00000000-0005-0000-0000-00003A7B0000}"/>
    <cellStyle name="20% - Accent1 4 2 2 2 2 3 2 3 2 2 2" xfId="31722" xr:uid="{00000000-0005-0000-0000-00003B7B0000}"/>
    <cellStyle name="20% - Accent1 4 2 2 2 2 3 2 3 2 3" xfId="31723" xr:uid="{00000000-0005-0000-0000-00003C7B0000}"/>
    <cellStyle name="20% - Accent1 4 2 2 2 2 3 2 3 3" xfId="31724" xr:uid="{00000000-0005-0000-0000-00003D7B0000}"/>
    <cellStyle name="20% - Accent1 4 2 2 2 2 3 2 3 3 2" xfId="31725" xr:uid="{00000000-0005-0000-0000-00003E7B0000}"/>
    <cellStyle name="20% - Accent1 4 2 2 2 2 3 2 3 4" xfId="31726" xr:uid="{00000000-0005-0000-0000-00003F7B0000}"/>
    <cellStyle name="20% - Accent1 4 2 2 2 2 3 2 4" xfId="31727" xr:uid="{00000000-0005-0000-0000-0000407B0000}"/>
    <cellStyle name="20% - Accent1 4 2 2 2 2 3 2 4 2" xfId="31728" xr:uid="{00000000-0005-0000-0000-0000417B0000}"/>
    <cellStyle name="20% - Accent1 4 2 2 2 2 3 2 4 2 2" xfId="31729" xr:uid="{00000000-0005-0000-0000-0000427B0000}"/>
    <cellStyle name="20% - Accent1 4 2 2 2 2 3 2 4 2 2 2" xfId="31730" xr:uid="{00000000-0005-0000-0000-0000437B0000}"/>
    <cellStyle name="20% - Accent1 4 2 2 2 2 3 2 4 2 3" xfId="31731" xr:uid="{00000000-0005-0000-0000-0000447B0000}"/>
    <cellStyle name="20% - Accent1 4 2 2 2 2 3 2 4 3" xfId="31732" xr:uid="{00000000-0005-0000-0000-0000457B0000}"/>
    <cellStyle name="20% - Accent1 4 2 2 2 2 3 2 4 3 2" xfId="31733" xr:uid="{00000000-0005-0000-0000-0000467B0000}"/>
    <cellStyle name="20% - Accent1 4 2 2 2 2 3 2 4 4" xfId="31734" xr:uid="{00000000-0005-0000-0000-0000477B0000}"/>
    <cellStyle name="20% - Accent1 4 2 2 2 2 3 2 5" xfId="31735" xr:uid="{00000000-0005-0000-0000-0000487B0000}"/>
    <cellStyle name="20% - Accent1 4 2 2 2 2 3 2 5 2" xfId="31736" xr:uid="{00000000-0005-0000-0000-0000497B0000}"/>
    <cellStyle name="20% - Accent1 4 2 2 2 2 3 2 5 2 2" xfId="31737" xr:uid="{00000000-0005-0000-0000-00004A7B0000}"/>
    <cellStyle name="20% - Accent1 4 2 2 2 2 3 2 5 3" xfId="31738" xr:uid="{00000000-0005-0000-0000-00004B7B0000}"/>
    <cellStyle name="20% - Accent1 4 2 2 2 2 3 2 6" xfId="31739" xr:uid="{00000000-0005-0000-0000-00004C7B0000}"/>
    <cellStyle name="20% - Accent1 4 2 2 2 2 3 2 6 2" xfId="31740" xr:uid="{00000000-0005-0000-0000-00004D7B0000}"/>
    <cellStyle name="20% - Accent1 4 2 2 2 2 3 2 6 2 2" xfId="31741" xr:uid="{00000000-0005-0000-0000-00004E7B0000}"/>
    <cellStyle name="20% - Accent1 4 2 2 2 2 3 2 6 3" xfId="31742" xr:uid="{00000000-0005-0000-0000-00004F7B0000}"/>
    <cellStyle name="20% - Accent1 4 2 2 2 2 3 2 7" xfId="31743" xr:uid="{00000000-0005-0000-0000-0000507B0000}"/>
    <cellStyle name="20% - Accent1 4 2 2 2 2 3 2 7 2" xfId="31744" xr:uid="{00000000-0005-0000-0000-0000517B0000}"/>
    <cellStyle name="20% - Accent1 4 2 2 2 2 3 2 8" xfId="31745" xr:uid="{00000000-0005-0000-0000-0000527B0000}"/>
    <cellStyle name="20% - Accent1 4 2 2 2 2 3 2 8 2" xfId="31746" xr:uid="{00000000-0005-0000-0000-0000537B0000}"/>
    <cellStyle name="20% - Accent1 4 2 2 2 2 3 2 9" xfId="31747" xr:uid="{00000000-0005-0000-0000-0000547B0000}"/>
    <cellStyle name="20% - Accent1 4 2 2 2 2 3 3" xfId="31748" xr:uid="{00000000-0005-0000-0000-0000557B0000}"/>
    <cellStyle name="20% - Accent1 4 2 2 2 2 3 3 2" xfId="31749" xr:uid="{00000000-0005-0000-0000-0000567B0000}"/>
    <cellStyle name="20% - Accent1 4 2 2 2 2 3 3 2 2" xfId="31750" xr:uid="{00000000-0005-0000-0000-0000577B0000}"/>
    <cellStyle name="20% - Accent1 4 2 2 2 2 3 3 2 2 2" xfId="31751" xr:uid="{00000000-0005-0000-0000-0000587B0000}"/>
    <cellStyle name="20% - Accent1 4 2 2 2 2 3 3 2 2 2 2" xfId="31752" xr:uid="{00000000-0005-0000-0000-0000597B0000}"/>
    <cellStyle name="20% - Accent1 4 2 2 2 2 3 3 2 2 3" xfId="31753" xr:uid="{00000000-0005-0000-0000-00005A7B0000}"/>
    <cellStyle name="20% - Accent1 4 2 2 2 2 3 3 2 3" xfId="31754" xr:uid="{00000000-0005-0000-0000-00005B7B0000}"/>
    <cellStyle name="20% - Accent1 4 2 2 2 2 3 3 2 3 2" xfId="31755" xr:uid="{00000000-0005-0000-0000-00005C7B0000}"/>
    <cellStyle name="20% - Accent1 4 2 2 2 2 3 3 2 4" xfId="31756" xr:uid="{00000000-0005-0000-0000-00005D7B0000}"/>
    <cellStyle name="20% - Accent1 4 2 2 2 2 3 3 3" xfId="31757" xr:uid="{00000000-0005-0000-0000-00005E7B0000}"/>
    <cellStyle name="20% - Accent1 4 2 2 2 2 3 3 3 2" xfId="31758" xr:uid="{00000000-0005-0000-0000-00005F7B0000}"/>
    <cellStyle name="20% - Accent1 4 2 2 2 2 3 3 3 2 2" xfId="31759" xr:uid="{00000000-0005-0000-0000-0000607B0000}"/>
    <cellStyle name="20% - Accent1 4 2 2 2 2 3 3 3 2 2 2" xfId="31760" xr:uid="{00000000-0005-0000-0000-0000617B0000}"/>
    <cellStyle name="20% - Accent1 4 2 2 2 2 3 3 3 2 3" xfId="31761" xr:uid="{00000000-0005-0000-0000-0000627B0000}"/>
    <cellStyle name="20% - Accent1 4 2 2 2 2 3 3 3 3" xfId="31762" xr:uid="{00000000-0005-0000-0000-0000637B0000}"/>
    <cellStyle name="20% - Accent1 4 2 2 2 2 3 3 3 3 2" xfId="31763" xr:uid="{00000000-0005-0000-0000-0000647B0000}"/>
    <cellStyle name="20% - Accent1 4 2 2 2 2 3 3 3 4" xfId="31764" xr:uid="{00000000-0005-0000-0000-0000657B0000}"/>
    <cellStyle name="20% - Accent1 4 2 2 2 2 3 3 4" xfId="31765" xr:uid="{00000000-0005-0000-0000-0000667B0000}"/>
    <cellStyle name="20% - Accent1 4 2 2 2 2 3 3 4 2" xfId="31766" xr:uid="{00000000-0005-0000-0000-0000677B0000}"/>
    <cellStyle name="20% - Accent1 4 2 2 2 2 3 3 4 2 2" xfId="31767" xr:uid="{00000000-0005-0000-0000-0000687B0000}"/>
    <cellStyle name="20% - Accent1 4 2 2 2 2 3 3 4 2 2 2" xfId="31768" xr:uid="{00000000-0005-0000-0000-0000697B0000}"/>
    <cellStyle name="20% - Accent1 4 2 2 2 2 3 3 4 2 3" xfId="31769" xr:uid="{00000000-0005-0000-0000-00006A7B0000}"/>
    <cellStyle name="20% - Accent1 4 2 2 2 2 3 3 4 3" xfId="31770" xr:uid="{00000000-0005-0000-0000-00006B7B0000}"/>
    <cellStyle name="20% - Accent1 4 2 2 2 2 3 3 4 3 2" xfId="31771" xr:uid="{00000000-0005-0000-0000-00006C7B0000}"/>
    <cellStyle name="20% - Accent1 4 2 2 2 2 3 3 4 4" xfId="31772" xr:uid="{00000000-0005-0000-0000-00006D7B0000}"/>
    <cellStyle name="20% - Accent1 4 2 2 2 2 3 3 5" xfId="31773" xr:uid="{00000000-0005-0000-0000-00006E7B0000}"/>
    <cellStyle name="20% - Accent1 4 2 2 2 2 3 3 5 2" xfId="31774" xr:uid="{00000000-0005-0000-0000-00006F7B0000}"/>
    <cellStyle name="20% - Accent1 4 2 2 2 2 3 3 5 2 2" xfId="31775" xr:uid="{00000000-0005-0000-0000-0000707B0000}"/>
    <cellStyle name="20% - Accent1 4 2 2 2 2 3 3 5 3" xfId="31776" xr:uid="{00000000-0005-0000-0000-0000717B0000}"/>
    <cellStyle name="20% - Accent1 4 2 2 2 2 3 3 6" xfId="31777" xr:uid="{00000000-0005-0000-0000-0000727B0000}"/>
    <cellStyle name="20% - Accent1 4 2 2 2 2 3 3 6 2" xfId="31778" xr:uid="{00000000-0005-0000-0000-0000737B0000}"/>
    <cellStyle name="20% - Accent1 4 2 2 2 2 3 3 6 2 2" xfId="31779" xr:uid="{00000000-0005-0000-0000-0000747B0000}"/>
    <cellStyle name="20% - Accent1 4 2 2 2 2 3 3 6 3" xfId="31780" xr:uid="{00000000-0005-0000-0000-0000757B0000}"/>
    <cellStyle name="20% - Accent1 4 2 2 2 2 3 3 7" xfId="31781" xr:uid="{00000000-0005-0000-0000-0000767B0000}"/>
    <cellStyle name="20% - Accent1 4 2 2 2 2 3 3 7 2" xfId="31782" xr:uid="{00000000-0005-0000-0000-0000777B0000}"/>
    <cellStyle name="20% - Accent1 4 2 2 2 2 3 3 8" xfId="31783" xr:uid="{00000000-0005-0000-0000-0000787B0000}"/>
    <cellStyle name="20% - Accent1 4 2 2 2 2 3 3 8 2" xfId="31784" xr:uid="{00000000-0005-0000-0000-0000797B0000}"/>
    <cellStyle name="20% - Accent1 4 2 2 2 2 3 3 9" xfId="31785" xr:uid="{00000000-0005-0000-0000-00007A7B0000}"/>
    <cellStyle name="20% - Accent1 4 2 2 2 2 3 4" xfId="31786" xr:uid="{00000000-0005-0000-0000-00007B7B0000}"/>
    <cellStyle name="20% - Accent1 4 2 2 2 2 3 4 2" xfId="31787" xr:uid="{00000000-0005-0000-0000-00007C7B0000}"/>
    <cellStyle name="20% - Accent1 4 2 2 2 2 3 4 2 2" xfId="31788" xr:uid="{00000000-0005-0000-0000-00007D7B0000}"/>
    <cellStyle name="20% - Accent1 4 2 2 2 2 3 4 2 2 2" xfId="31789" xr:uid="{00000000-0005-0000-0000-00007E7B0000}"/>
    <cellStyle name="20% - Accent1 4 2 2 2 2 3 4 2 3" xfId="31790" xr:uid="{00000000-0005-0000-0000-00007F7B0000}"/>
    <cellStyle name="20% - Accent1 4 2 2 2 2 3 4 3" xfId="31791" xr:uid="{00000000-0005-0000-0000-0000807B0000}"/>
    <cellStyle name="20% - Accent1 4 2 2 2 2 3 4 3 2" xfId="31792" xr:uid="{00000000-0005-0000-0000-0000817B0000}"/>
    <cellStyle name="20% - Accent1 4 2 2 2 2 3 4 4" xfId="31793" xr:uid="{00000000-0005-0000-0000-0000827B0000}"/>
    <cellStyle name="20% - Accent1 4 2 2 2 2 3 5" xfId="31794" xr:uid="{00000000-0005-0000-0000-0000837B0000}"/>
    <cellStyle name="20% - Accent1 4 2 2 2 2 3 5 2" xfId="31795" xr:uid="{00000000-0005-0000-0000-0000847B0000}"/>
    <cellStyle name="20% - Accent1 4 2 2 2 2 3 5 2 2" xfId="31796" xr:uid="{00000000-0005-0000-0000-0000857B0000}"/>
    <cellStyle name="20% - Accent1 4 2 2 2 2 3 5 2 2 2" xfId="31797" xr:uid="{00000000-0005-0000-0000-0000867B0000}"/>
    <cellStyle name="20% - Accent1 4 2 2 2 2 3 5 2 3" xfId="31798" xr:uid="{00000000-0005-0000-0000-0000877B0000}"/>
    <cellStyle name="20% - Accent1 4 2 2 2 2 3 5 3" xfId="31799" xr:uid="{00000000-0005-0000-0000-0000887B0000}"/>
    <cellStyle name="20% - Accent1 4 2 2 2 2 3 5 3 2" xfId="31800" xr:uid="{00000000-0005-0000-0000-0000897B0000}"/>
    <cellStyle name="20% - Accent1 4 2 2 2 2 3 5 4" xfId="31801" xr:uid="{00000000-0005-0000-0000-00008A7B0000}"/>
    <cellStyle name="20% - Accent1 4 2 2 2 2 3 6" xfId="31802" xr:uid="{00000000-0005-0000-0000-00008B7B0000}"/>
    <cellStyle name="20% - Accent1 4 2 2 2 2 3 6 2" xfId="31803" xr:uid="{00000000-0005-0000-0000-00008C7B0000}"/>
    <cellStyle name="20% - Accent1 4 2 2 2 2 3 6 2 2" xfId="31804" xr:uid="{00000000-0005-0000-0000-00008D7B0000}"/>
    <cellStyle name="20% - Accent1 4 2 2 2 2 3 6 2 2 2" xfId="31805" xr:uid="{00000000-0005-0000-0000-00008E7B0000}"/>
    <cellStyle name="20% - Accent1 4 2 2 2 2 3 6 2 3" xfId="31806" xr:uid="{00000000-0005-0000-0000-00008F7B0000}"/>
    <cellStyle name="20% - Accent1 4 2 2 2 2 3 6 3" xfId="31807" xr:uid="{00000000-0005-0000-0000-0000907B0000}"/>
    <cellStyle name="20% - Accent1 4 2 2 2 2 3 6 3 2" xfId="31808" xr:uid="{00000000-0005-0000-0000-0000917B0000}"/>
    <cellStyle name="20% - Accent1 4 2 2 2 2 3 6 4" xfId="31809" xr:uid="{00000000-0005-0000-0000-0000927B0000}"/>
    <cellStyle name="20% - Accent1 4 2 2 2 2 3 7" xfId="31810" xr:uid="{00000000-0005-0000-0000-0000937B0000}"/>
    <cellStyle name="20% - Accent1 4 2 2 2 2 3 7 2" xfId="31811" xr:uid="{00000000-0005-0000-0000-0000947B0000}"/>
    <cellStyle name="20% - Accent1 4 2 2 2 2 3 7 2 2" xfId="31812" xr:uid="{00000000-0005-0000-0000-0000957B0000}"/>
    <cellStyle name="20% - Accent1 4 2 2 2 2 3 7 3" xfId="31813" xr:uid="{00000000-0005-0000-0000-0000967B0000}"/>
    <cellStyle name="20% - Accent1 4 2 2 2 2 3 8" xfId="31814" xr:uid="{00000000-0005-0000-0000-0000977B0000}"/>
    <cellStyle name="20% - Accent1 4 2 2 2 2 3 8 2" xfId="31815" xr:uid="{00000000-0005-0000-0000-0000987B0000}"/>
    <cellStyle name="20% - Accent1 4 2 2 2 2 3 8 2 2" xfId="31816" xr:uid="{00000000-0005-0000-0000-0000997B0000}"/>
    <cellStyle name="20% - Accent1 4 2 2 2 2 3 8 3" xfId="31817" xr:uid="{00000000-0005-0000-0000-00009A7B0000}"/>
    <cellStyle name="20% - Accent1 4 2 2 2 2 3 9" xfId="31818" xr:uid="{00000000-0005-0000-0000-00009B7B0000}"/>
    <cellStyle name="20% - Accent1 4 2 2 2 2 3 9 2" xfId="31819" xr:uid="{00000000-0005-0000-0000-00009C7B0000}"/>
    <cellStyle name="20% - Accent1 4 2 2 2 2 4" xfId="31820" xr:uid="{00000000-0005-0000-0000-00009D7B0000}"/>
    <cellStyle name="20% - Accent1 4 2 2 2 2 4 10" xfId="31821" xr:uid="{00000000-0005-0000-0000-00009E7B0000}"/>
    <cellStyle name="20% - Accent1 4 2 2 2 2 4 10 2" xfId="31822" xr:uid="{00000000-0005-0000-0000-00009F7B0000}"/>
    <cellStyle name="20% - Accent1 4 2 2 2 2 4 11" xfId="31823" xr:uid="{00000000-0005-0000-0000-0000A07B0000}"/>
    <cellStyle name="20% - Accent1 4 2 2 2 2 4 2" xfId="31824" xr:uid="{00000000-0005-0000-0000-0000A17B0000}"/>
    <cellStyle name="20% - Accent1 4 2 2 2 2 4 2 2" xfId="31825" xr:uid="{00000000-0005-0000-0000-0000A27B0000}"/>
    <cellStyle name="20% - Accent1 4 2 2 2 2 4 2 2 2" xfId="31826" xr:uid="{00000000-0005-0000-0000-0000A37B0000}"/>
    <cellStyle name="20% - Accent1 4 2 2 2 2 4 2 2 2 2" xfId="31827" xr:uid="{00000000-0005-0000-0000-0000A47B0000}"/>
    <cellStyle name="20% - Accent1 4 2 2 2 2 4 2 2 2 2 2" xfId="31828" xr:uid="{00000000-0005-0000-0000-0000A57B0000}"/>
    <cellStyle name="20% - Accent1 4 2 2 2 2 4 2 2 2 3" xfId="31829" xr:uid="{00000000-0005-0000-0000-0000A67B0000}"/>
    <cellStyle name="20% - Accent1 4 2 2 2 2 4 2 2 3" xfId="31830" xr:uid="{00000000-0005-0000-0000-0000A77B0000}"/>
    <cellStyle name="20% - Accent1 4 2 2 2 2 4 2 2 3 2" xfId="31831" xr:uid="{00000000-0005-0000-0000-0000A87B0000}"/>
    <cellStyle name="20% - Accent1 4 2 2 2 2 4 2 2 4" xfId="31832" xr:uid="{00000000-0005-0000-0000-0000A97B0000}"/>
    <cellStyle name="20% - Accent1 4 2 2 2 2 4 2 3" xfId="31833" xr:uid="{00000000-0005-0000-0000-0000AA7B0000}"/>
    <cellStyle name="20% - Accent1 4 2 2 2 2 4 2 3 2" xfId="31834" xr:uid="{00000000-0005-0000-0000-0000AB7B0000}"/>
    <cellStyle name="20% - Accent1 4 2 2 2 2 4 2 3 2 2" xfId="31835" xr:uid="{00000000-0005-0000-0000-0000AC7B0000}"/>
    <cellStyle name="20% - Accent1 4 2 2 2 2 4 2 3 2 2 2" xfId="31836" xr:uid="{00000000-0005-0000-0000-0000AD7B0000}"/>
    <cellStyle name="20% - Accent1 4 2 2 2 2 4 2 3 2 3" xfId="31837" xr:uid="{00000000-0005-0000-0000-0000AE7B0000}"/>
    <cellStyle name="20% - Accent1 4 2 2 2 2 4 2 3 3" xfId="31838" xr:uid="{00000000-0005-0000-0000-0000AF7B0000}"/>
    <cellStyle name="20% - Accent1 4 2 2 2 2 4 2 3 3 2" xfId="31839" xr:uid="{00000000-0005-0000-0000-0000B07B0000}"/>
    <cellStyle name="20% - Accent1 4 2 2 2 2 4 2 3 4" xfId="31840" xr:uid="{00000000-0005-0000-0000-0000B17B0000}"/>
    <cellStyle name="20% - Accent1 4 2 2 2 2 4 2 4" xfId="31841" xr:uid="{00000000-0005-0000-0000-0000B27B0000}"/>
    <cellStyle name="20% - Accent1 4 2 2 2 2 4 2 4 2" xfId="31842" xr:uid="{00000000-0005-0000-0000-0000B37B0000}"/>
    <cellStyle name="20% - Accent1 4 2 2 2 2 4 2 4 2 2" xfId="31843" xr:uid="{00000000-0005-0000-0000-0000B47B0000}"/>
    <cellStyle name="20% - Accent1 4 2 2 2 2 4 2 4 2 2 2" xfId="31844" xr:uid="{00000000-0005-0000-0000-0000B57B0000}"/>
    <cellStyle name="20% - Accent1 4 2 2 2 2 4 2 4 2 3" xfId="31845" xr:uid="{00000000-0005-0000-0000-0000B67B0000}"/>
    <cellStyle name="20% - Accent1 4 2 2 2 2 4 2 4 3" xfId="31846" xr:uid="{00000000-0005-0000-0000-0000B77B0000}"/>
    <cellStyle name="20% - Accent1 4 2 2 2 2 4 2 4 3 2" xfId="31847" xr:uid="{00000000-0005-0000-0000-0000B87B0000}"/>
    <cellStyle name="20% - Accent1 4 2 2 2 2 4 2 4 4" xfId="31848" xr:uid="{00000000-0005-0000-0000-0000B97B0000}"/>
    <cellStyle name="20% - Accent1 4 2 2 2 2 4 2 5" xfId="31849" xr:uid="{00000000-0005-0000-0000-0000BA7B0000}"/>
    <cellStyle name="20% - Accent1 4 2 2 2 2 4 2 5 2" xfId="31850" xr:uid="{00000000-0005-0000-0000-0000BB7B0000}"/>
    <cellStyle name="20% - Accent1 4 2 2 2 2 4 2 5 2 2" xfId="31851" xr:uid="{00000000-0005-0000-0000-0000BC7B0000}"/>
    <cellStyle name="20% - Accent1 4 2 2 2 2 4 2 5 3" xfId="31852" xr:uid="{00000000-0005-0000-0000-0000BD7B0000}"/>
    <cellStyle name="20% - Accent1 4 2 2 2 2 4 2 6" xfId="31853" xr:uid="{00000000-0005-0000-0000-0000BE7B0000}"/>
    <cellStyle name="20% - Accent1 4 2 2 2 2 4 2 6 2" xfId="31854" xr:uid="{00000000-0005-0000-0000-0000BF7B0000}"/>
    <cellStyle name="20% - Accent1 4 2 2 2 2 4 2 6 2 2" xfId="31855" xr:uid="{00000000-0005-0000-0000-0000C07B0000}"/>
    <cellStyle name="20% - Accent1 4 2 2 2 2 4 2 6 3" xfId="31856" xr:uid="{00000000-0005-0000-0000-0000C17B0000}"/>
    <cellStyle name="20% - Accent1 4 2 2 2 2 4 2 7" xfId="31857" xr:uid="{00000000-0005-0000-0000-0000C27B0000}"/>
    <cellStyle name="20% - Accent1 4 2 2 2 2 4 2 7 2" xfId="31858" xr:uid="{00000000-0005-0000-0000-0000C37B0000}"/>
    <cellStyle name="20% - Accent1 4 2 2 2 2 4 2 8" xfId="31859" xr:uid="{00000000-0005-0000-0000-0000C47B0000}"/>
    <cellStyle name="20% - Accent1 4 2 2 2 2 4 2 8 2" xfId="31860" xr:uid="{00000000-0005-0000-0000-0000C57B0000}"/>
    <cellStyle name="20% - Accent1 4 2 2 2 2 4 2 9" xfId="31861" xr:uid="{00000000-0005-0000-0000-0000C67B0000}"/>
    <cellStyle name="20% - Accent1 4 2 2 2 2 4 3" xfId="31862" xr:uid="{00000000-0005-0000-0000-0000C77B0000}"/>
    <cellStyle name="20% - Accent1 4 2 2 2 2 4 3 2" xfId="31863" xr:uid="{00000000-0005-0000-0000-0000C87B0000}"/>
    <cellStyle name="20% - Accent1 4 2 2 2 2 4 3 2 2" xfId="31864" xr:uid="{00000000-0005-0000-0000-0000C97B0000}"/>
    <cellStyle name="20% - Accent1 4 2 2 2 2 4 3 2 2 2" xfId="31865" xr:uid="{00000000-0005-0000-0000-0000CA7B0000}"/>
    <cellStyle name="20% - Accent1 4 2 2 2 2 4 3 2 2 2 2" xfId="31866" xr:uid="{00000000-0005-0000-0000-0000CB7B0000}"/>
    <cellStyle name="20% - Accent1 4 2 2 2 2 4 3 2 2 3" xfId="31867" xr:uid="{00000000-0005-0000-0000-0000CC7B0000}"/>
    <cellStyle name="20% - Accent1 4 2 2 2 2 4 3 2 3" xfId="31868" xr:uid="{00000000-0005-0000-0000-0000CD7B0000}"/>
    <cellStyle name="20% - Accent1 4 2 2 2 2 4 3 2 3 2" xfId="31869" xr:uid="{00000000-0005-0000-0000-0000CE7B0000}"/>
    <cellStyle name="20% - Accent1 4 2 2 2 2 4 3 2 4" xfId="31870" xr:uid="{00000000-0005-0000-0000-0000CF7B0000}"/>
    <cellStyle name="20% - Accent1 4 2 2 2 2 4 3 3" xfId="31871" xr:uid="{00000000-0005-0000-0000-0000D07B0000}"/>
    <cellStyle name="20% - Accent1 4 2 2 2 2 4 3 3 2" xfId="31872" xr:uid="{00000000-0005-0000-0000-0000D17B0000}"/>
    <cellStyle name="20% - Accent1 4 2 2 2 2 4 3 3 2 2" xfId="31873" xr:uid="{00000000-0005-0000-0000-0000D27B0000}"/>
    <cellStyle name="20% - Accent1 4 2 2 2 2 4 3 3 2 2 2" xfId="31874" xr:uid="{00000000-0005-0000-0000-0000D37B0000}"/>
    <cellStyle name="20% - Accent1 4 2 2 2 2 4 3 3 2 3" xfId="31875" xr:uid="{00000000-0005-0000-0000-0000D47B0000}"/>
    <cellStyle name="20% - Accent1 4 2 2 2 2 4 3 3 3" xfId="31876" xr:uid="{00000000-0005-0000-0000-0000D57B0000}"/>
    <cellStyle name="20% - Accent1 4 2 2 2 2 4 3 3 3 2" xfId="31877" xr:uid="{00000000-0005-0000-0000-0000D67B0000}"/>
    <cellStyle name="20% - Accent1 4 2 2 2 2 4 3 3 4" xfId="31878" xr:uid="{00000000-0005-0000-0000-0000D77B0000}"/>
    <cellStyle name="20% - Accent1 4 2 2 2 2 4 3 4" xfId="31879" xr:uid="{00000000-0005-0000-0000-0000D87B0000}"/>
    <cellStyle name="20% - Accent1 4 2 2 2 2 4 3 4 2" xfId="31880" xr:uid="{00000000-0005-0000-0000-0000D97B0000}"/>
    <cellStyle name="20% - Accent1 4 2 2 2 2 4 3 4 2 2" xfId="31881" xr:uid="{00000000-0005-0000-0000-0000DA7B0000}"/>
    <cellStyle name="20% - Accent1 4 2 2 2 2 4 3 4 2 2 2" xfId="31882" xr:uid="{00000000-0005-0000-0000-0000DB7B0000}"/>
    <cellStyle name="20% - Accent1 4 2 2 2 2 4 3 4 2 3" xfId="31883" xr:uid="{00000000-0005-0000-0000-0000DC7B0000}"/>
    <cellStyle name="20% - Accent1 4 2 2 2 2 4 3 4 3" xfId="31884" xr:uid="{00000000-0005-0000-0000-0000DD7B0000}"/>
    <cellStyle name="20% - Accent1 4 2 2 2 2 4 3 4 3 2" xfId="31885" xr:uid="{00000000-0005-0000-0000-0000DE7B0000}"/>
    <cellStyle name="20% - Accent1 4 2 2 2 2 4 3 4 4" xfId="31886" xr:uid="{00000000-0005-0000-0000-0000DF7B0000}"/>
    <cellStyle name="20% - Accent1 4 2 2 2 2 4 3 5" xfId="31887" xr:uid="{00000000-0005-0000-0000-0000E07B0000}"/>
    <cellStyle name="20% - Accent1 4 2 2 2 2 4 3 5 2" xfId="31888" xr:uid="{00000000-0005-0000-0000-0000E17B0000}"/>
    <cellStyle name="20% - Accent1 4 2 2 2 2 4 3 5 2 2" xfId="31889" xr:uid="{00000000-0005-0000-0000-0000E27B0000}"/>
    <cellStyle name="20% - Accent1 4 2 2 2 2 4 3 5 3" xfId="31890" xr:uid="{00000000-0005-0000-0000-0000E37B0000}"/>
    <cellStyle name="20% - Accent1 4 2 2 2 2 4 3 6" xfId="31891" xr:uid="{00000000-0005-0000-0000-0000E47B0000}"/>
    <cellStyle name="20% - Accent1 4 2 2 2 2 4 3 6 2" xfId="31892" xr:uid="{00000000-0005-0000-0000-0000E57B0000}"/>
    <cellStyle name="20% - Accent1 4 2 2 2 2 4 3 6 2 2" xfId="31893" xr:uid="{00000000-0005-0000-0000-0000E67B0000}"/>
    <cellStyle name="20% - Accent1 4 2 2 2 2 4 3 6 3" xfId="31894" xr:uid="{00000000-0005-0000-0000-0000E77B0000}"/>
    <cellStyle name="20% - Accent1 4 2 2 2 2 4 3 7" xfId="31895" xr:uid="{00000000-0005-0000-0000-0000E87B0000}"/>
    <cellStyle name="20% - Accent1 4 2 2 2 2 4 3 7 2" xfId="31896" xr:uid="{00000000-0005-0000-0000-0000E97B0000}"/>
    <cellStyle name="20% - Accent1 4 2 2 2 2 4 3 8" xfId="31897" xr:uid="{00000000-0005-0000-0000-0000EA7B0000}"/>
    <cellStyle name="20% - Accent1 4 2 2 2 2 4 3 8 2" xfId="31898" xr:uid="{00000000-0005-0000-0000-0000EB7B0000}"/>
    <cellStyle name="20% - Accent1 4 2 2 2 2 4 3 9" xfId="31899" xr:uid="{00000000-0005-0000-0000-0000EC7B0000}"/>
    <cellStyle name="20% - Accent1 4 2 2 2 2 4 4" xfId="31900" xr:uid="{00000000-0005-0000-0000-0000ED7B0000}"/>
    <cellStyle name="20% - Accent1 4 2 2 2 2 4 4 2" xfId="31901" xr:uid="{00000000-0005-0000-0000-0000EE7B0000}"/>
    <cellStyle name="20% - Accent1 4 2 2 2 2 4 4 2 2" xfId="31902" xr:uid="{00000000-0005-0000-0000-0000EF7B0000}"/>
    <cellStyle name="20% - Accent1 4 2 2 2 2 4 4 2 2 2" xfId="31903" xr:uid="{00000000-0005-0000-0000-0000F07B0000}"/>
    <cellStyle name="20% - Accent1 4 2 2 2 2 4 4 2 3" xfId="31904" xr:uid="{00000000-0005-0000-0000-0000F17B0000}"/>
    <cellStyle name="20% - Accent1 4 2 2 2 2 4 4 3" xfId="31905" xr:uid="{00000000-0005-0000-0000-0000F27B0000}"/>
    <cellStyle name="20% - Accent1 4 2 2 2 2 4 4 3 2" xfId="31906" xr:uid="{00000000-0005-0000-0000-0000F37B0000}"/>
    <cellStyle name="20% - Accent1 4 2 2 2 2 4 4 4" xfId="31907" xr:uid="{00000000-0005-0000-0000-0000F47B0000}"/>
    <cellStyle name="20% - Accent1 4 2 2 2 2 4 5" xfId="31908" xr:uid="{00000000-0005-0000-0000-0000F57B0000}"/>
    <cellStyle name="20% - Accent1 4 2 2 2 2 4 5 2" xfId="31909" xr:uid="{00000000-0005-0000-0000-0000F67B0000}"/>
    <cellStyle name="20% - Accent1 4 2 2 2 2 4 5 2 2" xfId="31910" xr:uid="{00000000-0005-0000-0000-0000F77B0000}"/>
    <cellStyle name="20% - Accent1 4 2 2 2 2 4 5 2 2 2" xfId="31911" xr:uid="{00000000-0005-0000-0000-0000F87B0000}"/>
    <cellStyle name="20% - Accent1 4 2 2 2 2 4 5 2 3" xfId="31912" xr:uid="{00000000-0005-0000-0000-0000F97B0000}"/>
    <cellStyle name="20% - Accent1 4 2 2 2 2 4 5 3" xfId="31913" xr:uid="{00000000-0005-0000-0000-0000FA7B0000}"/>
    <cellStyle name="20% - Accent1 4 2 2 2 2 4 5 3 2" xfId="31914" xr:uid="{00000000-0005-0000-0000-0000FB7B0000}"/>
    <cellStyle name="20% - Accent1 4 2 2 2 2 4 5 4" xfId="31915" xr:uid="{00000000-0005-0000-0000-0000FC7B0000}"/>
    <cellStyle name="20% - Accent1 4 2 2 2 2 4 6" xfId="31916" xr:uid="{00000000-0005-0000-0000-0000FD7B0000}"/>
    <cellStyle name="20% - Accent1 4 2 2 2 2 4 6 2" xfId="31917" xr:uid="{00000000-0005-0000-0000-0000FE7B0000}"/>
    <cellStyle name="20% - Accent1 4 2 2 2 2 4 6 2 2" xfId="31918" xr:uid="{00000000-0005-0000-0000-0000FF7B0000}"/>
    <cellStyle name="20% - Accent1 4 2 2 2 2 4 6 2 2 2" xfId="31919" xr:uid="{00000000-0005-0000-0000-0000007C0000}"/>
    <cellStyle name="20% - Accent1 4 2 2 2 2 4 6 2 3" xfId="31920" xr:uid="{00000000-0005-0000-0000-0000017C0000}"/>
    <cellStyle name="20% - Accent1 4 2 2 2 2 4 6 3" xfId="31921" xr:uid="{00000000-0005-0000-0000-0000027C0000}"/>
    <cellStyle name="20% - Accent1 4 2 2 2 2 4 6 3 2" xfId="31922" xr:uid="{00000000-0005-0000-0000-0000037C0000}"/>
    <cellStyle name="20% - Accent1 4 2 2 2 2 4 6 4" xfId="31923" xr:uid="{00000000-0005-0000-0000-0000047C0000}"/>
    <cellStyle name="20% - Accent1 4 2 2 2 2 4 7" xfId="31924" xr:uid="{00000000-0005-0000-0000-0000057C0000}"/>
    <cellStyle name="20% - Accent1 4 2 2 2 2 4 7 2" xfId="31925" xr:uid="{00000000-0005-0000-0000-0000067C0000}"/>
    <cellStyle name="20% - Accent1 4 2 2 2 2 4 7 2 2" xfId="31926" xr:uid="{00000000-0005-0000-0000-0000077C0000}"/>
    <cellStyle name="20% - Accent1 4 2 2 2 2 4 7 3" xfId="31927" xr:uid="{00000000-0005-0000-0000-0000087C0000}"/>
    <cellStyle name="20% - Accent1 4 2 2 2 2 4 8" xfId="31928" xr:uid="{00000000-0005-0000-0000-0000097C0000}"/>
    <cellStyle name="20% - Accent1 4 2 2 2 2 4 8 2" xfId="31929" xr:uid="{00000000-0005-0000-0000-00000A7C0000}"/>
    <cellStyle name="20% - Accent1 4 2 2 2 2 4 8 2 2" xfId="31930" xr:uid="{00000000-0005-0000-0000-00000B7C0000}"/>
    <cellStyle name="20% - Accent1 4 2 2 2 2 4 8 3" xfId="31931" xr:uid="{00000000-0005-0000-0000-00000C7C0000}"/>
    <cellStyle name="20% - Accent1 4 2 2 2 2 4 9" xfId="31932" xr:uid="{00000000-0005-0000-0000-00000D7C0000}"/>
    <cellStyle name="20% - Accent1 4 2 2 2 2 4 9 2" xfId="31933" xr:uid="{00000000-0005-0000-0000-00000E7C0000}"/>
    <cellStyle name="20% - Accent1 4 2 2 2 2 5" xfId="31934" xr:uid="{00000000-0005-0000-0000-00000F7C0000}"/>
    <cellStyle name="20% - Accent1 4 2 2 2 2 5 2" xfId="31935" xr:uid="{00000000-0005-0000-0000-0000107C0000}"/>
    <cellStyle name="20% - Accent1 4 2 2 2 2 5 2 2" xfId="31936" xr:uid="{00000000-0005-0000-0000-0000117C0000}"/>
    <cellStyle name="20% - Accent1 4 2 2 2 2 5 2 2 2" xfId="31937" xr:uid="{00000000-0005-0000-0000-0000127C0000}"/>
    <cellStyle name="20% - Accent1 4 2 2 2 2 5 2 2 2 2" xfId="31938" xr:uid="{00000000-0005-0000-0000-0000137C0000}"/>
    <cellStyle name="20% - Accent1 4 2 2 2 2 5 2 2 3" xfId="31939" xr:uid="{00000000-0005-0000-0000-0000147C0000}"/>
    <cellStyle name="20% - Accent1 4 2 2 2 2 5 2 3" xfId="31940" xr:uid="{00000000-0005-0000-0000-0000157C0000}"/>
    <cellStyle name="20% - Accent1 4 2 2 2 2 5 2 3 2" xfId="31941" xr:uid="{00000000-0005-0000-0000-0000167C0000}"/>
    <cellStyle name="20% - Accent1 4 2 2 2 2 5 2 4" xfId="31942" xr:uid="{00000000-0005-0000-0000-0000177C0000}"/>
    <cellStyle name="20% - Accent1 4 2 2 2 2 5 3" xfId="31943" xr:uid="{00000000-0005-0000-0000-0000187C0000}"/>
    <cellStyle name="20% - Accent1 4 2 2 2 2 5 3 2" xfId="31944" xr:uid="{00000000-0005-0000-0000-0000197C0000}"/>
    <cellStyle name="20% - Accent1 4 2 2 2 2 5 3 2 2" xfId="31945" xr:uid="{00000000-0005-0000-0000-00001A7C0000}"/>
    <cellStyle name="20% - Accent1 4 2 2 2 2 5 3 2 2 2" xfId="31946" xr:uid="{00000000-0005-0000-0000-00001B7C0000}"/>
    <cellStyle name="20% - Accent1 4 2 2 2 2 5 3 2 3" xfId="31947" xr:uid="{00000000-0005-0000-0000-00001C7C0000}"/>
    <cellStyle name="20% - Accent1 4 2 2 2 2 5 3 3" xfId="31948" xr:uid="{00000000-0005-0000-0000-00001D7C0000}"/>
    <cellStyle name="20% - Accent1 4 2 2 2 2 5 3 3 2" xfId="31949" xr:uid="{00000000-0005-0000-0000-00001E7C0000}"/>
    <cellStyle name="20% - Accent1 4 2 2 2 2 5 3 4" xfId="31950" xr:uid="{00000000-0005-0000-0000-00001F7C0000}"/>
    <cellStyle name="20% - Accent1 4 2 2 2 2 5 4" xfId="31951" xr:uid="{00000000-0005-0000-0000-0000207C0000}"/>
    <cellStyle name="20% - Accent1 4 2 2 2 2 5 4 2" xfId="31952" xr:uid="{00000000-0005-0000-0000-0000217C0000}"/>
    <cellStyle name="20% - Accent1 4 2 2 2 2 5 4 2 2" xfId="31953" xr:uid="{00000000-0005-0000-0000-0000227C0000}"/>
    <cellStyle name="20% - Accent1 4 2 2 2 2 5 4 2 2 2" xfId="31954" xr:uid="{00000000-0005-0000-0000-0000237C0000}"/>
    <cellStyle name="20% - Accent1 4 2 2 2 2 5 4 2 3" xfId="31955" xr:uid="{00000000-0005-0000-0000-0000247C0000}"/>
    <cellStyle name="20% - Accent1 4 2 2 2 2 5 4 3" xfId="31956" xr:uid="{00000000-0005-0000-0000-0000257C0000}"/>
    <cellStyle name="20% - Accent1 4 2 2 2 2 5 4 3 2" xfId="31957" xr:uid="{00000000-0005-0000-0000-0000267C0000}"/>
    <cellStyle name="20% - Accent1 4 2 2 2 2 5 4 4" xfId="31958" xr:uid="{00000000-0005-0000-0000-0000277C0000}"/>
    <cellStyle name="20% - Accent1 4 2 2 2 2 5 5" xfId="31959" xr:uid="{00000000-0005-0000-0000-0000287C0000}"/>
    <cellStyle name="20% - Accent1 4 2 2 2 2 5 5 2" xfId="31960" xr:uid="{00000000-0005-0000-0000-0000297C0000}"/>
    <cellStyle name="20% - Accent1 4 2 2 2 2 5 5 2 2" xfId="31961" xr:uid="{00000000-0005-0000-0000-00002A7C0000}"/>
    <cellStyle name="20% - Accent1 4 2 2 2 2 5 5 3" xfId="31962" xr:uid="{00000000-0005-0000-0000-00002B7C0000}"/>
    <cellStyle name="20% - Accent1 4 2 2 2 2 5 6" xfId="31963" xr:uid="{00000000-0005-0000-0000-00002C7C0000}"/>
    <cellStyle name="20% - Accent1 4 2 2 2 2 5 6 2" xfId="31964" xr:uid="{00000000-0005-0000-0000-00002D7C0000}"/>
    <cellStyle name="20% - Accent1 4 2 2 2 2 5 6 2 2" xfId="31965" xr:uid="{00000000-0005-0000-0000-00002E7C0000}"/>
    <cellStyle name="20% - Accent1 4 2 2 2 2 5 6 3" xfId="31966" xr:uid="{00000000-0005-0000-0000-00002F7C0000}"/>
    <cellStyle name="20% - Accent1 4 2 2 2 2 5 7" xfId="31967" xr:uid="{00000000-0005-0000-0000-0000307C0000}"/>
    <cellStyle name="20% - Accent1 4 2 2 2 2 5 7 2" xfId="31968" xr:uid="{00000000-0005-0000-0000-0000317C0000}"/>
    <cellStyle name="20% - Accent1 4 2 2 2 2 5 8" xfId="31969" xr:uid="{00000000-0005-0000-0000-0000327C0000}"/>
    <cellStyle name="20% - Accent1 4 2 2 2 2 5 8 2" xfId="31970" xr:uid="{00000000-0005-0000-0000-0000337C0000}"/>
    <cellStyle name="20% - Accent1 4 2 2 2 2 5 9" xfId="31971" xr:uid="{00000000-0005-0000-0000-0000347C0000}"/>
    <cellStyle name="20% - Accent1 4 2 2 2 2 6" xfId="31972" xr:uid="{00000000-0005-0000-0000-0000357C0000}"/>
    <cellStyle name="20% - Accent1 4 2 2 2 2 6 2" xfId="31973" xr:uid="{00000000-0005-0000-0000-0000367C0000}"/>
    <cellStyle name="20% - Accent1 4 2 2 2 2 6 2 2" xfId="31974" xr:uid="{00000000-0005-0000-0000-0000377C0000}"/>
    <cellStyle name="20% - Accent1 4 2 2 2 2 6 2 2 2" xfId="31975" xr:uid="{00000000-0005-0000-0000-0000387C0000}"/>
    <cellStyle name="20% - Accent1 4 2 2 2 2 6 2 2 2 2" xfId="31976" xr:uid="{00000000-0005-0000-0000-0000397C0000}"/>
    <cellStyle name="20% - Accent1 4 2 2 2 2 6 2 2 3" xfId="31977" xr:uid="{00000000-0005-0000-0000-00003A7C0000}"/>
    <cellStyle name="20% - Accent1 4 2 2 2 2 6 2 3" xfId="31978" xr:uid="{00000000-0005-0000-0000-00003B7C0000}"/>
    <cellStyle name="20% - Accent1 4 2 2 2 2 6 2 3 2" xfId="31979" xr:uid="{00000000-0005-0000-0000-00003C7C0000}"/>
    <cellStyle name="20% - Accent1 4 2 2 2 2 6 2 4" xfId="31980" xr:uid="{00000000-0005-0000-0000-00003D7C0000}"/>
    <cellStyle name="20% - Accent1 4 2 2 2 2 6 3" xfId="31981" xr:uid="{00000000-0005-0000-0000-00003E7C0000}"/>
    <cellStyle name="20% - Accent1 4 2 2 2 2 6 3 2" xfId="31982" xr:uid="{00000000-0005-0000-0000-00003F7C0000}"/>
    <cellStyle name="20% - Accent1 4 2 2 2 2 6 3 2 2" xfId="31983" xr:uid="{00000000-0005-0000-0000-0000407C0000}"/>
    <cellStyle name="20% - Accent1 4 2 2 2 2 6 3 2 2 2" xfId="31984" xr:uid="{00000000-0005-0000-0000-0000417C0000}"/>
    <cellStyle name="20% - Accent1 4 2 2 2 2 6 3 2 3" xfId="31985" xr:uid="{00000000-0005-0000-0000-0000427C0000}"/>
    <cellStyle name="20% - Accent1 4 2 2 2 2 6 3 3" xfId="31986" xr:uid="{00000000-0005-0000-0000-0000437C0000}"/>
    <cellStyle name="20% - Accent1 4 2 2 2 2 6 3 3 2" xfId="31987" xr:uid="{00000000-0005-0000-0000-0000447C0000}"/>
    <cellStyle name="20% - Accent1 4 2 2 2 2 6 3 4" xfId="31988" xr:uid="{00000000-0005-0000-0000-0000457C0000}"/>
    <cellStyle name="20% - Accent1 4 2 2 2 2 6 4" xfId="31989" xr:uid="{00000000-0005-0000-0000-0000467C0000}"/>
    <cellStyle name="20% - Accent1 4 2 2 2 2 6 4 2" xfId="31990" xr:uid="{00000000-0005-0000-0000-0000477C0000}"/>
    <cellStyle name="20% - Accent1 4 2 2 2 2 6 4 2 2" xfId="31991" xr:uid="{00000000-0005-0000-0000-0000487C0000}"/>
    <cellStyle name="20% - Accent1 4 2 2 2 2 6 4 2 2 2" xfId="31992" xr:uid="{00000000-0005-0000-0000-0000497C0000}"/>
    <cellStyle name="20% - Accent1 4 2 2 2 2 6 4 2 3" xfId="31993" xr:uid="{00000000-0005-0000-0000-00004A7C0000}"/>
    <cellStyle name="20% - Accent1 4 2 2 2 2 6 4 3" xfId="31994" xr:uid="{00000000-0005-0000-0000-00004B7C0000}"/>
    <cellStyle name="20% - Accent1 4 2 2 2 2 6 4 3 2" xfId="31995" xr:uid="{00000000-0005-0000-0000-00004C7C0000}"/>
    <cellStyle name="20% - Accent1 4 2 2 2 2 6 4 4" xfId="31996" xr:uid="{00000000-0005-0000-0000-00004D7C0000}"/>
    <cellStyle name="20% - Accent1 4 2 2 2 2 6 5" xfId="31997" xr:uid="{00000000-0005-0000-0000-00004E7C0000}"/>
    <cellStyle name="20% - Accent1 4 2 2 2 2 6 5 2" xfId="31998" xr:uid="{00000000-0005-0000-0000-00004F7C0000}"/>
    <cellStyle name="20% - Accent1 4 2 2 2 2 6 5 2 2" xfId="31999" xr:uid="{00000000-0005-0000-0000-0000507C0000}"/>
    <cellStyle name="20% - Accent1 4 2 2 2 2 6 5 3" xfId="32000" xr:uid="{00000000-0005-0000-0000-0000517C0000}"/>
    <cellStyle name="20% - Accent1 4 2 2 2 2 6 6" xfId="32001" xr:uid="{00000000-0005-0000-0000-0000527C0000}"/>
    <cellStyle name="20% - Accent1 4 2 2 2 2 6 6 2" xfId="32002" xr:uid="{00000000-0005-0000-0000-0000537C0000}"/>
    <cellStyle name="20% - Accent1 4 2 2 2 2 6 6 2 2" xfId="32003" xr:uid="{00000000-0005-0000-0000-0000547C0000}"/>
    <cellStyle name="20% - Accent1 4 2 2 2 2 6 6 3" xfId="32004" xr:uid="{00000000-0005-0000-0000-0000557C0000}"/>
    <cellStyle name="20% - Accent1 4 2 2 2 2 6 7" xfId="32005" xr:uid="{00000000-0005-0000-0000-0000567C0000}"/>
    <cellStyle name="20% - Accent1 4 2 2 2 2 6 7 2" xfId="32006" xr:uid="{00000000-0005-0000-0000-0000577C0000}"/>
    <cellStyle name="20% - Accent1 4 2 2 2 2 6 8" xfId="32007" xr:uid="{00000000-0005-0000-0000-0000587C0000}"/>
    <cellStyle name="20% - Accent1 4 2 2 2 2 6 8 2" xfId="32008" xr:uid="{00000000-0005-0000-0000-0000597C0000}"/>
    <cellStyle name="20% - Accent1 4 2 2 2 2 6 9" xfId="32009" xr:uid="{00000000-0005-0000-0000-00005A7C0000}"/>
    <cellStyle name="20% - Accent1 4 2 2 2 2 7" xfId="32010" xr:uid="{00000000-0005-0000-0000-00005B7C0000}"/>
    <cellStyle name="20% - Accent1 4 2 2 2 2 7 2" xfId="32011" xr:uid="{00000000-0005-0000-0000-00005C7C0000}"/>
    <cellStyle name="20% - Accent1 4 2 2 2 2 7 2 2" xfId="32012" xr:uid="{00000000-0005-0000-0000-00005D7C0000}"/>
    <cellStyle name="20% - Accent1 4 2 2 2 2 7 2 2 2" xfId="32013" xr:uid="{00000000-0005-0000-0000-00005E7C0000}"/>
    <cellStyle name="20% - Accent1 4 2 2 2 2 7 2 3" xfId="32014" xr:uid="{00000000-0005-0000-0000-00005F7C0000}"/>
    <cellStyle name="20% - Accent1 4 2 2 2 2 7 3" xfId="32015" xr:uid="{00000000-0005-0000-0000-0000607C0000}"/>
    <cellStyle name="20% - Accent1 4 2 2 2 2 7 3 2" xfId="32016" xr:uid="{00000000-0005-0000-0000-0000617C0000}"/>
    <cellStyle name="20% - Accent1 4 2 2 2 2 7 4" xfId="32017" xr:uid="{00000000-0005-0000-0000-0000627C0000}"/>
    <cellStyle name="20% - Accent1 4 2 2 2 2 8" xfId="32018" xr:uid="{00000000-0005-0000-0000-0000637C0000}"/>
    <cellStyle name="20% - Accent1 4 2 2 2 2 8 2" xfId="32019" xr:uid="{00000000-0005-0000-0000-0000647C0000}"/>
    <cellStyle name="20% - Accent1 4 2 2 2 2 8 2 2" xfId="32020" xr:uid="{00000000-0005-0000-0000-0000657C0000}"/>
    <cellStyle name="20% - Accent1 4 2 2 2 2 8 2 2 2" xfId="32021" xr:uid="{00000000-0005-0000-0000-0000667C0000}"/>
    <cellStyle name="20% - Accent1 4 2 2 2 2 8 2 3" xfId="32022" xr:uid="{00000000-0005-0000-0000-0000677C0000}"/>
    <cellStyle name="20% - Accent1 4 2 2 2 2 8 3" xfId="32023" xr:uid="{00000000-0005-0000-0000-0000687C0000}"/>
    <cellStyle name="20% - Accent1 4 2 2 2 2 8 3 2" xfId="32024" xr:uid="{00000000-0005-0000-0000-0000697C0000}"/>
    <cellStyle name="20% - Accent1 4 2 2 2 2 8 4" xfId="32025" xr:uid="{00000000-0005-0000-0000-00006A7C0000}"/>
    <cellStyle name="20% - Accent1 4 2 2 2 2 9" xfId="32026" xr:uid="{00000000-0005-0000-0000-00006B7C0000}"/>
    <cellStyle name="20% - Accent1 4 2 2 2 2 9 2" xfId="32027" xr:uid="{00000000-0005-0000-0000-00006C7C0000}"/>
    <cellStyle name="20% - Accent1 4 2 2 2 2 9 2 2" xfId="32028" xr:uid="{00000000-0005-0000-0000-00006D7C0000}"/>
    <cellStyle name="20% - Accent1 4 2 2 2 2 9 2 2 2" xfId="32029" xr:uid="{00000000-0005-0000-0000-00006E7C0000}"/>
    <cellStyle name="20% - Accent1 4 2 2 2 2 9 2 3" xfId="32030" xr:uid="{00000000-0005-0000-0000-00006F7C0000}"/>
    <cellStyle name="20% - Accent1 4 2 2 2 2 9 3" xfId="32031" xr:uid="{00000000-0005-0000-0000-0000707C0000}"/>
    <cellStyle name="20% - Accent1 4 2 2 2 2 9 3 2" xfId="32032" xr:uid="{00000000-0005-0000-0000-0000717C0000}"/>
    <cellStyle name="20% - Accent1 4 2 2 2 2 9 4" xfId="32033" xr:uid="{00000000-0005-0000-0000-0000727C0000}"/>
    <cellStyle name="20% - Accent1 4 2 2 2 3" xfId="32034" xr:uid="{00000000-0005-0000-0000-0000737C0000}"/>
    <cellStyle name="20% - Accent1 4 2 2 2 3 10" xfId="32035" xr:uid="{00000000-0005-0000-0000-0000747C0000}"/>
    <cellStyle name="20% - Accent1 4 2 2 2 3 10 2" xfId="32036" xr:uid="{00000000-0005-0000-0000-0000757C0000}"/>
    <cellStyle name="20% - Accent1 4 2 2 2 3 11" xfId="32037" xr:uid="{00000000-0005-0000-0000-0000767C0000}"/>
    <cellStyle name="20% - Accent1 4 2 2 2 3 2" xfId="32038" xr:uid="{00000000-0005-0000-0000-0000777C0000}"/>
    <cellStyle name="20% - Accent1 4 2 2 2 3 2 2" xfId="32039" xr:uid="{00000000-0005-0000-0000-0000787C0000}"/>
    <cellStyle name="20% - Accent1 4 2 2 2 3 2 2 2" xfId="32040" xr:uid="{00000000-0005-0000-0000-0000797C0000}"/>
    <cellStyle name="20% - Accent1 4 2 2 2 3 2 2 2 2" xfId="32041" xr:uid="{00000000-0005-0000-0000-00007A7C0000}"/>
    <cellStyle name="20% - Accent1 4 2 2 2 3 2 2 2 2 2" xfId="32042" xr:uid="{00000000-0005-0000-0000-00007B7C0000}"/>
    <cellStyle name="20% - Accent1 4 2 2 2 3 2 2 2 3" xfId="32043" xr:uid="{00000000-0005-0000-0000-00007C7C0000}"/>
    <cellStyle name="20% - Accent1 4 2 2 2 3 2 2 3" xfId="32044" xr:uid="{00000000-0005-0000-0000-00007D7C0000}"/>
    <cellStyle name="20% - Accent1 4 2 2 2 3 2 2 3 2" xfId="32045" xr:uid="{00000000-0005-0000-0000-00007E7C0000}"/>
    <cellStyle name="20% - Accent1 4 2 2 2 3 2 2 4" xfId="32046" xr:uid="{00000000-0005-0000-0000-00007F7C0000}"/>
    <cellStyle name="20% - Accent1 4 2 2 2 3 2 3" xfId="32047" xr:uid="{00000000-0005-0000-0000-0000807C0000}"/>
    <cellStyle name="20% - Accent1 4 2 2 2 3 2 3 2" xfId="32048" xr:uid="{00000000-0005-0000-0000-0000817C0000}"/>
    <cellStyle name="20% - Accent1 4 2 2 2 3 2 3 2 2" xfId="32049" xr:uid="{00000000-0005-0000-0000-0000827C0000}"/>
    <cellStyle name="20% - Accent1 4 2 2 2 3 2 3 2 2 2" xfId="32050" xr:uid="{00000000-0005-0000-0000-0000837C0000}"/>
    <cellStyle name="20% - Accent1 4 2 2 2 3 2 3 2 3" xfId="32051" xr:uid="{00000000-0005-0000-0000-0000847C0000}"/>
    <cellStyle name="20% - Accent1 4 2 2 2 3 2 3 3" xfId="32052" xr:uid="{00000000-0005-0000-0000-0000857C0000}"/>
    <cellStyle name="20% - Accent1 4 2 2 2 3 2 3 3 2" xfId="32053" xr:uid="{00000000-0005-0000-0000-0000867C0000}"/>
    <cellStyle name="20% - Accent1 4 2 2 2 3 2 3 4" xfId="32054" xr:uid="{00000000-0005-0000-0000-0000877C0000}"/>
    <cellStyle name="20% - Accent1 4 2 2 2 3 2 4" xfId="32055" xr:uid="{00000000-0005-0000-0000-0000887C0000}"/>
    <cellStyle name="20% - Accent1 4 2 2 2 3 2 4 2" xfId="32056" xr:uid="{00000000-0005-0000-0000-0000897C0000}"/>
    <cellStyle name="20% - Accent1 4 2 2 2 3 2 4 2 2" xfId="32057" xr:uid="{00000000-0005-0000-0000-00008A7C0000}"/>
    <cellStyle name="20% - Accent1 4 2 2 2 3 2 4 2 2 2" xfId="32058" xr:uid="{00000000-0005-0000-0000-00008B7C0000}"/>
    <cellStyle name="20% - Accent1 4 2 2 2 3 2 4 2 3" xfId="32059" xr:uid="{00000000-0005-0000-0000-00008C7C0000}"/>
    <cellStyle name="20% - Accent1 4 2 2 2 3 2 4 3" xfId="32060" xr:uid="{00000000-0005-0000-0000-00008D7C0000}"/>
    <cellStyle name="20% - Accent1 4 2 2 2 3 2 4 3 2" xfId="32061" xr:uid="{00000000-0005-0000-0000-00008E7C0000}"/>
    <cellStyle name="20% - Accent1 4 2 2 2 3 2 4 4" xfId="32062" xr:uid="{00000000-0005-0000-0000-00008F7C0000}"/>
    <cellStyle name="20% - Accent1 4 2 2 2 3 2 5" xfId="32063" xr:uid="{00000000-0005-0000-0000-0000907C0000}"/>
    <cellStyle name="20% - Accent1 4 2 2 2 3 2 5 2" xfId="32064" xr:uid="{00000000-0005-0000-0000-0000917C0000}"/>
    <cellStyle name="20% - Accent1 4 2 2 2 3 2 5 2 2" xfId="32065" xr:uid="{00000000-0005-0000-0000-0000927C0000}"/>
    <cellStyle name="20% - Accent1 4 2 2 2 3 2 5 3" xfId="32066" xr:uid="{00000000-0005-0000-0000-0000937C0000}"/>
    <cellStyle name="20% - Accent1 4 2 2 2 3 2 6" xfId="32067" xr:uid="{00000000-0005-0000-0000-0000947C0000}"/>
    <cellStyle name="20% - Accent1 4 2 2 2 3 2 6 2" xfId="32068" xr:uid="{00000000-0005-0000-0000-0000957C0000}"/>
    <cellStyle name="20% - Accent1 4 2 2 2 3 2 6 2 2" xfId="32069" xr:uid="{00000000-0005-0000-0000-0000967C0000}"/>
    <cellStyle name="20% - Accent1 4 2 2 2 3 2 6 3" xfId="32070" xr:uid="{00000000-0005-0000-0000-0000977C0000}"/>
    <cellStyle name="20% - Accent1 4 2 2 2 3 2 7" xfId="32071" xr:uid="{00000000-0005-0000-0000-0000987C0000}"/>
    <cellStyle name="20% - Accent1 4 2 2 2 3 2 7 2" xfId="32072" xr:uid="{00000000-0005-0000-0000-0000997C0000}"/>
    <cellStyle name="20% - Accent1 4 2 2 2 3 2 8" xfId="32073" xr:uid="{00000000-0005-0000-0000-00009A7C0000}"/>
    <cellStyle name="20% - Accent1 4 2 2 2 3 2 8 2" xfId="32074" xr:uid="{00000000-0005-0000-0000-00009B7C0000}"/>
    <cellStyle name="20% - Accent1 4 2 2 2 3 2 9" xfId="32075" xr:uid="{00000000-0005-0000-0000-00009C7C0000}"/>
    <cellStyle name="20% - Accent1 4 2 2 2 3 3" xfId="32076" xr:uid="{00000000-0005-0000-0000-00009D7C0000}"/>
    <cellStyle name="20% - Accent1 4 2 2 2 3 3 2" xfId="32077" xr:uid="{00000000-0005-0000-0000-00009E7C0000}"/>
    <cellStyle name="20% - Accent1 4 2 2 2 3 3 2 2" xfId="32078" xr:uid="{00000000-0005-0000-0000-00009F7C0000}"/>
    <cellStyle name="20% - Accent1 4 2 2 2 3 3 2 2 2" xfId="32079" xr:uid="{00000000-0005-0000-0000-0000A07C0000}"/>
    <cellStyle name="20% - Accent1 4 2 2 2 3 3 2 2 2 2" xfId="32080" xr:uid="{00000000-0005-0000-0000-0000A17C0000}"/>
    <cellStyle name="20% - Accent1 4 2 2 2 3 3 2 2 3" xfId="32081" xr:uid="{00000000-0005-0000-0000-0000A27C0000}"/>
    <cellStyle name="20% - Accent1 4 2 2 2 3 3 2 3" xfId="32082" xr:uid="{00000000-0005-0000-0000-0000A37C0000}"/>
    <cellStyle name="20% - Accent1 4 2 2 2 3 3 2 3 2" xfId="32083" xr:uid="{00000000-0005-0000-0000-0000A47C0000}"/>
    <cellStyle name="20% - Accent1 4 2 2 2 3 3 2 4" xfId="32084" xr:uid="{00000000-0005-0000-0000-0000A57C0000}"/>
    <cellStyle name="20% - Accent1 4 2 2 2 3 3 3" xfId="32085" xr:uid="{00000000-0005-0000-0000-0000A67C0000}"/>
    <cellStyle name="20% - Accent1 4 2 2 2 3 3 3 2" xfId="32086" xr:uid="{00000000-0005-0000-0000-0000A77C0000}"/>
    <cellStyle name="20% - Accent1 4 2 2 2 3 3 3 2 2" xfId="32087" xr:uid="{00000000-0005-0000-0000-0000A87C0000}"/>
    <cellStyle name="20% - Accent1 4 2 2 2 3 3 3 2 2 2" xfId="32088" xr:uid="{00000000-0005-0000-0000-0000A97C0000}"/>
    <cellStyle name="20% - Accent1 4 2 2 2 3 3 3 2 3" xfId="32089" xr:uid="{00000000-0005-0000-0000-0000AA7C0000}"/>
    <cellStyle name="20% - Accent1 4 2 2 2 3 3 3 3" xfId="32090" xr:uid="{00000000-0005-0000-0000-0000AB7C0000}"/>
    <cellStyle name="20% - Accent1 4 2 2 2 3 3 3 3 2" xfId="32091" xr:uid="{00000000-0005-0000-0000-0000AC7C0000}"/>
    <cellStyle name="20% - Accent1 4 2 2 2 3 3 3 4" xfId="32092" xr:uid="{00000000-0005-0000-0000-0000AD7C0000}"/>
    <cellStyle name="20% - Accent1 4 2 2 2 3 3 4" xfId="32093" xr:uid="{00000000-0005-0000-0000-0000AE7C0000}"/>
    <cellStyle name="20% - Accent1 4 2 2 2 3 3 4 2" xfId="32094" xr:uid="{00000000-0005-0000-0000-0000AF7C0000}"/>
    <cellStyle name="20% - Accent1 4 2 2 2 3 3 4 2 2" xfId="32095" xr:uid="{00000000-0005-0000-0000-0000B07C0000}"/>
    <cellStyle name="20% - Accent1 4 2 2 2 3 3 4 2 2 2" xfId="32096" xr:uid="{00000000-0005-0000-0000-0000B17C0000}"/>
    <cellStyle name="20% - Accent1 4 2 2 2 3 3 4 2 3" xfId="32097" xr:uid="{00000000-0005-0000-0000-0000B27C0000}"/>
    <cellStyle name="20% - Accent1 4 2 2 2 3 3 4 3" xfId="32098" xr:uid="{00000000-0005-0000-0000-0000B37C0000}"/>
    <cellStyle name="20% - Accent1 4 2 2 2 3 3 4 3 2" xfId="32099" xr:uid="{00000000-0005-0000-0000-0000B47C0000}"/>
    <cellStyle name="20% - Accent1 4 2 2 2 3 3 4 4" xfId="32100" xr:uid="{00000000-0005-0000-0000-0000B57C0000}"/>
    <cellStyle name="20% - Accent1 4 2 2 2 3 3 5" xfId="32101" xr:uid="{00000000-0005-0000-0000-0000B67C0000}"/>
    <cellStyle name="20% - Accent1 4 2 2 2 3 3 5 2" xfId="32102" xr:uid="{00000000-0005-0000-0000-0000B77C0000}"/>
    <cellStyle name="20% - Accent1 4 2 2 2 3 3 5 2 2" xfId="32103" xr:uid="{00000000-0005-0000-0000-0000B87C0000}"/>
    <cellStyle name="20% - Accent1 4 2 2 2 3 3 5 3" xfId="32104" xr:uid="{00000000-0005-0000-0000-0000B97C0000}"/>
    <cellStyle name="20% - Accent1 4 2 2 2 3 3 6" xfId="32105" xr:uid="{00000000-0005-0000-0000-0000BA7C0000}"/>
    <cellStyle name="20% - Accent1 4 2 2 2 3 3 6 2" xfId="32106" xr:uid="{00000000-0005-0000-0000-0000BB7C0000}"/>
    <cellStyle name="20% - Accent1 4 2 2 2 3 3 6 2 2" xfId="32107" xr:uid="{00000000-0005-0000-0000-0000BC7C0000}"/>
    <cellStyle name="20% - Accent1 4 2 2 2 3 3 6 3" xfId="32108" xr:uid="{00000000-0005-0000-0000-0000BD7C0000}"/>
    <cellStyle name="20% - Accent1 4 2 2 2 3 3 7" xfId="32109" xr:uid="{00000000-0005-0000-0000-0000BE7C0000}"/>
    <cellStyle name="20% - Accent1 4 2 2 2 3 3 7 2" xfId="32110" xr:uid="{00000000-0005-0000-0000-0000BF7C0000}"/>
    <cellStyle name="20% - Accent1 4 2 2 2 3 3 8" xfId="32111" xr:uid="{00000000-0005-0000-0000-0000C07C0000}"/>
    <cellStyle name="20% - Accent1 4 2 2 2 3 3 8 2" xfId="32112" xr:uid="{00000000-0005-0000-0000-0000C17C0000}"/>
    <cellStyle name="20% - Accent1 4 2 2 2 3 3 9" xfId="32113" xr:uid="{00000000-0005-0000-0000-0000C27C0000}"/>
    <cellStyle name="20% - Accent1 4 2 2 2 3 4" xfId="32114" xr:uid="{00000000-0005-0000-0000-0000C37C0000}"/>
    <cellStyle name="20% - Accent1 4 2 2 2 3 4 2" xfId="32115" xr:uid="{00000000-0005-0000-0000-0000C47C0000}"/>
    <cellStyle name="20% - Accent1 4 2 2 2 3 4 2 2" xfId="32116" xr:uid="{00000000-0005-0000-0000-0000C57C0000}"/>
    <cellStyle name="20% - Accent1 4 2 2 2 3 4 2 2 2" xfId="32117" xr:uid="{00000000-0005-0000-0000-0000C67C0000}"/>
    <cellStyle name="20% - Accent1 4 2 2 2 3 4 2 3" xfId="32118" xr:uid="{00000000-0005-0000-0000-0000C77C0000}"/>
    <cellStyle name="20% - Accent1 4 2 2 2 3 4 3" xfId="32119" xr:uid="{00000000-0005-0000-0000-0000C87C0000}"/>
    <cellStyle name="20% - Accent1 4 2 2 2 3 4 3 2" xfId="32120" xr:uid="{00000000-0005-0000-0000-0000C97C0000}"/>
    <cellStyle name="20% - Accent1 4 2 2 2 3 4 4" xfId="32121" xr:uid="{00000000-0005-0000-0000-0000CA7C0000}"/>
    <cellStyle name="20% - Accent1 4 2 2 2 3 5" xfId="32122" xr:uid="{00000000-0005-0000-0000-0000CB7C0000}"/>
    <cellStyle name="20% - Accent1 4 2 2 2 3 5 2" xfId="32123" xr:uid="{00000000-0005-0000-0000-0000CC7C0000}"/>
    <cellStyle name="20% - Accent1 4 2 2 2 3 5 2 2" xfId="32124" xr:uid="{00000000-0005-0000-0000-0000CD7C0000}"/>
    <cellStyle name="20% - Accent1 4 2 2 2 3 5 2 2 2" xfId="32125" xr:uid="{00000000-0005-0000-0000-0000CE7C0000}"/>
    <cellStyle name="20% - Accent1 4 2 2 2 3 5 2 3" xfId="32126" xr:uid="{00000000-0005-0000-0000-0000CF7C0000}"/>
    <cellStyle name="20% - Accent1 4 2 2 2 3 5 3" xfId="32127" xr:uid="{00000000-0005-0000-0000-0000D07C0000}"/>
    <cellStyle name="20% - Accent1 4 2 2 2 3 5 3 2" xfId="32128" xr:uid="{00000000-0005-0000-0000-0000D17C0000}"/>
    <cellStyle name="20% - Accent1 4 2 2 2 3 5 4" xfId="32129" xr:uid="{00000000-0005-0000-0000-0000D27C0000}"/>
    <cellStyle name="20% - Accent1 4 2 2 2 3 6" xfId="32130" xr:uid="{00000000-0005-0000-0000-0000D37C0000}"/>
    <cellStyle name="20% - Accent1 4 2 2 2 3 6 2" xfId="32131" xr:uid="{00000000-0005-0000-0000-0000D47C0000}"/>
    <cellStyle name="20% - Accent1 4 2 2 2 3 6 2 2" xfId="32132" xr:uid="{00000000-0005-0000-0000-0000D57C0000}"/>
    <cellStyle name="20% - Accent1 4 2 2 2 3 6 2 2 2" xfId="32133" xr:uid="{00000000-0005-0000-0000-0000D67C0000}"/>
    <cellStyle name="20% - Accent1 4 2 2 2 3 6 2 3" xfId="32134" xr:uid="{00000000-0005-0000-0000-0000D77C0000}"/>
    <cellStyle name="20% - Accent1 4 2 2 2 3 6 3" xfId="32135" xr:uid="{00000000-0005-0000-0000-0000D87C0000}"/>
    <cellStyle name="20% - Accent1 4 2 2 2 3 6 3 2" xfId="32136" xr:uid="{00000000-0005-0000-0000-0000D97C0000}"/>
    <cellStyle name="20% - Accent1 4 2 2 2 3 6 4" xfId="32137" xr:uid="{00000000-0005-0000-0000-0000DA7C0000}"/>
    <cellStyle name="20% - Accent1 4 2 2 2 3 7" xfId="32138" xr:uid="{00000000-0005-0000-0000-0000DB7C0000}"/>
    <cellStyle name="20% - Accent1 4 2 2 2 3 7 2" xfId="32139" xr:uid="{00000000-0005-0000-0000-0000DC7C0000}"/>
    <cellStyle name="20% - Accent1 4 2 2 2 3 7 2 2" xfId="32140" xr:uid="{00000000-0005-0000-0000-0000DD7C0000}"/>
    <cellStyle name="20% - Accent1 4 2 2 2 3 7 3" xfId="32141" xr:uid="{00000000-0005-0000-0000-0000DE7C0000}"/>
    <cellStyle name="20% - Accent1 4 2 2 2 3 8" xfId="32142" xr:uid="{00000000-0005-0000-0000-0000DF7C0000}"/>
    <cellStyle name="20% - Accent1 4 2 2 2 3 8 2" xfId="32143" xr:uid="{00000000-0005-0000-0000-0000E07C0000}"/>
    <cellStyle name="20% - Accent1 4 2 2 2 3 8 2 2" xfId="32144" xr:uid="{00000000-0005-0000-0000-0000E17C0000}"/>
    <cellStyle name="20% - Accent1 4 2 2 2 3 8 3" xfId="32145" xr:uid="{00000000-0005-0000-0000-0000E27C0000}"/>
    <cellStyle name="20% - Accent1 4 2 2 2 3 9" xfId="32146" xr:uid="{00000000-0005-0000-0000-0000E37C0000}"/>
    <cellStyle name="20% - Accent1 4 2 2 2 3 9 2" xfId="32147" xr:uid="{00000000-0005-0000-0000-0000E47C0000}"/>
    <cellStyle name="20% - Accent1 4 2 2 2 4" xfId="32148" xr:uid="{00000000-0005-0000-0000-0000E57C0000}"/>
    <cellStyle name="20% - Accent1 4 2 2 2 4 10" xfId="32149" xr:uid="{00000000-0005-0000-0000-0000E67C0000}"/>
    <cellStyle name="20% - Accent1 4 2 2 2 4 10 2" xfId="32150" xr:uid="{00000000-0005-0000-0000-0000E77C0000}"/>
    <cellStyle name="20% - Accent1 4 2 2 2 4 11" xfId="32151" xr:uid="{00000000-0005-0000-0000-0000E87C0000}"/>
    <cellStyle name="20% - Accent1 4 2 2 2 4 2" xfId="32152" xr:uid="{00000000-0005-0000-0000-0000E97C0000}"/>
    <cellStyle name="20% - Accent1 4 2 2 2 4 2 2" xfId="32153" xr:uid="{00000000-0005-0000-0000-0000EA7C0000}"/>
    <cellStyle name="20% - Accent1 4 2 2 2 4 2 2 2" xfId="32154" xr:uid="{00000000-0005-0000-0000-0000EB7C0000}"/>
    <cellStyle name="20% - Accent1 4 2 2 2 4 2 2 2 2" xfId="32155" xr:uid="{00000000-0005-0000-0000-0000EC7C0000}"/>
    <cellStyle name="20% - Accent1 4 2 2 2 4 2 2 2 2 2" xfId="32156" xr:uid="{00000000-0005-0000-0000-0000ED7C0000}"/>
    <cellStyle name="20% - Accent1 4 2 2 2 4 2 2 2 3" xfId="32157" xr:uid="{00000000-0005-0000-0000-0000EE7C0000}"/>
    <cellStyle name="20% - Accent1 4 2 2 2 4 2 2 3" xfId="32158" xr:uid="{00000000-0005-0000-0000-0000EF7C0000}"/>
    <cellStyle name="20% - Accent1 4 2 2 2 4 2 2 3 2" xfId="32159" xr:uid="{00000000-0005-0000-0000-0000F07C0000}"/>
    <cellStyle name="20% - Accent1 4 2 2 2 4 2 2 4" xfId="32160" xr:uid="{00000000-0005-0000-0000-0000F17C0000}"/>
    <cellStyle name="20% - Accent1 4 2 2 2 4 2 3" xfId="32161" xr:uid="{00000000-0005-0000-0000-0000F27C0000}"/>
    <cellStyle name="20% - Accent1 4 2 2 2 4 2 3 2" xfId="32162" xr:uid="{00000000-0005-0000-0000-0000F37C0000}"/>
    <cellStyle name="20% - Accent1 4 2 2 2 4 2 3 2 2" xfId="32163" xr:uid="{00000000-0005-0000-0000-0000F47C0000}"/>
    <cellStyle name="20% - Accent1 4 2 2 2 4 2 3 2 2 2" xfId="32164" xr:uid="{00000000-0005-0000-0000-0000F57C0000}"/>
    <cellStyle name="20% - Accent1 4 2 2 2 4 2 3 2 3" xfId="32165" xr:uid="{00000000-0005-0000-0000-0000F67C0000}"/>
    <cellStyle name="20% - Accent1 4 2 2 2 4 2 3 3" xfId="32166" xr:uid="{00000000-0005-0000-0000-0000F77C0000}"/>
    <cellStyle name="20% - Accent1 4 2 2 2 4 2 3 3 2" xfId="32167" xr:uid="{00000000-0005-0000-0000-0000F87C0000}"/>
    <cellStyle name="20% - Accent1 4 2 2 2 4 2 3 4" xfId="32168" xr:uid="{00000000-0005-0000-0000-0000F97C0000}"/>
    <cellStyle name="20% - Accent1 4 2 2 2 4 2 4" xfId="32169" xr:uid="{00000000-0005-0000-0000-0000FA7C0000}"/>
    <cellStyle name="20% - Accent1 4 2 2 2 4 2 4 2" xfId="32170" xr:uid="{00000000-0005-0000-0000-0000FB7C0000}"/>
    <cellStyle name="20% - Accent1 4 2 2 2 4 2 4 2 2" xfId="32171" xr:uid="{00000000-0005-0000-0000-0000FC7C0000}"/>
    <cellStyle name="20% - Accent1 4 2 2 2 4 2 4 2 2 2" xfId="32172" xr:uid="{00000000-0005-0000-0000-0000FD7C0000}"/>
    <cellStyle name="20% - Accent1 4 2 2 2 4 2 4 2 3" xfId="32173" xr:uid="{00000000-0005-0000-0000-0000FE7C0000}"/>
    <cellStyle name="20% - Accent1 4 2 2 2 4 2 4 3" xfId="32174" xr:uid="{00000000-0005-0000-0000-0000FF7C0000}"/>
    <cellStyle name="20% - Accent1 4 2 2 2 4 2 4 3 2" xfId="32175" xr:uid="{00000000-0005-0000-0000-0000007D0000}"/>
    <cellStyle name="20% - Accent1 4 2 2 2 4 2 4 4" xfId="32176" xr:uid="{00000000-0005-0000-0000-0000017D0000}"/>
    <cellStyle name="20% - Accent1 4 2 2 2 4 2 5" xfId="32177" xr:uid="{00000000-0005-0000-0000-0000027D0000}"/>
    <cellStyle name="20% - Accent1 4 2 2 2 4 2 5 2" xfId="32178" xr:uid="{00000000-0005-0000-0000-0000037D0000}"/>
    <cellStyle name="20% - Accent1 4 2 2 2 4 2 5 2 2" xfId="32179" xr:uid="{00000000-0005-0000-0000-0000047D0000}"/>
    <cellStyle name="20% - Accent1 4 2 2 2 4 2 5 3" xfId="32180" xr:uid="{00000000-0005-0000-0000-0000057D0000}"/>
    <cellStyle name="20% - Accent1 4 2 2 2 4 2 6" xfId="32181" xr:uid="{00000000-0005-0000-0000-0000067D0000}"/>
    <cellStyle name="20% - Accent1 4 2 2 2 4 2 6 2" xfId="32182" xr:uid="{00000000-0005-0000-0000-0000077D0000}"/>
    <cellStyle name="20% - Accent1 4 2 2 2 4 2 6 2 2" xfId="32183" xr:uid="{00000000-0005-0000-0000-0000087D0000}"/>
    <cellStyle name="20% - Accent1 4 2 2 2 4 2 6 3" xfId="32184" xr:uid="{00000000-0005-0000-0000-0000097D0000}"/>
    <cellStyle name="20% - Accent1 4 2 2 2 4 2 7" xfId="32185" xr:uid="{00000000-0005-0000-0000-00000A7D0000}"/>
    <cellStyle name="20% - Accent1 4 2 2 2 4 2 7 2" xfId="32186" xr:uid="{00000000-0005-0000-0000-00000B7D0000}"/>
    <cellStyle name="20% - Accent1 4 2 2 2 4 2 8" xfId="32187" xr:uid="{00000000-0005-0000-0000-00000C7D0000}"/>
    <cellStyle name="20% - Accent1 4 2 2 2 4 2 8 2" xfId="32188" xr:uid="{00000000-0005-0000-0000-00000D7D0000}"/>
    <cellStyle name="20% - Accent1 4 2 2 2 4 2 9" xfId="32189" xr:uid="{00000000-0005-0000-0000-00000E7D0000}"/>
    <cellStyle name="20% - Accent1 4 2 2 2 4 3" xfId="32190" xr:uid="{00000000-0005-0000-0000-00000F7D0000}"/>
    <cellStyle name="20% - Accent1 4 2 2 2 4 3 2" xfId="32191" xr:uid="{00000000-0005-0000-0000-0000107D0000}"/>
    <cellStyle name="20% - Accent1 4 2 2 2 4 3 2 2" xfId="32192" xr:uid="{00000000-0005-0000-0000-0000117D0000}"/>
    <cellStyle name="20% - Accent1 4 2 2 2 4 3 2 2 2" xfId="32193" xr:uid="{00000000-0005-0000-0000-0000127D0000}"/>
    <cellStyle name="20% - Accent1 4 2 2 2 4 3 2 2 2 2" xfId="32194" xr:uid="{00000000-0005-0000-0000-0000137D0000}"/>
    <cellStyle name="20% - Accent1 4 2 2 2 4 3 2 2 3" xfId="32195" xr:uid="{00000000-0005-0000-0000-0000147D0000}"/>
    <cellStyle name="20% - Accent1 4 2 2 2 4 3 2 3" xfId="32196" xr:uid="{00000000-0005-0000-0000-0000157D0000}"/>
    <cellStyle name="20% - Accent1 4 2 2 2 4 3 2 3 2" xfId="32197" xr:uid="{00000000-0005-0000-0000-0000167D0000}"/>
    <cellStyle name="20% - Accent1 4 2 2 2 4 3 2 4" xfId="32198" xr:uid="{00000000-0005-0000-0000-0000177D0000}"/>
    <cellStyle name="20% - Accent1 4 2 2 2 4 3 3" xfId="32199" xr:uid="{00000000-0005-0000-0000-0000187D0000}"/>
    <cellStyle name="20% - Accent1 4 2 2 2 4 3 3 2" xfId="32200" xr:uid="{00000000-0005-0000-0000-0000197D0000}"/>
    <cellStyle name="20% - Accent1 4 2 2 2 4 3 3 2 2" xfId="32201" xr:uid="{00000000-0005-0000-0000-00001A7D0000}"/>
    <cellStyle name="20% - Accent1 4 2 2 2 4 3 3 2 2 2" xfId="32202" xr:uid="{00000000-0005-0000-0000-00001B7D0000}"/>
    <cellStyle name="20% - Accent1 4 2 2 2 4 3 3 2 3" xfId="32203" xr:uid="{00000000-0005-0000-0000-00001C7D0000}"/>
    <cellStyle name="20% - Accent1 4 2 2 2 4 3 3 3" xfId="32204" xr:uid="{00000000-0005-0000-0000-00001D7D0000}"/>
    <cellStyle name="20% - Accent1 4 2 2 2 4 3 3 3 2" xfId="32205" xr:uid="{00000000-0005-0000-0000-00001E7D0000}"/>
    <cellStyle name="20% - Accent1 4 2 2 2 4 3 3 4" xfId="32206" xr:uid="{00000000-0005-0000-0000-00001F7D0000}"/>
    <cellStyle name="20% - Accent1 4 2 2 2 4 3 4" xfId="32207" xr:uid="{00000000-0005-0000-0000-0000207D0000}"/>
    <cellStyle name="20% - Accent1 4 2 2 2 4 3 4 2" xfId="32208" xr:uid="{00000000-0005-0000-0000-0000217D0000}"/>
    <cellStyle name="20% - Accent1 4 2 2 2 4 3 4 2 2" xfId="32209" xr:uid="{00000000-0005-0000-0000-0000227D0000}"/>
    <cellStyle name="20% - Accent1 4 2 2 2 4 3 4 2 2 2" xfId="32210" xr:uid="{00000000-0005-0000-0000-0000237D0000}"/>
    <cellStyle name="20% - Accent1 4 2 2 2 4 3 4 2 3" xfId="32211" xr:uid="{00000000-0005-0000-0000-0000247D0000}"/>
    <cellStyle name="20% - Accent1 4 2 2 2 4 3 4 3" xfId="32212" xr:uid="{00000000-0005-0000-0000-0000257D0000}"/>
    <cellStyle name="20% - Accent1 4 2 2 2 4 3 4 3 2" xfId="32213" xr:uid="{00000000-0005-0000-0000-0000267D0000}"/>
    <cellStyle name="20% - Accent1 4 2 2 2 4 3 4 4" xfId="32214" xr:uid="{00000000-0005-0000-0000-0000277D0000}"/>
    <cellStyle name="20% - Accent1 4 2 2 2 4 3 5" xfId="32215" xr:uid="{00000000-0005-0000-0000-0000287D0000}"/>
    <cellStyle name="20% - Accent1 4 2 2 2 4 3 5 2" xfId="32216" xr:uid="{00000000-0005-0000-0000-0000297D0000}"/>
    <cellStyle name="20% - Accent1 4 2 2 2 4 3 5 2 2" xfId="32217" xr:uid="{00000000-0005-0000-0000-00002A7D0000}"/>
    <cellStyle name="20% - Accent1 4 2 2 2 4 3 5 3" xfId="32218" xr:uid="{00000000-0005-0000-0000-00002B7D0000}"/>
    <cellStyle name="20% - Accent1 4 2 2 2 4 3 6" xfId="32219" xr:uid="{00000000-0005-0000-0000-00002C7D0000}"/>
    <cellStyle name="20% - Accent1 4 2 2 2 4 3 6 2" xfId="32220" xr:uid="{00000000-0005-0000-0000-00002D7D0000}"/>
    <cellStyle name="20% - Accent1 4 2 2 2 4 3 6 2 2" xfId="32221" xr:uid="{00000000-0005-0000-0000-00002E7D0000}"/>
    <cellStyle name="20% - Accent1 4 2 2 2 4 3 6 3" xfId="32222" xr:uid="{00000000-0005-0000-0000-00002F7D0000}"/>
    <cellStyle name="20% - Accent1 4 2 2 2 4 3 7" xfId="32223" xr:uid="{00000000-0005-0000-0000-0000307D0000}"/>
    <cellStyle name="20% - Accent1 4 2 2 2 4 3 7 2" xfId="32224" xr:uid="{00000000-0005-0000-0000-0000317D0000}"/>
    <cellStyle name="20% - Accent1 4 2 2 2 4 3 8" xfId="32225" xr:uid="{00000000-0005-0000-0000-0000327D0000}"/>
    <cellStyle name="20% - Accent1 4 2 2 2 4 3 8 2" xfId="32226" xr:uid="{00000000-0005-0000-0000-0000337D0000}"/>
    <cellStyle name="20% - Accent1 4 2 2 2 4 3 9" xfId="32227" xr:uid="{00000000-0005-0000-0000-0000347D0000}"/>
    <cellStyle name="20% - Accent1 4 2 2 2 4 4" xfId="32228" xr:uid="{00000000-0005-0000-0000-0000357D0000}"/>
    <cellStyle name="20% - Accent1 4 2 2 2 4 4 2" xfId="32229" xr:uid="{00000000-0005-0000-0000-0000367D0000}"/>
    <cellStyle name="20% - Accent1 4 2 2 2 4 4 2 2" xfId="32230" xr:uid="{00000000-0005-0000-0000-0000377D0000}"/>
    <cellStyle name="20% - Accent1 4 2 2 2 4 4 2 2 2" xfId="32231" xr:uid="{00000000-0005-0000-0000-0000387D0000}"/>
    <cellStyle name="20% - Accent1 4 2 2 2 4 4 2 3" xfId="32232" xr:uid="{00000000-0005-0000-0000-0000397D0000}"/>
    <cellStyle name="20% - Accent1 4 2 2 2 4 4 3" xfId="32233" xr:uid="{00000000-0005-0000-0000-00003A7D0000}"/>
    <cellStyle name="20% - Accent1 4 2 2 2 4 4 3 2" xfId="32234" xr:uid="{00000000-0005-0000-0000-00003B7D0000}"/>
    <cellStyle name="20% - Accent1 4 2 2 2 4 4 4" xfId="32235" xr:uid="{00000000-0005-0000-0000-00003C7D0000}"/>
    <cellStyle name="20% - Accent1 4 2 2 2 4 5" xfId="32236" xr:uid="{00000000-0005-0000-0000-00003D7D0000}"/>
    <cellStyle name="20% - Accent1 4 2 2 2 4 5 2" xfId="32237" xr:uid="{00000000-0005-0000-0000-00003E7D0000}"/>
    <cellStyle name="20% - Accent1 4 2 2 2 4 5 2 2" xfId="32238" xr:uid="{00000000-0005-0000-0000-00003F7D0000}"/>
    <cellStyle name="20% - Accent1 4 2 2 2 4 5 2 2 2" xfId="32239" xr:uid="{00000000-0005-0000-0000-0000407D0000}"/>
    <cellStyle name="20% - Accent1 4 2 2 2 4 5 2 3" xfId="32240" xr:uid="{00000000-0005-0000-0000-0000417D0000}"/>
    <cellStyle name="20% - Accent1 4 2 2 2 4 5 3" xfId="32241" xr:uid="{00000000-0005-0000-0000-0000427D0000}"/>
    <cellStyle name="20% - Accent1 4 2 2 2 4 5 3 2" xfId="32242" xr:uid="{00000000-0005-0000-0000-0000437D0000}"/>
    <cellStyle name="20% - Accent1 4 2 2 2 4 5 4" xfId="32243" xr:uid="{00000000-0005-0000-0000-0000447D0000}"/>
    <cellStyle name="20% - Accent1 4 2 2 2 4 6" xfId="32244" xr:uid="{00000000-0005-0000-0000-0000457D0000}"/>
    <cellStyle name="20% - Accent1 4 2 2 2 4 6 2" xfId="32245" xr:uid="{00000000-0005-0000-0000-0000467D0000}"/>
    <cellStyle name="20% - Accent1 4 2 2 2 4 6 2 2" xfId="32246" xr:uid="{00000000-0005-0000-0000-0000477D0000}"/>
    <cellStyle name="20% - Accent1 4 2 2 2 4 6 2 2 2" xfId="32247" xr:uid="{00000000-0005-0000-0000-0000487D0000}"/>
    <cellStyle name="20% - Accent1 4 2 2 2 4 6 2 3" xfId="32248" xr:uid="{00000000-0005-0000-0000-0000497D0000}"/>
    <cellStyle name="20% - Accent1 4 2 2 2 4 6 3" xfId="32249" xr:uid="{00000000-0005-0000-0000-00004A7D0000}"/>
    <cellStyle name="20% - Accent1 4 2 2 2 4 6 3 2" xfId="32250" xr:uid="{00000000-0005-0000-0000-00004B7D0000}"/>
    <cellStyle name="20% - Accent1 4 2 2 2 4 6 4" xfId="32251" xr:uid="{00000000-0005-0000-0000-00004C7D0000}"/>
    <cellStyle name="20% - Accent1 4 2 2 2 4 7" xfId="32252" xr:uid="{00000000-0005-0000-0000-00004D7D0000}"/>
    <cellStyle name="20% - Accent1 4 2 2 2 4 7 2" xfId="32253" xr:uid="{00000000-0005-0000-0000-00004E7D0000}"/>
    <cellStyle name="20% - Accent1 4 2 2 2 4 7 2 2" xfId="32254" xr:uid="{00000000-0005-0000-0000-00004F7D0000}"/>
    <cellStyle name="20% - Accent1 4 2 2 2 4 7 3" xfId="32255" xr:uid="{00000000-0005-0000-0000-0000507D0000}"/>
    <cellStyle name="20% - Accent1 4 2 2 2 4 8" xfId="32256" xr:uid="{00000000-0005-0000-0000-0000517D0000}"/>
    <cellStyle name="20% - Accent1 4 2 2 2 4 8 2" xfId="32257" xr:uid="{00000000-0005-0000-0000-0000527D0000}"/>
    <cellStyle name="20% - Accent1 4 2 2 2 4 8 2 2" xfId="32258" xr:uid="{00000000-0005-0000-0000-0000537D0000}"/>
    <cellStyle name="20% - Accent1 4 2 2 2 4 8 3" xfId="32259" xr:uid="{00000000-0005-0000-0000-0000547D0000}"/>
    <cellStyle name="20% - Accent1 4 2 2 2 4 9" xfId="32260" xr:uid="{00000000-0005-0000-0000-0000557D0000}"/>
    <cellStyle name="20% - Accent1 4 2 2 2 4 9 2" xfId="32261" xr:uid="{00000000-0005-0000-0000-0000567D0000}"/>
    <cellStyle name="20% - Accent1 4 2 2 2 5" xfId="32262" xr:uid="{00000000-0005-0000-0000-0000577D0000}"/>
    <cellStyle name="20% - Accent1 4 2 2 2 5 10" xfId="32263" xr:uid="{00000000-0005-0000-0000-0000587D0000}"/>
    <cellStyle name="20% - Accent1 4 2 2 2 5 10 2" xfId="32264" xr:uid="{00000000-0005-0000-0000-0000597D0000}"/>
    <cellStyle name="20% - Accent1 4 2 2 2 5 11" xfId="32265" xr:uid="{00000000-0005-0000-0000-00005A7D0000}"/>
    <cellStyle name="20% - Accent1 4 2 2 2 5 2" xfId="32266" xr:uid="{00000000-0005-0000-0000-00005B7D0000}"/>
    <cellStyle name="20% - Accent1 4 2 2 2 5 2 2" xfId="32267" xr:uid="{00000000-0005-0000-0000-00005C7D0000}"/>
    <cellStyle name="20% - Accent1 4 2 2 2 5 2 2 2" xfId="32268" xr:uid="{00000000-0005-0000-0000-00005D7D0000}"/>
    <cellStyle name="20% - Accent1 4 2 2 2 5 2 2 2 2" xfId="32269" xr:uid="{00000000-0005-0000-0000-00005E7D0000}"/>
    <cellStyle name="20% - Accent1 4 2 2 2 5 2 2 2 2 2" xfId="32270" xr:uid="{00000000-0005-0000-0000-00005F7D0000}"/>
    <cellStyle name="20% - Accent1 4 2 2 2 5 2 2 2 3" xfId="32271" xr:uid="{00000000-0005-0000-0000-0000607D0000}"/>
    <cellStyle name="20% - Accent1 4 2 2 2 5 2 2 3" xfId="32272" xr:uid="{00000000-0005-0000-0000-0000617D0000}"/>
    <cellStyle name="20% - Accent1 4 2 2 2 5 2 2 3 2" xfId="32273" xr:uid="{00000000-0005-0000-0000-0000627D0000}"/>
    <cellStyle name="20% - Accent1 4 2 2 2 5 2 2 4" xfId="32274" xr:uid="{00000000-0005-0000-0000-0000637D0000}"/>
    <cellStyle name="20% - Accent1 4 2 2 2 5 2 3" xfId="32275" xr:uid="{00000000-0005-0000-0000-0000647D0000}"/>
    <cellStyle name="20% - Accent1 4 2 2 2 5 2 3 2" xfId="32276" xr:uid="{00000000-0005-0000-0000-0000657D0000}"/>
    <cellStyle name="20% - Accent1 4 2 2 2 5 2 3 2 2" xfId="32277" xr:uid="{00000000-0005-0000-0000-0000667D0000}"/>
    <cellStyle name="20% - Accent1 4 2 2 2 5 2 3 2 2 2" xfId="32278" xr:uid="{00000000-0005-0000-0000-0000677D0000}"/>
    <cellStyle name="20% - Accent1 4 2 2 2 5 2 3 2 3" xfId="32279" xr:uid="{00000000-0005-0000-0000-0000687D0000}"/>
    <cellStyle name="20% - Accent1 4 2 2 2 5 2 3 3" xfId="32280" xr:uid="{00000000-0005-0000-0000-0000697D0000}"/>
    <cellStyle name="20% - Accent1 4 2 2 2 5 2 3 3 2" xfId="32281" xr:uid="{00000000-0005-0000-0000-00006A7D0000}"/>
    <cellStyle name="20% - Accent1 4 2 2 2 5 2 3 4" xfId="32282" xr:uid="{00000000-0005-0000-0000-00006B7D0000}"/>
    <cellStyle name="20% - Accent1 4 2 2 2 5 2 4" xfId="32283" xr:uid="{00000000-0005-0000-0000-00006C7D0000}"/>
    <cellStyle name="20% - Accent1 4 2 2 2 5 2 4 2" xfId="32284" xr:uid="{00000000-0005-0000-0000-00006D7D0000}"/>
    <cellStyle name="20% - Accent1 4 2 2 2 5 2 4 2 2" xfId="32285" xr:uid="{00000000-0005-0000-0000-00006E7D0000}"/>
    <cellStyle name="20% - Accent1 4 2 2 2 5 2 4 2 2 2" xfId="32286" xr:uid="{00000000-0005-0000-0000-00006F7D0000}"/>
    <cellStyle name="20% - Accent1 4 2 2 2 5 2 4 2 3" xfId="32287" xr:uid="{00000000-0005-0000-0000-0000707D0000}"/>
    <cellStyle name="20% - Accent1 4 2 2 2 5 2 4 3" xfId="32288" xr:uid="{00000000-0005-0000-0000-0000717D0000}"/>
    <cellStyle name="20% - Accent1 4 2 2 2 5 2 4 3 2" xfId="32289" xr:uid="{00000000-0005-0000-0000-0000727D0000}"/>
    <cellStyle name="20% - Accent1 4 2 2 2 5 2 4 4" xfId="32290" xr:uid="{00000000-0005-0000-0000-0000737D0000}"/>
    <cellStyle name="20% - Accent1 4 2 2 2 5 2 5" xfId="32291" xr:uid="{00000000-0005-0000-0000-0000747D0000}"/>
    <cellStyle name="20% - Accent1 4 2 2 2 5 2 5 2" xfId="32292" xr:uid="{00000000-0005-0000-0000-0000757D0000}"/>
    <cellStyle name="20% - Accent1 4 2 2 2 5 2 5 2 2" xfId="32293" xr:uid="{00000000-0005-0000-0000-0000767D0000}"/>
    <cellStyle name="20% - Accent1 4 2 2 2 5 2 5 3" xfId="32294" xr:uid="{00000000-0005-0000-0000-0000777D0000}"/>
    <cellStyle name="20% - Accent1 4 2 2 2 5 2 6" xfId="32295" xr:uid="{00000000-0005-0000-0000-0000787D0000}"/>
    <cellStyle name="20% - Accent1 4 2 2 2 5 2 6 2" xfId="32296" xr:uid="{00000000-0005-0000-0000-0000797D0000}"/>
    <cellStyle name="20% - Accent1 4 2 2 2 5 2 6 2 2" xfId="32297" xr:uid="{00000000-0005-0000-0000-00007A7D0000}"/>
    <cellStyle name="20% - Accent1 4 2 2 2 5 2 6 3" xfId="32298" xr:uid="{00000000-0005-0000-0000-00007B7D0000}"/>
    <cellStyle name="20% - Accent1 4 2 2 2 5 2 7" xfId="32299" xr:uid="{00000000-0005-0000-0000-00007C7D0000}"/>
    <cellStyle name="20% - Accent1 4 2 2 2 5 2 7 2" xfId="32300" xr:uid="{00000000-0005-0000-0000-00007D7D0000}"/>
    <cellStyle name="20% - Accent1 4 2 2 2 5 2 8" xfId="32301" xr:uid="{00000000-0005-0000-0000-00007E7D0000}"/>
    <cellStyle name="20% - Accent1 4 2 2 2 5 2 8 2" xfId="32302" xr:uid="{00000000-0005-0000-0000-00007F7D0000}"/>
    <cellStyle name="20% - Accent1 4 2 2 2 5 2 9" xfId="32303" xr:uid="{00000000-0005-0000-0000-0000807D0000}"/>
    <cellStyle name="20% - Accent1 4 2 2 2 5 3" xfId="32304" xr:uid="{00000000-0005-0000-0000-0000817D0000}"/>
    <cellStyle name="20% - Accent1 4 2 2 2 5 3 2" xfId="32305" xr:uid="{00000000-0005-0000-0000-0000827D0000}"/>
    <cellStyle name="20% - Accent1 4 2 2 2 5 3 2 2" xfId="32306" xr:uid="{00000000-0005-0000-0000-0000837D0000}"/>
    <cellStyle name="20% - Accent1 4 2 2 2 5 3 2 2 2" xfId="32307" xr:uid="{00000000-0005-0000-0000-0000847D0000}"/>
    <cellStyle name="20% - Accent1 4 2 2 2 5 3 2 2 2 2" xfId="32308" xr:uid="{00000000-0005-0000-0000-0000857D0000}"/>
    <cellStyle name="20% - Accent1 4 2 2 2 5 3 2 2 3" xfId="32309" xr:uid="{00000000-0005-0000-0000-0000867D0000}"/>
    <cellStyle name="20% - Accent1 4 2 2 2 5 3 2 3" xfId="32310" xr:uid="{00000000-0005-0000-0000-0000877D0000}"/>
    <cellStyle name="20% - Accent1 4 2 2 2 5 3 2 3 2" xfId="32311" xr:uid="{00000000-0005-0000-0000-0000887D0000}"/>
    <cellStyle name="20% - Accent1 4 2 2 2 5 3 2 4" xfId="32312" xr:uid="{00000000-0005-0000-0000-0000897D0000}"/>
    <cellStyle name="20% - Accent1 4 2 2 2 5 3 3" xfId="32313" xr:uid="{00000000-0005-0000-0000-00008A7D0000}"/>
    <cellStyle name="20% - Accent1 4 2 2 2 5 3 3 2" xfId="32314" xr:uid="{00000000-0005-0000-0000-00008B7D0000}"/>
    <cellStyle name="20% - Accent1 4 2 2 2 5 3 3 2 2" xfId="32315" xr:uid="{00000000-0005-0000-0000-00008C7D0000}"/>
    <cellStyle name="20% - Accent1 4 2 2 2 5 3 3 2 2 2" xfId="32316" xr:uid="{00000000-0005-0000-0000-00008D7D0000}"/>
    <cellStyle name="20% - Accent1 4 2 2 2 5 3 3 2 3" xfId="32317" xr:uid="{00000000-0005-0000-0000-00008E7D0000}"/>
    <cellStyle name="20% - Accent1 4 2 2 2 5 3 3 3" xfId="32318" xr:uid="{00000000-0005-0000-0000-00008F7D0000}"/>
    <cellStyle name="20% - Accent1 4 2 2 2 5 3 3 3 2" xfId="32319" xr:uid="{00000000-0005-0000-0000-0000907D0000}"/>
    <cellStyle name="20% - Accent1 4 2 2 2 5 3 3 4" xfId="32320" xr:uid="{00000000-0005-0000-0000-0000917D0000}"/>
    <cellStyle name="20% - Accent1 4 2 2 2 5 3 4" xfId="32321" xr:uid="{00000000-0005-0000-0000-0000927D0000}"/>
    <cellStyle name="20% - Accent1 4 2 2 2 5 3 4 2" xfId="32322" xr:uid="{00000000-0005-0000-0000-0000937D0000}"/>
    <cellStyle name="20% - Accent1 4 2 2 2 5 3 4 2 2" xfId="32323" xr:uid="{00000000-0005-0000-0000-0000947D0000}"/>
    <cellStyle name="20% - Accent1 4 2 2 2 5 3 4 2 2 2" xfId="32324" xr:uid="{00000000-0005-0000-0000-0000957D0000}"/>
    <cellStyle name="20% - Accent1 4 2 2 2 5 3 4 2 3" xfId="32325" xr:uid="{00000000-0005-0000-0000-0000967D0000}"/>
    <cellStyle name="20% - Accent1 4 2 2 2 5 3 4 3" xfId="32326" xr:uid="{00000000-0005-0000-0000-0000977D0000}"/>
    <cellStyle name="20% - Accent1 4 2 2 2 5 3 4 3 2" xfId="32327" xr:uid="{00000000-0005-0000-0000-0000987D0000}"/>
    <cellStyle name="20% - Accent1 4 2 2 2 5 3 4 4" xfId="32328" xr:uid="{00000000-0005-0000-0000-0000997D0000}"/>
    <cellStyle name="20% - Accent1 4 2 2 2 5 3 5" xfId="32329" xr:uid="{00000000-0005-0000-0000-00009A7D0000}"/>
    <cellStyle name="20% - Accent1 4 2 2 2 5 3 5 2" xfId="32330" xr:uid="{00000000-0005-0000-0000-00009B7D0000}"/>
    <cellStyle name="20% - Accent1 4 2 2 2 5 3 5 2 2" xfId="32331" xr:uid="{00000000-0005-0000-0000-00009C7D0000}"/>
    <cellStyle name="20% - Accent1 4 2 2 2 5 3 5 3" xfId="32332" xr:uid="{00000000-0005-0000-0000-00009D7D0000}"/>
    <cellStyle name="20% - Accent1 4 2 2 2 5 3 6" xfId="32333" xr:uid="{00000000-0005-0000-0000-00009E7D0000}"/>
    <cellStyle name="20% - Accent1 4 2 2 2 5 3 6 2" xfId="32334" xr:uid="{00000000-0005-0000-0000-00009F7D0000}"/>
    <cellStyle name="20% - Accent1 4 2 2 2 5 3 6 2 2" xfId="32335" xr:uid="{00000000-0005-0000-0000-0000A07D0000}"/>
    <cellStyle name="20% - Accent1 4 2 2 2 5 3 6 3" xfId="32336" xr:uid="{00000000-0005-0000-0000-0000A17D0000}"/>
    <cellStyle name="20% - Accent1 4 2 2 2 5 3 7" xfId="32337" xr:uid="{00000000-0005-0000-0000-0000A27D0000}"/>
    <cellStyle name="20% - Accent1 4 2 2 2 5 3 7 2" xfId="32338" xr:uid="{00000000-0005-0000-0000-0000A37D0000}"/>
    <cellStyle name="20% - Accent1 4 2 2 2 5 3 8" xfId="32339" xr:uid="{00000000-0005-0000-0000-0000A47D0000}"/>
    <cellStyle name="20% - Accent1 4 2 2 2 5 3 8 2" xfId="32340" xr:uid="{00000000-0005-0000-0000-0000A57D0000}"/>
    <cellStyle name="20% - Accent1 4 2 2 2 5 3 9" xfId="32341" xr:uid="{00000000-0005-0000-0000-0000A67D0000}"/>
    <cellStyle name="20% - Accent1 4 2 2 2 5 4" xfId="32342" xr:uid="{00000000-0005-0000-0000-0000A77D0000}"/>
    <cellStyle name="20% - Accent1 4 2 2 2 5 4 2" xfId="32343" xr:uid="{00000000-0005-0000-0000-0000A87D0000}"/>
    <cellStyle name="20% - Accent1 4 2 2 2 5 4 2 2" xfId="32344" xr:uid="{00000000-0005-0000-0000-0000A97D0000}"/>
    <cellStyle name="20% - Accent1 4 2 2 2 5 4 2 2 2" xfId="32345" xr:uid="{00000000-0005-0000-0000-0000AA7D0000}"/>
    <cellStyle name="20% - Accent1 4 2 2 2 5 4 2 3" xfId="32346" xr:uid="{00000000-0005-0000-0000-0000AB7D0000}"/>
    <cellStyle name="20% - Accent1 4 2 2 2 5 4 3" xfId="32347" xr:uid="{00000000-0005-0000-0000-0000AC7D0000}"/>
    <cellStyle name="20% - Accent1 4 2 2 2 5 4 3 2" xfId="32348" xr:uid="{00000000-0005-0000-0000-0000AD7D0000}"/>
    <cellStyle name="20% - Accent1 4 2 2 2 5 4 4" xfId="32349" xr:uid="{00000000-0005-0000-0000-0000AE7D0000}"/>
    <cellStyle name="20% - Accent1 4 2 2 2 5 5" xfId="32350" xr:uid="{00000000-0005-0000-0000-0000AF7D0000}"/>
    <cellStyle name="20% - Accent1 4 2 2 2 5 5 2" xfId="32351" xr:uid="{00000000-0005-0000-0000-0000B07D0000}"/>
    <cellStyle name="20% - Accent1 4 2 2 2 5 5 2 2" xfId="32352" xr:uid="{00000000-0005-0000-0000-0000B17D0000}"/>
    <cellStyle name="20% - Accent1 4 2 2 2 5 5 2 2 2" xfId="32353" xr:uid="{00000000-0005-0000-0000-0000B27D0000}"/>
    <cellStyle name="20% - Accent1 4 2 2 2 5 5 2 3" xfId="32354" xr:uid="{00000000-0005-0000-0000-0000B37D0000}"/>
    <cellStyle name="20% - Accent1 4 2 2 2 5 5 3" xfId="32355" xr:uid="{00000000-0005-0000-0000-0000B47D0000}"/>
    <cellStyle name="20% - Accent1 4 2 2 2 5 5 3 2" xfId="32356" xr:uid="{00000000-0005-0000-0000-0000B57D0000}"/>
    <cellStyle name="20% - Accent1 4 2 2 2 5 5 4" xfId="32357" xr:uid="{00000000-0005-0000-0000-0000B67D0000}"/>
    <cellStyle name="20% - Accent1 4 2 2 2 5 6" xfId="32358" xr:uid="{00000000-0005-0000-0000-0000B77D0000}"/>
    <cellStyle name="20% - Accent1 4 2 2 2 5 6 2" xfId="32359" xr:uid="{00000000-0005-0000-0000-0000B87D0000}"/>
    <cellStyle name="20% - Accent1 4 2 2 2 5 6 2 2" xfId="32360" xr:uid="{00000000-0005-0000-0000-0000B97D0000}"/>
    <cellStyle name="20% - Accent1 4 2 2 2 5 6 2 2 2" xfId="32361" xr:uid="{00000000-0005-0000-0000-0000BA7D0000}"/>
    <cellStyle name="20% - Accent1 4 2 2 2 5 6 2 3" xfId="32362" xr:uid="{00000000-0005-0000-0000-0000BB7D0000}"/>
    <cellStyle name="20% - Accent1 4 2 2 2 5 6 3" xfId="32363" xr:uid="{00000000-0005-0000-0000-0000BC7D0000}"/>
    <cellStyle name="20% - Accent1 4 2 2 2 5 6 3 2" xfId="32364" xr:uid="{00000000-0005-0000-0000-0000BD7D0000}"/>
    <cellStyle name="20% - Accent1 4 2 2 2 5 6 4" xfId="32365" xr:uid="{00000000-0005-0000-0000-0000BE7D0000}"/>
    <cellStyle name="20% - Accent1 4 2 2 2 5 7" xfId="32366" xr:uid="{00000000-0005-0000-0000-0000BF7D0000}"/>
    <cellStyle name="20% - Accent1 4 2 2 2 5 7 2" xfId="32367" xr:uid="{00000000-0005-0000-0000-0000C07D0000}"/>
    <cellStyle name="20% - Accent1 4 2 2 2 5 7 2 2" xfId="32368" xr:uid="{00000000-0005-0000-0000-0000C17D0000}"/>
    <cellStyle name="20% - Accent1 4 2 2 2 5 7 3" xfId="32369" xr:uid="{00000000-0005-0000-0000-0000C27D0000}"/>
    <cellStyle name="20% - Accent1 4 2 2 2 5 8" xfId="32370" xr:uid="{00000000-0005-0000-0000-0000C37D0000}"/>
    <cellStyle name="20% - Accent1 4 2 2 2 5 8 2" xfId="32371" xr:uid="{00000000-0005-0000-0000-0000C47D0000}"/>
    <cellStyle name="20% - Accent1 4 2 2 2 5 8 2 2" xfId="32372" xr:uid="{00000000-0005-0000-0000-0000C57D0000}"/>
    <cellStyle name="20% - Accent1 4 2 2 2 5 8 3" xfId="32373" xr:uid="{00000000-0005-0000-0000-0000C67D0000}"/>
    <cellStyle name="20% - Accent1 4 2 2 2 5 9" xfId="32374" xr:uid="{00000000-0005-0000-0000-0000C77D0000}"/>
    <cellStyle name="20% - Accent1 4 2 2 2 5 9 2" xfId="32375" xr:uid="{00000000-0005-0000-0000-0000C87D0000}"/>
    <cellStyle name="20% - Accent1 4 2 2 2 6" xfId="32376" xr:uid="{00000000-0005-0000-0000-0000C97D0000}"/>
    <cellStyle name="20% - Accent1 4 2 2 2 6 2" xfId="32377" xr:uid="{00000000-0005-0000-0000-0000CA7D0000}"/>
    <cellStyle name="20% - Accent1 4 2 2 2 6 2 2" xfId="32378" xr:uid="{00000000-0005-0000-0000-0000CB7D0000}"/>
    <cellStyle name="20% - Accent1 4 2 2 2 6 2 2 2" xfId="32379" xr:uid="{00000000-0005-0000-0000-0000CC7D0000}"/>
    <cellStyle name="20% - Accent1 4 2 2 2 6 2 2 2 2" xfId="32380" xr:uid="{00000000-0005-0000-0000-0000CD7D0000}"/>
    <cellStyle name="20% - Accent1 4 2 2 2 6 2 2 3" xfId="32381" xr:uid="{00000000-0005-0000-0000-0000CE7D0000}"/>
    <cellStyle name="20% - Accent1 4 2 2 2 6 2 3" xfId="32382" xr:uid="{00000000-0005-0000-0000-0000CF7D0000}"/>
    <cellStyle name="20% - Accent1 4 2 2 2 6 2 3 2" xfId="32383" xr:uid="{00000000-0005-0000-0000-0000D07D0000}"/>
    <cellStyle name="20% - Accent1 4 2 2 2 6 2 4" xfId="32384" xr:uid="{00000000-0005-0000-0000-0000D17D0000}"/>
    <cellStyle name="20% - Accent1 4 2 2 2 6 3" xfId="32385" xr:uid="{00000000-0005-0000-0000-0000D27D0000}"/>
    <cellStyle name="20% - Accent1 4 2 2 2 6 3 2" xfId="32386" xr:uid="{00000000-0005-0000-0000-0000D37D0000}"/>
    <cellStyle name="20% - Accent1 4 2 2 2 6 3 2 2" xfId="32387" xr:uid="{00000000-0005-0000-0000-0000D47D0000}"/>
    <cellStyle name="20% - Accent1 4 2 2 2 6 3 2 2 2" xfId="32388" xr:uid="{00000000-0005-0000-0000-0000D57D0000}"/>
    <cellStyle name="20% - Accent1 4 2 2 2 6 3 2 3" xfId="32389" xr:uid="{00000000-0005-0000-0000-0000D67D0000}"/>
    <cellStyle name="20% - Accent1 4 2 2 2 6 3 3" xfId="32390" xr:uid="{00000000-0005-0000-0000-0000D77D0000}"/>
    <cellStyle name="20% - Accent1 4 2 2 2 6 3 3 2" xfId="32391" xr:uid="{00000000-0005-0000-0000-0000D87D0000}"/>
    <cellStyle name="20% - Accent1 4 2 2 2 6 3 4" xfId="32392" xr:uid="{00000000-0005-0000-0000-0000D97D0000}"/>
    <cellStyle name="20% - Accent1 4 2 2 2 6 4" xfId="32393" xr:uid="{00000000-0005-0000-0000-0000DA7D0000}"/>
    <cellStyle name="20% - Accent1 4 2 2 2 6 4 2" xfId="32394" xr:uid="{00000000-0005-0000-0000-0000DB7D0000}"/>
    <cellStyle name="20% - Accent1 4 2 2 2 6 4 2 2" xfId="32395" xr:uid="{00000000-0005-0000-0000-0000DC7D0000}"/>
    <cellStyle name="20% - Accent1 4 2 2 2 6 4 2 2 2" xfId="32396" xr:uid="{00000000-0005-0000-0000-0000DD7D0000}"/>
    <cellStyle name="20% - Accent1 4 2 2 2 6 4 2 3" xfId="32397" xr:uid="{00000000-0005-0000-0000-0000DE7D0000}"/>
    <cellStyle name="20% - Accent1 4 2 2 2 6 4 3" xfId="32398" xr:uid="{00000000-0005-0000-0000-0000DF7D0000}"/>
    <cellStyle name="20% - Accent1 4 2 2 2 6 4 3 2" xfId="32399" xr:uid="{00000000-0005-0000-0000-0000E07D0000}"/>
    <cellStyle name="20% - Accent1 4 2 2 2 6 4 4" xfId="32400" xr:uid="{00000000-0005-0000-0000-0000E17D0000}"/>
    <cellStyle name="20% - Accent1 4 2 2 2 6 5" xfId="32401" xr:uid="{00000000-0005-0000-0000-0000E27D0000}"/>
    <cellStyle name="20% - Accent1 4 2 2 2 6 5 2" xfId="32402" xr:uid="{00000000-0005-0000-0000-0000E37D0000}"/>
    <cellStyle name="20% - Accent1 4 2 2 2 6 5 2 2" xfId="32403" xr:uid="{00000000-0005-0000-0000-0000E47D0000}"/>
    <cellStyle name="20% - Accent1 4 2 2 2 6 5 3" xfId="32404" xr:uid="{00000000-0005-0000-0000-0000E57D0000}"/>
    <cellStyle name="20% - Accent1 4 2 2 2 6 6" xfId="32405" xr:uid="{00000000-0005-0000-0000-0000E67D0000}"/>
    <cellStyle name="20% - Accent1 4 2 2 2 6 6 2" xfId="32406" xr:uid="{00000000-0005-0000-0000-0000E77D0000}"/>
    <cellStyle name="20% - Accent1 4 2 2 2 6 6 2 2" xfId="32407" xr:uid="{00000000-0005-0000-0000-0000E87D0000}"/>
    <cellStyle name="20% - Accent1 4 2 2 2 6 6 3" xfId="32408" xr:uid="{00000000-0005-0000-0000-0000E97D0000}"/>
    <cellStyle name="20% - Accent1 4 2 2 2 6 7" xfId="32409" xr:uid="{00000000-0005-0000-0000-0000EA7D0000}"/>
    <cellStyle name="20% - Accent1 4 2 2 2 6 7 2" xfId="32410" xr:uid="{00000000-0005-0000-0000-0000EB7D0000}"/>
    <cellStyle name="20% - Accent1 4 2 2 2 6 8" xfId="32411" xr:uid="{00000000-0005-0000-0000-0000EC7D0000}"/>
    <cellStyle name="20% - Accent1 4 2 2 2 6 8 2" xfId="32412" xr:uid="{00000000-0005-0000-0000-0000ED7D0000}"/>
    <cellStyle name="20% - Accent1 4 2 2 2 6 9" xfId="32413" xr:uid="{00000000-0005-0000-0000-0000EE7D0000}"/>
    <cellStyle name="20% - Accent1 4 2 2 2 7" xfId="32414" xr:uid="{00000000-0005-0000-0000-0000EF7D0000}"/>
    <cellStyle name="20% - Accent1 4 2 2 2 7 2" xfId="32415" xr:uid="{00000000-0005-0000-0000-0000F07D0000}"/>
    <cellStyle name="20% - Accent1 4 2 2 2 7 2 2" xfId="32416" xr:uid="{00000000-0005-0000-0000-0000F17D0000}"/>
    <cellStyle name="20% - Accent1 4 2 2 2 7 2 2 2" xfId="32417" xr:uid="{00000000-0005-0000-0000-0000F27D0000}"/>
    <cellStyle name="20% - Accent1 4 2 2 2 7 2 2 2 2" xfId="32418" xr:uid="{00000000-0005-0000-0000-0000F37D0000}"/>
    <cellStyle name="20% - Accent1 4 2 2 2 7 2 2 3" xfId="32419" xr:uid="{00000000-0005-0000-0000-0000F47D0000}"/>
    <cellStyle name="20% - Accent1 4 2 2 2 7 2 3" xfId="32420" xr:uid="{00000000-0005-0000-0000-0000F57D0000}"/>
    <cellStyle name="20% - Accent1 4 2 2 2 7 2 3 2" xfId="32421" xr:uid="{00000000-0005-0000-0000-0000F67D0000}"/>
    <cellStyle name="20% - Accent1 4 2 2 2 7 2 4" xfId="32422" xr:uid="{00000000-0005-0000-0000-0000F77D0000}"/>
    <cellStyle name="20% - Accent1 4 2 2 2 7 3" xfId="32423" xr:uid="{00000000-0005-0000-0000-0000F87D0000}"/>
    <cellStyle name="20% - Accent1 4 2 2 2 7 3 2" xfId="32424" xr:uid="{00000000-0005-0000-0000-0000F97D0000}"/>
    <cellStyle name="20% - Accent1 4 2 2 2 7 3 2 2" xfId="32425" xr:uid="{00000000-0005-0000-0000-0000FA7D0000}"/>
    <cellStyle name="20% - Accent1 4 2 2 2 7 3 2 2 2" xfId="32426" xr:uid="{00000000-0005-0000-0000-0000FB7D0000}"/>
    <cellStyle name="20% - Accent1 4 2 2 2 7 3 2 3" xfId="32427" xr:uid="{00000000-0005-0000-0000-0000FC7D0000}"/>
    <cellStyle name="20% - Accent1 4 2 2 2 7 3 3" xfId="32428" xr:uid="{00000000-0005-0000-0000-0000FD7D0000}"/>
    <cellStyle name="20% - Accent1 4 2 2 2 7 3 3 2" xfId="32429" xr:uid="{00000000-0005-0000-0000-0000FE7D0000}"/>
    <cellStyle name="20% - Accent1 4 2 2 2 7 3 4" xfId="32430" xr:uid="{00000000-0005-0000-0000-0000FF7D0000}"/>
    <cellStyle name="20% - Accent1 4 2 2 2 7 4" xfId="32431" xr:uid="{00000000-0005-0000-0000-0000007E0000}"/>
    <cellStyle name="20% - Accent1 4 2 2 2 7 4 2" xfId="32432" xr:uid="{00000000-0005-0000-0000-0000017E0000}"/>
    <cellStyle name="20% - Accent1 4 2 2 2 7 4 2 2" xfId="32433" xr:uid="{00000000-0005-0000-0000-0000027E0000}"/>
    <cellStyle name="20% - Accent1 4 2 2 2 7 4 2 2 2" xfId="32434" xr:uid="{00000000-0005-0000-0000-0000037E0000}"/>
    <cellStyle name="20% - Accent1 4 2 2 2 7 4 2 3" xfId="32435" xr:uid="{00000000-0005-0000-0000-0000047E0000}"/>
    <cellStyle name="20% - Accent1 4 2 2 2 7 4 3" xfId="32436" xr:uid="{00000000-0005-0000-0000-0000057E0000}"/>
    <cellStyle name="20% - Accent1 4 2 2 2 7 4 3 2" xfId="32437" xr:uid="{00000000-0005-0000-0000-0000067E0000}"/>
    <cellStyle name="20% - Accent1 4 2 2 2 7 4 4" xfId="32438" xr:uid="{00000000-0005-0000-0000-0000077E0000}"/>
    <cellStyle name="20% - Accent1 4 2 2 2 7 5" xfId="32439" xr:uid="{00000000-0005-0000-0000-0000087E0000}"/>
    <cellStyle name="20% - Accent1 4 2 2 2 7 5 2" xfId="32440" xr:uid="{00000000-0005-0000-0000-0000097E0000}"/>
    <cellStyle name="20% - Accent1 4 2 2 2 7 5 2 2" xfId="32441" xr:uid="{00000000-0005-0000-0000-00000A7E0000}"/>
    <cellStyle name="20% - Accent1 4 2 2 2 7 5 3" xfId="32442" xr:uid="{00000000-0005-0000-0000-00000B7E0000}"/>
    <cellStyle name="20% - Accent1 4 2 2 2 7 6" xfId="32443" xr:uid="{00000000-0005-0000-0000-00000C7E0000}"/>
    <cellStyle name="20% - Accent1 4 2 2 2 7 6 2" xfId="32444" xr:uid="{00000000-0005-0000-0000-00000D7E0000}"/>
    <cellStyle name="20% - Accent1 4 2 2 2 7 6 2 2" xfId="32445" xr:uid="{00000000-0005-0000-0000-00000E7E0000}"/>
    <cellStyle name="20% - Accent1 4 2 2 2 7 6 3" xfId="32446" xr:uid="{00000000-0005-0000-0000-00000F7E0000}"/>
    <cellStyle name="20% - Accent1 4 2 2 2 7 7" xfId="32447" xr:uid="{00000000-0005-0000-0000-0000107E0000}"/>
    <cellStyle name="20% - Accent1 4 2 2 2 7 7 2" xfId="32448" xr:uid="{00000000-0005-0000-0000-0000117E0000}"/>
    <cellStyle name="20% - Accent1 4 2 2 2 7 8" xfId="32449" xr:uid="{00000000-0005-0000-0000-0000127E0000}"/>
    <cellStyle name="20% - Accent1 4 2 2 2 7 8 2" xfId="32450" xr:uid="{00000000-0005-0000-0000-0000137E0000}"/>
    <cellStyle name="20% - Accent1 4 2 2 2 7 9" xfId="32451" xr:uid="{00000000-0005-0000-0000-0000147E0000}"/>
    <cellStyle name="20% - Accent1 4 2 2 2 8" xfId="32452" xr:uid="{00000000-0005-0000-0000-0000157E0000}"/>
    <cellStyle name="20% - Accent1 4 2 2 2 8 2" xfId="32453" xr:uid="{00000000-0005-0000-0000-0000167E0000}"/>
    <cellStyle name="20% - Accent1 4 2 2 2 8 2 2" xfId="32454" xr:uid="{00000000-0005-0000-0000-0000177E0000}"/>
    <cellStyle name="20% - Accent1 4 2 2 2 8 2 2 2" xfId="32455" xr:uid="{00000000-0005-0000-0000-0000187E0000}"/>
    <cellStyle name="20% - Accent1 4 2 2 2 8 2 3" xfId="32456" xr:uid="{00000000-0005-0000-0000-0000197E0000}"/>
    <cellStyle name="20% - Accent1 4 2 2 2 8 3" xfId="32457" xr:uid="{00000000-0005-0000-0000-00001A7E0000}"/>
    <cellStyle name="20% - Accent1 4 2 2 2 8 3 2" xfId="32458" xr:uid="{00000000-0005-0000-0000-00001B7E0000}"/>
    <cellStyle name="20% - Accent1 4 2 2 2 8 4" xfId="32459" xr:uid="{00000000-0005-0000-0000-00001C7E0000}"/>
    <cellStyle name="20% - Accent1 4 2 2 2 9" xfId="32460" xr:uid="{00000000-0005-0000-0000-00001D7E0000}"/>
    <cellStyle name="20% - Accent1 4 2 2 2 9 2" xfId="32461" xr:uid="{00000000-0005-0000-0000-00001E7E0000}"/>
    <cellStyle name="20% - Accent1 4 2 2 2 9 2 2" xfId="32462" xr:uid="{00000000-0005-0000-0000-00001F7E0000}"/>
    <cellStyle name="20% - Accent1 4 2 2 2 9 2 2 2" xfId="32463" xr:uid="{00000000-0005-0000-0000-0000207E0000}"/>
    <cellStyle name="20% - Accent1 4 2 2 2 9 2 3" xfId="32464" xr:uid="{00000000-0005-0000-0000-0000217E0000}"/>
    <cellStyle name="20% - Accent1 4 2 2 2 9 3" xfId="32465" xr:uid="{00000000-0005-0000-0000-0000227E0000}"/>
    <cellStyle name="20% - Accent1 4 2 2 2 9 3 2" xfId="32466" xr:uid="{00000000-0005-0000-0000-0000237E0000}"/>
    <cellStyle name="20% - Accent1 4 2 2 2 9 4" xfId="32467" xr:uid="{00000000-0005-0000-0000-0000247E0000}"/>
    <cellStyle name="20% - Accent1 4 2 2 3" xfId="32468" xr:uid="{00000000-0005-0000-0000-0000257E0000}"/>
    <cellStyle name="20% - Accent1 4 2 2 3 10" xfId="32469" xr:uid="{00000000-0005-0000-0000-0000267E0000}"/>
    <cellStyle name="20% - Accent1 4 2 2 3 10 2" xfId="32470" xr:uid="{00000000-0005-0000-0000-0000277E0000}"/>
    <cellStyle name="20% - Accent1 4 2 2 3 10 2 2" xfId="32471" xr:uid="{00000000-0005-0000-0000-0000287E0000}"/>
    <cellStyle name="20% - Accent1 4 2 2 3 10 3" xfId="32472" xr:uid="{00000000-0005-0000-0000-0000297E0000}"/>
    <cellStyle name="20% - Accent1 4 2 2 3 11" xfId="32473" xr:uid="{00000000-0005-0000-0000-00002A7E0000}"/>
    <cellStyle name="20% - Accent1 4 2 2 3 11 2" xfId="32474" xr:uid="{00000000-0005-0000-0000-00002B7E0000}"/>
    <cellStyle name="20% - Accent1 4 2 2 3 11 2 2" xfId="32475" xr:uid="{00000000-0005-0000-0000-00002C7E0000}"/>
    <cellStyle name="20% - Accent1 4 2 2 3 11 3" xfId="32476" xr:uid="{00000000-0005-0000-0000-00002D7E0000}"/>
    <cellStyle name="20% - Accent1 4 2 2 3 12" xfId="32477" xr:uid="{00000000-0005-0000-0000-00002E7E0000}"/>
    <cellStyle name="20% - Accent1 4 2 2 3 12 2" xfId="32478" xr:uid="{00000000-0005-0000-0000-00002F7E0000}"/>
    <cellStyle name="20% - Accent1 4 2 2 3 13" xfId="32479" xr:uid="{00000000-0005-0000-0000-0000307E0000}"/>
    <cellStyle name="20% - Accent1 4 2 2 3 13 2" xfId="32480" xr:uid="{00000000-0005-0000-0000-0000317E0000}"/>
    <cellStyle name="20% - Accent1 4 2 2 3 14" xfId="32481" xr:uid="{00000000-0005-0000-0000-0000327E0000}"/>
    <cellStyle name="20% - Accent1 4 2 2 3 2" xfId="32482" xr:uid="{00000000-0005-0000-0000-0000337E0000}"/>
    <cellStyle name="20% - Accent1 4 2 2 3 2 10" xfId="32483" xr:uid="{00000000-0005-0000-0000-0000347E0000}"/>
    <cellStyle name="20% - Accent1 4 2 2 3 2 10 2" xfId="32484" xr:uid="{00000000-0005-0000-0000-0000357E0000}"/>
    <cellStyle name="20% - Accent1 4 2 2 3 2 11" xfId="32485" xr:uid="{00000000-0005-0000-0000-0000367E0000}"/>
    <cellStyle name="20% - Accent1 4 2 2 3 2 2" xfId="32486" xr:uid="{00000000-0005-0000-0000-0000377E0000}"/>
    <cellStyle name="20% - Accent1 4 2 2 3 2 2 2" xfId="32487" xr:uid="{00000000-0005-0000-0000-0000387E0000}"/>
    <cellStyle name="20% - Accent1 4 2 2 3 2 2 2 2" xfId="32488" xr:uid="{00000000-0005-0000-0000-0000397E0000}"/>
    <cellStyle name="20% - Accent1 4 2 2 3 2 2 2 2 2" xfId="32489" xr:uid="{00000000-0005-0000-0000-00003A7E0000}"/>
    <cellStyle name="20% - Accent1 4 2 2 3 2 2 2 2 2 2" xfId="32490" xr:uid="{00000000-0005-0000-0000-00003B7E0000}"/>
    <cellStyle name="20% - Accent1 4 2 2 3 2 2 2 2 3" xfId="32491" xr:uid="{00000000-0005-0000-0000-00003C7E0000}"/>
    <cellStyle name="20% - Accent1 4 2 2 3 2 2 2 3" xfId="32492" xr:uid="{00000000-0005-0000-0000-00003D7E0000}"/>
    <cellStyle name="20% - Accent1 4 2 2 3 2 2 2 3 2" xfId="32493" xr:uid="{00000000-0005-0000-0000-00003E7E0000}"/>
    <cellStyle name="20% - Accent1 4 2 2 3 2 2 2 4" xfId="32494" xr:uid="{00000000-0005-0000-0000-00003F7E0000}"/>
    <cellStyle name="20% - Accent1 4 2 2 3 2 2 3" xfId="32495" xr:uid="{00000000-0005-0000-0000-0000407E0000}"/>
    <cellStyle name="20% - Accent1 4 2 2 3 2 2 3 2" xfId="32496" xr:uid="{00000000-0005-0000-0000-0000417E0000}"/>
    <cellStyle name="20% - Accent1 4 2 2 3 2 2 3 2 2" xfId="32497" xr:uid="{00000000-0005-0000-0000-0000427E0000}"/>
    <cellStyle name="20% - Accent1 4 2 2 3 2 2 3 2 2 2" xfId="32498" xr:uid="{00000000-0005-0000-0000-0000437E0000}"/>
    <cellStyle name="20% - Accent1 4 2 2 3 2 2 3 2 3" xfId="32499" xr:uid="{00000000-0005-0000-0000-0000447E0000}"/>
    <cellStyle name="20% - Accent1 4 2 2 3 2 2 3 3" xfId="32500" xr:uid="{00000000-0005-0000-0000-0000457E0000}"/>
    <cellStyle name="20% - Accent1 4 2 2 3 2 2 3 3 2" xfId="32501" xr:uid="{00000000-0005-0000-0000-0000467E0000}"/>
    <cellStyle name="20% - Accent1 4 2 2 3 2 2 3 4" xfId="32502" xr:uid="{00000000-0005-0000-0000-0000477E0000}"/>
    <cellStyle name="20% - Accent1 4 2 2 3 2 2 4" xfId="32503" xr:uid="{00000000-0005-0000-0000-0000487E0000}"/>
    <cellStyle name="20% - Accent1 4 2 2 3 2 2 4 2" xfId="32504" xr:uid="{00000000-0005-0000-0000-0000497E0000}"/>
    <cellStyle name="20% - Accent1 4 2 2 3 2 2 4 2 2" xfId="32505" xr:uid="{00000000-0005-0000-0000-00004A7E0000}"/>
    <cellStyle name="20% - Accent1 4 2 2 3 2 2 4 2 2 2" xfId="32506" xr:uid="{00000000-0005-0000-0000-00004B7E0000}"/>
    <cellStyle name="20% - Accent1 4 2 2 3 2 2 4 2 3" xfId="32507" xr:uid="{00000000-0005-0000-0000-00004C7E0000}"/>
    <cellStyle name="20% - Accent1 4 2 2 3 2 2 4 3" xfId="32508" xr:uid="{00000000-0005-0000-0000-00004D7E0000}"/>
    <cellStyle name="20% - Accent1 4 2 2 3 2 2 4 3 2" xfId="32509" xr:uid="{00000000-0005-0000-0000-00004E7E0000}"/>
    <cellStyle name="20% - Accent1 4 2 2 3 2 2 4 4" xfId="32510" xr:uid="{00000000-0005-0000-0000-00004F7E0000}"/>
    <cellStyle name="20% - Accent1 4 2 2 3 2 2 5" xfId="32511" xr:uid="{00000000-0005-0000-0000-0000507E0000}"/>
    <cellStyle name="20% - Accent1 4 2 2 3 2 2 5 2" xfId="32512" xr:uid="{00000000-0005-0000-0000-0000517E0000}"/>
    <cellStyle name="20% - Accent1 4 2 2 3 2 2 5 2 2" xfId="32513" xr:uid="{00000000-0005-0000-0000-0000527E0000}"/>
    <cellStyle name="20% - Accent1 4 2 2 3 2 2 5 3" xfId="32514" xr:uid="{00000000-0005-0000-0000-0000537E0000}"/>
    <cellStyle name="20% - Accent1 4 2 2 3 2 2 6" xfId="32515" xr:uid="{00000000-0005-0000-0000-0000547E0000}"/>
    <cellStyle name="20% - Accent1 4 2 2 3 2 2 6 2" xfId="32516" xr:uid="{00000000-0005-0000-0000-0000557E0000}"/>
    <cellStyle name="20% - Accent1 4 2 2 3 2 2 6 2 2" xfId="32517" xr:uid="{00000000-0005-0000-0000-0000567E0000}"/>
    <cellStyle name="20% - Accent1 4 2 2 3 2 2 6 3" xfId="32518" xr:uid="{00000000-0005-0000-0000-0000577E0000}"/>
    <cellStyle name="20% - Accent1 4 2 2 3 2 2 7" xfId="32519" xr:uid="{00000000-0005-0000-0000-0000587E0000}"/>
    <cellStyle name="20% - Accent1 4 2 2 3 2 2 7 2" xfId="32520" xr:uid="{00000000-0005-0000-0000-0000597E0000}"/>
    <cellStyle name="20% - Accent1 4 2 2 3 2 2 8" xfId="32521" xr:uid="{00000000-0005-0000-0000-00005A7E0000}"/>
    <cellStyle name="20% - Accent1 4 2 2 3 2 2 8 2" xfId="32522" xr:uid="{00000000-0005-0000-0000-00005B7E0000}"/>
    <cellStyle name="20% - Accent1 4 2 2 3 2 2 9" xfId="32523" xr:uid="{00000000-0005-0000-0000-00005C7E0000}"/>
    <cellStyle name="20% - Accent1 4 2 2 3 2 3" xfId="32524" xr:uid="{00000000-0005-0000-0000-00005D7E0000}"/>
    <cellStyle name="20% - Accent1 4 2 2 3 2 3 2" xfId="32525" xr:uid="{00000000-0005-0000-0000-00005E7E0000}"/>
    <cellStyle name="20% - Accent1 4 2 2 3 2 3 2 2" xfId="32526" xr:uid="{00000000-0005-0000-0000-00005F7E0000}"/>
    <cellStyle name="20% - Accent1 4 2 2 3 2 3 2 2 2" xfId="32527" xr:uid="{00000000-0005-0000-0000-0000607E0000}"/>
    <cellStyle name="20% - Accent1 4 2 2 3 2 3 2 2 2 2" xfId="32528" xr:uid="{00000000-0005-0000-0000-0000617E0000}"/>
    <cellStyle name="20% - Accent1 4 2 2 3 2 3 2 2 3" xfId="32529" xr:uid="{00000000-0005-0000-0000-0000627E0000}"/>
    <cellStyle name="20% - Accent1 4 2 2 3 2 3 2 3" xfId="32530" xr:uid="{00000000-0005-0000-0000-0000637E0000}"/>
    <cellStyle name="20% - Accent1 4 2 2 3 2 3 2 3 2" xfId="32531" xr:uid="{00000000-0005-0000-0000-0000647E0000}"/>
    <cellStyle name="20% - Accent1 4 2 2 3 2 3 2 4" xfId="32532" xr:uid="{00000000-0005-0000-0000-0000657E0000}"/>
    <cellStyle name="20% - Accent1 4 2 2 3 2 3 3" xfId="32533" xr:uid="{00000000-0005-0000-0000-0000667E0000}"/>
    <cellStyle name="20% - Accent1 4 2 2 3 2 3 3 2" xfId="32534" xr:uid="{00000000-0005-0000-0000-0000677E0000}"/>
    <cellStyle name="20% - Accent1 4 2 2 3 2 3 3 2 2" xfId="32535" xr:uid="{00000000-0005-0000-0000-0000687E0000}"/>
    <cellStyle name="20% - Accent1 4 2 2 3 2 3 3 2 2 2" xfId="32536" xr:uid="{00000000-0005-0000-0000-0000697E0000}"/>
    <cellStyle name="20% - Accent1 4 2 2 3 2 3 3 2 3" xfId="32537" xr:uid="{00000000-0005-0000-0000-00006A7E0000}"/>
    <cellStyle name="20% - Accent1 4 2 2 3 2 3 3 3" xfId="32538" xr:uid="{00000000-0005-0000-0000-00006B7E0000}"/>
    <cellStyle name="20% - Accent1 4 2 2 3 2 3 3 3 2" xfId="32539" xr:uid="{00000000-0005-0000-0000-00006C7E0000}"/>
    <cellStyle name="20% - Accent1 4 2 2 3 2 3 3 4" xfId="32540" xr:uid="{00000000-0005-0000-0000-00006D7E0000}"/>
    <cellStyle name="20% - Accent1 4 2 2 3 2 3 4" xfId="32541" xr:uid="{00000000-0005-0000-0000-00006E7E0000}"/>
    <cellStyle name="20% - Accent1 4 2 2 3 2 3 4 2" xfId="32542" xr:uid="{00000000-0005-0000-0000-00006F7E0000}"/>
    <cellStyle name="20% - Accent1 4 2 2 3 2 3 4 2 2" xfId="32543" xr:uid="{00000000-0005-0000-0000-0000707E0000}"/>
    <cellStyle name="20% - Accent1 4 2 2 3 2 3 4 2 2 2" xfId="32544" xr:uid="{00000000-0005-0000-0000-0000717E0000}"/>
    <cellStyle name="20% - Accent1 4 2 2 3 2 3 4 2 3" xfId="32545" xr:uid="{00000000-0005-0000-0000-0000727E0000}"/>
    <cellStyle name="20% - Accent1 4 2 2 3 2 3 4 3" xfId="32546" xr:uid="{00000000-0005-0000-0000-0000737E0000}"/>
    <cellStyle name="20% - Accent1 4 2 2 3 2 3 4 3 2" xfId="32547" xr:uid="{00000000-0005-0000-0000-0000747E0000}"/>
    <cellStyle name="20% - Accent1 4 2 2 3 2 3 4 4" xfId="32548" xr:uid="{00000000-0005-0000-0000-0000757E0000}"/>
    <cellStyle name="20% - Accent1 4 2 2 3 2 3 5" xfId="32549" xr:uid="{00000000-0005-0000-0000-0000767E0000}"/>
    <cellStyle name="20% - Accent1 4 2 2 3 2 3 5 2" xfId="32550" xr:uid="{00000000-0005-0000-0000-0000777E0000}"/>
    <cellStyle name="20% - Accent1 4 2 2 3 2 3 5 2 2" xfId="32551" xr:uid="{00000000-0005-0000-0000-0000787E0000}"/>
    <cellStyle name="20% - Accent1 4 2 2 3 2 3 5 3" xfId="32552" xr:uid="{00000000-0005-0000-0000-0000797E0000}"/>
    <cellStyle name="20% - Accent1 4 2 2 3 2 3 6" xfId="32553" xr:uid="{00000000-0005-0000-0000-00007A7E0000}"/>
    <cellStyle name="20% - Accent1 4 2 2 3 2 3 6 2" xfId="32554" xr:uid="{00000000-0005-0000-0000-00007B7E0000}"/>
    <cellStyle name="20% - Accent1 4 2 2 3 2 3 6 2 2" xfId="32555" xr:uid="{00000000-0005-0000-0000-00007C7E0000}"/>
    <cellStyle name="20% - Accent1 4 2 2 3 2 3 6 3" xfId="32556" xr:uid="{00000000-0005-0000-0000-00007D7E0000}"/>
    <cellStyle name="20% - Accent1 4 2 2 3 2 3 7" xfId="32557" xr:uid="{00000000-0005-0000-0000-00007E7E0000}"/>
    <cellStyle name="20% - Accent1 4 2 2 3 2 3 7 2" xfId="32558" xr:uid="{00000000-0005-0000-0000-00007F7E0000}"/>
    <cellStyle name="20% - Accent1 4 2 2 3 2 3 8" xfId="32559" xr:uid="{00000000-0005-0000-0000-0000807E0000}"/>
    <cellStyle name="20% - Accent1 4 2 2 3 2 3 8 2" xfId="32560" xr:uid="{00000000-0005-0000-0000-0000817E0000}"/>
    <cellStyle name="20% - Accent1 4 2 2 3 2 3 9" xfId="32561" xr:uid="{00000000-0005-0000-0000-0000827E0000}"/>
    <cellStyle name="20% - Accent1 4 2 2 3 2 4" xfId="32562" xr:uid="{00000000-0005-0000-0000-0000837E0000}"/>
    <cellStyle name="20% - Accent1 4 2 2 3 2 4 2" xfId="32563" xr:uid="{00000000-0005-0000-0000-0000847E0000}"/>
    <cellStyle name="20% - Accent1 4 2 2 3 2 4 2 2" xfId="32564" xr:uid="{00000000-0005-0000-0000-0000857E0000}"/>
    <cellStyle name="20% - Accent1 4 2 2 3 2 4 2 2 2" xfId="32565" xr:uid="{00000000-0005-0000-0000-0000867E0000}"/>
    <cellStyle name="20% - Accent1 4 2 2 3 2 4 2 3" xfId="32566" xr:uid="{00000000-0005-0000-0000-0000877E0000}"/>
    <cellStyle name="20% - Accent1 4 2 2 3 2 4 3" xfId="32567" xr:uid="{00000000-0005-0000-0000-0000887E0000}"/>
    <cellStyle name="20% - Accent1 4 2 2 3 2 4 3 2" xfId="32568" xr:uid="{00000000-0005-0000-0000-0000897E0000}"/>
    <cellStyle name="20% - Accent1 4 2 2 3 2 4 4" xfId="32569" xr:uid="{00000000-0005-0000-0000-00008A7E0000}"/>
    <cellStyle name="20% - Accent1 4 2 2 3 2 5" xfId="32570" xr:uid="{00000000-0005-0000-0000-00008B7E0000}"/>
    <cellStyle name="20% - Accent1 4 2 2 3 2 5 2" xfId="32571" xr:uid="{00000000-0005-0000-0000-00008C7E0000}"/>
    <cellStyle name="20% - Accent1 4 2 2 3 2 5 2 2" xfId="32572" xr:uid="{00000000-0005-0000-0000-00008D7E0000}"/>
    <cellStyle name="20% - Accent1 4 2 2 3 2 5 2 2 2" xfId="32573" xr:uid="{00000000-0005-0000-0000-00008E7E0000}"/>
    <cellStyle name="20% - Accent1 4 2 2 3 2 5 2 3" xfId="32574" xr:uid="{00000000-0005-0000-0000-00008F7E0000}"/>
    <cellStyle name="20% - Accent1 4 2 2 3 2 5 3" xfId="32575" xr:uid="{00000000-0005-0000-0000-0000907E0000}"/>
    <cellStyle name="20% - Accent1 4 2 2 3 2 5 3 2" xfId="32576" xr:uid="{00000000-0005-0000-0000-0000917E0000}"/>
    <cellStyle name="20% - Accent1 4 2 2 3 2 5 4" xfId="32577" xr:uid="{00000000-0005-0000-0000-0000927E0000}"/>
    <cellStyle name="20% - Accent1 4 2 2 3 2 6" xfId="32578" xr:uid="{00000000-0005-0000-0000-0000937E0000}"/>
    <cellStyle name="20% - Accent1 4 2 2 3 2 6 2" xfId="32579" xr:uid="{00000000-0005-0000-0000-0000947E0000}"/>
    <cellStyle name="20% - Accent1 4 2 2 3 2 6 2 2" xfId="32580" xr:uid="{00000000-0005-0000-0000-0000957E0000}"/>
    <cellStyle name="20% - Accent1 4 2 2 3 2 6 2 2 2" xfId="32581" xr:uid="{00000000-0005-0000-0000-0000967E0000}"/>
    <cellStyle name="20% - Accent1 4 2 2 3 2 6 2 3" xfId="32582" xr:uid="{00000000-0005-0000-0000-0000977E0000}"/>
    <cellStyle name="20% - Accent1 4 2 2 3 2 6 3" xfId="32583" xr:uid="{00000000-0005-0000-0000-0000987E0000}"/>
    <cellStyle name="20% - Accent1 4 2 2 3 2 6 3 2" xfId="32584" xr:uid="{00000000-0005-0000-0000-0000997E0000}"/>
    <cellStyle name="20% - Accent1 4 2 2 3 2 6 4" xfId="32585" xr:uid="{00000000-0005-0000-0000-00009A7E0000}"/>
    <cellStyle name="20% - Accent1 4 2 2 3 2 7" xfId="32586" xr:uid="{00000000-0005-0000-0000-00009B7E0000}"/>
    <cellStyle name="20% - Accent1 4 2 2 3 2 7 2" xfId="32587" xr:uid="{00000000-0005-0000-0000-00009C7E0000}"/>
    <cellStyle name="20% - Accent1 4 2 2 3 2 7 2 2" xfId="32588" xr:uid="{00000000-0005-0000-0000-00009D7E0000}"/>
    <cellStyle name="20% - Accent1 4 2 2 3 2 7 3" xfId="32589" xr:uid="{00000000-0005-0000-0000-00009E7E0000}"/>
    <cellStyle name="20% - Accent1 4 2 2 3 2 8" xfId="32590" xr:uid="{00000000-0005-0000-0000-00009F7E0000}"/>
    <cellStyle name="20% - Accent1 4 2 2 3 2 8 2" xfId="32591" xr:uid="{00000000-0005-0000-0000-0000A07E0000}"/>
    <cellStyle name="20% - Accent1 4 2 2 3 2 8 2 2" xfId="32592" xr:uid="{00000000-0005-0000-0000-0000A17E0000}"/>
    <cellStyle name="20% - Accent1 4 2 2 3 2 8 3" xfId="32593" xr:uid="{00000000-0005-0000-0000-0000A27E0000}"/>
    <cellStyle name="20% - Accent1 4 2 2 3 2 9" xfId="32594" xr:uid="{00000000-0005-0000-0000-0000A37E0000}"/>
    <cellStyle name="20% - Accent1 4 2 2 3 2 9 2" xfId="32595" xr:uid="{00000000-0005-0000-0000-0000A47E0000}"/>
    <cellStyle name="20% - Accent1 4 2 2 3 3" xfId="32596" xr:uid="{00000000-0005-0000-0000-0000A57E0000}"/>
    <cellStyle name="20% - Accent1 4 2 2 3 3 10" xfId="32597" xr:uid="{00000000-0005-0000-0000-0000A67E0000}"/>
    <cellStyle name="20% - Accent1 4 2 2 3 3 10 2" xfId="32598" xr:uid="{00000000-0005-0000-0000-0000A77E0000}"/>
    <cellStyle name="20% - Accent1 4 2 2 3 3 11" xfId="32599" xr:uid="{00000000-0005-0000-0000-0000A87E0000}"/>
    <cellStyle name="20% - Accent1 4 2 2 3 3 2" xfId="32600" xr:uid="{00000000-0005-0000-0000-0000A97E0000}"/>
    <cellStyle name="20% - Accent1 4 2 2 3 3 2 2" xfId="32601" xr:uid="{00000000-0005-0000-0000-0000AA7E0000}"/>
    <cellStyle name="20% - Accent1 4 2 2 3 3 2 2 2" xfId="32602" xr:uid="{00000000-0005-0000-0000-0000AB7E0000}"/>
    <cellStyle name="20% - Accent1 4 2 2 3 3 2 2 2 2" xfId="32603" xr:uid="{00000000-0005-0000-0000-0000AC7E0000}"/>
    <cellStyle name="20% - Accent1 4 2 2 3 3 2 2 2 2 2" xfId="32604" xr:uid="{00000000-0005-0000-0000-0000AD7E0000}"/>
    <cellStyle name="20% - Accent1 4 2 2 3 3 2 2 2 3" xfId="32605" xr:uid="{00000000-0005-0000-0000-0000AE7E0000}"/>
    <cellStyle name="20% - Accent1 4 2 2 3 3 2 2 3" xfId="32606" xr:uid="{00000000-0005-0000-0000-0000AF7E0000}"/>
    <cellStyle name="20% - Accent1 4 2 2 3 3 2 2 3 2" xfId="32607" xr:uid="{00000000-0005-0000-0000-0000B07E0000}"/>
    <cellStyle name="20% - Accent1 4 2 2 3 3 2 2 4" xfId="32608" xr:uid="{00000000-0005-0000-0000-0000B17E0000}"/>
    <cellStyle name="20% - Accent1 4 2 2 3 3 2 3" xfId="32609" xr:uid="{00000000-0005-0000-0000-0000B27E0000}"/>
    <cellStyle name="20% - Accent1 4 2 2 3 3 2 3 2" xfId="32610" xr:uid="{00000000-0005-0000-0000-0000B37E0000}"/>
    <cellStyle name="20% - Accent1 4 2 2 3 3 2 3 2 2" xfId="32611" xr:uid="{00000000-0005-0000-0000-0000B47E0000}"/>
    <cellStyle name="20% - Accent1 4 2 2 3 3 2 3 2 2 2" xfId="32612" xr:uid="{00000000-0005-0000-0000-0000B57E0000}"/>
    <cellStyle name="20% - Accent1 4 2 2 3 3 2 3 2 3" xfId="32613" xr:uid="{00000000-0005-0000-0000-0000B67E0000}"/>
    <cellStyle name="20% - Accent1 4 2 2 3 3 2 3 3" xfId="32614" xr:uid="{00000000-0005-0000-0000-0000B77E0000}"/>
    <cellStyle name="20% - Accent1 4 2 2 3 3 2 3 3 2" xfId="32615" xr:uid="{00000000-0005-0000-0000-0000B87E0000}"/>
    <cellStyle name="20% - Accent1 4 2 2 3 3 2 3 4" xfId="32616" xr:uid="{00000000-0005-0000-0000-0000B97E0000}"/>
    <cellStyle name="20% - Accent1 4 2 2 3 3 2 4" xfId="32617" xr:uid="{00000000-0005-0000-0000-0000BA7E0000}"/>
    <cellStyle name="20% - Accent1 4 2 2 3 3 2 4 2" xfId="32618" xr:uid="{00000000-0005-0000-0000-0000BB7E0000}"/>
    <cellStyle name="20% - Accent1 4 2 2 3 3 2 4 2 2" xfId="32619" xr:uid="{00000000-0005-0000-0000-0000BC7E0000}"/>
    <cellStyle name="20% - Accent1 4 2 2 3 3 2 4 2 2 2" xfId="32620" xr:uid="{00000000-0005-0000-0000-0000BD7E0000}"/>
    <cellStyle name="20% - Accent1 4 2 2 3 3 2 4 2 3" xfId="32621" xr:uid="{00000000-0005-0000-0000-0000BE7E0000}"/>
    <cellStyle name="20% - Accent1 4 2 2 3 3 2 4 3" xfId="32622" xr:uid="{00000000-0005-0000-0000-0000BF7E0000}"/>
    <cellStyle name="20% - Accent1 4 2 2 3 3 2 4 3 2" xfId="32623" xr:uid="{00000000-0005-0000-0000-0000C07E0000}"/>
    <cellStyle name="20% - Accent1 4 2 2 3 3 2 4 4" xfId="32624" xr:uid="{00000000-0005-0000-0000-0000C17E0000}"/>
    <cellStyle name="20% - Accent1 4 2 2 3 3 2 5" xfId="32625" xr:uid="{00000000-0005-0000-0000-0000C27E0000}"/>
    <cellStyle name="20% - Accent1 4 2 2 3 3 2 5 2" xfId="32626" xr:uid="{00000000-0005-0000-0000-0000C37E0000}"/>
    <cellStyle name="20% - Accent1 4 2 2 3 3 2 5 2 2" xfId="32627" xr:uid="{00000000-0005-0000-0000-0000C47E0000}"/>
    <cellStyle name="20% - Accent1 4 2 2 3 3 2 5 3" xfId="32628" xr:uid="{00000000-0005-0000-0000-0000C57E0000}"/>
    <cellStyle name="20% - Accent1 4 2 2 3 3 2 6" xfId="32629" xr:uid="{00000000-0005-0000-0000-0000C67E0000}"/>
    <cellStyle name="20% - Accent1 4 2 2 3 3 2 6 2" xfId="32630" xr:uid="{00000000-0005-0000-0000-0000C77E0000}"/>
    <cellStyle name="20% - Accent1 4 2 2 3 3 2 6 2 2" xfId="32631" xr:uid="{00000000-0005-0000-0000-0000C87E0000}"/>
    <cellStyle name="20% - Accent1 4 2 2 3 3 2 6 3" xfId="32632" xr:uid="{00000000-0005-0000-0000-0000C97E0000}"/>
    <cellStyle name="20% - Accent1 4 2 2 3 3 2 7" xfId="32633" xr:uid="{00000000-0005-0000-0000-0000CA7E0000}"/>
    <cellStyle name="20% - Accent1 4 2 2 3 3 2 7 2" xfId="32634" xr:uid="{00000000-0005-0000-0000-0000CB7E0000}"/>
    <cellStyle name="20% - Accent1 4 2 2 3 3 2 8" xfId="32635" xr:uid="{00000000-0005-0000-0000-0000CC7E0000}"/>
    <cellStyle name="20% - Accent1 4 2 2 3 3 2 8 2" xfId="32636" xr:uid="{00000000-0005-0000-0000-0000CD7E0000}"/>
    <cellStyle name="20% - Accent1 4 2 2 3 3 2 9" xfId="32637" xr:uid="{00000000-0005-0000-0000-0000CE7E0000}"/>
    <cellStyle name="20% - Accent1 4 2 2 3 3 3" xfId="32638" xr:uid="{00000000-0005-0000-0000-0000CF7E0000}"/>
    <cellStyle name="20% - Accent1 4 2 2 3 3 3 2" xfId="32639" xr:uid="{00000000-0005-0000-0000-0000D07E0000}"/>
    <cellStyle name="20% - Accent1 4 2 2 3 3 3 2 2" xfId="32640" xr:uid="{00000000-0005-0000-0000-0000D17E0000}"/>
    <cellStyle name="20% - Accent1 4 2 2 3 3 3 2 2 2" xfId="32641" xr:uid="{00000000-0005-0000-0000-0000D27E0000}"/>
    <cellStyle name="20% - Accent1 4 2 2 3 3 3 2 2 2 2" xfId="32642" xr:uid="{00000000-0005-0000-0000-0000D37E0000}"/>
    <cellStyle name="20% - Accent1 4 2 2 3 3 3 2 2 3" xfId="32643" xr:uid="{00000000-0005-0000-0000-0000D47E0000}"/>
    <cellStyle name="20% - Accent1 4 2 2 3 3 3 2 3" xfId="32644" xr:uid="{00000000-0005-0000-0000-0000D57E0000}"/>
    <cellStyle name="20% - Accent1 4 2 2 3 3 3 2 3 2" xfId="32645" xr:uid="{00000000-0005-0000-0000-0000D67E0000}"/>
    <cellStyle name="20% - Accent1 4 2 2 3 3 3 2 4" xfId="32646" xr:uid="{00000000-0005-0000-0000-0000D77E0000}"/>
    <cellStyle name="20% - Accent1 4 2 2 3 3 3 3" xfId="32647" xr:uid="{00000000-0005-0000-0000-0000D87E0000}"/>
    <cellStyle name="20% - Accent1 4 2 2 3 3 3 3 2" xfId="32648" xr:uid="{00000000-0005-0000-0000-0000D97E0000}"/>
    <cellStyle name="20% - Accent1 4 2 2 3 3 3 3 2 2" xfId="32649" xr:uid="{00000000-0005-0000-0000-0000DA7E0000}"/>
    <cellStyle name="20% - Accent1 4 2 2 3 3 3 3 2 2 2" xfId="32650" xr:uid="{00000000-0005-0000-0000-0000DB7E0000}"/>
    <cellStyle name="20% - Accent1 4 2 2 3 3 3 3 2 3" xfId="32651" xr:uid="{00000000-0005-0000-0000-0000DC7E0000}"/>
    <cellStyle name="20% - Accent1 4 2 2 3 3 3 3 3" xfId="32652" xr:uid="{00000000-0005-0000-0000-0000DD7E0000}"/>
    <cellStyle name="20% - Accent1 4 2 2 3 3 3 3 3 2" xfId="32653" xr:uid="{00000000-0005-0000-0000-0000DE7E0000}"/>
    <cellStyle name="20% - Accent1 4 2 2 3 3 3 3 4" xfId="32654" xr:uid="{00000000-0005-0000-0000-0000DF7E0000}"/>
    <cellStyle name="20% - Accent1 4 2 2 3 3 3 4" xfId="32655" xr:uid="{00000000-0005-0000-0000-0000E07E0000}"/>
    <cellStyle name="20% - Accent1 4 2 2 3 3 3 4 2" xfId="32656" xr:uid="{00000000-0005-0000-0000-0000E17E0000}"/>
    <cellStyle name="20% - Accent1 4 2 2 3 3 3 4 2 2" xfId="32657" xr:uid="{00000000-0005-0000-0000-0000E27E0000}"/>
    <cellStyle name="20% - Accent1 4 2 2 3 3 3 4 2 2 2" xfId="32658" xr:uid="{00000000-0005-0000-0000-0000E37E0000}"/>
    <cellStyle name="20% - Accent1 4 2 2 3 3 3 4 2 3" xfId="32659" xr:uid="{00000000-0005-0000-0000-0000E47E0000}"/>
    <cellStyle name="20% - Accent1 4 2 2 3 3 3 4 3" xfId="32660" xr:uid="{00000000-0005-0000-0000-0000E57E0000}"/>
    <cellStyle name="20% - Accent1 4 2 2 3 3 3 4 3 2" xfId="32661" xr:uid="{00000000-0005-0000-0000-0000E67E0000}"/>
    <cellStyle name="20% - Accent1 4 2 2 3 3 3 4 4" xfId="32662" xr:uid="{00000000-0005-0000-0000-0000E77E0000}"/>
    <cellStyle name="20% - Accent1 4 2 2 3 3 3 5" xfId="32663" xr:uid="{00000000-0005-0000-0000-0000E87E0000}"/>
    <cellStyle name="20% - Accent1 4 2 2 3 3 3 5 2" xfId="32664" xr:uid="{00000000-0005-0000-0000-0000E97E0000}"/>
    <cellStyle name="20% - Accent1 4 2 2 3 3 3 5 2 2" xfId="32665" xr:uid="{00000000-0005-0000-0000-0000EA7E0000}"/>
    <cellStyle name="20% - Accent1 4 2 2 3 3 3 5 3" xfId="32666" xr:uid="{00000000-0005-0000-0000-0000EB7E0000}"/>
    <cellStyle name="20% - Accent1 4 2 2 3 3 3 6" xfId="32667" xr:uid="{00000000-0005-0000-0000-0000EC7E0000}"/>
    <cellStyle name="20% - Accent1 4 2 2 3 3 3 6 2" xfId="32668" xr:uid="{00000000-0005-0000-0000-0000ED7E0000}"/>
    <cellStyle name="20% - Accent1 4 2 2 3 3 3 6 2 2" xfId="32669" xr:uid="{00000000-0005-0000-0000-0000EE7E0000}"/>
    <cellStyle name="20% - Accent1 4 2 2 3 3 3 6 3" xfId="32670" xr:uid="{00000000-0005-0000-0000-0000EF7E0000}"/>
    <cellStyle name="20% - Accent1 4 2 2 3 3 3 7" xfId="32671" xr:uid="{00000000-0005-0000-0000-0000F07E0000}"/>
    <cellStyle name="20% - Accent1 4 2 2 3 3 3 7 2" xfId="32672" xr:uid="{00000000-0005-0000-0000-0000F17E0000}"/>
    <cellStyle name="20% - Accent1 4 2 2 3 3 3 8" xfId="32673" xr:uid="{00000000-0005-0000-0000-0000F27E0000}"/>
    <cellStyle name="20% - Accent1 4 2 2 3 3 3 8 2" xfId="32674" xr:uid="{00000000-0005-0000-0000-0000F37E0000}"/>
    <cellStyle name="20% - Accent1 4 2 2 3 3 3 9" xfId="32675" xr:uid="{00000000-0005-0000-0000-0000F47E0000}"/>
    <cellStyle name="20% - Accent1 4 2 2 3 3 4" xfId="32676" xr:uid="{00000000-0005-0000-0000-0000F57E0000}"/>
    <cellStyle name="20% - Accent1 4 2 2 3 3 4 2" xfId="32677" xr:uid="{00000000-0005-0000-0000-0000F67E0000}"/>
    <cellStyle name="20% - Accent1 4 2 2 3 3 4 2 2" xfId="32678" xr:uid="{00000000-0005-0000-0000-0000F77E0000}"/>
    <cellStyle name="20% - Accent1 4 2 2 3 3 4 2 2 2" xfId="32679" xr:uid="{00000000-0005-0000-0000-0000F87E0000}"/>
    <cellStyle name="20% - Accent1 4 2 2 3 3 4 2 3" xfId="32680" xr:uid="{00000000-0005-0000-0000-0000F97E0000}"/>
    <cellStyle name="20% - Accent1 4 2 2 3 3 4 3" xfId="32681" xr:uid="{00000000-0005-0000-0000-0000FA7E0000}"/>
    <cellStyle name="20% - Accent1 4 2 2 3 3 4 3 2" xfId="32682" xr:uid="{00000000-0005-0000-0000-0000FB7E0000}"/>
    <cellStyle name="20% - Accent1 4 2 2 3 3 4 4" xfId="32683" xr:uid="{00000000-0005-0000-0000-0000FC7E0000}"/>
    <cellStyle name="20% - Accent1 4 2 2 3 3 5" xfId="32684" xr:uid="{00000000-0005-0000-0000-0000FD7E0000}"/>
    <cellStyle name="20% - Accent1 4 2 2 3 3 5 2" xfId="32685" xr:uid="{00000000-0005-0000-0000-0000FE7E0000}"/>
    <cellStyle name="20% - Accent1 4 2 2 3 3 5 2 2" xfId="32686" xr:uid="{00000000-0005-0000-0000-0000FF7E0000}"/>
    <cellStyle name="20% - Accent1 4 2 2 3 3 5 2 2 2" xfId="32687" xr:uid="{00000000-0005-0000-0000-0000007F0000}"/>
    <cellStyle name="20% - Accent1 4 2 2 3 3 5 2 3" xfId="32688" xr:uid="{00000000-0005-0000-0000-0000017F0000}"/>
    <cellStyle name="20% - Accent1 4 2 2 3 3 5 3" xfId="32689" xr:uid="{00000000-0005-0000-0000-0000027F0000}"/>
    <cellStyle name="20% - Accent1 4 2 2 3 3 5 3 2" xfId="32690" xr:uid="{00000000-0005-0000-0000-0000037F0000}"/>
    <cellStyle name="20% - Accent1 4 2 2 3 3 5 4" xfId="32691" xr:uid="{00000000-0005-0000-0000-0000047F0000}"/>
    <cellStyle name="20% - Accent1 4 2 2 3 3 6" xfId="32692" xr:uid="{00000000-0005-0000-0000-0000057F0000}"/>
    <cellStyle name="20% - Accent1 4 2 2 3 3 6 2" xfId="32693" xr:uid="{00000000-0005-0000-0000-0000067F0000}"/>
    <cellStyle name="20% - Accent1 4 2 2 3 3 6 2 2" xfId="32694" xr:uid="{00000000-0005-0000-0000-0000077F0000}"/>
    <cellStyle name="20% - Accent1 4 2 2 3 3 6 2 2 2" xfId="32695" xr:uid="{00000000-0005-0000-0000-0000087F0000}"/>
    <cellStyle name="20% - Accent1 4 2 2 3 3 6 2 3" xfId="32696" xr:uid="{00000000-0005-0000-0000-0000097F0000}"/>
    <cellStyle name="20% - Accent1 4 2 2 3 3 6 3" xfId="32697" xr:uid="{00000000-0005-0000-0000-00000A7F0000}"/>
    <cellStyle name="20% - Accent1 4 2 2 3 3 6 3 2" xfId="32698" xr:uid="{00000000-0005-0000-0000-00000B7F0000}"/>
    <cellStyle name="20% - Accent1 4 2 2 3 3 6 4" xfId="32699" xr:uid="{00000000-0005-0000-0000-00000C7F0000}"/>
    <cellStyle name="20% - Accent1 4 2 2 3 3 7" xfId="32700" xr:uid="{00000000-0005-0000-0000-00000D7F0000}"/>
    <cellStyle name="20% - Accent1 4 2 2 3 3 7 2" xfId="32701" xr:uid="{00000000-0005-0000-0000-00000E7F0000}"/>
    <cellStyle name="20% - Accent1 4 2 2 3 3 7 2 2" xfId="32702" xr:uid="{00000000-0005-0000-0000-00000F7F0000}"/>
    <cellStyle name="20% - Accent1 4 2 2 3 3 7 3" xfId="32703" xr:uid="{00000000-0005-0000-0000-0000107F0000}"/>
    <cellStyle name="20% - Accent1 4 2 2 3 3 8" xfId="32704" xr:uid="{00000000-0005-0000-0000-0000117F0000}"/>
    <cellStyle name="20% - Accent1 4 2 2 3 3 8 2" xfId="32705" xr:uid="{00000000-0005-0000-0000-0000127F0000}"/>
    <cellStyle name="20% - Accent1 4 2 2 3 3 8 2 2" xfId="32706" xr:uid="{00000000-0005-0000-0000-0000137F0000}"/>
    <cellStyle name="20% - Accent1 4 2 2 3 3 8 3" xfId="32707" xr:uid="{00000000-0005-0000-0000-0000147F0000}"/>
    <cellStyle name="20% - Accent1 4 2 2 3 3 9" xfId="32708" xr:uid="{00000000-0005-0000-0000-0000157F0000}"/>
    <cellStyle name="20% - Accent1 4 2 2 3 3 9 2" xfId="32709" xr:uid="{00000000-0005-0000-0000-0000167F0000}"/>
    <cellStyle name="20% - Accent1 4 2 2 3 4" xfId="32710" xr:uid="{00000000-0005-0000-0000-0000177F0000}"/>
    <cellStyle name="20% - Accent1 4 2 2 3 4 10" xfId="32711" xr:uid="{00000000-0005-0000-0000-0000187F0000}"/>
    <cellStyle name="20% - Accent1 4 2 2 3 4 10 2" xfId="32712" xr:uid="{00000000-0005-0000-0000-0000197F0000}"/>
    <cellStyle name="20% - Accent1 4 2 2 3 4 11" xfId="32713" xr:uid="{00000000-0005-0000-0000-00001A7F0000}"/>
    <cellStyle name="20% - Accent1 4 2 2 3 4 2" xfId="32714" xr:uid="{00000000-0005-0000-0000-00001B7F0000}"/>
    <cellStyle name="20% - Accent1 4 2 2 3 4 2 2" xfId="32715" xr:uid="{00000000-0005-0000-0000-00001C7F0000}"/>
    <cellStyle name="20% - Accent1 4 2 2 3 4 2 2 2" xfId="32716" xr:uid="{00000000-0005-0000-0000-00001D7F0000}"/>
    <cellStyle name="20% - Accent1 4 2 2 3 4 2 2 2 2" xfId="32717" xr:uid="{00000000-0005-0000-0000-00001E7F0000}"/>
    <cellStyle name="20% - Accent1 4 2 2 3 4 2 2 2 2 2" xfId="32718" xr:uid="{00000000-0005-0000-0000-00001F7F0000}"/>
    <cellStyle name="20% - Accent1 4 2 2 3 4 2 2 2 3" xfId="32719" xr:uid="{00000000-0005-0000-0000-0000207F0000}"/>
    <cellStyle name="20% - Accent1 4 2 2 3 4 2 2 3" xfId="32720" xr:uid="{00000000-0005-0000-0000-0000217F0000}"/>
    <cellStyle name="20% - Accent1 4 2 2 3 4 2 2 3 2" xfId="32721" xr:uid="{00000000-0005-0000-0000-0000227F0000}"/>
    <cellStyle name="20% - Accent1 4 2 2 3 4 2 2 4" xfId="32722" xr:uid="{00000000-0005-0000-0000-0000237F0000}"/>
    <cellStyle name="20% - Accent1 4 2 2 3 4 2 3" xfId="32723" xr:uid="{00000000-0005-0000-0000-0000247F0000}"/>
    <cellStyle name="20% - Accent1 4 2 2 3 4 2 3 2" xfId="32724" xr:uid="{00000000-0005-0000-0000-0000257F0000}"/>
    <cellStyle name="20% - Accent1 4 2 2 3 4 2 3 2 2" xfId="32725" xr:uid="{00000000-0005-0000-0000-0000267F0000}"/>
    <cellStyle name="20% - Accent1 4 2 2 3 4 2 3 2 2 2" xfId="32726" xr:uid="{00000000-0005-0000-0000-0000277F0000}"/>
    <cellStyle name="20% - Accent1 4 2 2 3 4 2 3 2 3" xfId="32727" xr:uid="{00000000-0005-0000-0000-0000287F0000}"/>
    <cellStyle name="20% - Accent1 4 2 2 3 4 2 3 3" xfId="32728" xr:uid="{00000000-0005-0000-0000-0000297F0000}"/>
    <cellStyle name="20% - Accent1 4 2 2 3 4 2 3 3 2" xfId="32729" xr:uid="{00000000-0005-0000-0000-00002A7F0000}"/>
    <cellStyle name="20% - Accent1 4 2 2 3 4 2 3 4" xfId="32730" xr:uid="{00000000-0005-0000-0000-00002B7F0000}"/>
    <cellStyle name="20% - Accent1 4 2 2 3 4 2 4" xfId="32731" xr:uid="{00000000-0005-0000-0000-00002C7F0000}"/>
    <cellStyle name="20% - Accent1 4 2 2 3 4 2 4 2" xfId="32732" xr:uid="{00000000-0005-0000-0000-00002D7F0000}"/>
    <cellStyle name="20% - Accent1 4 2 2 3 4 2 4 2 2" xfId="32733" xr:uid="{00000000-0005-0000-0000-00002E7F0000}"/>
    <cellStyle name="20% - Accent1 4 2 2 3 4 2 4 2 2 2" xfId="32734" xr:uid="{00000000-0005-0000-0000-00002F7F0000}"/>
    <cellStyle name="20% - Accent1 4 2 2 3 4 2 4 2 3" xfId="32735" xr:uid="{00000000-0005-0000-0000-0000307F0000}"/>
    <cellStyle name="20% - Accent1 4 2 2 3 4 2 4 3" xfId="32736" xr:uid="{00000000-0005-0000-0000-0000317F0000}"/>
    <cellStyle name="20% - Accent1 4 2 2 3 4 2 4 3 2" xfId="32737" xr:uid="{00000000-0005-0000-0000-0000327F0000}"/>
    <cellStyle name="20% - Accent1 4 2 2 3 4 2 4 4" xfId="32738" xr:uid="{00000000-0005-0000-0000-0000337F0000}"/>
    <cellStyle name="20% - Accent1 4 2 2 3 4 2 5" xfId="32739" xr:uid="{00000000-0005-0000-0000-0000347F0000}"/>
    <cellStyle name="20% - Accent1 4 2 2 3 4 2 5 2" xfId="32740" xr:uid="{00000000-0005-0000-0000-0000357F0000}"/>
    <cellStyle name="20% - Accent1 4 2 2 3 4 2 5 2 2" xfId="32741" xr:uid="{00000000-0005-0000-0000-0000367F0000}"/>
    <cellStyle name="20% - Accent1 4 2 2 3 4 2 5 3" xfId="32742" xr:uid="{00000000-0005-0000-0000-0000377F0000}"/>
    <cellStyle name="20% - Accent1 4 2 2 3 4 2 6" xfId="32743" xr:uid="{00000000-0005-0000-0000-0000387F0000}"/>
    <cellStyle name="20% - Accent1 4 2 2 3 4 2 6 2" xfId="32744" xr:uid="{00000000-0005-0000-0000-0000397F0000}"/>
    <cellStyle name="20% - Accent1 4 2 2 3 4 2 6 2 2" xfId="32745" xr:uid="{00000000-0005-0000-0000-00003A7F0000}"/>
    <cellStyle name="20% - Accent1 4 2 2 3 4 2 6 3" xfId="32746" xr:uid="{00000000-0005-0000-0000-00003B7F0000}"/>
    <cellStyle name="20% - Accent1 4 2 2 3 4 2 7" xfId="32747" xr:uid="{00000000-0005-0000-0000-00003C7F0000}"/>
    <cellStyle name="20% - Accent1 4 2 2 3 4 2 7 2" xfId="32748" xr:uid="{00000000-0005-0000-0000-00003D7F0000}"/>
    <cellStyle name="20% - Accent1 4 2 2 3 4 2 8" xfId="32749" xr:uid="{00000000-0005-0000-0000-00003E7F0000}"/>
    <cellStyle name="20% - Accent1 4 2 2 3 4 2 8 2" xfId="32750" xr:uid="{00000000-0005-0000-0000-00003F7F0000}"/>
    <cellStyle name="20% - Accent1 4 2 2 3 4 2 9" xfId="32751" xr:uid="{00000000-0005-0000-0000-0000407F0000}"/>
    <cellStyle name="20% - Accent1 4 2 2 3 4 3" xfId="32752" xr:uid="{00000000-0005-0000-0000-0000417F0000}"/>
    <cellStyle name="20% - Accent1 4 2 2 3 4 3 2" xfId="32753" xr:uid="{00000000-0005-0000-0000-0000427F0000}"/>
    <cellStyle name="20% - Accent1 4 2 2 3 4 3 2 2" xfId="32754" xr:uid="{00000000-0005-0000-0000-0000437F0000}"/>
    <cellStyle name="20% - Accent1 4 2 2 3 4 3 2 2 2" xfId="32755" xr:uid="{00000000-0005-0000-0000-0000447F0000}"/>
    <cellStyle name="20% - Accent1 4 2 2 3 4 3 2 2 2 2" xfId="32756" xr:uid="{00000000-0005-0000-0000-0000457F0000}"/>
    <cellStyle name="20% - Accent1 4 2 2 3 4 3 2 2 3" xfId="32757" xr:uid="{00000000-0005-0000-0000-0000467F0000}"/>
    <cellStyle name="20% - Accent1 4 2 2 3 4 3 2 3" xfId="32758" xr:uid="{00000000-0005-0000-0000-0000477F0000}"/>
    <cellStyle name="20% - Accent1 4 2 2 3 4 3 2 3 2" xfId="32759" xr:uid="{00000000-0005-0000-0000-0000487F0000}"/>
    <cellStyle name="20% - Accent1 4 2 2 3 4 3 2 4" xfId="32760" xr:uid="{00000000-0005-0000-0000-0000497F0000}"/>
    <cellStyle name="20% - Accent1 4 2 2 3 4 3 3" xfId="32761" xr:uid="{00000000-0005-0000-0000-00004A7F0000}"/>
    <cellStyle name="20% - Accent1 4 2 2 3 4 3 3 2" xfId="32762" xr:uid="{00000000-0005-0000-0000-00004B7F0000}"/>
    <cellStyle name="20% - Accent1 4 2 2 3 4 3 3 2 2" xfId="32763" xr:uid="{00000000-0005-0000-0000-00004C7F0000}"/>
    <cellStyle name="20% - Accent1 4 2 2 3 4 3 3 2 2 2" xfId="32764" xr:uid="{00000000-0005-0000-0000-00004D7F0000}"/>
    <cellStyle name="20% - Accent1 4 2 2 3 4 3 3 2 3" xfId="32765" xr:uid="{00000000-0005-0000-0000-00004E7F0000}"/>
    <cellStyle name="20% - Accent1 4 2 2 3 4 3 3 3" xfId="32766" xr:uid="{00000000-0005-0000-0000-00004F7F0000}"/>
    <cellStyle name="20% - Accent1 4 2 2 3 4 3 3 3 2" xfId="32767" xr:uid="{00000000-0005-0000-0000-0000507F0000}"/>
    <cellStyle name="20% - Accent1 4 2 2 3 4 3 3 4" xfId="32768" xr:uid="{00000000-0005-0000-0000-0000517F0000}"/>
    <cellStyle name="20% - Accent1 4 2 2 3 4 3 4" xfId="32769" xr:uid="{00000000-0005-0000-0000-0000527F0000}"/>
    <cellStyle name="20% - Accent1 4 2 2 3 4 3 4 2" xfId="32770" xr:uid="{00000000-0005-0000-0000-0000537F0000}"/>
    <cellStyle name="20% - Accent1 4 2 2 3 4 3 4 2 2" xfId="32771" xr:uid="{00000000-0005-0000-0000-0000547F0000}"/>
    <cellStyle name="20% - Accent1 4 2 2 3 4 3 4 2 2 2" xfId="32772" xr:uid="{00000000-0005-0000-0000-0000557F0000}"/>
    <cellStyle name="20% - Accent1 4 2 2 3 4 3 4 2 3" xfId="32773" xr:uid="{00000000-0005-0000-0000-0000567F0000}"/>
    <cellStyle name="20% - Accent1 4 2 2 3 4 3 4 3" xfId="32774" xr:uid="{00000000-0005-0000-0000-0000577F0000}"/>
    <cellStyle name="20% - Accent1 4 2 2 3 4 3 4 3 2" xfId="32775" xr:uid="{00000000-0005-0000-0000-0000587F0000}"/>
    <cellStyle name="20% - Accent1 4 2 2 3 4 3 4 4" xfId="32776" xr:uid="{00000000-0005-0000-0000-0000597F0000}"/>
    <cellStyle name="20% - Accent1 4 2 2 3 4 3 5" xfId="32777" xr:uid="{00000000-0005-0000-0000-00005A7F0000}"/>
    <cellStyle name="20% - Accent1 4 2 2 3 4 3 5 2" xfId="32778" xr:uid="{00000000-0005-0000-0000-00005B7F0000}"/>
    <cellStyle name="20% - Accent1 4 2 2 3 4 3 5 2 2" xfId="32779" xr:uid="{00000000-0005-0000-0000-00005C7F0000}"/>
    <cellStyle name="20% - Accent1 4 2 2 3 4 3 5 3" xfId="32780" xr:uid="{00000000-0005-0000-0000-00005D7F0000}"/>
    <cellStyle name="20% - Accent1 4 2 2 3 4 3 6" xfId="32781" xr:uid="{00000000-0005-0000-0000-00005E7F0000}"/>
    <cellStyle name="20% - Accent1 4 2 2 3 4 3 6 2" xfId="32782" xr:uid="{00000000-0005-0000-0000-00005F7F0000}"/>
    <cellStyle name="20% - Accent1 4 2 2 3 4 3 6 2 2" xfId="32783" xr:uid="{00000000-0005-0000-0000-0000607F0000}"/>
    <cellStyle name="20% - Accent1 4 2 2 3 4 3 6 3" xfId="32784" xr:uid="{00000000-0005-0000-0000-0000617F0000}"/>
    <cellStyle name="20% - Accent1 4 2 2 3 4 3 7" xfId="32785" xr:uid="{00000000-0005-0000-0000-0000627F0000}"/>
    <cellStyle name="20% - Accent1 4 2 2 3 4 3 7 2" xfId="32786" xr:uid="{00000000-0005-0000-0000-0000637F0000}"/>
    <cellStyle name="20% - Accent1 4 2 2 3 4 3 8" xfId="32787" xr:uid="{00000000-0005-0000-0000-0000647F0000}"/>
    <cellStyle name="20% - Accent1 4 2 2 3 4 3 8 2" xfId="32788" xr:uid="{00000000-0005-0000-0000-0000657F0000}"/>
    <cellStyle name="20% - Accent1 4 2 2 3 4 3 9" xfId="32789" xr:uid="{00000000-0005-0000-0000-0000667F0000}"/>
    <cellStyle name="20% - Accent1 4 2 2 3 4 4" xfId="32790" xr:uid="{00000000-0005-0000-0000-0000677F0000}"/>
    <cellStyle name="20% - Accent1 4 2 2 3 4 4 2" xfId="32791" xr:uid="{00000000-0005-0000-0000-0000687F0000}"/>
    <cellStyle name="20% - Accent1 4 2 2 3 4 4 2 2" xfId="32792" xr:uid="{00000000-0005-0000-0000-0000697F0000}"/>
    <cellStyle name="20% - Accent1 4 2 2 3 4 4 2 2 2" xfId="32793" xr:uid="{00000000-0005-0000-0000-00006A7F0000}"/>
    <cellStyle name="20% - Accent1 4 2 2 3 4 4 2 3" xfId="32794" xr:uid="{00000000-0005-0000-0000-00006B7F0000}"/>
    <cellStyle name="20% - Accent1 4 2 2 3 4 4 3" xfId="32795" xr:uid="{00000000-0005-0000-0000-00006C7F0000}"/>
    <cellStyle name="20% - Accent1 4 2 2 3 4 4 3 2" xfId="32796" xr:uid="{00000000-0005-0000-0000-00006D7F0000}"/>
    <cellStyle name="20% - Accent1 4 2 2 3 4 4 4" xfId="32797" xr:uid="{00000000-0005-0000-0000-00006E7F0000}"/>
    <cellStyle name="20% - Accent1 4 2 2 3 4 5" xfId="32798" xr:uid="{00000000-0005-0000-0000-00006F7F0000}"/>
    <cellStyle name="20% - Accent1 4 2 2 3 4 5 2" xfId="32799" xr:uid="{00000000-0005-0000-0000-0000707F0000}"/>
    <cellStyle name="20% - Accent1 4 2 2 3 4 5 2 2" xfId="32800" xr:uid="{00000000-0005-0000-0000-0000717F0000}"/>
    <cellStyle name="20% - Accent1 4 2 2 3 4 5 2 2 2" xfId="32801" xr:uid="{00000000-0005-0000-0000-0000727F0000}"/>
    <cellStyle name="20% - Accent1 4 2 2 3 4 5 2 3" xfId="32802" xr:uid="{00000000-0005-0000-0000-0000737F0000}"/>
    <cellStyle name="20% - Accent1 4 2 2 3 4 5 3" xfId="32803" xr:uid="{00000000-0005-0000-0000-0000747F0000}"/>
    <cellStyle name="20% - Accent1 4 2 2 3 4 5 3 2" xfId="32804" xr:uid="{00000000-0005-0000-0000-0000757F0000}"/>
    <cellStyle name="20% - Accent1 4 2 2 3 4 5 4" xfId="32805" xr:uid="{00000000-0005-0000-0000-0000767F0000}"/>
    <cellStyle name="20% - Accent1 4 2 2 3 4 6" xfId="32806" xr:uid="{00000000-0005-0000-0000-0000777F0000}"/>
    <cellStyle name="20% - Accent1 4 2 2 3 4 6 2" xfId="32807" xr:uid="{00000000-0005-0000-0000-0000787F0000}"/>
    <cellStyle name="20% - Accent1 4 2 2 3 4 6 2 2" xfId="32808" xr:uid="{00000000-0005-0000-0000-0000797F0000}"/>
    <cellStyle name="20% - Accent1 4 2 2 3 4 6 2 2 2" xfId="32809" xr:uid="{00000000-0005-0000-0000-00007A7F0000}"/>
    <cellStyle name="20% - Accent1 4 2 2 3 4 6 2 3" xfId="32810" xr:uid="{00000000-0005-0000-0000-00007B7F0000}"/>
    <cellStyle name="20% - Accent1 4 2 2 3 4 6 3" xfId="32811" xr:uid="{00000000-0005-0000-0000-00007C7F0000}"/>
    <cellStyle name="20% - Accent1 4 2 2 3 4 6 3 2" xfId="32812" xr:uid="{00000000-0005-0000-0000-00007D7F0000}"/>
    <cellStyle name="20% - Accent1 4 2 2 3 4 6 4" xfId="32813" xr:uid="{00000000-0005-0000-0000-00007E7F0000}"/>
    <cellStyle name="20% - Accent1 4 2 2 3 4 7" xfId="32814" xr:uid="{00000000-0005-0000-0000-00007F7F0000}"/>
    <cellStyle name="20% - Accent1 4 2 2 3 4 7 2" xfId="32815" xr:uid="{00000000-0005-0000-0000-0000807F0000}"/>
    <cellStyle name="20% - Accent1 4 2 2 3 4 7 2 2" xfId="32816" xr:uid="{00000000-0005-0000-0000-0000817F0000}"/>
    <cellStyle name="20% - Accent1 4 2 2 3 4 7 3" xfId="32817" xr:uid="{00000000-0005-0000-0000-0000827F0000}"/>
    <cellStyle name="20% - Accent1 4 2 2 3 4 8" xfId="32818" xr:uid="{00000000-0005-0000-0000-0000837F0000}"/>
    <cellStyle name="20% - Accent1 4 2 2 3 4 8 2" xfId="32819" xr:uid="{00000000-0005-0000-0000-0000847F0000}"/>
    <cellStyle name="20% - Accent1 4 2 2 3 4 8 2 2" xfId="32820" xr:uid="{00000000-0005-0000-0000-0000857F0000}"/>
    <cellStyle name="20% - Accent1 4 2 2 3 4 8 3" xfId="32821" xr:uid="{00000000-0005-0000-0000-0000867F0000}"/>
    <cellStyle name="20% - Accent1 4 2 2 3 4 9" xfId="32822" xr:uid="{00000000-0005-0000-0000-0000877F0000}"/>
    <cellStyle name="20% - Accent1 4 2 2 3 4 9 2" xfId="32823" xr:uid="{00000000-0005-0000-0000-0000887F0000}"/>
    <cellStyle name="20% - Accent1 4 2 2 3 5" xfId="32824" xr:uid="{00000000-0005-0000-0000-0000897F0000}"/>
    <cellStyle name="20% - Accent1 4 2 2 3 5 2" xfId="32825" xr:uid="{00000000-0005-0000-0000-00008A7F0000}"/>
    <cellStyle name="20% - Accent1 4 2 2 3 5 2 2" xfId="32826" xr:uid="{00000000-0005-0000-0000-00008B7F0000}"/>
    <cellStyle name="20% - Accent1 4 2 2 3 5 2 2 2" xfId="32827" xr:uid="{00000000-0005-0000-0000-00008C7F0000}"/>
    <cellStyle name="20% - Accent1 4 2 2 3 5 2 2 2 2" xfId="32828" xr:uid="{00000000-0005-0000-0000-00008D7F0000}"/>
    <cellStyle name="20% - Accent1 4 2 2 3 5 2 2 3" xfId="32829" xr:uid="{00000000-0005-0000-0000-00008E7F0000}"/>
    <cellStyle name="20% - Accent1 4 2 2 3 5 2 3" xfId="32830" xr:uid="{00000000-0005-0000-0000-00008F7F0000}"/>
    <cellStyle name="20% - Accent1 4 2 2 3 5 2 3 2" xfId="32831" xr:uid="{00000000-0005-0000-0000-0000907F0000}"/>
    <cellStyle name="20% - Accent1 4 2 2 3 5 2 4" xfId="32832" xr:uid="{00000000-0005-0000-0000-0000917F0000}"/>
    <cellStyle name="20% - Accent1 4 2 2 3 5 3" xfId="32833" xr:uid="{00000000-0005-0000-0000-0000927F0000}"/>
    <cellStyle name="20% - Accent1 4 2 2 3 5 3 2" xfId="32834" xr:uid="{00000000-0005-0000-0000-0000937F0000}"/>
    <cellStyle name="20% - Accent1 4 2 2 3 5 3 2 2" xfId="32835" xr:uid="{00000000-0005-0000-0000-0000947F0000}"/>
    <cellStyle name="20% - Accent1 4 2 2 3 5 3 2 2 2" xfId="32836" xr:uid="{00000000-0005-0000-0000-0000957F0000}"/>
    <cellStyle name="20% - Accent1 4 2 2 3 5 3 2 3" xfId="32837" xr:uid="{00000000-0005-0000-0000-0000967F0000}"/>
    <cellStyle name="20% - Accent1 4 2 2 3 5 3 3" xfId="32838" xr:uid="{00000000-0005-0000-0000-0000977F0000}"/>
    <cellStyle name="20% - Accent1 4 2 2 3 5 3 3 2" xfId="32839" xr:uid="{00000000-0005-0000-0000-0000987F0000}"/>
    <cellStyle name="20% - Accent1 4 2 2 3 5 3 4" xfId="32840" xr:uid="{00000000-0005-0000-0000-0000997F0000}"/>
    <cellStyle name="20% - Accent1 4 2 2 3 5 4" xfId="32841" xr:uid="{00000000-0005-0000-0000-00009A7F0000}"/>
    <cellStyle name="20% - Accent1 4 2 2 3 5 4 2" xfId="32842" xr:uid="{00000000-0005-0000-0000-00009B7F0000}"/>
    <cellStyle name="20% - Accent1 4 2 2 3 5 4 2 2" xfId="32843" xr:uid="{00000000-0005-0000-0000-00009C7F0000}"/>
    <cellStyle name="20% - Accent1 4 2 2 3 5 4 2 2 2" xfId="32844" xr:uid="{00000000-0005-0000-0000-00009D7F0000}"/>
    <cellStyle name="20% - Accent1 4 2 2 3 5 4 2 3" xfId="32845" xr:uid="{00000000-0005-0000-0000-00009E7F0000}"/>
    <cellStyle name="20% - Accent1 4 2 2 3 5 4 3" xfId="32846" xr:uid="{00000000-0005-0000-0000-00009F7F0000}"/>
    <cellStyle name="20% - Accent1 4 2 2 3 5 4 3 2" xfId="32847" xr:uid="{00000000-0005-0000-0000-0000A07F0000}"/>
    <cellStyle name="20% - Accent1 4 2 2 3 5 4 4" xfId="32848" xr:uid="{00000000-0005-0000-0000-0000A17F0000}"/>
    <cellStyle name="20% - Accent1 4 2 2 3 5 5" xfId="32849" xr:uid="{00000000-0005-0000-0000-0000A27F0000}"/>
    <cellStyle name="20% - Accent1 4 2 2 3 5 5 2" xfId="32850" xr:uid="{00000000-0005-0000-0000-0000A37F0000}"/>
    <cellStyle name="20% - Accent1 4 2 2 3 5 5 2 2" xfId="32851" xr:uid="{00000000-0005-0000-0000-0000A47F0000}"/>
    <cellStyle name="20% - Accent1 4 2 2 3 5 5 3" xfId="32852" xr:uid="{00000000-0005-0000-0000-0000A57F0000}"/>
    <cellStyle name="20% - Accent1 4 2 2 3 5 6" xfId="32853" xr:uid="{00000000-0005-0000-0000-0000A67F0000}"/>
    <cellStyle name="20% - Accent1 4 2 2 3 5 6 2" xfId="32854" xr:uid="{00000000-0005-0000-0000-0000A77F0000}"/>
    <cellStyle name="20% - Accent1 4 2 2 3 5 6 2 2" xfId="32855" xr:uid="{00000000-0005-0000-0000-0000A87F0000}"/>
    <cellStyle name="20% - Accent1 4 2 2 3 5 6 3" xfId="32856" xr:uid="{00000000-0005-0000-0000-0000A97F0000}"/>
    <cellStyle name="20% - Accent1 4 2 2 3 5 7" xfId="32857" xr:uid="{00000000-0005-0000-0000-0000AA7F0000}"/>
    <cellStyle name="20% - Accent1 4 2 2 3 5 7 2" xfId="32858" xr:uid="{00000000-0005-0000-0000-0000AB7F0000}"/>
    <cellStyle name="20% - Accent1 4 2 2 3 5 8" xfId="32859" xr:uid="{00000000-0005-0000-0000-0000AC7F0000}"/>
    <cellStyle name="20% - Accent1 4 2 2 3 5 8 2" xfId="32860" xr:uid="{00000000-0005-0000-0000-0000AD7F0000}"/>
    <cellStyle name="20% - Accent1 4 2 2 3 5 9" xfId="32861" xr:uid="{00000000-0005-0000-0000-0000AE7F0000}"/>
    <cellStyle name="20% - Accent1 4 2 2 3 6" xfId="32862" xr:uid="{00000000-0005-0000-0000-0000AF7F0000}"/>
    <cellStyle name="20% - Accent1 4 2 2 3 6 2" xfId="32863" xr:uid="{00000000-0005-0000-0000-0000B07F0000}"/>
    <cellStyle name="20% - Accent1 4 2 2 3 6 2 2" xfId="32864" xr:uid="{00000000-0005-0000-0000-0000B17F0000}"/>
    <cellStyle name="20% - Accent1 4 2 2 3 6 2 2 2" xfId="32865" xr:uid="{00000000-0005-0000-0000-0000B27F0000}"/>
    <cellStyle name="20% - Accent1 4 2 2 3 6 2 2 2 2" xfId="32866" xr:uid="{00000000-0005-0000-0000-0000B37F0000}"/>
    <cellStyle name="20% - Accent1 4 2 2 3 6 2 2 3" xfId="32867" xr:uid="{00000000-0005-0000-0000-0000B47F0000}"/>
    <cellStyle name="20% - Accent1 4 2 2 3 6 2 3" xfId="32868" xr:uid="{00000000-0005-0000-0000-0000B57F0000}"/>
    <cellStyle name="20% - Accent1 4 2 2 3 6 2 3 2" xfId="32869" xr:uid="{00000000-0005-0000-0000-0000B67F0000}"/>
    <cellStyle name="20% - Accent1 4 2 2 3 6 2 4" xfId="32870" xr:uid="{00000000-0005-0000-0000-0000B77F0000}"/>
    <cellStyle name="20% - Accent1 4 2 2 3 6 3" xfId="32871" xr:uid="{00000000-0005-0000-0000-0000B87F0000}"/>
    <cellStyle name="20% - Accent1 4 2 2 3 6 3 2" xfId="32872" xr:uid="{00000000-0005-0000-0000-0000B97F0000}"/>
    <cellStyle name="20% - Accent1 4 2 2 3 6 3 2 2" xfId="32873" xr:uid="{00000000-0005-0000-0000-0000BA7F0000}"/>
    <cellStyle name="20% - Accent1 4 2 2 3 6 3 2 2 2" xfId="32874" xr:uid="{00000000-0005-0000-0000-0000BB7F0000}"/>
    <cellStyle name="20% - Accent1 4 2 2 3 6 3 2 3" xfId="32875" xr:uid="{00000000-0005-0000-0000-0000BC7F0000}"/>
    <cellStyle name="20% - Accent1 4 2 2 3 6 3 3" xfId="32876" xr:uid="{00000000-0005-0000-0000-0000BD7F0000}"/>
    <cellStyle name="20% - Accent1 4 2 2 3 6 3 3 2" xfId="32877" xr:uid="{00000000-0005-0000-0000-0000BE7F0000}"/>
    <cellStyle name="20% - Accent1 4 2 2 3 6 3 4" xfId="32878" xr:uid="{00000000-0005-0000-0000-0000BF7F0000}"/>
    <cellStyle name="20% - Accent1 4 2 2 3 6 4" xfId="32879" xr:uid="{00000000-0005-0000-0000-0000C07F0000}"/>
    <cellStyle name="20% - Accent1 4 2 2 3 6 4 2" xfId="32880" xr:uid="{00000000-0005-0000-0000-0000C17F0000}"/>
    <cellStyle name="20% - Accent1 4 2 2 3 6 4 2 2" xfId="32881" xr:uid="{00000000-0005-0000-0000-0000C27F0000}"/>
    <cellStyle name="20% - Accent1 4 2 2 3 6 4 2 2 2" xfId="32882" xr:uid="{00000000-0005-0000-0000-0000C37F0000}"/>
    <cellStyle name="20% - Accent1 4 2 2 3 6 4 2 3" xfId="32883" xr:uid="{00000000-0005-0000-0000-0000C47F0000}"/>
    <cellStyle name="20% - Accent1 4 2 2 3 6 4 3" xfId="32884" xr:uid="{00000000-0005-0000-0000-0000C57F0000}"/>
    <cellStyle name="20% - Accent1 4 2 2 3 6 4 3 2" xfId="32885" xr:uid="{00000000-0005-0000-0000-0000C67F0000}"/>
    <cellStyle name="20% - Accent1 4 2 2 3 6 4 4" xfId="32886" xr:uid="{00000000-0005-0000-0000-0000C77F0000}"/>
    <cellStyle name="20% - Accent1 4 2 2 3 6 5" xfId="32887" xr:uid="{00000000-0005-0000-0000-0000C87F0000}"/>
    <cellStyle name="20% - Accent1 4 2 2 3 6 5 2" xfId="32888" xr:uid="{00000000-0005-0000-0000-0000C97F0000}"/>
    <cellStyle name="20% - Accent1 4 2 2 3 6 5 2 2" xfId="32889" xr:uid="{00000000-0005-0000-0000-0000CA7F0000}"/>
    <cellStyle name="20% - Accent1 4 2 2 3 6 5 3" xfId="32890" xr:uid="{00000000-0005-0000-0000-0000CB7F0000}"/>
    <cellStyle name="20% - Accent1 4 2 2 3 6 6" xfId="32891" xr:uid="{00000000-0005-0000-0000-0000CC7F0000}"/>
    <cellStyle name="20% - Accent1 4 2 2 3 6 6 2" xfId="32892" xr:uid="{00000000-0005-0000-0000-0000CD7F0000}"/>
    <cellStyle name="20% - Accent1 4 2 2 3 6 6 2 2" xfId="32893" xr:uid="{00000000-0005-0000-0000-0000CE7F0000}"/>
    <cellStyle name="20% - Accent1 4 2 2 3 6 6 3" xfId="32894" xr:uid="{00000000-0005-0000-0000-0000CF7F0000}"/>
    <cellStyle name="20% - Accent1 4 2 2 3 6 7" xfId="32895" xr:uid="{00000000-0005-0000-0000-0000D07F0000}"/>
    <cellStyle name="20% - Accent1 4 2 2 3 6 7 2" xfId="32896" xr:uid="{00000000-0005-0000-0000-0000D17F0000}"/>
    <cellStyle name="20% - Accent1 4 2 2 3 6 8" xfId="32897" xr:uid="{00000000-0005-0000-0000-0000D27F0000}"/>
    <cellStyle name="20% - Accent1 4 2 2 3 6 8 2" xfId="32898" xr:uid="{00000000-0005-0000-0000-0000D37F0000}"/>
    <cellStyle name="20% - Accent1 4 2 2 3 6 9" xfId="32899" xr:uid="{00000000-0005-0000-0000-0000D47F0000}"/>
    <cellStyle name="20% - Accent1 4 2 2 3 7" xfId="32900" xr:uid="{00000000-0005-0000-0000-0000D57F0000}"/>
    <cellStyle name="20% - Accent1 4 2 2 3 7 2" xfId="32901" xr:uid="{00000000-0005-0000-0000-0000D67F0000}"/>
    <cellStyle name="20% - Accent1 4 2 2 3 7 2 2" xfId="32902" xr:uid="{00000000-0005-0000-0000-0000D77F0000}"/>
    <cellStyle name="20% - Accent1 4 2 2 3 7 2 2 2" xfId="32903" xr:uid="{00000000-0005-0000-0000-0000D87F0000}"/>
    <cellStyle name="20% - Accent1 4 2 2 3 7 2 3" xfId="32904" xr:uid="{00000000-0005-0000-0000-0000D97F0000}"/>
    <cellStyle name="20% - Accent1 4 2 2 3 7 3" xfId="32905" xr:uid="{00000000-0005-0000-0000-0000DA7F0000}"/>
    <cellStyle name="20% - Accent1 4 2 2 3 7 3 2" xfId="32906" xr:uid="{00000000-0005-0000-0000-0000DB7F0000}"/>
    <cellStyle name="20% - Accent1 4 2 2 3 7 4" xfId="32907" xr:uid="{00000000-0005-0000-0000-0000DC7F0000}"/>
    <cellStyle name="20% - Accent1 4 2 2 3 8" xfId="32908" xr:uid="{00000000-0005-0000-0000-0000DD7F0000}"/>
    <cellStyle name="20% - Accent1 4 2 2 3 8 2" xfId="32909" xr:uid="{00000000-0005-0000-0000-0000DE7F0000}"/>
    <cellStyle name="20% - Accent1 4 2 2 3 8 2 2" xfId="32910" xr:uid="{00000000-0005-0000-0000-0000DF7F0000}"/>
    <cellStyle name="20% - Accent1 4 2 2 3 8 2 2 2" xfId="32911" xr:uid="{00000000-0005-0000-0000-0000E07F0000}"/>
    <cellStyle name="20% - Accent1 4 2 2 3 8 2 3" xfId="32912" xr:uid="{00000000-0005-0000-0000-0000E17F0000}"/>
    <cellStyle name="20% - Accent1 4 2 2 3 8 3" xfId="32913" xr:uid="{00000000-0005-0000-0000-0000E27F0000}"/>
    <cellStyle name="20% - Accent1 4 2 2 3 8 3 2" xfId="32914" xr:uid="{00000000-0005-0000-0000-0000E37F0000}"/>
    <cellStyle name="20% - Accent1 4 2 2 3 8 4" xfId="32915" xr:uid="{00000000-0005-0000-0000-0000E47F0000}"/>
    <cellStyle name="20% - Accent1 4 2 2 3 9" xfId="32916" xr:uid="{00000000-0005-0000-0000-0000E57F0000}"/>
    <cellStyle name="20% - Accent1 4 2 2 3 9 2" xfId="32917" xr:uid="{00000000-0005-0000-0000-0000E67F0000}"/>
    <cellStyle name="20% - Accent1 4 2 2 3 9 2 2" xfId="32918" xr:uid="{00000000-0005-0000-0000-0000E77F0000}"/>
    <cellStyle name="20% - Accent1 4 2 2 3 9 2 2 2" xfId="32919" xr:uid="{00000000-0005-0000-0000-0000E87F0000}"/>
    <cellStyle name="20% - Accent1 4 2 2 3 9 2 3" xfId="32920" xr:uid="{00000000-0005-0000-0000-0000E97F0000}"/>
    <cellStyle name="20% - Accent1 4 2 2 3 9 3" xfId="32921" xr:uid="{00000000-0005-0000-0000-0000EA7F0000}"/>
    <cellStyle name="20% - Accent1 4 2 2 3 9 3 2" xfId="32922" xr:uid="{00000000-0005-0000-0000-0000EB7F0000}"/>
    <cellStyle name="20% - Accent1 4 2 2 3 9 4" xfId="32923" xr:uid="{00000000-0005-0000-0000-0000EC7F0000}"/>
    <cellStyle name="20% - Accent1 4 2 2 4" xfId="32924" xr:uid="{00000000-0005-0000-0000-0000ED7F0000}"/>
    <cellStyle name="20% - Accent1 4 2 2 4 10" xfId="32925" xr:uid="{00000000-0005-0000-0000-0000EE7F0000}"/>
    <cellStyle name="20% - Accent1 4 2 2 4 10 2" xfId="32926" xr:uid="{00000000-0005-0000-0000-0000EF7F0000}"/>
    <cellStyle name="20% - Accent1 4 2 2 4 11" xfId="32927" xr:uid="{00000000-0005-0000-0000-0000F07F0000}"/>
    <cellStyle name="20% - Accent1 4 2 2 4 2" xfId="32928" xr:uid="{00000000-0005-0000-0000-0000F17F0000}"/>
    <cellStyle name="20% - Accent1 4 2 2 4 2 2" xfId="32929" xr:uid="{00000000-0005-0000-0000-0000F27F0000}"/>
    <cellStyle name="20% - Accent1 4 2 2 4 2 2 2" xfId="32930" xr:uid="{00000000-0005-0000-0000-0000F37F0000}"/>
    <cellStyle name="20% - Accent1 4 2 2 4 2 2 2 2" xfId="32931" xr:uid="{00000000-0005-0000-0000-0000F47F0000}"/>
    <cellStyle name="20% - Accent1 4 2 2 4 2 2 2 2 2" xfId="32932" xr:uid="{00000000-0005-0000-0000-0000F57F0000}"/>
    <cellStyle name="20% - Accent1 4 2 2 4 2 2 2 3" xfId="32933" xr:uid="{00000000-0005-0000-0000-0000F67F0000}"/>
    <cellStyle name="20% - Accent1 4 2 2 4 2 2 3" xfId="32934" xr:uid="{00000000-0005-0000-0000-0000F77F0000}"/>
    <cellStyle name="20% - Accent1 4 2 2 4 2 2 3 2" xfId="32935" xr:uid="{00000000-0005-0000-0000-0000F87F0000}"/>
    <cellStyle name="20% - Accent1 4 2 2 4 2 2 4" xfId="32936" xr:uid="{00000000-0005-0000-0000-0000F97F0000}"/>
    <cellStyle name="20% - Accent1 4 2 2 4 2 3" xfId="32937" xr:uid="{00000000-0005-0000-0000-0000FA7F0000}"/>
    <cellStyle name="20% - Accent1 4 2 2 4 2 3 2" xfId="32938" xr:uid="{00000000-0005-0000-0000-0000FB7F0000}"/>
    <cellStyle name="20% - Accent1 4 2 2 4 2 3 2 2" xfId="32939" xr:uid="{00000000-0005-0000-0000-0000FC7F0000}"/>
    <cellStyle name="20% - Accent1 4 2 2 4 2 3 2 2 2" xfId="32940" xr:uid="{00000000-0005-0000-0000-0000FD7F0000}"/>
    <cellStyle name="20% - Accent1 4 2 2 4 2 3 2 3" xfId="32941" xr:uid="{00000000-0005-0000-0000-0000FE7F0000}"/>
    <cellStyle name="20% - Accent1 4 2 2 4 2 3 3" xfId="32942" xr:uid="{00000000-0005-0000-0000-0000FF7F0000}"/>
    <cellStyle name="20% - Accent1 4 2 2 4 2 3 3 2" xfId="32943" xr:uid="{00000000-0005-0000-0000-000000800000}"/>
    <cellStyle name="20% - Accent1 4 2 2 4 2 3 4" xfId="32944" xr:uid="{00000000-0005-0000-0000-000001800000}"/>
    <cellStyle name="20% - Accent1 4 2 2 4 2 4" xfId="32945" xr:uid="{00000000-0005-0000-0000-000002800000}"/>
    <cellStyle name="20% - Accent1 4 2 2 4 2 4 2" xfId="32946" xr:uid="{00000000-0005-0000-0000-000003800000}"/>
    <cellStyle name="20% - Accent1 4 2 2 4 2 4 2 2" xfId="32947" xr:uid="{00000000-0005-0000-0000-000004800000}"/>
    <cellStyle name="20% - Accent1 4 2 2 4 2 4 2 2 2" xfId="32948" xr:uid="{00000000-0005-0000-0000-000005800000}"/>
    <cellStyle name="20% - Accent1 4 2 2 4 2 4 2 3" xfId="32949" xr:uid="{00000000-0005-0000-0000-000006800000}"/>
    <cellStyle name="20% - Accent1 4 2 2 4 2 4 3" xfId="32950" xr:uid="{00000000-0005-0000-0000-000007800000}"/>
    <cellStyle name="20% - Accent1 4 2 2 4 2 4 3 2" xfId="32951" xr:uid="{00000000-0005-0000-0000-000008800000}"/>
    <cellStyle name="20% - Accent1 4 2 2 4 2 4 4" xfId="32952" xr:uid="{00000000-0005-0000-0000-000009800000}"/>
    <cellStyle name="20% - Accent1 4 2 2 4 2 5" xfId="32953" xr:uid="{00000000-0005-0000-0000-00000A800000}"/>
    <cellStyle name="20% - Accent1 4 2 2 4 2 5 2" xfId="32954" xr:uid="{00000000-0005-0000-0000-00000B800000}"/>
    <cellStyle name="20% - Accent1 4 2 2 4 2 5 2 2" xfId="32955" xr:uid="{00000000-0005-0000-0000-00000C800000}"/>
    <cellStyle name="20% - Accent1 4 2 2 4 2 5 3" xfId="32956" xr:uid="{00000000-0005-0000-0000-00000D800000}"/>
    <cellStyle name="20% - Accent1 4 2 2 4 2 6" xfId="32957" xr:uid="{00000000-0005-0000-0000-00000E800000}"/>
    <cellStyle name="20% - Accent1 4 2 2 4 2 6 2" xfId="32958" xr:uid="{00000000-0005-0000-0000-00000F800000}"/>
    <cellStyle name="20% - Accent1 4 2 2 4 2 6 2 2" xfId="32959" xr:uid="{00000000-0005-0000-0000-000010800000}"/>
    <cellStyle name="20% - Accent1 4 2 2 4 2 6 3" xfId="32960" xr:uid="{00000000-0005-0000-0000-000011800000}"/>
    <cellStyle name="20% - Accent1 4 2 2 4 2 7" xfId="32961" xr:uid="{00000000-0005-0000-0000-000012800000}"/>
    <cellStyle name="20% - Accent1 4 2 2 4 2 7 2" xfId="32962" xr:uid="{00000000-0005-0000-0000-000013800000}"/>
    <cellStyle name="20% - Accent1 4 2 2 4 2 8" xfId="32963" xr:uid="{00000000-0005-0000-0000-000014800000}"/>
    <cellStyle name="20% - Accent1 4 2 2 4 2 8 2" xfId="32964" xr:uid="{00000000-0005-0000-0000-000015800000}"/>
    <cellStyle name="20% - Accent1 4 2 2 4 2 9" xfId="32965" xr:uid="{00000000-0005-0000-0000-000016800000}"/>
    <cellStyle name="20% - Accent1 4 2 2 4 3" xfId="32966" xr:uid="{00000000-0005-0000-0000-000017800000}"/>
    <cellStyle name="20% - Accent1 4 2 2 4 3 2" xfId="32967" xr:uid="{00000000-0005-0000-0000-000018800000}"/>
    <cellStyle name="20% - Accent1 4 2 2 4 3 2 2" xfId="32968" xr:uid="{00000000-0005-0000-0000-000019800000}"/>
    <cellStyle name="20% - Accent1 4 2 2 4 3 2 2 2" xfId="32969" xr:uid="{00000000-0005-0000-0000-00001A800000}"/>
    <cellStyle name="20% - Accent1 4 2 2 4 3 2 2 2 2" xfId="32970" xr:uid="{00000000-0005-0000-0000-00001B800000}"/>
    <cellStyle name="20% - Accent1 4 2 2 4 3 2 2 3" xfId="32971" xr:uid="{00000000-0005-0000-0000-00001C800000}"/>
    <cellStyle name="20% - Accent1 4 2 2 4 3 2 3" xfId="32972" xr:uid="{00000000-0005-0000-0000-00001D800000}"/>
    <cellStyle name="20% - Accent1 4 2 2 4 3 2 3 2" xfId="32973" xr:uid="{00000000-0005-0000-0000-00001E800000}"/>
    <cellStyle name="20% - Accent1 4 2 2 4 3 2 4" xfId="32974" xr:uid="{00000000-0005-0000-0000-00001F800000}"/>
    <cellStyle name="20% - Accent1 4 2 2 4 3 3" xfId="32975" xr:uid="{00000000-0005-0000-0000-000020800000}"/>
    <cellStyle name="20% - Accent1 4 2 2 4 3 3 2" xfId="32976" xr:uid="{00000000-0005-0000-0000-000021800000}"/>
    <cellStyle name="20% - Accent1 4 2 2 4 3 3 2 2" xfId="32977" xr:uid="{00000000-0005-0000-0000-000022800000}"/>
    <cellStyle name="20% - Accent1 4 2 2 4 3 3 2 2 2" xfId="32978" xr:uid="{00000000-0005-0000-0000-000023800000}"/>
    <cellStyle name="20% - Accent1 4 2 2 4 3 3 2 3" xfId="32979" xr:uid="{00000000-0005-0000-0000-000024800000}"/>
    <cellStyle name="20% - Accent1 4 2 2 4 3 3 3" xfId="32980" xr:uid="{00000000-0005-0000-0000-000025800000}"/>
    <cellStyle name="20% - Accent1 4 2 2 4 3 3 3 2" xfId="32981" xr:uid="{00000000-0005-0000-0000-000026800000}"/>
    <cellStyle name="20% - Accent1 4 2 2 4 3 3 4" xfId="32982" xr:uid="{00000000-0005-0000-0000-000027800000}"/>
    <cellStyle name="20% - Accent1 4 2 2 4 3 4" xfId="32983" xr:uid="{00000000-0005-0000-0000-000028800000}"/>
    <cellStyle name="20% - Accent1 4 2 2 4 3 4 2" xfId="32984" xr:uid="{00000000-0005-0000-0000-000029800000}"/>
    <cellStyle name="20% - Accent1 4 2 2 4 3 4 2 2" xfId="32985" xr:uid="{00000000-0005-0000-0000-00002A800000}"/>
    <cellStyle name="20% - Accent1 4 2 2 4 3 4 2 2 2" xfId="32986" xr:uid="{00000000-0005-0000-0000-00002B800000}"/>
    <cellStyle name="20% - Accent1 4 2 2 4 3 4 2 3" xfId="32987" xr:uid="{00000000-0005-0000-0000-00002C800000}"/>
    <cellStyle name="20% - Accent1 4 2 2 4 3 4 3" xfId="32988" xr:uid="{00000000-0005-0000-0000-00002D800000}"/>
    <cellStyle name="20% - Accent1 4 2 2 4 3 4 3 2" xfId="32989" xr:uid="{00000000-0005-0000-0000-00002E800000}"/>
    <cellStyle name="20% - Accent1 4 2 2 4 3 4 4" xfId="32990" xr:uid="{00000000-0005-0000-0000-00002F800000}"/>
    <cellStyle name="20% - Accent1 4 2 2 4 3 5" xfId="32991" xr:uid="{00000000-0005-0000-0000-000030800000}"/>
    <cellStyle name="20% - Accent1 4 2 2 4 3 5 2" xfId="32992" xr:uid="{00000000-0005-0000-0000-000031800000}"/>
    <cellStyle name="20% - Accent1 4 2 2 4 3 5 2 2" xfId="32993" xr:uid="{00000000-0005-0000-0000-000032800000}"/>
    <cellStyle name="20% - Accent1 4 2 2 4 3 5 3" xfId="32994" xr:uid="{00000000-0005-0000-0000-000033800000}"/>
    <cellStyle name="20% - Accent1 4 2 2 4 3 6" xfId="32995" xr:uid="{00000000-0005-0000-0000-000034800000}"/>
    <cellStyle name="20% - Accent1 4 2 2 4 3 6 2" xfId="32996" xr:uid="{00000000-0005-0000-0000-000035800000}"/>
    <cellStyle name="20% - Accent1 4 2 2 4 3 6 2 2" xfId="32997" xr:uid="{00000000-0005-0000-0000-000036800000}"/>
    <cellStyle name="20% - Accent1 4 2 2 4 3 6 3" xfId="32998" xr:uid="{00000000-0005-0000-0000-000037800000}"/>
    <cellStyle name="20% - Accent1 4 2 2 4 3 7" xfId="32999" xr:uid="{00000000-0005-0000-0000-000038800000}"/>
    <cellStyle name="20% - Accent1 4 2 2 4 3 7 2" xfId="33000" xr:uid="{00000000-0005-0000-0000-000039800000}"/>
    <cellStyle name="20% - Accent1 4 2 2 4 3 8" xfId="33001" xr:uid="{00000000-0005-0000-0000-00003A800000}"/>
    <cellStyle name="20% - Accent1 4 2 2 4 3 8 2" xfId="33002" xr:uid="{00000000-0005-0000-0000-00003B800000}"/>
    <cellStyle name="20% - Accent1 4 2 2 4 3 9" xfId="33003" xr:uid="{00000000-0005-0000-0000-00003C800000}"/>
    <cellStyle name="20% - Accent1 4 2 2 4 4" xfId="33004" xr:uid="{00000000-0005-0000-0000-00003D800000}"/>
    <cellStyle name="20% - Accent1 4 2 2 4 4 2" xfId="33005" xr:uid="{00000000-0005-0000-0000-00003E800000}"/>
    <cellStyle name="20% - Accent1 4 2 2 4 4 2 2" xfId="33006" xr:uid="{00000000-0005-0000-0000-00003F800000}"/>
    <cellStyle name="20% - Accent1 4 2 2 4 4 2 2 2" xfId="33007" xr:uid="{00000000-0005-0000-0000-000040800000}"/>
    <cellStyle name="20% - Accent1 4 2 2 4 4 2 3" xfId="33008" xr:uid="{00000000-0005-0000-0000-000041800000}"/>
    <cellStyle name="20% - Accent1 4 2 2 4 4 3" xfId="33009" xr:uid="{00000000-0005-0000-0000-000042800000}"/>
    <cellStyle name="20% - Accent1 4 2 2 4 4 3 2" xfId="33010" xr:uid="{00000000-0005-0000-0000-000043800000}"/>
    <cellStyle name="20% - Accent1 4 2 2 4 4 4" xfId="33011" xr:uid="{00000000-0005-0000-0000-000044800000}"/>
    <cellStyle name="20% - Accent1 4 2 2 4 5" xfId="33012" xr:uid="{00000000-0005-0000-0000-000045800000}"/>
    <cellStyle name="20% - Accent1 4 2 2 4 5 2" xfId="33013" xr:uid="{00000000-0005-0000-0000-000046800000}"/>
    <cellStyle name="20% - Accent1 4 2 2 4 5 2 2" xfId="33014" xr:uid="{00000000-0005-0000-0000-000047800000}"/>
    <cellStyle name="20% - Accent1 4 2 2 4 5 2 2 2" xfId="33015" xr:uid="{00000000-0005-0000-0000-000048800000}"/>
    <cellStyle name="20% - Accent1 4 2 2 4 5 2 3" xfId="33016" xr:uid="{00000000-0005-0000-0000-000049800000}"/>
    <cellStyle name="20% - Accent1 4 2 2 4 5 3" xfId="33017" xr:uid="{00000000-0005-0000-0000-00004A800000}"/>
    <cellStyle name="20% - Accent1 4 2 2 4 5 3 2" xfId="33018" xr:uid="{00000000-0005-0000-0000-00004B800000}"/>
    <cellStyle name="20% - Accent1 4 2 2 4 5 4" xfId="33019" xr:uid="{00000000-0005-0000-0000-00004C800000}"/>
    <cellStyle name="20% - Accent1 4 2 2 4 6" xfId="33020" xr:uid="{00000000-0005-0000-0000-00004D800000}"/>
    <cellStyle name="20% - Accent1 4 2 2 4 6 2" xfId="33021" xr:uid="{00000000-0005-0000-0000-00004E800000}"/>
    <cellStyle name="20% - Accent1 4 2 2 4 6 2 2" xfId="33022" xr:uid="{00000000-0005-0000-0000-00004F800000}"/>
    <cellStyle name="20% - Accent1 4 2 2 4 6 2 2 2" xfId="33023" xr:uid="{00000000-0005-0000-0000-000050800000}"/>
    <cellStyle name="20% - Accent1 4 2 2 4 6 2 3" xfId="33024" xr:uid="{00000000-0005-0000-0000-000051800000}"/>
    <cellStyle name="20% - Accent1 4 2 2 4 6 3" xfId="33025" xr:uid="{00000000-0005-0000-0000-000052800000}"/>
    <cellStyle name="20% - Accent1 4 2 2 4 6 3 2" xfId="33026" xr:uid="{00000000-0005-0000-0000-000053800000}"/>
    <cellStyle name="20% - Accent1 4 2 2 4 6 4" xfId="33027" xr:uid="{00000000-0005-0000-0000-000054800000}"/>
    <cellStyle name="20% - Accent1 4 2 2 4 7" xfId="33028" xr:uid="{00000000-0005-0000-0000-000055800000}"/>
    <cellStyle name="20% - Accent1 4 2 2 4 7 2" xfId="33029" xr:uid="{00000000-0005-0000-0000-000056800000}"/>
    <cellStyle name="20% - Accent1 4 2 2 4 7 2 2" xfId="33030" xr:uid="{00000000-0005-0000-0000-000057800000}"/>
    <cellStyle name="20% - Accent1 4 2 2 4 7 3" xfId="33031" xr:uid="{00000000-0005-0000-0000-000058800000}"/>
    <cellStyle name="20% - Accent1 4 2 2 4 8" xfId="33032" xr:uid="{00000000-0005-0000-0000-000059800000}"/>
    <cellStyle name="20% - Accent1 4 2 2 4 8 2" xfId="33033" xr:uid="{00000000-0005-0000-0000-00005A800000}"/>
    <cellStyle name="20% - Accent1 4 2 2 4 8 2 2" xfId="33034" xr:uid="{00000000-0005-0000-0000-00005B800000}"/>
    <cellStyle name="20% - Accent1 4 2 2 4 8 3" xfId="33035" xr:uid="{00000000-0005-0000-0000-00005C800000}"/>
    <cellStyle name="20% - Accent1 4 2 2 4 9" xfId="33036" xr:uid="{00000000-0005-0000-0000-00005D800000}"/>
    <cellStyle name="20% - Accent1 4 2 2 4 9 2" xfId="33037" xr:uid="{00000000-0005-0000-0000-00005E800000}"/>
    <cellStyle name="20% - Accent1 4 2 2 5" xfId="33038" xr:uid="{00000000-0005-0000-0000-00005F800000}"/>
    <cellStyle name="20% - Accent1 4 2 2 5 10" xfId="33039" xr:uid="{00000000-0005-0000-0000-000060800000}"/>
    <cellStyle name="20% - Accent1 4 2 2 5 10 2" xfId="33040" xr:uid="{00000000-0005-0000-0000-000061800000}"/>
    <cellStyle name="20% - Accent1 4 2 2 5 11" xfId="33041" xr:uid="{00000000-0005-0000-0000-000062800000}"/>
    <cellStyle name="20% - Accent1 4 2 2 5 2" xfId="33042" xr:uid="{00000000-0005-0000-0000-000063800000}"/>
    <cellStyle name="20% - Accent1 4 2 2 5 2 2" xfId="33043" xr:uid="{00000000-0005-0000-0000-000064800000}"/>
    <cellStyle name="20% - Accent1 4 2 2 5 2 2 2" xfId="33044" xr:uid="{00000000-0005-0000-0000-000065800000}"/>
    <cellStyle name="20% - Accent1 4 2 2 5 2 2 2 2" xfId="33045" xr:uid="{00000000-0005-0000-0000-000066800000}"/>
    <cellStyle name="20% - Accent1 4 2 2 5 2 2 2 2 2" xfId="33046" xr:uid="{00000000-0005-0000-0000-000067800000}"/>
    <cellStyle name="20% - Accent1 4 2 2 5 2 2 2 3" xfId="33047" xr:uid="{00000000-0005-0000-0000-000068800000}"/>
    <cellStyle name="20% - Accent1 4 2 2 5 2 2 3" xfId="33048" xr:uid="{00000000-0005-0000-0000-000069800000}"/>
    <cellStyle name="20% - Accent1 4 2 2 5 2 2 3 2" xfId="33049" xr:uid="{00000000-0005-0000-0000-00006A800000}"/>
    <cellStyle name="20% - Accent1 4 2 2 5 2 2 4" xfId="33050" xr:uid="{00000000-0005-0000-0000-00006B800000}"/>
    <cellStyle name="20% - Accent1 4 2 2 5 2 3" xfId="33051" xr:uid="{00000000-0005-0000-0000-00006C800000}"/>
    <cellStyle name="20% - Accent1 4 2 2 5 2 3 2" xfId="33052" xr:uid="{00000000-0005-0000-0000-00006D800000}"/>
    <cellStyle name="20% - Accent1 4 2 2 5 2 3 2 2" xfId="33053" xr:uid="{00000000-0005-0000-0000-00006E800000}"/>
    <cellStyle name="20% - Accent1 4 2 2 5 2 3 2 2 2" xfId="33054" xr:uid="{00000000-0005-0000-0000-00006F800000}"/>
    <cellStyle name="20% - Accent1 4 2 2 5 2 3 2 3" xfId="33055" xr:uid="{00000000-0005-0000-0000-000070800000}"/>
    <cellStyle name="20% - Accent1 4 2 2 5 2 3 3" xfId="33056" xr:uid="{00000000-0005-0000-0000-000071800000}"/>
    <cellStyle name="20% - Accent1 4 2 2 5 2 3 3 2" xfId="33057" xr:uid="{00000000-0005-0000-0000-000072800000}"/>
    <cellStyle name="20% - Accent1 4 2 2 5 2 3 4" xfId="33058" xr:uid="{00000000-0005-0000-0000-000073800000}"/>
    <cellStyle name="20% - Accent1 4 2 2 5 2 4" xfId="33059" xr:uid="{00000000-0005-0000-0000-000074800000}"/>
    <cellStyle name="20% - Accent1 4 2 2 5 2 4 2" xfId="33060" xr:uid="{00000000-0005-0000-0000-000075800000}"/>
    <cellStyle name="20% - Accent1 4 2 2 5 2 4 2 2" xfId="33061" xr:uid="{00000000-0005-0000-0000-000076800000}"/>
    <cellStyle name="20% - Accent1 4 2 2 5 2 4 2 2 2" xfId="33062" xr:uid="{00000000-0005-0000-0000-000077800000}"/>
    <cellStyle name="20% - Accent1 4 2 2 5 2 4 2 3" xfId="33063" xr:uid="{00000000-0005-0000-0000-000078800000}"/>
    <cellStyle name="20% - Accent1 4 2 2 5 2 4 3" xfId="33064" xr:uid="{00000000-0005-0000-0000-000079800000}"/>
    <cellStyle name="20% - Accent1 4 2 2 5 2 4 3 2" xfId="33065" xr:uid="{00000000-0005-0000-0000-00007A800000}"/>
    <cellStyle name="20% - Accent1 4 2 2 5 2 4 4" xfId="33066" xr:uid="{00000000-0005-0000-0000-00007B800000}"/>
    <cellStyle name="20% - Accent1 4 2 2 5 2 5" xfId="33067" xr:uid="{00000000-0005-0000-0000-00007C800000}"/>
    <cellStyle name="20% - Accent1 4 2 2 5 2 5 2" xfId="33068" xr:uid="{00000000-0005-0000-0000-00007D800000}"/>
    <cellStyle name="20% - Accent1 4 2 2 5 2 5 2 2" xfId="33069" xr:uid="{00000000-0005-0000-0000-00007E800000}"/>
    <cellStyle name="20% - Accent1 4 2 2 5 2 5 3" xfId="33070" xr:uid="{00000000-0005-0000-0000-00007F800000}"/>
    <cellStyle name="20% - Accent1 4 2 2 5 2 6" xfId="33071" xr:uid="{00000000-0005-0000-0000-000080800000}"/>
    <cellStyle name="20% - Accent1 4 2 2 5 2 6 2" xfId="33072" xr:uid="{00000000-0005-0000-0000-000081800000}"/>
    <cellStyle name="20% - Accent1 4 2 2 5 2 6 2 2" xfId="33073" xr:uid="{00000000-0005-0000-0000-000082800000}"/>
    <cellStyle name="20% - Accent1 4 2 2 5 2 6 3" xfId="33074" xr:uid="{00000000-0005-0000-0000-000083800000}"/>
    <cellStyle name="20% - Accent1 4 2 2 5 2 7" xfId="33075" xr:uid="{00000000-0005-0000-0000-000084800000}"/>
    <cellStyle name="20% - Accent1 4 2 2 5 2 7 2" xfId="33076" xr:uid="{00000000-0005-0000-0000-000085800000}"/>
    <cellStyle name="20% - Accent1 4 2 2 5 2 8" xfId="33077" xr:uid="{00000000-0005-0000-0000-000086800000}"/>
    <cellStyle name="20% - Accent1 4 2 2 5 2 8 2" xfId="33078" xr:uid="{00000000-0005-0000-0000-000087800000}"/>
    <cellStyle name="20% - Accent1 4 2 2 5 2 9" xfId="33079" xr:uid="{00000000-0005-0000-0000-000088800000}"/>
    <cellStyle name="20% - Accent1 4 2 2 5 3" xfId="33080" xr:uid="{00000000-0005-0000-0000-000089800000}"/>
    <cellStyle name="20% - Accent1 4 2 2 5 3 2" xfId="33081" xr:uid="{00000000-0005-0000-0000-00008A800000}"/>
    <cellStyle name="20% - Accent1 4 2 2 5 3 2 2" xfId="33082" xr:uid="{00000000-0005-0000-0000-00008B800000}"/>
    <cellStyle name="20% - Accent1 4 2 2 5 3 2 2 2" xfId="33083" xr:uid="{00000000-0005-0000-0000-00008C800000}"/>
    <cellStyle name="20% - Accent1 4 2 2 5 3 2 2 2 2" xfId="33084" xr:uid="{00000000-0005-0000-0000-00008D800000}"/>
    <cellStyle name="20% - Accent1 4 2 2 5 3 2 2 3" xfId="33085" xr:uid="{00000000-0005-0000-0000-00008E800000}"/>
    <cellStyle name="20% - Accent1 4 2 2 5 3 2 3" xfId="33086" xr:uid="{00000000-0005-0000-0000-00008F800000}"/>
    <cellStyle name="20% - Accent1 4 2 2 5 3 2 3 2" xfId="33087" xr:uid="{00000000-0005-0000-0000-000090800000}"/>
    <cellStyle name="20% - Accent1 4 2 2 5 3 2 4" xfId="33088" xr:uid="{00000000-0005-0000-0000-000091800000}"/>
    <cellStyle name="20% - Accent1 4 2 2 5 3 3" xfId="33089" xr:uid="{00000000-0005-0000-0000-000092800000}"/>
    <cellStyle name="20% - Accent1 4 2 2 5 3 3 2" xfId="33090" xr:uid="{00000000-0005-0000-0000-000093800000}"/>
    <cellStyle name="20% - Accent1 4 2 2 5 3 3 2 2" xfId="33091" xr:uid="{00000000-0005-0000-0000-000094800000}"/>
    <cellStyle name="20% - Accent1 4 2 2 5 3 3 2 2 2" xfId="33092" xr:uid="{00000000-0005-0000-0000-000095800000}"/>
    <cellStyle name="20% - Accent1 4 2 2 5 3 3 2 3" xfId="33093" xr:uid="{00000000-0005-0000-0000-000096800000}"/>
    <cellStyle name="20% - Accent1 4 2 2 5 3 3 3" xfId="33094" xr:uid="{00000000-0005-0000-0000-000097800000}"/>
    <cellStyle name="20% - Accent1 4 2 2 5 3 3 3 2" xfId="33095" xr:uid="{00000000-0005-0000-0000-000098800000}"/>
    <cellStyle name="20% - Accent1 4 2 2 5 3 3 4" xfId="33096" xr:uid="{00000000-0005-0000-0000-000099800000}"/>
    <cellStyle name="20% - Accent1 4 2 2 5 3 4" xfId="33097" xr:uid="{00000000-0005-0000-0000-00009A800000}"/>
    <cellStyle name="20% - Accent1 4 2 2 5 3 4 2" xfId="33098" xr:uid="{00000000-0005-0000-0000-00009B800000}"/>
    <cellStyle name="20% - Accent1 4 2 2 5 3 4 2 2" xfId="33099" xr:uid="{00000000-0005-0000-0000-00009C800000}"/>
    <cellStyle name="20% - Accent1 4 2 2 5 3 4 2 2 2" xfId="33100" xr:uid="{00000000-0005-0000-0000-00009D800000}"/>
    <cellStyle name="20% - Accent1 4 2 2 5 3 4 2 3" xfId="33101" xr:uid="{00000000-0005-0000-0000-00009E800000}"/>
    <cellStyle name="20% - Accent1 4 2 2 5 3 4 3" xfId="33102" xr:uid="{00000000-0005-0000-0000-00009F800000}"/>
    <cellStyle name="20% - Accent1 4 2 2 5 3 4 3 2" xfId="33103" xr:uid="{00000000-0005-0000-0000-0000A0800000}"/>
    <cellStyle name="20% - Accent1 4 2 2 5 3 4 4" xfId="33104" xr:uid="{00000000-0005-0000-0000-0000A1800000}"/>
    <cellStyle name="20% - Accent1 4 2 2 5 3 5" xfId="33105" xr:uid="{00000000-0005-0000-0000-0000A2800000}"/>
    <cellStyle name="20% - Accent1 4 2 2 5 3 5 2" xfId="33106" xr:uid="{00000000-0005-0000-0000-0000A3800000}"/>
    <cellStyle name="20% - Accent1 4 2 2 5 3 5 2 2" xfId="33107" xr:uid="{00000000-0005-0000-0000-0000A4800000}"/>
    <cellStyle name="20% - Accent1 4 2 2 5 3 5 3" xfId="33108" xr:uid="{00000000-0005-0000-0000-0000A5800000}"/>
    <cellStyle name="20% - Accent1 4 2 2 5 3 6" xfId="33109" xr:uid="{00000000-0005-0000-0000-0000A6800000}"/>
    <cellStyle name="20% - Accent1 4 2 2 5 3 6 2" xfId="33110" xr:uid="{00000000-0005-0000-0000-0000A7800000}"/>
    <cellStyle name="20% - Accent1 4 2 2 5 3 6 2 2" xfId="33111" xr:uid="{00000000-0005-0000-0000-0000A8800000}"/>
    <cellStyle name="20% - Accent1 4 2 2 5 3 6 3" xfId="33112" xr:uid="{00000000-0005-0000-0000-0000A9800000}"/>
    <cellStyle name="20% - Accent1 4 2 2 5 3 7" xfId="33113" xr:uid="{00000000-0005-0000-0000-0000AA800000}"/>
    <cellStyle name="20% - Accent1 4 2 2 5 3 7 2" xfId="33114" xr:uid="{00000000-0005-0000-0000-0000AB800000}"/>
    <cellStyle name="20% - Accent1 4 2 2 5 3 8" xfId="33115" xr:uid="{00000000-0005-0000-0000-0000AC800000}"/>
    <cellStyle name="20% - Accent1 4 2 2 5 3 8 2" xfId="33116" xr:uid="{00000000-0005-0000-0000-0000AD800000}"/>
    <cellStyle name="20% - Accent1 4 2 2 5 3 9" xfId="33117" xr:uid="{00000000-0005-0000-0000-0000AE800000}"/>
    <cellStyle name="20% - Accent1 4 2 2 5 4" xfId="33118" xr:uid="{00000000-0005-0000-0000-0000AF800000}"/>
    <cellStyle name="20% - Accent1 4 2 2 5 4 2" xfId="33119" xr:uid="{00000000-0005-0000-0000-0000B0800000}"/>
    <cellStyle name="20% - Accent1 4 2 2 5 4 2 2" xfId="33120" xr:uid="{00000000-0005-0000-0000-0000B1800000}"/>
    <cellStyle name="20% - Accent1 4 2 2 5 4 2 2 2" xfId="33121" xr:uid="{00000000-0005-0000-0000-0000B2800000}"/>
    <cellStyle name="20% - Accent1 4 2 2 5 4 2 3" xfId="33122" xr:uid="{00000000-0005-0000-0000-0000B3800000}"/>
    <cellStyle name="20% - Accent1 4 2 2 5 4 3" xfId="33123" xr:uid="{00000000-0005-0000-0000-0000B4800000}"/>
    <cellStyle name="20% - Accent1 4 2 2 5 4 3 2" xfId="33124" xr:uid="{00000000-0005-0000-0000-0000B5800000}"/>
    <cellStyle name="20% - Accent1 4 2 2 5 4 4" xfId="33125" xr:uid="{00000000-0005-0000-0000-0000B6800000}"/>
    <cellStyle name="20% - Accent1 4 2 2 5 5" xfId="33126" xr:uid="{00000000-0005-0000-0000-0000B7800000}"/>
    <cellStyle name="20% - Accent1 4 2 2 5 5 2" xfId="33127" xr:uid="{00000000-0005-0000-0000-0000B8800000}"/>
    <cellStyle name="20% - Accent1 4 2 2 5 5 2 2" xfId="33128" xr:uid="{00000000-0005-0000-0000-0000B9800000}"/>
    <cellStyle name="20% - Accent1 4 2 2 5 5 2 2 2" xfId="33129" xr:uid="{00000000-0005-0000-0000-0000BA800000}"/>
    <cellStyle name="20% - Accent1 4 2 2 5 5 2 3" xfId="33130" xr:uid="{00000000-0005-0000-0000-0000BB800000}"/>
    <cellStyle name="20% - Accent1 4 2 2 5 5 3" xfId="33131" xr:uid="{00000000-0005-0000-0000-0000BC800000}"/>
    <cellStyle name="20% - Accent1 4 2 2 5 5 3 2" xfId="33132" xr:uid="{00000000-0005-0000-0000-0000BD800000}"/>
    <cellStyle name="20% - Accent1 4 2 2 5 5 4" xfId="33133" xr:uid="{00000000-0005-0000-0000-0000BE800000}"/>
    <cellStyle name="20% - Accent1 4 2 2 5 6" xfId="33134" xr:uid="{00000000-0005-0000-0000-0000BF800000}"/>
    <cellStyle name="20% - Accent1 4 2 2 5 6 2" xfId="33135" xr:uid="{00000000-0005-0000-0000-0000C0800000}"/>
    <cellStyle name="20% - Accent1 4 2 2 5 6 2 2" xfId="33136" xr:uid="{00000000-0005-0000-0000-0000C1800000}"/>
    <cellStyle name="20% - Accent1 4 2 2 5 6 2 2 2" xfId="33137" xr:uid="{00000000-0005-0000-0000-0000C2800000}"/>
    <cellStyle name="20% - Accent1 4 2 2 5 6 2 3" xfId="33138" xr:uid="{00000000-0005-0000-0000-0000C3800000}"/>
    <cellStyle name="20% - Accent1 4 2 2 5 6 3" xfId="33139" xr:uid="{00000000-0005-0000-0000-0000C4800000}"/>
    <cellStyle name="20% - Accent1 4 2 2 5 6 3 2" xfId="33140" xr:uid="{00000000-0005-0000-0000-0000C5800000}"/>
    <cellStyle name="20% - Accent1 4 2 2 5 6 4" xfId="33141" xr:uid="{00000000-0005-0000-0000-0000C6800000}"/>
    <cellStyle name="20% - Accent1 4 2 2 5 7" xfId="33142" xr:uid="{00000000-0005-0000-0000-0000C7800000}"/>
    <cellStyle name="20% - Accent1 4 2 2 5 7 2" xfId="33143" xr:uid="{00000000-0005-0000-0000-0000C8800000}"/>
    <cellStyle name="20% - Accent1 4 2 2 5 7 2 2" xfId="33144" xr:uid="{00000000-0005-0000-0000-0000C9800000}"/>
    <cellStyle name="20% - Accent1 4 2 2 5 7 3" xfId="33145" xr:uid="{00000000-0005-0000-0000-0000CA800000}"/>
    <cellStyle name="20% - Accent1 4 2 2 5 8" xfId="33146" xr:uid="{00000000-0005-0000-0000-0000CB800000}"/>
    <cellStyle name="20% - Accent1 4 2 2 5 8 2" xfId="33147" xr:uid="{00000000-0005-0000-0000-0000CC800000}"/>
    <cellStyle name="20% - Accent1 4 2 2 5 8 2 2" xfId="33148" xr:uid="{00000000-0005-0000-0000-0000CD800000}"/>
    <cellStyle name="20% - Accent1 4 2 2 5 8 3" xfId="33149" xr:uid="{00000000-0005-0000-0000-0000CE800000}"/>
    <cellStyle name="20% - Accent1 4 2 2 5 9" xfId="33150" xr:uid="{00000000-0005-0000-0000-0000CF800000}"/>
    <cellStyle name="20% - Accent1 4 2 2 5 9 2" xfId="33151" xr:uid="{00000000-0005-0000-0000-0000D0800000}"/>
    <cellStyle name="20% - Accent1 4 2 2 6" xfId="33152" xr:uid="{00000000-0005-0000-0000-0000D1800000}"/>
    <cellStyle name="20% - Accent1 4 2 2 6 10" xfId="33153" xr:uid="{00000000-0005-0000-0000-0000D2800000}"/>
    <cellStyle name="20% - Accent1 4 2 2 6 10 2" xfId="33154" xr:uid="{00000000-0005-0000-0000-0000D3800000}"/>
    <cellStyle name="20% - Accent1 4 2 2 6 11" xfId="33155" xr:uid="{00000000-0005-0000-0000-0000D4800000}"/>
    <cellStyle name="20% - Accent1 4 2 2 6 2" xfId="33156" xr:uid="{00000000-0005-0000-0000-0000D5800000}"/>
    <cellStyle name="20% - Accent1 4 2 2 6 2 2" xfId="33157" xr:uid="{00000000-0005-0000-0000-0000D6800000}"/>
    <cellStyle name="20% - Accent1 4 2 2 6 2 2 2" xfId="33158" xr:uid="{00000000-0005-0000-0000-0000D7800000}"/>
    <cellStyle name="20% - Accent1 4 2 2 6 2 2 2 2" xfId="33159" xr:uid="{00000000-0005-0000-0000-0000D8800000}"/>
    <cellStyle name="20% - Accent1 4 2 2 6 2 2 2 2 2" xfId="33160" xr:uid="{00000000-0005-0000-0000-0000D9800000}"/>
    <cellStyle name="20% - Accent1 4 2 2 6 2 2 2 3" xfId="33161" xr:uid="{00000000-0005-0000-0000-0000DA800000}"/>
    <cellStyle name="20% - Accent1 4 2 2 6 2 2 3" xfId="33162" xr:uid="{00000000-0005-0000-0000-0000DB800000}"/>
    <cellStyle name="20% - Accent1 4 2 2 6 2 2 3 2" xfId="33163" xr:uid="{00000000-0005-0000-0000-0000DC800000}"/>
    <cellStyle name="20% - Accent1 4 2 2 6 2 2 4" xfId="33164" xr:uid="{00000000-0005-0000-0000-0000DD800000}"/>
    <cellStyle name="20% - Accent1 4 2 2 6 2 3" xfId="33165" xr:uid="{00000000-0005-0000-0000-0000DE800000}"/>
    <cellStyle name="20% - Accent1 4 2 2 6 2 3 2" xfId="33166" xr:uid="{00000000-0005-0000-0000-0000DF800000}"/>
    <cellStyle name="20% - Accent1 4 2 2 6 2 3 2 2" xfId="33167" xr:uid="{00000000-0005-0000-0000-0000E0800000}"/>
    <cellStyle name="20% - Accent1 4 2 2 6 2 3 2 2 2" xfId="33168" xr:uid="{00000000-0005-0000-0000-0000E1800000}"/>
    <cellStyle name="20% - Accent1 4 2 2 6 2 3 2 3" xfId="33169" xr:uid="{00000000-0005-0000-0000-0000E2800000}"/>
    <cellStyle name="20% - Accent1 4 2 2 6 2 3 3" xfId="33170" xr:uid="{00000000-0005-0000-0000-0000E3800000}"/>
    <cellStyle name="20% - Accent1 4 2 2 6 2 3 3 2" xfId="33171" xr:uid="{00000000-0005-0000-0000-0000E4800000}"/>
    <cellStyle name="20% - Accent1 4 2 2 6 2 3 4" xfId="33172" xr:uid="{00000000-0005-0000-0000-0000E5800000}"/>
    <cellStyle name="20% - Accent1 4 2 2 6 2 4" xfId="33173" xr:uid="{00000000-0005-0000-0000-0000E6800000}"/>
    <cellStyle name="20% - Accent1 4 2 2 6 2 4 2" xfId="33174" xr:uid="{00000000-0005-0000-0000-0000E7800000}"/>
    <cellStyle name="20% - Accent1 4 2 2 6 2 4 2 2" xfId="33175" xr:uid="{00000000-0005-0000-0000-0000E8800000}"/>
    <cellStyle name="20% - Accent1 4 2 2 6 2 4 2 2 2" xfId="33176" xr:uid="{00000000-0005-0000-0000-0000E9800000}"/>
    <cellStyle name="20% - Accent1 4 2 2 6 2 4 2 3" xfId="33177" xr:uid="{00000000-0005-0000-0000-0000EA800000}"/>
    <cellStyle name="20% - Accent1 4 2 2 6 2 4 3" xfId="33178" xr:uid="{00000000-0005-0000-0000-0000EB800000}"/>
    <cellStyle name="20% - Accent1 4 2 2 6 2 4 3 2" xfId="33179" xr:uid="{00000000-0005-0000-0000-0000EC800000}"/>
    <cellStyle name="20% - Accent1 4 2 2 6 2 4 4" xfId="33180" xr:uid="{00000000-0005-0000-0000-0000ED800000}"/>
    <cellStyle name="20% - Accent1 4 2 2 6 2 5" xfId="33181" xr:uid="{00000000-0005-0000-0000-0000EE800000}"/>
    <cellStyle name="20% - Accent1 4 2 2 6 2 5 2" xfId="33182" xr:uid="{00000000-0005-0000-0000-0000EF800000}"/>
    <cellStyle name="20% - Accent1 4 2 2 6 2 5 2 2" xfId="33183" xr:uid="{00000000-0005-0000-0000-0000F0800000}"/>
    <cellStyle name="20% - Accent1 4 2 2 6 2 5 3" xfId="33184" xr:uid="{00000000-0005-0000-0000-0000F1800000}"/>
    <cellStyle name="20% - Accent1 4 2 2 6 2 6" xfId="33185" xr:uid="{00000000-0005-0000-0000-0000F2800000}"/>
    <cellStyle name="20% - Accent1 4 2 2 6 2 6 2" xfId="33186" xr:uid="{00000000-0005-0000-0000-0000F3800000}"/>
    <cellStyle name="20% - Accent1 4 2 2 6 2 6 2 2" xfId="33187" xr:uid="{00000000-0005-0000-0000-0000F4800000}"/>
    <cellStyle name="20% - Accent1 4 2 2 6 2 6 3" xfId="33188" xr:uid="{00000000-0005-0000-0000-0000F5800000}"/>
    <cellStyle name="20% - Accent1 4 2 2 6 2 7" xfId="33189" xr:uid="{00000000-0005-0000-0000-0000F6800000}"/>
    <cellStyle name="20% - Accent1 4 2 2 6 2 7 2" xfId="33190" xr:uid="{00000000-0005-0000-0000-0000F7800000}"/>
    <cellStyle name="20% - Accent1 4 2 2 6 2 8" xfId="33191" xr:uid="{00000000-0005-0000-0000-0000F8800000}"/>
    <cellStyle name="20% - Accent1 4 2 2 6 2 8 2" xfId="33192" xr:uid="{00000000-0005-0000-0000-0000F9800000}"/>
    <cellStyle name="20% - Accent1 4 2 2 6 2 9" xfId="33193" xr:uid="{00000000-0005-0000-0000-0000FA800000}"/>
    <cellStyle name="20% - Accent1 4 2 2 6 3" xfId="33194" xr:uid="{00000000-0005-0000-0000-0000FB800000}"/>
    <cellStyle name="20% - Accent1 4 2 2 6 3 2" xfId="33195" xr:uid="{00000000-0005-0000-0000-0000FC800000}"/>
    <cellStyle name="20% - Accent1 4 2 2 6 3 2 2" xfId="33196" xr:uid="{00000000-0005-0000-0000-0000FD800000}"/>
    <cellStyle name="20% - Accent1 4 2 2 6 3 2 2 2" xfId="33197" xr:uid="{00000000-0005-0000-0000-0000FE800000}"/>
    <cellStyle name="20% - Accent1 4 2 2 6 3 2 2 2 2" xfId="33198" xr:uid="{00000000-0005-0000-0000-0000FF800000}"/>
    <cellStyle name="20% - Accent1 4 2 2 6 3 2 2 3" xfId="33199" xr:uid="{00000000-0005-0000-0000-000000810000}"/>
    <cellStyle name="20% - Accent1 4 2 2 6 3 2 3" xfId="33200" xr:uid="{00000000-0005-0000-0000-000001810000}"/>
    <cellStyle name="20% - Accent1 4 2 2 6 3 2 3 2" xfId="33201" xr:uid="{00000000-0005-0000-0000-000002810000}"/>
    <cellStyle name="20% - Accent1 4 2 2 6 3 2 4" xfId="33202" xr:uid="{00000000-0005-0000-0000-000003810000}"/>
    <cellStyle name="20% - Accent1 4 2 2 6 3 3" xfId="33203" xr:uid="{00000000-0005-0000-0000-000004810000}"/>
    <cellStyle name="20% - Accent1 4 2 2 6 3 3 2" xfId="33204" xr:uid="{00000000-0005-0000-0000-000005810000}"/>
    <cellStyle name="20% - Accent1 4 2 2 6 3 3 2 2" xfId="33205" xr:uid="{00000000-0005-0000-0000-000006810000}"/>
    <cellStyle name="20% - Accent1 4 2 2 6 3 3 2 2 2" xfId="33206" xr:uid="{00000000-0005-0000-0000-000007810000}"/>
    <cellStyle name="20% - Accent1 4 2 2 6 3 3 2 3" xfId="33207" xr:uid="{00000000-0005-0000-0000-000008810000}"/>
    <cellStyle name="20% - Accent1 4 2 2 6 3 3 3" xfId="33208" xr:uid="{00000000-0005-0000-0000-000009810000}"/>
    <cellStyle name="20% - Accent1 4 2 2 6 3 3 3 2" xfId="33209" xr:uid="{00000000-0005-0000-0000-00000A810000}"/>
    <cellStyle name="20% - Accent1 4 2 2 6 3 3 4" xfId="33210" xr:uid="{00000000-0005-0000-0000-00000B810000}"/>
    <cellStyle name="20% - Accent1 4 2 2 6 3 4" xfId="33211" xr:uid="{00000000-0005-0000-0000-00000C810000}"/>
    <cellStyle name="20% - Accent1 4 2 2 6 3 4 2" xfId="33212" xr:uid="{00000000-0005-0000-0000-00000D810000}"/>
    <cellStyle name="20% - Accent1 4 2 2 6 3 4 2 2" xfId="33213" xr:uid="{00000000-0005-0000-0000-00000E810000}"/>
    <cellStyle name="20% - Accent1 4 2 2 6 3 4 2 2 2" xfId="33214" xr:uid="{00000000-0005-0000-0000-00000F810000}"/>
    <cellStyle name="20% - Accent1 4 2 2 6 3 4 2 3" xfId="33215" xr:uid="{00000000-0005-0000-0000-000010810000}"/>
    <cellStyle name="20% - Accent1 4 2 2 6 3 4 3" xfId="33216" xr:uid="{00000000-0005-0000-0000-000011810000}"/>
    <cellStyle name="20% - Accent1 4 2 2 6 3 4 3 2" xfId="33217" xr:uid="{00000000-0005-0000-0000-000012810000}"/>
    <cellStyle name="20% - Accent1 4 2 2 6 3 4 4" xfId="33218" xr:uid="{00000000-0005-0000-0000-000013810000}"/>
    <cellStyle name="20% - Accent1 4 2 2 6 3 5" xfId="33219" xr:uid="{00000000-0005-0000-0000-000014810000}"/>
    <cellStyle name="20% - Accent1 4 2 2 6 3 5 2" xfId="33220" xr:uid="{00000000-0005-0000-0000-000015810000}"/>
    <cellStyle name="20% - Accent1 4 2 2 6 3 5 2 2" xfId="33221" xr:uid="{00000000-0005-0000-0000-000016810000}"/>
    <cellStyle name="20% - Accent1 4 2 2 6 3 5 3" xfId="33222" xr:uid="{00000000-0005-0000-0000-000017810000}"/>
    <cellStyle name="20% - Accent1 4 2 2 6 3 6" xfId="33223" xr:uid="{00000000-0005-0000-0000-000018810000}"/>
    <cellStyle name="20% - Accent1 4 2 2 6 3 6 2" xfId="33224" xr:uid="{00000000-0005-0000-0000-000019810000}"/>
    <cellStyle name="20% - Accent1 4 2 2 6 3 6 2 2" xfId="33225" xr:uid="{00000000-0005-0000-0000-00001A810000}"/>
    <cellStyle name="20% - Accent1 4 2 2 6 3 6 3" xfId="33226" xr:uid="{00000000-0005-0000-0000-00001B810000}"/>
    <cellStyle name="20% - Accent1 4 2 2 6 3 7" xfId="33227" xr:uid="{00000000-0005-0000-0000-00001C810000}"/>
    <cellStyle name="20% - Accent1 4 2 2 6 3 7 2" xfId="33228" xr:uid="{00000000-0005-0000-0000-00001D810000}"/>
    <cellStyle name="20% - Accent1 4 2 2 6 3 8" xfId="33229" xr:uid="{00000000-0005-0000-0000-00001E810000}"/>
    <cellStyle name="20% - Accent1 4 2 2 6 3 8 2" xfId="33230" xr:uid="{00000000-0005-0000-0000-00001F810000}"/>
    <cellStyle name="20% - Accent1 4 2 2 6 3 9" xfId="33231" xr:uid="{00000000-0005-0000-0000-000020810000}"/>
    <cellStyle name="20% - Accent1 4 2 2 6 4" xfId="33232" xr:uid="{00000000-0005-0000-0000-000021810000}"/>
    <cellStyle name="20% - Accent1 4 2 2 6 4 2" xfId="33233" xr:uid="{00000000-0005-0000-0000-000022810000}"/>
    <cellStyle name="20% - Accent1 4 2 2 6 4 2 2" xfId="33234" xr:uid="{00000000-0005-0000-0000-000023810000}"/>
    <cellStyle name="20% - Accent1 4 2 2 6 4 2 2 2" xfId="33235" xr:uid="{00000000-0005-0000-0000-000024810000}"/>
    <cellStyle name="20% - Accent1 4 2 2 6 4 2 3" xfId="33236" xr:uid="{00000000-0005-0000-0000-000025810000}"/>
    <cellStyle name="20% - Accent1 4 2 2 6 4 3" xfId="33237" xr:uid="{00000000-0005-0000-0000-000026810000}"/>
    <cellStyle name="20% - Accent1 4 2 2 6 4 3 2" xfId="33238" xr:uid="{00000000-0005-0000-0000-000027810000}"/>
    <cellStyle name="20% - Accent1 4 2 2 6 4 4" xfId="33239" xr:uid="{00000000-0005-0000-0000-000028810000}"/>
    <cellStyle name="20% - Accent1 4 2 2 6 5" xfId="33240" xr:uid="{00000000-0005-0000-0000-000029810000}"/>
    <cellStyle name="20% - Accent1 4 2 2 6 5 2" xfId="33241" xr:uid="{00000000-0005-0000-0000-00002A810000}"/>
    <cellStyle name="20% - Accent1 4 2 2 6 5 2 2" xfId="33242" xr:uid="{00000000-0005-0000-0000-00002B810000}"/>
    <cellStyle name="20% - Accent1 4 2 2 6 5 2 2 2" xfId="33243" xr:uid="{00000000-0005-0000-0000-00002C810000}"/>
    <cellStyle name="20% - Accent1 4 2 2 6 5 2 3" xfId="33244" xr:uid="{00000000-0005-0000-0000-00002D810000}"/>
    <cellStyle name="20% - Accent1 4 2 2 6 5 3" xfId="33245" xr:uid="{00000000-0005-0000-0000-00002E810000}"/>
    <cellStyle name="20% - Accent1 4 2 2 6 5 3 2" xfId="33246" xr:uid="{00000000-0005-0000-0000-00002F810000}"/>
    <cellStyle name="20% - Accent1 4 2 2 6 5 4" xfId="33247" xr:uid="{00000000-0005-0000-0000-000030810000}"/>
    <cellStyle name="20% - Accent1 4 2 2 6 6" xfId="33248" xr:uid="{00000000-0005-0000-0000-000031810000}"/>
    <cellStyle name="20% - Accent1 4 2 2 6 6 2" xfId="33249" xr:uid="{00000000-0005-0000-0000-000032810000}"/>
    <cellStyle name="20% - Accent1 4 2 2 6 6 2 2" xfId="33250" xr:uid="{00000000-0005-0000-0000-000033810000}"/>
    <cellStyle name="20% - Accent1 4 2 2 6 6 2 2 2" xfId="33251" xr:uid="{00000000-0005-0000-0000-000034810000}"/>
    <cellStyle name="20% - Accent1 4 2 2 6 6 2 3" xfId="33252" xr:uid="{00000000-0005-0000-0000-000035810000}"/>
    <cellStyle name="20% - Accent1 4 2 2 6 6 3" xfId="33253" xr:uid="{00000000-0005-0000-0000-000036810000}"/>
    <cellStyle name="20% - Accent1 4 2 2 6 6 3 2" xfId="33254" xr:uid="{00000000-0005-0000-0000-000037810000}"/>
    <cellStyle name="20% - Accent1 4 2 2 6 6 4" xfId="33255" xr:uid="{00000000-0005-0000-0000-000038810000}"/>
    <cellStyle name="20% - Accent1 4 2 2 6 7" xfId="33256" xr:uid="{00000000-0005-0000-0000-000039810000}"/>
    <cellStyle name="20% - Accent1 4 2 2 6 7 2" xfId="33257" xr:uid="{00000000-0005-0000-0000-00003A810000}"/>
    <cellStyle name="20% - Accent1 4 2 2 6 7 2 2" xfId="33258" xr:uid="{00000000-0005-0000-0000-00003B810000}"/>
    <cellStyle name="20% - Accent1 4 2 2 6 7 3" xfId="33259" xr:uid="{00000000-0005-0000-0000-00003C810000}"/>
    <cellStyle name="20% - Accent1 4 2 2 6 8" xfId="33260" xr:uid="{00000000-0005-0000-0000-00003D810000}"/>
    <cellStyle name="20% - Accent1 4 2 2 6 8 2" xfId="33261" xr:uid="{00000000-0005-0000-0000-00003E810000}"/>
    <cellStyle name="20% - Accent1 4 2 2 6 8 2 2" xfId="33262" xr:uid="{00000000-0005-0000-0000-00003F810000}"/>
    <cellStyle name="20% - Accent1 4 2 2 6 8 3" xfId="33263" xr:uid="{00000000-0005-0000-0000-000040810000}"/>
    <cellStyle name="20% - Accent1 4 2 2 6 9" xfId="33264" xr:uid="{00000000-0005-0000-0000-000041810000}"/>
    <cellStyle name="20% - Accent1 4 2 2 6 9 2" xfId="33265" xr:uid="{00000000-0005-0000-0000-000042810000}"/>
    <cellStyle name="20% - Accent1 4 2 2 7" xfId="33266" xr:uid="{00000000-0005-0000-0000-000043810000}"/>
    <cellStyle name="20% - Accent1 4 2 2 7 2" xfId="33267" xr:uid="{00000000-0005-0000-0000-000044810000}"/>
    <cellStyle name="20% - Accent1 4 2 2 7 2 2" xfId="33268" xr:uid="{00000000-0005-0000-0000-000045810000}"/>
    <cellStyle name="20% - Accent1 4 2 2 7 2 2 2" xfId="33269" xr:uid="{00000000-0005-0000-0000-000046810000}"/>
    <cellStyle name="20% - Accent1 4 2 2 7 2 2 2 2" xfId="33270" xr:uid="{00000000-0005-0000-0000-000047810000}"/>
    <cellStyle name="20% - Accent1 4 2 2 7 2 2 3" xfId="33271" xr:uid="{00000000-0005-0000-0000-000048810000}"/>
    <cellStyle name="20% - Accent1 4 2 2 7 2 3" xfId="33272" xr:uid="{00000000-0005-0000-0000-000049810000}"/>
    <cellStyle name="20% - Accent1 4 2 2 7 2 3 2" xfId="33273" xr:uid="{00000000-0005-0000-0000-00004A810000}"/>
    <cellStyle name="20% - Accent1 4 2 2 7 2 4" xfId="33274" xr:uid="{00000000-0005-0000-0000-00004B810000}"/>
    <cellStyle name="20% - Accent1 4 2 2 7 3" xfId="33275" xr:uid="{00000000-0005-0000-0000-00004C810000}"/>
    <cellStyle name="20% - Accent1 4 2 2 7 3 2" xfId="33276" xr:uid="{00000000-0005-0000-0000-00004D810000}"/>
    <cellStyle name="20% - Accent1 4 2 2 7 3 2 2" xfId="33277" xr:uid="{00000000-0005-0000-0000-00004E810000}"/>
    <cellStyle name="20% - Accent1 4 2 2 7 3 2 2 2" xfId="33278" xr:uid="{00000000-0005-0000-0000-00004F810000}"/>
    <cellStyle name="20% - Accent1 4 2 2 7 3 2 3" xfId="33279" xr:uid="{00000000-0005-0000-0000-000050810000}"/>
    <cellStyle name="20% - Accent1 4 2 2 7 3 3" xfId="33280" xr:uid="{00000000-0005-0000-0000-000051810000}"/>
    <cellStyle name="20% - Accent1 4 2 2 7 3 3 2" xfId="33281" xr:uid="{00000000-0005-0000-0000-000052810000}"/>
    <cellStyle name="20% - Accent1 4 2 2 7 3 4" xfId="33282" xr:uid="{00000000-0005-0000-0000-000053810000}"/>
    <cellStyle name="20% - Accent1 4 2 2 7 4" xfId="33283" xr:uid="{00000000-0005-0000-0000-000054810000}"/>
    <cellStyle name="20% - Accent1 4 2 2 7 4 2" xfId="33284" xr:uid="{00000000-0005-0000-0000-000055810000}"/>
    <cellStyle name="20% - Accent1 4 2 2 7 4 2 2" xfId="33285" xr:uid="{00000000-0005-0000-0000-000056810000}"/>
    <cellStyle name="20% - Accent1 4 2 2 7 4 2 2 2" xfId="33286" xr:uid="{00000000-0005-0000-0000-000057810000}"/>
    <cellStyle name="20% - Accent1 4 2 2 7 4 2 3" xfId="33287" xr:uid="{00000000-0005-0000-0000-000058810000}"/>
    <cellStyle name="20% - Accent1 4 2 2 7 4 3" xfId="33288" xr:uid="{00000000-0005-0000-0000-000059810000}"/>
    <cellStyle name="20% - Accent1 4 2 2 7 4 3 2" xfId="33289" xr:uid="{00000000-0005-0000-0000-00005A810000}"/>
    <cellStyle name="20% - Accent1 4 2 2 7 4 4" xfId="33290" xr:uid="{00000000-0005-0000-0000-00005B810000}"/>
    <cellStyle name="20% - Accent1 4 2 2 7 5" xfId="33291" xr:uid="{00000000-0005-0000-0000-00005C810000}"/>
    <cellStyle name="20% - Accent1 4 2 2 7 5 2" xfId="33292" xr:uid="{00000000-0005-0000-0000-00005D810000}"/>
    <cellStyle name="20% - Accent1 4 2 2 7 5 2 2" xfId="33293" xr:uid="{00000000-0005-0000-0000-00005E810000}"/>
    <cellStyle name="20% - Accent1 4 2 2 7 5 3" xfId="33294" xr:uid="{00000000-0005-0000-0000-00005F810000}"/>
    <cellStyle name="20% - Accent1 4 2 2 7 6" xfId="33295" xr:uid="{00000000-0005-0000-0000-000060810000}"/>
    <cellStyle name="20% - Accent1 4 2 2 7 6 2" xfId="33296" xr:uid="{00000000-0005-0000-0000-000061810000}"/>
    <cellStyle name="20% - Accent1 4 2 2 7 6 2 2" xfId="33297" xr:uid="{00000000-0005-0000-0000-000062810000}"/>
    <cellStyle name="20% - Accent1 4 2 2 7 6 3" xfId="33298" xr:uid="{00000000-0005-0000-0000-000063810000}"/>
    <cellStyle name="20% - Accent1 4 2 2 7 7" xfId="33299" xr:uid="{00000000-0005-0000-0000-000064810000}"/>
    <cellStyle name="20% - Accent1 4 2 2 7 7 2" xfId="33300" xr:uid="{00000000-0005-0000-0000-000065810000}"/>
    <cellStyle name="20% - Accent1 4 2 2 7 8" xfId="33301" xr:uid="{00000000-0005-0000-0000-000066810000}"/>
    <cellStyle name="20% - Accent1 4 2 2 7 8 2" xfId="33302" xr:uid="{00000000-0005-0000-0000-000067810000}"/>
    <cellStyle name="20% - Accent1 4 2 2 7 9" xfId="33303" xr:uid="{00000000-0005-0000-0000-000068810000}"/>
    <cellStyle name="20% - Accent1 4 2 2 8" xfId="33304" xr:uid="{00000000-0005-0000-0000-000069810000}"/>
    <cellStyle name="20% - Accent1 4 2 2 8 2" xfId="33305" xr:uid="{00000000-0005-0000-0000-00006A810000}"/>
    <cellStyle name="20% - Accent1 4 2 2 8 2 2" xfId="33306" xr:uid="{00000000-0005-0000-0000-00006B810000}"/>
    <cellStyle name="20% - Accent1 4 2 2 8 2 2 2" xfId="33307" xr:uid="{00000000-0005-0000-0000-00006C810000}"/>
    <cellStyle name="20% - Accent1 4 2 2 8 2 2 2 2" xfId="33308" xr:uid="{00000000-0005-0000-0000-00006D810000}"/>
    <cellStyle name="20% - Accent1 4 2 2 8 2 2 3" xfId="33309" xr:uid="{00000000-0005-0000-0000-00006E810000}"/>
    <cellStyle name="20% - Accent1 4 2 2 8 2 3" xfId="33310" xr:uid="{00000000-0005-0000-0000-00006F810000}"/>
    <cellStyle name="20% - Accent1 4 2 2 8 2 3 2" xfId="33311" xr:uid="{00000000-0005-0000-0000-000070810000}"/>
    <cellStyle name="20% - Accent1 4 2 2 8 2 4" xfId="33312" xr:uid="{00000000-0005-0000-0000-000071810000}"/>
    <cellStyle name="20% - Accent1 4 2 2 8 3" xfId="33313" xr:uid="{00000000-0005-0000-0000-000072810000}"/>
    <cellStyle name="20% - Accent1 4 2 2 8 3 2" xfId="33314" xr:uid="{00000000-0005-0000-0000-000073810000}"/>
    <cellStyle name="20% - Accent1 4 2 2 8 3 2 2" xfId="33315" xr:uid="{00000000-0005-0000-0000-000074810000}"/>
    <cellStyle name="20% - Accent1 4 2 2 8 3 2 2 2" xfId="33316" xr:uid="{00000000-0005-0000-0000-000075810000}"/>
    <cellStyle name="20% - Accent1 4 2 2 8 3 2 3" xfId="33317" xr:uid="{00000000-0005-0000-0000-000076810000}"/>
    <cellStyle name="20% - Accent1 4 2 2 8 3 3" xfId="33318" xr:uid="{00000000-0005-0000-0000-000077810000}"/>
    <cellStyle name="20% - Accent1 4 2 2 8 3 3 2" xfId="33319" xr:uid="{00000000-0005-0000-0000-000078810000}"/>
    <cellStyle name="20% - Accent1 4 2 2 8 3 4" xfId="33320" xr:uid="{00000000-0005-0000-0000-000079810000}"/>
    <cellStyle name="20% - Accent1 4 2 2 8 4" xfId="33321" xr:uid="{00000000-0005-0000-0000-00007A810000}"/>
    <cellStyle name="20% - Accent1 4 2 2 8 4 2" xfId="33322" xr:uid="{00000000-0005-0000-0000-00007B810000}"/>
    <cellStyle name="20% - Accent1 4 2 2 8 4 2 2" xfId="33323" xr:uid="{00000000-0005-0000-0000-00007C810000}"/>
    <cellStyle name="20% - Accent1 4 2 2 8 4 2 2 2" xfId="33324" xr:uid="{00000000-0005-0000-0000-00007D810000}"/>
    <cellStyle name="20% - Accent1 4 2 2 8 4 2 3" xfId="33325" xr:uid="{00000000-0005-0000-0000-00007E810000}"/>
    <cellStyle name="20% - Accent1 4 2 2 8 4 3" xfId="33326" xr:uid="{00000000-0005-0000-0000-00007F810000}"/>
    <cellStyle name="20% - Accent1 4 2 2 8 4 3 2" xfId="33327" xr:uid="{00000000-0005-0000-0000-000080810000}"/>
    <cellStyle name="20% - Accent1 4 2 2 8 4 4" xfId="33328" xr:uid="{00000000-0005-0000-0000-000081810000}"/>
    <cellStyle name="20% - Accent1 4 2 2 8 5" xfId="33329" xr:uid="{00000000-0005-0000-0000-000082810000}"/>
    <cellStyle name="20% - Accent1 4 2 2 8 5 2" xfId="33330" xr:uid="{00000000-0005-0000-0000-000083810000}"/>
    <cellStyle name="20% - Accent1 4 2 2 8 5 2 2" xfId="33331" xr:uid="{00000000-0005-0000-0000-000084810000}"/>
    <cellStyle name="20% - Accent1 4 2 2 8 5 3" xfId="33332" xr:uid="{00000000-0005-0000-0000-000085810000}"/>
    <cellStyle name="20% - Accent1 4 2 2 8 6" xfId="33333" xr:uid="{00000000-0005-0000-0000-000086810000}"/>
    <cellStyle name="20% - Accent1 4 2 2 8 6 2" xfId="33334" xr:uid="{00000000-0005-0000-0000-000087810000}"/>
    <cellStyle name="20% - Accent1 4 2 2 8 6 2 2" xfId="33335" xr:uid="{00000000-0005-0000-0000-000088810000}"/>
    <cellStyle name="20% - Accent1 4 2 2 8 6 3" xfId="33336" xr:uid="{00000000-0005-0000-0000-000089810000}"/>
    <cellStyle name="20% - Accent1 4 2 2 8 7" xfId="33337" xr:uid="{00000000-0005-0000-0000-00008A810000}"/>
    <cellStyle name="20% - Accent1 4 2 2 8 7 2" xfId="33338" xr:uid="{00000000-0005-0000-0000-00008B810000}"/>
    <cellStyle name="20% - Accent1 4 2 2 8 8" xfId="33339" xr:uid="{00000000-0005-0000-0000-00008C810000}"/>
    <cellStyle name="20% - Accent1 4 2 2 8 8 2" xfId="33340" xr:uid="{00000000-0005-0000-0000-00008D810000}"/>
    <cellStyle name="20% - Accent1 4 2 2 8 9" xfId="33341" xr:uid="{00000000-0005-0000-0000-00008E810000}"/>
    <cellStyle name="20% - Accent1 4 2 2 9" xfId="33342" xr:uid="{00000000-0005-0000-0000-00008F810000}"/>
    <cellStyle name="20% - Accent1 4 2 2 9 2" xfId="33343" xr:uid="{00000000-0005-0000-0000-000090810000}"/>
    <cellStyle name="20% - Accent1 4 2 2 9 2 2" xfId="33344" xr:uid="{00000000-0005-0000-0000-000091810000}"/>
    <cellStyle name="20% - Accent1 4 2 2 9 2 2 2" xfId="33345" xr:uid="{00000000-0005-0000-0000-000092810000}"/>
    <cellStyle name="20% - Accent1 4 2 2 9 2 3" xfId="33346" xr:uid="{00000000-0005-0000-0000-000093810000}"/>
    <cellStyle name="20% - Accent1 4 2 2 9 3" xfId="33347" xr:uid="{00000000-0005-0000-0000-000094810000}"/>
    <cellStyle name="20% - Accent1 4 2 2 9 3 2" xfId="33348" xr:uid="{00000000-0005-0000-0000-000095810000}"/>
    <cellStyle name="20% - Accent1 4 2 2 9 4" xfId="33349" xr:uid="{00000000-0005-0000-0000-000096810000}"/>
    <cellStyle name="20% - Accent1 4 2 20" xfId="33350" xr:uid="{00000000-0005-0000-0000-000097810000}"/>
    <cellStyle name="20% - Accent1 4 2 3" xfId="33351" xr:uid="{00000000-0005-0000-0000-000098810000}"/>
    <cellStyle name="20% - Accent1 4 2 3 10" xfId="33352" xr:uid="{00000000-0005-0000-0000-000099810000}"/>
    <cellStyle name="20% - Accent1 4 2 3 10 2" xfId="33353" xr:uid="{00000000-0005-0000-0000-00009A810000}"/>
    <cellStyle name="20% - Accent1 4 2 3 10 2 2" xfId="33354" xr:uid="{00000000-0005-0000-0000-00009B810000}"/>
    <cellStyle name="20% - Accent1 4 2 3 10 2 2 2" xfId="33355" xr:uid="{00000000-0005-0000-0000-00009C810000}"/>
    <cellStyle name="20% - Accent1 4 2 3 10 2 3" xfId="33356" xr:uid="{00000000-0005-0000-0000-00009D810000}"/>
    <cellStyle name="20% - Accent1 4 2 3 10 3" xfId="33357" xr:uid="{00000000-0005-0000-0000-00009E810000}"/>
    <cellStyle name="20% - Accent1 4 2 3 10 3 2" xfId="33358" xr:uid="{00000000-0005-0000-0000-00009F810000}"/>
    <cellStyle name="20% - Accent1 4 2 3 10 4" xfId="33359" xr:uid="{00000000-0005-0000-0000-0000A0810000}"/>
    <cellStyle name="20% - Accent1 4 2 3 11" xfId="33360" xr:uid="{00000000-0005-0000-0000-0000A1810000}"/>
    <cellStyle name="20% - Accent1 4 2 3 11 2" xfId="33361" xr:uid="{00000000-0005-0000-0000-0000A2810000}"/>
    <cellStyle name="20% - Accent1 4 2 3 11 2 2" xfId="33362" xr:uid="{00000000-0005-0000-0000-0000A3810000}"/>
    <cellStyle name="20% - Accent1 4 2 3 11 2 2 2" xfId="33363" xr:uid="{00000000-0005-0000-0000-0000A4810000}"/>
    <cellStyle name="20% - Accent1 4 2 3 11 2 3" xfId="33364" xr:uid="{00000000-0005-0000-0000-0000A5810000}"/>
    <cellStyle name="20% - Accent1 4 2 3 11 3" xfId="33365" xr:uid="{00000000-0005-0000-0000-0000A6810000}"/>
    <cellStyle name="20% - Accent1 4 2 3 11 3 2" xfId="33366" xr:uid="{00000000-0005-0000-0000-0000A7810000}"/>
    <cellStyle name="20% - Accent1 4 2 3 11 4" xfId="33367" xr:uid="{00000000-0005-0000-0000-0000A8810000}"/>
    <cellStyle name="20% - Accent1 4 2 3 12" xfId="33368" xr:uid="{00000000-0005-0000-0000-0000A9810000}"/>
    <cellStyle name="20% - Accent1 4 2 3 12 2" xfId="33369" xr:uid="{00000000-0005-0000-0000-0000AA810000}"/>
    <cellStyle name="20% - Accent1 4 2 3 12 2 2" xfId="33370" xr:uid="{00000000-0005-0000-0000-0000AB810000}"/>
    <cellStyle name="20% - Accent1 4 2 3 12 3" xfId="33371" xr:uid="{00000000-0005-0000-0000-0000AC810000}"/>
    <cellStyle name="20% - Accent1 4 2 3 13" xfId="33372" xr:uid="{00000000-0005-0000-0000-0000AD810000}"/>
    <cellStyle name="20% - Accent1 4 2 3 13 2" xfId="33373" xr:uid="{00000000-0005-0000-0000-0000AE810000}"/>
    <cellStyle name="20% - Accent1 4 2 3 13 2 2" xfId="33374" xr:uid="{00000000-0005-0000-0000-0000AF810000}"/>
    <cellStyle name="20% - Accent1 4 2 3 13 3" xfId="33375" xr:uid="{00000000-0005-0000-0000-0000B0810000}"/>
    <cellStyle name="20% - Accent1 4 2 3 14" xfId="33376" xr:uid="{00000000-0005-0000-0000-0000B1810000}"/>
    <cellStyle name="20% - Accent1 4 2 3 14 2" xfId="33377" xr:uid="{00000000-0005-0000-0000-0000B2810000}"/>
    <cellStyle name="20% - Accent1 4 2 3 15" xfId="33378" xr:uid="{00000000-0005-0000-0000-0000B3810000}"/>
    <cellStyle name="20% - Accent1 4 2 3 15 2" xfId="33379" xr:uid="{00000000-0005-0000-0000-0000B4810000}"/>
    <cellStyle name="20% - Accent1 4 2 3 16" xfId="33380" xr:uid="{00000000-0005-0000-0000-0000B5810000}"/>
    <cellStyle name="20% - Accent1 4 2 3 2" xfId="33381" xr:uid="{00000000-0005-0000-0000-0000B6810000}"/>
    <cellStyle name="20% - Accent1 4 2 3 2 10" xfId="33382" xr:uid="{00000000-0005-0000-0000-0000B7810000}"/>
    <cellStyle name="20% - Accent1 4 2 3 2 10 2" xfId="33383" xr:uid="{00000000-0005-0000-0000-0000B8810000}"/>
    <cellStyle name="20% - Accent1 4 2 3 2 10 2 2" xfId="33384" xr:uid="{00000000-0005-0000-0000-0000B9810000}"/>
    <cellStyle name="20% - Accent1 4 2 3 2 10 2 2 2" xfId="33385" xr:uid="{00000000-0005-0000-0000-0000BA810000}"/>
    <cellStyle name="20% - Accent1 4 2 3 2 10 2 3" xfId="33386" xr:uid="{00000000-0005-0000-0000-0000BB810000}"/>
    <cellStyle name="20% - Accent1 4 2 3 2 10 3" xfId="33387" xr:uid="{00000000-0005-0000-0000-0000BC810000}"/>
    <cellStyle name="20% - Accent1 4 2 3 2 10 3 2" xfId="33388" xr:uid="{00000000-0005-0000-0000-0000BD810000}"/>
    <cellStyle name="20% - Accent1 4 2 3 2 10 4" xfId="33389" xr:uid="{00000000-0005-0000-0000-0000BE810000}"/>
    <cellStyle name="20% - Accent1 4 2 3 2 11" xfId="33390" xr:uid="{00000000-0005-0000-0000-0000BF810000}"/>
    <cellStyle name="20% - Accent1 4 2 3 2 11 2" xfId="33391" xr:uid="{00000000-0005-0000-0000-0000C0810000}"/>
    <cellStyle name="20% - Accent1 4 2 3 2 11 2 2" xfId="33392" xr:uid="{00000000-0005-0000-0000-0000C1810000}"/>
    <cellStyle name="20% - Accent1 4 2 3 2 11 3" xfId="33393" xr:uid="{00000000-0005-0000-0000-0000C2810000}"/>
    <cellStyle name="20% - Accent1 4 2 3 2 12" xfId="33394" xr:uid="{00000000-0005-0000-0000-0000C3810000}"/>
    <cellStyle name="20% - Accent1 4 2 3 2 12 2" xfId="33395" xr:uid="{00000000-0005-0000-0000-0000C4810000}"/>
    <cellStyle name="20% - Accent1 4 2 3 2 12 2 2" xfId="33396" xr:uid="{00000000-0005-0000-0000-0000C5810000}"/>
    <cellStyle name="20% - Accent1 4 2 3 2 12 3" xfId="33397" xr:uid="{00000000-0005-0000-0000-0000C6810000}"/>
    <cellStyle name="20% - Accent1 4 2 3 2 13" xfId="33398" xr:uid="{00000000-0005-0000-0000-0000C7810000}"/>
    <cellStyle name="20% - Accent1 4 2 3 2 13 2" xfId="33399" xr:uid="{00000000-0005-0000-0000-0000C8810000}"/>
    <cellStyle name="20% - Accent1 4 2 3 2 14" xfId="33400" xr:uid="{00000000-0005-0000-0000-0000C9810000}"/>
    <cellStyle name="20% - Accent1 4 2 3 2 14 2" xfId="33401" xr:uid="{00000000-0005-0000-0000-0000CA810000}"/>
    <cellStyle name="20% - Accent1 4 2 3 2 15" xfId="33402" xr:uid="{00000000-0005-0000-0000-0000CB810000}"/>
    <cellStyle name="20% - Accent1 4 2 3 2 2" xfId="33403" xr:uid="{00000000-0005-0000-0000-0000CC810000}"/>
    <cellStyle name="20% - Accent1 4 2 3 2 2 10" xfId="33404" xr:uid="{00000000-0005-0000-0000-0000CD810000}"/>
    <cellStyle name="20% - Accent1 4 2 3 2 2 10 2" xfId="33405" xr:uid="{00000000-0005-0000-0000-0000CE810000}"/>
    <cellStyle name="20% - Accent1 4 2 3 2 2 10 2 2" xfId="33406" xr:uid="{00000000-0005-0000-0000-0000CF810000}"/>
    <cellStyle name="20% - Accent1 4 2 3 2 2 10 3" xfId="33407" xr:uid="{00000000-0005-0000-0000-0000D0810000}"/>
    <cellStyle name="20% - Accent1 4 2 3 2 2 11" xfId="33408" xr:uid="{00000000-0005-0000-0000-0000D1810000}"/>
    <cellStyle name="20% - Accent1 4 2 3 2 2 11 2" xfId="33409" xr:uid="{00000000-0005-0000-0000-0000D2810000}"/>
    <cellStyle name="20% - Accent1 4 2 3 2 2 11 2 2" xfId="33410" xr:uid="{00000000-0005-0000-0000-0000D3810000}"/>
    <cellStyle name="20% - Accent1 4 2 3 2 2 11 3" xfId="33411" xr:uid="{00000000-0005-0000-0000-0000D4810000}"/>
    <cellStyle name="20% - Accent1 4 2 3 2 2 12" xfId="33412" xr:uid="{00000000-0005-0000-0000-0000D5810000}"/>
    <cellStyle name="20% - Accent1 4 2 3 2 2 12 2" xfId="33413" xr:uid="{00000000-0005-0000-0000-0000D6810000}"/>
    <cellStyle name="20% - Accent1 4 2 3 2 2 13" xfId="33414" xr:uid="{00000000-0005-0000-0000-0000D7810000}"/>
    <cellStyle name="20% - Accent1 4 2 3 2 2 13 2" xfId="33415" xr:uid="{00000000-0005-0000-0000-0000D8810000}"/>
    <cellStyle name="20% - Accent1 4 2 3 2 2 14" xfId="33416" xr:uid="{00000000-0005-0000-0000-0000D9810000}"/>
    <cellStyle name="20% - Accent1 4 2 3 2 2 2" xfId="33417" xr:uid="{00000000-0005-0000-0000-0000DA810000}"/>
    <cellStyle name="20% - Accent1 4 2 3 2 2 2 10" xfId="33418" xr:uid="{00000000-0005-0000-0000-0000DB810000}"/>
    <cellStyle name="20% - Accent1 4 2 3 2 2 2 10 2" xfId="33419" xr:uid="{00000000-0005-0000-0000-0000DC810000}"/>
    <cellStyle name="20% - Accent1 4 2 3 2 2 2 11" xfId="33420" xr:uid="{00000000-0005-0000-0000-0000DD810000}"/>
    <cellStyle name="20% - Accent1 4 2 3 2 2 2 2" xfId="33421" xr:uid="{00000000-0005-0000-0000-0000DE810000}"/>
    <cellStyle name="20% - Accent1 4 2 3 2 2 2 2 2" xfId="33422" xr:uid="{00000000-0005-0000-0000-0000DF810000}"/>
    <cellStyle name="20% - Accent1 4 2 3 2 2 2 2 2 2" xfId="33423" xr:uid="{00000000-0005-0000-0000-0000E0810000}"/>
    <cellStyle name="20% - Accent1 4 2 3 2 2 2 2 2 2 2" xfId="33424" xr:uid="{00000000-0005-0000-0000-0000E1810000}"/>
    <cellStyle name="20% - Accent1 4 2 3 2 2 2 2 2 2 2 2" xfId="33425" xr:uid="{00000000-0005-0000-0000-0000E2810000}"/>
    <cellStyle name="20% - Accent1 4 2 3 2 2 2 2 2 2 3" xfId="33426" xr:uid="{00000000-0005-0000-0000-0000E3810000}"/>
    <cellStyle name="20% - Accent1 4 2 3 2 2 2 2 2 3" xfId="33427" xr:uid="{00000000-0005-0000-0000-0000E4810000}"/>
    <cellStyle name="20% - Accent1 4 2 3 2 2 2 2 2 3 2" xfId="33428" xr:uid="{00000000-0005-0000-0000-0000E5810000}"/>
    <cellStyle name="20% - Accent1 4 2 3 2 2 2 2 2 4" xfId="33429" xr:uid="{00000000-0005-0000-0000-0000E6810000}"/>
    <cellStyle name="20% - Accent1 4 2 3 2 2 2 2 3" xfId="33430" xr:uid="{00000000-0005-0000-0000-0000E7810000}"/>
    <cellStyle name="20% - Accent1 4 2 3 2 2 2 2 3 2" xfId="33431" xr:uid="{00000000-0005-0000-0000-0000E8810000}"/>
    <cellStyle name="20% - Accent1 4 2 3 2 2 2 2 3 2 2" xfId="33432" xr:uid="{00000000-0005-0000-0000-0000E9810000}"/>
    <cellStyle name="20% - Accent1 4 2 3 2 2 2 2 3 2 2 2" xfId="33433" xr:uid="{00000000-0005-0000-0000-0000EA810000}"/>
    <cellStyle name="20% - Accent1 4 2 3 2 2 2 2 3 2 3" xfId="33434" xr:uid="{00000000-0005-0000-0000-0000EB810000}"/>
    <cellStyle name="20% - Accent1 4 2 3 2 2 2 2 3 3" xfId="33435" xr:uid="{00000000-0005-0000-0000-0000EC810000}"/>
    <cellStyle name="20% - Accent1 4 2 3 2 2 2 2 3 3 2" xfId="33436" xr:uid="{00000000-0005-0000-0000-0000ED810000}"/>
    <cellStyle name="20% - Accent1 4 2 3 2 2 2 2 3 4" xfId="33437" xr:uid="{00000000-0005-0000-0000-0000EE810000}"/>
    <cellStyle name="20% - Accent1 4 2 3 2 2 2 2 4" xfId="33438" xr:uid="{00000000-0005-0000-0000-0000EF810000}"/>
    <cellStyle name="20% - Accent1 4 2 3 2 2 2 2 4 2" xfId="33439" xr:uid="{00000000-0005-0000-0000-0000F0810000}"/>
    <cellStyle name="20% - Accent1 4 2 3 2 2 2 2 4 2 2" xfId="33440" xr:uid="{00000000-0005-0000-0000-0000F1810000}"/>
    <cellStyle name="20% - Accent1 4 2 3 2 2 2 2 4 2 2 2" xfId="33441" xr:uid="{00000000-0005-0000-0000-0000F2810000}"/>
    <cellStyle name="20% - Accent1 4 2 3 2 2 2 2 4 2 3" xfId="33442" xr:uid="{00000000-0005-0000-0000-0000F3810000}"/>
    <cellStyle name="20% - Accent1 4 2 3 2 2 2 2 4 3" xfId="33443" xr:uid="{00000000-0005-0000-0000-0000F4810000}"/>
    <cellStyle name="20% - Accent1 4 2 3 2 2 2 2 4 3 2" xfId="33444" xr:uid="{00000000-0005-0000-0000-0000F5810000}"/>
    <cellStyle name="20% - Accent1 4 2 3 2 2 2 2 4 4" xfId="33445" xr:uid="{00000000-0005-0000-0000-0000F6810000}"/>
    <cellStyle name="20% - Accent1 4 2 3 2 2 2 2 5" xfId="33446" xr:uid="{00000000-0005-0000-0000-0000F7810000}"/>
    <cellStyle name="20% - Accent1 4 2 3 2 2 2 2 5 2" xfId="33447" xr:uid="{00000000-0005-0000-0000-0000F8810000}"/>
    <cellStyle name="20% - Accent1 4 2 3 2 2 2 2 5 2 2" xfId="33448" xr:uid="{00000000-0005-0000-0000-0000F9810000}"/>
    <cellStyle name="20% - Accent1 4 2 3 2 2 2 2 5 3" xfId="33449" xr:uid="{00000000-0005-0000-0000-0000FA810000}"/>
    <cellStyle name="20% - Accent1 4 2 3 2 2 2 2 6" xfId="33450" xr:uid="{00000000-0005-0000-0000-0000FB810000}"/>
    <cellStyle name="20% - Accent1 4 2 3 2 2 2 2 6 2" xfId="33451" xr:uid="{00000000-0005-0000-0000-0000FC810000}"/>
    <cellStyle name="20% - Accent1 4 2 3 2 2 2 2 6 2 2" xfId="33452" xr:uid="{00000000-0005-0000-0000-0000FD810000}"/>
    <cellStyle name="20% - Accent1 4 2 3 2 2 2 2 6 3" xfId="33453" xr:uid="{00000000-0005-0000-0000-0000FE810000}"/>
    <cellStyle name="20% - Accent1 4 2 3 2 2 2 2 7" xfId="33454" xr:uid="{00000000-0005-0000-0000-0000FF810000}"/>
    <cellStyle name="20% - Accent1 4 2 3 2 2 2 2 7 2" xfId="33455" xr:uid="{00000000-0005-0000-0000-000000820000}"/>
    <cellStyle name="20% - Accent1 4 2 3 2 2 2 2 8" xfId="33456" xr:uid="{00000000-0005-0000-0000-000001820000}"/>
    <cellStyle name="20% - Accent1 4 2 3 2 2 2 2 8 2" xfId="33457" xr:uid="{00000000-0005-0000-0000-000002820000}"/>
    <cellStyle name="20% - Accent1 4 2 3 2 2 2 2 9" xfId="33458" xr:uid="{00000000-0005-0000-0000-000003820000}"/>
    <cellStyle name="20% - Accent1 4 2 3 2 2 2 3" xfId="33459" xr:uid="{00000000-0005-0000-0000-000004820000}"/>
    <cellStyle name="20% - Accent1 4 2 3 2 2 2 3 2" xfId="33460" xr:uid="{00000000-0005-0000-0000-000005820000}"/>
    <cellStyle name="20% - Accent1 4 2 3 2 2 2 3 2 2" xfId="33461" xr:uid="{00000000-0005-0000-0000-000006820000}"/>
    <cellStyle name="20% - Accent1 4 2 3 2 2 2 3 2 2 2" xfId="33462" xr:uid="{00000000-0005-0000-0000-000007820000}"/>
    <cellStyle name="20% - Accent1 4 2 3 2 2 2 3 2 2 2 2" xfId="33463" xr:uid="{00000000-0005-0000-0000-000008820000}"/>
    <cellStyle name="20% - Accent1 4 2 3 2 2 2 3 2 2 3" xfId="33464" xr:uid="{00000000-0005-0000-0000-000009820000}"/>
    <cellStyle name="20% - Accent1 4 2 3 2 2 2 3 2 3" xfId="33465" xr:uid="{00000000-0005-0000-0000-00000A820000}"/>
    <cellStyle name="20% - Accent1 4 2 3 2 2 2 3 2 3 2" xfId="33466" xr:uid="{00000000-0005-0000-0000-00000B820000}"/>
    <cellStyle name="20% - Accent1 4 2 3 2 2 2 3 2 4" xfId="33467" xr:uid="{00000000-0005-0000-0000-00000C820000}"/>
    <cellStyle name="20% - Accent1 4 2 3 2 2 2 3 3" xfId="33468" xr:uid="{00000000-0005-0000-0000-00000D820000}"/>
    <cellStyle name="20% - Accent1 4 2 3 2 2 2 3 3 2" xfId="33469" xr:uid="{00000000-0005-0000-0000-00000E820000}"/>
    <cellStyle name="20% - Accent1 4 2 3 2 2 2 3 3 2 2" xfId="33470" xr:uid="{00000000-0005-0000-0000-00000F820000}"/>
    <cellStyle name="20% - Accent1 4 2 3 2 2 2 3 3 2 2 2" xfId="33471" xr:uid="{00000000-0005-0000-0000-000010820000}"/>
    <cellStyle name="20% - Accent1 4 2 3 2 2 2 3 3 2 3" xfId="33472" xr:uid="{00000000-0005-0000-0000-000011820000}"/>
    <cellStyle name="20% - Accent1 4 2 3 2 2 2 3 3 3" xfId="33473" xr:uid="{00000000-0005-0000-0000-000012820000}"/>
    <cellStyle name="20% - Accent1 4 2 3 2 2 2 3 3 3 2" xfId="33474" xr:uid="{00000000-0005-0000-0000-000013820000}"/>
    <cellStyle name="20% - Accent1 4 2 3 2 2 2 3 3 4" xfId="33475" xr:uid="{00000000-0005-0000-0000-000014820000}"/>
    <cellStyle name="20% - Accent1 4 2 3 2 2 2 3 4" xfId="33476" xr:uid="{00000000-0005-0000-0000-000015820000}"/>
    <cellStyle name="20% - Accent1 4 2 3 2 2 2 3 4 2" xfId="33477" xr:uid="{00000000-0005-0000-0000-000016820000}"/>
    <cellStyle name="20% - Accent1 4 2 3 2 2 2 3 4 2 2" xfId="33478" xr:uid="{00000000-0005-0000-0000-000017820000}"/>
    <cellStyle name="20% - Accent1 4 2 3 2 2 2 3 4 2 2 2" xfId="33479" xr:uid="{00000000-0005-0000-0000-000018820000}"/>
    <cellStyle name="20% - Accent1 4 2 3 2 2 2 3 4 2 3" xfId="33480" xr:uid="{00000000-0005-0000-0000-000019820000}"/>
    <cellStyle name="20% - Accent1 4 2 3 2 2 2 3 4 3" xfId="33481" xr:uid="{00000000-0005-0000-0000-00001A820000}"/>
    <cellStyle name="20% - Accent1 4 2 3 2 2 2 3 4 3 2" xfId="33482" xr:uid="{00000000-0005-0000-0000-00001B820000}"/>
    <cellStyle name="20% - Accent1 4 2 3 2 2 2 3 4 4" xfId="33483" xr:uid="{00000000-0005-0000-0000-00001C820000}"/>
    <cellStyle name="20% - Accent1 4 2 3 2 2 2 3 5" xfId="33484" xr:uid="{00000000-0005-0000-0000-00001D820000}"/>
    <cellStyle name="20% - Accent1 4 2 3 2 2 2 3 5 2" xfId="33485" xr:uid="{00000000-0005-0000-0000-00001E820000}"/>
    <cellStyle name="20% - Accent1 4 2 3 2 2 2 3 5 2 2" xfId="33486" xr:uid="{00000000-0005-0000-0000-00001F820000}"/>
    <cellStyle name="20% - Accent1 4 2 3 2 2 2 3 5 3" xfId="33487" xr:uid="{00000000-0005-0000-0000-000020820000}"/>
    <cellStyle name="20% - Accent1 4 2 3 2 2 2 3 6" xfId="33488" xr:uid="{00000000-0005-0000-0000-000021820000}"/>
    <cellStyle name="20% - Accent1 4 2 3 2 2 2 3 6 2" xfId="33489" xr:uid="{00000000-0005-0000-0000-000022820000}"/>
    <cellStyle name="20% - Accent1 4 2 3 2 2 2 3 6 2 2" xfId="33490" xr:uid="{00000000-0005-0000-0000-000023820000}"/>
    <cellStyle name="20% - Accent1 4 2 3 2 2 2 3 6 3" xfId="33491" xr:uid="{00000000-0005-0000-0000-000024820000}"/>
    <cellStyle name="20% - Accent1 4 2 3 2 2 2 3 7" xfId="33492" xr:uid="{00000000-0005-0000-0000-000025820000}"/>
    <cellStyle name="20% - Accent1 4 2 3 2 2 2 3 7 2" xfId="33493" xr:uid="{00000000-0005-0000-0000-000026820000}"/>
    <cellStyle name="20% - Accent1 4 2 3 2 2 2 3 8" xfId="33494" xr:uid="{00000000-0005-0000-0000-000027820000}"/>
    <cellStyle name="20% - Accent1 4 2 3 2 2 2 3 8 2" xfId="33495" xr:uid="{00000000-0005-0000-0000-000028820000}"/>
    <cellStyle name="20% - Accent1 4 2 3 2 2 2 3 9" xfId="33496" xr:uid="{00000000-0005-0000-0000-000029820000}"/>
    <cellStyle name="20% - Accent1 4 2 3 2 2 2 4" xfId="33497" xr:uid="{00000000-0005-0000-0000-00002A820000}"/>
    <cellStyle name="20% - Accent1 4 2 3 2 2 2 4 2" xfId="33498" xr:uid="{00000000-0005-0000-0000-00002B820000}"/>
    <cellStyle name="20% - Accent1 4 2 3 2 2 2 4 2 2" xfId="33499" xr:uid="{00000000-0005-0000-0000-00002C820000}"/>
    <cellStyle name="20% - Accent1 4 2 3 2 2 2 4 2 2 2" xfId="33500" xr:uid="{00000000-0005-0000-0000-00002D820000}"/>
    <cellStyle name="20% - Accent1 4 2 3 2 2 2 4 2 3" xfId="33501" xr:uid="{00000000-0005-0000-0000-00002E820000}"/>
    <cellStyle name="20% - Accent1 4 2 3 2 2 2 4 3" xfId="33502" xr:uid="{00000000-0005-0000-0000-00002F820000}"/>
    <cellStyle name="20% - Accent1 4 2 3 2 2 2 4 3 2" xfId="33503" xr:uid="{00000000-0005-0000-0000-000030820000}"/>
    <cellStyle name="20% - Accent1 4 2 3 2 2 2 4 4" xfId="33504" xr:uid="{00000000-0005-0000-0000-000031820000}"/>
    <cellStyle name="20% - Accent1 4 2 3 2 2 2 5" xfId="33505" xr:uid="{00000000-0005-0000-0000-000032820000}"/>
    <cellStyle name="20% - Accent1 4 2 3 2 2 2 5 2" xfId="33506" xr:uid="{00000000-0005-0000-0000-000033820000}"/>
    <cellStyle name="20% - Accent1 4 2 3 2 2 2 5 2 2" xfId="33507" xr:uid="{00000000-0005-0000-0000-000034820000}"/>
    <cellStyle name="20% - Accent1 4 2 3 2 2 2 5 2 2 2" xfId="33508" xr:uid="{00000000-0005-0000-0000-000035820000}"/>
    <cellStyle name="20% - Accent1 4 2 3 2 2 2 5 2 3" xfId="33509" xr:uid="{00000000-0005-0000-0000-000036820000}"/>
    <cellStyle name="20% - Accent1 4 2 3 2 2 2 5 3" xfId="33510" xr:uid="{00000000-0005-0000-0000-000037820000}"/>
    <cellStyle name="20% - Accent1 4 2 3 2 2 2 5 3 2" xfId="33511" xr:uid="{00000000-0005-0000-0000-000038820000}"/>
    <cellStyle name="20% - Accent1 4 2 3 2 2 2 5 4" xfId="33512" xr:uid="{00000000-0005-0000-0000-000039820000}"/>
    <cellStyle name="20% - Accent1 4 2 3 2 2 2 6" xfId="33513" xr:uid="{00000000-0005-0000-0000-00003A820000}"/>
    <cellStyle name="20% - Accent1 4 2 3 2 2 2 6 2" xfId="33514" xr:uid="{00000000-0005-0000-0000-00003B820000}"/>
    <cellStyle name="20% - Accent1 4 2 3 2 2 2 6 2 2" xfId="33515" xr:uid="{00000000-0005-0000-0000-00003C820000}"/>
    <cellStyle name="20% - Accent1 4 2 3 2 2 2 6 2 2 2" xfId="33516" xr:uid="{00000000-0005-0000-0000-00003D820000}"/>
    <cellStyle name="20% - Accent1 4 2 3 2 2 2 6 2 3" xfId="33517" xr:uid="{00000000-0005-0000-0000-00003E820000}"/>
    <cellStyle name="20% - Accent1 4 2 3 2 2 2 6 3" xfId="33518" xr:uid="{00000000-0005-0000-0000-00003F820000}"/>
    <cellStyle name="20% - Accent1 4 2 3 2 2 2 6 3 2" xfId="33519" xr:uid="{00000000-0005-0000-0000-000040820000}"/>
    <cellStyle name="20% - Accent1 4 2 3 2 2 2 6 4" xfId="33520" xr:uid="{00000000-0005-0000-0000-000041820000}"/>
    <cellStyle name="20% - Accent1 4 2 3 2 2 2 7" xfId="33521" xr:uid="{00000000-0005-0000-0000-000042820000}"/>
    <cellStyle name="20% - Accent1 4 2 3 2 2 2 7 2" xfId="33522" xr:uid="{00000000-0005-0000-0000-000043820000}"/>
    <cellStyle name="20% - Accent1 4 2 3 2 2 2 7 2 2" xfId="33523" xr:uid="{00000000-0005-0000-0000-000044820000}"/>
    <cellStyle name="20% - Accent1 4 2 3 2 2 2 7 3" xfId="33524" xr:uid="{00000000-0005-0000-0000-000045820000}"/>
    <cellStyle name="20% - Accent1 4 2 3 2 2 2 8" xfId="33525" xr:uid="{00000000-0005-0000-0000-000046820000}"/>
    <cellStyle name="20% - Accent1 4 2 3 2 2 2 8 2" xfId="33526" xr:uid="{00000000-0005-0000-0000-000047820000}"/>
    <cellStyle name="20% - Accent1 4 2 3 2 2 2 8 2 2" xfId="33527" xr:uid="{00000000-0005-0000-0000-000048820000}"/>
    <cellStyle name="20% - Accent1 4 2 3 2 2 2 8 3" xfId="33528" xr:uid="{00000000-0005-0000-0000-000049820000}"/>
    <cellStyle name="20% - Accent1 4 2 3 2 2 2 9" xfId="33529" xr:uid="{00000000-0005-0000-0000-00004A820000}"/>
    <cellStyle name="20% - Accent1 4 2 3 2 2 2 9 2" xfId="33530" xr:uid="{00000000-0005-0000-0000-00004B820000}"/>
    <cellStyle name="20% - Accent1 4 2 3 2 2 3" xfId="33531" xr:uid="{00000000-0005-0000-0000-00004C820000}"/>
    <cellStyle name="20% - Accent1 4 2 3 2 2 3 10" xfId="33532" xr:uid="{00000000-0005-0000-0000-00004D820000}"/>
    <cellStyle name="20% - Accent1 4 2 3 2 2 3 10 2" xfId="33533" xr:uid="{00000000-0005-0000-0000-00004E820000}"/>
    <cellStyle name="20% - Accent1 4 2 3 2 2 3 11" xfId="33534" xr:uid="{00000000-0005-0000-0000-00004F820000}"/>
    <cellStyle name="20% - Accent1 4 2 3 2 2 3 2" xfId="33535" xr:uid="{00000000-0005-0000-0000-000050820000}"/>
    <cellStyle name="20% - Accent1 4 2 3 2 2 3 2 2" xfId="33536" xr:uid="{00000000-0005-0000-0000-000051820000}"/>
    <cellStyle name="20% - Accent1 4 2 3 2 2 3 2 2 2" xfId="33537" xr:uid="{00000000-0005-0000-0000-000052820000}"/>
    <cellStyle name="20% - Accent1 4 2 3 2 2 3 2 2 2 2" xfId="33538" xr:uid="{00000000-0005-0000-0000-000053820000}"/>
    <cellStyle name="20% - Accent1 4 2 3 2 2 3 2 2 2 2 2" xfId="33539" xr:uid="{00000000-0005-0000-0000-000054820000}"/>
    <cellStyle name="20% - Accent1 4 2 3 2 2 3 2 2 2 3" xfId="33540" xr:uid="{00000000-0005-0000-0000-000055820000}"/>
    <cellStyle name="20% - Accent1 4 2 3 2 2 3 2 2 3" xfId="33541" xr:uid="{00000000-0005-0000-0000-000056820000}"/>
    <cellStyle name="20% - Accent1 4 2 3 2 2 3 2 2 3 2" xfId="33542" xr:uid="{00000000-0005-0000-0000-000057820000}"/>
    <cellStyle name="20% - Accent1 4 2 3 2 2 3 2 2 4" xfId="33543" xr:uid="{00000000-0005-0000-0000-000058820000}"/>
    <cellStyle name="20% - Accent1 4 2 3 2 2 3 2 3" xfId="33544" xr:uid="{00000000-0005-0000-0000-000059820000}"/>
    <cellStyle name="20% - Accent1 4 2 3 2 2 3 2 3 2" xfId="33545" xr:uid="{00000000-0005-0000-0000-00005A820000}"/>
    <cellStyle name="20% - Accent1 4 2 3 2 2 3 2 3 2 2" xfId="33546" xr:uid="{00000000-0005-0000-0000-00005B820000}"/>
    <cellStyle name="20% - Accent1 4 2 3 2 2 3 2 3 2 2 2" xfId="33547" xr:uid="{00000000-0005-0000-0000-00005C820000}"/>
    <cellStyle name="20% - Accent1 4 2 3 2 2 3 2 3 2 3" xfId="33548" xr:uid="{00000000-0005-0000-0000-00005D820000}"/>
    <cellStyle name="20% - Accent1 4 2 3 2 2 3 2 3 3" xfId="33549" xr:uid="{00000000-0005-0000-0000-00005E820000}"/>
    <cellStyle name="20% - Accent1 4 2 3 2 2 3 2 3 3 2" xfId="33550" xr:uid="{00000000-0005-0000-0000-00005F820000}"/>
    <cellStyle name="20% - Accent1 4 2 3 2 2 3 2 3 4" xfId="33551" xr:uid="{00000000-0005-0000-0000-000060820000}"/>
    <cellStyle name="20% - Accent1 4 2 3 2 2 3 2 4" xfId="33552" xr:uid="{00000000-0005-0000-0000-000061820000}"/>
    <cellStyle name="20% - Accent1 4 2 3 2 2 3 2 4 2" xfId="33553" xr:uid="{00000000-0005-0000-0000-000062820000}"/>
    <cellStyle name="20% - Accent1 4 2 3 2 2 3 2 4 2 2" xfId="33554" xr:uid="{00000000-0005-0000-0000-000063820000}"/>
    <cellStyle name="20% - Accent1 4 2 3 2 2 3 2 4 2 2 2" xfId="33555" xr:uid="{00000000-0005-0000-0000-000064820000}"/>
    <cellStyle name="20% - Accent1 4 2 3 2 2 3 2 4 2 3" xfId="33556" xr:uid="{00000000-0005-0000-0000-000065820000}"/>
    <cellStyle name="20% - Accent1 4 2 3 2 2 3 2 4 3" xfId="33557" xr:uid="{00000000-0005-0000-0000-000066820000}"/>
    <cellStyle name="20% - Accent1 4 2 3 2 2 3 2 4 3 2" xfId="33558" xr:uid="{00000000-0005-0000-0000-000067820000}"/>
    <cellStyle name="20% - Accent1 4 2 3 2 2 3 2 4 4" xfId="33559" xr:uid="{00000000-0005-0000-0000-000068820000}"/>
    <cellStyle name="20% - Accent1 4 2 3 2 2 3 2 5" xfId="33560" xr:uid="{00000000-0005-0000-0000-000069820000}"/>
    <cellStyle name="20% - Accent1 4 2 3 2 2 3 2 5 2" xfId="33561" xr:uid="{00000000-0005-0000-0000-00006A820000}"/>
    <cellStyle name="20% - Accent1 4 2 3 2 2 3 2 5 2 2" xfId="33562" xr:uid="{00000000-0005-0000-0000-00006B820000}"/>
    <cellStyle name="20% - Accent1 4 2 3 2 2 3 2 5 3" xfId="33563" xr:uid="{00000000-0005-0000-0000-00006C820000}"/>
    <cellStyle name="20% - Accent1 4 2 3 2 2 3 2 6" xfId="33564" xr:uid="{00000000-0005-0000-0000-00006D820000}"/>
    <cellStyle name="20% - Accent1 4 2 3 2 2 3 2 6 2" xfId="33565" xr:uid="{00000000-0005-0000-0000-00006E820000}"/>
    <cellStyle name="20% - Accent1 4 2 3 2 2 3 2 6 2 2" xfId="33566" xr:uid="{00000000-0005-0000-0000-00006F820000}"/>
    <cellStyle name="20% - Accent1 4 2 3 2 2 3 2 6 3" xfId="33567" xr:uid="{00000000-0005-0000-0000-000070820000}"/>
    <cellStyle name="20% - Accent1 4 2 3 2 2 3 2 7" xfId="33568" xr:uid="{00000000-0005-0000-0000-000071820000}"/>
    <cellStyle name="20% - Accent1 4 2 3 2 2 3 2 7 2" xfId="33569" xr:uid="{00000000-0005-0000-0000-000072820000}"/>
    <cellStyle name="20% - Accent1 4 2 3 2 2 3 2 8" xfId="33570" xr:uid="{00000000-0005-0000-0000-000073820000}"/>
    <cellStyle name="20% - Accent1 4 2 3 2 2 3 2 8 2" xfId="33571" xr:uid="{00000000-0005-0000-0000-000074820000}"/>
    <cellStyle name="20% - Accent1 4 2 3 2 2 3 2 9" xfId="33572" xr:uid="{00000000-0005-0000-0000-000075820000}"/>
    <cellStyle name="20% - Accent1 4 2 3 2 2 3 3" xfId="33573" xr:uid="{00000000-0005-0000-0000-000076820000}"/>
    <cellStyle name="20% - Accent1 4 2 3 2 2 3 3 2" xfId="33574" xr:uid="{00000000-0005-0000-0000-000077820000}"/>
    <cellStyle name="20% - Accent1 4 2 3 2 2 3 3 2 2" xfId="33575" xr:uid="{00000000-0005-0000-0000-000078820000}"/>
    <cellStyle name="20% - Accent1 4 2 3 2 2 3 3 2 2 2" xfId="33576" xr:uid="{00000000-0005-0000-0000-000079820000}"/>
    <cellStyle name="20% - Accent1 4 2 3 2 2 3 3 2 2 2 2" xfId="33577" xr:uid="{00000000-0005-0000-0000-00007A820000}"/>
    <cellStyle name="20% - Accent1 4 2 3 2 2 3 3 2 2 3" xfId="33578" xr:uid="{00000000-0005-0000-0000-00007B820000}"/>
    <cellStyle name="20% - Accent1 4 2 3 2 2 3 3 2 3" xfId="33579" xr:uid="{00000000-0005-0000-0000-00007C820000}"/>
    <cellStyle name="20% - Accent1 4 2 3 2 2 3 3 2 3 2" xfId="33580" xr:uid="{00000000-0005-0000-0000-00007D820000}"/>
    <cellStyle name="20% - Accent1 4 2 3 2 2 3 3 2 4" xfId="33581" xr:uid="{00000000-0005-0000-0000-00007E820000}"/>
    <cellStyle name="20% - Accent1 4 2 3 2 2 3 3 3" xfId="33582" xr:uid="{00000000-0005-0000-0000-00007F820000}"/>
    <cellStyle name="20% - Accent1 4 2 3 2 2 3 3 3 2" xfId="33583" xr:uid="{00000000-0005-0000-0000-000080820000}"/>
    <cellStyle name="20% - Accent1 4 2 3 2 2 3 3 3 2 2" xfId="33584" xr:uid="{00000000-0005-0000-0000-000081820000}"/>
    <cellStyle name="20% - Accent1 4 2 3 2 2 3 3 3 2 2 2" xfId="33585" xr:uid="{00000000-0005-0000-0000-000082820000}"/>
    <cellStyle name="20% - Accent1 4 2 3 2 2 3 3 3 2 3" xfId="33586" xr:uid="{00000000-0005-0000-0000-000083820000}"/>
    <cellStyle name="20% - Accent1 4 2 3 2 2 3 3 3 3" xfId="33587" xr:uid="{00000000-0005-0000-0000-000084820000}"/>
    <cellStyle name="20% - Accent1 4 2 3 2 2 3 3 3 3 2" xfId="33588" xr:uid="{00000000-0005-0000-0000-000085820000}"/>
    <cellStyle name="20% - Accent1 4 2 3 2 2 3 3 3 4" xfId="33589" xr:uid="{00000000-0005-0000-0000-000086820000}"/>
    <cellStyle name="20% - Accent1 4 2 3 2 2 3 3 4" xfId="33590" xr:uid="{00000000-0005-0000-0000-000087820000}"/>
    <cellStyle name="20% - Accent1 4 2 3 2 2 3 3 4 2" xfId="33591" xr:uid="{00000000-0005-0000-0000-000088820000}"/>
    <cellStyle name="20% - Accent1 4 2 3 2 2 3 3 4 2 2" xfId="33592" xr:uid="{00000000-0005-0000-0000-000089820000}"/>
    <cellStyle name="20% - Accent1 4 2 3 2 2 3 3 4 2 2 2" xfId="33593" xr:uid="{00000000-0005-0000-0000-00008A820000}"/>
    <cellStyle name="20% - Accent1 4 2 3 2 2 3 3 4 2 3" xfId="33594" xr:uid="{00000000-0005-0000-0000-00008B820000}"/>
    <cellStyle name="20% - Accent1 4 2 3 2 2 3 3 4 3" xfId="33595" xr:uid="{00000000-0005-0000-0000-00008C820000}"/>
    <cellStyle name="20% - Accent1 4 2 3 2 2 3 3 4 3 2" xfId="33596" xr:uid="{00000000-0005-0000-0000-00008D820000}"/>
    <cellStyle name="20% - Accent1 4 2 3 2 2 3 3 4 4" xfId="33597" xr:uid="{00000000-0005-0000-0000-00008E820000}"/>
    <cellStyle name="20% - Accent1 4 2 3 2 2 3 3 5" xfId="33598" xr:uid="{00000000-0005-0000-0000-00008F820000}"/>
    <cellStyle name="20% - Accent1 4 2 3 2 2 3 3 5 2" xfId="33599" xr:uid="{00000000-0005-0000-0000-000090820000}"/>
    <cellStyle name="20% - Accent1 4 2 3 2 2 3 3 5 2 2" xfId="33600" xr:uid="{00000000-0005-0000-0000-000091820000}"/>
    <cellStyle name="20% - Accent1 4 2 3 2 2 3 3 5 3" xfId="33601" xr:uid="{00000000-0005-0000-0000-000092820000}"/>
    <cellStyle name="20% - Accent1 4 2 3 2 2 3 3 6" xfId="33602" xr:uid="{00000000-0005-0000-0000-000093820000}"/>
    <cellStyle name="20% - Accent1 4 2 3 2 2 3 3 6 2" xfId="33603" xr:uid="{00000000-0005-0000-0000-000094820000}"/>
    <cellStyle name="20% - Accent1 4 2 3 2 2 3 3 6 2 2" xfId="33604" xr:uid="{00000000-0005-0000-0000-000095820000}"/>
    <cellStyle name="20% - Accent1 4 2 3 2 2 3 3 6 3" xfId="33605" xr:uid="{00000000-0005-0000-0000-000096820000}"/>
    <cellStyle name="20% - Accent1 4 2 3 2 2 3 3 7" xfId="33606" xr:uid="{00000000-0005-0000-0000-000097820000}"/>
    <cellStyle name="20% - Accent1 4 2 3 2 2 3 3 7 2" xfId="33607" xr:uid="{00000000-0005-0000-0000-000098820000}"/>
    <cellStyle name="20% - Accent1 4 2 3 2 2 3 3 8" xfId="33608" xr:uid="{00000000-0005-0000-0000-000099820000}"/>
    <cellStyle name="20% - Accent1 4 2 3 2 2 3 3 8 2" xfId="33609" xr:uid="{00000000-0005-0000-0000-00009A820000}"/>
    <cellStyle name="20% - Accent1 4 2 3 2 2 3 3 9" xfId="33610" xr:uid="{00000000-0005-0000-0000-00009B820000}"/>
    <cellStyle name="20% - Accent1 4 2 3 2 2 3 4" xfId="33611" xr:uid="{00000000-0005-0000-0000-00009C820000}"/>
    <cellStyle name="20% - Accent1 4 2 3 2 2 3 4 2" xfId="33612" xr:uid="{00000000-0005-0000-0000-00009D820000}"/>
    <cellStyle name="20% - Accent1 4 2 3 2 2 3 4 2 2" xfId="33613" xr:uid="{00000000-0005-0000-0000-00009E820000}"/>
    <cellStyle name="20% - Accent1 4 2 3 2 2 3 4 2 2 2" xfId="33614" xr:uid="{00000000-0005-0000-0000-00009F820000}"/>
    <cellStyle name="20% - Accent1 4 2 3 2 2 3 4 2 3" xfId="33615" xr:uid="{00000000-0005-0000-0000-0000A0820000}"/>
    <cellStyle name="20% - Accent1 4 2 3 2 2 3 4 3" xfId="33616" xr:uid="{00000000-0005-0000-0000-0000A1820000}"/>
    <cellStyle name="20% - Accent1 4 2 3 2 2 3 4 3 2" xfId="33617" xr:uid="{00000000-0005-0000-0000-0000A2820000}"/>
    <cellStyle name="20% - Accent1 4 2 3 2 2 3 4 4" xfId="33618" xr:uid="{00000000-0005-0000-0000-0000A3820000}"/>
    <cellStyle name="20% - Accent1 4 2 3 2 2 3 5" xfId="33619" xr:uid="{00000000-0005-0000-0000-0000A4820000}"/>
    <cellStyle name="20% - Accent1 4 2 3 2 2 3 5 2" xfId="33620" xr:uid="{00000000-0005-0000-0000-0000A5820000}"/>
    <cellStyle name="20% - Accent1 4 2 3 2 2 3 5 2 2" xfId="33621" xr:uid="{00000000-0005-0000-0000-0000A6820000}"/>
    <cellStyle name="20% - Accent1 4 2 3 2 2 3 5 2 2 2" xfId="33622" xr:uid="{00000000-0005-0000-0000-0000A7820000}"/>
    <cellStyle name="20% - Accent1 4 2 3 2 2 3 5 2 3" xfId="33623" xr:uid="{00000000-0005-0000-0000-0000A8820000}"/>
    <cellStyle name="20% - Accent1 4 2 3 2 2 3 5 3" xfId="33624" xr:uid="{00000000-0005-0000-0000-0000A9820000}"/>
    <cellStyle name="20% - Accent1 4 2 3 2 2 3 5 3 2" xfId="33625" xr:uid="{00000000-0005-0000-0000-0000AA820000}"/>
    <cellStyle name="20% - Accent1 4 2 3 2 2 3 5 4" xfId="33626" xr:uid="{00000000-0005-0000-0000-0000AB820000}"/>
    <cellStyle name="20% - Accent1 4 2 3 2 2 3 6" xfId="33627" xr:uid="{00000000-0005-0000-0000-0000AC820000}"/>
    <cellStyle name="20% - Accent1 4 2 3 2 2 3 6 2" xfId="33628" xr:uid="{00000000-0005-0000-0000-0000AD820000}"/>
    <cellStyle name="20% - Accent1 4 2 3 2 2 3 6 2 2" xfId="33629" xr:uid="{00000000-0005-0000-0000-0000AE820000}"/>
    <cellStyle name="20% - Accent1 4 2 3 2 2 3 6 2 2 2" xfId="33630" xr:uid="{00000000-0005-0000-0000-0000AF820000}"/>
    <cellStyle name="20% - Accent1 4 2 3 2 2 3 6 2 3" xfId="33631" xr:uid="{00000000-0005-0000-0000-0000B0820000}"/>
    <cellStyle name="20% - Accent1 4 2 3 2 2 3 6 3" xfId="33632" xr:uid="{00000000-0005-0000-0000-0000B1820000}"/>
    <cellStyle name="20% - Accent1 4 2 3 2 2 3 6 3 2" xfId="33633" xr:uid="{00000000-0005-0000-0000-0000B2820000}"/>
    <cellStyle name="20% - Accent1 4 2 3 2 2 3 6 4" xfId="33634" xr:uid="{00000000-0005-0000-0000-0000B3820000}"/>
    <cellStyle name="20% - Accent1 4 2 3 2 2 3 7" xfId="33635" xr:uid="{00000000-0005-0000-0000-0000B4820000}"/>
    <cellStyle name="20% - Accent1 4 2 3 2 2 3 7 2" xfId="33636" xr:uid="{00000000-0005-0000-0000-0000B5820000}"/>
    <cellStyle name="20% - Accent1 4 2 3 2 2 3 7 2 2" xfId="33637" xr:uid="{00000000-0005-0000-0000-0000B6820000}"/>
    <cellStyle name="20% - Accent1 4 2 3 2 2 3 7 3" xfId="33638" xr:uid="{00000000-0005-0000-0000-0000B7820000}"/>
    <cellStyle name="20% - Accent1 4 2 3 2 2 3 8" xfId="33639" xr:uid="{00000000-0005-0000-0000-0000B8820000}"/>
    <cellStyle name="20% - Accent1 4 2 3 2 2 3 8 2" xfId="33640" xr:uid="{00000000-0005-0000-0000-0000B9820000}"/>
    <cellStyle name="20% - Accent1 4 2 3 2 2 3 8 2 2" xfId="33641" xr:uid="{00000000-0005-0000-0000-0000BA820000}"/>
    <cellStyle name="20% - Accent1 4 2 3 2 2 3 8 3" xfId="33642" xr:uid="{00000000-0005-0000-0000-0000BB820000}"/>
    <cellStyle name="20% - Accent1 4 2 3 2 2 3 9" xfId="33643" xr:uid="{00000000-0005-0000-0000-0000BC820000}"/>
    <cellStyle name="20% - Accent1 4 2 3 2 2 3 9 2" xfId="33644" xr:uid="{00000000-0005-0000-0000-0000BD820000}"/>
    <cellStyle name="20% - Accent1 4 2 3 2 2 4" xfId="33645" xr:uid="{00000000-0005-0000-0000-0000BE820000}"/>
    <cellStyle name="20% - Accent1 4 2 3 2 2 4 10" xfId="33646" xr:uid="{00000000-0005-0000-0000-0000BF820000}"/>
    <cellStyle name="20% - Accent1 4 2 3 2 2 4 10 2" xfId="33647" xr:uid="{00000000-0005-0000-0000-0000C0820000}"/>
    <cellStyle name="20% - Accent1 4 2 3 2 2 4 11" xfId="33648" xr:uid="{00000000-0005-0000-0000-0000C1820000}"/>
    <cellStyle name="20% - Accent1 4 2 3 2 2 4 2" xfId="33649" xr:uid="{00000000-0005-0000-0000-0000C2820000}"/>
    <cellStyle name="20% - Accent1 4 2 3 2 2 4 2 2" xfId="33650" xr:uid="{00000000-0005-0000-0000-0000C3820000}"/>
    <cellStyle name="20% - Accent1 4 2 3 2 2 4 2 2 2" xfId="33651" xr:uid="{00000000-0005-0000-0000-0000C4820000}"/>
    <cellStyle name="20% - Accent1 4 2 3 2 2 4 2 2 2 2" xfId="33652" xr:uid="{00000000-0005-0000-0000-0000C5820000}"/>
    <cellStyle name="20% - Accent1 4 2 3 2 2 4 2 2 2 2 2" xfId="33653" xr:uid="{00000000-0005-0000-0000-0000C6820000}"/>
    <cellStyle name="20% - Accent1 4 2 3 2 2 4 2 2 2 3" xfId="33654" xr:uid="{00000000-0005-0000-0000-0000C7820000}"/>
    <cellStyle name="20% - Accent1 4 2 3 2 2 4 2 2 3" xfId="33655" xr:uid="{00000000-0005-0000-0000-0000C8820000}"/>
    <cellStyle name="20% - Accent1 4 2 3 2 2 4 2 2 3 2" xfId="33656" xr:uid="{00000000-0005-0000-0000-0000C9820000}"/>
    <cellStyle name="20% - Accent1 4 2 3 2 2 4 2 2 4" xfId="33657" xr:uid="{00000000-0005-0000-0000-0000CA820000}"/>
    <cellStyle name="20% - Accent1 4 2 3 2 2 4 2 3" xfId="33658" xr:uid="{00000000-0005-0000-0000-0000CB820000}"/>
    <cellStyle name="20% - Accent1 4 2 3 2 2 4 2 3 2" xfId="33659" xr:uid="{00000000-0005-0000-0000-0000CC820000}"/>
    <cellStyle name="20% - Accent1 4 2 3 2 2 4 2 3 2 2" xfId="33660" xr:uid="{00000000-0005-0000-0000-0000CD820000}"/>
    <cellStyle name="20% - Accent1 4 2 3 2 2 4 2 3 2 2 2" xfId="33661" xr:uid="{00000000-0005-0000-0000-0000CE820000}"/>
    <cellStyle name="20% - Accent1 4 2 3 2 2 4 2 3 2 3" xfId="33662" xr:uid="{00000000-0005-0000-0000-0000CF820000}"/>
    <cellStyle name="20% - Accent1 4 2 3 2 2 4 2 3 3" xfId="33663" xr:uid="{00000000-0005-0000-0000-0000D0820000}"/>
    <cellStyle name="20% - Accent1 4 2 3 2 2 4 2 3 3 2" xfId="33664" xr:uid="{00000000-0005-0000-0000-0000D1820000}"/>
    <cellStyle name="20% - Accent1 4 2 3 2 2 4 2 3 4" xfId="33665" xr:uid="{00000000-0005-0000-0000-0000D2820000}"/>
    <cellStyle name="20% - Accent1 4 2 3 2 2 4 2 4" xfId="33666" xr:uid="{00000000-0005-0000-0000-0000D3820000}"/>
    <cellStyle name="20% - Accent1 4 2 3 2 2 4 2 4 2" xfId="33667" xr:uid="{00000000-0005-0000-0000-0000D4820000}"/>
    <cellStyle name="20% - Accent1 4 2 3 2 2 4 2 4 2 2" xfId="33668" xr:uid="{00000000-0005-0000-0000-0000D5820000}"/>
    <cellStyle name="20% - Accent1 4 2 3 2 2 4 2 4 2 2 2" xfId="33669" xr:uid="{00000000-0005-0000-0000-0000D6820000}"/>
    <cellStyle name="20% - Accent1 4 2 3 2 2 4 2 4 2 3" xfId="33670" xr:uid="{00000000-0005-0000-0000-0000D7820000}"/>
    <cellStyle name="20% - Accent1 4 2 3 2 2 4 2 4 3" xfId="33671" xr:uid="{00000000-0005-0000-0000-0000D8820000}"/>
    <cellStyle name="20% - Accent1 4 2 3 2 2 4 2 4 3 2" xfId="33672" xr:uid="{00000000-0005-0000-0000-0000D9820000}"/>
    <cellStyle name="20% - Accent1 4 2 3 2 2 4 2 4 4" xfId="33673" xr:uid="{00000000-0005-0000-0000-0000DA820000}"/>
    <cellStyle name="20% - Accent1 4 2 3 2 2 4 2 5" xfId="33674" xr:uid="{00000000-0005-0000-0000-0000DB820000}"/>
    <cellStyle name="20% - Accent1 4 2 3 2 2 4 2 5 2" xfId="33675" xr:uid="{00000000-0005-0000-0000-0000DC820000}"/>
    <cellStyle name="20% - Accent1 4 2 3 2 2 4 2 5 2 2" xfId="33676" xr:uid="{00000000-0005-0000-0000-0000DD820000}"/>
    <cellStyle name="20% - Accent1 4 2 3 2 2 4 2 5 3" xfId="33677" xr:uid="{00000000-0005-0000-0000-0000DE820000}"/>
    <cellStyle name="20% - Accent1 4 2 3 2 2 4 2 6" xfId="33678" xr:uid="{00000000-0005-0000-0000-0000DF820000}"/>
    <cellStyle name="20% - Accent1 4 2 3 2 2 4 2 6 2" xfId="33679" xr:uid="{00000000-0005-0000-0000-0000E0820000}"/>
    <cellStyle name="20% - Accent1 4 2 3 2 2 4 2 6 2 2" xfId="33680" xr:uid="{00000000-0005-0000-0000-0000E1820000}"/>
    <cellStyle name="20% - Accent1 4 2 3 2 2 4 2 6 3" xfId="33681" xr:uid="{00000000-0005-0000-0000-0000E2820000}"/>
    <cellStyle name="20% - Accent1 4 2 3 2 2 4 2 7" xfId="33682" xr:uid="{00000000-0005-0000-0000-0000E3820000}"/>
    <cellStyle name="20% - Accent1 4 2 3 2 2 4 2 7 2" xfId="33683" xr:uid="{00000000-0005-0000-0000-0000E4820000}"/>
    <cellStyle name="20% - Accent1 4 2 3 2 2 4 2 8" xfId="33684" xr:uid="{00000000-0005-0000-0000-0000E5820000}"/>
    <cellStyle name="20% - Accent1 4 2 3 2 2 4 2 8 2" xfId="33685" xr:uid="{00000000-0005-0000-0000-0000E6820000}"/>
    <cellStyle name="20% - Accent1 4 2 3 2 2 4 2 9" xfId="33686" xr:uid="{00000000-0005-0000-0000-0000E7820000}"/>
    <cellStyle name="20% - Accent1 4 2 3 2 2 4 3" xfId="33687" xr:uid="{00000000-0005-0000-0000-0000E8820000}"/>
    <cellStyle name="20% - Accent1 4 2 3 2 2 4 3 2" xfId="33688" xr:uid="{00000000-0005-0000-0000-0000E9820000}"/>
    <cellStyle name="20% - Accent1 4 2 3 2 2 4 3 2 2" xfId="33689" xr:uid="{00000000-0005-0000-0000-0000EA820000}"/>
    <cellStyle name="20% - Accent1 4 2 3 2 2 4 3 2 2 2" xfId="33690" xr:uid="{00000000-0005-0000-0000-0000EB820000}"/>
    <cellStyle name="20% - Accent1 4 2 3 2 2 4 3 2 2 2 2" xfId="33691" xr:uid="{00000000-0005-0000-0000-0000EC820000}"/>
    <cellStyle name="20% - Accent1 4 2 3 2 2 4 3 2 2 3" xfId="33692" xr:uid="{00000000-0005-0000-0000-0000ED820000}"/>
    <cellStyle name="20% - Accent1 4 2 3 2 2 4 3 2 3" xfId="33693" xr:uid="{00000000-0005-0000-0000-0000EE820000}"/>
    <cellStyle name="20% - Accent1 4 2 3 2 2 4 3 2 3 2" xfId="33694" xr:uid="{00000000-0005-0000-0000-0000EF820000}"/>
    <cellStyle name="20% - Accent1 4 2 3 2 2 4 3 2 4" xfId="33695" xr:uid="{00000000-0005-0000-0000-0000F0820000}"/>
    <cellStyle name="20% - Accent1 4 2 3 2 2 4 3 3" xfId="33696" xr:uid="{00000000-0005-0000-0000-0000F1820000}"/>
    <cellStyle name="20% - Accent1 4 2 3 2 2 4 3 3 2" xfId="33697" xr:uid="{00000000-0005-0000-0000-0000F2820000}"/>
    <cellStyle name="20% - Accent1 4 2 3 2 2 4 3 3 2 2" xfId="33698" xr:uid="{00000000-0005-0000-0000-0000F3820000}"/>
    <cellStyle name="20% - Accent1 4 2 3 2 2 4 3 3 2 2 2" xfId="33699" xr:uid="{00000000-0005-0000-0000-0000F4820000}"/>
    <cellStyle name="20% - Accent1 4 2 3 2 2 4 3 3 2 3" xfId="33700" xr:uid="{00000000-0005-0000-0000-0000F5820000}"/>
    <cellStyle name="20% - Accent1 4 2 3 2 2 4 3 3 3" xfId="33701" xr:uid="{00000000-0005-0000-0000-0000F6820000}"/>
    <cellStyle name="20% - Accent1 4 2 3 2 2 4 3 3 3 2" xfId="33702" xr:uid="{00000000-0005-0000-0000-0000F7820000}"/>
    <cellStyle name="20% - Accent1 4 2 3 2 2 4 3 3 4" xfId="33703" xr:uid="{00000000-0005-0000-0000-0000F8820000}"/>
    <cellStyle name="20% - Accent1 4 2 3 2 2 4 3 4" xfId="33704" xr:uid="{00000000-0005-0000-0000-0000F9820000}"/>
    <cellStyle name="20% - Accent1 4 2 3 2 2 4 3 4 2" xfId="33705" xr:uid="{00000000-0005-0000-0000-0000FA820000}"/>
    <cellStyle name="20% - Accent1 4 2 3 2 2 4 3 4 2 2" xfId="33706" xr:uid="{00000000-0005-0000-0000-0000FB820000}"/>
    <cellStyle name="20% - Accent1 4 2 3 2 2 4 3 4 2 2 2" xfId="33707" xr:uid="{00000000-0005-0000-0000-0000FC820000}"/>
    <cellStyle name="20% - Accent1 4 2 3 2 2 4 3 4 2 3" xfId="33708" xr:uid="{00000000-0005-0000-0000-0000FD820000}"/>
    <cellStyle name="20% - Accent1 4 2 3 2 2 4 3 4 3" xfId="33709" xr:uid="{00000000-0005-0000-0000-0000FE820000}"/>
    <cellStyle name="20% - Accent1 4 2 3 2 2 4 3 4 3 2" xfId="33710" xr:uid="{00000000-0005-0000-0000-0000FF820000}"/>
    <cellStyle name="20% - Accent1 4 2 3 2 2 4 3 4 4" xfId="33711" xr:uid="{00000000-0005-0000-0000-000000830000}"/>
    <cellStyle name="20% - Accent1 4 2 3 2 2 4 3 5" xfId="33712" xr:uid="{00000000-0005-0000-0000-000001830000}"/>
    <cellStyle name="20% - Accent1 4 2 3 2 2 4 3 5 2" xfId="33713" xr:uid="{00000000-0005-0000-0000-000002830000}"/>
    <cellStyle name="20% - Accent1 4 2 3 2 2 4 3 5 2 2" xfId="33714" xr:uid="{00000000-0005-0000-0000-000003830000}"/>
    <cellStyle name="20% - Accent1 4 2 3 2 2 4 3 5 3" xfId="33715" xr:uid="{00000000-0005-0000-0000-000004830000}"/>
    <cellStyle name="20% - Accent1 4 2 3 2 2 4 3 6" xfId="33716" xr:uid="{00000000-0005-0000-0000-000005830000}"/>
    <cellStyle name="20% - Accent1 4 2 3 2 2 4 3 6 2" xfId="33717" xr:uid="{00000000-0005-0000-0000-000006830000}"/>
    <cellStyle name="20% - Accent1 4 2 3 2 2 4 3 6 2 2" xfId="33718" xr:uid="{00000000-0005-0000-0000-000007830000}"/>
    <cellStyle name="20% - Accent1 4 2 3 2 2 4 3 6 3" xfId="33719" xr:uid="{00000000-0005-0000-0000-000008830000}"/>
    <cellStyle name="20% - Accent1 4 2 3 2 2 4 3 7" xfId="33720" xr:uid="{00000000-0005-0000-0000-000009830000}"/>
    <cellStyle name="20% - Accent1 4 2 3 2 2 4 3 7 2" xfId="33721" xr:uid="{00000000-0005-0000-0000-00000A830000}"/>
    <cellStyle name="20% - Accent1 4 2 3 2 2 4 3 8" xfId="33722" xr:uid="{00000000-0005-0000-0000-00000B830000}"/>
    <cellStyle name="20% - Accent1 4 2 3 2 2 4 3 8 2" xfId="33723" xr:uid="{00000000-0005-0000-0000-00000C830000}"/>
    <cellStyle name="20% - Accent1 4 2 3 2 2 4 3 9" xfId="33724" xr:uid="{00000000-0005-0000-0000-00000D830000}"/>
    <cellStyle name="20% - Accent1 4 2 3 2 2 4 4" xfId="33725" xr:uid="{00000000-0005-0000-0000-00000E830000}"/>
    <cellStyle name="20% - Accent1 4 2 3 2 2 4 4 2" xfId="33726" xr:uid="{00000000-0005-0000-0000-00000F830000}"/>
    <cellStyle name="20% - Accent1 4 2 3 2 2 4 4 2 2" xfId="33727" xr:uid="{00000000-0005-0000-0000-000010830000}"/>
    <cellStyle name="20% - Accent1 4 2 3 2 2 4 4 2 2 2" xfId="33728" xr:uid="{00000000-0005-0000-0000-000011830000}"/>
    <cellStyle name="20% - Accent1 4 2 3 2 2 4 4 2 3" xfId="33729" xr:uid="{00000000-0005-0000-0000-000012830000}"/>
    <cellStyle name="20% - Accent1 4 2 3 2 2 4 4 3" xfId="33730" xr:uid="{00000000-0005-0000-0000-000013830000}"/>
    <cellStyle name="20% - Accent1 4 2 3 2 2 4 4 3 2" xfId="33731" xr:uid="{00000000-0005-0000-0000-000014830000}"/>
    <cellStyle name="20% - Accent1 4 2 3 2 2 4 4 4" xfId="33732" xr:uid="{00000000-0005-0000-0000-000015830000}"/>
    <cellStyle name="20% - Accent1 4 2 3 2 2 4 5" xfId="33733" xr:uid="{00000000-0005-0000-0000-000016830000}"/>
    <cellStyle name="20% - Accent1 4 2 3 2 2 4 5 2" xfId="33734" xr:uid="{00000000-0005-0000-0000-000017830000}"/>
    <cellStyle name="20% - Accent1 4 2 3 2 2 4 5 2 2" xfId="33735" xr:uid="{00000000-0005-0000-0000-000018830000}"/>
    <cellStyle name="20% - Accent1 4 2 3 2 2 4 5 2 2 2" xfId="33736" xr:uid="{00000000-0005-0000-0000-000019830000}"/>
    <cellStyle name="20% - Accent1 4 2 3 2 2 4 5 2 3" xfId="33737" xr:uid="{00000000-0005-0000-0000-00001A830000}"/>
    <cellStyle name="20% - Accent1 4 2 3 2 2 4 5 3" xfId="33738" xr:uid="{00000000-0005-0000-0000-00001B830000}"/>
    <cellStyle name="20% - Accent1 4 2 3 2 2 4 5 3 2" xfId="33739" xr:uid="{00000000-0005-0000-0000-00001C830000}"/>
    <cellStyle name="20% - Accent1 4 2 3 2 2 4 5 4" xfId="33740" xr:uid="{00000000-0005-0000-0000-00001D830000}"/>
    <cellStyle name="20% - Accent1 4 2 3 2 2 4 6" xfId="33741" xr:uid="{00000000-0005-0000-0000-00001E830000}"/>
    <cellStyle name="20% - Accent1 4 2 3 2 2 4 6 2" xfId="33742" xr:uid="{00000000-0005-0000-0000-00001F830000}"/>
    <cellStyle name="20% - Accent1 4 2 3 2 2 4 6 2 2" xfId="33743" xr:uid="{00000000-0005-0000-0000-000020830000}"/>
    <cellStyle name="20% - Accent1 4 2 3 2 2 4 6 2 2 2" xfId="33744" xr:uid="{00000000-0005-0000-0000-000021830000}"/>
    <cellStyle name="20% - Accent1 4 2 3 2 2 4 6 2 3" xfId="33745" xr:uid="{00000000-0005-0000-0000-000022830000}"/>
    <cellStyle name="20% - Accent1 4 2 3 2 2 4 6 3" xfId="33746" xr:uid="{00000000-0005-0000-0000-000023830000}"/>
    <cellStyle name="20% - Accent1 4 2 3 2 2 4 6 3 2" xfId="33747" xr:uid="{00000000-0005-0000-0000-000024830000}"/>
    <cellStyle name="20% - Accent1 4 2 3 2 2 4 6 4" xfId="33748" xr:uid="{00000000-0005-0000-0000-000025830000}"/>
    <cellStyle name="20% - Accent1 4 2 3 2 2 4 7" xfId="33749" xr:uid="{00000000-0005-0000-0000-000026830000}"/>
    <cellStyle name="20% - Accent1 4 2 3 2 2 4 7 2" xfId="33750" xr:uid="{00000000-0005-0000-0000-000027830000}"/>
    <cellStyle name="20% - Accent1 4 2 3 2 2 4 7 2 2" xfId="33751" xr:uid="{00000000-0005-0000-0000-000028830000}"/>
    <cellStyle name="20% - Accent1 4 2 3 2 2 4 7 3" xfId="33752" xr:uid="{00000000-0005-0000-0000-000029830000}"/>
    <cellStyle name="20% - Accent1 4 2 3 2 2 4 8" xfId="33753" xr:uid="{00000000-0005-0000-0000-00002A830000}"/>
    <cellStyle name="20% - Accent1 4 2 3 2 2 4 8 2" xfId="33754" xr:uid="{00000000-0005-0000-0000-00002B830000}"/>
    <cellStyle name="20% - Accent1 4 2 3 2 2 4 8 2 2" xfId="33755" xr:uid="{00000000-0005-0000-0000-00002C830000}"/>
    <cellStyle name="20% - Accent1 4 2 3 2 2 4 8 3" xfId="33756" xr:uid="{00000000-0005-0000-0000-00002D830000}"/>
    <cellStyle name="20% - Accent1 4 2 3 2 2 4 9" xfId="33757" xr:uid="{00000000-0005-0000-0000-00002E830000}"/>
    <cellStyle name="20% - Accent1 4 2 3 2 2 4 9 2" xfId="33758" xr:uid="{00000000-0005-0000-0000-00002F830000}"/>
    <cellStyle name="20% - Accent1 4 2 3 2 2 5" xfId="33759" xr:uid="{00000000-0005-0000-0000-000030830000}"/>
    <cellStyle name="20% - Accent1 4 2 3 2 2 5 2" xfId="33760" xr:uid="{00000000-0005-0000-0000-000031830000}"/>
    <cellStyle name="20% - Accent1 4 2 3 2 2 5 2 2" xfId="33761" xr:uid="{00000000-0005-0000-0000-000032830000}"/>
    <cellStyle name="20% - Accent1 4 2 3 2 2 5 2 2 2" xfId="33762" xr:uid="{00000000-0005-0000-0000-000033830000}"/>
    <cellStyle name="20% - Accent1 4 2 3 2 2 5 2 2 2 2" xfId="33763" xr:uid="{00000000-0005-0000-0000-000034830000}"/>
    <cellStyle name="20% - Accent1 4 2 3 2 2 5 2 2 3" xfId="33764" xr:uid="{00000000-0005-0000-0000-000035830000}"/>
    <cellStyle name="20% - Accent1 4 2 3 2 2 5 2 3" xfId="33765" xr:uid="{00000000-0005-0000-0000-000036830000}"/>
    <cellStyle name="20% - Accent1 4 2 3 2 2 5 2 3 2" xfId="33766" xr:uid="{00000000-0005-0000-0000-000037830000}"/>
    <cellStyle name="20% - Accent1 4 2 3 2 2 5 2 4" xfId="33767" xr:uid="{00000000-0005-0000-0000-000038830000}"/>
    <cellStyle name="20% - Accent1 4 2 3 2 2 5 3" xfId="33768" xr:uid="{00000000-0005-0000-0000-000039830000}"/>
    <cellStyle name="20% - Accent1 4 2 3 2 2 5 3 2" xfId="33769" xr:uid="{00000000-0005-0000-0000-00003A830000}"/>
    <cellStyle name="20% - Accent1 4 2 3 2 2 5 3 2 2" xfId="33770" xr:uid="{00000000-0005-0000-0000-00003B830000}"/>
    <cellStyle name="20% - Accent1 4 2 3 2 2 5 3 2 2 2" xfId="33771" xr:uid="{00000000-0005-0000-0000-00003C830000}"/>
    <cellStyle name="20% - Accent1 4 2 3 2 2 5 3 2 3" xfId="33772" xr:uid="{00000000-0005-0000-0000-00003D830000}"/>
    <cellStyle name="20% - Accent1 4 2 3 2 2 5 3 3" xfId="33773" xr:uid="{00000000-0005-0000-0000-00003E830000}"/>
    <cellStyle name="20% - Accent1 4 2 3 2 2 5 3 3 2" xfId="33774" xr:uid="{00000000-0005-0000-0000-00003F830000}"/>
    <cellStyle name="20% - Accent1 4 2 3 2 2 5 3 4" xfId="33775" xr:uid="{00000000-0005-0000-0000-000040830000}"/>
    <cellStyle name="20% - Accent1 4 2 3 2 2 5 4" xfId="33776" xr:uid="{00000000-0005-0000-0000-000041830000}"/>
    <cellStyle name="20% - Accent1 4 2 3 2 2 5 4 2" xfId="33777" xr:uid="{00000000-0005-0000-0000-000042830000}"/>
    <cellStyle name="20% - Accent1 4 2 3 2 2 5 4 2 2" xfId="33778" xr:uid="{00000000-0005-0000-0000-000043830000}"/>
    <cellStyle name="20% - Accent1 4 2 3 2 2 5 4 2 2 2" xfId="33779" xr:uid="{00000000-0005-0000-0000-000044830000}"/>
    <cellStyle name="20% - Accent1 4 2 3 2 2 5 4 2 3" xfId="33780" xr:uid="{00000000-0005-0000-0000-000045830000}"/>
    <cellStyle name="20% - Accent1 4 2 3 2 2 5 4 3" xfId="33781" xr:uid="{00000000-0005-0000-0000-000046830000}"/>
    <cellStyle name="20% - Accent1 4 2 3 2 2 5 4 3 2" xfId="33782" xr:uid="{00000000-0005-0000-0000-000047830000}"/>
    <cellStyle name="20% - Accent1 4 2 3 2 2 5 4 4" xfId="33783" xr:uid="{00000000-0005-0000-0000-000048830000}"/>
    <cellStyle name="20% - Accent1 4 2 3 2 2 5 5" xfId="33784" xr:uid="{00000000-0005-0000-0000-000049830000}"/>
    <cellStyle name="20% - Accent1 4 2 3 2 2 5 5 2" xfId="33785" xr:uid="{00000000-0005-0000-0000-00004A830000}"/>
    <cellStyle name="20% - Accent1 4 2 3 2 2 5 5 2 2" xfId="33786" xr:uid="{00000000-0005-0000-0000-00004B830000}"/>
    <cellStyle name="20% - Accent1 4 2 3 2 2 5 5 3" xfId="33787" xr:uid="{00000000-0005-0000-0000-00004C830000}"/>
    <cellStyle name="20% - Accent1 4 2 3 2 2 5 6" xfId="33788" xr:uid="{00000000-0005-0000-0000-00004D830000}"/>
    <cellStyle name="20% - Accent1 4 2 3 2 2 5 6 2" xfId="33789" xr:uid="{00000000-0005-0000-0000-00004E830000}"/>
    <cellStyle name="20% - Accent1 4 2 3 2 2 5 6 2 2" xfId="33790" xr:uid="{00000000-0005-0000-0000-00004F830000}"/>
    <cellStyle name="20% - Accent1 4 2 3 2 2 5 6 3" xfId="33791" xr:uid="{00000000-0005-0000-0000-000050830000}"/>
    <cellStyle name="20% - Accent1 4 2 3 2 2 5 7" xfId="33792" xr:uid="{00000000-0005-0000-0000-000051830000}"/>
    <cellStyle name="20% - Accent1 4 2 3 2 2 5 7 2" xfId="33793" xr:uid="{00000000-0005-0000-0000-000052830000}"/>
    <cellStyle name="20% - Accent1 4 2 3 2 2 5 8" xfId="33794" xr:uid="{00000000-0005-0000-0000-000053830000}"/>
    <cellStyle name="20% - Accent1 4 2 3 2 2 5 8 2" xfId="33795" xr:uid="{00000000-0005-0000-0000-000054830000}"/>
    <cellStyle name="20% - Accent1 4 2 3 2 2 5 9" xfId="33796" xr:uid="{00000000-0005-0000-0000-000055830000}"/>
    <cellStyle name="20% - Accent1 4 2 3 2 2 6" xfId="33797" xr:uid="{00000000-0005-0000-0000-000056830000}"/>
    <cellStyle name="20% - Accent1 4 2 3 2 2 6 2" xfId="33798" xr:uid="{00000000-0005-0000-0000-000057830000}"/>
    <cellStyle name="20% - Accent1 4 2 3 2 2 6 2 2" xfId="33799" xr:uid="{00000000-0005-0000-0000-000058830000}"/>
    <cellStyle name="20% - Accent1 4 2 3 2 2 6 2 2 2" xfId="33800" xr:uid="{00000000-0005-0000-0000-000059830000}"/>
    <cellStyle name="20% - Accent1 4 2 3 2 2 6 2 2 2 2" xfId="33801" xr:uid="{00000000-0005-0000-0000-00005A830000}"/>
    <cellStyle name="20% - Accent1 4 2 3 2 2 6 2 2 3" xfId="33802" xr:uid="{00000000-0005-0000-0000-00005B830000}"/>
    <cellStyle name="20% - Accent1 4 2 3 2 2 6 2 3" xfId="33803" xr:uid="{00000000-0005-0000-0000-00005C830000}"/>
    <cellStyle name="20% - Accent1 4 2 3 2 2 6 2 3 2" xfId="33804" xr:uid="{00000000-0005-0000-0000-00005D830000}"/>
    <cellStyle name="20% - Accent1 4 2 3 2 2 6 2 4" xfId="33805" xr:uid="{00000000-0005-0000-0000-00005E830000}"/>
    <cellStyle name="20% - Accent1 4 2 3 2 2 6 3" xfId="33806" xr:uid="{00000000-0005-0000-0000-00005F830000}"/>
    <cellStyle name="20% - Accent1 4 2 3 2 2 6 3 2" xfId="33807" xr:uid="{00000000-0005-0000-0000-000060830000}"/>
    <cellStyle name="20% - Accent1 4 2 3 2 2 6 3 2 2" xfId="33808" xr:uid="{00000000-0005-0000-0000-000061830000}"/>
    <cellStyle name="20% - Accent1 4 2 3 2 2 6 3 2 2 2" xfId="33809" xr:uid="{00000000-0005-0000-0000-000062830000}"/>
    <cellStyle name="20% - Accent1 4 2 3 2 2 6 3 2 3" xfId="33810" xr:uid="{00000000-0005-0000-0000-000063830000}"/>
    <cellStyle name="20% - Accent1 4 2 3 2 2 6 3 3" xfId="33811" xr:uid="{00000000-0005-0000-0000-000064830000}"/>
    <cellStyle name="20% - Accent1 4 2 3 2 2 6 3 3 2" xfId="33812" xr:uid="{00000000-0005-0000-0000-000065830000}"/>
    <cellStyle name="20% - Accent1 4 2 3 2 2 6 3 4" xfId="33813" xr:uid="{00000000-0005-0000-0000-000066830000}"/>
    <cellStyle name="20% - Accent1 4 2 3 2 2 6 4" xfId="33814" xr:uid="{00000000-0005-0000-0000-000067830000}"/>
    <cellStyle name="20% - Accent1 4 2 3 2 2 6 4 2" xfId="33815" xr:uid="{00000000-0005-0000-0000-000068830000}"/>
    <cellStyle name="20% - Accent1 4 2 3 2 2 6 4 2 2" xfId="33816" xr:uid="{00000000-0005-0000-0000-000069830000}"/>
    <cellStyle name="20% - Accent1 4 2 3 2 2 6 4 2 2 2" xfId="33817" xr:uid="{00000000-0005-0000-0000-00006A830000}"/>
    <cellStyle name="20% - Accent1 4 2 3 2 2 6 4 2 3" xfId="33818" xr:uid="{00000000-0005-0000-0000-00006B830000}"/>
    <cellStyle name="20% - Accent1 4 2 3 2 2 6 4 3" xfId="33819" xr:uid="{00000000-0005-0000-0000-00006C830000}"/>
    <cellStyle name="20% - Accent1 4 2 3 2 2 6 4 3 2" xfId="33820" xr:uid="{00000000-0005-0000-0000-00006D830000}"/>
    <cellStyle name="20% - Accent1 4 2 3 2 2 6 4 4" xfId="33821" xr:uid="{00000000-0005-0000-0000-00006E830000}"/>
    <cellStyle name="20% - Accent1 4 2 3 2 2 6 5" xfId="33822" xr:uid="{00000000-0005-0000-0000-00006F830000}"/>
    <cellStyle name="20% - Accent1 4 2 3 2 2 6 5 2" xfId="33823" xr:uid="{00000000-0005-0000-0000-000070830000}"/>
    <cellStyle name="20% - Accent1 4 2 3 2 2 6 5 2 2" xfId="33824" xr:uid="{00000000-0005-0000-0000-000071830000}"/>
    <cellStyle name="20% - Accent1 4 2 3 2 2 6 5 3" xfId="33825" xr:uid="{00000000-0005-0000-0000-000072830000}"/>
    <cellStyle name="20% - Accent1 4 2 3 2 2 6 6" xfId="33826" xr:uid="{00000000-0005-0000-0000-000073830000}"/>
    <cellStyle name="20% - Accent1 4 2 3 2 2 6 6 2" xfId="33827" xr:uid="{00000000-0005-0000-0000-000074830000}"/>
    <cellStyle name="20% - Accent1 4 2 3 2 2 6 6 2 2" xfId="33828" xr:uid="{00000000-0005-0000-0000-000075830000}"/>
    <cellStyle name="20% - Accent1 4 2 3 2 2 6 6 3" xfId="33829" xr:uid="{00000000-0005-0000-0000-000076830000}"/>
    <cellStyle name="20% - Accent1 4 2 3 2 2 6 7" xfId="33830" xr:uid="{00000000-0005-0000-0000-000077830000}"/>
    <cellStyle name="20% - Accent1 4 2 3 2 2 6 7 2" xfId="33831" xr:uid="{00000000-0005-0000-0000-000078830000}"/>
    <cellStyle name="20% - Accent1 4 2 3 2 2 6 8" xfId="33832" xr:uid="{00000000-0005-0000-0000-000079830000}"/>
    <cellStyle name="20% - Accent1 4 2 3 2 2 6 8 2" xfId="33833" xr:uid="{00000000-0005-0000-0000-00007A830000}"/>
    <cellStyle name="20% - Accent1 4 2 3 2 2 6 9" xfId="33834" xr:uid="{00000000-0005-0000-0000-00007B830000}"/>
    <cellStyle name="20% - Accent1 4 2 3 2 2 7" xfId="33835" xr:uid="{00000000-0005-0000-0000-00007C830000}"/>
    <cellStyle name="20% - Accent1 4 2 3 2 2 7 2" xfId="33836" xr:uid="{00000000-0005-0000-0000-00007D830000}"/>
    <cellStyle name="20% - Accent1 4 2 3 2 2 7 2 2" xfId="33837" xr:uid="{00000000-0005-0000-0000-00007E830000}"/>
    <cellStyle name="20% - Accent1 4 2 3 2 2 7 2 2 2" xfId="33838" xr:uid="{00000000-0005-0000-0000-00007F830000}"/>
    <cellStyle name="20% - Accent1 4 2 3 2 2 7 2 3" xfId="33839" xr:uid="{00000000-0005-0000-0000-000080830000}"/>
    <cellStyle name="20% - Accent1 4 2 3 2 2 7 3" xfId="33840" xr:uid="{00000000-0005-0000-0000-000081830000}"/>
    <cellStyle name="20% - Accent1 4 2 3 2 2 7 3 2" xfId="33841" xr:uid="{00000000-0005-0000-0000-000082830000}"/>
    <cellStyle name="20% - Accent1 4 2 3 2 2 7 4" xfId="33842" xr:uid="{00000000-0005-0000-0000-000083830000}"/>
    <cellStyle name="20% - Accent1 4 2 3 2 2 8" xfId="33843" xr:uid="{00000000-0005-0000-0000-000084830000}"/>
    <cellStyle name="20% - Accent1 4 2 3 2 2 8 2" xfId="33844" xr:uid="{00000000-0005-0000-0000-000085830000}"/>
    <cellStyle name="20% - Accent1 4 2 3 2 2 8 2 2" xfId="33845" xr:uid="{00000000-0005-0000-0000-000086830000}"/>
    <cellStyle name="20% - Accent1 4 2 3 2 2 8 2 2 2" xfId="33846" xr:uid="{00000000-0005-0000-0000-000087830000}"/>
    <cellStyle name="20% - Accent1 4 2 3 2 2 8 2 3" xfId="33847" xr:uid="{00000000-0005-0000-0000-000088830000}"/>
    <cellStyle name="20% - Accent1 4 2 3 2 2 8 3" xfId="33848" xr:uid="{00000000-0005-0000-0000-000089830000}"/>
    <cellStyle name="20% - Accent1 4 2 3 2 2 8 3 2" xfId="33849" xr:uid="{00000000-0005-0000-0000-00008A830000}"/>
    <cellStyle name="20% - Accent1 4 2 3 2 2 8 4" xfId="33850" xr:uid="{00000000-0005-0000-0000-00008B830000}"/>
    <cellStyle name="20% - Accent1 4 2 3 2 2 9" xfId="33851" xr:uid="{00000000-0005-0000-0000-00008C830000}"/>
    <cellStyle name="20% - Accent1 4 2 3 2 2 9 2" xfId="33852" xr:uid="{00000000-0005-0000-0000-00008D830000}"/>
    <cellStyle name="20% - Accent1 4 2 3 2 2 9 2 2" xfId="33853" xr:uid="{00000000-0005-0000-0000-00008E830000}"/>
    <cellStyle name="20% - Accent1 4 2 3 2 2 9 2 2 2" xfId="33854" xr:uid="{00000000-0005-0000-0000-00008F830000}"/>
    <cellStyle name="20% - Accent1 4 2 3 2 2 9 2 3" xfId="33855" xr:uid="{00000000-0005-0000-0000-000090830000}"/>
    <cellStyle name="20% - Accent1 4 2 3 2 2 9 3" xfId="33856" xr:uid="{00000000-0005-0000-0000-000091830000}"/>
    <cellStyle name="20% - Accent1 4 2 3 2 2 9 3 2" xfId="33857" xr:uid="{00000000-0005-0000-0000-000092830000}"/>
    <cellStyle name="20% - Accent1 4 2 3 2 2 9 4" xfId="33858" xr:uid="{00000000-0005-0000-0000-000093830000}"/>
    <cellStyle name="20% - Accent1 4 2 3 2 3" xfId="33859" xr:uid="{00000000-0005-0000-0000-000094830000}"/>
    <cellStyle name="20% - Accent1 4 2 3 2 3 10" xfId="33860" xr:uid="{00000000-0005-0000-0000-000095830000}"/>
    <cellStyle name="20% - Accent1 4 2 3 2 3 10 2" xfId="33861" xr:uid="{00000000-0005-0000-0000-000096830000}"/>
    <cellStyle name="20% - Accent1 4 2 3 2 3 11" xfId="33862" xr:uid="{00000000-0005-0000-0000-000097830000}"/>
    <cellStyle name="20% - Accent1 4 2 3 2 3 2" xfId="33863" xr:uid="{00000000-0005-0000-0000-000098830000}"/>
    <cellStyle name="20% - Accent1 4 2 3 2 3 2 2" xfId="33864" xr:uid="{00000000-0005-0000-0000-000099830000}"/>
    <cellStyle name="20% - Accent1 4 2 3 2 3 2 2 2" xfId="33865" xr:uid="{00000000-0005-0000-0000-00009A830000}"/>
    <cellStyle name="20% - Accent1 4 2 3 2 3 2 2 2 2" xfId="33866" xr:uid="{00000000-0005-0000-0000-00009B830000}"/>
    <cellStyle name="20% - Accent1 4 2 3 2 3 2 2 2 2 2" xfId="33867" xr:uid="{00000000-0005-0000-0000-00009C830000}"/>
    <cellStyle name="20% - Accent1 4 2 3 2 3 2 2 2 3" xfId="33868" xr:uid="{00000000-0005-0000-0000-00009D830000}"/>
    <cellStyle name="20% - Accent1 4 2 3 2 3 2 2 3" xfId="33869" xr:uid="{00000000-0005-0000-0000-00009E830000}"/>
    <cellStyle name="20% - Accent1 4 2 3 2 3 2 2 3 2" xfId="33870" xr:uid="{00000000-0005-0000-0000-00009F830000}"/>
    <cellStyle name="20% - Accent1 4 2 3 2 3 2 2 4" xfId="33871" xr:uid="{00000000-0005-0000-0000-0000A0830000}"/>
    <cellStyle name="20% - Accent1 4 2 3 2 3 2 3" xfId="33872" xr:uid="{00000000-0005-0000-0000-0000A1830000}"/>
    <cellStyle name="20% - Accent1 4 2 3 2 3 2 3 2" xfId="33873" xr:uid="{00000000-0005-0000-0000-0000A2830000}"/>
    <cellStyle name="20% - Accent1 4 2 3 2 3 2 3 2 2" xfId="33874" xr:uid="{00000000-0005-0000-0000-0000A3830000}"/>
    <cellStyle name="20% - Accent1 4 2 3 2 3 2 3 2 2 2" xfId="33875" xr:uid="{00000000-0005-0000-0000-0000A4830000}"/>
    <cellStyle name="20% - Accent1 4 2 3 2 3 2 3 2 3" xfId="33876" xr:uid="{00000000-0005-0000-0000-0000A5830000}"/>
    <cellStyle name="20% - Accent1 4 2 3 2 3 2 3 3" xfId="33877" xr:uid="{00000000-0005-0000-0000-0000A6830000}"/>
    <cellStyle name="20% - Accent1 4 2 3 2 3 2 3 3 2" xfId="33878" xr:uid="{00000000-0005-0000-0000-0000A7830000}"/>
    <cellStyle name="20% - Accent1 4 2 3 2 3 2 3 4" xfId="33879" xr:uid="{00000000-0005-0000-0000-0000A8830000}"/>
    <cellStyle name="20% - Accent1 4 2 3 2 3 2 4" xfId="33880" xr:uid="{00000000-0005-0000-0000-0000A9830000}"/>
    <cellStyle name="20% - Accent1 4 2 3 2 3 2 4 2" xfId="33881" xr:uid="{00000000-0005-0000-0000-0000AA830000}"/>
    <cellStyle name="20% - Accent1 4 2 3 2 3 2 4 2 2" xfId="33882" xr:uid="{00000000-0005-0000-0000-0000AB830000}"/>
    <cellStyle name="20% - Accent1 4 2 3 2 3 2 4 2 2 2" xfId="33883" xr:uid="{00000000-0005-0000-0000-0000AC830000}"/>
    <cellStyle name="20% - Accent1 4 2 3 2 3 2 4 2 3" xfId="33884" xr:uid="{00000000-0005-0000-0000-0000AD830000}"/>
    <cellStyle name="20% - Accent1 4 2 3 2 3 2 4 3" xfId="33885" xr:uid="{00000000-0005-0000-0000-0000AE830000}"/>
    <cellStyle name="20% - Accent1 4 2 3 2 3 2 4 3 2" xfId="33886" xr:uid="{00000000-0005-0000-0000-0000AF830000}"/>
    <cellStyle name="20% - Accent1 4 2 3 2 3 2 4 4" xfId="33887" xr:uid="{00000000-0005-0000-0000-0000B0830000}"/>
    <cellStyle name="20% - Accent1 4 2 3 2 3 2 5" xfId="33888" xr:uid="{00000000-0005-0000-0000-0000B1830000}"/>
    <cellStyle name="20% - Accent1 4 2 3 2 3 2 5 2" xfId="33889" xr:uid="{00000000-0005-0000-0000-0000B2830000}"/>
    <cellStyle name="20% - Accent1 4 2 3 2 3 2 5 2 2" xfId="33890" xr:uid="{00000000-0005-0000-0000-0000B3830000}"/>
    <cellStyle name="20% - Accent1 4 2 3 2 3 2 5 3" xfId="33891" xr:uid="{00000000-0005-0000-0000-0000B4830000}"/>
    <cellStyle name="20% - Accent1 4 2 3 2 3 2 6" xfId="33892" xr:uid="{00000000-0005-0000-0000-0000B5830000}"/>
    <cellStyle name="20% - Accent1 4 2 3 2 3 2 6 2" xfId="33893" xr:uid="{00000000-0005-0000-0000-0000B6830000}"/>
    <cellStyle name="20% - Accent1 4 2 3 2 3 2 6 2 2" xfId="33894" xr:uid="{00000000-0005-0000-0000-0000B7830000}"/>
    <cellStyle name="20% - Accent1 4 2 3 2 3 2 6 3" xfId="33895" xr:uid="{00000000-0005-0000-0000-0000B8830000}"/>
    <cellStyle name="20% - Accent1 4 2 3 2 3 2 7" xfId="33896" xr:uid="{00000000-0005-0000-0000-0000B9830000}"/>
    <cellStyle name="20% - Accent1 4 2 3 2 3 2 7 2" xfId="33897" xr:uid="{00000000-0005-0000-0000-0000BA830000}"/>
    <cellStyle name="20% - Accent1 4 2 3 2 3 2 8" xfId="33898" xr:uid="{00000000-0005-0000-0000-0000BB830000}"/>
    <cellStyle name="20% - Accent1 4 2 3 2 3 2 8 2" xfId="33899" xr:uid="{00000000-0005-0000-0000-0000BC830000}"/>
    <cellStyle name="20% - Accent1 4 2 3 2 3 2 9" xfId="33900" xr:uid="{00000000-0005-0000-0000-0000BD830000}"/>
    <cellStyle name="20% - Accent1 4 2 3 2 3 3" xfId="33901" xr:uid="{00000000-0005-0000-0000-0000BE830000}"/>
    <cellStyle name="20% - Accent1 4 2 3 2 3 3 2" xfId="33902" xr:uid="{00000000-0005-0000-0000-0000BF830000}"/>
    <cellStyle name="20% - Accent1 4 2 3 2 3 3 2 2" xfId="33903" xr:uid="{00000000-0005-0000-0000-0000C0830000}"/>
    <cellStyle name="20% - Accent1 4 2 3 2 3 3 2 2 2" xfId="33904" xr:uid="{00000000-0005-0000-0000-0000C1830000}"/>
    <cellStyle name="20% - Accent1 4 2 3 2 3 3 2 2 2 2" xfId="33905" xr:uid="{00000000-0005-0000-0000-0000C2830000}"/>
    <cellStyle name="20% - Accent1 4 2 3 2 3 3 2 2 3" xfId="33906" xr:uid="{00000000-0005-0000-0000-0000C3830000}"/>
    <cellStyle name="20% - Accent1 4 2 3 2 3 3 2 3" xfId="33907" xr:uid="{00000000-0005-0000-0000-0000C4830000}"/>
    <cellStyle name="20% - Accent1 4 2 3 2 3 3 2 3 2" xfId="33908" xr:uid="{00000000-0005-0000-0000-0000C5830000}"/>
    <cellStyle name="20% - Accent1 4 2 3 2 3 3 2 4" xfId="33909" xr:uid="{00000000-0005-0000-0000-0000C6830000}"/>
    <cellStyle name="20% - Accent1 4 2 3 2 3 3 3" xfId="33910" xr:uid="{00000000-0005-0000-0000-0000C7830000}"/>
    <cellStyle name="20% - Accent1 4 2 3 2 3 3 3 2" xfId="33911" xr:uid="{00000000-0005-0000-0000-0000C8830000}"/>
    <cellStyle name="20% - Accent1 4 2 3 2 3 3 3 2 2" xfId="33912" xr:uid="{00000000-0005-0000-0000-0000C9830000}"/>
    <cellStyle name="20% - Accent1 4 2 3 2 3 3 3 2 2 2" xfId="33913" xr:uid="{00000000-0005-0000-0000-0000CA830000}"/>
    <cellStyle name="20% - Accent1 4 2 3 2 3 3 3 2 3" xfId="33914" xr:uid="{00000000-0005-0000-0000-0000CB830000}"/>
    <cellStyle name="20% - Accent1 4 2 3 2 3 3 3 3" xfId="33915" xr:uid="{00000000-0005-0000-0000-0000CC830000}"/>
    <cellStyle name="20% - Accent1 4 2 3 2 3 3 3 3 2" xfId="33916" xr:uid="{00000000-0005-0000-0000-0000CD830000}"/>
    <cellStyle name="20% - Accent1 4 2 3 2 3 3 3 4" xfId="33917" xr:uid="{00000000-0005-0000-0000-0000CE830000}"/>
    <cellStyle name="20% - Accent1 4 2 3 2 3 3 4" xfId="33918" xr:uid="{00000000-0005-0000-0000-0000CF830000}"/>
    <cellStyle name="20% - Accent1 4 2 3 2 3 3 4 2" xfId="33919" xr:uid="{00000000-0005-0000-0000-0000D0830000}"/>
    <cellStyle name="20% - Accent1 4 2 3 2 3 3 4 2 2" xfId="33920" xr:uid="{00000000-0005-0000-0000-0000D1830000}"/>
    <cellStyle name="20% - Accent1 4 2 3 2 3 3 4 2 2 2" xfId="33921" xr:uid="{00000000-0005-0000-0000-0000D2830000}"/>
    <cellStyle name="20% - Accent1 4 2 3 2 3 3 4 2 3" xfId="33922" xr:uid="{00000000-0005-0000-0000-0000D3830000}"/>
    <cellStyle name="20% - Accent1 4 2 3 2 3 3 4 3" xfId="33923" xr:uid="{00000000-0005-0000-0000-0000D4830000}"/>
    <cellStyle name="20% - Accent1 4 2 3 2 3 3 4 3 2" xfId="33924" xr:uid="{00000000-0005-0000-0000-0000D5830000}"/>
    <cellStyle name="20% - Accent1 4 2 3 2 3 3 4 4" xfId="33925" xr:uid="{00000000-0005-0000-0000-0000D6830000}"/>
    <cellStyle name="20% - Accent1 4 2 3 2 3 3 5" xfId="33926" xr:uid="{00000000-0005-0000-0000-0000D7830000}"/>
    <cellStyle name="20% - Accent1 4 2 3 2 3 3 5 2" xfId="33927" xr:uid="{00000000-0005-0000-0000-0000D8830000}"/>
    <cellStyle name="20% - Accent1 4 2 3 2 3 3 5 2 2" xfId="33928" xr:uid="{00000000-0005-0000-0000-0000D9830000}"/>
    <cellStyle name="20% - Accent1 4 2 3 2 3 3 5 3" xfId="33929" xr:uid="{00000000-0005-0000-0000-0000DA830000}"/>
    <cellStyle name="20% - Accent1 4 2 3 2 3 3 6" xfId="33930" xr:uid="{00000000-0005-0000-0000-0000DB830000}"/>
    <cellStyle name="20% - Accent1 4 2 3 2 3 3 6 2" xfId="33931" xr:uid="{00000000-0005-0000-0000-0000DC830000}"/>
    <cellStyle name="20% - Accent1 4 2 3 2 3 3 6 2 2" xfId="33932" xr:uid="{00000000-0005-0000-0000-0000DD830000}"/>
    <cellStyle name="20% - Accent1 4 2 3 2 3 3 6 3" xfId="33933" xr:uid="{00000000-0005-0000-0000-0000DE830000}"/>
    <cellStyle name="20% - Accent1 4 2 3 2 3 3 7" xfId="33934" xr:uid="{00000000-0005-0000-0000-0000DF830000}"/>
    <cellStyle name="20% - Accent1 4 2 3 2 3 3 7 2" xfId="33935" xr:uid="{00000000-0005-0000-0000-0000E0830000}"/>
    <cellStyle name="20% - Accent1 4 2 3 2 3 3 8" xfId="33936" xr:uid="{00000000-0005-0000-0000-0000E1830000}"/>
    <cellStyle name="20% - Accent1 4 2 3 2 3 3 8 2" xfId="33937" xr:uid="{00000000-0005-0000-0000-0000E2830000}"/>
    <cellStyle name="20% - Accent1 4 2 3 2 3 3 9" xfId="33938" xr:uid="{00000000-0005-0000-0000-0000E3830000}"/>
    <cellStyle name="20% - Accent1 4 2 3 2 3 4" xfId="33939" xr:uid="{00000000-0005-0000-0000-0000E4830000}"/>
    <cellStyle name="20% - Accent1 4 2 3 2 3 4 2" xfId="33940" xr:uid="{00000000-0005-0000-0000-0000E5830000}"/>
    <cellStyle name="20% - Accent1 4 2 3 2 3 4 2 2" xfId="33941" xr:uid="{00000000-0005-0000-0000-0000E6830000}"/>
    <cellStyle name="20% - Accent1 4 2 3 2 3 4 2 2 2" xfId="33942" xr:uid="{00000000-0005-0000-0000-0000E7830000}"/>
    <cellStyle name="20% - Accent1 4 2 3 2 3 4 2 3" xfId="33943" xr:uid="{00000000-0005-0000-0000-0000E8830000}"/>
    <cellStyle name="20% - Accent1 4 2 3 2 3 4 3" xfId="33944" xr:uid="{00000000-0005-0000-0000-0000E9830000}"/>
    <cellStyle name="20% - Accent1 4 2 3 2 3 4 3 2" xfId="33945" xr:uid="{00000000-0005-0000-0000-0000EA830000}"/>
    <cellStyle name="20% - Accent1 4 2 3 2 3 4 4" xfId="33946" xr:uid="{00000000-0005-0000-0000-0000EB830000}"/>
    <cellStyle name="20% - Accent1 4 2 3 2 3 5" xfId="33947" xr:uid="{00000000-0005-0000-0000-0000EC830000}"/>
    <cellStyle name="20% - Accent1 4 2 3 2 3 5 2" xfId="33948" xr:uid="{00000000-0005-0000-0000-0000ED830000}"/>
    <cellStyle name="20% - Accent1 4 2 3 2 3 5 2 2" xfId="33949" xr:uid="{00000000-0005-0000-0000-0000EE830000}"/>
    <cellStyle name="20% - Accent1 4 2 3 2 3 5 2 2 2" xfId="33950" xr:uid="{00000000-0005-0000-0000-0000EF830000}"/>
    <cellStyle name="20% - Accent1 4 2 3 2 3 5 2 3" xfId="33951" xr:uid="{00000000-0005-0000-0000-0000F0830000}"/>
    <cellStyle name="20% - Accent1 4 2 3 2 3 5 3" xfId="33952" xr:uid="{00000000-0005-0000-0000-0000F1830000}"/>
    <cellStyle name="20% - Accent1 4 2 3 2 3 5 3 2" xfId="33953" xr:uid="{00000000-0005-0000-0000-0000F2830000}"/>
    <cellStyle name="20% - Accent1 4 2 3 2 3 5 4" xfId="33954" xr:uid="{00000000-0005-0000-0000-0000F3830000}"/>
    <cellStyle name="20% - Accent1 4 2 3 2 3 6" xfId="33955" xr:uid="{00000000-0005-0000-0000-0000F4830000}"/>
    <cellStyle name="20% - Accent1 4 2 3 2 3 6 2" xfId="33956" xr:uid="{00000000-0005-0000-0000-0000F5830000}"/>
    <cellStyle name="20% - Accent1 4 2 3 2 3 6 2 2" xfId="33957" xr:uid="{00000000-0005-0000-0000-0000F6830000}"/>
    <cellStyle name="20% - Accent1 4 2 3 2 3 6 2 2 2" xfId="33958" xr:uid="{00000000-0005-0000-0000-0000F7830000}"/>
    <cellStyle name="20% - Accent1 4 2 3 2 3 6 2 3" xfId="33959" xr:uid="{00000000-0005-0000-0000-0000F8830000}"/>
    <cellStyle name="20% - Accent1 4 2 3 2 3 6 3" xfId="33960" xr:uid="{00000000-0005-0000-0000-0000F9830000}"/>
    <cellStyle name="20% - Accent1 4 2 3 2 3 6 3 2" xfId="33961" xr:uid="{00000000-0005-0000-0000-0000FA830000}"/>
    <cellStyle name="20% - Accent1 4 2 3 2 3 6 4" xfId="33962" xr:uid="{00000000-0005-0000-0000-0000FB830000}"/>
    <cellStyle name="20% - Accent1 4 2 3 2 3 7" xfId="33963" xr:uid="{00000000-0005-0000-0000-0000FC830000}"/>
    <cellStyle name="20% - Accent1 4 2 3 2 3 7 2" xfId="33964" xr:uid="{00000000-0005-0000-0000-0000FD830000}"/>
    <cellStyle name="20% - Accent1 4 2 3 2 3 7 2 2" xfId="33965" xr:uid="{00000000-0005-0000-0000-0000FE830000}"/>
    <cellStyle name="20% - Accent1 4 2 3 2 3 7 3" xfId="33966" xr:uid="{00000000-0005-0000-0000-0000FF830000}"/>
    <cellStyle name="20% - Accent1 4 2 3 2 3 8" xfId="33967" xr:uid="{00000000-0005-0000-0000-000000840000}"/>
    <cellStyle name="20% - Accent1 4 2 3 2 3 8 2" xfId="33968" xr:uid="{00000000-0005-0000-0000-000001840000}"/>
    <cellStyle name="20% - Accent1 4 2 3 2 3 8 2 2" xfId="33969" xr:uid="{00000000-0005-0000-0000-000002840000}"/>
    <cellStyle name="20% - Accent1 4 2 3 2 3 8 3" xfId="33970" xr:uid="{00000000-0005-0000-0000-000003840000}"/>
    <cellStyle name="20% - Accent1 4 2 3 2 3 9" xfId="33971" xr:uid="{00000000-0005-0000-0000-000004840000}"/>
    <cellStyle name="20% - Accent1 4 2 3 2 3 9 2" xfId="33972" xr:uid="{00000000-0005-0000-0000-000005840000}"/>
    <cellStyle name="20% - Accent1 4 2 3 2 4" xfId="33973" xr:uid="{00000000-0005-0000-0000-000006840000}"/>
    <cellStyle name="20% - Accent1 4 2 3 2 4 10" xfId="33974" xr:uid="{00000000-0005-0000-0000-000007840000}"/>
    <cellStyle name="20% - Accent1 4 2 3 2 4 10 2" xfId="33975" xr:uid="{00000000-0005-0000-0000-000008840000}"/>
    <cellStyle name="20% - Accent1 4 2 3 2 4 11" xfId="33976" xr:uid="{00000000-0005-0000-0000-000009840000}"/>
    <cellStyle name="20% - Accent1 4 2 3 2 4 2" xfId="33977" xr:uid="{00000000-0005-0000-0000-00000A840000}"/>
    <cellStyle name="20% - Accent1 4 2 3 2 4 2 2" xfId="33978" xr:uid="{00000000-0005-0000-0000-00000B840000}"/>
    <cellStyle name="20% - Accent1 4 2 3 2 4 2 2 2" xfId="33979" xr:uid="{00000000-0005-0000-0000-00000C840000}"/>
    <cellStyle name="20% - Accent1 4 2 3 2 4 2 2 2 2" xfId="33980" xr:uid="{00000000-0005-0000-0000-00000D840000}"/>
    <cellStyle name="20% - Accent1 4 2 3 2 4 2 2 2 2 2" xfId="33981" xr:uid="{00000000-0005-0000-0000-00000E840000}"/>
    <cellStyle name="20% - Accent1 4 2 3 2 4 2 2 2 3" xfId="33982" xr:uid="{00000000-0005-0000-0000-00000F840000}"/>
    <cellStyle name="20% - Accent1 4 2 3 2 4 2 2 3" xfId="33983" xr:uid="{00000000-0005-0000-0000-000010840000}"/>
    <cellStyle name="20% - Accent1 4 2 3 2 4 2 2 3 2" xfId="33984" xr:uid="{00000000-0005-0000-0000-000011840000}"/>
    <cellStyle name="20% - Accent1 4 2 3 2 4 2 2 4" xfId="33985" xr:uid="{00000000-0005-0000-0000-000012840000}"/>
    <cellStyle name="20% - Accent1 4 2 3 2 4 2 3" xfId="33986" xr:uid="{00000000-0005-0000-0000-000013840000}"/>
    <cellStyle name="20% - Accent1 4 2 3 2 4 2 3 2" xfId="33987" xr:uid="{00000000-0005-0000-0000-000014840000}"/>
    <cellStyle name="20% - Accent1 4 2 3 2 4 2 3 2 2" xfId="33988" xr:uid="{00000000-0005-0000-0000-000015840000}"/>
    <cellStyle name="20% - Accent1 4 2 3 2 4 2 3 2 2 2" xfId="33989" xr:uid="{00000000-0005-0000-0000-000016840000}"/>
    <cellStyle name="20% - Accent1 4 2 3 2 4 2 3 2 3" xfId="33990" xr:uid="{00000000-0005-0000-0000-000017840000}"/>
    <cellStyle name="20% - Accent1 4 2 3 2 4 2 3 3" xfId="33991" xr:uid="{00000000-0005-0000-0000-000018840000}"/>
    <cellStyle name="20% - Accent1 4 2 3 2 4 2 3 3 2" xfId="33992" xr:uid="{00000000-0005-0000-0000-000019840000}"/>
    <cellStyle name="20% - Accent1 4 2 3 2 4 2 3 4" xfId="33993" xr:uid="{00000000-0005-0000-0000-00001A840000}"/>
    <cellStyle name="20% - Accent1 4 2 3 2 4 2 4" xfId="33994" xr:uid="{00000000-0005-0000-0000-00001B840000}"/>
    <cellStyle name="20% - Accent1 4 2 3 2 4 2 4 2" xfId="33995" xr:uid="{00000000-0005-0000-0000-00001C840000}"/>
    <cellStyle name="20% - Accent1 4 2 3 2 4 2 4 2 2" xfId="33996" xr:uid="{00000000-0005-0000-0000-00001D840000}"/>
    <cellStyle name="20% - Accent1 4 2 3 2 4 2 4 2 2 2" xfId="33997" xr:uid="{00000000-0005-0000-0000-00001E840000}"/>
    <cellStyle name="20% - Accent1 4 2 3 2 4 2 4 2 3" xfId="33998" xr:uid="{00000000-0005-0000-0000-00001F840000}"/>
    <cellStyle name="20% - Accent1 4 2 3 2 4 2 4 3" xfId="33999" xr:uid="{00000000-0005-0000-0000-000020840000}"/>
    <cellStyle name="20% - Accent1 4 2 3 2 4 2 4 3 2" xfId="34000" xr:uid="{00000000-0005-0000-0000-000021840000}"/>
    <cellStyle name="20% - Accent1 4 2 3 2 4 2 4 4" xfId="34001" xr:uid="{00000000-0005-0000-0000-000022840000}"/>
    <cellStyle name="20% - Accent1 4 2 3 2 4 2 5" xfId="34002" xr:uid="{00000000-0005-0000-0000-000023840000}"/>
    <cellStyle name="20% - Accent1 4 2 3 2 4 2 5 2" xfId="34003" xr:uid="{00000000-0005-0000-0000-000024840000}"/>
    <cellStyle name="20% - Accent1 4 2 3 2 4 2 5 2 2" xfId="34004" xr:uid="{00000000-0005-0000-0000-000025840000}"/>
    <cellStyle name="20% - Accent1 4 2 3 2 4 2 5 3" xfId="34005" xr:uid="{00000000-0005-0000-0000-000026840000}"/>
    <cellStyle name="20% - Accent1 4 2 3 2 4 2 6" xfId="34006" xr:uid="{00000000-0005-0000-0000-000027840000}"/>
    <cellStyle name="20% - Accent1 4 2 3 2 4 2 6 2" xfId="34007" xr:uid="{00000000-0005-0000-0000-000028840000}"/>
    <cellStyle name="20% - Accent1 4 2 3 2 4 2 6 2 2" xfId="34008" xr:uid="{00000000-0005-0000-0000-000029840000}"/>
    <cellStyle name="20% - Accent1 4 2 3 2 4 2 6 3" xfId="34009" xr:uid="{00000000-0005-0000-0000-00002A840000}"/>
    <cellStyle name="20% - Accent1 4 2 3 2 4 2 7" xfId="34010" xr:uid="{00000000-0005-0000-0000-00002B840000}"/>
    <cellStyle name="20% - Accent1 4 2 3 2 4 2 7 2" xfId="34011" xr:uid="{00000000-0005-0000-0000-00002C840000}"/>
    <cellStyle name="20% - Accent1 4 2 3 2 4 2 8" xfId="34012" xr:uid="{00000000-0005-0000-0000-00002D840000}"/>
    <cellStyle name="20% - Accent1 4 2 3 2 4 2 8 2" xfId="34013" xr:uid="{00000000-0005-0000-0000-00002E840000}"/>
    <cellStyle name="20% - Accent1 4 2 3 2 4 2 9" xfId="34014" xr:uid="{00000000-0005-0000-0000-00002F840000}"/>
    <cellStyle name="20% - Accent1 4 2 3 2 4 3" xfId="34015" xr:uid="{00000000-0005-0000-0000-000030840000}"/>
    <cellStyle name="20% - Accent1 4 2 3 2 4 3 2" xfId="34016" xr:uid="{00000000-0005-0000-0000-000031840000}"/>
    <cellStyle name="20% - Accent1 4 2 3 2 4 3 2 2" xfId="34017" xr:uid="{00000000-0005-0000-0000-000032840000}"/>
    <cellStyle name="20% - Accent1 4 2 3 2 4 3 2 2 2" xfId="34018" xr:uid="{00000000-0005-0000-0000-000033840000}"/>
    <cellStyle name="20% - Accent1 4 2 3 2 4 3 2 2 2 2" xfId="34019" xr:uid="{00000000-0005-0000-0000-000034840000}"/>
    <cellStyle name="20% - Accent1 4 2 3 2 4 3 2 2 3" xfId="34020" xr:uid="{00000000-0005-0000-0000-000035840000}"/>
    <cellStyle name="20% - Accent1 4 2 3 2 4 3 2 3" xfId="34021" xr:uid="{00000000-0005-0000-0000-000036840000}"/>
    <cellStyle name="20% - Accent1 4 2 3 2 4 3 2 3 2" xfId="34022" xr:uid="{00000000-0005-0000-0000-000037840000}"/>
    <cellStyle name="20% - Accent1 4 2 3 2 4 3 2 4" xfId="34023" xr:uid="{00000000-0005-0000-0000-000038840000}"/>
    <cellStyle name="20% - Accent1 4 2 3 2 4 3 3" xfId="34024" xr:uid="{00000000-0005-0000-0000-000039840000}"/>
    <cellStyle name="20% - Accent1 4 2 3 2 4 3 3 2" xfId="34025" xr:uid="{00000000-0005-0000-0000-00003A840000}"/>
    <cellStyle name="20% - Accent1 4 2 3 2 4 3 3 2 2" xfId="34026" xr:uid="{00000000-0005-0000-0000-00003B840000}"/>
    <cellStyle name="20% - Accent1 4 2 3 2 4 3 3 2 2 2" xfId="34027" xr:uid="{00000000-0005-0000-0000-00003C840000}"/>
    <cellStyle name="20% - Accent1 4 2 3 2 4 3 3 2 3" xfId="34028" xr:uid="{00000000-0005-0000-0000-00003D840000}"/>
    <cellStyle name="20% - Accent1 4 2 3 2 4 3 3 3" xfId="34029" xr:uid="{00000000-0005-0000-0000-00003E840000}"/>
    <cellStyle name="20% - Accent1 4 2 3 2 4 3 3 3 2" xfId="34030" xr:uid="{00000000-0005-0000-0000-00003F840000}"/>
    <cellStyle name="20% - Accent1 4 2 3 2 4 3 3 4" xfId="34031" xr:uid="{00000000-0005-0000-0000-000040840000}"/>
    <cellStyle name="20% - Accent1 4 2 3 2 4 3 4" xfId="34032" xr:uid="{00000000-0005-0000-0000-000041840000}"/>
    <cellStyle name="20% - Accent1 4 2 3 2 4 3 4 2" xfId="34033" xr:uid="{00000000-0005-0000-0000-000042840000}"/>
    <cellStyle name="20% - Accent1 4 2 3 2 4 3 4 2 2" xfId="34034" xr:uid="{00000000-0005-0000-0000-000043840000}"/>
    <cellStyle name="20% - Accent1 4 2 3 2 4 3 4 2 2 2" xfId="34035" xr:uid="{00000000-0005-0000-0000-000044840000}"/>
    <cellStyle name="20% - Accent1 4 2 3 2 4 3 4 2 3" xfId="34036" xr:uid="{00000000-0005-0000-0000-000045840000}"/>
    <cellStyle name="20% - Accent1 4 2 3 2 4 3 4 3" xfId="34037" xr:uid="{00000000-0005-0000-0000-000046840000}"/>
    <cellStyle name="20% - Accent1 4 2 3 2 4 3 4 3 2" xfId="34038" xr:uid="{00000000-0005-0000-0000-000047840000}"/>
    <cellStyle name="20% - Accent1 4 2 3 2 4 3 4 4" xfId="34039" xr:uid="{00000000-0005-0000-0000-000048840000}"/>
    <cellStyle name="20% - Accent1 4 2 3 2 4 3 5" xfId="34040" xr:uid="{00000000-0005-0000-0000-000049840000}"/>
    <cellStyle name="20% - Accent1 4 2 3 2 4 3 5 2" xfId="34041" xr:uid="{00000000-0005-0000-0000-00004A840000}"/>
    <cellStyle name="20% - Accent1 4 2 3 2 4 3 5 2 2" xfId="34042" xr:uid="{00000000-0005-0000-0000-00004B840000}"/>
    <cellStyle name="20% - Accent1 4 2 3 2 4 3 5 3" xfId="34043" xr:uid="{00000000-0005-0000-0000-00004C840000}"/>
    <cellStyle name="20% - Accent1 4 2 3 2 4 3 6" xfId="34044" xr:uid="{00000000-0005-0000-0000-00004D840000}"/>
    <cellStyle name="20% - Accent1 4 2 3 2 4 3 6 2" xfId="34045" xr:uid="{00000000-0005-0000-0000-00004E840000}"/>
    <cellStyle name="20% - Accent1 4 2 3 2 4 3 6 2 2" xfId="34046" xr:uid="{00000000-0005-0000-0000-00004F840000}"/>
    <cellStyle name="20% - Accent1 4 2 3 2 4 3 6 3" xfId="34047" xr:uid="{00000000-0005-0000-0000-000050840000}"/>
    <cellStyle name="20% - Accent1 4 2 3 2 4 3 7" xfId="34048" xr:uid="{00000000-0005-0000-0000-000051840000}"/>
    <cellStyle name="20% - Accent1 4 2 3 2 4 3 7 2" xfId="34049" xr:uid="{00000000-0005-0000-0000-000052840000}"/>
    <cellStyle name="20% - Accent1 4 2 3 2 4 3 8" xfId="34050" xr:uid="{00000000-0005-0000-0000-000053840000}"/>
    <cellStyle name="20% - Accent1 4 2 3 2 4 3 8 2" xfId="34051" xr:uid="{00000000-0005-0000-0000-000054840000}"/>
    <cellStyle name="20% - Accent1 4 2 3 2 4 3 9" xfId="34052" xr:uid="{00000000-0005-0000-0000-000055840000}"/>
    <cellStyle name="20% - Accent1 4 2 3 2 4 4" xfId="34053" xr:uid="{00000000-0005-0000-0000-000056840000}"/>
    <cellStyle name="20% - Accent1 4 2 3 2 4 4 2" xfId="34054" xr:uid="{00000000-0005-0000-0000-000057840000}"/>
    <cellStyle name="20% - Accent1 4 2 3 2 4 4 2 2" xfId="34055" xr:uid="{00000000-0005-0000-0000-000058840000}"/>
    <cellStyle name="20% - Accent1 4 2 3 2 4 4 2 2 2" xfId="34056" xr:uid="{00000000-0005-0000-0000-000059840000}"/>
    <cellStyle name="20% - Accent1 4 2 3 2 4 4 2 3" xfId="34057" xr:uid="{00000000-0005-0000-0000-00005A840000}"/>
    <cellStyle name="20% - Accent1 4 2 3 2 4 4 3" xfId="34058" xr:uid="{00000000-0005-0000-0000-00005B840000}"/>
    <cellStyle name="20% - Accent1 4 2 3 2 4 4 3 2" xfId="34059" xr:uid="{00000000-0005-0000-0000-00005C840000}"/>
    <cellStyle name="20% - Accent1 4 2 3 2 4 4 4" xfId="34060" xr:uid="{00000000-0005-0000-0000-00005D840000}"/>
    <cellStyle name="20% - Accent1 4 2 3 2 4 5" xfId="34061" xr:uid="{00000000-0005-0000-0000-00005E840000}"/>
    <cellStyle name="20% - Accent1 4 2 3 2 4 5 2" xfId="34062" xr:uid="{00000000-0005-0000-0000-00005F840000}"/>
    <cellStyle name="20% - Accent1 4 2 3 2 4 5 2 2" xfId="34063" xr:uid="{00000000-0005-0000-0000-000060840000}"/>
    <cellStyle name="20% - Accent1 4 2 3 2 4 5 2 2 2" xfId="34064" xr:uid="{00000000-0005-0000-0000-000061840000}"/>
    <cellStyle name="20% - Accent1 4 2 3 2 4 5 2 3" xfId="34065" xr:uid="{00000000-0005-0000-0000-000062840000}"/>
    <cellStyle name="20% - Accent1 4 2 3 2 4 5 3" xfId="34066" xr:uid="{00000000-0005-0000-0000-000063840000}"/>
    <cellStyle name="20% - Accent1 4 2 3 2 4 5 3 2" xfId="34067" xr:uid="{00000000-0005-0000-0000-000064840000}"/>
    <cellStyle name="20% - Accent1 4 2 3 2 4 5 4" xfId="34068" xr:uid="{00000000-0005-0000-0000-000065840000}"/>
    <cellStyle name="20% - Accent1 4 2 3 2 4 6" xfId="34069" xr:uid="{00000000-0005-0000-0000-000066840000}"/>
    <cellStyle name="20% - Accent1 4 2 3 2 4 6 2" xfId="34070" xr:uid="{00000000-0005-0000-0000-000067840000}"/>
    <cellStyle name="20% - Accent1 4 2 3 2 4 6 2 2" xfId="34071" xr:uid="{00000000-0005-0000-0000-000068840000}"/>
    <cellStyle name="20% - Accent1 4 2 3 2 4 6 2 2 2" xfId="34072" xr:uid="{00000000-0005-0000-0000-000069840000}"/>
    <cellStyle name="20% - Accent1 4 2 3 2 4 6 2 3" xfId="34073" xr:uid="{00000000-0005-0000-0000-00006A840000}"/>
    <cellStyle name="20% - Accent1 4 2 3 2 4 6 3" xfId="34074" xr:uid="{00000000-0005-0000-0000-00006B840000}"/>
    <cellStyle name="20% - Accent1 4 2 3 2 4 6 3 2" xfId="34075" xr:uid="{00000000-0005-0000-0000-00006C840000}"/>
    <cellStyle name="20% - Accent1 4 2 3 2 4 6 4" xfId="34076" xr:uid="{00000000-0005-0000-0000-00006D840000}"/>
    <cellStyle name="20% - Accent1 4 2 3 2 4 7" xfId="34077" xr:uid="{00000000-0005-0000-0000-00006E840000}"/>
    <cellStyle name="20% - Accent1 4 2 3 2 4 7 2" xfId="34078" xr:uid="{00000000-0005-0000-0000-00006F840000}"/>
    <cellStyle name="20% - Accent1 4 2 3 2 4 7 2 2" xfId="34079" xr:uid="{00000000-0005-0000-0000-000070840000}"/>
    <cellStyle name="20% - Accent1 4 2 3 2 4 7 3" xfId="34080" xr:uid="{00000000-0005-0000-0000-000071840000}"/>
    <cellStyle name="20% - Accent1 4 2 3 2 4 8" xfId="34081" xr:uid="{00000000-0005-0000-0000-000072840000}"/>
    <cellStyle name="20% - Accent1 4 2 3 2 4 8 2" xfId="34082" xr:uid="{00000000-0005-0000-0000-000073840000}"/>
    <cellStyle name="20% - Accent1 4 2 3 2 4 8 2 2" xfId="34083" xr:uid="{00000000-0005-0000-0000-000074840000}"/>
    <cellStyle name="20% - Accent1 4 2 3 2 4 8 3" xfId="34084" xr:uid="{00000000-0005-0000-0000-000075840000}"/>
    <cellStyle name="20% - Accent1 4 2 3 2 4 9" xfId="34085" xr:uid="{00000000-0005-0000-0000-000076840000}"/>
    <cellStyle name="20% - Accent1 4 2 3 2 4 9 2" xfId="34086" xr:uid="{00000000-0005-0000-0000-000077840000}"/>
    <cellStyle name="20% - Accent1 4 2 3 2 5" xfId="34087" xr:uid="{00000000-0005-0000-0000-000078840000}"/>
    <cellStyle name="20% - Accent1 4 2 3 2 5 10" xfId="34088" xr:uid="{00000000-0005-0000-0000-000079840000}"/>
    <cellStyle name="20% - Accent1 4 2 3 2 5 10 2" xfId="34089" xr:uid="{00000000-0005-0000-0000-00007A840000}"/>
    <cellStyle name="20% - Accent1 4 2 3 2 5 11" xfId="34090" xr:uid="{00000000-0005-0000-0000-00007B840000}"/>
    <cellStyle name="20% - Accent1 4 2 3 2 5 2" xfId="34091" xr:uid="{00000000-0005-0000-0000-00007C840000}"/>
    <cellStyle name="20% - Accent1 4 2 3 2 5 2 2" xfId="34092" xr:uid="{00000000-0005-0000-0000-00007D840000}"/>
    <cellStyle name="20% - Accent1 4 2 3 2 5 2 2 2" xfId="34093" xr:uid="{00000000-0005-0000-0000-00007E840000}"/>
    <cellStyle name="20% - Accent1 4 2 3 2 5 2 2 2 2" xfId="34094" xr:uid="{00000000-0005-0000-0000-00007F840000}"/>
    <cellStyle name="20% - Accent1 4 2 3 2 5 2 2 2 2 2" xfId="34095" xr:uid="{00000000-0005-0000-0000-000080840000}"/>
    <cellStyle name="20% - Accent1 4 2 3 2 5 2 2 2 3" xfId="34096" xr:uid="{00000000-0005-0000-0000-000081840000}"/>
    <cellStyle name="20% - Accent1 4 2 3 2 5 2 2 3" xfId="34097" xr:uid="{00000000-0005-0000-0000-000082840000}"/>
    <cellStyle name="20% - Accent1 4 2 3 2 5 2 2 3 2" xfId="34098" xr:uid="{00000000-0005-0000-0000-000083840000}"/>
    <cellStyle name="20% - Accent1 4 2 3 2 5 2 2 4" xfId="34099" xr:uid="{00000000-0005-0000-0000-000084840000}"/>
    <cellStyle name="20% - Accent1 4 2 3 2 5 2 3" xfId="34100" xr:uid="{00000000-0005-0000-0000-000085840000}"/>
    <cellStyle name="20% - Accent1 4 2 3 2 5 2 3 2" xfId="34101" xr:uid="{00000000-0005-0000-0000-000086840000}"/>
    <cellStyle name="20% - Accent1 4 2 3 2 5 2 3 2 2" xfId="34102" xr:uid="{00000000-0005-0000-0000-000087840000}"/>
    <cellStyle name="20% - Accent1 4 2 3 2 5 2 3 2 2 2" xfId="34103" xr:uid="{00000000-0005-0000-0000-000088840000}"/>
    <cellStyle name="20% - Accent1 4 2 3 2 5 2 3 2 3" xfId="34104" xr:uid="{00000000-0005-0000-0000-000089840000}"/>
    <cellStyle name="20% - Accent1 4 2 3 2 5 2 3 3" xfId="34105" xr:uid="{00000000-0005-0000-0000-00008A840000}"/>
    <cellStyle name="20% - Accent1 4 2 3 2 5 2 3 3 2" xfId="34106" xr:uid="{00000000-0005-0000-0000-00008B840000}"/>
    <cellStyle name="20% - Accent1 4 2 3 2 5 2 3 4" xfId="34107" xr:uid="{00000000-0005-0000-0000-00008C840000}"/>
    <cellStyle name="20% - Accent1 4 2 3 2 5 2 4" xfId="34108" xr:uid="{00000000-0005-0000-0000-00008D840000}"/>
    <cellStyle name="20% - Accent1 4 2 3 2 5 2 4 2" xfId="34109" xr:uid="{00000000-0005-0000-0000-00008E840000}"/>
    <cellStyle name="20% - Accent1 4 2 3 2 5 2 4 2 2" xfId="34110" xr:uid="{00000000-0005-0000-0000-00008F840000}"/>
    <cellStyle name="20% - Accent1 4 2 3 2 5 2 4 2 2 2" xfId="34111" xr:uid="{00000000-0005-0000-0000-000090840000}"/>
    <cellStyle name="20% - Accent1 4 2 3 2 5 2 4 2 3" xfId="34112" xr:uid="{00000000-0005-0000-0000-000091840000}"/>
    <cellStyle name="20% - Accent1 4 2 3 2 5 2 4 3" xfId="34113" xr:uid="{00000000-0005-0000-0000-000092840000}"/>
    <cellStyle name="20% - Accent1 4 2 3 2 5 2 4 3 2" xfId="34114" xr:uid="{00000000-0005-0000-0000-000093840000}"/>
    <cellStyle name="20% - Accent1 4 2 3 2 5 2 4 4" xfId="34115" xr:uid="{00000000-0005-0000-0000-000094840000}"/>
    <cellStyle name="20% - Accent1 4 2 3 2 5 2 5" xfId="34116" xr:uid="{00000000-0005-0000-0000-000095840000}"/>
    <cellStyle name="20% - Accent1 4 2 3 2 5 2 5 2" xfId="34117" xr:uid="{00000000-0005-0000-0000-000096840000}"/>
    <cellStyle name="20% - Accent1 4 2 3 2 5 2 5 2 2" xfId="34118" xr:uid="{00000000-0005-0000-0000-000097840000}"/>
    <cellStyle name="20% - Accent1 4 2 3 2 5 2 5 3" xfId="34119" xr:uid="{00000000-0005-0000-0000-000098840000}"/>
    <cellStyle name="20% - Accent1 4 2 3 2 5 2 6" xfId="34120" xr:uid="{00000000-0005-0000-0000-000099840000}"/>
    <cellStyle name="20% - Accent1 4 2 3 2 5 2 6 2" xfId="34121" xr:uid="{00000000-0005-0000-0000-00009A840000}"/>
    <cellStyle name="20% - Accent1 4 2 3 2 5 2 6 2 2" xfId="34122" xr:uid="{00000000-0005-0000-0000-00009B840000}"/>
    <cellStyle name="20% - Accent1 4 2 3 2 5 2 6 3" xfId="34123" xr:uid="{00000000-0005-0000-0000-00009C840000}"/>
    <cellStyle name="20% - Accent1 4 2 3 2 5 2 7" xfId="34124" xr:uid="{00000000-0005-0000-0000-00009D840000}"/>
    <cellStyle name="20% - Accent1 4 2 3 2 5 2 7 2" xfId="34125" xr:uid="{00000000-0005-0000-0000-00009E840000}"/>
    <cellStyle name="20% - Accent1 4 2 3 2 5 2 8" xfId="34126" xr:uid="{00000000-0005-0000-0000-00009F840000}"/>
    <cellStyle name="20% - Accent1 4 2 3 2 5 2 8 2" xfId="34127" xr:uid="{00000000-0005-0000-0000-0000A0840000}"/>
    <cellStyle name="20% - Accent1 4 2 3 2 5 2 9" xfId="34128" xr:uid="{00000000-0005-0000-0000-0000A1840000}"/>
    <cellStyle name="20% - Accent1 4 2 3 2 5 3" xfId="34129" xr:uid="{00000000-0005-0000-0000-0000A2840000}"/>
    <cellStyle name="20% - Accent1 4 2 3 2 5 3 2" xfId="34130" xr:uid="{00000000-0005-0000-0000-0000A3840000}"/>
    <cellStyle name="20% - Accent1 4 2 3 2 5 3 2 2" xfId="34131" xr:uid="{00000000-0005-0000-0000-0000A4840000}"/>
    <cellStyle name="20% - Accent1 4 2 3 2 5 3 2 2 2" xfId="34132" xr:uid="{00000000-0005-0000-0000-0000A5840000}"/>
    <cellStyle name="20% - Accent1 4 2 3 2 5 3 2 2 2 2" xfId="34133" xr:uid="{00000000-0005-0000-0000-0000A6840000}"/>
    <cellStyle name="20% - Accent1 4 2 3 2 5 3 2 2 3" xfId="34134" xr:uid="{00000000-0005-0000-0000-0000A7840000}"/>
    <cellStyle name="20% - Accent1 4 2 3 2 5 3 2 3" xfId="34135" xr:uid="{00000000-0005-0000-0000-0000A8840000}"/>
    <cellStyle name="20% - Accent1 4 2 3 2 5 3 2 3 2" xfId="34136" xr:uid="{00000000-0005-0000-0000-0000A9840000}"/>
    <cellStyle name="20% - Accent1 4 2 3 2 5 3 2 4" xfId="34137" xr:uid="{00000000-0005-0000-0000-0000AA840000}"/>
    <cellStyle name="20% - Accent1 4 2 3 2 5 3 3" xfId="34138" xr:uid="{00000000-0005-0000-0000-0000AB840000}"/>
    <cellStyle name="20% - Accent1 4 2 3 2 5 3 3 2" xfId="34139" xr:uid="{00000000-0005-0000-0000-0000AC840000}"/>
    <cellStyle name="20% - Accent1 4 2 3 2 5 3 3 2 2" xfId="34140" xr:uid="{00000000-0005-0000-0000-0000AD840000}"/>
    <cellStyle name="20% - Accent1 4 2 3 2 5 3 3 2 2 2" xfId="34141" xr:uid="{00000000-0005-0000-0000-0000AE840000}"/>
    <cellStyle name="20% - Accent1 4 2 3 2 5 3 3 2 3" xfId="34142" xr:uid="{00000000-0005-0000-0000-0000AF840000}"/>
    <cellStyle name="20% - Accent1 4 2 3 2 5 3 3 3" xfId="34143" xr:uid="{00000000-0005-0000-0000-0000B0840000}"/>
    <cellStyle name="20% - Accent1 4 2 3 2 5 3 3 3 2" xfId="34144" xr:uid="{00000000-0005-0000-0000-0000B1840000}"/>
    <cellStyle name="20% - Accent1 4 2 3 2 5 3 3 4" xfId="34145" xr:uid="{00000000-0005-0000-0000-0000B2840000}"/>
    <cellStyle name="20% - Accent1 4 2 3 2 5 3 4" xfId="34146" xr:uid="{00000000-0005-0000-0000-0000B3840000}"/>
    <cellStyle name="20% - Accent1 4 2 3 2 5 3 4 2" xfId="34147" xr:uid="{00000000-0005-0000-0000-0000B4840000}"/>
    <cellStyle name="20% - Accent1 4 2 3 2 5 3 4 2 2" xfId="34148" xr:uid="{00000000-0005-0000-0000-0000B5840000}"/>
    <cellStyle name="20% - Accent1 4 2 3 2 5 3 4 2 2 2" xfId="34149" xr:uid="{00000000-0005-0000-0000-0000B6840000}"/>
    <cellStyle name="20% - Accent1 4 2 3 2 5 3 4 2 3" xfId="34150" xr:uid="{00000000-0005-0000-0000-0000B7840000}"/>
    <cellStyle name="20% - Accent1 4 2 3 2 5 3 4 3" xfId="34151" xr:uid="{00000000-0005-0000-0000-0000B8840000}"/>
    <cellStyle name="20% - Accent1 4 2 3 2 5 3 4 3 2" xfId="34152" xr:uid="{00000000-0005-0000-0000-0000B9840000}"/>
    <cellStyle name="20% - Accent1 4 2 3 2 5 3 4 4" xfId="34153" xr:uid="{00000000-0005-0000-0000-0000BA840000}"/>
    <cellStyle name="20% - Accent1 4 2 3 2 5 3 5" xfId="34154" xr:uid="{00000000-0005-0000-0000-0000BB840000}"/>
    <cellStyle name="20% - Accent1 4 2 3 2 5 3 5 2" xfId="34155" xr:uid="{00000000-0005-0000-0000-0000BC840000}"/>
    <cellStyle name="20% - Accent1 4 2 3 2 5 3 5 2 2" xfId="34156" xr:uid="{00000000-0005-0000-0000-0000BD840000}"/>
    <cellStyle name="20% - Accent1 4 2 3 2 5 3 5 3" xfId="34157" xr:uid="{00000000-0005-0000-0000-0000BE840000}"/>
    <cellStyle name="20% - Accent1 4 2 3 2 5 3 6" xfId="34158" xr:uid="{00000000-0005-0000-0000-0000BF840000}"/>
    <cellStyle name="20% - Accent1 4 2 3 2 5 3 6 2" xfId="34159" xr:uid="{00000000-0005-0000-0000-0000C0840000}"/>
    <cellStyle name="20% - Accent1 4 2 3 2 5 3 6 2 2" xfId="34160" xr:uid="{00000000-0005-0000-0000-0000C1840000}"/>
    <cellStyle name="20% - Accent1 4 2 3 2 5 3 6 3" xfId="34161" xr:uid="{00000000-0005-0000-0000-0000C2840000}"/>
    <cellStyle name="20% - Accent1 4 2 3 2 5 3 7" xfId="34162" xr:uid="{00000000-0005-0000-0000-0000C3840000}"/>
    <cellStyle name="20% - Accent1 4 2 3 2 5 3 7 2" xfId="34163" xr:uid="{00000000-0005-0000-0000-0000C4840000}"/>
    <cellStyle name="20% - Accent1 4 2 3 2 5 3 8" xfId="34164" xr:uid="{00000000-0005-0000-0000-0000C5840000}"/>
    <cellStyle name="20% - Accent1 4 2 3 2 5 3 8 2" xfId="34165" xr:uid="{00000000-0005-0000-0000-0000C6840000}"/>
    <cellStyle name="20% - Accent1 4 2 3 2 5 3 9" xfId="34166" xr:uid="{00000000-0005-0000-0000-0000C7840000}"/>
    <cellStyle name="20% - Accent1 4 2 3 2 5 4" xfId="34167" xr:uid="{00000000-0005-0000-0000-0000C8840000}"/>
    <cellStyle name="20% - Accent1 4 2 3 2 5 4 2" xfId="34168" xr:uid="{00000000-0005-0000-0000-0000C9840000}"/>
    <cellStyle name="20% - Accent1 4 2 3 2 5 4 2 2" xfId="34169" xr:uid="{00000000-0005-0000-0000-0000CA840000}"/>
    <cellStyle name="20% - Accent1 4 2 3 2 5 4 2 2 2" xfId="34170" xr:uid="{00000000-0005-0000-0000-0000CB840000}"/>
    <cellStyle name="20% - Accent1 4 2 3 2 5 4 2 3" xfId="34171" xr:uid="{00000000-0005-0000-0000-0000CC840000}"/>
    <cellStyle name="20% - Accent1 4 2 3 2 5 4 3" xfId="34172" xr:uid="{00000000-0005-0000-0000-0000CD840000}"/>
    <cellStyle name="20% - Accent1 4 2 3 2 5 4 3 2" xfId="34173" xr:uid="{00000000-0005-0000-0000-0000CE840000}"/>
    <cellStyle name="20% - Accent1 4 2 3 2 5 4 4" xfId="34174" xr:uid="{00000000-0005-0000-0000-0000CF840000}"/>
    <cellStyle name="20% - Accent1 4 2 3 2 5 5" xfId="34175" xr:uid="{00000000-0005-0000-0000-0000D0840000}"/>
    <cellStyle name="20% - Accent1 4 2 3 2 5 5 2" xfId="34176" xr:uid="{00000000-0005-0000-0000-0000D1840000}"/>
    <cellStyle name="20% - Accent1 4 2 3 2 5 5 2 2" xfId="34177" xr:uid="{00000000-0005-0000-0000-0000D2840000}"/>
    <cellStyle name="20% - Accent1 4 2 3 2 5 5 2 2 2" xfId="34178" xr:uid="{00000000-0005-0000-0000-0000D3840000}"/>
    <cellStyle name="20% - Accent1 4 2 3 2 5 5 2 3" xfId="34179" xr:uid="{00000000-0005-0000-0000-0000D4840000}"/>
    <cellStyle name="20% - Accent1 4 2 3 2 5 5 3" xfId="34180" xr:uid="{00000000-0005-0000-0000-0000D5840000}"/>
    <cellStyle name="20% - Accent1 4 2 3 2 5 5 3 2" xfId="34181" xr:uid="{00000000-0005-0000-0000-0000D6840000}"/>
    <cellStyle name="20% - Accent1 4 2 3 2 5 5 4" xfId="34182" xr:uid="{00000000-0005-0000-0000-0000D7840000}"/>
    <cellStyle name="20% - Accent1 4 2 3 2 5 6" xfId="34183" xr:uid="{00000000-0005-0000-0000-0000D8840000}"/>
    <cellStyle name="20% - Accent1 4 2 3 2 5 6 2" xfId="34184" xr:uid="{00000000-0005-0000-0000-0000D9840000}"/>
    <cellStyle name="20% - Accent1 4 2 3 2 5 6 2 2" xfId="34185" xr:uid="{00000000-0005-0000-0000-0000DA840000}"/>
    <cellStyle name="20% - Accent1 4 2 3 2 5 6 2 2 2" xfId="34186" xr:uid="{00000000-0005-0000-0000-0000DB840000}"/>
    <cellStyle name="20% - Accent1 4 2 3 2 5 6 2 3" xfId="34187" xr:uid="{00000000-0005-0000-0000-0000DC840000}"/>
    <cellStyle name="20% - Accent1 4 2 3 2 5 6 3" xfId="34188" xr:uid="{00000000-0005-0000-0000-0000DD840000}"/>
    <cellStyle name="20% - Accent1 4 2 3 2 5 6 3 2" xfId="34189" xr:uid="{00000000-0005-0000-0000-0000DE840000}"/>
    <cellStyle name="20% - Accent1 4 2 3 2 5 6 4" xfId="34190" xr:uid="{00000000-0005-0000-0000-0000DF840000}"/>
    <cellStyle name="20% - Accent1 4 2 3 2 5 7" xfId="34191" xr:uid="{00000000-0005-0000-0000-0000E0840000}"/>
    <cellStyle name="20% - Accent1 4 2 3 2 5 7 2" xfId="34192" xr:uid="{00000000-0005-0000-0000-0000E1840000}"/>
    <cellStyle name="20% - Accent1 4 2 3 2 5 7 2 2" xfId="34193" xr:uid="{00000000-0005-0000-0000-0000E2840000}"/>
    <cellStyle name="20% - Accent1 4 2 3 2 5 7 3" xfId="34194" xr:uid="{00000000-0005-0000-0000-0000E3840000}"/>
    <cellStyle name="20% - Accent1 4 2 3 2 5 8" xfId="34195" xr:uid="{00000000-0005-0000-0000-0000E4840000}"/>
    <cellStyle name="20% - Accent1 4 2 3 2 5 8 2" xfId="34196" xr:uid="{00000000-0005-0000-0000-0000E5840000}"/>
    <cellStyle name="20% - Accent1 4 2 3 2 5 8 2 2" xfId="34197" xr:uid="{00000000-0005-0000-0000-0000E6840000}"/>
    <cellStyle name="20% - Accent1 4 2 3 2 5 8 3" xfId="34198" xr:uid="{00000000-0005-0000-0000-0000E7840000}"/>
    <cellStyle name="20% - Accent1 4 2 3 2 5 9" xfId="34199" xr:uid="{00000000-0005-0000-0000-0000E8840000}"/>
    <cellStyle name="20% - Accent1 4 2 3 2 5 9 2" xfId="34200" xr:uid="{00000000-0005-0000-0000-0000E9840000}"/>
    <cellStyle name="20% - Accent1 4 2 3 2 6" xfId="34201" xr:uid="{00000000-0005-0000-0000-0000EA840000}"/>
    <cellStyle name="20% - Accent1 4 2 3 2 6 2" xfId="34202" xr:uid="{00000000-0005-0000-0000-0000EB840000}"/>
    <cellStyle name="20% - Accent1 4 2 3 2 6 2 2" xfId="34203" xr:uid="{00000000-0005-0000-0000-0000EC840000}"/>
    <cellStyle name="20% - Accent1 4 2 3 2 6 2 2 2" xfId="34204" xr:uid="{00000000-0005-0000-0000-0000ED840000}"/>
    <cellStyle name="20% - Accent1 4 2 3 2 6 2 2 2 2" xfId="34205" xr:uid="{00000000-0005-0000-0000-0000EE840000}"/>
    <cellStyle name="20% - Accent1 4 2 3 2 6 2 2 3" xfId="34206" xr:uid="{00000000-0005-0000-0000-0000EF840000}"/>
    <cellStyle name="20% - Accent1 4 2 3 2 6 2 3" xfId="34207" xr:uid="{00000000-0005-0000-0000-0000F0840000}"/>
    <cellStyle name="20% - Accent1 4 2 3 2 6 2 3 2" xfId="34208" xr:uid="{00000000-0005-0000-0000-0000F1840000}"/>
    <cellStyle name="20% - Accent1 4 2 3 2 6 2 4" xfId="34209" xr:uid="{00000000-0005-0000-0000-0000F2840000}"/>
    <cellStyle name="20% - Accent1 4 2 3 2 6 3" xfId="34210" xr:uid="{00000000-0005-0000-0000-0000F3840000}"/>
    <cellStyle name="20% - Accent1 4 2 3 2 6 3 2" xfId="34211" xr:uid="{00000000-0005-0000-0000-0000F4840000}"/>
    <cellStyle name="20% - Accent1 4 2 3 2 6 3 2 2" xfId="34212" xr:uid="{00000000-0005-0000-0000-0000F5840000}"/>
    <cellStyle name="20% - Accent1 4 2 3 2 6 3 2 2 2" xfId="34213" xr:uid="{00000000-0005-0000-0000-0000F6840000}"/>
    <cellStyle name="20% - Accent1 4 2 3 2 6 3 2 3" xfId="34214" xr:uid="{00000000-0005-0000-0000-0000F7840000}"/>
    <cellStyle name="20% - Accent1 4 2 3 2 6 3 3" xfId="34215" xr:uid="{00000000-0005-0000-0000-0000F8840000}"/>
    <cellStyle name="20% - Accent1 4 2 3 2 6 3 3 2" xfId="34216" xr:uid="{00000000-0005-0000-0000-0000F9840000}"/>
    <cellStyle name="20% - Accent1 4 2 3 2 6 3 4" xfId="34217" xr:uid="{00000000-0005-0000-0000-0000FA840000}"/>
    <cellStyle name="20% - Accent1 4 2 3 2 6 4" xfId="34218" xr:uid="{00000000-0005-0000-0000-0000FB840000}"/>
    <cellStyle name="20% - Accent1 4 2 3 2 6 4 2" xfId="34219" xr:uid="{00000000-0005-0000-0000-0000FC840000}"/>
    <cellStyle name="20% - Accent1 4 2 3 2 6 4 2 2" xfId="34220" xr:uid="{00000000-0005-0000-0000-0000FD840000}"/>
    <cellStyle name="20% - Accent1 4 2 3 2 6 4 2 2 2" xfId="34221" xr:uid="{00000000-0005-0000-0000-0000FE840000}"/>
    <cellStyle name="20% - Accent1 4 2 3 2 6 4 2 3" xfId="34222" xr:uid="{00000000-0005-0000-0000-0000FF840000}"/>
    <cellStyle name="20% - Accent1 4 2 3 2 6 4 3" xfId="34223" xr:uid="{00000000-0005-0000-0000-000000850000}"/>
    <cellStyle name="20% - Accent1 4 2 3 2 6 4 3 2" xfId="34224" xr:uid="{00000000-0005-0000-0000-000001850000}"/>
    <cellStyle name="20% - Accent1 4 2 3 2 6 4 4" xfId="34225" xr:uid="{00000000-0005-0000-0000-000002850000}"/>
    <cellStyle name="20% - Accent1 4 2 3 2 6 5" xfId="34226" xr:uid="{00000000-0005-0000-0000-000003850000}"/>
    <cellStyle name="20% - Accent1 4 2 3 2 6 5 2" xfId="34227" xr:uid="{00000000-0005-0000-0000-000004850000}"/>
    <cellStyle name="20% - Accent1 4 2 3 2 6 5 2 2" xfId="34228" xr:uid="{00000000-0005-0000-0000-000005850000}"/>
    <cellStyle name="20% - Accent1 4 2 3 2 6 5 3" xfId="34229" xr:uid="{00000000-0005-0000-0000-000006850000}"/>
    <cellStyle name="20% - Accent1 4 2 3 2 6 6" xfId="34230" xr:uid="{00000000-0005-0000-0000-000007850000}"/>
    <cellStyle name="20% - Accent1 4 2 3 2 6 6 2" xfId="34231" xr:uid="{00000000-0005-0000-0000-000008850000}"/>
    <cellStyle name="20% - Accent1 4 2 3 2 6 6 2 2" xfId="34232" xr:uid="{00000000-0005-0000-0000-000009850000}"/>
    <cellStyle name="20% - Accent1 4 2 3 2 6 6 3" xfId="34233" xr:uid="{00000000-0005-0000-0000-00000A850000}"/>
    <cellStyle name="20% - Accent1 4 2 3 2 6 7" xfId="34234" xr:uid="{00000000-0005-0000-0000-00000B850000}"/>
    <cellStyle name="20% - Accent1 4 2 3 2 6 7 2" xfId="34235" xr:uid="{00000000-0005-0000-0000-00000C850000}"/>
    <cellStyle name="20% - Accent1 4 2 3 2 6 8" xfId="34236" xr:uid="{00000000-0005-0000-0000-00000D850000}"/>
    <cellStyle name="20% - Accent1 4 2 3 2 6 8 2" xfId="34237" xr:uid="{00000000-0005-0000-0000-00000E850000}"/>
    <cellStyle name="20% - Accent1 4 2 3 2 6 9" xfId="34238" xr:uid="{00000000-0005-0000-0000-00000F850000}"/>
    <cellStyle name="20% - Accent1 4 2 3 2 7" xfId="34239" xr:uid="{00000000-0005-0000-0000-000010850000}"/>
    <cellStyle name="20% - Accent1 4 2 3 2 7 2" xfId="34240" xr:uid="{00000000-0005-0000-0000-000011850000}"/>
    <cellStyle name="20% - Accent1 4 2 3 2 7 2 2" xfId="34241" xr:uid="{00000000-0005-0000-0000-000012850000}"/>
    <cellStyle name="20% - Accent1 4 2 3 2 7 2 2 2" xfId="34242" xr:uid="{00000000-0005-0000-0000-000013850000}"/>
    <cellStyle name="20% - Accent1 4 2 3 2 7 2 2 2 2" xfId="34243" xr:uid="{00000000-0005-0000-0000-000014850000}"/>
    <cellStyle name="20% - Accent1 4 2 3 2 7 2 2 3" xfId="34244" xr:uid="{00000000-0005-0000-0000-000015850000}"/>
    <cellStyle name="20% - Accent1 4 2 3 2 7 2 3" xfId="34245" xr:uid="{00000000-0005-0000-0000-000016850000}"/>
    <cellStyle name="20% - Accent1 4 2 3 2 7 2 3 2" xfId="34246" xr:uid="{00000000-0005-0000-0000-000017850000}"/>
    <cellStyle name="20% - Accent1 4 2 3 2 7 2 4" xfId="34247" xr:uid="{00000000-0005-0000-0000-000018850000}"/>
    <cellStyle name="20% - Accent1 4 2 3 2 7 3" xfId="34248" xr:uid="{00000000-0005-0000-0000-000019850000}"/>
    <cellStyle name="20% - Accent1 4 2 3 2 7 3 2" xfId="34249" xr:uid="{00000000-0005-0000-0000-00001A850000}"/>
    <cellStyle name="20% - Accent1 4 2 3 2 7 3 2 2" xfId="34250" xr:uid="{00000000-0005-0000-0000-00001B850000}"/>
    <cellStyle name="20% - Accent1 4 2 3 2 7 3 2 2 2" xfId="34251" xr:uid="{00000000-0005-0000-0000-00001C850000}"/>
    <cellStyle name="20% - Accent1 4 2 3 2 7 3 2 3" xfId="34252" xr:uid="{00000000-0005-0000-0000-00001D850000}"/>
    <cellStyle name="20% - Accent1 4 2 3 2 7 3 3" xfId="34253" xr:uid="{00000000-0005-0000-0000-00001E850000}"/>
    <cellStyle name="20% - Accent1 4 2 3 2 7 3 3 2" xfId="34254" xr:uid="{00000000-0005-0000-0000-00001F850000}"/>
    <cellStyle name="20% - Accent1 4 2 3 2 7 3 4" xfId="34255" xr:uid="{00000000-0005-0000-0000-000020850000}"/>
    <cellStyle name="20% - Accent1 4 2 3 2 7 4" xfId="34256" xr:uid="{00000000-0005-0000-0000-000021850000}"/>
    <cellStyle name="20% - Accent1 4 2 3 2 7 4 2" xfId="34257" xr:uid="{00000000-0005-0000-0000-000022850000}"/>
    <cellStyle name="20% - Accent1 4 2 3 2 7 4 2 2" xfId="34258" xr:uid="{00000000-0005-0000-0000-000023850000}"/>
    <cellStyle name="20% - Accent1 4 2 3 2 7 4 2 2 2" xfId="34259" xr:uid="{00000000-0005-0000-0000-000024850000}"/>
    <cellStyle name="20% - Accent1 4 2 3 2 7 4 2 3" xfId="34260" xr:uid="{00000000-0005-0000-0000-000025850000}"/>
    <cellStyle name="20% - Accent1 4 2 3 2 7 4 3" xfId="34261" xr:uid="{00000000-0005-0000-0000-000026850000}"/>
    <cellStyle name="20% - Accent1 4 2 3 2 7 4 3 2" xfId="34262" xr:uid="{00000000-0005-0000-0000-000027850000}"/>
    <cellStyle name="20% - Accent1 4 2 3 2 7 4 4" xfId="34263" xr:uid="{00000000-0005-0000-0000-000028850000}"/>
    <cellStyle name="20% - Accent1 4 2 3 2 7 5" xfId="34264" xr:uid="{00000000-0005-0000-0000-000029850000}"/>
    <cellStyle name="20% - Accent1 4 2 3 2 7 5 2" xfId="34265" xr:uid="{00000000-0005-0000-0000-00002A850000}"/>
    <cellStyle name="20% - Accent1 4 2 3 2 7 5 2 2" xfId="34266" xr:uid="{00000000-0005-0000-0000-00002B850000}"/>
    <cellStyle name="20% - Accent1 4 2 3 2 7 5 3" xfId="34267" xr:uid="{00000000-0005-0000-0000-00002C850000}"/>
    <cellStyle name="20% - Accent1 4 2 3 2 7 6" xfId="34268" xr:uid="{00000000-0005-0000-0000-00002D850000}"/>
    <cellStyle name="20% - Accent1 4 2 3 2 7 6 2" xfId="34269" xr:uid="{00000000-0005-0000-0000-00002E850000}"/>
    <cellStyle name="20% - Accent1 4 2 3 2 7 6 2 2" xfId="34270" xr:uid="{00000000-0005-0000-0000-00002F850000}"/>
    <cellStyle name="20% - Accent1 4 2 3 2 7 6 3" xfId="34271" xr:uid="{00000000-0005-0000-0000-000030850000}"/>
    <cellStyle name="20% - Accent1 4 2 3 2 7 7" xfId="34272" xr:uid="{00000000-0005-0000-0000-000031850000}"/>
    <cellStyle name="20% - Accent1 4 2 3 2 7 7 2" xfId="34273" xr:uid="{00000000-0005-0000-0000-000032850000}"/>
    <cellStyle name="20% - Accent1 4 2 3 2 7 8" xfId="34274" xr:uid="{00000000-0005-0000-0000-000033850000}"/>
    <cellStyle name="20% - Accent1 4 2 3 2 7 8 2" xfId="34275" xr:uid="{00000000-0005-0000-0000-000034850000}"/>
    <cellStyle name="20% - Accent1 4 2 3 2 7 9" xfId="34276" xr:uid="{00000000-0005-0000-0000-000035850000}"/>
    <cellStyle name="20% - Accent1 4 2 3 2 8" xfId="34277" xr:uid="{00000000-0005-0000-0000-000036850000}"/>
    <cellStyle name="20% - Accent1 4 2 3 2 8 2" xfId="34278" xr:uid="{00000000-0005-0000-0000-000037850000}"/>
    <cellStyle name="20% - Accent1 4 2 3 2 8 2 2" xfId="34279" xr:uid="{00000000-0005-0000-0000-000038850000}"/>
    <cellStyle name="20% - Accent1 4 2 3 2 8 2 2 2" xfId="34280" xr:uid="{00000000-0005-0000-0000-000039850000}"/>
    <cellStyle name="20% - Accent1 4 2 3 2 8 2 3" xfId="34281" xr:uid="{00000000-0005-0000-0000-00003A850000}"/>
    <cellStyle name="20% - Accent1 4 2 3 2 8 3" xfId="34282" xr:uid="{00000000-0005-0000-0000-00003B850000}"/>
    <cellStyle name="20% - Accent1 4 2 3 2 8 3 2" xfId="34283" xr:uid="{00000000-0005-0000-0000-00003C850000}"/>
    <cellStyle name="20% - Accent1 4 2 3 2 8 4" xfId="34284" xr:uid="{00000000-0005-0000-0000-00003D850000}"/>
    <cellStyle name="20% - Accent1 4 2 3 2 9" xfId="34285" xr:uid="{00000000-0005-0000-0000-00003E850000}"/>
    <cellStyle name="20% - Accent1 4 2 3 2 9 2" xfId="34286" xr:uid="{00000000-0005-0000-0000-00003F850000}"/>
    <cellStyle name="20% - Accent1 4 2 3 2 9 2 2" xfId="34287" xr:uid="{00000000-0005-0000-0000-000040850000}"/>
    <cellStyle name="20% - Accent1 4 2 3 2 9 2 2 2" xfId="34288" xr:uid="{00000000-0005-0000-0000-000041850000}"/>
    <cellStyle name="20% - Accent1 4 2 3 2 9 2 3" xfId="34289" xr:uid="{00000000-0005-0000-0000-000042850000}"/>
    <cellStyle name="20% - Accent1 4 2 3 2 9 3" xfId="34290" xr:uid="{00000000-0005-0000-0000-000043850000}"/>
    <cellStyle name="20% - Accent1 4 2 3 2 9 3 2" xfId="34291" xr:uid="{00000000-0005-0000-0000-000044850000}"/>
    <cellStyle name="20% - Accent1 4 2 3 2 9 4" xfId="34292" xr:uid="{00000000-0005-0000-0000-000045850000}"/>
    <cellStyle name="20% - Accent1 4 2 3 3" xfId="34293" xr:uid="{00000000-0005-0000-0000-000046850000}"/>
    <cellStyle name="20% - Accent1 4 2 3 3 10" xfId="34294" xr:uid="{00000000-0005-0000-0000-000047850000}"/>
    <cellStyle name="20% - Accent1 4 2 3 3 10 2" xfId="34295" xr:uid="{00000000-0005-0000-0000-000048850000}"/>
    <cellStyle name="20% - Accent1 4 2 3 3 10 2 2" xfId="34296" xr:uid="{00000000-0005-0000-0000-000049850000}"/>
    <cellStyle name="20% - Accent1 4 2 3 3 10 3" xfId="34297" xr:uid="{00000000-0005-0000-0000-00004A850000}"/>
    <cellStyle name="20% - Accent1 4 2 3 3 11" xfId="34298" xr:uid="{00000000-0005-0000-0000-00004B850000}"/>
    <cellStyle name="20% - Accent1 4 2 3 3 11 2" xfId="34299" xr:uid="{00000000-0005-0000-0000-00004C850000}"/>
    <cellStyle name="20% - Accent1 4 2 3 3 11 2 2" xfId="34300" xr:uid="{00000000-0005-0000-0000-00004D850000}"/>
    <cellStyle name="20% - Accent1 4 2 3 3 11 3" xfId="34301" xr:uid="{00000000-0005-0000-0000-00004E850000}"/>
    <cellStyle name="20% - Accent1 4 2 3 3 12" xfId="34302" xr:uid="{00000000-0005-0000-0000-00004F850000}"/>
    <cellStyle name="20% - Accent1 4 2 3 3 12 2" xfId="34303" xr:uid="{00000000-0005-0000-0000-000050850000}"/>
    <cellStyle name="20% - Accent1 4 2 3 3 13" xfId="34304" xr:uid="{00000000-0005-0000-0000-000051850000}"/>
    <cellStyle name="20% - Accent1 4 2 3 3 13 2" xfId="34305" xr:uid="{00000000-0005-0000-0000-000052850000}"/>
    <cellStyle name="20% - Accent1 4 2 3 3 14" xfId="34306" xr:uid="{00000000-0005-0000-0000-000053850000}"/>
    <cellStyle name="20% - Accent1 4 2 3 3 2" xfId="34307" xr:uid="{00000000-0005-0000-0000-000054850000}"/>
    <cellStyle name="20% - Accent1 4 2 3 3 2 10" xfId="34308" xr:uid="{00000000-0005-0000-0000-000055850000}"/>
    <cellStyle name="20% - Accent1 4 2 3 3 2 10 2" xfId="34309" xr:uid="{00000000-0005-0000-0000-000056850000}"/>
    <cellStyle name="20% - Accent1 4 2 3 3 2 11" xfId="34310" xr:uid="{00000000-0005-0000-0000-000057850000}"/>
    <cellStyle name="20% - Accent1 4 2 3 3 2 2" xfId="34311" xr:uid="{00000000-0005-0000-0000-000058850000}"/>
    <cellStyle name="20% - Accent1 4 2 3 3 2 2 2" xfId="34312" xr:uid="{00000000-0005-0000-0000-000059850000}"/>
    <cellStyle name="20% - Accent1 4 2 3 3 2 2 2 2" xfId="34313" xr:uid="{00000000-0005-0000-0000-00005A850000}"/>
    <cellStyle name="20% - Accent1 4 2 3 3 2 2 2 2 2" xfId="34314" xr:uid="{00000000-0005-0000-0000-00005B850000}"/>
    <cellStyle name="20% - Accent1 4 2 3 3 2 2 2 2 2 2" xfId="34315" xr:uid="{00000000-0005-0000-0000-00005C850000}"/>
    <cellStyle name="20% - Accent1 4 2 3 3 2 2 2 2 3" xfId="34316" xr:uid="{00000000-0005-0000-0000-00005D850000}"/>
    <cellStyle name="20% - Accent1 4 2 3 3 2 2 2 3" xfId="34317" xr:uid="{00000000-0005-0000-0000-00005E850000}"/>
    <cellStyle name="20% - Accent1 4 2 3 3 2 2 2 3 2" xfId="34318" xr:uid="{00000000-0005-0000-0000-00005F850000}"/>
    <cellStyle name="20% - Accent1 4 2 3 3 2 2 2 4" xfId="34319" xr:uid="{00000000-0005-0000-0000-000060850000}"/>
    <cellStyle name="20% - Accent1 4 2 3 3 2 2 3" xfId="34320" xr:uid="{00000000-0005-0000-0000-000061850000}"/>
    <cellStyle name="20% - Accent1 4 2 3 3 2 2 3 2" xfId="34321" xr:uid="{00000000-0005-0000-0000-000062850000}"/>
    <cellStyle name="20% - Accent1 4 2 3 3 2 2 3 2 2" xfId="34322" xr:uid="{00000000-0005-0000-0000-000063850000}"/>
    <cellStyle name="20% - Accent1 4 2 3 3 2 2 3 2 2 2" xfId="34323" xr:uid="{00000000-0005-0000-0000-000064850000}"/>
    <cellStyle name="20% - Accent1 4 2 3 3 2 2 3 2 3" xfId="34324" xr:uid="{00000000-0005-0000-0000-000065850000}"/>
    <cellStyle name="20% - Accent1 4 2 3 3 2 2 3 3" xfId="34325" xr:uid="{00000000-0005-0000-0000-000066850000}"/>
    <cellStyle name="20% - Accent1 4 2 3 3 2 2 3 3 2" xfId="34326" xr:uid="{00000000-0005-0000-0000-000067850000}"/>
    <cellStyle name="20% - Accent1 4 2 3 3 2 2 3 4" xfId="34327" xr:uid="{00000000-0005-0000-0000-000068850000}"/>
    <cellStyle name="20% - Accent1 4 2 3 3 2 2 4" xfId="34328" xr:uid="{00000000-0005-0000-0000-000069850000}"/>
    <cellStyle name="20% - Accent1 4 2 3 3 2 2 4 2" xfId="34329" xr:uid="{00000000-0005-0000-0000-00006A850000}"/>
    <cellStyle name="20% - Accent1 4 2 3 3 2 2 4 2 2" xfId="34330" xr:uid="{00000000-0005-0000-0000-00006B850000}"/>
    <cellStyle name="20% - Accent1 4 2 3 3 2 2 4 2 2 2" xfId="34331" xr:uid="{00000000-0005-0000-0000-00006C850000}"/>
    <cellStyle name="20% - Accent1 4 2 3 3 2 2 4 2 3" xfId="34332" xr:uid="{00000000-0005-0000-0000-00006D850000}"/>
    <cellStyle name="20% - Accent1 4 2 3 3 2 2 4 3" xfId="34333" xr:uid="{00000000-0005-0000-0000-00006E850000}"/>
    <cellStyle name="20% - Accent1 4 2 3 3 2 2 4 3 2" xfId="34334" xr:uid="{00000000-0005-0000-0000-00006F850000}"/>
    <cellStyle name="20% - Accent1 4 2 3 3 2 2 4 4" xfId="34335" xr:uid="{00000000-0005-0000-0000-000070850000}"/>
    <cellStyle name="20% - Accent1 4 2 3 3 2 2 5" xfId="34336" xr:uid="{00000000-0005-0000-0000-000071850000}"/>
    <cellStyle name="20% - Accent1 4 2 3 3 2 2 5 2" xfId="34337" xr:uid="{00000000-0005-0000-0000-000072850000}"/>
    <cellStyle name="20% - Accent1 4 2 3 3 2 2 5 2 2" xfId="34338" xr:uid="{00000000-0005-0000-0000-000073850000}"/>
    <cellStyle name="20% - Accent1 4 2 3 3 2 2 5 3" xfId="34339" xr:uid="{00000000-0005-0000-0000-000074850000}"/>
    <cellStyle name="20% - Accent1 4 2 3 3 2 2 6" xfId="34340" xr:uid="{00000000-0005-0000-0000-000075850000}"/>
    <cellStyle name="20% - Accent1 4 2 3 3 2 2 6 2" xfId="34341" xr:uid="{00000000-0005-0000-0000-000076850000}"/>
    <cellStyle name="20% - Accent1 4 2 3 3 2 2 6 2 2" xfId="34342" xr:uid="{00000000-0005-0000-0000-000077850000}"/>
    <cellStyle name="20% - Accent1 4 2 3 3 2 2 6 3" xfId="34343" xr:uid="{00000000-0005-0000-0000-000078850000}"/>
    <cellStyle name="20% - Accent1 4 2 3 3 2 2 7" xfId="34344" xr:uid="{00000000-0005-0000-0000-000079850000}"/>
    <cellStyle name="20% - Accent1 4 2 3 3 2 2 7 2" xfId="34345" xr:uid="{00000000-0005-0000-0000-00007A850000}"/>
    <cellStyle name="20% - Accent1 4 2 3 3 2 2 8" xfId="34346" xr:uid="{00000000-0005-0000-0000-00007B850000}"/>
    <cellStyle name="20% - Accent1 4 2 3 3 2 2 8 2" xfId="34347" xr:uid="{00000000-0005-0000-0000-00007C850000}"/>
    <cellStyle name="20% - Accent1 4 2 3 3 2 2 9" xfId="34348" xr:uid="{00000000-0005-0000-0000-00007D850000}"/>
    <cellStyle name="20% - Accent1 4 2 3 3 2 3" xfId="34349" xr:uid="{00000000-0005-0000-0000-00007E850000}"/>
    <cellStyle name="20% - Accent1 4 2 3 3 2 3 2" xfId="34350" xr:uid="{00000000-0005-0000-0000-00007F850000}"/>
    <cellStyle name="20% - Accent1 4 2 3 3 2 3 2 2" xfId="34351" xr:uid="{00000000-0005-0000-0000-000080850000}"/>
    <cellStyle name="20% - Accent1 4 2 3 3 2 3 2 2 2" xfId="34352" xr:uid="{00000000-0005-0000-0000-000081850000}"/>
    <cellStyle name="20% - Accent1 4 2 3 3 2 3 2 2 2 2" xfId="34353" xr:uid="{00000000-0005-0000-0000-000082850000}"/>
    <cellStyle name="20% - Accent1 4 2 3 3 2 3 2 2 3" xfId="34354" xr:uid="{00000000-0005-0000-0000-000083850000}"/>
    <cellStyle name="20% - Accent1 4 2 3 3 2 3 2 3" xfId="34355" xr:uid="{00000000-0005-0000-0000-000084850000}"/>
    <cellStyle name="20% - Accent1 4 2 3 3 2 3 2 3 2" xfId="34356" xr:uid="{00000000-0005-0000-0000-000085850000}"/>
    <cellStyle name="20% - Accent1 4 2 3 3 2 3 2 4" xfId="34357" xr:uid="{00000000-0005-0000-0000-000086850000}"/>
    <cellStyle name="20% - Accent1 4 2 3 3 2 3 3" xfId="34358" xr:uid="{00000000-0005-0000-0000-000087850000}"/>
    <cellStyle name="20% - Accent1 4 2 3 3 2 3 3 2" xfId="34359" xr:uid="{00000000-0005-0000-0000-000088850000}"/>
    <cellStyle name="20% - Accent1 4 2 3 3 2 3 3 2 2" xfId="34360" xr:uid="{00000000-0005-0000-0000-000089850000}"/>
    <cellStyle name="20% - Accent1 4 2 3 3 2 3 3 2 2 2" xfId="34361" xr:uid="{00000000-0005-0000-0000-00008A850000}"/>
    <cellStyle name="20% - Accent1 4 2 3 3 2 3 3 2 3" xfId="34362" xr:uid="{00000000-0005-0000-0000-00008B850000}"/>
    <cellStyle name="20% - Accent1 4 2 3 3 2 3 3 3" xfId="34363" xr:uid="{00000000-0005-0000-0000-00008C850000}"/>
    <cellStyle name="20% - Accent1 4 2 3 3 2 3 3 3 2" xfId="34364" xr:uid="{00000000-0005-0000-0000-00008D850000}"/>
    <cellStyle name="20% - Accent1 4 2 3 3 2 3 3 4" xfId="34365" xr:uid="{00000000-0005-0000-0000-00008E850000}"/>
    <cellStyle name="20% - Accent1 4 2 3 3 2 3 4" xfId="34366" xr:uid="{00000000-0005-0000-0000-00008F850000}"/>
    <cellStyle name="20% - Accent1 4 2 3 3 2 3 4 2" xfId="34367" xr:uid="{00000000-0005-0000-0000-000090850000}"/>
    <cellStyle name="20% - Accent1 4 2 3 3 2 3 4 2 2" xfId="34368" xr:uid="{00000000-0005-0000-0000-000091850000}"/>
    <cellStyle name="20% - Accent1 4 2 3 3 2 3 4 2 2 2" xfId="34369" xr:uid="{00000000-0005-0000-0000-000092850000}"/>
    <cellStyle name="20% - Accent1 4 2 3 3 2 3 4 2 3" xfId="34370" xr:uid="{00000000-0005-0000-0000-000093850000}"/>
    <cellStyle name="20% - Accent1 4 2 3 3 2 3 4 3" xfId="34371" xr:uid="{00000000-0005-0000-0000-000094850000}"/>
    <cellStyle name="20% - Accent1 4 2 3 3 2 3 4 3 2" xfId="34372" xr:uid="{00000000-0005-0000-0000-000095850000}"/>
    <cellStyle name="20% - Accent1 4 2 3 3 2 3 4 4" xfId="34373" xr:uid="{00000000-0005-0000-0000-000096850000}"/>
    <cellStyle name="20% - Accent1 4 2 3 3 2 3 5" xfId="34374" xr:uid="{00000000-0005-0000-0000-000097850000}"/>
    <cellStyle name="20% - Accent1 4 2 3 3 2 3 5 2" xfId="34375" xr:uid="{00000000-0005-0000-0000-000098850000}"/>
    <cellStyle name="20% - Accent1 4 2 3 3 2 3 5 2 2" xfId="34376" xr:uid="{00000000-0005-0000-0000-000099850000}"/>
    <cellStyle name="20% - Accent1 4 2 3 3 2 3 5 3" xfId="34377" xr:uid="{00000000-0005-0000-0000-00009A850000}"/>
    <cellStyle name="20% - Accent1 4 2 3 3 2 3 6" xfId="34378" xr:uid="{00000000-0005-0000-0000-00009B850000}"/>
    <cellStyle name="20% - Accent1 4 2 3 3 2 3 6 2" xfId="34379" xr:uid="{00000000-0005-0000-0000-00009C850000}"/>
    <cellStyle name="20% - Accent1 4 2 3 3 2 3 6 2 2" xfId="34380" xr:uid="{00000000-0005-0000-0000-00009D850000}"/>
    <cellStyle name="20% - Accent1 4 2 3 3 2 3 6 3" xfId="34381" xr:uid="{00000000-0005-0000-0000-00009E850000}"/>
    <cellStyle name="20% - Accent1 4 2 3 3 2 3 7" xfId="34382" xr:uid="{00000000-0005-0000-0000-00009F850000}"/>
    <cellStyle name="20% - Accent1 4 2 3 3 2 3 7 2" xfId="34383" xr:uid="{00000000-0005-0000-0000-0000A0850000}"/>
    <cellStyle name="20% - Accent1 4 2 3 3 2 3 8" xfId="34384" xr:uid="{00000000-0005-0000-0000-0000A1850000}"/>
    <cellStyle name="20% - Accent1 4 2 3 3 2 3 8 2" xfId="34385" xr:uid="{00000000-0005-0000-0000-0000A2850000}"/>
    <cellStyle name="20% - Accent1 4 2 3 3 2 3 9" xfId="34386" xr:uid="{00000000-0005-0000-0000-0000A3850000}"/>
    <cellStyle name="20% - Accent1 4 2 3 3 2 4" xfId="34387" xr:uid="{00000000-0005-0000-0000-0000A4850000}"/>
    <cellStyle name="20% - Accent1 4 2 3 3 2 4 2" xfId="34388" xr:uid="{00000000-0005-0000-0000-0000A5850000}"/>
    <cellStyle name="20% - Accent1 4 2 3 3 2 4 2 2" xfId="34389" xr:uid="{00000000-0005-0000-0000-0000A6850000}"/>
    <cellStyle name="20% - Accent1 4 2 3 3 2 4 2 2 2" xfId="34390" xr:uid="{00000000-0005-0000-0000-0000A7850000}"/>
    <cellStyle name="20% - Accent1 4 2 3 3 2 4 2 3" xfId="34391" xr:uid="{00000000-0005-0000-0000-0000A8850000}"/>
    <cellStyle name="20% - Accent1 4 2 3 3 2 4 3" xfId="34392" xr:uid="{00000000-0005-0000-0000-0000A9850000}"/>
    <cellStyle name="20% - Accent1 4 2 3 3 2 4 3 2" xfId="34393" xr:uid="{00000000-0005-0000-0000-0000AA850000}"/>
    <cellStyle name="20% - Accent1 4 2 3 3 2 4 4" xfId="34394" xr:uid="{00000000-0005-0000-0000-0000AB850000}"/>
    <cellStyle name="20% - Accent1 4 2 3 3 2 5" xfId="34395" xr:uid="{00000000-0005-0000-0000-0000AC850000}"/>
    <cellStyle name="20% - Accent1 4 2 3 3 2 5 2" xfId="34396" xr:uid="{00000000-0005-0000-0000-0000AD850000}"/>
    <cellStyle name="20% - Accent1 4 2 3 3 2 5 2 2" xfId="34397" xr:uid="{00000000-0005-0000-0000-0000AE850000}"/>
    <cellStyle name="20% - Accent1 4 2 3 3 2 5 2 2 2" xfId="34398" xr:uid="{00000000-0005-0000-0000-0000AF850000}"/>
    <cellStyle name="20% - Accent1 4 2 3 3 2 5 2 3" xfId="34399" xr:uid="{00000000-0005-0000-0000-0000B0850000}"/>
    <cellStyle name="20% - Accent1 4 2 3 3 2 5 3" xfId="34400" xr:uid="{00000000-0005-0000-0000-0000B1850000}"/>
    <cellStyle name="20% - Accent1 4 2 3 3 2 5 3 2" xfId="34401" xr:uid="{00000000-0005-0000-0000-0000B2850000}"/>
    <cellStyle name="20% - Accent1 4 2 3 3 2 5 4" xfId="34402" xr:uid="{00000000-0005-0000-0000-0000B3850000}"/>
    <cellStyle name="20% - Accent1 4 2 3 3 2 6" xfId="34403" xr:uid="{00000000-0005-0000-0000-0000B4850000}"/>
    <cellStyle name="20% - Accent1 4 2 3 3 2 6 2" xfId="34404" xr:uid="{00000000-0005-0000-0000-0000B5850000}"/>
    <cellStyle name="20% - Accent1 4 2 3 3 2 6 2 2" xfId="34405" xr:uid="{00000000-0005-0000-0000-0000B6850000}"/>
    <cellStyle name="20% - Accent1 4 2 3 3 2 6 2 2 2" xfId="34406" xr:uid="{00000000-0005-0000-0000-0000B7850000}"/>
    <cellStyle name="20% - Accent1 4 2 3 3 2 6 2 3" xfId="34407" xr:uid="{00000000-0005-0000-0000-0000B8850000}"/>
    <cellStyle name="20% - Accent1 4 2 3 3 2 6 3" xfId="34408" xr:uid="{00000000-0005-0000-0000-0000B9850000}"/>
    <cellStyle name="20% - Accent1 4 2 3 3 2 6 3 2" xfId="34409" xr:uid="{00000000-0005-0000-0000-0000BA850000}"/>
    <cellStyle name="20% - Accent1 4 2 3 3 2 6 4" xfId="34410" xr:uid="{00000000-0005-0000-0000-0000BB850000}"/>
    <cellStyle name="20% - Accent1 4 2 3 3 2 7" xfId="34411" xr:uid="{00000000-0005-0000-0000-0000BC850000}"/>
    <cellStyle name="20% - Accent1 4 2 3 3 2 7 2" xfId="34412" xr:uid="{00000000-0005-0000-0000-0000BD850000}"/>
    <cellStyle name="20% - Accent1 4 2 3 3 2 7 2 2" xfId="34413" xr:uid="{00000000-0005-0000-0000-0000BE850000}"/>
    <cellStyle name="20% - Accent1 4 2 3 3 2 7 3" xfId="34414" xr:uid="{00000000-0005-0000-0000-0000BF850000}"/>
    <cellStyle name="20% - Accent1 4 2 3 3 2 8" xfId="34415" xr:uid="{00000000-0005-0000-0000-0000C0850000}"/>
    <cellStyle name="20% - Accent1 4 2 3 3 2 8 2" xfId="34416" xr:uid="{00000000-0005-0000-0000-0000C1850000}"/>
    <cellStyle name="20% - Accent1 4 2 3 3 2 8 2 2" xfId="34417" xr:uid="{00000000-0005-0000-0000-0000C2850000}"/>
    <cellStyle name="20% - Accent1 4 2 3 3 2 8 3" xfId="34418" xr:uid="{00000000-0005-0000-0000-0000C3850000}"/>
    <cellStyle name="20% - Accent1 4 2 3 3 2 9" xfId="34419" xr:uid="{00000000-0005-0000-0000-0000C4850000}"/>
    <cellStyle name="20% - Accent1 4 2 3 3 2 9 2" xfId="34420" xr:uid="{00000000-0005-0000-0000-0000C5850000}"/>
    <cellStyle name="20% - Accent1 4 2 3 3 3" xfId="34421" xr:uid="{00000000-0005-0000-0000-0000C6850000}"/>
    <cellStyle name="20% - Accent1 4 2 3 3 3 10" xfId="34422" xr:uid="{00000000-0005-0000-0000-0000C7850000}"/>
    <cellStyle name="20% - Accent1 4 2 3 3 3 10 2" xfId="34423" xr:uid="{00000000-0005-0000-0000-0000C8850000}"/>
    <cellStyle name="20% - Accent1 4 2 3 3 3 11" xfId="34424" xr:uid="{00000000-0005-0000-0000-0000C9850000}"/>
    <cellStyle name="20% - Accent1 4 2 3 3 3 2" xfId="34425" xr:uid="{00000000-0005-0000-0000-0000CA850000}"/>
    <cellStyle name="20% - Accent1 4 2 3 3 3 2 2" xfId="34426" xr:uid="{00000000-0005-0000-0000-0000CB850000}"/>
    <cellStyle name="20% - Accent1 4 2 3 3 3 2 2 2" xfId="34427" xr:uid="{00000000-0005-0000-0000-0000CC850000}"/>
    <cellStyle name="20% - Accent1 4 2 3 3 3 2 2 2 2" xfId="34428" xr:uid="{00000000-0005-0000-0000-0000CD850000}"/>
    <cellStyle name="20% - Accent1 4 2 3 3 3 2 2 2 2 2" xfId="34429" xr:uid="{00000000-0005-0000-0000-0000CE850000}"/>
    <cellStyle name="20% - Accent1 4 2 3 3 3 2 2 2 3" xfId="34430" xr:uid="{00000000-0005-0000-0000-0000CF850000}"/>
    <cellStyle name="20% - Accent1 4 2 3 3 3 2 2 3" xfId="34431" xr:uid="{00000000-0005-0000-0000-0000D0850000}"/>
    <cellStyle name="20% - Accent1 4 2 3 3 3 2 2 3 2" xfId="34432" xr:uid="{00000000-0005-0000-0000-0000D1850000}"/>
    <cellStyle name="20% - Accent1 4 2 3 3 3 2 2 4" xfId="34433" xr:uid="{00000000-0005-0000-0000-0000D2850000}"/>
    <cellStyle name="20% - Accent1 4 2 3 3 3 2 3" xfId="34434" xr:uid="{00000000-0005-0000-0000-0000D3850000}"/>
    <cellStyle name="20% - Accent1 4 2 3 3 3 2 3 2" xfId="34435" xr:uid="{00000000-0005-0000-0000-0000D4850000}"/>
    <cellStyle name="20% - Accent1 4 2 3 3 3 2 3 2 2" xfId="34436" xr:uid="{00000000-0005-0000-0000-0000D5850000}"/>
    <cellStyle name="20% - Accent1 4 2 3 3 3 2 3 2 2 2" xfId="34437" xr:uid="{00000000-0005-0000-0000-0000D6850000}"/>
    <cellStyle name="20% - Accent1 4 2 3 3 3 2 3 2 3" xfId="34438" xr:uid="{00000000-0005-0000-0000-0000D7850000}"/>
    <cellStyle name="20% - Accent1 4 2 3 3 3 2 3 3" xfId="34439" xr:uid="{00000000-0005-0000-0000-0000D8850000}"/>
    <cellStyle name="20% - Accent1 4 2 3 3 3 2 3 3 2" xfId="34440" xr:uid="{00000000-0005-0000-0000-0000D9850000}"/>
    <cellStyle name="20% - Accent1 4 2 3 3 3 2 3 4" xfId="34441" xr:uid="{00000000-0005-0000-0000-0000DA850000}"/>
    <cellStyle name="20% - Accent1 4 2 3 3 3 2 4" xfId="34442" xr:uid="{00000000-0005-0000-0000-0000DB850000}"/>
    <cellStyle name="20% - Accent1 4 2 3 3 3 2 4 2" xfId="34443" xr:uid="{00000000-0005-0000-0000-0000DC850000}"/>
    <cellStyle name="20% - Accent1 4 2 3 3 3 2 4 2 2" xfId="34444" xr:uid="{00000000-0005-0000-0000-0000DD850000}"/>
    <cellStyle name="20% - Accent1 4 2 3 3 3 2 4 2 2 2" xfId="34445" xr:uid="{00000000-0005-0000-0000-0000DE850000}"/>
    <cellStyle name="20% - Accent1 4 2 3 3 3 2 4 2 3" xfId="34446" xr:uid="{00000000-0005-0000-0000-0000DF850000}"/>
    <cellStyle name="20% - Accent1 4 2 3 3 3 2 4 3" xfId="34447" xr:uid="{00000000-0005-0000-0000-0000E0850000}"/>
    <cellStyle name="20% - Accent1 4 2 3 3 3 2 4 3 2" xfId="34448" xr:uid="{00000000-0005-0000-0000-0000E1850000}"/>
    <cellStyle name="20% - Accent1 4 2 3 3 3 2 4 4" xfId="34449" xr:uid="{00000000-0005-0000-0000-0000E2850000}"/>
    <cellStyle name="20% - Accent1 4 2 3 3 3 2 5" xfId="34450" xr:uid="{00000000-0005-0000-0000-0000E3850000}"/>
    <cellStyle name="20% - Accent1 4 2 3 3 3 2 5 2" xfId="34451" xr:uid="{00000000-0005-0000-0000-0000E4850000}"/>
    <cellStyle name="20% - Accent1 4 2 3 3 3 2 5 2 2" xfId="34452" xr:uid="{00000000-0005-0000-0000-0000E5850000}"/>
    <cellStyle name="20% - Accent1 4 2 3 3 3 2 5 3" xfId="34453" xr:uid="{00000000-0005-0000-0000-0000E6850000}"/>
    <cellStyle name="20% - Accent1 4 2 3 3 3 2 6" xfId="34454" xr:uid="{00000000-0005-0000-0000-0000E7850000}"/>
    <cellStyle name="20% - Accent1 4 2 3 3 3 2 6 2" xfId="34455" xr:uid="{00000000-0005-0000-0000-0000E8850000}"/>
    <cellStyle name="20% - Accent1 4 2 3 3 3 2 6 2 2" xfId="34456" xr:uid="{00000000-0005-0000-0000-0000E9850000}"/>
    <cellStyle name="20% - Accent1 4 2 3 3 3 2 6 3" xfId="34457" xr:uid="{00000000-0005-0000-0000-0000EA850000}"/>
    <cellStyle name="20% - Accent1 4 2 3 3 3 2 7" xfId="34458" xr:uid="{00000000-0005-0000-0000-0000EB850000}"/>
    <cellStyle name="20% - Accent1 4 2 3 3 3 2 7 2" xfId="34459" xr:uid="{00000000-0005-0000-0000-0000EC850000}"/>
    <cellStyle name="20% - Accent1 4 2 3 3 3 2 8" xfId="34460" xr:uid="{00000000-0005-0000-0000-0000ED850000}"/>
    <cellStyle name="20% - Accent1 4 2 3 3 3 2 8 2" xfId="34461" xr:uid="{00000000-0005-0000-0000-0000EE850000}"/>
    <cellStyle name="20% - Accent1 4 2 3 3 3 2 9" xfId="34462" xr:uid="{00000000-0005-0000-0000-0000EF850000}"/>
    <cellStyle name="20% - Accent1 4 2 3 3 3 3" xfId="34463" xr:uid="{00000000-0005-0000-0000-0000F0850000}"/>
    <cellStyle name="20% - Accent1 4 2 3 3 3 3 2" xfId="34464" xr:uid="{00000000-0005-0000-0000-0000F1850000}"/>
    <cellStyle name="20% - Accent1 4 2 3 3 3 3 2 2" xfId="34465" xr:uid="{00000000-0005-0000-0000-0000F2850000}"/>
    <cellStyle name="20% - Accent1 4 2 3 3 3 3 2 2 2" xfId="34466" xr:uid="{00000000-0005-0000-0000-0000F3850000}"/>
    <cellStyle name="20% - Accent1 4 2 3 3 3 3 2 2 2 2" xfId="34467" xr:uid="{00000000-0005-0000-0000-0000F4850000}"/>
    <cellStyle name="20% - Accent1 4 2 3 3 3 3 2 2 3" xfId="34468" xr:uid="{00000000-0005-0000-0000-0000F5850000}"/>
    <cellStyle name="20% - Accent1 4 2 3 3 3 3 2 3" xfId="34469" xr:uid="{00000000-0005-0000-0000-0000F6850000}"/>
    <cellStyle name="20% - Accent1 4 2 3 3 3 3 2 3 2" xfId="34470" xr:uid="{00000000-0005-0000-0000-0000F7850000}"/>
    <cellStyle name="20% - Accent1 4 2 3 3 3 3 2 4" xfId="34471" xr:uid="{00000000-0005-0000-0000-0000F8850000}"/>
    <cellStyle name="20% - Accent1 4 2 3 3 3 3 3" xfId="34472" xr:uid="{00000000-0005-0000-0000-0000F9850000}"/>
    <cellStyle name="20% - Accent1 4 2 3 3 3 3 3 2" xfId="34473" xr:uid="{00000000-0005-0000-0000-0000FA850000}"/>
    <cellStyle name="20% - Accent1 4 2 3 3 3 3 3 2 2" xfId="34474" xr:uid="{00000000-0005-0000-0000-0000FB850000}"/>
    <cellStyle name="20% - Accent1 4 2 3 3 3 3 3 2 2 2" xfId="34475" xr:uid="{00000000-0005-0000-0000-0000FC850000}"/>
    <cellStyle name="20% - Accent1 4 2 3 3 3 3 3 2 3" xfId="34476" xr:uid="{00000000-0005-0000-0000-0000FD850000}"/>
    <cellStyle name="20% - Accent1 4 2 3 3 3 3 3 3" xfId="34477" xr:uid="{00000000-0005-0000-0000-0000FE850000}"/>
    <cellStyle name="20% - Accent1 4 2 3 3 3 3 3 3 2" xfId="34478" xr:uid="{00000000-0005-0000-0000-0000FF850000}"/>
    <cellStyle name="20% - Accent1 4 2 3 3 3 3 3 4" xfId="34479" xr:uid="{00000000-0005-0000-0000-000000860000}"/>
    <cellStyle name="20% - Accent1 4 2 3 3 3 3 4" xfId="34480" xr:uid="{00000000-0005-0000-0000-000001860000}"/>
    <cellStyle name="20% - Accent1 4 2 3 3 3 3 4 2" xfId="34481" xr:uid="{00000000-0005-0000-0000-000002860000}"/>
    <cellStyle name="20% - Accent1 4 2 3 3 3 3 4 2 2" xfId="34482" xr:uid="{00000000-0005-0000-0000-000003860000}"/>
    <cellStyle name="20% - Accent1 4 2 3 3 3 3 4 2 2 2" xfId="34483" xr:uid="{00000000-0005-0000-0000-000004860000}"/>
    <cellStyle name="20% - Accent1 4 2 3 3 3 3 4 2 3" xfId="34484" xr:uid="{00000000-0005-0000-0000-000005860000}"/>
    <cellStyle name="20% - Accent1 4 2 3 3 3 3 4 3" xfId="34485" xr:uid="{00000000-0005-0000-0000-000006860000}"/>
    <cellStyle name="20% - Accent1 4 2 3 3 3 3 4 3 2" xfId="34486" xr:uid="{00000000-0005-0000-0000-000007860000}"/>
    <cellStyle name="20% - Accent1 4 2 3 3 3 3 4 4" xfId="34487" xr:uid="{00000000-0005-0000-0000-000008860000}"/>
    <cellStyle name="20% - Accent1 4 2 3 3 3 3 5" xfId="34488" xr:uid="{00000000-0005-0000-0000-000009860000}"/>
    <cellStyle name="20% - Accent1 4 2 3 3 3 3 5 2" xfId="34489" xr:uid="{00000000-0005-0000-0000-00000A860000}"/>
    <cellStyle name="20% - Accent1 4 2 3 3 3 3 5 2 2" xfId="34490" xr:uid="{00000000-0005-0000-0000-00000B860000}"/>
    <cellStyle name="20% - Accent1 4 2 3 3 3 3 5 3" xfId="34491" xr:uid="{00000000-0005-0000-0000-00000C860000}"/>
    <cellStyle name="20% - Accent1 4 2 3 3 3 3 6" xfId="34492" xr:uid="{00000000-0005-0000-0000-00000D860000}"/>
    <cellStyle name="20% - Accent1 4 2 3 3 3 3 6 2" xfId="34493" xr:uid="{00000000-0005-0000-0000-00000E860000}"/>
    <cellStyle name="20% - Accent1 4 2 3 3 3 3 6 2 2" xfId="34494" xr:uid="{00000000-0005-0000-0000-00000F860000}"/>
    <cellStyle name="20% - Accent1 4 2 3 3 3 3 6 3" xfId="34495" xr:uid="{00000000-0005-0000-0000-000010860000}"/>
    <cellStyle name="20% - Accent1 4 2 3 3 3 3 7" xfId="34496" xr:uid="{00000000-0005-0000-0000-000011860000}"/>
    <cellStyle name="20% - Accent1 4 2 3 3 3 3 7 2" xfId="34497" xr:uid="{00000000-0005-0000-0000-000012860000}"/>
    <cellStyle name="20% - Accent1 4 2 3 3 3 3 8" xfId="34498" xr:uid="{00000000-0005-0000-0000-000013860000}"/>
    <cellStyle name="20% - Accent1 4 2 3 3 3 3 8 2" xfId="34499" xr:uid="{00000000-0005-0000-0000-000014860000}"/>
    <cellStyle name="20% - Accent1 4 2 3 3 3 3 9" xfId="34500" xr:uid="{00000000-0005-0000-0000-000015860000}"/>
    <cellStyle name="20% - Accent1 4 2 3 3 3 4" xfId="34501" xr:uid="{00000000-0005-0000-0000-000016860000}"/>
    <cellStyle name="20% - Accent1 4 2 3 3 3 4 2" xfId="34502" xr:uid="{00000000-0005-0000-0000-000017860000}"/>
    <cellStyle name="20% - Accent1 4 2 3 3 3 4 2 2" xfId="34503" xr:uid="{00000000-0005-0000-0000-000018860000}"/>
    <cellStyle name="20% - Accent1 4 2 3 3 3 4 2 2 2" xfId="34504" xr:uid="{00000000-0005-0000-0000-000019860000}"/>
    <cellStyle name="20% - Accent1 4 2 3 3 3 4 2 3" xfId="34505" xr:uid="{00000000-0005-0000-0000-00001A860000}"/>
    <cellStyle name="20% - Accent1 4 2 3 3 3 4 3" xfId="34506" xr:uid="{00000000-0005-0000-0000-00001B860000}"/>
    <cellStyle name="20% - Accent1 4 2 3 3 3 4 3 2" xfId="34507" xr:uid="{00000000-0005-0000-0000-00001C860000}"/>
    <cellStyle name="20% - Accent1 4 2 3 3 3 4 4" xfId="34508" xr:uid="{00000000-0005-0000-0000-00001D860000}"/>
    <cellStyle name="20% - Accent1 4 2 3 3 3 5" xfId="34509" xr:uid="{00000000-0005-0000-0000-00001E860000}"/>
    <cellStyle name="20% - Accent1 4 2 3 3 3 5 2" xfId="34510" xr:uid="{00000000-0005-0000-0000-00001F860000}"/>
    <cellStyle name="20% - Accent1 4 2 3 3 3 5 2 2" xfId="34511" xr:uid="{00000000-0005-0000-0000-000020860000}"/>
    <cellStyle name="20% - Accent1 4 2 3 3 3 5 2 2 2" xfId="34512" xr:uid="{00000000-0005-0000-0000-000021860000}"/>
    <cellStyle name="20% - Accent1 4 2 3 3 3 5 2 3" xfId="34513" xr:uid="{00000000-0005-0000-0000-000022860000}"/>
    <cellStyle name="20% - Accent1 4 2 3 3 3 5 3" xfId="34514" xr:uid="{00000000-0005-0000-0000-000023860000}"/>
    <cellStyle name="20% - Accent1 4 2 3 3 3 5 3 2" xfId="34515" xr:uid="{00000000-0005-0000-0000-000024860000}"/>
    <cellStyle name="20% - Accent1 4 2 3 3 3 5 4" xfId="34516" xr:uid="{00000000-0005-0000-0000-000025860000}"/>
    <cellStyle name="20% - Accent1 4 2 3 3 3 6" xfId="34517" xr:uid="{00000000-0005-0000-0000-000026860000}"/>
    <cellStyle name="20% - Accent1 4 2 3 3 3 6 2" xfId="34518" xr:uid="{00000000-0005-0000-0000-000027860000}"/>
    <cellStyle name="20% - Accent1 4 2 3 3 3 6 2 2" xfId="34519" xr:uid="{00000000-0005-0000-0000-000028860000}"/>
    <cellStyle name="20% - Accent1 4 2 3 3 3 6 2 2 2" xfId="34520" xr:uid="{00000000-0005-0000-0000-000029860000}"/>
    <cellStyle name="20% - Accent1 4 2 3 3 3 6 2 3" xfId="34521" xr:uid="{00000000-0005-0000-0000-00002A860000}"/>
    <cellStyle name="20% - Accent1 4 2 3 3 3 6 3" xfId="34522" xr:uid="{00000000-0005-0000-0000-00002B860000}"/>
    <cellStyle name="20% - Accent1 4 2 3 3 3 6 3 2" xfId="34523" xr:uid="{00000000-0005-0000-0000-00002C860000}"/>
    <cellStyle name="20% - Accent1 4 2 3 3 3 6 4" xfId="34524" xr:uid="{00000000-0005-0000-0000-00002D860000}"/>
    <cellStyle name="20% - Accent1 4 2 3 3 3 7" xfId="34525" xr:uid="{00000000-0005-0000-0000-00002E860000}"/>
    <cellStyle name="20% - Accent1 4 2 3 3 3 7 2" xfId="34526" xr:uid="{00000000-0005-0000-0000-00002F860000}"/>
    <cellStyle name="20% - Accent1 4 2 3 3 3 7 2 2" xfId="34527" xr:uid="{00000000-0005-0000-0000-000030860000}"/>
    <cellStyle name="20% - Accent1 4 2 3 3 3 7 3" xfId="34528" xr:uid="{00000000-0005-0000-0000-000031860000}"/>
    <cellStyle name="20% - Accent1 4 2 3 3 3 8" xfId="34529" xr:uid="{00000000-0005-0000-0000-000032860000}"/>
    <cellStyle name="20% - Accent1 4 2 3 3 3 8 2" xfId="34530" xr:uid="{00000000-0005-0000-0000-000033860000}"/>
    <cellStyle name="20% - Accent1 4 2 3 3 3 8 2 2" xfId="34531" xr:uid="{00000000-0005-0000-0000-000034860000}"/>
    <cellStyle name="20% - Accent1 4 2 3 3 3 8 3" xfId="34532" xr:uid="{00000000-0005-0000-0000-000035860000}"/>
    <cellStyle name="20% - Accent1 4 2 3 3 3 9" xfId="34533" xr:uid="{00000000-0005-0000-0000-000036860000}"/>
    <cellStyle name="20% - Accent1 4 2 3 3 3 9 2" xfId="34534" xr:uid="{00000000-0005-0000-0000-000037860000}"/>
    <cellStyle name="20% - Accent1 4 2 3 3 4" xfId="34535" xr:uid="{00000000-0005-0000-0000-000038860000}"/>
    <cellStyle name="20% - Accent1 4 2 3 3 4 10" xfId="34536" xr:uid="{00000000-0005-0000-0000-000039860000}"/>
    <cellStyle name="20% - Accent1 4 2 3 3 4 10 2" xfId="34537" xr:uid="{00000000-0005-0000-0000-00003A860000}"/>
    <cellStyle name="20% - Accent1 4 2 3 3 4 11" xfId="34538" xr:uid="{00000000-0005-0000-0000-00003B860000}"/>
    <cellStyle name="20% - Accent1 4 2 3 3 4 2" xfId="34539" xr:uid="{00000000-0005-0000-0000-00003C860000}"/>
    <cellStyle name="20% - Accent1 4 2 3 3 4 2 2" xfId="34540" xr:uid="{00000000-0005-0000-0000-00003D860000}"/>
    <cellStyle name="20% - Accent1 4 2 3 3 4 2 2 2" xfId="34541" xr:uid="{00000000-0005-0000-0000-00003E860000}"/>
    <cellStyle name="20% - Accent1 4 2 3 3 4 2 2 2 2" xfId="34542" xr:uid="{00000000-0005-0000-0000-00003F860000}"/>
    <cellStyle name="20% - Accent1 4 2 3 3 4 2 2 2 2 2" xfId="34543" xr:uid="{00000000-0005-0000-0000-000040860000}"/>
    <cellStyle name="20% - Accent1 4 2 3 3 4 2 2 2 3" xfId="34544" xr:uid="{00000000-0005-0000-0000-000041860000}"/>
    <cellStyle name="20% - Accent1 4 2 3 3 4 2 2 3" xfId="34545" xr:uid="{00000000-0005-0000-0000-000042860000}"/>
    <cellStyle name="20% - Accent1 4 2 3 3 4 2 2 3 2" xfId="34546" xr:uid="{00000000-0005-0000-0000-000043860000}"/>
    <cellStyle name="20% - Accent1 4 2 3 3 4 2 2 4" xfId="34547" xr:uid="{00000000-0005-0000-0000-000044860000}"/>
    <cellStyle name="20% - Accent1 4 2 3 3 4 2 3" xfId="34548" xr:uid="{00000000-0005-0000-0000-000045860000}"/>
    <cellStyle name="20% - Accent1 4 2 3 3 4 2 3 2" xfId="34549" xr:uid="{00000000-0005-0000-0000-000046860000}"/>
    <cellStyle name="20% - Accent1 4 2 3 3 4 2 3 2 2" xfId="34550" xr:uid="{00000000-0005-0000-0000-000047860000}"/>
    <cellStyle name="20% - Accent1 4 2 3 3 4 2 3 2 2 2" xfId="34551" xr:uid="{00000000-0005-0000-0000-000048860000}"/>
    <cellStyle name="20% - Accent1 4 2 3 3 4 2 3 2 3" xfId="34552" xr:uid="{00000000-0005-0000-0000-000049860000}"/>
    <cellStyle name="20% - Accent1 4 2 3 3 4 2 3 3" xfId="34553" xr:uid="{00000000-0005-0000-0000-00004A860000}"/>
    <cellStyle name="20% - Accent1 4 2 3 3 4 2 3 3 2" xfId="34554" xr:uid="{00000000-0005-0000-0000-00004B860000}"/>
    <cellStyle name="20% - Accent1 4 2 3 3 4 2 3 4" xfId="34555" xr:uid="{00000000-0005-0000-0000-00004C860000}"/>
    <cellStyle name="20% - Accent1 4 2 3 3 4 2 4" xfId="34556" xr:uid="{00000000-0005-0000-0000-00004D860000}"/>
    <cellStyle name="20% - Accent1 4 2 3 3 4 2 4 2" xfId="34557" xr:uid="{00000000-0005-0000-0000-00004E860000}"/>
    <cellStyle name="20% - Accent1 4 2 3 3 4 2 4 2 2" xfId="34558" xr:uid="{00000000-0005-0000-0000-00004F860000}"/>
    <cellStyle name="20% - Accent1 4 2 3 3 4 2 4 2 2 2" xfId="34559" xr:uid="{00000000-0005-0000-0000-000050860000}"/>
    <cellStyle name="20% - Accent1 4 2 3 3 4 2 4 2 3" xfId="34560" xr:uid="{00000000-0005-0000-0000-000051860000}"/>
    <cellStyle name="20% - Accent1 4 2 3 3 4 2 4 3" xfId="34561" xr:uid="{00000000-0005-0000-0000-000052860000}"/>
    <cellStyle name="20% - Accent1 4 2 3 3 4 2 4 3 2" xfId="34562" xr:uid="{00000000-0005-0000-0000-000053860000}"/>
    <cellStyle name="20% - Accent1 4 2 3 3 4 2 4 4" xfId="34563" xr:uid="{00000000-0005-0000-0000-000054860000}"/>
    <cellStyle name="20% - Accent1 4 2 3 3 4 2 5" xfId="34564" xr:uid="{00000000-0005-0000-0000-000055860000}"/>
    <cellStyle name="20% - Accent1 4 2 3 3 4 2 5 2" xfId="34565" xr:uid="{00000000-0005-0000-0000-000056860000}"/>
    <cellStyle name="20% - Accent1 4 2 3 3 4 2 5 2 2" xfId="34566" xr:uid="{00000000-0005-0000-0000-000057860000}"/>
    <cellStyle name="20% - Accent1 4 2 3 3 4 2 5 3" xfId="34567" xr:uid="{00000000-0005-0000-0000-000058860000}"/>
    <cellStyle name="20% - Accent1 4 2 3 3 4 2 6" xfId="34568" xr:uid="{00000000-0005-0000-0000-000059860000}"/>
    <cellStyle name="20% - Accent1 4 2 3 3 4 2 6 2" xfId="34569" xr:uid="{00000000-0005-0000-0000-00005A860000}"/>
    <cellStyle name="20% - Accent1 4 2 3 3 4 2 6 2 2" xfId="34570" xr:uid="{00000000-0005-0000-0000-00005B860000}"/>
    <cellStyle name="20% - Accent1 4 2 3 3 4 2 6 3" xfId="34571" xr:uid="{00000000-0005-0000-0000-00005C860000}"/>
    <cellStyle name="20% - Accent1 4 2 3 3 4 2 7" xfId="34572" xr:uid="{00000000-0005-0000-0000-00005D860000}"/>
    <cellStyle name="20% - Accent1 4 2 3 3 4 2 7 2" xfId="34573" xr:uid="{00000000-0005-0000-0000-00005E860000}"/>
    <cellStyle name="20% - Accent1 4 2 3 3 4 2 8" xfId="34574" xr:uid="{00000000-0005-0000-0000-00005F860000}"/>
    <cellStyle name="20% - Accent1 4 2 3 3 4 2 8 2" xfId="34575" xr:uid="{00000000-0005-0000-0000-000060860000}"/>
    <cellStyle name="20% - Accent1 4 2 3 3 4 2 9" xfId="34576" xr:uid="{00000000-0005-0000-0000-000061860000}"/>
    <cellStyle name="20% - Accent1 4 2 3 3 4 3" xfId="34577" xr:uid="{00000000-0005-0000-0000-000062860000}"/>
    <cellStyle name="20% - Accent1 4 2 3 3 4 3 2" xfId="34578" xr:uid="{00000000-0005-0000-0000-000063860000}"/>
    <cellStyle name="20% - Accent1 4 2 3 3 4 3 2 2" xfId="34579" xr:uid="{00000000-0005-0000-0000-000064860000}"/>
    <cellStyle name="20% - Accent1 4 2 3 3 4 3 2 2 2" xfId="34580" xr:uid="{00000000-0005-0000-0000-000065860000}"/>
    <cellStyle name="20% - Accent1 4 2 3 3 4 3 2 2 2 2" xfId="34581" xr:uid="{00000000-0005-0000-0000-000066860000}"/>
    <cellStyle name="20% - Accent1 4 2 3 3 4 3 2 2 3" xfId="34582" xr:uid="{00000000-0005-0000-0000-000067860000}"/>
    <cellStyle name="20% - Accent1 4 2 3 3 4 3 2 3" xfId="34583" xr:uid="{00000000-0005-0000-0000-000068860000}"/>
    <cellStyle name="20% - Accent1 4 2 3 3 4 3 2 3 2" xfId="34584" xr:uid="{00000000-0005-0000-0000-000069860000}"/>
    <cellStyle name="20% - Accent1 4 2 3 3 4 3 2 4" xfId="34585" xr:uid="{00000000-0005-0000-0000-00006A860000}"/>
    <cellStyle name="20% - Accent1 4 2 3 3 4 3 3" xfId="34586" xr:uid="{00000000-0005-0000-0000-00006B860000}"/>
    <cellStyle name="20% - Accent1 4 2 3 3 4 3 3 2" xfId="34587" xr:uid="{00000000-0005-0000-0000-00006C860000}"/>
    <cellStyle name="20% - Accent1 4 2 3 3 4 3 3 2 2" xfId="34588" xr:uid="{00000000-0005-0000-0000-00006D860000}"/>
    <cellStyle name="20% - Accent1 4 2 3 3 4 3 3 2 2 2" xfId="34589" xr:uid="{00000000-0005-0000-0000-00006E860000}"/>
    <cellStyle name="20% - Accent1 4 2 3 3 4 3 3 2 3" xfId="34590" xr:uid="{00000000-0005-0000-0000-00006F860000}"/>
    <cellStyle name="20% - Accent1 4 2 3 3 4 3 3 3" xfId="34591" xr:uid="{00000000-0005-0000-0000-000070860000}"/>
    <cellStyle name="20% - Accent1 4 2 3 3 4 3 3 3 2" xfId="34592" xr:uid="{00000000-0005-0000-0000-000071860000}"/>
    <cellStyle name="20% - Accent1 4 2 3 3 4 3 3 4" xfId="34593" xr:uid="{00000000-0005-0000-0000-000072860000}"/>
    <cellStyle name="20% - Accent1 4 2 3 3 4 3 4" xfId="34594" xr:uid="{00000000-0005-0000-0000-000073860000}"/>
    <cellStyle name="20% - Accent1 4 2 3 3 4 3 4 2" xfId="34595" xr:uid="{00000000-0005-0000-0000-000074860000}"/>
    <cellStyle name="20% - Accent1 4 2 3 3 4 3 4 2 2" xfId="34596" xr:uid="{00000000-0005-0000-0000-000075860000}"/>
    <cellStyle name="20% - Accent1 4 2 3 3 4 3 4 2 2 2" xfId="34597" xr:uid="{00000000-0005-0000-0000-000076860000}"/>
    <cellStyle name="20% - Accent1 4 2 3 3 4 3 4 2 3" xfId="34598" xr:uid="{00000000-0005-0000-0000-000077860000}"/>
    <cellStyle name="20% - Accent1 4 2 3 3 4 3 4 3" xfId="34599" xr:uid="{00000000-0005-0000-0000-000078860000}"/>
    <cellStyle name="20% - Accent1 4 2 3 3 4 3 4 3 2" xfId="34600" xr:uid="{00000000-0005-0000-0000-000079860000}"/>
    <cellStyle name="20% - Accent1 4 2 3 3 4 3 4 4" xfId="34601" xr:uid="{00000000-0005-0000-0000-00007A860000}"/>
    <cellStyle name="20% - Accent1 4 2 3 3 4 3 5" xfId="34602" xr:uid="{00000000-0005-0000-0000-00007B860000}"/>
    <cellStyle name="20% - Accent1 4 2 3 3 4 3 5 2" xfId="34603" xr:uid="{00000000-0005-0000-0000-00007C860000}"/>
    <cellStyle name="20% - Accent1 4 2 3 3 4 3 5 2 2" xfId="34604" xr:uid="{00000000-0005-0000-0000-00007D860000}"/>
    <cellStyle name="20% - Accent1 4 2 3 3 4 3 5 3" xfId="34605" xr:uid="{00000000-0005-0000-0000-00007E860000}"/>
    <cellStyle name="20% - Accent1 4 2 3 3 4 3 6" xfId="34606" xr:uid="{00000000-0005-0000-0000-00007F860000}"/>
    <cellStyle name="20% - Accent1 4 2 3 3 4 3 6 2" xfId="34607" xr:uid="{00000000-0005-0000-0000-000080860000}"/>
    <cellStyle name="20% - Accent1 4 2 3 3 4 3 6 2 2" xfId="34608" xr:uid="{00000000-0005-0000-0000-000081860000}"/>
    <cellStyle name="20% - Accent1 4 2 3 3 4 3 6 3" xfId="34609" xr:uid="{00000000-0005-0000-0000-000082860000}"/>
    <cellStyle name="20% - Accent1 4 2 3 3 4 3 7" xfId="34610" xr:uid="{00000000-0005-0000-0000-000083860000}"/>
    <cellStyle name="20% - Accent1 4 2 3 3 4 3 7 2" xfId="34611" xr:uid="{00000000-0005-0000-0000-000084860000}"/>
    <cellStyle name="20% - Accent1 4 2 3 3 4 3 8" xfId="34612" xr:uid="{00000000-0005-0000-0000-000085860000}"/>
    <cellStyle name="20% - Accent1 4 2 3 3 4 3 8 2" xfId="34613" xr:uid="{00000000-0005-0000-0000-000086860000}"/>
    <cellStyle name="20% - Accent1 4 2 3 3 4 3 9" xfId="34614" xr:uid="{00000000-0005-0000-0000-000087860000}"/>
    <cellStyle name="20% - Accent1 4 2 3 3 4 4" xfId="34615" xr:uid="{00000000-0005-0000-0000-000088860000}"/>
    <cellStyle name="20% - Accent1 4 2 3 3 4 4 2" xfId="34616" xr:uid="{00000000-0005-0000-0000-000089860000}"/>
    <cellStyle name="20% - Accent1 4 2 3 3 4 4 2 2" xfId="34617" xr:uid="{00000000-0005-0000-0000-00008A860000}"/>
    <cellStyle name="20% - Accent1 4 2 3 3 4 4 2 2 2" xfId="34618" xr:uid="{00000000-0005-0000-0000-00008B860000}"/>
    <cellStyle name="20% - Accent1 4 2 3 3 4 4 2 3" xfId="34619" xr:uid="{00000000-0005-0000-0000-00008C860000}"/>
    <cellStyle name="20% - Accent1 4 2 3 3 4 4 3" xfId="34620" xr:uid="{00000000-0005-0000-0000-00008D860000}"/>
    <cellStyle name="20% - Accent1 4 2 3 3 4 4 3 2" xfId="34621" xr:uid="{00000000-0005-0000-0000-00008E860000}"/>
    <cellStyle name="20% - Accent1 4 2 3 3 4 4 4" xfId="34622" xr:uid="{00000000-0005-0000-0000-00008F860000}"/>
    <cellStyle name="20% - Accent1 4 2 3 3 4 5" xfId="34623" xr:uid="{00000000-0005-0000-0000-000090860000}"/>
    <cellStyle name="20% - Accent1 4 2 3 3 4 5 2" xfId="34624" xr:uid="{00000000-0005-0000-0000-000091860000}"/>
    <cellStyle name="20% - Accent1 4 2 3 3 4 5 2 2" xfId="34625" xr:uid="{00000000-0005-0000-0000-000092860000}"/>
    <cellStyle name="20% - Accent1 4 2 3 3 4 5 2 2 2" xfId="34626" xr:uid="{00000000-0005-0000-0000-000093860000}"/>
    <cellStyle name="20% - Accent1 4 2 3 3 4 5 2 3" xfId="34627" xr:uid="{00000000-0005-0000-0000-000094860000}"/>
    <cellStyle name="20% - Accent1 4 2 3 3 4 5 3" xfId="34628" xr:uid="{00000000-0005-0000-0000-000095860000}"/>
    <cellStyle name="20% - Accent1 4 2 3 3 4 5 3 2" xfId="34629" xr:uid="{00000000-0005-0000-0000-000096860000}"/>
    <cellStyle name="20% - Accent1 4 2 3 3 4 5 4" xfId="34630" xr:uid="{00000000-0005-0000-0000-000097860000}"/>
    <cellStyle name="20% - Accent1 4 2 3 3 4 6" xfId="34631" xr:uid="{00000000-0005-0000-0000-000098860000}"/>
    <cellStyle name="20% - Accent1 4 2 3 3 4 6 2" xfId="34632" xr:uid="{00000000-0005-0000-0000-000099860000}"/>
    <cellStyle name="20% - Accent1 4 2 3 3 4 6 2 2" xfId="34633" xr:uid="{00000000-0005-0000-0000-00009A860000}"/>
    <cellStyle name="20% - Accent1 4 2 3 3 4 6 2 2 2" xfId="34634" xr:uid="{00000000-0005-0000-0000-00009B860000}"/>
    <cellStyle name="20% - Accent1 4 2 3 3 4 6 2 3" xfId="34635" xr:uid="{00000000-0005-0000-0000-00009C860000}"/>
    <cellStyle name="20% - Accent1 4 2 3 3 4 6 3" xfId="34636" xr:uid="{00000000-0005-0000-0000-00009D860000}"/>
    <cellStyle name="20% - Accent1 4 2 3 3 4 6 3 2" xfId="34637" xr:uid="{00000000-0005-0000-0000-00009E860000}"/>
    <cellStyle name="20% - Accent1 4 2 3 3 4 6 4" xfId="34638" xr:uid="{00000000-0005-0000-0000-00009F860000}"/>
    <cellStyle name="20% - Accent1 4 2 3 3 4 7" xfId="34639" xr:uid="{00000000-0005-0000-0000-0000A0860000}"/>
    <cellStyle name="20% - Accent1 4 2 3 3 4 7 2" xfId="34640" xr:uid="{00000000-0005-0000-0000-0000A1860000}"/>
    <cellStyle name="20% - Accent1 4 2 3 3 4 7 2 2" xfId="34641" xr:uid="{00000000-0005-0000-0000-0000A2860000}"/>
    <cellStyle name="20% - Accent1 4 2 3 3 4 7 3" xfId="34642" xr:uid="{00000000-0005-0000-0000-0000A3860000}"/>
    <cellStyle name="20% - Accent1 4 2 3 3 4 8" xfId="34643" xr:uid="{00000000-0005-0000-0000-0000A4860000}"/>
    <cellStyle name="20% - Accent1 4 2 3 3 4 8 2" xfId="34644" xr:uid="{00000000-0005-0000-0000-0000A5860000}"/>
    <cellStyle name="20% - Accent1 4 2 3 3 4 8 2 2" xfId="34645" xr:uid="{00000000-0005-0000-0000-0000A6860000}"/>
    <cellStyle name="20% - Accent1 4 2 3 3 4 8 3" xfId="34646" xr:uid="{00000000-0005-0000-0000-0000A7860000}"/>
    <cellStyle name="20% - Accent1 4 2 3 3 4 9" xfId="34647" xr:uid="{00000000-0005-0000-0000-0000A8860000}"/>
    <cellStyle name="20% - Accent1 4 2 3 3 4 9 2" xfId="34648" xr:uid="{00000000-0005-0000-0000-0000A9860000}"/>
    <cellStyle name="20% - Accent1 4 2 3 3 5" xfId="34649" xr:uid="{00000000-0005-0000-0000-0000AA860000}"/>
    <cellStyle name="20% - Accent1 4 2 3 3 5 2" xfId="34650" xr:uid="{00000000-0005-0000-0000-0000AB860000}"/>
    <cellStyle name="20% - Accent1 4 2 3 3 5 2 2" xfId="34651" xr:uid="{00000000-0005-0000-0000-0000AC860000}"/>
    <cellStyle name="20% - Accent1 4 2 3 3 5 2 2 2" xfId="34652" xr:uid="{00000000-0005-0000-0000-0000AD860000}"/>
    <cellStyle name="20% - Accent1 4 2 3 3 5 2 2 2 2" xfId="34653" xr:uid="{00000000-0005-0000-0000-0000AE860000}"/>
    <cellStyle name="20% - Accent1 4 2 3 3 5 2 2 3" xfId="34654" xr:uid="{00000000-0005-0000-0000-0000AF860000}"/>
    <cellStyle name="20% - Accent1 4 2 3 3 5 2 3" xfId="34655" xr:uid="{00000000-0005-0000-0000-0000B0860000}"/>
    <cellStyle name="20% - Accent1 4 2 3 3 5 2 3 2" xfId="34656" xr:uid="{00000000-0005-0000-0000-0000B1860000}"/>
    <cellStyle name="20% - Accent1 4 2 3 3 5 2 4" xfId="34657" xr:uid="{00000000-0005-0000-0000-0000B2860000}"/>
    <cellStyle name="20% - Accent1 4 2 3 3 5 3" xfId="34658" xr:uid="{00000000-0005-0000-0000-0000B3860000}"/>
    <cellStyle name="20% - Accent1 4 2 3 3 5 3 2" xfId="34659" xr:uid="{00000000-0005-0000-0000-0000B4860000}"/>
    <cellStyle name="20% - Accent1 4 2 3 3 5 3 2 2" xfId="34660" xr:uid="{00000000-0005-0000-0000-0000B5860000}"/>
    <cellStyle name="20% - Accent1 4 2 3 3 5 3 2 2 2" xfId="34661" xr:uid="{00000000-0005-0000-0000-0000B6860000}"/>
    <cellStyle name="20% - Accent1 4 2 3 3 5 3 2 3" xfId="34662" xr:uid="{00000000-0005-0000-0000-0000B7860000}"/>
    <cellStyle name="20% - Accent1 4 2 3 3 5 3 3" xfId="34663" xr:uid="{00000000-0005-0000-0000-0000B8860000}"/>
    <cellStyle name="20% - Accent1 4 2 3 3 5 3 3 2" xfId="34664" xr:uid="{00000000-0005-0000-0000-0000B9860000}"/>
    <cellStyle name="20% - Accent1 4 2 3 3 5 3 4" xfId="34665" xr:uid="{00000000-0005-0000-0000-0000BA860000}"/>
    <cellStyle name="20% - Accent1 4 2 3 3 5 4" xfId="34666" xr:uid="{00000000-0005-0000-0000-0000BB860000}"/>
    <cellStyle name="20% - Accent1 4 2 3 3 5 4 2" xfId="34667" xr:uid="{00000000-0005-0000-0000-0000BC860000}"/>
    <cellStyle name="20% - Accent1 4 2 3 3 5 4 2 2" xfId="34668" xr:uid="{00000000-0005-0000-0000-0000BD860000}"/>
    <cellStyle name="20% - Accent1 4 2 3 3 5 4 2 2 2" xfId="34669" xr:uid="{00000000-0005-0000-0000-0000BE860000}"/>
    <cellStyle name="20% - Accent1 4 2 3 3 5 4 2 3" xfId="34670" xr:uid="{00000000-0005-0000-0000-0000BF860000}"/>
    <cellStyle name="20% - Accent1 4 2 3 3 5 4 3" xfId="34671" xr:uid="{00000000-0005-0000-0000-0000C0860000}"/>
    <cellStyle name="20% - Accent1 4 2 3 3 5 4 3 2" xfId="34672" xr:uid="{00000000-0005-0000-0000-0000C1860000}"/>
    <cellStyle name="20% - Accent1 4 2 3 3 5 4 4" xfId="34673" xr:uid="{00000000-0005-0000-0000-0000C2860000}"/>
    <cellStyle name="20% - Accent1 4 2 3 3 5 5" xfId="34674" xr:uid="{00000000-0005-0000-0000-0000C3860000}"/>
    <cellStyle name="20% - Accent1 4 2 3 3 5 5 2" xfId="34675" xr:uid="{00000000-0005-0000-0000-0000C4860000}"/>
    <cellStyle name="20% - Accent1 4 2 3 3 5 5 2 2" xfId="34676" xr:uid="{00000000-0005-0000-0000-0000C5860000}"/>
    <cellStyle name="20% - Accent1 4 2 3 3 5 5 3" xfId="34677" xr:uid="{00000000-0005-0000-0000-0000C6860000}"/>
    <cellStyle name="20% - Accent1 4 2 3 3 5 6" xfId="34678" xr:uid="{00000000-0005-0000-0000-0000C7860000}"/>
    <cellStyle name="20% - Accent1 4 2 3 3 5 6 2" xfId="34679" xr:uid="{00000000-0005-0000-0000-0000C8860000}"/>
    <cellStyle name="20% - Accent1 4 2 3 3 5 6 2 2" xfId="34680" xr:uid="{00000000-0005-0000-0000-0000C9860000}"/>
    <cellStyle name="20% - Accent1 4 2 3 3 5 6 3" xfId="34681" xr:uid="{00000000-0005-0000-0000-0000CA860000}"/>
    <cellStyle name="20% - Accent1 4 2 3 3 5 7" xfId="34682" xr:uid="{00000000-0005-0000-0000-0000CB860000}"/>
    <cellStyle name="20% - Accent1 4 2 3 3 5 7 2" xfId="34683" xr:uid="{00000000-0005-0000-0000-0000CC860000}"/>
    <cellStyle name="20% - Accent1 4 2 3 3 5 8" xfId="34684" xr:uid="{00000000-0005-0000-0000-0000CD860000}"/>
    <cellStyle name="20% - Accent1 4 2 3 3 5 8 2" xfId="34685" xr:uid="{00000000-0005-0000-0000-0000CE860000}"/>
    <cellStyle name="20% - Accent1 4 2 3 3 5 9" xfId="34686" xr:uid="{00000000-0005-0000-0000-0000CF860000}"/>
    <cellStyle name="20% - Accent1 4 2 3 3 6" xfId="34687" xr:uid="{00000000-0005-0000-0000-0000D0860000}"/>
    <cellStyle name="20% - Accent1 4 2 3 3 6 2" xfId="34688" xr:uid="{00000000-0005-0000-0000-0000D1860000}"/>
    <cellStyle name="20% - Accent1 4 2 3 3 6 2 2" xfId="34689" xr:uid="{00000000-0005-0000-0000-0000D2860000}"/>
    <cellStyle name="20% - Accent1 4 2 3 3 6 2 2 2" xfId="34690" xr:uid="{00000000-0005-0000-0000-0000D3860000}"/>
    <cellStyle name="20% - Accent1 4 2 3 3 6 2 2 2 2" xfId="34691" xr:uid="{00000000-0005-0000-0000-0000D4860000}"/>
    <cellStyle name="20% - Accent1 4 2 3 3 6 2 2 3" xfId="34692" xr:uid="{00000000-0005-0000-0000-0000D5860000}"/>
    <cellStyle name="20% - Accent1 4 2 3 3 6 2 3" xfId="34693" xr:uid="{00000000-0005-0000-0000-0000D6860000}"/>
    <cellStyle name="20% - Accent1 4 2 3 3 6 2 3 2" xfId="34694" xr:uid="{00000000-0005-0000-0000-0000D7860000}"/>
    <cellStyle name="20% - Accent1 4 2 3 3 6 2 4" xfId="34695" xr:uid="{00000000-0005-0000-0000-0000D8860000}"/>
    <cellStyle name="20% - Accent1 4 2 3 3 6 3" xfId="34696" xr:uid="{00000000-0005-0000-0000-0000D9860000}"/>
    <cellStyle name="20% - Accent1 4 2 3 3 6 3 2" xfId="34697" xr:uid="{00000000-0005-0000-0000-0000DA860000}"/>
    <cellStyle name="20% - Accent1 4 2 3 3 6 3 2 2" xfId="34698" xr:uid="{00000000-0005-0000-0000-0000DB860000}"/>
    <cellStyle name="20% - Accent1 4 2 3 3 6 3 2 2 2" xfId="34699" xr:uid="{00000000-0005-0000-0000-0000DC860000}"/>
    <cellStyle name="20% - Accent1 4 2 3 3 6 3 2 3" xfId="34700" xr:uid="{00000000-0005-0000-0000-0000DD860000}"/>
    <cellStyle name="20% - Accent1 4 2 3 3 6 3 3" xfId="34701" xr:uid="{00000000-0005-0000-0000-0000DE860000}"/>
    <cellStyle name="20% - Accent1 4 2 3 3 6 3 3 2" xfId="34702" xr:uid="{00000000-0005-0000-0000-0000DF860000}"/>
    <cellStyle name="20% - Accent1 4 2 3 3 6 3 4" xfId="34703" xr:uid="{00000000-0005-0000-0000-0000E0860000}"/>
    <cellStyle name="20% - Accent1 4 2 3 3 6 4" xfId="34704" xr:uid="{00000000-0005-0000-0000-0000E1860000}"/>
    <cellStyle name="20% - Accent1 4 2 3 3 6 4 2" xfId="34705" xr:uid="{00000000-0005-0000-0000-0000E2860000}"/>
    <cellStyle name="20% - Accent1 4 2 3 3 6 4 2 2" xfId="34706" xr:uid="{00000000-0005-0000-0000-0000E3860000}"/>
    <cellStyle name="20% - Accent1 4 2 3 3 6 4 2 2 2" xfId="34707" xr:uid="{00000000-0005-0000-0000-0000E4860000}"/>
    <cellStyle name="20% - Accent1 4 2 3 3 6 4 2 3" xfId="34708" xr:uid="{00000000-0005-0000-0000-0000E5860000}"/>
    <cellStyle name="20% - Accent1 4 2 3 3 6 4 3" xfId="34709" xr:uid="{00000000-0005-0000-0000-0000E6860000}"/>
    <cellStyle name="20% - Accent1 4 2 3 3 6 4 3 2" xfId="34710" xr:uid="{00000000-0005-0000-0000-0000E7860000}"/>
    <cellStyle name="20% - Accent1 4 2 3 3 6 4 4" xfId="34711" xr:uid="{00000000-0005-0000-0000-0000E8860000}"/>
    <cellStyle name="20% - Accent1 4 2 3 3 6 5" xfId="34712" xr:uid="{00000000-0005-0000-0000-0000E9860000}"/>
    <cellStyle name="20% - Accent1 4 2 3 3 6 5 2" xfId="34713" xr:uid="{00000000-0005-0000-0000-0000EA860000}"/>
    <cellStyle name="20% - Accent1 4 2 3 3 6 5 2 2" xfId="34714" xr:uid="{00000000-0005-0000-0000-0000EB860000}"/>
    <cellStyle name="20% - Accent1 4 2 3 3 6 5 3" xfId="34715" xr:uid="{00000000-0005-0000-0000-0000EC860000}"/>
    <cellStyle name="20% - Accent1 4 2 3 3 6 6" xfId="34716" xr:uid="{00000000-0005-0000-0000-0000ED860000}"/>
    <cellStyle name="20% - Accent1 4 2 3 3 6 6 2" xfId="34717" xr:uid="{00000000-0005-0000-0000-0000EE860000}"/>
    <cellStyle name="20% - Accent1 4 2 3 3 6 6 2 2" xfId="34718" xr:uid="{00000000-0005-0000-0000-0000EF860000}"/>
    <cellStyle name="20% - Accent1 4 2 3 3 6 6 3" xfId="34719" xr:uid="{00000000-0005-0000-0000-0000F0860000}"/>
    <cellStyle name="20% - Accent1 4 2 3 3 6 7" xfId="34720" xr:uid="{00000000-0005-0000-0000-0000F1860000}"/>
    <cellStyle name="20% - Accent1 4 2 3 3 6 7 2" xfId="34721" xr:uid="{00000000-0005-0000-0000-0000F2860000}"/>
    <cellStyle name="20% - Accent1 4 2 3 3 6 8" xfId="34722" xr:uid="{00000000-0005-0000-0000-0000F3860000}"/>
    <cellStyle name="20% - Accent1 4 2 3 3 6 8 2" xfId="34723" xr:uid="{00000000-0005-0000-0000-0000F4860000}"/>
    <cellStyle name="20% - Accent1 4 2 3 3 6 9" xfId="34724" xr:uid="{00000000-0005-0000-0000-0000F5860000}"/>
    <cellStyle name="20% - Accent1 4 2 3 3 7" xfId="34725" xr:uid="{00000000-0005-0000-0000-0000F6860000}"/>
    <cellStyle name="20% - Accent1 4 2 3 3 7 2" xfId="34726" xr:uid="{00000000-0005-0000-0000-0000F7860000}"/>
    <cellStyle name="20% - Accent1 4 2 3 3 7 2 2" xfId="34727" xr:uid="{00000000-0005-0000-0000-0000F8860000}"/>
    <cellStyle name="20% - Accent1 4 2 3 3 7 2 2 2" xfId="34728" xr:uid="{00000000-0005-0000-0000-0000F9860000}"/>
    <cellStyle name="20% - Accent1 4 2 3 3 7 2 3" xfId="34729" xr:uid="{00000000-0005-0000-0000-0000FA860000}"/>
    <cellStyle name="20% - Accent1 4 2 3 3 7 3" xfId="34730" xr:uid="{00000000-0005-0000-0000-0000FB860000}"/>
    <cellStyle name="20% - Accent1 4 2 3 3 7 3 2" xfId="34731" xr:uid="{00000000-0005-0000-0000-0000FC860000}"/>
    <cellStyle name="20% - Accent1 4 2 3 3 7 4" xfId="34732" xr:uid="{00000000-0005-0000-0000-0000FD860000}"/>
    <cellStyle name="20% - Accent1 4 2 3 3 8" xfId="34733" xr:uid="{00000000-0005-0000-0000-0000FE860000}"/>
    <cellStyle name="20% - Accent1 4 2 3 3 8 2" xfId="34734" xr:uid="{00000000-0005-0000-0000-0000FF860000}"/>
    <cellStyle name="20% - Accent1 4 2 3 3 8 2 2" xfId="34735" xr:uid="{00000000-0005-0000-0000-000000870000}"/>
    <cellStyle name="20% - Accent1 4 2 3 3 8 2 2 2" xfId="34736" xr:uid="{00000000-0005-0000-0000-000001870000}"/>
    <cellStyle name="20% - Accent1 4 2 3 3 8 2 3" xfId="34737" xr:uid="{00000000-0005-0000-0000-000002870000}"/>
    <cellStyle name="20% - Accent1 4 2 3 3 8 3" xfId="34738" xr:uid="{00000000-0005-0000-0000-000003870000}"/>
    <cellStyle name="20% - Accent1 4 2 3 3 8 3 2" xfId="34739" xr:uid="{00000000-0005-0000-0000-000004870000}"/>
    <cellStyle name="20% - Accent1 4 2 3 3 8 4" xfId="34740" xr:uid="{00000000-0005-0000-0000-000005870000}"/>
    <cellStyle name="20% - Accent1 4 2 3 3 9" xfId="34741" xr:uid="{00000000-0005-0000-0000-000006870000}"/>
    <cellStyle name="20% - Accent1 4 2 3 3 9 2" xfId="34742" xr:uid="{00000000-0005-0000-0000-000007870000}"/>
    <cellStyle name="20% - Accent1 4 2 3 3 9 2 2" xfId="34743" xr:uid="{00000000-0005-0000-0000-000008870000}"/>
    <cellStyle name="20% - Accent1 4 2 3 3 9 2 2 2" xfId="34744" xr:uid="{00000000-0005-0000-0000-000009870000}"/>
    <cellStyle name="20% - Accent1 4 2 3 3 9 2 3" xfId="34745" xr:uid="{00000000-0005-0000-0000-00000A870000}"/>
    <cellStyle name="20% - Accent1 4 2 3 3 9 3" xfId="34746" xr:uid="{00000000-0005-0000-0000-00000B870000}"/>
    <cellStyle name="20% - Accent1 4 2 3 3 9 3 2" xfId="34747" xr:uid="{00000000-0005-0000-0000-00000C870000}"/>
    <cellStyle name="20% - Accent1 4 2 3 3 9 4" xfId="34748" xr:uid="{00000000-0005-0000-0000-00000D870000}"/>
    <cellStyle name="20% - Accent1 4 2 3 4" xfId="34749" xr:uid="{00000000-0005-0000-0000-00000E870000}"/>
    <cellStyle name="20% - Accent1 4 2 3 4 10" xfId="34750" xr:uid="{00000000-0005-0000-0000-00000F870000}"/>
    <cellStyle name="20% - Accent1 4 2 3 4 10 2" xfId="34751" xr:uid="{00000000-0005-0000-0000-000010870000}"/>
    <cellStyle name="20% - Accent1 4 2 3 4 11" xfId="34752" xr:uid="{00000000-0005-0000-0000-000011870000}"/>
    <cellStyle name="20% - Accent1 4 2 3 4 2" xfId="34753" xr:uid="{00000000-0005-0000-0000-000012870000}"/>
    <cellStyle name="20% - Accent1 4 2 3 4 2 2" xfId="34754" xr:uid="{00000000-0005-0000-0000-000013870000}"/>
    <cellStyle name="20% - Accent1 4 2 3 4 2 2 2" xfId="34755" xr:uid="{00000000-0005-0000-0000-000014870000}"/>
    <cellStyle name="20% - Accent1 4 2 3 4 2 2 2 2" xfId="34756" xr:uid="{00000000-0005-0000-0000-000015870000}"/>
    <cellStyle name="20% - Accent1 4 2 3 4 2 2 2 2 2" xfId="34757" xr:uid="{00000000-0005-0000-0000-000016870000}"/>
    <cellStyle name="20% - Accent1 4 2 3 4 2 2 2 3" xfId="34758" xr:uid="{00000000-0005-0000-0000-000017870000}"/>
    <cellStyle name="20% - Accent1 4 2 3 4 2 2 3" xfId="34759" xr:uid="{00000000-0005-0000-0000-000018870000}"/>
    <cellStyle name="20% - Accent1 4 2 3 4 2 2 3 2" xfId="34760" xr:uid="{00000000-0005-0000-0000-000019870000}"/>
    <cellStyle name="20% - Accent1 4 2 3 4 2 2 4" xfId="34761" xr:uid="{00000000-0005-0000-0000-00001A870000}"/>
    <cellStyle name="20% - Accent1 4 2 3 4 2 3" xfId="34762" xr:uid="{00000000-0005-0000-0000-00001B870000}"/>
    <cellStyle name="20% - Accent1 4 2 3 4 2 3 2" xfId="34763" xr:uid="{00000000-0005-0000-0000-00001C870000}"/>
    <cellStyle name="20% - Accent1 4 2 3 4 2 3 2 2" xfId="34764" xr:uid="{00000000-0005-0000-0000-00001D870000}"/>
    <cellStyle name="20% - Accent1 4 2 3 4 2 3 2 2 2" xfId="34765" xr:uid="{00000000-0005-0000-0000-00001E870000}"/>
    <cellStyle name="20% - Accent1 4 2 3 4 2 3 2 3" xfId="34766" xr:uid="{00000000-0005-0000-0000-00001F870000}"/>
    <cellStyle name="20% - Accent1 4 2 3 4 2 3 3" xfId="34767" xr:uid="{00000000-0005-0000-0000-000020870000}"/>
    <cellStyle name="20% - Accent1 4 2 3 4 2 3 3 2" xfId="34768" xr:uid="{00000000-0005-0000-0000-000021870000}"/>
    <cellStyle name="20% - Accent1 4 2 3 4 2 3 4" xfId="34769" xr:uid="{00000000-0005-0000-0000-000022870000}"/>
    <cellStyle name="20% - Accent1 4 2 3 4 2 4" xfId="34770" xr:uid="{00000000-0005-0000-0000-000023870000}"/>
    <cellStyle name="20% - Accent1 4 2 3 4 2 4 2" xfId="34771" xr:uid="{00000000-0005-0000-0000-000024870000}"/>
    <cellStyle name="20% - Accent1 4 2 3 4 2 4 2 2" xfId="34772" xr:uid="{00000000-0005-0000-0000-000025870000}"/>
    <cellStyle name="20% - Accent1 4 2 3 4 2 4 2 2 2" xfId="34773" xr:uid="{00000000-0005-0000-0000-000026870000}"/>
    <cellStyle name="20% - Accent1 4 2 3 4 2 4 2 3" xfId="34774" xr:uid="{00000000-0005-0000-0000-000027870000}"/>
    <cellStyle name="20% - Accent1 4 2 3 4 2 4 3" xfId="34775" xr:uid="{00000000-0005-0000-0000-000028870000}"/>
    <cellStyle name="20% - Accent1 4 2 3 4 2 4 3 2" xfId="34776" xr:uid="{00000000-0005-0000-0000-000029870000}"/>
    <cellStyle name="20% - Accent1 4 2 3 4 2 4 4" xfId="34777" xr:uid="{00000000-0005-0000-0000-00002A870000}"/>
    <cellStyle name="20% - Accent1 4 2 3 4 2 5" xfId="34778" xr:uid="{00000000-0005-0000-0000-00002B870000}"/>
    <cellStyle name="20% - Accent1 4 2 3 4 2 5 2" xfId="34779" xr:uid="{00000000-0005-0000-0000-00002C870000}"/>
    <cellStyle name="20% - Accent1 4 2 3 4 2 5 2 2" xfId="34780" xr:uid="{00000000-0005-0000-0000-00002D870000}"/>
    <cellStyle name="20% - Accent1 4 2 3 4 2 5 3" xfId="34781" xr:uid="{00000000-0005-0000-0000-00002E870000}"/>
    <cellStyle name="20% - Accent1 4 2 3 4 2 6" xfId="34782" xr:uid="{00000000-0005-0000-0000-00002F870000}"/>
    <cellStyle name="20% - Accent1 4 2 3 4 2 6 2" xfId="34783" xr:uid="{00000000-0005-0000-0000-000030870000}"/>
    <cellStyle name="20% - Accent1 4 2 3 4 2 6 2 2" xfId="34784" xr:uid="{00000000-0005-0000-0000-000031870000}"/>
    <cellStyle name="20% - Accent1 4 2 3 4 2 6 3" xfId="34785" xr:uid="{00000000-0005-0000-0000-000032870000}"/>
    <cellStyle name="20% - Accent1 4 2 3 4 2 7" xfId="34786" xr:uid="{00000000-0005-0000-0000-000033870000}"/>
    <cellStyle name="20% - Accent1 4 2 3 4 2 7 2" xfId="34787" xr:uid="{00000000-0005-0000-0000-000034870000}"/>
    <cellStyle name="20% - Accent1 4 2 3 4 2 8" xfId="34788" xr:uid="{00000000-0005-0000-0000-000035870000}"/>
    <cellStyle name="20% - Accent1 4 2 3 4 2 8 2" xfId="34789" xr:uid="{00000000-0005-0000-0000-000036870000}"/>
    <cellStyle name="20% - Accent1 4 2 3 4 2 9" xfId="34790" xr:uid="{00000000-0005-0000-0000-000037870000}"/>
    <cellStyle name="20% - Accent1 4 2 3 4 3" xfId="34791" xr:uid="{00000000-0005-0000-0000-000038870000}"/>
    <cellStyle name="20% - Accent1 4 2 3 4 3 2" xfId="34792" xr:uid="{00000000-0005-0000-0000-000039870000}"/>
    <cellStyle name="20% - Accent1 4 2 3 4 3 2 2" xfId="34793" xr:uid="{00000000-0005-0000-0000-00003A870000}"/>
    <cellStyle name="20% - Accent1 4 2 3 4 3 2 2 2" xfId="34794" xr:uid="{00000000-0005-0000-0000-00003B870000}"/>
    <cellStyle name="20% - Accent1 4 2 3 4 3 2 2 2 2" xfId="34795" xr:uid="{00000000-0005-0000-0000-00003C870000}"/>
    <cellStyle name="20% - Accent1 4 2 3 4 3 2 2 3" xfId="34796" xr:uid="{00000000-0005-0000-0000-00003D870000}"/>
    <cellStyle name="20% - Accent1 4 2 3 4 3 2 3" xfId="34797" xr:uid="{00000000-0005-0000-0000-00003E870000}"/>
    <cellStyle name="20% - Accent1 4 2 3 4 3 2 3 2" xfId="34798" xr:uid="{00000000-0005-0000-0000-00003F870000}"/>
    <cellStyle name="20% - Accent1 4 2 3 4 3 2 4" xfId="34799" xr:uid="{00000000-0005-0000-0000-000040870000}"/>
    <cellStyle name="20% - Accent1 4 2 3 4 3 3" xfId="34800" xr:uid="{00000000-0005-0000-0000-000041870000}"/>
    <cellStyle name="20% - Accent1 4 2 3 4 3 3 2" xfId="34801" xr:uid="{00000000-0005-0000-0000-000042870000}"/>
    <cellStyle name="20% - Accent1 4 2 3 4 3 3 2 2" xfId="34802" xr:uid="{00000000-0005-0000-0000-000043870000}"/>
    <cellStyle name="20% - Accent1 4 2 3 4 3 3 2 2 2" xfId="34803" xr:uid="{00000000-0005-0000-0000-000044870000}"/>
    <cellStyle name="20% - Accent1 4 2 3 4 3 3 2 3" xfId="34804" xr:uid="{00000000-0005-0000-0000-000045870000}"/>
    <cellStyle name="20% - Accent1 4 2 3 4 3 3 3" xfId="34805" xr:uid="{00000000-0005-0000-0000-000046870000}"/>
    <cellStyle name="20% - Accent1 4 2 3 4 3 3 3 2" xfId="34806" xr:uid="{00000000-0005-0000-0000-000047870000}"/>
    <cellStyle name="20% - Accent1 4 2 3 4 3 3 4" xfId="34807" xr:uid="{00000000-0005-0000-0000-000048870000}"/>
    <cellStyle name="20% - Accent1 4 2 3 4 3 4" xfId="34808" xr:uid="{00000000-0005-0000-0000-000049870000}"/>
    <cellStyle name="20% - Accent1 4 2 3 4 3 4 2" xfId="34809" xr:uid="{00000000-0005-0000-0000-00004A870000}"/>
    <cellStyle name="20% - Accent1 4 2 3 4 3 4 2 2" xfId="34810" xr:uid="{00000000-0005-0000-0000-00004B870000}"/>
    <cellStyle name="20% - Accent1 4 2 3 4 3 4 2 2 2" xfId="34811" xr:uid="{00000000-0005-0000-0000-00004C870000}"/>
    <cellStyle name="20% - Accent1 4 2 3 4 3 4 2 3" xfId="34812" xr:uid="{00000000-0005-0000-0000-00004D870000}"/>
    <cellStyle name="20% - Accent1 4 2 3 4 3 4 3" xfId="34813" xr:uid="{00000000-0005-0000-0000-00004E870000}"/>
    <cellStyle name="20% - Accent1 4 2 3 4 3 4 3 2" xfId="34814" xr:uid="{00000000-0005-0000-0000-00004F870000}"/>
    <cellStyle name="20% - Accent1 4 2 3 4 3 4 4" xfId="34815" xr:uid="{00000000-0005-0000-0000-000050870000}"/>
    <cellStyle name="20% - Accent1 4 2 3 4 3 5" xfId="34816" xr:uid="{00000000-0005-0000-0000-000051870000}"/>
    <cellStyle name="20% - Accent1 4 2 3 4 3 5 2" xfId="34817" xr:uid="{00000000-0005-0000-0000-000052870000}"/>
    <cellStyle name="20% - Accent1 4 2 3 4 3 5 2 2" xfId="34818" xr:uid="{00000000-0005-0000-0000-000053870000}"/>
    <cellStyle name="20% - Accent1 4 2 3 4 3 5 3" xfId="34819" xr:uid="{00000000-0005-0000-0000-000054870000}"/>
    <cellStyle name="20% - Accent1 4 2 3 4 3 6" xfId="34820" xr:uid="{00000000-0005-0000-0000-000055870000}"/>
    <cellStyle name="20% - Accent1 4 2 3 4 3 6 2" xfId="34821" xr:uid="{00000000-0005-0000-0000-000056870000}"/>
    <cellStyle name="20% - Accent1 4 2 3 4 3 6 2 2" xfId="34822" xr:uid="{00000000-0005-0000-0000-000057870000}"/>
    <cellStyle name="20% - Accent1 4 2 3 4 3 6 3" xfId="34823" xr:uid="{00000000-0005-0000-0000-000058870000}"/>
    <cellStyle name="20% - Accent1 4 2 3 4 3 7" xfId="34824" xr:uid="{00000000-0005-0000-0000-000059870000}"/>
    <cellStyle name="20% - Accent1 4 2 3 4 3 7 2" xfId="34825" xr:uid="{00000000-0005-0000-0000-00005A870000}"/>
    <cellStyle name="20% - Accent1 4 2 3 4 3 8" xfId="34826" xr:uid="{00000000-0005-0000-0000-00005B870000}"/>
    <cellStyle name="20% - Accent1 4 2 3 4 3 8 2" xfId="34827" xr:uid="{00000000-0005-0000-0000-00005C870000}"/>
    <cellStyle name="20% - Accent1 4 2 3 4 3 9" xfId="34828" xr:uid="{00000000-0005-0000-0000-00005D870000}"/>
    <cellStyle name="20% - Accent1 4 2 3 4 4" xfId="34829" xr:uid="{00000000-0005-0000-0000-00005E870000}"/>
    <cellStyle name="20% - Accent1 4 2 3 4 4 2" xfId="34830" xr:uid="{00000000-0005-0000-0000-00005F870000}"/>
    <cellStyle name="20% - Accent1 4 2 3 4 4 2 2" xfId="34831" xr:uid="{00000000-0005-0000-0000-000060870000}"/>
    <cellStyle name="20% - Accent1 4 2 3 4 4 2 2 2" xfId="34832" xr:uid="{00000000-0005-0000-0000-000061870000}"/>
    <cellStyle name="20% - Accent1 4 2 3 4 4 2 3" xfId="34833" xr:uid="{00000000-0005-0000-0000-000062870000}"/>
    <cellStyle name="20% - Accent1 4 2 3 4 4 3" xfId="34834" xr:uid="{00000000-0005-0000-0000-000063870000}"/>
    <cellStyle name="20% - Accent1 4 2 3 4 4 3 2" xfId="34835" xr:uid="{00000000-0005-0000-0000-000064870000}"/>
    <cellStyle name="20% - Accent1 4 2 3 4 4 4" xfId="34836" xr:uid="{00000000-0005-0000-0000-000065870000}"/>
    <cellStyle name="20% - Accent1 4 2 3 4 5" xfId="34837" xr:uid="{00000000-0005-0000-0000-000066870000}"/>
    <cellStyle name="20% - Accent1 4 2 3 4 5 2" xfId="34838" xr:uid="{00000000-0005-0000-0000-000067870000}"/>
    <cellStyle name="20% - Accent1 4 2 3 4 5 2 2" xfId="34839" xr:uid="{00000000-0005-0000-0000-000068870000}"/>
    <cellStyle name="20% - Accent1 4 2 3 4 5 2 2 2" xfId="34840" xr:uid="{00000000-0005-0000-0000-000069870000}"/>
    <cellStyle name="20% - Accent1 4 2 3 4 5 2 3" xfId="34841" xr:uid="{00000000-0005-0000-0000-00006A870000}"/>
    <cellStyle name="20% - Accent1 4 2 3 4 5 3" xfId="34842" xr:uid="{00000000-0005-0000-0000-00006B870000}"/>
    <cellStyle name="20% - Accent1 4 2 3 4 5 3 2" xfId="34843" xr:uid="{00000000-0005-0000-0000-00006C870000}"/>
    <cellStyle name="20% - Accent1 4 2 3 4 5 4" xfId="34844" xr:uid="{00000000-0005-0000-0000-00006D870000}"/>
    <cellStyle name="20% - Accent1 4 2 3 4 6" xfId="34845" xr:uid="{00000000-0005-0000-0000-00006E870000}"/>
    <cellStyle name="20% - Accent1 4 2 3 4 6 2" xfId="34846" xr:uid="{00000000-0005-0000-0000-00006F870000}"/>
    <cellStyle name="20% - Accent1 4 2 3 4 6 2 2" xfId="34847" xr:uid="{00000000-0005-0000-0000-000070870000}"/>
    <cellStyle name="20% - Accent1 4 2 3 4 6 2 2 2" xfId="34848" xr:uid="{00000000-0005-0000-0000-000071870000}"/>
    <cellStyle name="20% - Accent1 4 2 3 4 6 2 3" xfId="34849" xr:uid="{00000000-0005-0000-0000-000072870000}"/>
    <cellStyle name="20% - Accent1 4 2 3 4 6 3" xfId="34850" xr:uid="{00000000-0005-0000-0000-000073870000}"/>
    <cellStyle name="20% - Accent1 4 2 3 4 6 3 2" xfId="34851" xr:uid="{00000000-0005-0000-0000-000074870000}"/>
    <cellStyle name="20% - Accent1 4 2 3 4 6 4" xfId="34852" xr:uid="{00000000-0005-0000-0000-000075870000}"/>
    <cellStyle name="20% - Accent1 4 2 3 4 7" xfId="34853" xr:uid="{00000000-0005-0000-0000-000076870000}"/>
    <cellStyle name="20% - Accent1 4 2 3 4 7 2" xfId="34854" xr:uid="{00000000-0005-0000-0000-000077870000}"/>
    <cellStyle name="20% - Accent1 4 2 3 4 7 2 2" xfId="34855" xr:uid="{00000000-0005-0000-0000-000078870000}"/>
    <cellStyle name="20% - Accent1 4 2 3 4 7 3" xfId="34856" xr:uid="{00000000-0005-0000-0000-000079870000}"/>
    <cellStyle name="20% - Accent1 4 2 3 4 8" xfId="34857" xr:uid="{00000000-0005-0000-0000-00007A870000}"/>
    <cellStyle name="20% - Accent1 4 2 3 4 8 2" xfId="34858" xr:uid="{00000000-0005-0000-0000-00007B870000}"/>
    <cellStyle name="20% - Accent1 4 2 3 4 8 2 2" xfId="34859" xr:uid="{00000000-0005-0000-0000-00007C870000}"/>
    <cellStyle name="20% - Accent1 4 2 3 4 8 3" xfId="34860" xr:uid="{00000000-0005-0000-0000-00007D870000}"/>
    <cellStyle name="20% - Accent1 4 2 3 4 9" xfId="34861" xr:uid="{00000000-0005-0000-0000-00007E870000}"/>
    <cellStyle name="20% - Accent1 4 2 3 4 9 2" xfId="34862" xr:uid="{00000000-0005-0000-0000-00007F870000}"/>
    <cellStyle name="20% - Accent1 4 2 3 5" xfId="34863" xr:uid="{00000000-0005-0000-0000-000080870000}"/>
    <cellStyle name="20% - Accent1 4 2 3 5 10" xfId="34864" xr:uid="{00000000-0005-0000-0000-000081870000}"/>
    <cellStyle name="20% - Accent1 4 2 3 5 10 2" xfId="34865" xr:uid="{00000000-0005-0000-0000-000082870000}"/>
    <cellStyle name="20% - Accent1 4 2 3 5 11" xfId="34866" xr:uid="{00000000-0005-0000-0000-000083870000}"/>
    <cellStyle name="20% - Accent1 4 2 3 5 2" xfId="34867" xr:uid="{00000000-0005-0000-0000-000084870000}"/>
    <cellStyle name="20% - Accent1 4 2 3 5 2 2" xfId="34868" xr:uid="{00000000-0005-0000-0000-000085870000}"/>
    <cellStyle name="20% - Accent1 4 2 3 5 2 2 2" xfId="34869" xr:uid="{00000000-0005-0000-0000-000086870000}"/>
    <cellStyle name="20% - Accent1 4 2 3 5 2 2 2 2" xfId="34870" xr:uid="{00000000-0005-0000-0000-000087870000}"/>
    <cellStyle name="20% - Accent1 4 2 3 5 2 2 2 2 2" xfId="34871" xr:uid="{00000000-0005-0000-0000-000088870000}"/>
    <cellStyle name="20% - Accent1 4 2 3 5 2 2 2 3" xfId="34872" xr:uid="{00000000-0005-0000-0000-000089870000}"/>
    <cellStyle name="20% - Accent1 4 2 3 5 2 2 3" xfId="34873" xr:uid="{00000000-0005-0000-0000-00008A870000}"/>
    <cellStyle name="20% - Accent1 4 2 3 5 2 2 3 2" xfId="34874" xr:uid="{00000000-0005-0000-0000-00008B870000}"/>
    <cellStyle name="20% - Accent1 4 2 3 5 2 2 4" xfId="34875" xr:uid="{00000000-0005-0000-0000-00008C870000}"/>
    <cellStyle name="20% - Accent1 4 2 3 5 2 3" xfId="34876" xr:uid="{00000000-0005-0000-0000-00008D870000}"/>
    <cellStyle name="20% - Accent1 4 2 3 5 2 3 2" xfId="34877" xr:uid="{00000000-0005-0000-0000-00008E870000}"/>
    <cellStyle name="20% - Accent1 4 2 3 5 2 3 2 2" xfId="34878" xr:uid="{00000000-0005-0000-0000-00008F870000}"/>
    <cellStyle name="20% - Accent1 4 2 3 5 2 3 2 2 2" xfId="34879" xr:uid="{00000000-0005-0000-0000-000090870000}"/>
    <cellStyle name="20% - Accent1 4 2 3 5 2 3 2 3" xfId="34880" xr:uid="{00000000-0005-0000-0000-000091870000}"/>
    <cellStyle name="20% - Accent1 4 2 3 5 2 3 3" xfId="34881" xr:uid="{00000000-0005-0000-0000-000092870000}"/>
    <cellStyle name="20% - Accent1 4 2 3 5 2 3 3 2" xfId="34882" xr:uid="{00000000-0005-0000-0000-000093870000}"/>
    <cellStyle name="20% - Accent1 4 2 3 5 2 3 4" xfId="34883" xr:uid="{00000000-0005-0000-0000-000094870000}"/>
    <cellStyle name="20% - Accent1 4 2 3 5 2 4" xfId="34884" xr:uid="{00000000-0005-0000-0000-000095870000}"/>
    <cellStyle name="20% - Accent1 4 2 3 5 2 4 2" xfId="34885" xr:uid="{00000000-0005-0000-0000-000096870000}"/>
    <cellStyle name="20% - Accent1 4 2 3 5 2 4 2 2" xfId="34886" xr:uid="{00000000-0005-0000-0000-000097870000}"/>
    <cellStyle name="20% - Accent1 4 2 3 5 2 4 2 2 2" xfId="34887" xr:uid="{00000000-0005-0000-0000-000098870000}"/>
    <cellStyle name="20% - Accent1 4 2 3 5 2 4 2 3" xfId="34888" xr:uid="{00000000-0005-0000-0000-000099870000}"/>
    <cellStyle name="20% - Accent1 4 2 3 5 2 4 3" xfId="34889" xr:uid="{00000000-0005-0000-0000-00009A870000}"/>
    <cellStyle name="20% - Accent1 4 2 3 5 2 4 3 2" xfId="34890" xr:uid="{00000000-0005-0000-0000-00009B870000}"/>
    <cellStyle name="20% - Accent1 4 2 3 5 2 4 4" xfId="34891" xr:uid="{00000000-0005-0000-0000-00009C870000}"/>
    <cellStyle name="20% - Accent1 4 2 3 5 2 5" xfId="34892" xr:uid="{00000000-0005-0000-0000-00009D870000}"/>
    <cellStyle name="20% - Accent1 4 2 3 5 2 5 2" xfId="34893" xr:uid="{00000000-0005-0000-0000-00009E870000}"/>
    <cellStyle name="20% - Accent1 4 2 3 5 2 5 2 2" xfId="34894" xr:uid="{00000000-0005-0000-0000-00009F870000}"/>
    <cellStyle name="20% - Accent1 4 2 3 5 2 5 3" xfId="34895" xr:uid="{00000000-0005-0000-0000-0000A0870000}"/>
    <cellStyle name="20% - Accent1 4 2 3 5 2 6" xfId="34896" xr:uid="{00000000-0005-0000-0000-0000A1870000}"/>
    <cellStyle name="20% - Accent1 4 2 3 5 2 6 2" xfId="34897" xr:uid="{00000000-0005-0000-0000-0000A2870000}"/>
    <cellStyle name="20% - Accent1 4 2 3 5 2 6 2 2" xfId="34898" xr:uid="{00000000-0005-0000-0000-0000A3870000}"/>
    <cellStyle name="20% - Accent1 4 2 3 5 2 6 3" xfId="34899" xr:uid="{00000000-0005-0000-0000-0000A4870000}"/>
    <cellStyle name="20% - Accent1 4 2 3 5 2 7" xfId="34900" xr:uid="{00000000-0005-0000-0000-0000A5870000}"/>
    <cellStyle name="20% - Accent1 4 2 3 5 2 7 2" xfId="34901" xr:uid="{00000000-0005-0000-0000-0000A6870000}"/>
    <cellStyle name="20% - Accent1 4 2 3 5 2 8" xfId="34902" xr:uid="{00000000-0005-0000-0000-0000A7870000}"/>
    <cellStyle name="20% - Accent1 4 2 3 5 2 8 2" xfId="34903" xr:uid="{00000000-0005-0000-0000-0000A8870000}"/>
    <cellStyle name="20% - Accent1 4 2 3 5 2 9" xfId="34904" xr:uid="{00000000-0005-0000-0000-0000A9870000}"/>
    <cellStyle name="20% - Accent1 4 2 3 5 3" xfId="34905" xr:uid="{00000000-0005-0000-0000-0000AA870000}"/>
    <cellStyle name="20% - Accent1 4 2 3 5 3 2" xfId="34906" xr:uid="{00000000-0005-0000-0000-0000AB870000}"/>
    <cellStyle name="20% - Accent1 4 2 3 5 3 2 2" xfId="34907" xr:uid="{00000000-0005-0000-0000-0000AC870000}"/>
    <cellStyle name="20% - Accent1 4 2 3 5 3 2 2 2" xfId="34908" xr:uid="{00000000-0005-0000-0000-0000AD870000}"/>
    <cellStyle name="20% - Accent1 4 2 3 5 3 2 2 2 2" xfId="34909" xr:uid="{00000000-0005-0000-0000-0000AE870000}"/>
    <cellStyle name="20% - Accent1 4 2 3 5 3 2 2 3" xfId="34910" xr:uid="{00000000-0005-0000-0000-0000AF870000}"/>
    <cellStyle name="20% - Accent1 4 2 3 5 3 2 3" xfId="34911" xr:uid="{00000000-0005-0000-0000-0000B0870000}"/>
    <cellStyle name="20% - Accent1 4 2 3 5 3 2 3 2" xfId="34912" xr:uid="{00000000-0005-0000-0000-0000B1870000}"/>
    <cellStyle name="20% - Accent1 4 2 3 5 3 2 4" xfId="34913" xr:uid="{00000000-0005-0000-0000-0000B2870000}"/>
    <cellStyle name="20% - Accent1 4 2 3 5 3 3" xfId="34914" xr:uid="{00000000-0005-0000-0000-0000B3870000}"/>
    <cellStyle name="20% - Accent1 4 2 3 5 3 3 2" xfId="34915" xr:uid="{00000000-0005-0000-0000-0000B4870000}"/>
    <cellStyle name="20% - Accent1 4 2 3 5 3 3 2 2" xfId="34916" xr:uid="{00000000-0005-0000-0000-0000B5870000}"/>
    <cellStyle name="20% - Accent1 4 2 3 5 3 3 2 2 2" xfId="34917" xr:uid="{00000000-0005-0000-0000-0000B6870000}"/>
    <cellStyle name="20% - Accent1 4 2 3 5 3 3 2 3" xfId="34918" xr:uid="{00000000-0005-0000-0000-0000B7870000}"/>
    <cellStyle name="20% - Accent1 4 2 3 5 3 3 3" xfId="34919" xr:uid="{00000000-0005-0000-0000-0000B8870000}"/>
    <cellStyle name="20% - Accent1 4 2 3 5 3 3 3 2" xfId="34920" xr:uid="{00000000-0005-0000-0000-0000B9870000}"/>
    <cellStyle name="20% - Accent1 4 2 3 5 3 3 4" xfId="34921" xr:uid="{00000000-0005-0000-0000-0000BA870000}"/>
    <cellStyle name="20% - Accent1 4 2 3 5 3 4" xfId="34922" xr:uid="{00000000-0005-0000-0000-0000BB870000}"/>
    <cellStyle name="20% - Accent1 4 2 3 5 3 4 2" xfId="34923" xr:uid="{00000000-0005-0000-0000-0000BC870000}"/>
    <cellStyle name="20% - Accent1 4 2 3 5 3 4 2 2" xfId="34924" xr:uid="{00000000-0005-0000-0000-0000BD870000}"/>
    <cellStyle name="20% - Accent1 4 2 3 5 3 4 2 2 2" xfId="34925" xr:uid="{00000000-0005-0000-0000-0000BE870000}"/>
    <cellStyle name="20% - Accent1 4 2 3 5 3 4 2 3" xfId="34926" xr:uid="{00000000-0005-0000-0000-0000BF870000}"/>
    <cellStyle name="20% - Accent1 4 2 3 5 3 4 3" xfId="34927" xr:uid="{00000000-0005-0000-0000-0000C0870000}"/>
    <cellStyle name="20% - Accent1 4 2 3 5 3 4 3 2" xfId="34928" xr:uid="{00000000-0005-0000-0000-0000C1870000}"/>
    <cellStyle name="20% - Accent1 4 2 3 5 3 4 4" xfId="34929" xr:uid="{00000000-0005-0000-0000-0000C2870000}"/>
    <cellStyle name="20% - Accent1 4 2 3 5 3 5" xfId="34930" xr:uid="{00000000-0005-0000-0000-0000C3870000}"/>
    <cellStyle name="20% - Accent1 4 2 3 5 3 5 2" xfId="34931" xr:uid="{00000000-0005-0000-0000-0000C4870000}"/>
    <cellStyle name="20% - Accent1 4 2 3 5 3 5 2 2" xfId="34932" xr:uid="{00000000-0005-0000-0000-0000C5870000}"/>
    <cellStyle name="20% - Accent1 4 2 3 5 3 5 3" xfId="34933" xr:uid="{00000000-0005-0000-0000-0000C6870000}"/>
    <cellStyle name="20% - Accent1 4 2 3 5 3 6" xfId="34934" xr:uid="{00000000-0005-0000-0000-0000C7870000}"/>
    <cellStyle name="20% - Accent1 4 2 3 5 3 6 2" xfId="34935" xr:uid="{00000000-0005-0000-0000-0000C8870000}"/>
    <cellStyle name="20% - Accent1 4 2 3 5 3 6 2 2" xfId="34936" xr:uid="{00000000-0005-0000-0000-0000C9870000}"/>
    <cellStyle name="20% - Accent1 4 2 3 5 3 6 3" xfId="34937" xr:uid="{00000000-0005-0000-0000-0000CA870000}"/>
    <cellStyle name="20% - Accent1 4 2 3 5 3 7" xfId="34938" xr:uid="{00000000-0005-0000-0000-0000CB870000}"/>
    <cellStyle name="20% - Accent1 4 2 3 5 3 7 2" xfId="34939" xr:uid="{00000000-0005-0000-0000-0000CC870000}"/>
    <cellStyle name="20% - Accent1 4 2 3 5 3 8" xfId="34940" xr:uid="{00000000-0005-0000-0000-0000CD870000}"/>
    <cellStyle name="20% - Accent1 4 2 3 5 3 8 2" xfId="34941" xr:uid="{00000000-0005-0000-0000-0000CE870000}"/>
    <cellStyle name="20% - Accent1 4 2 3 5 3 9" xfId="34942" xr:uid="{00000000-0005-0000-0000-0000CF870000}"/>
    <cellStyle name="20% - Accent1 4 2 3 5 4" xfId="34943" xr:uid="{00000000-0005-0000-0000-0000D0870000}"/>
    <cellStyle name="20% - Accent1 4 2 3 5 4 2" xfId="34944" xr:uid="{00000000-0005-0000-0000-0000D1870000}"/>
    <cellStyle name="20% - Accent1 4 2 3 5 4 2 2" xfId="34945" xr:uid="{00000000-0005-0000-0000-0000D2870000}"/>
    <cellStyle name="20% - Accent1 4 2 3 5 4 2 2 2" xfId="34946" xr:uid="{00000000-0005-0000-0000-0000D3870000}"/>
    <cellStyle name="20% - Accent1 4 2 3 5 4 2 3" xfId="34947" xr:uid="{00000000-0005-0000-0000-0000D4870000}"/>
    <cellStyle name="20% - Accent1 4 2 3 5 4 3" xfId="34948" xr:uid="{00000000-0005-0000-0000-0000D5870000}"/>
    <cellStyle name="20% - Accent1 4 2 3 5 4 3 2" xfId="34949" xr:uid="{00000000-0005-0000-0000-0000D6870000}"/>
    <cellStyle name="20% - Accent1 4 2 3 5 4 4" xfId="34950" xr:uid="{00000000-0005-0000-0000-0000D7870000}"/>
    <cellStyle name="20% - Accent1 4 2 3 5 5" xfId="34951" xr:uid="{00000000-0005-0000-0000-0000D8870000}"/>
    <cellStyle name="20% - Accent1 4 2 3 5 5 2" xfId="34952" xr:uid="{00000000-0005-0000-0000-0000D9870000}"/>
    <cellStyle name="20% - Accent1 4 2 3 5 5 2 2" xfId="34953" xr:uid="{00000000-0005-0000-0000-0000DA870000}"/>
    <cellStyle name="20% - Accent1 4 2 3 5 5 2 2 2" xfId="34954" xr:uid="{00000000-0005-0000-0000-0000DB870000}"/>
    <cellStyle name="20% - Accent1 4 2 3 5 5 2 3" xfId="34955" xr:uid="{00000000-0005-0000-0000-0000DC870000}"/>
    <cellStyle name="20% - Accent1 4 2 3 5 5 3" xfId="34956" xr:uid="{00000000-0005-0000-0000-0000DD870000}"/>
    <cellStyle name="20% - Accent1 4 2 3 5 5 3 2" xfId="34957" xr:uid="{00000000-0005-0000-0000-0000DE870000}"/>
    <cellStyle name="20% - Accent1 4 2 3 5 5 4" xfId="34958" xr:uid="{00000000-0005-0000-0000-0000DF870000}"/>
    <cellStyle name="20% - Accent1 4 2 3 5 6" xfId="34959" xr:uid="{00000000-0005-0000-0000-0000E0870000}"/>
    <cellStyle name="20% - Accent1 4 2 3 5 6 2" xfId="34960" xr:uid="{00000000-0005-0000-0000-0000E1870000}"/>
    <cellStyle name="20% - Accent1 4 2 3 5 6 2 2" xfId="34961" xr:uid="{00000000-0005-0000-0000-0000E2870000}"/>
    <cellStyle name="20% - Accent1 4 2 3 5 6 2 2 2" xfId="34962" xr:uid="{00000000-0005-0000-0000-0000E3870000}"/>
    <cellStyle name="20% - Accent1 4 2 3 5 6 2 3" xfId="34963" xr:uid="{00000000-0005-0000-0000-0000E4870000}"/>
    <cellStyle name="20% - Accent1 4 2 3 5 6 3" xfId="34964" xr:uid="{00000000-0005-0000-0000-0000E5870000}"/>
    <cellStyle name="20% - Accent1 4 2 3 5 6 3 2" xfId="34965" xr:uid="{00000000-0005-0000-0000-0000E6870000}"/>
    <cellStyle name="20% - Accent1 4 2 3 5 6 4" xfId="34966" xr:uid="{00000000-0005-0000-0000-0000E7870000}"/>
    <cellStyle name="20% - Accent1 4 2 3 5 7" xfId="34967" xr:uid="{00000000-0005-0000-0000-0000E8870000}"/>
    <cellStyle name="20% - Accent1 4 2 3 5 7 2" xfId="34968" xr:uid="{00000000-0005-0000-0000-0000E9870000}"/>
    <cellStyle name="20% - Accent1 4 2 3 5 7 2 2" xfId="34969" xr:uid="{00000000-0005-0000-0000-0000EA870000}"/>
    <cellStyle name="20% - Accent1 4 2 3 5 7 3" xfId="34970" xr:uid="{00000000-0005-0000-0000-0000EB870000}"/>
    <cellStyle name="20% - Accent1 4 2 3 5 8" xfId="34971" xr:uid="{00000000-0005-0000-0000-0000EC870000}"/>
    <cellStyle name="20% - Accent1 4 2 3 5 8 2" xfId="34972" xr:uid="{00000000-0005-0000-0000-0000ED870000}"/>
    <cellStyle name="20% - Accent1 4 2 3 5 8 2 2" xfId="34973" xr:uid="{00000000-0005-0000-0000-0000EE870000}"/>
    <cellStyle name="20% - Accent1 4 2 3 5 8 3" xfId="34974" xr:uid="{00000000-0005-0000-0000-0000EF870000}"/>
    <cellStyle name="20% - Accent1 4 2 3 5 9" xfId="34975" xr:uid="{00000000-0005-0000-0000-0000F0870000}"/>
    <cellStyle name="20% - Accent1 4 2 3 5 9 2" xfId="34976" xr:uid="{00000000-0005-0000-0000-0000F1870000}"/>
    <cellStyle name="20% - Accent1 4 2 3 6" xfId="34977" xr:uid="{00000000-0005-0000-0000-0000F2870000}"/>
    <cellStyle name="20% - Accent1 4 2 3 6 10" xfId="34978" xr:uid="{00000000-0005-0000-0000-0000F3870000}"/>
    <cellStyle name="20% - Accent1 4 2 3 6 10 2" xfId="34979" xr:uid="{00000000-0005-0000-0000-0000F4870000}"/>
    <cellStyle name="20% - Accent1 4 2 3 6 11" xfId="34980" xr:uid="{00000000-0005-0000-0000-0000F5870000}"/>
    <cellStyle name="20% - Accent1 4 2 3 6 2" xfId="34981" xr:uid="{00000000-0005-0000-0000-0000F6870000}"/>
    <cellStyle name="20% - Accent1 4 2 3 6 2 2" xfId="34982" xr:uid="{00000000-0005-0000-0000-0000F7870000}"/>
    <cellStyle name="20% - Accent1 4 2 3 6 2 2 2" xfId="34983" xr:uid="{00000000-0005-0000-0000-0000F8870000}"/>
    <cellStyle name="20% - Accent1 4 2 3 6 2 2 2 2" xfId="34984" xr:uid="{00000000-0005-0000-0000-0000F9870000}"/>
    <cellStyle name="20% - Accent1 4 2 3 6 2 2 2 2 2" xfId="34985" xr:uid="{00000000-0005-0000-0000-0000FA870000}"/>
    <cellStyle name="20% - Accent1 4 2 3 6 2 2 2 3" xfId="34986" xr:uid="{00000000-0005-0000-0000-0000FB870000}"/>
    <cellStyle name="20% - Accent1 4 2 3 6 2 2 3" xfId="34987" xr:uid="{00000000-0005-0000-0000-0000FC870000}"/>
    <cellStyle name="20% - Accent1 4 2 3 6 2 2 3 2" xfId="34988" xr:uid="{00000000-0005-0000-0000-0000FD870000}"/>
    <cellStyle name="20% - Accent1 4 2 3 6 2 2 4" xfId="34989" xr:uid="{00000000-0005-0000-0000-0000FE870000}"/>
    <cellStyle name="20% - Accent1 4 2 3 6 2 3" xfId="34990" xr:uid="{00000000-0005-0000-0000-0000FF870000}"/>
    <cellStyle name="20% - Accent1 4 2 3 6 2 3 2" xfId="34991" xr:uid="{00000000-0005-0000-0000-000000880000}"/>
    <cellStyle name="20% - Accent1 4 2 3 6 2 3 2 2" xfId="34992" xr:uid="{00000000-0005-0000-0000-000001880000}"/>
    <cellStyle name="20% - Accent1 4 2 3 6 2 3 2 2 2" xfId="34993" xr:uid="{00000000-0005-0000-0000-000002880000}"/>
    <cellStyle name="20% - Accent1 4 2 3 6 2 3 2 3" xfId="34994" xr:uid="{00000000-0005-0000-0000-000003880000}"/>
    <cellStyle name="20% - Accent1 4 2 3 6 2 3 3" xfId="34995" xr:uid="{00000000-0005-0000-0000-000004880000}"/>
    <cellStyle name="20% - Accent1 4 2 3 6 2 3 3 2" xfId="34996" xr:uid="{00000000-0005-0000-0000-000005880000}"/>
    <cellStyle name="20% - Accent1 4 2 3 6 2 3 4" xfId="34997" xr:uid="{00000000-0005-0000-0000-000006880000}"/>
    <cellStyle name="20% - Accent1 4 2 3 6 2 4" xfId="34998" xr:uid="{00000000-0005-0000-0000-000007880000}"/>
    <cellStyle name="20% - Accent1 4 2 3 6 2 4 2" xfId="34999" xr:uid="{00000000-0005-0000-0000-000008880000}"/>
    <cellStyle name="20% - Accent1 4 2 3 6 2 4 2 2" xfId="35000" xr:uid="{00000000-0005-0000-0000-000009880000}"/>
    <cellStyle name="20% - Accent1 4 2 3 6 2 4 2 2 2" xfId="35001" xr:uid="{00000000-0005-0000-0000-00000A880000}"/>
    <cellStyle name="20% - Accent1 4 2 3 6 2 4 2 3" xfId="35002" xr:uid="{00000000-0005-0000-0000-00000B880000}"/>
    <cellStyle name="20% - Accent1 4 2 3 6 2 4 3" xfId="35003" xr:uid="{00000000-0005-0000-0000-00000C880000}"/>
    <cellStyle name="20% - Accent1 4 2 3 6 2 4 3 2" xfId="35004" xr:uid="{00000000-0005-0000-0000-00000D880000}"/>
    <cellStyle name="20% - Accent1 4 2 3 6 2 4 4" xfId="35005" xr:uid="{00000000-0005-0000-0000-00000E880000}"/>
    <cellStyle name="20% - Accent1 4 2 3 6 2 5" xfId="35006" xr:uid="{00000000-0005-0000-0000-00000F880000}"/>
    <cellStyle name="20% - Accent1 4 2 3 6 2 5 2" xfId="35007" xr:uid="{00000000-0005-0000-0000-000010880000}"/>
    <cellStyle name="20% - Accent1 4 2 3 6 2 5 2 2" xfId="35008" xr:uid="{00000000-0005-0000-0000-000011880000}"/>
    <cellStyle name="20% - Accent1 4 2 3 6 2 5 3" xfId="35009" xr:uid="{00000000-0005-0000-0000-000012880000}"/>
    <cellStyle name="20% - Accent1 4 2 3 6 2 6" xfId="35010" xr:uid="{00000000-0005-0000-0000-000013880000}"/>
    <cellStyle name="20% - Accent1 4 2 3 6 2 6 2" xfId="35011" xr:uid="{00000000-0005-0000-0000-000014880000}"/>
    <cellStyle name="20% - Accent1 4 2 3 6 2 6 2 2" xfId="35012" xr:uid="{00000000-0005-0000-0000-000015880000}"/>
    <cellStyle name="20% - Accent1 4 2 3 6 2 6 3" xfId="35013" xr:uid="{00000000-0005-0000-0000-000016880000}"/>
    <cellStyle name="20% - Accent1 4 2 3 6 2 7" xfId="35014" xr:uid="{00000000-0005-0000-0000-000017880000}"/>
    <cellStyle name="20% - Accent1 4 2 3 6 2 7 2" xfId="35015" xr:uid="{00000000-0005-0000-0000-000018880000}"/>
    <cellStyle name="20% - Accent1 4 2 3 6 2 8" xfId="35016" xr:uid="{00000000-0005-0000-0000-000019880000}"/>
    <cellStyle name="20% - Accent1 4 2 3 6 2 8 2" xfId="35017" xr:uid="{00000000-0005-0000-0000-00001A880000}"/>
    <cellStyle name="20% - Accent1 4 2 3 6 2 9" xfId="35018" xr:uid="{00000000-0005-0000-0000-00001B880000}"/>
    <cellStyle name="20% - Accent1 4 2 3 6 3" xfId="35019" xr:uid="{00000000-0005-0000-0000-00001C880000}"/>
    <cellStyle name="20% - Accent1 4 2 3 6 3 2" xfId="35020" xr:uid="{00000000-0005-0000-0000-00001D880000}"/>
    <cellStyle name="20% - Accent1 4 2 3 6 3 2 2" xfId="35021" xr:uid="{00000000-0005-0000-0000-00001E880000}"/>
    <cellStyle name="20% - Accent1 4 2 3 6 3 2 2 2" xfId="35022" xr:uid="{00000000-0005-0000-0000-00001F880000}"/>
    <cellStyle name="20% - Accent1 4 2 3 6 3 2 2 2 2" xfId="35023" xr:uid="{00000000-0005-0000-0000-000020880000}"/>
    <cellStyle name="20% - Accent1 4 2 3 6 3 2 2 3" xfId="35024" xr:uid="{00000000-0005-0000-0000-000021880000}"/>
    <cellStyle name="20% - Accent1 4 2 3 6 3 2 3" xfId="35025" xr:uid="{00000000-0005-0000-0000-000022880000}"/>
    <cellStyle name="20% - Accent1 4 2 3 6 3 2 3 2" xfId="35026" xr:uid="{00000000-0005-0000-0000-000023880000}"/>
    <cellStyle name="20% - Accent1 4 2 3 6 3 2 4" xfId="35027" xr:uid="{00000000-0005-0000-0000-000024880000}"/>
    <cellStyle name="20% - Accent1 4 2 3 6 3 3" xfId="35028" xr:uid="{00000000-0005-0000-0000-000025880000}"/>
    <cellStyle name="20% - Accent1 4 2 3 6 3 3 2" xfId="35029" xr:uid="{00000000-0005-0000-0000-000026880000}"/>
    <cellStyle name="20% - Accent1 4 2 3 6 3 3 2 2" xfId="35030" xr:uid="{00000000-0005-0000-0000-000027880000}"/>
    <cellStyle name="20% - Accent1 4 2 3 6 3 3 2 2 2" xfId="35031" xr:uid="{00000000-0005-0000-0000-000028880000}"/>
    <cellStyle name="20% - Accent1 4 2 3 6 3 3 2 3" xfId="35032" xr:uid="{00000000-0005-0000-0000-000029880000}"/>
    <cellStyle name="20% - Accent1 4 2 3 6 3 3 3" xfId="35033" xr:uid="{00000000-0005-0000-0000-00002A880000}"/>
    <cellStyle name="20% - Accent1 4 2 3 6 3 3 3 2" xfId="35034" xr:uid="{00000000-0005-0000-0000-00002B880000}"/>
    <cellStyle name="20% - Accent1 4 2 3 6 3 3 4" xfId="35035" xr:uid="{00000000-0005-0000-0000-00002C880000}"/>
    <cellStyle name="20% - Accent1 4 2 3 6 3 4" xfId="35036" xr:uid="{00000000-0005-0000-0000-00002D880000}"/>
    <cellStyle name="20% - Accent1 4 2 3 6 3 4 2" xfId="35037" xr:uid="{00000000-0005-0000-0000-00002E880000}"/>
    <cellStyle name="20% - Accent1 4 2 3 6 3 4 2 2" xfId="35038" xr:uid="{00000000-0005-0000-0000-00002F880000}"/>
    <cellStyle name="20% - Accent1 4 2 3 6 3 4 2 2 2" xfId="35039" xr:uid="{00000000-0005-0000-0000-000030880000}"/>
    <cellStyle name="20% - Accent1 4 2 3 6 3 4 2 3" xfId="35040" xr:uid="{00000000-0005-0000-0000-000031880000}"/>
    <cellStyle name="20% - Accent1 4 2 3 6 3 4 3" xfId="35041" xr:uid="{00000000-0005-0000-0000-000032880000}"/>
    <cellStyle name="20% - Accent1 4 2 3 6 3 4 3 2" xfId="35042" xr:uid="{00000000-0005-0000-0000-000033880000}"/>
    <cellStyle name="20% - Accent1 4 2 3 6 3 4 4" xfId="35043" xr:uid="{00000000-0005-0000-0000-000034880000}"/>
    <cellStyle name="20% - Accent1 4 2 3 6 3 5" xfId="35044" xr:uid="{00000000-0005-0000-0000-000035880000}"/>
    <cellStyle name="20% - Accent1 4 2 3 6 3 5 2" xfId="35045" xr:uid="{00000000-0005-0000-0000-000036880000}"/>
    <cellStyle name="20% - Accent1 4 2 3 6 3 5 2 2" xfId="35046" xr:uid="{00000000-0005-0000-0000-000037880000}"/>
    <cellStyle name="20% - Accent1 4 2 3 6 3 5 3" xfId="35047" xr:uid="{00000000-0005-0000-0000-000038880000}"/>
    <cellStyle name="20% - Accent1 4 2 3 6 3 6" xfId="35048" xr:uid="{00000000-0005-0000-0000-000039880000}"/>
    <cellStyle name="20% - Accent1 4 2 3 6 3 6 2" xfId="35049" xr:uid="{00000000-0005-0000-0000-00003A880000}"/>
    <cellStyle name="20% - Accent1 4 2 3 6 3 6 2 2" xfId="35050" xr:uid="{00000000-0005-0000-0000-00003B880000}"/>
    <cellStyle name="20% - Accent1 4 2 3 6 3 6 3" xfId="35051" xr:uid="{00000000-0005-0000-0000-00003C880000}"/>
    <cellStyle name="20% - Accent1 4 2 3 6 3 7" xfId="35052" xr:uid="{00000000-0005-0000-0000-00003D880000}"/>
    <cellStyle name="20% - Accent1 4 2 3 6 3 7 2" xfId="35053" xr:uid="{00000000-0005-0000-0000-00003E880000}"/>
    <cellStyle name="20% - Accent1 4 2 3 6 3 8" xfId="35054" xr:uid="{00000000-0005-0000-0000-00003F880000}"/>
    <cellStyle name="20% - Accent1 4 2 3 6 3 8 2" xfId="35055" xr:uid="{00000000-0005-0000-0000-000040880000}"/>
    <cellStyle name="20% - Accent1 4 2 3 6 3 9" xfId="35056" xr:uid="{00000000-0005-0000-0000-000041880000}"/>
    <cellStyle name="20% - Accent1 4 2 3 6 4" xfId="35057" xr:uid="{00000000-0005-0000-0000-000042880000}"/>
    <cellStyle name="20% - Accent1 4 2 3 6 4 2" xfId="35058" xr:uid="{00000000-0005-0000-0000-000043880000}"/>
    <cellStyle name="20% - Accent1 4 2 3 6 4 2 2" xfId="35059" xr:uid="{00000000-0005-0000-0000-000044880000}"/>
    <cellStyle name="20% - Accent1 4 2 3 6 4 2 2 2" xfId="35060" xr:uid="{00000000-0005-0000-0000-000045880000}"/>
    <cellStyle name="20% - Accent1 4 2 3 6 4 2 3" xfId="35061" xr:uid="{00000000-0005-0000-0000-000046880000}"/>
    <cellStyle name="20% - Accent1 4 2 3 6 4 3" xfId="35062" xr:uid="{00000000-0005-0000-0000-000047880000}"/>
    <cellStyle name="20% - Accent1 4 2 3 6 4 3 2" xfId="35063" xr:uid="{00000000-0005-0000-0000-000048880000}"/>
    <cellStyle name="20% - Accent1 4 2 3 6 4 4" xfId="35064" xr:uid="{00000000-0005-0000-0000-000049880000}"/>
    <cellStyle name="20% - Accent1 4 2 3 6 5" xfId="35065" xr:uid="{00000000-0005-0000-0000-00004A880000}"/>
    <cellStyle name="20% - Accent1 4 2 3 6 5 2" xfId="35066" xr:uid="{00000000-0005-0000-0000-00004B880000}"/>
    <cellStyle name="20% - Accent1 4 2 3 6 5 2 2" xfId="35067" xr:uid="{00000000-0005-0000-0000-00004C880000}"/>
    <cellStyle name="20% - Accent1 4 2 3 6 5 2 2 2" xfId="35068" xr:uid="{00000000-0005-0000-0000-00004D880000}"/>
    <cellStyle name="20% - Accent1 4 2 3 6 5 2 3" xfId="35069" xr:uid="{00000000-0005-0000-0000-00004E880000}"/>
    <cellStyle name="20% - Accent1 4 2 3 6 5 3" xfId="35070" xr:uid="{00000000-0005-0000-0000-00004F880000}"/>
    <cellStyle name="20% - Accent1 4 2 3 6 5 3 2" xfId="35071" xr:uid="{00000000-0005-0000-0000-000050880000}"/>
    <cellStyle name="20% - Accent1 4 2 3 6 5 4" xfId="35072" xr:uid="{00000000-0005-0000-0000-000051880000}"/>
    <cellStyle name="20% - Accent1 4 2 3 6 6" xfId="35073" xr:uid="{00000000-0005-0000-0000-000052880000}"/>
    <cellStyle name="20% - Accent1 4 2 3 6 6 2" xfId="35074" xr:uid="{00000000-0005-0000-0000-000053880000}"/>
    <cellStyle name="20% - Accent1 4 2 3 6 6 2 2" xfId="35075" xr:uid="{00000000-0005-0000-0000-000054880000}"/>
    <cellStyle name="20% - Accent1 4 2 3 6 6 2 2 2" xfId="35076" xr:uid="{00000000-0005-0000-0000-000055880000}"/>
    <cellStyle name="20% - Accent1 4 2 3 6 6 2 3" xfId="35077" xr:uid="{00000000-0005-0000-0000-000056880000}"/>
    <cellStyle name="20% - Accent1 4 2 3 6 6 3" xfId="35078" xr:uid="{00000000-0005-0000-0000-000057880000}"/>
    <cellStyle name="20% - Accent1 4 2 3 6 6 3 2" xfId="35079" xr:uid="{00000000-0005-0000-0000-000058880000}"/>
    <cellStyle name="20% - Accent1 4 2 3 6 6 4" xfId="35080" xr:uid="{00000000-0005-0000-0000-000059880000}"/>
    <cellStyle name="20% - Accent1 4 2 3 6 7" xfId="35081" xr:uid="{00000000-0005-0000-0000-00005A880000}"/>
    <cellStyle name="20% - Accent1 4 2 3 6 7 2" xfId="35082" xr:uid="{00000000-0005-0000-0000-00005B880000}"/>
    <cellStyle name="20% - Accent1 4 2 3 6 7 2 2" xfId="35083" xr:uid="{00000000-0005-0000-0000-00005C880000}"/>
    <cellStyle name="20% - Accent1 4 2 3 6 7 3" xfId="35084" xr:uid="{00000000-0005-0000-0000-00005D880000}"/>
    <cellStyle name="20% - Accent1 4 2 3 6 8" xfId="35085" xr:uid="{00000000-0005-0000-0000-00005E880000}"/>
    <cellStyle name="20% - Accent1 4 2 3 6 8 2" xfId="35086" xr:uid="{00000000-0005-0000-0000-00005F880000}"/>
    <cellStyle name="20% - Accent1 4 2 3 6 8 2 2" xfId="35087" xr:uid="{00000000-0005-0000-0000-000060880000}"/>
    <cellStyle name="20% - Accent1 4 2 3 6 8 3" xfId="35088" xr:uid="{00000000-0005-0000-0000-000061880000}"/>
    <cellStyle name="20% - Accent1 4 2 3 6 9" xfId="35089" xr:uid="{00000000-0005-0000-0000-000062880000}"/>
    <cellStyle name="20% - Accent1 4 2 3 6 9 2" xfId="35090" xr:uid="{00000000-0005-0000-0000-000063880000}"/>
    <cellStyle name="20% - Accent1 4 2 3 7" xfId="35091" xr:uid="{00000000-0005-0000-0000-000064880000}"/>
    <cellStyle name="20% - Accent1 4 2 3 7 2" xfId="35092" xr:uid="{00000000-0005-0000-0000-000065880000}"/>
    <cellStyle name="20% - Accent1 4 2 3 7 2 2" xfId="35093" xr:uid="{00000000-0005-0000-0000-000066880000}"/>
    <cellStyle name="20% - Accent1 4 2 3 7 2 2 2" xfId="35094" xr:uid="{00000000-0005-0000-0000-000067880000}"/>
    <cellStyle name="20% - Accent1 4 2 3 7 2 2 2 2" xfId="35095" xr:uid="{00000000-0005-0000-0000-000068880000}"/>
    <cellStyle name="20% - Accent1 4 2 3 7 2 2 3" xfId="35096" xr:uid="{00000000-0005-0000-0000-000069880000}"/>
    <cellStyle name="20% - Accent1 4 2 3 7 2 3" xfId="35097" xr:uid="{00000000-0005-0000-0000-00006A880000}"/>
    <cellStyle name="20% - Accent1 4 2 3 7 2 3 2" xfId="35098" xr:uid="{00000000-0005-0000-0000-00006B880000}"/>
    <cellStyle name="20% - Accent1 4 2 3 7 2 4" xfId="35099" xr:uid="{00000000-0005-0000-0000-00006C880000}"/>
    <cellStyle name="20% - Accent1 4 2 3 7 3" xfId="35100" xr:uid="{00000000-0005-0000-0000-00006D880000}"/>
    <cellStyle name="20% - Accent1 4 2 3 7 3 2" xfId="35101" xr:uid="{00000000-0005-0000-0000-00006E880000}"/>
    <cellStyle name="20% - Accent1 4 2 3 7 3 2 2" xfId="35102" xr:uid="{00000000-0005-0000-0000-00006F880000}"/>
    <cellStyle name="20% - Accent1 4 2 3 7 3 2 2 2" xfId="35103" xr:uid="{00000000-0005-0000-0000-000070880000}"/>
    <cellStyle name="20% - Accent1 4 2 3 7 3 2 3" xfId="35104" xr:uid="{00000000-0005-0000-0000-000071880000}"/>
    <cellStyle name="20% - Accent1 4 2 3 7 3 3" xfId="35105" xr:uid="{00000000-0005-0000-0000-000072880000}"/>
    <cellStyle name="20% - Accent1 4 2 3 7 3 3 2" xfId="35106" xr:uid="{00000000-0005-0000-0000-000073880000}"/>
    <cellStyle name="20% - Accent1 4 2 3 7 3 4" xfId="35107" xr:uid="{00000000-0005-0000-0000-000074880000}"/>
    <cellStyle name="20% - Accent1 4 2 3 7 4" xfId="35108" xr:uid="{00000000-0005-0000-0000-000075880000}"/>
    <cellStyle name="20% - Accent1 4 2 3 7 4 2" xfId="35109" xr:uid="{00000000-0005-0000-0000-000076880000}"/>
    <cellStyle name="20% - Accent1 4 2 3 7 4 2 2" xfId="35110" xr:uid="{00000000-0005-0000-0000-000077880000}"/>
    <cellStyle name="20% - Accent1 4 2 3 7 4 2 2 2" xfId="35111" xr:uid="{00000000-0005-0000-0000-000078880000}"/>
    <cellStyle name="20% - Accent1 4 2 3 7 4 2 3" xfId="35112" xr:uid="{00000000-0005-0000-0000-000079880000}"/>
    <cellStyle name="20% - Accent1 4 2 3 7 4 3" xfId="35113" xr:uid="{00000000-0005-0000-0000-00007A880000}"/>
    <cellStyle name="20% - Accent1 4 2 3 7 4 3 2" xfId="35114" xr:uid="{00000000-0005-0000-0000-00007B880000}"/>
    <cellStyle name="20% - Accent1 4 2 3 7 4 4" xfId="35115" xr:uid="{00000000-0005-0000-0000-00007C880000}"/>
    <cellStyle name="20% - Accent1 4 2 3 7 5" xfId="35116" xr:uid="{00000000-0005-0000-0000-00007D880000}"/>
    <cellStyle name="20% - Accent1 4 2 3 7 5 2" xfId="35117" xr:uid="{00000000-0005-0000-0000-00007E880000}"/>
    <cellStyle name="20% - Accent1 4 2 3 7 5 2 2" xfId="35118" xr:uid="{00000000-0005-0000-0000-00007F880000}"/>
    <cellStyle name="20% - Accent1 4 2 3 7 5 3" xfId="35119" xr:uid="{00000000-0005-0000-0000-000080880000}"/>
    <cellStyle name="20% - Accent1 4 2 3 7 6" xfId="35120" xr:uid="{00000000-0005-0000-0000-000081880000}"/>
    <cellStyle name="20% - Accent1 4 2 3 7 6 2" xfId="35121" xr:uid="{00000000-0005-0000-0000-000082880000}"/>
    <cellStyle name="20% - Accent1 4 2 3 7 6 2 2" xfId="35122" xr:uid="{00000000-0005-0000-0000-000083880000}"/>
    <cellStyle name="20% - Accent1 4 2 3 7 6 3" xfId="35123" xr:uid="{00000000-0005-0000-0000-000084880000}"/>
    <cellStyle name="20% - Accent1 4 2 3 7 7" xfId="35124" xr:uid="{00000000-0005-0000-0000-000085880000}"/>
    <cellStyle name="20% - Accent1 4 2 3 7 7 2" xfId="35125" xr:uid="{00000000-0005-0000-0000-000086880000}"/>
    <cellStyle name="20% - Accent1 4 2 3 7 8" xfId="35126" xr:uid="{00000000-0005-0000-0000-000087880000}"/>
    <cellStyle name="20% - Accent1 4 2 3 7 8 2" xfId="35127" xr:uid="{00000000-0005-0000-0000-000088880000}"/>
    <cellStyle name="20% - Accent1 4 2 3 7 9" xfId="35128" xr:uid="{00000000-0005-0000-0000-000089880000}"/>
    <cellStyle name="20% - Accent1 4 2 3 8" xfId="35129" xr:uid="{00000000-0005-0000-0000-00008A880000}"/>
    <cellStyle name="20% - Accent1 4 2 3 8 2" xfId="35130" xr:uid="{00000000-0005-0000-0000-00008B880000}"/>
    <cellStyle name="20% - Accent1 4 2 3 8 2 2" xfId="35131" xr:uid="{00000000-0005-0000-0000-00008C880000}"/>
    <cellStyle name="20% - Accent1 4 2 3 8 2 2 2" xfId="35132" xr:uid="{00000000-0005-0000-0000-00008D880000}"/>
    <cellStyle name="20% - Accent1 4 2 3 8 2 2 2 2" xfId="35133" xr:uid="{00000000-0005-0000-0000-00008E880000}"/>
    <cellStyle name="20% - Accent1 4 2 3 8 2 2 3" xfId="35134" xr:uid="{00000000-0005-0000-0000-00008F880000}"/>
    <cellStyle name="20% - Accent1 4 2 3 8 2 3" xfId="35135" xr:uid="{00000000-0005-0000-0000-000090880000}"/>
    <cellStyle name="20% - Accent1 4 2 3 8 2 3 2" xfId="35136" xr:uid="{00000000-0005-0000-0000-000091880000}"/>
    <cellStyle name="20% - Accent1 4 2 3 8 2 4" xfId="35137" xr:uid="{00000000-0005-0000-0000-000092880000}"/>
    <cellStyle name="20% - Accent1 4 2 3 8 3" xfId="35138" xr:uid="{00000000-0005-0000-0000-000093880000}"/>
    <cellStyle name="20% - Accent1 4 2 3 8 3 2" xfId="35139" xr:uid="{00000000-0005-0000-0000-000094880000}"/>
    <cellStyle name="20% - Accent1 4 2 3 8 3 2 2" xfId="35140" xr:uid="{00000000-0005-0000-0000-000095880000}"/>
    <cellStyle name="20% - Accent1 4 2 3 8 3 2 2 2" xfId="35141" xr:uid="{00000000-0005-0000-0000-000096880000}"/>
    <cellStyle name="20% - Accent1 4 2 3 8 3 2 3" xfId="35142" xr:uid="{00000000-0005-0000-0000-000097880000}"/>
    <cellStyle name="20% - Accent1 4 2 3 8 3 3" xfId="35143" xr:uid="{00000000-0005-0000-0000-000098880000}"/>
    <cellStyle name="20% - Accent1 4 2 3 8 3 3 2" xfId="35144" xr:uid="{00000000-0005-0000-0000-000099880000}"/>
    <cellStyle name="20% - Accent1 4 2 3 8 3 4" xfId="35145" xr:uid="{00000000-0005-0000-0000-00009A880000}"/>
    <cellStyle name="20% - Accent1 4 2 3 8 4" xfId="35146" xr:uid="{00000000-0005-0000-0000-00009B880000}"/>
    <cellStyle name="20% - Accent1 4 2 3 8 4 2" xfId="35147" xr:uid="{00000000-0005-0000-0000-00009C880000}"/>
    <cellStyle name="20% - Accent1 4 2 3 8 4 2 2" xfId="35148" xr:uid="{00000000-0005-0000-0000-00009D880000}"/>
    <cellStyle name="20% - Accent1 4 2 3 8 4 2 2 2" xfId="35149" xr:uid="{00000000-0005-0000-0000-00009E880000}"/>
    <cellStyle name="20% - Accent1 4 2 3 8 4 2 3" xfId="35150" xr:uid="{00000000-0005-0000-0000-00009F880000}"/>
    <cellStyle name="20% - Accent1 4 2 3 8 4 3" xfId="35151" xr:uid="{00000000-0005-0000-0000-0000A0880000}"/>
    <cellStyle name="20% - Accent1 4 2 3 8 4 3 2" xfId="35152" xr:uid="{00000000-0005-0000-0000-0000A1880000}"/>
    <cellStyle name="20% - Accent1 4 2 3 8 4 4" xfId="35153" xr:uid="{00000000-0005-0000-0000-0000A2880000}"/>
    <cellStyle name="20% - Accent1 4 2 3 8 5" xfId="35154" xr:uid="{00000000-0005-0000-0000-0000A3880000}"/>
    <cellStyle name="20% - Accent1 4 2 3 8 5 2" xfId="35155" xr:uid="{00000000-0005-0000-0000-0000A4880000}"/>
    <cellStyle name="20% - Accent1 4 2 3 8 5 2 2" xfId="35156" xr:uid="{00000000-0005-0000-0000-0000A5880000}"/>
    <cellStyle name="20% - Accent1 4 2 3 8 5 3" xfId="35157" xr:uid="{00000000-0005-0000-0000-0000A6880000}"/>
    <cellStyle name="20% - Accent1 4 2 3 8 6" xfId="35158" xr:uid="{00000000-0005-0000-0000-0000A7880000}"/>
    <cellStyle name="20% - Accent1 4 2 3 8 6 2" xfId="35159" xr:uid="{00000000-0005-0000-0000-0000A8880000}"/>
    <cellStyle name="20% - Accent1 4 2 3 8 6 2 2" xfId="35160" xr:uid="{00000000-0005-0000-0000-0000A9880000}"/>
    <cellStyle name="20% - Accent1 4 2 3 8 6 3" xfId="35161" xr:uid="{00000000-0005-0000-0000-0000AA880000}"/>
    <cellStyle name="20% - Accent1 4 2 3 8 7" xfId="35162" xr:uid="{00000000-0005-0000-0000-0000AB880000}"/>
    <cellStyle name="20% - Accent1 4 2 3 8 7 2" xfId="35163" xr:uid="{00000000-0005-0000-0000-0000AC880000}"/>
    <cellStyle name="20% - Accent1 4 2 3 8 8" xfId="35164" xr:uid="{00000000-0005-0000-0000-0000AD880000}"/>
    <cellStyle name="20% - Accent1 4 2 3 8 8 2" xfId="35165" xr:uid="{00000000-0005-0000-0000-0000AE880000}"/>
    <cellStyle name="20% - Accent1 4 2 3 8 9" xfId="35166" xr:uid="{00000000-0005-0000-0000-0000AF880000}"/>
    <cellStyle name="20% - Accent1 4 2 3 9" xfId="35167" xr:uid="{00000000-0005-0000-0000-0000B0880000}"/>
    <cellStyle name="20% - Accent1 4 2 3 9 2" xfId="35168" xr:uid="{00000000-0005-0000-0000-0000B1880000}"/>
    <cellStyle name="20% - Accent1 4 2 3 9 2 2" xfId="35169" xr:uid="{00000000-0005-0000-0000-0000B2880000}"/>
    <cellStyle name="20% - Accent1 4 2 3 9 2 2 2" xfId="35170" xr:uid="{00000000-0005-0000-0000-0000B3880000}"/>
    <cellStyle name="20% - Accent1 4 2 3 9 2 3" xfId="35171" xr:uid="{00000000-0005-0000-0000-0000B4880000}"/>
    <cellStyle name="20% - Accent1 4 2 3 9 3" xfId="35172" xr:uid="{00000000-0005-0000-0000-0000B5880000}"/>
    <cellStyle name="20% - Accent1 4 2 3 9 3 2" xfId="35173" xr:uid="{00000000-0005-0000-0000-0000B6880000}"/>
    <cellStyle name="20% - Accent1 4 2 3 9 4" xfId="35174" xr:uid="{00000000-0005-0000-0000-0000B7880000}"/>
    <cellStyle name="20% - Accent1 4 2 4" xfId="35175" xr:uid="{00000000-0005-0000-0000-0000B8880000}"/>
    <cellStyle name="20% - Accent1 4 2 4 10" xfId="35176" xr:uid="{00000000-0005-0000-0000-0000B9880000}"/>
    <cellStyle name="20% - Accent1 4 2 4 10 2" xfId="35177" xr:uid="{00000000-0005-0000-0000-0000BA880000}"/>
    <cellStyle name="20% - Accent1 4 2 4 10 2 2" xfId="35178" xr:uid="{00000000-0005-0000-0000-0000BB880000}"/>
    <cellStyle name="20% - Accent1 4 2 4 10 2 2 2" xfId="35179" xr:uid="{00000000-0005-0000-0000-0000BC880000}"/>
    <cellStyle name="20% - Accent1 4 2 4 10 2 3" xfId="35180" xr:uid="{00000000-0005-0000-0000-0000BD880000}"/>
    <cellStyle name="20% - Accent1 4 2 4 10 3" xfId="35181" xr:uid="{00000000-0005-0000-0000-0000BE880000}"/>
    <cellStyle name="20% - Accent1 4 2 4 10 3 2" xfId="35182" xr:uid="{00000000-0005-0000-0000-0000BF880000}"/>
    <cellStyle name="20% - Accent1 4 2 4 10 4" xfId="35183" xr:uid="{00000000-0005-0000-0000-0000C0880000}"/>
    <cellStyle name="20% - Accent1 4 2 4 11" xfId="35184" xr:uid="{00000000-0005-0000-0000-0000C1880000}"/>
    <cellStyle name="20% - Accent1 4 2 4 11 2" xfId="35185" xr:uid="{00000000-0005-0000-0000-0000C2880000}"/>
    <cellStyle name="20% - Accent1 4 2 4 11 2 2" xfId="35186" xr:uid="{00000000-0005-0000-0000-0000C3880000}"/>
    <cellStyle name="20% - Accent1 4 2 4 11 2 2 2" xfId="35187" xr:uid="{00000000-0005-0000-0000-0000C4880000}"/>
    <cellStyle name="20% - Accent1 4 2 4 11 2 3" xfId="35188" xr:uid="{00000000-0005-0000-0000-0000C5880000}"/>
    <cellStyle name="20% - Accent1 4 2 4 11 3" xfId="35189" xr:uid="{00000000-0005-0000-0000-0000C6880000}"/>
    <cellStyle name="20% - Accent1 4 2 4 11 3 2" xfId="35190" xr:uid="{00000000-0005-0000-0000-0000C7880000}"/>
    <cellStyle name="20% - Accent1 4 2 4 11 4" xfId="35191" xr:uid="{00000000-0005-0000-0000-0000C8880000}"/>
    <cellStyle name="20% - Accent1 4 2 4 12" xfId="35192" xr:uid="{00000000-0005-0000-0000-0000C9880000}"/>
    <cellStyle name="20% - Accent1 4 2 4 12 2" xfId="35193" xr:uid="{00000000-0005-0000-0000-0000CA880000}"/>
    <cellStyle name="20% - Accent1 4 2 4 12 2 2" xfId="35194" xr:uid="{00000000-0005-0000-0000-0000CB880000}"/>
    <cellStyle name="20% - Accent1 4 2 4 12 3" xfId="35195" xr:uid="{00000000-0005-0000-0000-0000CC880000}"/>
    <cellStyle name="20% - Accent1 4 2 4 13" xfId="35196" xr:uid="{00000000-0005-0000-0000-0000CD880000}"/>
    <cellStyle name="20% - Accent1 4 2 4 13 2" xfId="35197" xr:uid="{00000000-0005-0000-0000-0000CE880000}"/>
    <cellStyle name="20% - Accent1 4 2 4 13 2 2" xfId="35198" xr:uid="{00000000-0005-0000-0000-0000CF880000}"/>
    <cellStyle name="20% - Accent1 4 2 4 13 3" xfId="35199" xr:uid="{00000000-0005-0000-0000-0000D0880000}"/>
    <cellStyle name="20% - Accent1 4 2 4 14" xfId="35200" xr:uid="{00000000-0005-0000-0000-0000D1880000}"/>
    <cellStyle name="20% - Accent1 4 2 4 14 2" xfId="35201" xr:uid="{00000000-0005-0000-0000-0000D2880000}"/>
    <cellStyle name="20% - Accent1 4 2 4 15" xfId="35202" xr:uid="{00000000-0005-0000-0000-0000D3880000}"/>
    <cellStyle name="20% - Accent1 4 2 4 15 2" xfId="35203" xr:uid="{00000000-0005-0000-0000-0000D4880000}"/>
    <cellStyle name="20% - Accent1 4 2 4 16" xfId="35204" xr:uid="{00000000-0005-0000-0000-0000D5880000}"/>
    <cellStyle name="20% - Accent1 4 2 4 2" xfId="35205" xr:uid="{00000000-0005-0000-0000-0000D6880000}"/>
    <cellStyle name="20% - Accent1 4 2 4 2 10" xfId="35206" xr:uid="{00000000-0005-0000-0000-0000D7880000}"/>
    <cellStyle name="20% - Accent1 4 2 4 2 10 2" xfId="35207" xr:uid="{00000000-0005-0000-0000-0000D8880000}"/>
    <cellStyle name="20% - Accent1 4 2 4 2 10 2 2" xfId="35208" xr:uid="{00000000-0005-0000-0000-0000D9880000}"/>
    <cellStyle name="20% - Accent1 4 2 4 2 10 2 2 2" xfId="35209" xr:uid="{00000000-0005-0000-0000-0000DA880000}"/>
    <cellStyle name="20% - Accent1 4 2 4 2 10 2 3" xfId="35210" xr:uid="{00000000-0005-0000-0000-0000DB880000}"/>
    <cellStyle name="20% - Accent1 4 2 4 2 10 3" xfId="35211" xr:uid="{00000000-0005-0000-0000-0000DC880000}"/>
    <cellStyle name="20% - Accent1 4 2 4 2 10 3 2" xfId="35212" xr:uid="{00000000-0005-0000-0000-0000DD880000}"/>
    <cellStyle name="20% - Accent1 4 2 4 2 10 4" xfId="35213" xr:uid="{00000000-0005-0000-0000-0000DE880000}"/>
    <cellStyle name="20% - Accent1 4 2 4 2 11" xfId="35214" xr:uid="{00000000-0005-0000-0000-0000DF880000}"/>
    <cellStyle name="20% - Accent1 4 2 4 2 11 2" xfId="35215" xr:uid="{00000000-0005-0000-0000-0000E0880000}"/>
    <cellStyle name="20% - Accent1 4 2 4 2 11 2 2" xfId="35216" xr:uid="{00000000-0005-0000-0000-0000E1880000}"/>
    <cellStyle name="20% - Accent1 4 2 4 2 11 3" xfId="35217" xr:uid="{00000000-0005-0000-0000-0000E2880000}"/>
    <cellStyle name="20% - Accent1 4 2 4 2 12" xfId="35218" xr:uid="{00000000-0005-0000-0000-0000E3880000}"/>
    <cellStyle name="20% - Accent1 4 2 4 2 12 2" xfId="35219" xr:uid="{00000000-0005-0000-0000-0000E4880000}"/>
    <cellStyle name="20% - Accent1 4 2 4 2 12 2 2" xfId="35220" xr:uid="{00000000-0005-0000-0000-0000E5880000}"/>
    <cellStyle name="20% - Accent1 4 2 4 2 12 3" xfId="35221" xr:uid="{00000000-0005-0000-0000-0000E6880000}"/>
    <cellStyle name="20% - Accent1 4 2 4 2 13" xfId="35222" xr:uid="{00000000-0005-0000-0000-0000E7880000}"/>
    <cellStyle name="20% - Accent1 4 2 4 2 13 2" xfId="35223" xr:uid="{00000000-0005-0000-0000-0000E8880000}"/>
    <cellStyle name="20% - Accent1 4 2 4 2 14" xfId="35224" xr:uid="{00000000-0005-0000-0000-0000E9880000}"/>
    <cellStyle name="20% - Accent1 4 2 4 2 14 2" xfId="35225" xr:uid="{00000000-0005-0000-0000-0000EA880000}"/>
    <cellStyle name="20% - Accent1 4 2 4 2 15" xfId="35226" xr:uid="{00000000-0005-0000-0000-0000EB880000}"/>
    <cellStyle name="20% - Accent1 4 2 4 2 2" xfId="35227" xr:uid="{00000000-0005-0000-0000-0000EC880000}"/>
    <cellStyle name="20% - Accent1 4 2 4 2 2 10" xfId="35228" xr:uid="{00000000-0005-0000-0000-0000ED880000}"/>
    <cellStyle name="20% - Accent1 4 2 4 2 2 10 2" xfId="35229" xr:uid="{00000000-0005-0000-0000-0000EE880000}"/>
    <cellStyle name="20% - Accent1 4 2 4 2 2 10 2 2" xfId="35230" xr:uid="{00000000-0005-0000-0000-0000EF880000}"/>
    <cellStyle name="20% - Accent1 4 2 4 2 2 10 3" xfId="35231" xr:uid="{00000000-0005-0000-0000-0000F0880000}"/>
    <cellStyle name="20% - Accent1 4 2 4 2 2 11" xfId="35232" xr:uid="{00000000-0005-0000-0000-0000F1880000}"/>
    <cellStyle name="20% - Accent1 4 2 4 2 2 11 2" xfId="35233" xr:uid="{00000000-0005-0000-0000-0000F2880000}"/>
    <cellStyle name="20% - Accent1 4 2 4 2 2 11 2 2" xfId="35234" xr:uid="{00000000-0005-0000-0000-0000F3880000}"/>
    <cellStyle name="20% - Accent1 4 2 4 2 2 11 3" xfId="35235" xr:uid="{00000000-0005-0000-0000-0000F4880000}"/>
    <cellStyle name="20% - Accent1 4 2 4 2 2 12" xfId="35236" xr:uid="{00000000-0005-0000-0000-0000F5880000}"/>
    <cellStyle name="20% - Accent1 4 2 4 2 2 12 2" xfId="35237" xr:uid="{00000000-0005-0000-0000-0000F6880000}"/>
    <cellStyle name="20% - Accent1 4 2 4 2 2 13" xfId="35238" xr:uid="{00000000-0005-0000-0000-0000F7880000}"/>
    <cellStyle name="20% - Accent1 4 2 4 2 2 13 2" xfId="35239" xr:uid="{00000000-0005-0000-0000-0000F8880000}"/>
    <cellStyle name="20% - Accent1 4 2 4 2 2 14" xfId="35240" xr:uid="{00000000-0005-0000-0000-0000F9880000}"/>
    <cellStyle name="20% - Accent1 4 2 4 2 2 2" xfId="35241" xr:uid="{00000000-0005-0000-0000-0000FA880000}"/>
    <cellStyle name="20% - Accent1 4 2 4 2 2 2 10" xfId="35242" xr:uid="{00000000-0005-0000-0000-0000FB880000}"/>
    <cellStyle name="20% - Accent1 4 2 4 2 2 2 10 2" xfId="35243" xr:uid="{00000000-0005-0000-0000-0000FC880000}"/>
    <cellStyle name="20% - Accent1 4 2 4 2 2 2 11" xfId="35244" xr:uid="{00000000-0005-0000-0000-0000FD880000}"/>
    <cellStyle name="20% - Accent1 4 2 4 2 2 2 2" xfId="35245" xr:uid="{00000000-0005-0000-0000-0000FE880000}"/>
    <cellStyle name="20% - Accent1 4 2 4 2 2 2 2 2" xfId="35246" xr:uid="{00000000-0005-0000-0000-0000FF880000}"/>
    <cellStyle name="20% - Accent1 4 2 4 2 2 2 2 2 2" xfId="35247" xr:uid="{00000000-0005-0000-0000-000000890000}"/>
    <cellStyle name="20% - Accent1 4 2 4 2 2 2 2 2 2 2" xfId="35248" xr:uid="{00000000-0005-0000-0000-000001890000}"/>
    <cellStyle name="20% - Accent1 4 2 4 2 2 2 2 2 2 2 2" xfId="35249" xr:uid="{00000000-0005-0000-0000-000002890000}"/>
    <cellStyle name="20% - Accent1 4 2 4 2 2 2 2 2 2 3" xfId="35250" xr:uid="{00000000-0005-0000-0000-000003890000}"/>
    <cellStyle name="20% - Accent1 4 2 4 2 2 2 2 2 3" xfId="35251" xr:uid="{00000000-0005-0000-0000-000004890000}"/>
    <cellStyle name="20% - Accent1 4 2 4 2 2 2 2 2 3 2" xfId="35252" xr:uid="{00000000-0005-0000-0000-000005890000}"/>
    <cellStyle name="20% - Accent1 4 2 4 2 2 2 2 2 4" xfId="35253" xr:uid="{00000000-0005-0000-0000-000006890000}"/>
    <cellStyle name="20% - Accent1 4 2 4 2 2 2 2 3" xfId="35254" xr:uid="{00000000-0005-0000-0000-000007890000}"/>
    <cellStyle name="20% - Accent1 4 2 4 2 2 2 2 3 2" xfId="35255" xr:uid="{00000000-0005-0000-0000-000008890000}"/>
    <cellStyle name="20% - Accent1 4 2 4 2 2 2 2 3 2 2" xfId="35256" xr:uid="{00000000-0005-0000-0000-000009890000}"/>
    <cellStyle name="20% - Accent1 4 2 4 2 2 2 2 3 2 2 2" xfId="35257" xr:uid="{00000000-0005-0000-0000-00000A890000}"/>
    <cellStyle name="20% - Accent1 4 2 4 2 2 2 2 3 2 3" xfId="35258" xr:uid="{00000000-0005-0000-0000-00000B890000}"/>
    <cellStyle name="20% - Accent1 4 2 4 2 2 2 2 3 3" xfId="35259" xr:uid="{00000000-0005-0000-0000-00000C890000}"/>
    <cellStyle name="20% - Accent1 4 2 4 2 2 2 2 3 3 2" xfId="35260" xr:uid="{00000000-0005-0000-0000-00000D890000}"/>
    <cellStyle name="20% - Accent1 4 2 4 2 2 2 2 3 4" xfId="35261" xr:uid="{00000000-0005-0000-0000-00000E890000}"/>
    <cellStyle name="20% - Accent1 4 2 4 2 2 2 2 4" xfId="35262" xr:uid="{00000000-0005-0000-0000-00000F890000}"/>
    <cellStyle name="20% - Accent1 4 2 4 2 2 2 2 4 2" xfId="35263" xr:uid="{00000000-0005-0000-0000-000010890000}"/>
    <cellStyle name="20% - Accent1 4 2 4 2 2 2 2 4 2 2" xfId="35264" xr:uid="{00000000-0005-0000-0000-000011890000}"/>
    <cellStyle name="20% - Accent1 4 2 4 2 2 2 2 4 2 2 2" xfId="35265" xr:uid="{00000000-0005-0000-0000-000012890000}"/>
    <cellStyle name="20% - Accent1 4 2 4 2 2 2 2 4 2 3" xfId="35266" xr:uid="{00000000-0005-0000-0000-000013890000}"/>
    <cellStyle name="20% - Accent1 4 2 4 2 2 2 2 4 3" xfId="35267" xr:uid="{00000000-0005-0000-0000-000014890000}"/>
    <cellStyle name="20% - Accent1 4 2 4 2 2 2 2 4 3 2" xfId="35268" xr:uid="{00000000-0005-0000-0000-000015890000}"/>
    <cellStyle name="20% - Accent1 4 2 4 2 2 2 2 4 4" xfId="35269" xr:uid="{00000000-0005-0000-0000-000016890000}"/>
    <cellStyle name="20% - Accent1 4 2 4 2 2 2 2 5" xfId="35270" xr:uid="{00000000-0005-0000-0000-000017890000}"/>
    <cellStyle name="20% - Accent1 4 2 4 2 2 2 2 5 2" xfId="35271" xr:uid="{00000000-0005-0000-0000-000018890000}"/>
    <cellStyle name="20% - Accent1 4 2 4 2 2 2 2 5 2 2" xfId="35272" xr:uid="{00000000-0005-0000-0000-000019890000}"/>
    <cellStyle name="20% - Accent1 4 2 4 2 2 2 2 5 3" xfId="35273" xr:uid="{00000000-0005-0000-0000-00001A890000}"/>
    <cellStyle name="20% - Accent1 4 2 4 2 2 2 2 6" xfId="35274" xr:uid="{00000000-0005-0000-0000-00001B890000}"/>
    <cellStyle name="20% - Accent1 4 2 4 2 2 2 2 6 2" xfId="35275" xr:uid="{00000000-0005-0000-0000-00001C890000}"/>
    <cellStyle name="20% - Accent1 4 2 4 2 2 2 2 6 2 2" xfId="35276" xr:uid="{00000000-0005-0000-0000-00001D890000}"/>
    <cellStyle name="20% - Accent1 4 2 4 2 2 2 2 6 3" xfId="35277" xr:uid="{00000000-0005-0000-0000-00001E890000}"/>
    <cellStyle name="20% - Accent1 4 2 4 2 2 2 2 7" xfId="35278" xr:uid="{00000000-0005-0000-0000-00001F890000}"/>
    <cellStyle name="20% - Accent1 4 2 4 2 2 2 2 7 2" xfId="35279" xr:uid="{00000000-0005-0000-0000-000020890000}"/>
    <cellStyle name="20% - Accent1 4 2 4 2 2 2 2 8" xfId="35280" xr:uid="{00000000-0005-0000-0000-000021890000}"/>
    <cellStyle name="20% - Accent1 4 2 4 2 2 2 2 8 2" xfId="35281" xr:uid="{00000000-0005-0000-0000-000022890000}"/>
    <cellStyle name="20% - Accent1 4 2 4 2 2 2 2 9" xfId="35282" xr:uid="{00000000-0005-0000-0000-000023890000}"/>
    <cellStyle name="20% - Accent1 4 2 4 2 2 2 3" xfId="35283" xr:uid="{00000000-0005-0000-0000-000024890000}"/>
    <cellStyle name="20% - Accent1 4 2 4 2 2 2 3 2" xfId="35284" xr:uid="{00000000-0005-0000-0000-000025890000}"/>
    <cellStyle name="20% - Accent1 4 2 4 2 2 2 3 2 2" xfId="35285" xr:uid="{00000000-0005-0000-0000-000026890000}"/>
    <cellStyle name="20% - Accent1 4 2 4 2 2 2 3 2 2 2" xfId="35286" xr:uid="{00000000-0005-0000-0000-000027890000}"/>
    <cellStyle name="20% - Accent1 4 2 4 2 2 2 3 2 2 2 2" xfId="35287" xr:uid="{00000000-0005-0000-0000-000028890000}"/>
    <cellStyle name="20% - Accent1 4 2 4 2 2 2 3 2 2 3" xfId="35288" xr:uid="{00000000-0005-0000-0000-000029890000}"/>
    <cellStyle name="20% - Accent1 4 2 4 2 2 2 3 2 3" xfId="35289" xr:uid="{00000000-0005-0000-0000-00002A890000}"/>
    <cellStyle name="20% - Accent1 4 2 4 2 2 2 3 2 3 2" xfId="35290" xr:uid="{00000000-0005-0000-0000-00002B890000}"/>
    <cellStyle name="20% - Accent1 4 2 4 2 2 2 3 2 4" xfId="35291" xr:uid="{00000000-0005-0000-0000-00002C890000}"/>
    <cellStyle name="20% - Accent1 4 2 4 2 2 2 3 3" xfId="35292" xr:uid="{00000000-0005-0000-0000-00002D890000}"/>
    <cellStyle name="20% - Accent1 4 2 4 2 2 2 3 3 2" xfId="35293" xr:uid="{00000000-0005-0000-0000-00002E890000}"/>
    <cellStyle name="20% - Accent1 4 2 4 2 2 2 3 3 2 2" xfId="35294" xr:uid="{00000000-0005-0000-0000-00002F890000}"/>
    <cellStyle name="20% - Accent1 4 2 4 2 2 2 3 3 2 2 2" xfId="35295" xr:uid="{00000000-0005-0000-0000-000030890000}"/>
    <cellStyle name="20% - Accent1 4 2 4 2 2 2 3 3 2 3" xfId="35296" xr:uid="{00000000-0005-0000-0000-000031890000}"/>
    <cellStyle name="20% - Accent1 4 2 4 2 2 2 3 3 3" xfId="35297" xr:uid="{00000000-0005-0000-0000-000032890000}"/>
    <cellStyle name="20% - Accent1 4 2 4 2 2 2 3 3 3 2" xfId="35298" xr:uid="{00000000-0005-0000-0000-000033890000}"/>
    <cellStyle name="20% - Accent1 4 2 4 2 2 2 3 3 4" xfId="35299" xr:uid="{00000000-0005-0000-0000-000034890000}"/>
    <cellStyle name="20% - Accent1 4 2 4 2 2 2 3 4" xfId="35300" xr:uid="{00000000-0005-0000-0000-000035890000}"/>
    <cellStyle name="20% - Accent1 4 2 4 2 2 2 3 4 2" xfId="35301" xr:uid="{00000000-0005-0000-0000-000036890000}"/>
    <cellStyle name="20% - Accent1 4 2 4 2 2 2 3 4 2 2" xfId="35302" xr:uid="{00000000-0005-0000-0000-000037890000}"/>
    <cellStyle name="20% - Accent1 4 2 4 2 2 2 3 4 2 2 2" xfId="35303" xr:uid="{00000000-0005-0000-0000-000038890000}"/>
    <cellStyle name="20% - Accent1 4 2 4 2 2 2 3 4 2 3" xfId="35304" xr:uid="{00000000-0005-0000-0000-000039890000}"/>
    <cellStyle name="20% - Accent1 4 2 4 2 2 2 3 4 3" xfId="35305" xr:uid="{00000000-0005-0000-0000-00003A890000}"/>
    <cellStyle name="20% - Accent1 4 2 4 2 2 2 3 4 3 2" xfId="35306" xr:uid="{00000000-0005-0000-0000-00003B890000}"/>
    <cellStyle name="20% - Accent1 4 2 4 2 2 2 3 4 4" xfId="35307" xr:uid="{00000000-0005-0000-0000-00003C890000}"/>
    <cellStyle name="20% - Accent1 4 2 4 2 2 2 3 5" xfId="35308" xr:uid="{00000000-0005-0000-0000-00003D890000}"/>
    <cellStyle name="20% - Accent1 4 2 4 2 2 2 3 5 2" xfId="35309" xr:uid="{00000000-0005-0000-0000-00003E890000}"/>
    <cellStyle name="20% - Accent1 4 2 4 2 2 2 3 5 2 2" xfId="35310" xr:uid="{00000000-0005-0000-0000-00003F890000}"/>
    <cellStyle name="20% - Accent1 4 2 4 2 2 2 3 5 3" xfId="35311" xr:uid="{00000000-0005-0000-0000-000040890000}"/>
    <cellStyle name="20% - Accent1 4 2 4 2 2 2 3 6" xfId="35312" xr:uid="{00000000-0005-0000-0000-000041890000}"/>
    <cellStyle name="20% - Accent1 4 2 4 2 2 2 3 6 2" xfId="35313" xr:uid="{00000000-0005-0000-0000-000042890000}"/>
    <cellStyle name="20% - Accent1 4 2 4 2 2 2 3 6 2 2" xfId="35314" xr:uid="{00000000-0005-0000-0000-000043890000}"/>
    <cellStyle name="20% - Accent1 4 2 4 2 2 2 3 6 3" xfId="35315" xr:uid="{00000000-0005-0000-0000-000044890000}"/>
    <cellStyle name="20% - Accent1 4 2 4 2 2 2 3 7" xfId="35316" xr:uid="{00000000-0005-0000-0000-000045890000}"/>
    <cellStyle name="20% - Accent1 4 2 4 2 2 2 3 7 2" xfId="35317" xr:uid="{00000000-0005-0000-0000-000046890000}"/>
    <cellStyle name="20% - Accent1 4 2 4 2 2 2 3 8" xfId="35318" xr:uid="{00000000-0005-0000-0000-000047890000}"/>
    <cellStyle name="20% - Accent1 4 2 4 2 2 2 3 8 2" xfId="35319" xr:uid="{00000000-0005-0000-0000-000048890000}"/>
    <cellStyle name="20% - Accent1 4 2 4 2 2 2 3 9" xfId="35320" xr:uid="{00000000-0005-0000-0000-000049890000}"/>
    <cellStyle name="20% - Accent1 4 2 4 2 2 2 4" xfId="35321" xr:uid="{00000000-0005-0000-0000-00004A890000}"/>
    <cellStyle name="20% - Accent1 4 2 4 2 2 2 4 2" xfId="35322" xr:uid="{00000000-0005-0000-0000-00004B890000}"/>
    <cellStyle name="20% - Accent1 4 2 4 2 2 2 4 2 2" xfId="35323" xr:uid="{00000000-0005-0000-0000-00004C890000}"/>
    <cellStyle name="20% - Accent1 4 2 4 2 2 2 4 2 2 2" xfId="35324" xr:uid="{00000000-0005-0000-0000-00004D890000}"/>
    <cellStyle name="20% - Accent1 4 2 4 2 2 2 4 2 3" xfId="35325" xr:uid="{00000000-0005-0000-0000-00004E890000}"/>
    <cellStyle name="20% - Accent1 4 2 4 2 2 2 4 3" xfId="35326" xr:uid="{00000000-0005-0000-0000-00004F890000}"/>
    <cellStyle name="20% - Accent1 4 2 4 2 2 2 4 3 2" xfId="35327" xr:uid="{00000000-0005-0000-0000-000050890000}"/>
    <cellStyle name="20% - Accent1 4 2 4 2 2 2 4 4" xfId="35328" xr:uid="{00000000-0005-0000-0000-000051890000}"/>
    <cellStyle name="20% - Accent1 4 2 4 2 2 2 5" xfId="35329" xr:uid="{00000000-0005-0000-0000-000052890000}"/>
    <cellStyle name="20% - Accent1 4 2 4 2 2 2 5 2" xfId="35330" xr:uid="{00000000-0005-0000-0000-000053890000}"/>
    <cellStyle name="20% - Accent1 4 2 4 2 2 2 5 2 2" xfId="35331" xr:uid="{00000000-0005-0000-0000-000054890000}"/>
    <cellStyle name="20% - Accent1 4 2 4 2 2 2 5 2 2 2" xfId="35332" xr:uid="{00000000-0005-0000-0000-000055890000}"/>
    <cellStyle name="20% - Accent1 4 2 4 2 2 2 5 2 3" xfId="35333" xr:uid="{00000000-0005-0000-0000-000056890000}"/>
    <cellStyle name="20% - Accent1 4 2 4 2 2 2 5 3" xfId="35334" xr:uid="{00000000-0005-0000-0000-000057890000}"/>
    <cellStyle name="20% - Accent1 4 2 4 2 2 2 5 3 2" xfId="35335" xr:uid="{00000000-0005-0000-0000-000058890000}"/>
    <cellStyle name="20% - Accent1 4 2 4 2 2 2 5 4" xfId="35336" xr:uid="{00000000-0005-0000-0000-000059890000}"/>
    <cellStyle name="20% - Accent1 4 2 4 2 2 2 6" xfId="35337" xr:uid="{00000000-0005-0000-0000-00005A890000}"/>
    <cellStyle name="20% - Accent1 4 2 4 2 2 2 6 2" xfId="35338" xr:uid="{00000000-0005-0000-0000-00005B890000}"/>
    <cellStyle name="20% - Accent1 4 2 4 2 2 2 6 2 2" xfId="35339" xr:uid="{00000000-0005-0000-0000-00005C890000}"/>
    <cellStyle name="20% - Accent1 4 2 4 2 2 2 6 2 2 2" xfId="35340" xr:uid="{00000000-0005-0000-0000-00005D890000}"/>
    <cellStyle name="20% - Accent1 4 2 4 2 2 2 6 2 3" xfId="35341" xr:uid="{00000000-0005-0000-0000-00005E890000}"/>
    <cellStyle name="20% - Accent1 4 2 4 2 2 2 6 3" xfId="35342" xr:uid="{00000000-0005-0000-0000-00005F890000}"/>
    <cellStyle name="20% - Accent1 4 2 4 2 2 2 6 3 2" xfId="35343" xr:uid="{00000000-0005-0000-0000-000060890000}"/>
    <cellStyle name="20% - Accent1 4 2 4 2 2 2 6 4" xfId="35344" xr:uid="{00000000-0005-0000-0000-000061890000}"/>
    <cellStyle name="20% - Accent1 4 2 4 2 2 2 7" xfId="35345" xr:uid="{00000000-0005-0000-0000-000062890000}"/>
    <cellStyle name="20% - Accent1 4 2 4 2 2 2 7 2" xfId="35346" xr:uid="{00000000-0005-0000-0000-000063890000}"/>
    <cellStyle name="20% - Accent1 4 2 4 2 2 2 7 2 2" xfId="35347" xr:uid="{00000000-0005-0000-0000-000064890000}"/>
    <cellStyle name="20% - Accent1 4 2 4 2 2 2 7 3" xfId="35348" xr:uid="{00000000-0005-0000-0000-000065890000}"/>
    <cellStyle name="20% - Accent1 4 2 4 2 2 2 8" xfId="35349" xr:uid="{00000000-0005-0000-0000-000066890000}"/>
    <cellStyle name="20% - Accent1 4 2 4 2 2 2 8 2" xfId="35350" xr:uid="{00000000-0005-0000-0000-000067890000}"/>
    <cellStyle name="20% - Accent1 4 2 4 2 2 2 8 2 2" xfId="35351" xr:uid="{00000000-0005-0000-0000-000068890000}"/>
    <cellStyle name="20% - Accent1 4 2 4 2 2 2 8 3" xfId="35352" xr:uid="{00000000-0005-0000-0000-000069890000}"/>
    <cellStyle name="20% - Accent1 4 2 4 2 2 2 9" xfId="35353" xr:uid="{00000000-0005-0000-0000-00006A890000}"/>
    <cellStyle name="20% - Accent1 4 2 4 2 2 2 9 2" xfId="35354" xr:uid="{00000000-0005-0000-0000-00006B890000}"/>
    <cellStyle name="20% - Accent1 4 2 4 2 2 3" xfId="35355" xr:uid="{00000000-0005-0000-0000-00006C890000}"/>
    <cellStyle name="20% - Accent1 4 2 4 2 2 3 10" xfId="35356" xr:uid="{00000000-0005-0000-0000-00006D890000}"/>
    <cellStyle name="20% - Accent1 4 2 4 2 2 3 10 2" xfId="35357" xr:uid="{00000000-0005-0000-0000-00006E890000}"/>
    <cellStyle name="20% - Accent1 4 2 4 2 2 3 11" xfId="35358" xr:uid="{00000000-0005-0000-0000-00006F890000}"/>
    <cellStyle name="20% - Accent1 4 2 4 2 2 3 2" xfId="35359" xr:uid="{00000000-0005-0000-0000-000070890000}"/>
    <cellStyle name="20% - Accent1 4 2 4 2 2 3 2 2" xfId="35360" xr:uid="{00000000-0005-0000-0000-000071890000}"/>
    <cellStyle name="20% - Accent1 4 2 4 2 2 3 2 2 2" xfId="35361" xr:uid="{00000000-0005-0000-0000-000072890000}"/>
    <cellStyle name="20% - Accent1 4 2 4 2 2 3 2 2 2 2" xfId="35362" xr:uid="{00000000-0005-0000-0000-000073890000}"/>
    <cellStyle name="20% - Accent1 4 2 4 2 2 3 2 2 2 2 2" xfId="35363" xr:uid="{00000000-0005-0000-0000-000074890000}"/>
    <cellStyle name="20% - Accent1 4 2 4 2 2 3 2 2 2 3" xfId="35364" xr:uid="{00000000-0005-0000-0000-000075890000}"/>
    <cellStyle name="20% - Accent1 4 2 4 2 2 3 2 2 3" xfId="35365" xr:uid="{00000000-0005-0000-0000-000076890000}"/>
    <cellStyle name="20% - Accent1 4 2 4 2 2 3 2 2 3 2" xfId="35366" xr:uid="{00000000-0005-0000-0000-000077890000}"/>
    <cellStyle name="20% - Accent1 4 2 4 2 2 3 2 2 4" xfId="35367" xr:uid="{00000000-0005-0000-0000-000078890000}"/>
    <cellStyle name="20% - Accent1 4 2 4 2 2 3 2 3" xfId="35368" xr:uid="{00000000-0005-0000-0000-000079890000}"/>
    <cellStyle name="20% - Accent1 4 2 4 2 2 3 2 3 2" xfId="35369" xr:uid="{00000000-0005-0000-0000-00007A890000}"/>
    <cellStyle name="20% - Accent1 4 2 4 2 2 3 2 3 2 2" xfId="35370" xr:uid="{00000000-0005-0000-0000-00007B890000}"/>
    <cellStyle name="20% - Accent1 4 2 4 2 2 3 2 3 2 2 2" xfId="35371" xr:uid="{00000000-0005-0000-0000-00007C890000}"/>
    <cellStyle name="20% - Accent1 4 2 4 2 2 3 2 3 2 3" xfId="35372" xr:uid="{00000000-0005-0000-0000-00007D890000}"/>
    <cellStyle name="20% - Accent1 4 2 4 2 2 3 2 3 3" xfId="35373" xr:uid="{00000000-0005-0000-0000-00007E890000}"/>
    <cellStyle name="20% - Accent1 4 2 4 2 2 3 2 3 3 2" xfId="35374" xr:uid="{00000000-0005-0000-0000-00007F890000}"/>
    <cellStyle name="20% - Accent1 4 2 4 2 2 3 2 3 4" xfId="35375" xr:uid="{00000000-0005-0000-0000-000080890000}"/>
    <cellStyle name="20% - Accent1 4 2 4 2 2 3 2 4" xfId="35376" xr:uid="{00000000-0005-0000-0000-000081890000}"/>
    <cellStyle name="20% - Accent1 4 2 4 2 2 3 2 4 2" xfId="35377" xr:uid="{00000000-0005-0000-0000-000082890000}"/>
    <cellStyle name="20% - Accent1 4 2 4 2 2 3 2 4 2 2" xfId="35378" xr:uid="{00000000-0005-0000-0000-000083890000}"/>
    <cellStyle name="20% - Accent1 4 2 4 2 2 3 2 4 2 2 2" xfId="35379" xr:uid="{00000000-0005-0000-0000-000084890000}"/>
    <cellStyle name="20% - Accent1 4 2 4 2 2 3 2 4 2 3" xfId="35380" xr:uid="{00000000-0005-0000-0000-000085890000}"/>
    <cellStyle name="20% - Accent1 4 2 4 2 2 3 2 4 3" xfId="35381" xr:uid="{00000000-0005-0000-0000-000086890000}"/>
    <cellStyle name="20% - Accent1 4 2 4 2 2 3 2 4 3 2" xfId="35382" xr:uid="{00000000-0005-0000-0000-000087890000}"/>
    <cellStyle name="20% - Accent1 4 2 4 2 2 3 2 4 4" xfId="35383" xr:uid="{00000000-0005-0000-0000-000088890000}"/>
    <cellStyle name="20% - Accent1 4 2 4 2 2 3 2 5" xfId="35384" xr:uid="{00000000-0005-0000-0000-000089890000}"/>
    <cellStyle name="20% - Accent1 4 2 4 2 2 3 2 5 2" xfId="35385" xr:uid="{00000000-0005-0000-0000-00008A890000}"/>
    <cellStyle name="20% - Accent1 4 2 4 2 2 3 2 5 2 2" xfId="35386" xr:uid="{00000000-0005-0000-0000-00008B890000}"/>
    <cellStyle name="20% - Accent1 4 2 4 2 2 3 2 5 3" xfId="35387" xr:uid="{00000000-0005-0000-0000-00008C890000}"/>
    <cellStyle name="20% - Accent1 4 2 4 2 2 3 2 6" xfId="35388" xr:uid="{00000000-0005-0000-0000-00008D890000}"/>
    <cellStyle name="20% - Accent1 4 2 4 2 2 3 2 6 2" xfId="35389" xr:uid="{00000000-0005-0000-0000-00008E890000}"/>
    <cellStyle name="20% - Accent1 4 2 4 2 2 3 2 6 2 2" xfId="35390" xr:uid="{00000000-0005-0000-0000-00008F890000}"/>
    <cellStyle name="20% - Accent1 4 2 4 2 2 3 2 6 3" xfId="35391" xr:uid="{00000000-0005-0000-0000-000090890000}"/>
    <cellStyle name="20% - Accent1 4 2 4 2 2 3 2 7" xfId="35392" xr:uid="{00000000-0005-0000-0000-000091890000}"/>
    <cellStyle name="20% - Accent1 4 2 4 2 2 3 2 7 2" xfId="35393" xr:uid="{00000000-0005-0000-0000-000092890000}"/>
    <cellStyle name="20% - Accent1 4 2 4 2 2 3 2 8" xfId="35394" xr:uid="{00000000-0005-0000-0000-000093890000}"/>
    <cellStyle name="20% - Accent1 4 2 4 2 2 3 2 8 2" xfId="35395" xr:uid="{00000000-0005-0000-0000-000094890000}"/>
    <cellStyle name="20% - Accent1 4 2 4 2 2 3 2 9" xfId="35396" xr:uid="{00000000-0005-0000-0000-000095890000}"/>
    <cellStyle name="20% - Accent1 4 2 4 2 2 3 3" xfId="35397" xr:uid="{00000000-0005-0000-0000-000096890000}"/>
    <cellStyle name="20% - Accent1 4 2 4 2 2 3 3 2" xfId="35398" xr:uid="{00000000-0005-0000-0000-000097890000}"/>
    <cellStyle name="20% - Accent1 4 2 4 2 2 3 3 2 2" xfId="35399" xr:uid="{00000000-0005-0000-0000-000098890000}"/>
    <cellStyle name="20% - Accent1 4 2 4 2 2 3 3 2 2 2" xfId="35400" xr:uid="{00000000-0005-0000-0000-000099890000}"/>
    <cellStyle name="20% - Accent1 4 2 4 2 2 3 3 2 2 2 2" xfId="35401" xr:uid="{00000000-0005-0000-0000-00009A890000}"/>
    <cellStyle name="20% - Accent1 4 2 4 2 2 3 3 2 2 3" xfId="35402" xr:uid="{00000000-0005-0000-0000-00009B890000}"/>
    <cellStyle name="20% - Accent1 4 2 4 2 2 3 3 2 3" xfId="35403" xr:uid="{00000000-0005-0000-0000-00009C890000}"/>
    <cellStyle name="20% - Accent1 4 2 4 2 2 3 3 2 3 2" xfId="35404" xr:uid="{00000000-0005-0000-0000-00009D890000}"/>
    <cellStyle name="20% - Accent1 4 2 4 2 2 3 3 2 4" xfId="35405" xr:uid="{00000000-0005-0000-0000-00009E890000}"/>
    <cellStyle name="20% - Accent1 4 2 4 2 2 3 3 3" xfId="35406" xr:uid="{00000000-0005-0000-0000-00009F890000}"/>
    <cellStyle name="20% - Accent1 4 2 4 2 2 3 3 3 2" xfId="35407" xr:uid="{00000000-0005-0000-0000-0000A0890000}"/>
    <cellStyle name="20% - Accent1 4 2 4 2 2 3 3 3 2 2" xfId="35408" xr:uid="{00000000-0005-0000-0000-0000A1890000}"/>
    <cellStyle name="20% - Accent1 4 2 4 2 2 3 3 3 2 2 2" xfId="35409" xr:uid="{00000000-0005-0000-0000-0000A2890000}"/>
    <cellStyle name="20% - Accent1 4 2 4 2 2 3 3 3 2 3" xfId="35410" xr:uid="{00000000-0005-0000-0000-0000A3890000}"/>
    <cellStyle name="20% - Accent1 4 2 4 2 2 3 3 3 3" xfId="35411" xr:uid="{00000000-0005-0000-0000-0000A4890000}"/>
    <cellStyle name="20% - Accent1 4 2 4 2 2 3 3 3 3 2" xfId="35412" xr:uid="{00000000-0005-0000-0000-0000A5890000}"/>
    <cellStyle name="20% - Accent1 4 2 4 2 2 3 3 3 4" xfId="35413" xr:uid="{00000000-0005-0000-0000-0000A6890000}"/>
    <cellStyle name="20% - Accent1 4 2 4 2 2 3 3 4" xfId="35414" xr:uid="{00000000-0005-0000-0000-0000A7890000}"/>
    <cellStyle name="20% - Accent1 4 2 4 2 2 3 3 4 2" xfId="35415" xr:uid="{00000000-0005-0000-0000-0000A8890000}"/>
    <cellStyle name="20% - Accent1 4 2 4 2 2 3 3 4 2 2" xfId="35416" xr:uid="{00000000-0005-0000-0000-0000A9890000}"/>
    <cellStyle name="20% - Accent1 4 2 4 2 2 3 3 4 2 2 2" xfId="35417" xr:uid="{00000000-0005-0000-0000-0000AA890000}"/>
    <cellStyle name="20% - Accent1 4 2 4 2 2 3 3 4 2 3" xfId="35418" xr:uid="{00000000-0005-0000-0000-0000AB890000}"/>
    <cellStyle name="20% - Accent1 4 2 4 2 2 3 3 4 3" xfId="35419" xr:uid="{00000000-0005-0000-0000-0000AC890000}"/>
    <cellStyle name="20% - Accent1 4 2 4 2 2 3 3 4 3 2" xfId="35420" xr:uid="{00000000-0005-0000-0000-0000AD890000}"/>
    <cellStyle name="20% - Accent1 4 2 4 2 2 3 3 4 4" xfId="35421" xr:uid="{00000000-0005-0000-0000-0000AE890000}"/>
    <cellStyle name="20% - Accent1 4 2 4 2 2 3 3 5" xfId="35422" xr:uid="{00000000-0005-0000-0000-0000AF890000}"/>
    <cellStyle name="20% - Accent1 4 2 4 2 2 3 3 5 2" xfId="35423" xr:uid="{00000000-0005-0000-0000-0000B0890000}"/>
    <cellStyle name="20% - Accent1 4 2 4 2 2 3 3 5 2 2" xfId="35424" xr:uid="{00000000-0005-0000-0000-0000B1890000}"/>
    <cellStyle name="20% - Accent1 4 2 4 2 2 3 3 5 3" xfId="35425" xr:uid="{00000000-0005-0000-0000-0000B2890000}"/>
    <cellStyle name="20% - Accent1 4 2 4 2 2 3 3 6" xfId="35426" xr:uid="{00000000-0005-0000-0000-0000B3890000}"/>
    <cellStyle name="20% - Accent1 4 2 4 2 2 3 3 6 2" xfId="35427" xr:uid="{00000000-0005-0000-0000-0000B4890000}"/>
    <cellStyle name="20% - Accent1 4 2 4 2 2 3 3 6 2 2" xfId="35428" xr:uid="{00000000-0005-0000-0000-0000B5890000}"/>
    <cellStyle name="20% - Accent1 4 2 4 2 2 3 3 6 3" xfId="35429" xr:uid="{00000000-0005-0000-0000-0000B6890000}"/>
    <cellStyle name="20% - Accent1 4 2 4 2 2 3 3 7" xfId="35430" xr:uid="{00000000-0005-0000-0000-0000B7890000}"/>
    <cellStyle name="20% - Accent1 4 2 4 2 2 3 3 7 2" xfId="35431" xr:uid="{00000000-0005-0000-0000-0000B8890000}"/>
    <cellStyle name="20% - Accent1 4 2 4 2 2 3 3 8" xfId="35432" xr:uid="{00000000-0005-0000-0000-0000B9890000}"/>
    <cellStyle name="20% - Accent1 4 2 4 2 2 3 3 8 2" xfId="35433" xr:uid="{00000000-0005-0000-0000-0000BA890000}"/>
    <cellStyle name="20% - Accent1 4 2 4 2 2 3 3 9" xfId="35434" xr:uid="{00000000-0005-0000-0000-0000BB890000}"/>
    <cellStyle name="20% - Accent1 4 2 4 2 2 3 4" xfId="35435" xr:uid="{00000000-0005-0000-0000-0000BC890000}"/>
    <cellStyle name="20% - Accent1 4 2 4 2 2 3 4 2" xfId="35436" xr:uid="{00000000-0005-0000-0000-0000BD890000}"/>
    <cellStyle name="20% - Accent1 4 2 4 2 2 3 4 2 2" xfId="35437" xr:uid="{00000000-0005-0000-0000-0000BE890000}"/>
    <cellStyle name="20% - Accent1 4 2 4 2 2 3 4 2 2 2" xfId="35438" xr:uid="{00000000-0005-0000-0000-0000BF890000}"/>
    <cellStyle name="20% - Accent1 4 2 4 2 2 3 4 2 3" xfId="35439" xr:uid="{00000000-0005-0000-0000-0000C0890000}"/>
    <cellStyle name="20% - Accent1 4 2 4 2 2 3 4 3" xfId="35440" xr:uid="{00000000-0005-0000-0000-0000C1890000}"/>
    <cellStyle name="20% - Accent1 4 2 4 2 2 3 4 3 2" xfId="35441" xr:uid="{00000000-0005-0000-0000-0000C2890000}"/>
    <cellStyle name="20% - Accent1 4 2 4 2 2 3 4 4" xfId="35442" xr:uid="{00000000-0005-0000-0000-0000C3890000}"/>
    <cellStyle name="20% - Accent1 4 2 4 2 2 3 5" xfId="35443" xr:uid="{00000000-0005-0000-0000-0000C4890000}"/>
    <cellStyle name="20% - Accent1 4 2 4 2 2 3 5 2" xfId="35444" xr:uid="{00000000-0005-0000-0000-0000C5890000}"/>
    <cellStyle name="20% - Accent1 4 2 4 2 2 3 5 2 2" xfId="35445" xr:uid="{00000000-0005-0000-0000-0000C6890000}"/>
    <cellStyle name="20% - Accent1 4 2 4 2 2 3 5 2 2 2" xfId="35446" xr:uid="{00000000-0005-0000-0000-0000C7890000}"/>
    <cellStyle name="20% - Accent1 4 2 4 2 2 3 5 2 3" xfId="35447" xr:uid="{00000000-0005-0000-0000-0000C8890000}"/>
    <cellStyle name="20% - Accent1 4 2 4 2 2 3 5 3" xfId="35448" xr:uid="{00000000-0005-0000-0000-0000C9890000}"/>
    <cellStyle name="20% - Accent1 4 2 4 2 2 3 5 3 2" xfId="35449" xr:uid="{00000000-0005-0000-0000-0000CA890000}"/>
    <cellStyle name="20% - Accent1 4 2 4 2 2 3 5 4" xfId="35450" xr:uid="{00000000-0005-0000-0000-0000CB890000}"/>
    <cellStyle name="20% - Accent1 4 2 4 2 2 3 6" xfId="35451" xr:uid="{00000000-0005-0000-0000-0000CC890000}"/>
    <cellStyle name="20% - Accent1 4 2 4 2 2 3 6 2" xfId="35452" xr:uid="{00000000-0005-0000-0000-0000CD890000}"/>
    <cellStyle name="20% - Accent1 4 2 4 2 2 3 6 2 2" xfId="35453" xr:uid="{00000000-0005-0000-0000-0000CE890000}"/>
    <cellStyle name="20% - Accent1 4 2 4 2 2 3 6 2 2 2" xfId="35454" xr:uid="{00000000-0005-0000-0000-0000CF890000}"/>
    <cellStyle name="20% - Accent1 4 2 4 2 2 3 6 2 3" xfId="35455" xr:uid="{00000000-0005-0000-0000-0000D0890000}"/>
    <cellStyle name="20% - Accent1 4 2 4 2 2 3 6 3" xfId="35456" xr:uid="{00000000-0005-0000-0000-0000D1890000}"/>
    <cellStyle name="20% - Accent1 4 2 4 2 2 3 6 3 2" xfId="35457" xr:uid="{00000000-0005-0000-0000-0000D2890000}"/>
    <cellStyle name="20% - Accent1 4 2 4 2 2 3 6 4" xfId="35458" xr:uid="{00000000-0005-0000-0000-0000D3890000}"/>
    <cellStyle name="20% - Accent1 4 2 4 2 2 3 7" xfId="35459" xr:uid="{00000000-0005-0000-0000-0000D4890000}"/>
    <cellStyle name="20% - Accent1 4 2 4 2 2 3 7 2" xfId="35460" xr:uid="{00000000-0005-0000-0000-0000D5890000}"/>
    <cellStyle name="20% - Accent1 4 2 4 2 2 3 7 2 2" xfId="35461" xr:uid="{00000000-0005-0000-0000-0000D6890000}"/>
    <cellStyle name="20% - Accent1 4 2 4 2 2 3 7 3" xfId="35462" xr:uid="{00000000-0005-0000-0000-0000D7890000}"/>
    <cellStyle name="20% - Accent1 4 2 4 2 2 3 8" xfId="35463" xr:uid="{00000000-0005-0000-0000-0000D8890000}"/>
    <cellStyle name="20% - Accent1 4 2 4 2 2 3 8 2" xfId="35464" xr:uid="{00000000-0005-0000-0000-0000D9890000}"/>
    <cellStyle name="20% - Accent1 4 2 4 2 2 3 8 2 2" xfId="35465" xr:uid="{00000000-0005-0000-0000-0000DA890000}"/>
    <cellStyle name="20% - Accent1 4 2 4 2 2 3 8 3" xfId="35466" xr:uid="{00000000-0005-0000-0000-0000DB890000}"/>
    <cellStyle name="20% - Accent1 4 2 4 2 2 3 9" xfId="35467" xr:uid="{00000000-0005-0000-0000-0000DC890000}"/>
    <cellStyle name="20% - Accent1 4 2 4 2 2 3 9 2" xfId="35468" xr:uid="{00000000-0005-0000-0000-0000DD890000}"/>
    <cellStyle name="20% - Accent1 4 2 4 2 2 4" xfId="35469" xr:uid="{00000000-0005-0000-0000-0000DE890000}"/>
    <cellStyle name="20% - Accent1 4 2 4 2 2 4 10" xfId="35470" xr:uid="{00000000-0005-0000-0000-0000DF890000}"/>
    <cellStyle name="20% - Accent1 4 2 4 2 2 4 10 2" xfId="35471" xr:uid="{00000000-0005-0000-0000-0000E0890000}"/>
    <cellStyle name="20% - Accent1 4 2 4 2 2 4 11" xfId="35472" xr:uid="{00000000-0005-0000-0000-0000E1890000}"/>
    <cellStyle name="20% - Accent1 4 2 4 2 2 4 2" xfId="35473" xr:uid="{00000000-0005-0000-0000-0000E2890000}"/>
    <cellStyle name="20% - Accent1 4 2 4 2 2 4 2 2" xfId="35474" xr:uid="{00000000-0005-0000-0000-0000E3890000}"/>
    <cellStyle name="20% - Accent1 4 2 4 2 2 4 2 2 2" xfId="35475" xr:uid="{00000000-0005-0000-0000-0000E4890000}"/>
    <cellStyle name="20% - Accent1 4 2 4 2 2 4 2 2 2 2" xfId="35476" xr:uid="{00000000-0005-0000-0000-0000E5890000}"/>
    <cellStyle name="20% - Accent1 4 2 4 2 2 4 2 2 2 2 2" xfId="35477" xr:uid="{00000000-0005-0000-0000-0000E6890000}"/>
    <cellStyle name="20% - Accent1 4 2 4 2 2 4 2 2 2 3" xfId="35478" xr:uid="{00000000-0005-0000-0000-0000E7890000}"/>
    <cellStyle name="20% - Accent1 4 2 4 2 2 4 2 2 3" xfId="35479" xr:uid="{00000000-0005-0000-0000-0000E8890000}"/>
    <cellStyle name="20% - Accent1 4 2 4 2 2 4 2 2 3 2" xfId="35480" xr:uid="{00000000-0005-0000-0000-0000E9890000}"/>
    <cellStyle name="20% - Accent1 4 2 4 2 2 4 2 2 4" xfId="35481" xr:uid="{00000000-0005-0000-0000-0000EA890000}"/>
    <cellStyle name="20% - Accent1 4 2 4 2 2 4 2 3" xfId="35482" xr:uid="{00000000-0005-0000-0000-0000EB890000}"/>
    <cellStyle name="20% - Accent1 4 2 4 2 2 4 2 3 2" xfId="35483" xr:uid="{00000000-0005-0000-0000-0000EC890000}"/>
    <cellStyle name="20% - Accent1 4 2 4 2 2 4 2 3 2 2" xfId="35484" xr:uid="{00000000-0005-0000-0000-0000ED890000}"/>
    <cellStyle name="20% - Accent1 4 2 4 2 2 4 2 3 2 2 2" xfId="35485" xr:uid="{00000000-0005-0000-0000-0000EE890000}"/>
    <cellStyle name="20% - Accent1 4 2 4 2 2 4 2 3 2 3" xfId="35486" xr:uid="{00000000-0005-0000-0000-0000EF890000}"/>
    <cellStyle name="20% - Accent1 4 2 4 2 2 4 2 3 3" xfId="35487" xr:uid="{00000000-0005-0000-0000-0000F0890000}"/>
    <cellStyle name="20% - Accent1 4 2 4 2 2 4 2 3 3 2" xfId="35488" xr:uid="{00000000-0005-0000-0000-0000F1890000}"/>
    <cellStyle name="20% - Accent1 4 2 4 2 2 4 2 3 4" xfId="35489" xr:uid="{00000000-0005-0000-0000-0000F2890000}"/>
    <cellStyle name="20% - Accent1 4 2 4 2 2 4 2 4" xfId="35490" xr:uid="{00000000-0005-0000-0000-0000F3890000}"/>
    <cellStyle name="20% - Accent1 4 2 4 2 2 4 2 4 2" xfId="35491" xr:uid="{00000000-0005-0000-0000-0000F4890000}"/>
    <cellStyle name="20% - Accent1 4 2 4 2 2 4 2 4 2 2" xfId="35492" xr:uid="{00000000-0005-0000-0000-0000F5890000}"/>
    <cellStyle name="20% - Accent1 4 2 4 2 2 4 2 4 2 2 2" xfId="35493" xr:uid="{00000000-0005-0000-0000-0000F6890000}"/>
    <cellStyle name="20% - Accent1 4 2 4 2 2 4 2 4 2 3" xfId="35494" xr:uid="{00000000-0005-0000-0000-0000F7890000}"/>
    <cellStyle name="20% - Accent1 4 2 4 2 2 4 2 4 3" xfId="35495" xr:uid="{00000000-0005-0000-0000-0000F8890000}"/>
    <cellStyle name="20% - Accent1 4 2 4 2 2 4 2 4 3 2" xfId="35496" xr:uid="{00000000-0005-0000-0000-0000F9890000}"/>
    <cellStyle name="20% - Accent1 4 2 4 2 2 4 2 4 4" xfId="35497" xr:uid="{00000000-0005-0000-0000-0000FA890000}"/>
    <cellStyle name="20% - Accent1 4 2 4 2 2 4 2 5" xfId="35498" xr:uid="{00000000-0005-0000-0000-0000FB890000}"/>
    <cellStyle name="20% - Accent1 4 2 4 2 2 4 2 5 2" xfId="35499" xr:uid="{00000000-0005-0000-0000-0000FC890000}"/>
    <cellStyle name="20% - Accent1 4 2 4 2 2 4 2 5 2 2" xfId="35500" xr:uid="{00000000-0005-0000-0000-0000FD890000}"/>
    <cellStyle name="20% - Accent1 4 2 4 2 2 4 2 5 3" xfId="35501" xr:uid="{00000000-0005-0000-0000-0000FE890000}"/>
    <cellStyle name="20% - Accent1 4 2 4 2 2 4 2 6" xfId="35502" xr:uid="{00000000-0005-0000-0000-0000FF890000}"/>
    <cellStyle name="20% - Accent1 4 2 4 2 2 4 2 6 2" xfId="35503" xr:uid="{00000000-0005-0000-0000-0000008A0000}"/>
    <cellStyle name="20% - Accent1 4 2 4 2 2 4 2 6 2 2" xfId="35504" xr:uid="{00000000-0005-0000-0000-0000018A0000}"/>
    <cellStyle name="20% - Accent1 4 2 4 2 2 4 2 6 3" xfId="35505" xr:uid="{00000000-0005-0000-0000-0000028A0000}"/>
    <cellStyle name="20% - Accent1 4 2 4 2 2 4 2 7" xfId="35506" xr:uid="{00000000-0005-0000-0000-0000038A0000}"/>
    <cellStyle name="20% - Accent1 4 2 4 2 2 4 2 7 2" xfId="35507" xr:uid="{00000000-0005-0000-0000-0000048A0000}"/>
    <cellStyle name="20% - Accent1 4 2 4 2 2 4 2 8" xfId="35508" xr:uid="{00000000-0005-0000-0000-0000058A0000}"/>
    <cellStyle name="20% - Accent1 4 2 4 2 2 4 2 8 2" xfId="35509" xr:uid="{00000000-0005-0000-0000-0000068A0000}"/>
    <cellStyle name="20% - Accent1 4 2 4 2 2 4 2 9" xfId="35510" xr:uid="{00000000-0005-0000-0000-0000078A0000}"/>
    <cellStyle name="20% - Accent1 4 2 4 2 2 4 3" xfId="35511" xr:uid="{00000000-0005-0000-0000-0000088A0000}"/>
    <cellStyle name="20% - Accent1 4 2 4 2 2 4 3 2" xfId="35512" xr:uid="{00000000-0005-0000-0000-0000098A0000}"/>
    <cellStyle name="20% - Accent1 4 2 4 2 2 4 3 2 2" xfId="35513" xr:uid="{00000000-0005-0000-0000-00000A8A0000}"/>
    <cellStyle name="20% - Accent1 4 2 4 2 2 4 3 2 2 2" xfId="35514" xr:uid="{00000000-0005-0000-0000-00000B8A0000}"/>
    <cellStyle name="20% - Accent1 4 2 4 2 2 4 3 2 2 2 2" xfId="35515" xr:uid="{00000000-0005-0000-0000-00000C8A0000}"/>
    <cellStyle name="20% - Accent1 4 2 4 2 2 4 3 2 2 3" xfId="35516" xr:uid="{00000000-0005-0000-0000-00000D8A0000}"/>
    <cellStyle name="20% - Accent1 4 2 4 2 2 4 3 2 3" xfId="35517" xr:uid="{00000000-0005-0000-0000-00000E8A0000}"/>
    <cellStyle name="20% - Accent1 4 2 4 2 2 4 3 2 3 2" xfId="35518" xr:uid="{00000000-0005-0000-0000-00000F8A0000}"/>
    <cellStyle name="20% - Accent1 4 2 4 2 2 4 3 2 4" xfId="35519" xr:uid="{00000000-0005-0000-0000-0000108A0000}"/>
    <cellStyle name="20% - Accent1 4 2 4 2 2 4 3 3" xfId="35520" xr:uid="{00000000-0005-0000-0000-0000118A0000}"/>
    <cellStyle name="20% - Accent1 4 2 4 2 2 4 3 3 2" xfId="35521" xr:uid="{00000000-0005-0000-0000-0000128A0000}"/>
    <cellStyle name="20% - Accent1 4 2 4 2 2 4 3 3 2 2" xfId="35522" xr:uid="{00000000-0005-0000-0000-0000138A0000}"/>
    <cellStyle name="20% - Accent1 4 2 4 2 2 4 3 3 2 2 2" xfId="35523" xr:uid="{00000000-0005-0000-0000-0000148A0000}"/>
    <cellStyle name="20% - Accent1 4 2 4 2 2 4 3 3 2 3" xfId="35524" xr:uid="{00000000-0005-0000-0000-0000158A0000}"/>
    <cellStyle name="20% - Accent1 4 2 4 2 2 4 3 3 3" xfId="35525" xr:uid="{00000000-0005-0000-0000-0000168A0000}"/>
    <cellStyle name="20% - Accent1 4 2 4 2 2 4 3 3 3 2" xfId="35526" xr:uid="{00000000-0005-0000-0000-0000178A0000}"/>
    <cellStyle name="20% - Accent1 4 2 4 2 2 4 3 3 4" xfId="35527" xr:uid="{00000000-0005-0000-0000-0000188A0000}"/>
    <cellStyle name="20% - Accent1 4 2 4 2 2 4 3 4" xfId="35528" xr:uid="{00000000-0005-0000-0000-0000198A0000}"/>
    <cellStyle name="20% - Accent1 4 2 4 2 2 4 3 4 2" xfId="35529" xr:uid="{00000000-0005-0000-0000-00001A8A0000}"/>
    <cellStyle name="20% - Accent1 4 2 4 2 2 4 3 4 2 2" xfId="35530" xr:uid="{00000000-0005-0000-0000-00001B8A0000}"/>
    <cellStyle name="20% - Accent1 4 2 4 2 2 4 3 4 2 2 2" xfId="35531" xr:uid="{00000000-0005-0000-0000-00001C8A0000}"/>
    <cellStyle name="20% - Accent1 4 2 4 2 2 4 3 4 2 3" xfId="35532" xr:uid="{00000000-0005-0000-0000-00001D8A0000}"/>
    <cellStyle name="20% - Accent1 4 2 4 2 2 4 3 4 3" xfId="35533" xr:uid="{00000000-0005-0000-0000-00001E8A0000}"/>
    <cellStyle name="20% - Accent1 4 2 4 2 2 4 3 4 3 2" xfId="35534" xr:uid="{00000000-0005-0000-0000-00001F8A0000}"/>
    <cellStyle name="20% - Accent1 4 2 4 2 2 4 3 4 4" xfId="35535" xr:uid="{00000000-0005-0000-0000-0000208A0000}"/>
    <cellStyle name="20% - Accent1 4 2 4 2 2 4 3 5" xfId="35536" xr:uid="{00000000-0005-0000-0000-0000218A0000}"/>
    <cellStyle name="20% - Accent1 4 2 4 2 2 4 3 5 2" xfId="35537" xr:uid="{00000000-0005-0000-0000-0000228A0000}"/>
    <cellStyle name="20% - Accent1 4 2 4 2 2 4 3 5 2 2" xfId="35538" xr:uid="{00000000-0005-0000-0000-0000238A0000}"/>
    <cellStyle name="20% - Accent1 4 2 4 2 2 4 3 5 3" xfId="35539" xr:uid="{00000000-0005-0000-0000-0000248A0000}"/>
    <cellStyle name="20% - Accent1 4 2 4 2 2 4 3 6" xfId="35540" xr:uid="{00000000-0005-0000-0000-0000258A0000}"/>
    <cellStyle name="20% - Accent1 4 2 4 2 2 4 3 6 2" xfId="35541" xr:uid="{00000000-0005-0000-0000-0000268A0000}"/>
    <cellStyle name="20% - Accent1 4 2 4 2 2 4 3 6 2 2" xfId="35542" xr:uid="{00000000-0005-0000-0000-0000278A0000}"/>
    <cellStyle name="20% - Accent1 4 2 4 2 2 4 3 6 3" xfId="35543" xr:uid="{00000000-0005-0000-0000-0000288A0000}"/>
    <cellStyle name="20% - Accent1 4 2 4 2 2 4 3 7" xfId="35544" xr:uid="{00000000-0005-0000-0000-0000298A0000}"/>
    <cellStyle name="20% - Accent1 4 2 4 2 2 4 3 7 2" xfId="35545" xr:uid="{00000000-0005-0000-0000-00002A8A0000}"/>
    <cellStyle name="20% - Accent1 4 2 4 2 2 4 3 8" xfId="35546" xr:uid="{00000000-0005-0000-0000-00002B8A0000}"/>
    <cellStyle name="20% - Accent1 4 2 4 2 2 4 3 8 2" xfId="35547" xr:uid="{00000000-0005-0000-0000-00002C8A0000}"/>
    <cellStyle name="20% - Accent1 4 2 4 2 2 4 3 9" xfId="35548" xr:uid="{00000000-0005-0000-0000-00002D8A0000}"/>
    <cellStyle name="20% - Accent1 4 2 4 2 2 4 4" xfId="35549" xr:uid="{00000000-0005-0000-0000-00002E8A0000}"/>
    <cellStyle name="20% - Accent1 4 2 4 2 2 4 4 2" xfId="35550" xr:uid="{00000000-0005-0000-0000-00002F8A0000}"/>
    <cellStyle name="20% - Accent1 4 2 4 2 2 4 4 2 2" xfId="35551" xr:uid="{00000000-0005-0000-0000-0000308A0000}"/>
    <cellStyle name="20% - Accent1 4 2 4 2 2 4 4 2 2 2" xfId="35552" xr:uid="{00000000-0005-0000-0000-0000318A0000}"/>
    <cellStyle name="20% - Accent1 4 2 4 2 2 4 4 2 3" xfId="35553" xr:uid="{00000000-0005-0000-0000-0000328A0000}"/>
    <cellStyle name="20% - Accent1 4 2 4 2 2 4 4 3" xfId="35554" xr:uid="{00000000-0005-0000-0000-0000338A0000}"/>
    <cellStyle name="20% - Accent1 4 2 4 2 2 4 4 3 2" xfId="35555" xr:uid="{00000000-0005-0000-0000-0000348A0000}"/>
    <cellStyle name="20% - Accent1 4 2 4 2 2 4 4 4" xfId="35556" xr:uid="{00000000-0005-0000-0000-0000358A0000}"/>
    <cellStyle name="20% - Accent1 4 2 4 2 2 4 5" xfId="35557" xr:uid="{00000000-0005-0000-0000-0000368A0000}"/>
    <cellStyle name="20% - Accent1 4 2 4 2 2 4 5 2" xfId="35558" xr:uid="{00000000-0005-0000-0000-0000378A0000}"/>
    <cellStyle name="20% - Accent1 4 2 4 2 2 4 5 2 2" xfId="35559" xr:uid="{00000000-0005-0000-0000-0000388A0000}"/>
    <cellStyle name="20% - Accent1 4 2 4 2 2 4 5 2 2 2" xfId="35560" xr:uid="{00000000-0005-0000-0000-0000398A0000}"/>
    <cellStyle name="20% - Accent1 4 2 4 2 2 4 5 2 3" xfId="35561" xr:uid="{00000000-0005-0000-0000-00003A8A0000}"/>
    <cellStyle name="20% - Accent1 4 2 4 2 2 4 5 3" xfId="35562" xr:uid="{00000000-0005-0000-0000-00003B8A0000}"/>
    <cellStyle name="20% - Accent1 4 2 4 2 2 4 5 3 2" xfId="35563" xr:uid="{00000000-0005-0000-0000-00003C8A0000}"/>
    <cellStyle name="20% - Accent1 4 2 4 2 2 4 5 4" xfId="35564" xr:uid="{00000000-0005-0000-0000-00003D8A0000}"/>
    <cellStyle name="20% - Accent1 4 2 4 2 2 4 6" xfId="35565" xr:uid="{00000000-0005-0000-0000-00003E8A0000}"/>
    <cellStyle name="20% - Accent1 4 2 4 2 2 4 6 2" xfId="35566" xr:uid="{00000000-0005-0000-0000-00003F8A0000}"/>
    <cellStyle name="20% - Accent1 4 2 4 2 2 4 6 2 2" xfId="35567" xr:uid="{00000000-0005-0000-0000-0000408A0000}"/>
    <cellStyle name="20% - Accent1 4 2 4 2 2 4 6 2 2 2" xfId="35568" xr:uid="{00000000-0005-0000-0000-0000418A0000}"/>
    <cellStyle name="20% - Accent1 4 2 4 2 2 4 6 2 3" xfId="35569" xr:uid="{00000000-0005-0000-0000-0000428A0000}"/>
    <cellStyle name="20% - Accent1 4 2 4 2 2 4 6 3" xfId="35570" xr:uid="{00000000-0005-0000-0000-0000438A0000}"/>
    <cellStyle name="20% - Accent1 4 2 4 2 2 4 6 3 2" xfId="35571" xr:uid="{00000000-0005-0000-0000-0000448A0000}"/>
    <cellStyle name="20% - Accent1 4 2 4 2 2 4 6 4" xfId="35572" xr:uid="{00000000-0005-0000-0000-0000458A0000}"/>
    <cellStyle name="20% - Accent1 4 2 4 2 2 4 7" xfId="35573" xr:uid="{00000000-0005-0000-0000-0000468A0000}"/>
    <cellStyle name="20% - Accent1 4 2 4 2 2 4 7 2" xfId="35574" xr:uid="{00000000-0005-0000-0000-0000478A0000}"/>
    <cellStyle name="20% - Accent1 4 2 4 2 2 4 7 2 2" xfId="35575" xr:uid="{00000000-0005-0000-0000-0000488A0000}"/>
    <cellStyle name="20% - Accent1 4 2 4 2 2 4 7 3" xfId="35576" xr:uid="{00000000-0005-0000-0000-0000498A0000}"/>
    <cellStyle name="20% - Accent1 4 2 4 2 2 4 8" xfId="35577" xr:uid="{00000000-0005-0000-0000-00004A8A0000}"/>
    <cellStyle name="20% - Accent1 4 2 4 2 2 4 8 2" xfId="35578" xr:uid="{00000000-0005-0000-0000-00004B8A0000}"/>
    <cellStyle name="20% - Accent1 4 2 4 2 2 4 8 2 2" xfId="35579" xr:uid="{00000000-0005-0000-0000-00004C8A0000}"/>
    <cellStyle name="20% - Accent1 4 2 4 2 2 4 8 3" xfId="35580" xr:uid="{00000000-0005-0000-0000-00004D8A0000}"/>
    <cellStyle name="20% - Accent1 4 2 4 2 2 4 9" xfId="35581" xr:uid="{00000000-0005-0000-0000-00004E8A0000}"/>
    <cellStyle name="20% - Accent1 4 2 4 2 2 4 9 2" xfId="35582" xr:uid="{00000000-0005-0000-0000-00004F8A0000}"/>
    <cellStyle name="20% - Accent1 4 2 4 2 2 5" xfId="35583" xr:uid="{00000000-0005-0000-0000-0000508A0000}"/>
    <cellStyle name="20% - Accent1 4 2 4 2 2 5 2" xfId="35584" xr:uid="{00000000-0005-0000-0000-0000518A0000}"/>
    <cellStyle name="20% - Accent1 4 2 4 2 2 5 2 2" xfId="35585" xr:uid="{00000000-0005-0000-0000-0000528A0000}"/>
    <cellStyle name="20% - Accent1 4 2 4 2 2 5 2 2 2" xfId="35586" xr:uid="{00000000-0005-0000-0000-0000538A0000}"/>
    <cellStyle name="20% - Accent1 4 2 4 2 2 5 2 2 2 2" xfId="35587" xr:uid="{00000000-0005-0000-0000-0000548A0000}"/>
    <cellStyle name="20% - Accent1 4 2 4 2 2 5 2 2 3" xfId="35588" xr:uid="{00000000-0005-0000-0000-0000558A0000}"/>
    <cellStyle name="20% - Accent1 4 2 4 2 2 5 2 3" xfId="35589" xr:uid="{00000000-0005-0000-0000-0000568A0000}"/>
    <cellStyle name="20% - Accent1 4 2 4 2 2 5 2 3 2" xfId="35590" xr:uid="{00000000-0005-0000-0000-0000578A0000}"/>
    <cellStyle name="20% - Accent1 4 2 4 2 2 5 2 4" xfId="35591" xr:uid="{00000000-0005-0000-0000-0000588A0000}"/>
    <cellStyle name="20% - Accent1 4 2 4 2 2 5 3" xfId="35592" xr:uid="{00000000-0005-0000-0000-0000598A0000}"/>
    <cellStyle name="20% - Accent1 4 2 4 2 2 5 3 2" xfId="35593" xr:uid="{00000000-0005-0000-0000-00005A8A0000}"/>
    <cellStyle name="20% - Accent1 4 2 4 2 2 5 3 2 2" xfId="35594" xr:uid="{00000000-0005-0000-0000-00005B8A0000}"/>
    <cellStyle name="20% - Accent1 4 2 4 2 2 5 3 2 2 2" xfId="35595" xr:uid="{00000000-0005-0000-0000-00005C8A0000}"/>
    <cellStyle name="20% - Accent1 4 2 4 2 2 5 3 2 3" xfId="35596" xr:uid="{00000000-0005-0000-0000-00005D8A0000}"/>
    <cellStyle name="20% - Accent1 4 2 4 2 2 5 3 3" xfId="35597" xr:uid="{00000000-0005-0000-0000-00005E8A0000}"/>
    <cellStyle name="20% - Accent1 4 2 4 2 2 5 3 3 2" xfId="35598" xr:uid="{00000000-0005-0000-0000-00005F8A0000}"/>
    <cellStyle name="20% - Accent1 4 2 4 2 2 5 3 4" xfId="35599" xr:uid="{00000000-0005-0000-0000-0000608A0000}"/>
    <cellStyle name="20% - Accent1 4 2 4 2 2 5 4" xfId="35600" xr:uid="{00000000-0005-0000-0000-0000618A0000}"/>
    <cellStyle name="20% - Accent1 4 2 4 2 2 5 4 2" xfId="35601" xr:uid="{00000000-0005-0000-0000-0000628A0000}"/>
    <cellStyle name="20% - Accent1 4 2 4 2 2 5 4 2 2" xfId="35602" xr:uid="{00000000-0005-0000-0000-0000638A0000}"/>
    <cellStyle name="20% - Accent1 4 2 4 2 2 5 4 2 2 2" xfId="35603" xr:uid="{00000000-0005-0000-0000-0000648A0000}"/>
    <cellStyle name="20% - Accent1 4 2 4 2 2 5 4 2 3" xfId="35604" xr:uid="{00000000-0005-0000-0000-0000658A0000}"/>
    <cellStyle name="20% - Accent1 4 2 4 2 2 5 4 3" xfId="35605" xr:uid="{00000000-0005-0000-0000-0000668A0000}"/>
    <cellStyle name="20% - Accent1 4 2 4 2 2 5 4 3 2" xfId="35606" xr:uid="{00000000-0005-0000-0000-0000678A0000}"/>
    <cellStyle name="20% - Accent1 4 2 4 2 2 5 4 4" xfId="35607" xr:uid="{00000000-0005-0000-0000-0000688A0000}"/>
    <cellStyle name="20% - Accent1 4 2 4 2 2 5 5" xfId="35608" xr:uid="{00000000-0005-0000-0000-0000698A0000}"/>
    <cellStyle name="20% - Accent1 4 2 4 2 2 5 5 2" xfId="35609" xr:uid="{00000000-0005-0000-0000-00006A8A0000}"/>
    <cellStyle name="20% - Accent1 4 2 4 2 2 5 5 2 2" xfId="35610" xr:uid="{00000000-0005-0000-0000-00006B8A0000}"/>
    <cellStyle name="20% - Accent1 4 2 4 2 2 5 5 3" xfId="35611" xr:uid="{00000000-0005-0000-0000-00006C8A0000}"/>
    <cellStyle name="20% - Accent1 4 2 4 2 2 5 6" xfId="35612" xr:uid="{00000000-0005-0000-0000-00006D8A0000}"/>
    <cellStyle name="20% - Accent1 4 2 4 2 2 5 6 2" xfId="35613" xr:uid="{00000000-0005-0000-0000-00006E8A0000}"/>
    <cellStyle name="20% - Accent1 4 2 4 2 2 5 6 2 2" xfId="35614" xr:uid="{00000000-0005-0000-0000-00006F8A0000}"/>
    <cellStyle name="20% - Accent1 4 2 4 2 2 5 6 3" xfId="35615" xr:uid="{00000000-0005-0000-0000-0000708A0000}"/>
    <cellStyle name="20% - Accent1 4 2 4 2 2 5 7" xfId="35616" xr:uid="{00000000-0005-0000-0000-0000718A0000}"/>
    <cellStyle name="20% - Accent1 4 2 4 2 2 5 7 2" xfId="35617" xr:uid="{00000000-0005-0000-0000-0000728A0000}"/>
    <cellStyle name="20% - Accent1 4 2 4 2 2 5 8" xfId="35618" xr:uid="{00000000-0005-0000-0000-0000738A0000}"/>
    <cellStyle name="20% - Accent1 4 2 4 2 2 5 8 2" xfId="35619" xr:uid="{00000000-0005-0000-0000-0000748A0000}"/>
    <cellStyle name="20% - Accent1 4 2 4 2 2 5 9" xfId="35620" xr:uid="{00000000-0005-0000-0000-0000758A0000}"/>
    <cellStyle name="20% - Accent1 4 2 4 2 2 6" xfId="35621" xr:uid="{00000000-0005-0000-0000-0000768A0000}"/>
    <cellStyle name="20% - Accent1 4 2 4 2 2 6 2" xfId="35622" xr:uid="{00000000-0005-0000-0000-0000778A0000}"/>
    <cellStyle name="20% - Accent1 4 2 4 2 2 6 2 2" xfId="35623" xr:uid="{00000000-0005-0000-0000-0000788A0000}"/>
    <cellStyle name="20% - Accent1 4 2 4 2 2 6 2 2 2" xfId="35624" xr:uid="{00000000-0005-0000-0000-0000798A0000}"/>
    <cellStyle name="20% - Accent1 4 2 4 2 2 6 2 2 2 2" xfId="35625" xr:uid="{00000000-0005-0000-0000-00007A8A0000}"/>
    <cellStyle name="20% - Accent1 4 2 4 2 2 6 2 2 3" xfId="35626" xr:uid="{00000000-0005-0000-0000-00007B8A0000}"/>
    <cellStyle name="20% - Accent1 4 2 4 2 2 6 2 3" xfId="35627" xr:uid="{00000000-0005-0000-0000-00007C8A0000}"/>
    <cellStyle name="20% - Accent1 4 2 4 2 2 6 2 3 2" xfId="35628" xr:uid="{00000000-0005-0000-0000-00007D8A0000}"/>
    <cellStyle name="20% - Accent1 4 2 4 2 2 6 2 4" xfId="35629" xr:uid="{00000000-0005-0000-0000-00007E8A0000}"/>
    <cellStyle name="20% - Accent1 4 2 4 2 2 6 3" xfId="35630" xr:uid="{00000000-0005-0000-0000-00007F8A0000}"/>
    <cellStyle name="20% - Accent1 4 2 4 2 2 6 3 2" xfId="35631" xr:uid="{00000000-0005-0000-0000-0000808A0000}"/>
    <cellStyle name="20% - Accent1 4 2 4 2 2 6 3 2 2" xfId="35632" xr:uid="{00000000-0005-0000-0000-0000818A0000}"/>
    <cellStyle name="20% - Accent1 4 2 4 2 2 6 3 2 2 2" xfId="35633" xr:uid="{00000000-0005-0000-0000-0000828A0000}"/>
    <cellStyle name="20% - Accent1 4 2 4 2 2 6 3 2 3" xfId="35634" xr:uid="{00000000-0005-0000-0000-0000838A0000}"/>
    <cellStyle name="20% - Accent1 4 2 4 2 2 6 3 3" xfId="35635" xr:uid="{00000000-0005-0000-0000-0000848A0000}"/>
    <cellStyle name="20% - Accent1 4 2 4 2 2 6 3 3 2" xfId="35636" xr:uid="{00000000-0005-0000-0000-0000858A0000}"/>
    <cellStyle name="20% - Accent1 4 2 4 2 2 6 3 4" xfId="35637" xr:uid="{00000000-0005-0000-0000-0000868A0000}"/>
    <cellStyle name="20% - Accent1 4 2 4 2 2 6 4" xfId="35638" xr:uid="{00000000-0005-0000-0000-0000878A0000}"/>
    <cellStyle name="20% - Accent1 4 2 4 2 2 6 4 2" xfId="35639" xr:uid="{00000000-0005-0000-0000-0000888A0000}"/>
    <cellStyle name="20% - Accent1 4 2 4 2 2 6 4 2 2" xfId="35640" xr:uid="{00000000-0005-0000-0000-0000898A0000}"/>
    <cellStyle name="20% - Accent1 4 2 4 2 2 6 4 2 2 2" xfId="35641" xr:uid="{00000000-0005-0000-0000-00008A8A0000}"/>
    <cellStyle name="20% - Accent1 4 2 4 2 2 6 4 2 3" xfId="35642" xr:uid="{00000000-0005-0000-0000-00008B8A0000}"/>
    <cellStyle name="20% - Accent1 4 2 4 2 2 6 4 3" xfId="35643" xr:uid="{00000000-0005-0000-0000-00008C8A0000}"/>
    <cellStyle name="20% - Accent1 4 2 4 2 2 6 4 3 2" xfId="35644" xr:uid="{00000000-0005-0000-0000-00008D8A0000}"/>
    <cellStyle name="20% - Accent1 4 2 4 2 2 6 4 4" xfId="35645" xr:uid="{00000000-0005-0000-0000-00008E8A0000}"/>
    <cellStyle name="20% - Accent1 4 2 4 2 2 6 5" xfId="35646" xr:uid="{00000000-0005-0000-0000-00008F8A0000}"/>
    <cellStyle name="20% - Accent1 4 2 4 2 2 6 5 2" xfId="35647" xr:uid="{00000000-0005-0000-0000-0000908A0000}"/>
    <cellStyle name="20% - Accent1 4 2 4 2 2 6 5 2 2" xfId="35648" xr:uid="{00000000-0005-0000-0000-0000918A0000}"/>
    <cellStyle name="20% - Accent1 4 2 4 2 2 6 5 3" xfId="35649" xr:uid="{00000000-0005-0000-0000-0000928A0000}"/>
    <cellStyle name="20% - Accent1 4 2 4 2 2 6 6" xfId="35650" xr:uid="{00000000-0005-0000-0000-0000938A0000}"/>
    <cellStyle name="20% - Accent1 4 2 4 2 2 6 6 2" xfId="35651" xr:uid="{00000000-0005-0000-0000-0000948A0000}"/>
    <cellStyle name="20% - Accent1 4 2 4 2 2 6 6 2 2" xfId="35652" xr:uid="{00000000-0005-0000-0000-0000958A0000}"/>
    <cellStyle name="20% - Accent1 4 2 4 2 2 6 6 3" xfId="35653" xr:uid="{00000000-0005-0000-0000-0000968A0000}"/>
    <cellStyle name="20% - Accent1 4 2 4 2 2 6 7" xfId="35654" xr:uid="{00000000-0005-0000-0000-0000978A0000}"/>
    <cellStyle name="20% - Accent1 4 2 4 2 2 6 7 2" xfId="35655" xr:uid="{00000000-0005-0000-0000-0000988A0000}"/>
    <cellStyle name="20% - Accent1 4 2 4 2 2 6 8" xfId="35656" xr:uid="{00000000-0005-0000-0000-0000998A0000}"/>
    <cellStyle name="20% - Accent1 4 2 4 2 2 6 8 2" xfId="35657" xr:uid="{00000000-0005-0000-0000-00009A8A0000}"/>
    <cellStyle name="20% - Accent1 4 2 4 2 2 6 9" xfId="35658" xr:uid="{00000000-0005-0000-0000-00009B8A0000}"/>
    <cellStyle name="20% - Accent1 4 2 4 2 2 7" xfId="35659" xr:uid="{00000000-0005-0000-0000-00009C8A0000}"/>
    <cellStyle name="20% - Accent1 4 2 4 2 2 7 2" xfId="35660" xr:uid="{00000000-0005-0000-0000-00009D8A0000}"/>
    <cellStyle name="20% - Accent1 4 2 4 2 2 7 2 2" xfId="35661" xr:uid="{00000000-0005-0000-0000-00009E8A0000}"/>
    <cellStyle name="20% - Accent1 4 2 4 2 2 7 2 2 2" xfId="35662" xr:uid="{00000000-0005-0000-0000-00009F8A0000}"/>
    <cellStyle name="20% - Accent1 4 2 4 2 2 7 2 3" xfId="35663" xr:uid="{00000000-0005-0000-0000-0000A08A0000}"/>
    <cellStyle name="20% - Accent1 4 2 4 2 2 7 3" xfId="35664" xr:uid="{00000000-0005-0000-0000-0000A18A0000}"/>
    <cellStyle name="20% - Accent1 4 2 4 2 2 7 3 2" xfId="35665" xr:uid="{00000000-0005-0000-0000-0000A28A0000}"/>
    <cellStyle name="20% - Accent1 4 2 4 2 2 7 4" xfId="35666" xr:uid="{00000000-0005-0000-0000-0000A38A0000}"/>
    <cellStyle name="20% - Accent1 4 2 4 2 2 8" xfId="35667" xr:uid="{00000000-0005-0000-0000-0000A48A0000}"/>
    <cellStyle name="20% - Accent1 4 2 4 2 2 8 2" xfId="35668" xr:uid="{00000000-0005-0000-0000-0000A58A0000}"/>
    <cellStyle name="20% - Accent1 4 2 4 2 2 8 2 2" xfId="35669" xr:uid="{00000000-0005-0000-0000-0000A68A0000}"/>
    <cellStyle name="20% - Accent1 4 2 4 2 2 8 2 2 2" xfId="35670" xr:uid="{00000000-0005-0000-0000-0000A78A0000}"/>
    <cellStyle name="20% - Accent1 4 2 4 2 2 8 2 3" xfId="35671" xr:uid="{00000000-0005-0000-0000-0000A88A0000}"/>
    <cellStyle name="20% - Accent1 4 2 4 2 2 8 3" xfId="35672" xr:uid="{00000000-0005-0000-0000-0000A98A0000}"/>
    <cellStyle name="20% - Accent1 4 2 4 2 2 8 3 2" xfId="35673" xr:uid="{00000000-0005-0000-0000-0000AA8A0000}"/>
    <cellStyle name="20% - Accent1 4 2 4 2 2 8 4" xfId="35674" xr:uid="{00000000-0005-0000-0000-0000AB8A0000}"/>
    <cellStyle name="20% - Accent1 4 2 4 2 2 9" xfId="35675" xr:uid="{00000000-0005-0000-0000-0000AC8A0000}"/>
    <cellStyle name="20% - Accent1 4 2 4 2 2 9 2" xfId="35676" xr:uid="{00000000-0005-0000-0000-0000AD8A0000}"/>
    <cellStyle name="20% - Accent1 4 2 4 2 2 9 2 2" xfId="35677" xr:uid="{00000000-0005-0000-0000-0000AE8A0000}"/>
    <cellStyle name="20% - Accent1 4 2 4 2 2 9 2 2 2" xfId="35678" xr:uid="{00000000-0005-0000-0000-0000AF8A0000}"/>
    <cellStyle name="20% - Accent1 4 2 4 2 2 9 2 3" xfId="35679" xr:uid="{00000000-0005-0000-0000-0000B08A0000}"/>
    <cellStyle name="20% - Accent1 4 2 4 2 2 9 3" xfId="35680" xr:uid="{00000000-0005-0000-0000-0000B18A0000}"/>
    <cellStyle name="20% - Accent1 4 2 4 2 2 9 3 2" xfId="35681" xr:uid="{00000000-0005-0000-0000-0000B28A0000}"/>
    <cellStyle name="20% - Accent1 4 2 4 2 2 9 4" xfId="35682" xr:uid="{00000000-0005-0000-0000-0000B38A0000}"/>
    <cellStyle name="20% - Accent1 4 2 4 2 3" xfId="35683" xr:uid="{00000000-0005-0000-0000-0000B48A0000}"/>
    <cellStyle name="20% - Accent1 4 2 4 2 3 10" xfId="35684" xr:uid="{00000000-0005-0000-0000-0000B58A0000}"/>
    <cellStyle name="20% - Accent1 4 2 4 2 3 10 2" xfId="35685" xr:uid="{00000000-0005-0000-0000-0000B68A0000}"/>
    <cellStyle name="20% - Accent1 4 2 4 2 3 11" xfId="35686" xr:uid="{00000000-0005-0000-0000-0000B78A0000}"/>
    <cellStyle name="20% - Accent1 4 2 4 2 3 2" xfId="35687" xr:uid="{00000000-0005-0000-0000-0000B88A0000}"/>
    <cellStyle name="20% - Accent1 4 2 4 2 3 2 2" xfId="35688" xr:uid="{00000000-0005-0000-0000-0000B98A0000}"/>
    <cellStyle name="20% - Accent1 4 2 4 2 3 2 2 2" xfId="35689" xr:uid="{00000000-0005-0000-0000-0000BA8A0000}"/>
    <cellStyle name="20% - Accent1 4 2 4 2 3 2 2 2 2" xfId="35690" xr:uid="{00000000-0005-0000-0000-0000BB8A0000}"/>
    <cellStyle name="20% - Accent1 4 2 4 2 3 2 2 2 2 2" xfId="35691" xr:uid="{00000000-0005-0000-0000-0000BC8A0000}"/>
    <cellStyle name="20% - Accent1 4 2 4 2 3 2 2 2 3" xfId="35692" xr:uid="{00000000-0005-0000-0000-0000BD8A0000}"/>
    <cellStyle name="20% - Accent1 4 2 4 2 3 2 2 3" xfId="35693" xr:uid="{00000000-0005-0000-0000-0000BE8A0000}"/>
    <cellStyle name="20% - Accent1 4 2 4 2 3 2 2 3 2" xfId="35694" xr:uid="{00000000-0005-0000-0000-0000BF8A0000}"/>
    <cellStyle name="20% - Accent1 4 2 4 2 3 2 2 4" xfId="35695" xr:uid="{00000000-0005-0000-0000-0000C08A0000}"/>
    <cellStyle name="20% - Accent1 4 2 4 2 3 2 3" xfId="35696" xr:uid="{00000000-0005-0000-0000-0000C18A0000}"/>
    <cellStyle name="20% - Accent1 4 2 4 2 3 2 3 2" xfId="35697" xr:uid="{00000000-0005-0000-0000-0000C28A0000}"/>
    <cellStyle name="20% - Accent1 4 2 4 2 3 2 3 2 2" xfId="35698" xr:uid="{00000000-0005-0000-0000-0000C38A0000}"/>
    <cellStyle name="20% - Accent1 4 2 4 2 3 2 3 2 2 2" xfId="35699" xr:uid="{00000000-0005-0000-0000-0000C48A0000}"/>
    <cellStyle name="20% - Accent1 4 2 4 2 3 2 3 2 3" xfId="35700" xr:uid="{00000000-0005-0000-0000-0000C58A0000}"/>
    <cellStyle name="20% - Accent1 4 2 4 2 3 2 3 3" xfId="35701" xr:uid="{00000000-0005-0000-0000-0000C68A0000}"/>
    <cellStyle name="20% - Accent1 4 2 4 2 3 2 3 3 2" xfId="35702" xr:uid="{00000000-0005-0000-0000-0000C78A0000}"/>
    <cellStyle name="20% - Accent1 4 2 4 2 3 2 3 4" xfId="35703" xr:uid="{00000000-0005-0000-0000-0000C88A0000}"/>
    <cellStyle name="20% - Accent1 4 2 4 2 3 2 4" xfId="35704" xr:uid="{00000000-0005-0000-0000-0000C98A0000}"/>
    <cellStyle name="20% - Accent1 4 2 4 2 3 2 4 2" xfId="35705" xr:uid="{00000000-0005-0000-0000-0000CA8A0000}"/>
    <cellStyle name="20% - Accent1 4 2 4 2 3 2 4 2 2" xfId="35706" xr:uid="{00000000-0005-0000-0000-0000CB8A0000}"/>
    <cellStyle name="20% - Accent1 4 2 4 2 3 2 4 2 2 2" xfId="35707" xr:uid="{00000000-0005-0000-0000-0000CC8A0000}"/>
    <cellStyle name="20% - Accent1 4 2 4 2 3 2 4 2 3" xfId="35708" xr:uid="{00000000-0005-0000-0000-0000CD8A0000}"/>
    <cellStyle name="20% - Accent1 4 2 4 2 3 2 4 3" xfId="35709" xr:uid="{00000000-0005-0000-0000-0000CE8A0000}"/>
    <cellStyle name="20% - Accent1 4 2 4 2 3 2 4 3 2" xfId="35710" xr:uid="{00000000-0005-0000-0000-0000CF8A0000}"/>
    <cellStyle name="20% - Accent1 4 2 4 2 3 2 4 4" xfId="35711" xr:uid="{00000000-0005-0000-0000-0000D08A0000}"/>
    <cellStyle name="20% - Accent1 4 2 4 2 3 2 5" xfId="35712" xr:uid="{00000000-0005-0000-0000-0000D18A0000}"/>
    <cellStyle name="20% - Accent1 4 2 4 2 3 2 5 2" xfId="35713" xr:uid="{00000000-0005-0000-0000-0000D28A0000}"/>
    <cellStyle name="20% - Accent1 4 2 4 2 3 2 5 2 2" xfId="35714" xr:uid="{00000000-0005-0000-0000-0000D38A0000}"/>
    <cellStyle name="20% - Accent1 4 2 4 2 3 2 5 3" xfId="35715" xr:uid="{00000000-0005-0000-0000-0000D48A0000}"/>
    <cellStyle name="20% - Accent1 4 2 4 2 3 2 6" xfId="35716" xr:uid="{00000000-0005-0000-0000-0000D58A0000}"/>
    <cellStyle name="20% - Accent1 4 2 4 2 3 2 6 2" xfId="35717" xr:uid="{00000000-0005-0000-0000-0000D68A0000}"/>
    <cellStyle name="20% - Accent1 4 2 4 2 3 2 6 2 2" xfId="35718" xr:uid="{00000000-0005-0000-0000-0000D78A0000}"/>
    <cellStyle name="20% - Accent1 4 2 4 2 3 2 6 3" xfId="35719" xr:uid="{00000000-0005-0000-0000-0000D88A0000}"/>
    <cellStyle name="20% - Accent1 4 2 4 2 3 2 7" xfId="35720" xr:uid="{00000000-0005-0000-0000-0000D98A0000}"/>
    <cellStyle name="20% - Accent1 4 2 4 2 3 2 7 2" xfId="35721" xr:uid="{00000000-0005-0000-0000-0000DA8A0000}"/>
    <cellStyle name="20% - Accent1 4 2 4 2 3 2 8" xfId="35722" xr:uid="{00000000-0005-0000-0000-0000DB8A0000}"/>
    <cellStyle name="20% - Accent1 4 2 4 2 3 2 8 2" xfId="35723" xr:uid="{00000000-0005-0000-0000-0000DC8A0000}"/>
    <cellStyle name="20% - Accent1 4 2 4 2 3 2 9" xfId="35724" xr:uid="{00000000-0005-0000-0000-0000DD8A0000}"/>
    <cellStyle name="20% - Accent1 4 2 4 2 3 3" xfId="35725" xr:uid="{00000000-0005-0000-0000-0000DE8A0000}"/>
    <cellStyle name="20% - Accent1 4 2 4 2 3 3 2" xfId="35726" xr:uid="{00000000-0005-0000-0000-0000DF8A0000}"/>
    <cellStyle name="20% - Accent1 4 2 4 2 3 3 2 2" xfId="35727" xr:uid="{00000000-0005-0000-0000-0000E08A0000}"/>
    <cellStyle name="20% - Accent1 4 2 4 2 3 3 2 2 2" xfId="35728" xr:uid="{00000000-0005-0000-0000-0000E18A0000}"/>
    <cellStyle name="20% - Accent1 4 2 4 2 3 3 2 2 2 2" xfId="35729" xr:uid="{00000000-0005-0000-0000-0000E28A0000}"/>
    <cellStyle name="20% - Accent1 4 2 4 2 3 3 2 2 3" xfId="35730" xr:uid="{00000000-0005-0000-0000-0000E38A0000}"/>
    <cellStyle name="20% - Accent1 4 2 4 2 3 3 2 3" xfId="35731" xr:uid="{00000000-0005-0000-0000-0000E48A0000}"/>
    <cellStyle name="20% - Accent1 4 2 4 2 3 3 2 3 2" xfId="35732" xr:uid="{00000000-0005-0000-0000-0000E58A0000}"/>
    <cellStyle name="20% - Accent1 4 2 4 2 3 3 2 4" xfId="35733" xr:uid="{00000000-0005-0000-0000-0000E68A0000}"/>
    <cellStyle name="20% - Accent1 4 2 4 2 3 3 3" xfId="35734" xr:uid="{00000000-0005-0000-0000-0000E78A0000}"/>
    <cellStyle name="20% - Accent1 4 2 4 2 3 3 3 2" xfId="35735" xr:uid="{00000000-0005-0000-0000-0000E88A0000}"/>
    <cellStyle name="20% - Accent1 4 2 4 2 3 3 3 2 2" xfId="35736" xr:uid="{00000000-0005-0000-0000-0000E98A0000}"/>
    <cellStyle name="20% - Accent1 4 2 4 2 3 3 3 2 2 2" xfId="35737" xr:uid="{00000000-0005-0000-0000-0000EA8A0000}"/>
    <cellStyle name="20% - Accent1 4 2 4 2 3 3 3 2 3" xfId="35738" xr:uid="{00000000-0005-0000-0000-0000EB8A0000}"/>
    <cellStyle name="20% - Accent1 4 2 4 2 3 3 3 3" xfId="35739" xr:uid="{00000000-0005-0000-0000-0000EC8A0000}"/>
    <cellStyle name="20% - Accent1 4 2 4 2 3 3 3 3 2" xfId="35740" xr:uid="{00000000-0005-0000-0000-0000ED8A0000}"/>
    <cellStyle name="20% - Accent1 4 2 4 2 3 3 3 4" xfId="35741" xr:uid="{00000000-0005-0000-0000-0000EE8A0000}"/>
    <cellStyle name="20% - Accent1 4 2 4 2 3 3 4" xfId="35742" xr:uid="{00000000-0005-0000-0000-0000EF8A0000}"/>
    <cellStyle name="20% - Accent1 4 2 4 2 3 3 4 2" xfId="35743" xr:uid="{00000000-0005-0000-0000-0000F08A0000}"/>
    <cellStyle name="20% - Accent1 4 2 4 2 3 3 4 2 2" xfId="35744" xr:uid="{00000000-0005-0000-0000-0000F18A0000}"/>
    <cellStyle name="20% - Accent1 4 2 4 2 3 3 4 2 2 2" xfId="35745" xr:uid="{00000000-0005-0000-0000-0000F28A0000}"/>
    <cellStyle name="20% - Accent1 4 2 4 2 3 3 4 2 3" xfId="35746" xr:uid="{00000000-0005-0000-0000-0000F38A0000}"/>
    <cellStyle name="20% - Accent1 4 2 4 2 3 3 4 3" xfId="35747" xr:uid="{00000000-0005-0000-0000-0000F48A0000}"/>
    <cellStyle name="20% - Accent1 4 2 4 2 3 3 4 3 2" xfId="35748" xr:uid="{00000000-0005-0000-0000-0000F58A0000}"/>
    <cellStyle name="20% - Accent1 4 2 4 2 3 3 4 4" xfId="35749" xr:uid="{00000000-0005-0000-0000-0000F68A0000}"/>
    <cellStyle name="20% - Accent1 4 2 4 2 3 3 5" xfId="35750" xr:uid="{00000000-0005-0000-0000-0000F78A0000}"/>
    <cellStyle name="20% - Accent1 4 2 4 2 3 3 5 2" xfId="35751" xr:uid="{00000000-0005-0000-0000-0000F88A0000}"/>
    <cellStyle name="20% - Accent1 4 2 4 2 3 3 5 2 2" xfId="35752" xr:uid="{00000000-0005-0000-0000-0000F98A0000}"/>
    <cellStyle name="20% - Accent1 4 2 4 2 3 3 5 3" xfId="35753" xr:uid="{00000000-0005-0000-0000-0000FA8A0000}"/>
    <cellStyle name="20% - Accent1 4 2 4 2 3 3 6" xfId="35754" xr:uid="{00000000-0005-0000-0000-0000FB8A0000}"/>
    <cellStyle name="20% - Accent1 4 2 4 2 3 3 6 2" xfId="35755" xr:uid="{00000000-0005-0000-0000-0000FC8A0000}"/>
    <cellStyle name="20% - Accent1 4 2 4 2 3 3 6 2 2" xfId="35756" xr:uid="{00000000-0005-0000-0000-0000FD8A0000}"/>
    <cellStyle name="20% - Accent1 4 2 4 2 3 3 6 3" xfId="35757" xr:uid="{00000000-0005-0000-0000-0000FE8A0000}"/>
    <cellStyle name="20% - Accent1 4 2 4 2 3 3 7" xfId="35758" xr:uid="{00000000-0005-0000-0000-0000FF8A0000}"/>
    <cellStyle name="20% - Accent1 4 2 4 2 3 3 7 2" xfId="35759" xr:uid="{00000000-0005-0000-0000-0000008B0000}"/>
    <cellStyle name="20% - Accent1 4 2 4 2 3 3 8" xfId="35760" xr:uid="{00000000-0005-0000-0000-0000018B0000}"/>
    <cellStyle name="20% - Accent1 4 2 4 2 3 3 8 2" xfId="35761" xr:uid="{00000000-0005-0000-0000-0000028B0000}"/>
    <cellStyle name="20% - Accent1 4 2 4 2 3 3 9" xfId="35762" xr:uid="{00000000-0005-0000-0000-0000038B0000}"/>
    <cellStyle name="20% - Accent1 4 2 4 2 3 4" xfId="35763" xr:uid="{00000000-0005-0000-0000-0000048B0000}"/>
    <cellStyle name="20% - Accent1 4 2 4 2 3 4 2" xfId="35764" xr:uid="{00000000-0005-0000-0000-0000058B0000}"/>
    <cellStyle name="20% - Accent1 4 2 4 2 3 4 2 2" xfId="35765" xr:uid="{00000000-0005-0000-0000-0000068B0000}"/>
    <cellStyle name="20% - Accent1 4 2 4 2 3 4 2 2 2" xfId="35766" xr:uid="{00000000-0005-0000-0000-0000078B0000}"/>
    <cellStyle name="20% - Accent1 4 2 4 2 3 4 2 3" xfId="35767" xr:uid="{00000000-0005-0000-0000-0000088B0000}"/>
    <cellStyle name="20% - Accent1 4 2 4 2 3 4 3" xfId="35768" xr:uid="{00000000-0005-0000-0000-0000098B0000}"/>
    <cellStyle name="20% - Accent1 4 2 4 2 3 4 3 2" xfId="35769" xr:uid="{00000000-0005-0000-0000-00000A8B0000}"/>
    <cellStyle name="20% - Accent1 4 2 4 2 3 4 4" xfId="35770" xr:uid="{00000000-0005-0000-0000-00000B8B0000}"/>
    <cellStyle name="20% - Accent1 4 2 4 2 3 5" xfId="35771" xr:uid="{00000000-0005-0000-0000-00000C8B0000}"/>
    <cellStyle name="20% - Accent1 4 2 4 2 3 5 2" xfId="35772" xr:uid="{00000000-0005-0000-0000-00000D8B0000}"/>
    <cellStyle name="20% - Accent1 4 2 4 2 3 5 2 2" xfId="35773" xr:uid="{00000000-0005-0000-0000-00000E8B0000}"/>
    <cellStyle name="20% - Accent1 4 2 4 2 3 5 2 2 2" xfId="35774" xr:uid="{00000000-0005-0000-0000-00000F8B0000}"/>
    <cellStyle name="20% - Accent1 4 2 4 2 3 5 2 3" xfId="35775" xr:uid="{00000000-0005-0000-0000-0000108B0000}"/>
    <cellStyle name="20% - Accent1 4 2 4 2 3 5 3" xfId="35776" xr:uid="{00000000-0005-0000-0000-0000118B0000}"/>
    <cellStyle name="20% - Accent1 4 2 4 2 3 5 3 2" xfId="35777" xr:uid="{00000000-0005-0000-0000-0000128B0000}"/>
    <cellStyle name="20% - Accent1 4 2 4 2 3 5 4" xfId="35778" xr:uid="{00000000-0005-0000-0000-0000138B0000}"/>
    <cellStyle name="20% - Accent1 4 2 4 2 3 6" xfId="35779" xr:uid="{00000000-0005-0000-0000-0000148B0000}"/>
    <cellStyle name="20% - Accent1 4 2 4 2 3 6 2" xfId="35780" xr:uid="{00000000-0005-0000-0000-0000158B0000}"/>
    <cellStyle name="20% - Accent1 4 2 4 2 3 6 2 2" xfId="35781" xr:uid="{00000000-0005-0000-0000-0000168B0000}"/>
    <cellStyle name="20% - Accent1 4 2 4 2 3 6 2 2 2" xfId="35782" xr:uid="{00000000-0005-0000-0000-0000178B0000}"/>
    <cellStyle name="20% - Accent1 4 2 4 2 3 6 2 3" xfId="35783" xr:uid="{00000000-0005-0000-0000-0000188B0000}"/>
    <cellStyle name="20% - Accent1 4 2 4 2 3 6 3" xfId="35784" xr:uid="{00000000-0005-0000-0000-0000198B0000}"/>
    <cellStyle name="20% - Accent1 4 2 4 2 3 6 3 2" xfId="35785" xr:uid="{00000000-0005-0000-0000-00001A8B0000}"/>
    <cellStyle name="20% - Accent1 4 2 4 2 3 6 4" xfId="35786" xr:uid="{00000000-0005-0000-0000-00001B8B0000}"/>
    <cellStyle name="20% - Accent1 4 2 4 2 3 7" xfId="35787" xr:uid="{00000000-0005-0000-0000-00001C8B0000}"/>
    <cellStyle name="20% - Accent1 4 2 4 2 3 7 2" xfId="35788" xr:uid="{00000000-0005-0000-0000-00001D8B0000}"/>
    <cellStyle name="20% - Accent1 4 2 4 2 3 7 2 2" xfId="35789" xr:uid="{00000000-0005-0000-0000-00001E8B0000}"/>
    <cellStyle name="20% - Accent1 4 2 4 2 3 7 3" xfId="35790" xr:uid="{00000000-0005-0000-0000-00001F8B0000}"/>
    <cellStyle name="20% - Accent1 4 2 4 2 3 8" xfId="35791" xr:uid="{00000000-0005-0000-0000-0000208B0000}"/>
    <cellStyle name="20% - Accent1 4 2 4 2 3 8 2" xfId="35792" xr:uid="{00000000-0005-0000-0000-0000218B0000}"/>
    <cellStyle name="20% - Accent1 4 2 4 2 3 8 2 2" xfId="35793" xr:uid="{00000000-0005-0000-0000-0000228B0000}"/>
    <cellStyle name="20% - Accent1 4 2 4 2 3 8 3" xfId="35794" xr:uid="{00000000-0005-0000-0000-0000238B0000}"/>
    <cellStyle name="20% - Accent1 4 2 4 2 3 9" xfId="35795" xr:uid="{00000000-0005-0000-0000-0000248B0000}"/>
    <cellStyle name="20% - Accent1 4 2 4 2 3 9 2" xfId="35796" xr:uid="{00000000-0005-0000-0000-0000258B0000}"/>
    <cellStyle name="20% - Accent1 4 2 4 2 4" xfId="35797" xr:uid="{00000000-0005-0000-0000-0000268B0000}"/>
    <cellStyle name="20% - Accent1 4 2 4 2 4 10" xfId="35798" xr:uid="{00000000-0005-0000-0000-0000278B0000}"/>
    <cellStyle name="20% - Accent1 4 2 4 2 4 10 2" xfId="35799" xr:uid="{00000000-0005-0000-0000-0000288B0000}"/>
    <cellStyle name="20% - Accent1 4 2 4 2 4 11" xfId="35800" xr:uid="{00000000-0005-0000-0000-0000298B0000}"/>
    <cellStyle name="20% - Accent1 4 2 4 2 4 2" xfId="35801" xr:uid="{00000000-0005-0000-0000-00002A8B0000}"/>
    <cellStyle name="20% - Accent1 4 2 4 2 4 2 2" xfId="35802" xr:uid="{00000000-0005-0000-0000-00002B8B0000}"/>
    <cellStyle name="20% - Accent1 4 2 4 2 4 2 2 2" xfId="35803" xr:uid="{00000000-0005-0000-0000-00002C8B0000}"/>
    <cellStyle name="20% - Accent1 4 2 4 2 4 2 2 2 2" xfId="35804" xr:uid="{00000000-0005-0000-0000-00002D8B0000}"/>
    <cellStyle name="20% - Accent1 4 2 4 2 4 2 2 2 2 2" xfId="35805" xr:uid="{00000000-0005-0000-0000-00002E8B0000}"/>
    <cellStyle name="20% - Accent1 4 2 4 2 4 2 2 2 3" xfId="35806" xr:uid="{00000000-0005-0000-0000-00002F8B0000}"/>
    <cellStyle name="20% - Accent1 4 2 4 2 4 2 2 3" xfId="35807" xr:uid="{00000000-0005-0000-0000-0000308B0000}"/>
    <cellStyle name="20% - Accent1 4 2 4 2 4 2 2 3 2" xfId="35808" xr:uid="{00000000-0005-0000-0000-0000318B0000}"/>
    <cellStyle name="20% - Accent1 4 2 4 2 4 2 2 4" xfId="35809" xr:uid="{00000000-0005-0000-0000-0000328B0000}"/>
    <cellStyle name="20% - Accent1 4 2 4 2 4 2 3" xfId="35810" xr:uid="{00000000-0005-0000-0000-0000338B0000}"/>
    <cellStyle name="20% - Accent1 4 2 4 2 4 2 3 2" xfId="35811" xr:uid="{00000000-0005-0000-0000-0000348B0000}"/>
    <cellStyle name="20% - Accent1 4 2 4 2 4 2 3 2 2" xfId="35812" xr:uid="{00000000-0005-0000-0000-0000358B0000}"/>
    <cellStyle name="20% - Accent1 4 2 4 2 4 2 3 2 2 2" xfId="35813" xr:uid="{00000000-0005-0000-0000-0000368B0000}"/>
    <cellStyle name="20% - Accent1 4 2 4 2 4 2 3 2 3" xfId="35814" xr:uid="{00000000-0005-0000-0000-0000378B0000}"/>
    <cellStyle name="20% - Accent1 4 2 4 2 4 2 3 3" xfId="35815" xr:uid="{00000000-0005-0000-0000-0000388B0000}"/>
    <cellStyle name="20% - Accent1 4 2 4 2 4 2 3 3 2" xfId="35816" xr:uid="{00000000-0005-0000-0000-0000398B0000}"/>
    <cellStyle name="20% - Accent1 4 2 4 2 4 2 3 4" xfId="35817" xr:uid="{00000000-0005-0000-0000-00003A8B0000}"/>
    <cellStyle name="20% - Accent1 4 2 4 2 4 2 4" xfId="35818" xr:uid="{00000000-0005-0000-0000-00003B8B0000}"/>
    <cellStyle name="20% - Accent1 4 2 4 2 4 2 4 2" xfId="35819" xr:uid="{00000000-0005-0000-0000-00003C8B0000}"/>
    <cellStyle name="20% - Accent1 4 2 4 2 4 2 4 2 2" xfId="35820" xr:uid="{00000000-0005-0000-0000-00003D8B0000}"/>
    <cellStyle name="20% - Accent1 4 2 4 2 4 2 4 2 2 2" xfId="35821" xr:uid="{00000000-0005-0000-0000-00003E8B0000}"/>
    <cellStyle name="20% - Accent1 4 2 4 2 4 2 4 2 3" xfId="35822" xr:uid="{00000000-0005-0000-0000-00003F8B0000}"/>
    <cellStyle name="20% - Accent1 4 2 4 2 4 2 4 3" xfId="35823" xr:uid="{00000000-0005-0000-0000-0000408B0000}"/>
    <cellStyle name="20% - Accent1 4 2 4 2 4 2 4 3 2" xfId="35824" xr:uid="{00000000-0005-0000-0000-0000418B0000}"/>
    <cellStyle name="20% - Accent1 4 2 4 2 4 2 4 4" xfId="35825" xr:uid="{00000000-0005-0000-0000-0000428B0000}"/>
    <cellStyle name="20% - Accent1 4 2 4 2 4 2 5" xfId="35826" xr:uid="{00000000-0005-0000-0000-0000438B0000}"/>
    <cellStyle name="20% - Accent1 4 2 4 2 4 2 5 2" xfId="35827" xr:uid="{00000000-0005-0000-0000-0000448B0000}"/>
    <cellStyle name="20% - Accent1 4 2 4 2 4 2 5 2 2" xfId="35828" xr:uid="{00000000-0005-0000-0000-0000458B0000}"/>
    <cellStyle name="20% - Accent1 4 2 4 2 4 2 5 3" xfId="35829" xr:uid="{00000000-0005-0000-0000-0000468B0000}"/>
    <cellStyle name="20% - Accent1 4 2 4 2 4 2 6" xfId="35830" xr:uid="{00000000-0005-0000-0000-0000478B0000}"/>
    <cellStyle name="20% - Accent1 4 2 4 2 4 2 6 2" xfId="35831" xr:uid="{00000000-0005-0000-0000-0000488B0000}"/>
    <cellStyle name="20% - Accent1 4 2 4 2 4 2 6 2 2" xfId="35832" xr:uid="{00000000-0005-0000-0000-0000498B0000}"/>
    <cellStyle name="20% - Accent1 4 2 4 2 4 2 6 3" xfId="35833" xr:uid="{00000000-0005-0000-0000-00004A8B0000}"/>
    <cellStyle name="20% - Accent1 4 2 4 2 4 2 7" xfId="35834" xr:uid="{00000000-0005-0000-0000-00004B8B0000}"/>
    <cellStyle name="20% - Accent1 4 2 4 2 4 2 7 2" xfId="35835" xr:uid="{00000000-0005-0000-0000-00004C8B0000}"/>
    <cellStyle name="20% - Accent1 4 2 4 2 4 2 8" xfId="35836" xr:uid="{00000000-0005-0000-0000-00004D8B0000}"/>
    <cellStyle name="20% - Accent1 4 2 4 2 4 2 8 2" xfId="35837" xr:uid="{00000000-0005-0000-0000-00004E8B0000}"/>
    <cellStyle name="20% - Accent1 4 2 4 2 4 2 9" xfId="35838" xr:uid="{00000000-0005-0000-0000-00004F8B0000}"/>
    <cellStyle name="20% - Accent1 4 2 4 2 4 3" xfId="35839" xr:uid="{00000000-0005-0000-0000-0000508B0000}"/>
    <cellStyle name="20% - Accent1 4 2 4 2 4 3 2" xfId="35840" xr:uid="{00000000-0005-0000-0000-0000518B0000}"/>
    <cellStyle name="20% - Accent1 4 2 4 2 4 3 2 2" xfId="35841" xr:uid="{00000000-0005-0000-0000-0000528B0000}"/>
    <cellStyle name="20% - Accent1 4 2 4 2 4 3 2 2 2" xfId="35842" xr:uid="{00000000-0005-0000-0000-0000538B0000}"/>
    <cellStyle name="20% - Accent1 4 2 4 2 4 3 2 2 2 2" xfId="35843" xr:uid="{00000000-0005-0000-0000-0000548B0000}"/>
    <cellStyle name="20% - Accent1 4 2 4 2 4 3 2 2 3" xfId="35844" xr:uid="{00000000-0005-0000-0000-0000558B0000}"/>
    <cellStyle name="20% - Accent1 4 2 4 2 4 3 2 3" xfId="35845" xr:uid="{00000000-0005-0000-0000-0000568B0000}"/>
    <cellStyle name="20% - Accent1 4 2 4 2 4 3 2 3 2" xfId="35846" xr:uid="{00000000-0005-0000-0000-0000578B0000}"/>
    <cellStyle name="20% - Accent1 4 2 4 2 4 3 2 4" xfId="35847" xr:uid="{00000000-0005-0000-0000-0000588B0000}"/>
    <cellStyle name="20% - Accent1 4 2 4 2 4 3 3" xfId="35848" xr:uid="{00000000-0005-0000-0000-0000598B0000}"/>
    <cellStyle name="20% - Accent1 4 2 4 2 4 3 3 2" xfId="35849" xr:uid="{00000000-0005-0000-0000-00005A8B0000}"/>
    <cellStyle name="20% - Accent1 4 2 4 2 4 3 3 2 2" xfId="35850" xr:uid="{00000000-0005-0000-0000-00005B8B0000}"/>
    <cellStyle name="20% - Accent1 4 2 4 2 4 3 3 2 2 2" xfId="35851" xr:uid="{00000000-0005-0000-0000-00005C8B0000}"/>
    <cellStyle name="20% - Accent1 4 2 4 2 4 3 3 2 3" xfId="35852" xr:uid="{00000000-0005-0000-0000-00005D8B0000}"/>
    <cellStyle name="20% - Accent1 4 2 4 2 4 3 3 3" xfId="35853" xr:uid="{00000000-0005-0000-0000-00005E8B0000}"/>
    <cellStyle name="20% - Accent1 4 2 4 2 4 3 3 3 2" xfId="35854" xr:uid="{00000000-0005-0000-0000-00005F8B0000}"/>
    <cellStyle name="20% - Accent1 4 2 4 2 4 3 3 4" xfId="35855" xr:uid="{00000000-0005-0000-0000-0000608B0000}"/>
    <cellStyle name="20% - Accent1 4 2 4 2 4 3 4" xfId="35856" xr:uid="{00000000-0005-0000-0000-0000618B0000}"/>
    <cellStyle name="20% - Accent1 4 2 4 2 4 3 4 2" xfId="35857" xr:uid="{00000000-0005-0000-0000-0000628B0000}"/>
    <cellStyle name="20% - Accent1 4 2 4 2 4 3 4 2 2" xfId="35858" xr:uid="{00000000-0005-0000-0000-0000638B0000}"/>
    <cellStyle name="20% - Accent1 4 2 4 2 4 3 4 2 2 2" xfId="35859" xr:uid="{00000000-0005-0000-0000-0000648B0000}"/>
    <cellStyle name="20% - Accent1 4 2 4 2 4 3 4 2 3" xfId="35860" xr:uid="{00000000-0005-0000-0000-0000658B0000}"/>
    <cellStyle name="20% - Accent1 4 2 4 2 4 3 4 3" xfId="35861" xr:uid="{00000000-0005-0000-0000-0000668B0000}"/>
    <cellStyle name="20% - Accent1 4 2 4 2 4 3 4 3 2" xfId="35862" xr:uid="{00000000-0005-0000-0000-0000678B0000}"/>
    <cellStyle name="20% - Accent1 4 2 4 2 4 3 4 4" xfId="35863" xr:uid="{00000000-0005-0000-0000-0000688B0000}"/>
    <cellStyle name="20% - Accent1 4 2 4 2 4 3 5" xfId="35864" xr:uid="{00000000-0005-0000-0000-0000698B0000}"/>
    <cellStyle name="20% - Accent1 4 2 4 2 4 3 5 2" xfId="35865" xr:uid="{00000000-0005-0000-0000-00006A8B0000}"/>
    <cellStyle name="20% - Accent1 4 2 4 2 4 3 5 2 2" xfId="35866" xr:uid="{00000000-0005-0000-0000-00006B8B0000}"/>
    <cellStyle name="20% - Accent1 4 2 4 2 4 3 5 3" xfId="35867" xr:uid="{00000000-0005-0000-0000-00006C8B0000}"/>
    <cellStyle name="20% - Accent1 4 2 4 2 4 3 6" xfId="35868" xr:uid="{00000000-0005-0000-0000-00006D8B0000}"/>
    <cellStyle name="20% - Accent1 4 2 4 2 4 3 6 2" xfId="35869" xr:uid="{00000000-0005-0000-0000-00006E8B0000}"/>
    <cellStyle name="20% - Accent1 4 2 4 2 4 3 6 2 2" xfId="35870" xr:uid="{00000000-0005-0000-0000-00006F8B0000}"/>
    <cellStyle name="20% - Accent1 4 2 4 2 4 3 6 3" xfId="35871" xr:uid="{00000000-0005-0000-0000-0000708B0000}"/>
    <cellStyle name="20% - Accent1 4 2 4 2 4 3 7" xfId="35872" xr:uid="{00000000-0005-0000-0000-0000718B0000}"/>
    <cellStyle name="20% - Accent1 4 2 4 2 4 3 7 2" xfId="35873" xr:uid="{00000000-0005-0000-0000-0000728B0000}"/>
    <cellStyle name="20% - Accent1 4 2 4 2 4 3 8" xfId="35874" xr:uid="{00000000-0005-0000-0000-0000738B0000}"/>
    <cellStyle name="20% - Accent1 4 2 4 2 4 3 8 2" xfId="35875" xr:uid="{00000000-0005-0000-0000-0000748B0000}"/>
    <cellStyle name="20% - Accent1 4 2 4 2 4 3 9" xfId="35876" xr:uid="{00000000-0005-0000-0000-0000758B0000}"/>
    <cellStyle name="20% - Accent1 4 2 4 2 4 4" xfId="35877" xr:uid="{00000000-0005-0000-0000-0000768B0000}"/>
    <cellStyle name="20% - Accent1 4 2 4 2 4 4 2" xfId="35878" xr:uid="{00000000-0005-0000-0000-0000778B0000}"/>
    <cellStyle name="20% - Accent1 4 2 4 2 4 4 2 2" xfId="35879" xr:uid="{00000000-0005-0000-0000-0000788B0000}"/>
    <cellStyle name="20% - Accent1 4 2 4 2 4 4 2 2 2" xfId="35880" xr:uid="{00000000-0005-0000-0000-0000798B0000}"/>
    <cellStyle name="20% - Accent1 4 2 4 2 4 4 2 3" xfId="35881" xr:uid="{00000000-0005-0000-0000-00007A8B0000}"/>
    <cellStyle name="20% - Accent1 4 2 4 2 4 4 3" xfId="35882" xr:uid="{00000000-0005-0000-0000-00007B8B0000}"/>
    <cellStyle name="20% - Accent1 4 2 4 2 4 4 3 2" xfId="35883" xr:uid="{00000000-0005-0000-0000-00007C8B0000}"/>
    <cellStyle name="20% - Accent1 4 2 4 2 4 4 4" xfId="35884" xr:uid="{00000000-0005-0000-0000-00007D8B0000}"/>
    <cellStyle name="20% - Accent1 4 2 4 2 4 5" xfId="35885" xr:uid="{00000000-0005-0000-0000-00007E8B0000}"/>
    <cellStyle name="20% - Accent1 4 2 4 2 4 5 2" xfId="35886" xr:uid="{00000000-0005-0000-0000-00007F8B0000}"/>
    <cellStyle name="20% - Accent1 4 2 4 2 4 5 2 2" xfId="35887" xr:uid="{00000000-0005-0000-0000-0000808B0000}"/>
    <cellStyle name="20% - Accent1 4 2 4 2 4 5 2 2 2" xfId="35888" xr:uid="{00000000-0005-0000-0000-0000818B0000}"/>
    <cellStyle name="20% - Accent1 4 2 4 2 4 5 2 3" xfId="35889" xr:uid="{00000000-0005-0000-0000-0000828B0000}"/>
    <cellStyle name="20% - Accent1 4 2 4 2 4 5 3" xfId="35890" xr:uid="{00000000-0005-0000-0000-0000838B0000}"/>
    <cellStyle name="20% - Accent1 4 2 4 2 4 5 3 2" xfId="35891" xr:uid="{00000000-0005-0000-0000-0000848B0000}"/>
    <cellStyle name="20% - Accent1 4 2 4 2 4 5 4" xfId="35892" xr:uid="{00000000-0005-0000-0000-0000858B0000}"/>
    <cellStyle name="20% - Accent1 4 2 4 2 4 6" xfId="35893" xr:uid="{00000000-0005-0000-0000-0000868B0000}"/>
    <cellStyle name="20% - Accent1 4 2 4 2 4 6 2" xfId="35894" xr:uid="{00000000-0005-0000-0000-0000878B0000}"/>
    <cellStyle name="20% - Accent1 4 2 4 2 4 6 2 2" xfId="35895" xr:uid="{00000000-0005-0000-0000-0000888B0000}"/>
    <cellStyle name="20% - Accent1 4 2 4 2 4 6 2 2 2" xfId="35896" xr:uid="{00000000-0005-0000-0000-0000898B0000}"/>
    <cellStyle name="20% - Accent1 4 2 4 2 4 6 2 3" xfId="35897" xr:uid="{00000000-0005-0000-0000-00008A8B0000}"/>
    <cellStyle name="20% - Accent1 4 2 4 2 4 6 3" xfId="35898" xr:uid="{00000000-0005-0000-0000-00008B8B0000}"/>
    <cellStyle name="20% - Accent1 4 2 4 2 4 6 3 2" xfId="35899" xr:uid="{00000000-0005-0000-0000-00008C8B0000}"/>
    <cellStyle name="20% - Accent1 4 2 4 2 4 6 4" xfId="35900" xr:uid="{00000000-0005-0000-0000-00008D8B0000}"/>
    <cellStyle name="20% - Accent1 4 2 4 2 4 7" xfId="35901" xr:uid="{00000000-0005-0000-0000-00008E8B0000}"/>
    <cellStyle name="20% - Accent1 4 2 4 2 4 7 2" xfId="35902" xr:uid="{00000000-0005-0000-0000-00008F8B0000}"/>
    <cellStyle name="20% - Accent1 4 2 4 2 4 7 2 2" xfId="35903" xr:uid="{00000000-0005-0000-0000-0000908B0000}"/>
    <cellStyle name="20% - Accent1 4 2 4 2 4 7 3" xfId="35904" xr:uid="{00000000-0005-0000-0000-0000918B0000}"/>
    <cellStyle name="20% - Accent1 4 2 4 2 4 8" xfId="35905" xr:uid="{00000000-0005-0000-0000-0000928B0000}"/>
    <cellStyle name="20% - Accent1 4 2 4 2 4 8 2" xfId="35906" xr:uid="{00000000-0005-0000-0000-0000938B0000}"/>
    <cellStyle name="20% - Accent1 4 2 4 2 4 8 2 2" xfId="35907" xr:uid="{00000000-0005-0000-0000-0000948B0000}"/>
    <cellStyle name="20% - Accent1 4 2 4 2 4 8 3" xfId="35908" xr:uid="{00000000-0005-0000-0000-0000958B0000}"/>
    <cellStyle name="20% - Accent1 4 2 4 2 4 9" xfId="35909" xr:uid="{00000000-0005-0000-0000-0000968B0000}"/>
    <cellStyle name="20% - Accent1 4 2 4 2 4 9 2" xfId="35910" xr:uid="{00000000-0005-0000-0000-0000978B0000}"/>
    <cellStyle name="20% - Accent1 4 2 4 2 5" xfId="35911" xr:uid="{00000000-0005-0000-0000-0000988B0000}"/>
    <cellStyle name="20% - Accent1 4 2 4 2 5 10" xfId="35912" xr:uid="{00000000-0005-0000-0000-0000998B0000}"/>
    <cellStyle name="20% - Accent1 4 2 4 2 5 10 2" xfId="35913" xr:uid="{00000000-0005-0000-0000-00009A8B0000}"/>
    <cellStyle name="20% - Accent1 4 2 4 2 5 11" xfId="35914" xr:uid="{00000000-0005-0000-0000-00009B8B0000}"/>
    <cellStyle name="20% - Accent1 4 2 4 2 5 2" xfId="35915" xr:uid="{00000000-0005-0000-0000-00009C8B0000}"/>
    <cellStyle name="20% - Accent1 4 2 4 2 5 2 2" xfId="35916" xr:uid="{00000000-0005-0000-0000-00009D8B0000}"/>
    <cellStyle name="20% - Accent1 4 2 4 2 5 2 2 2" xfId="35917" xr:uid="{00000000-0005-0000-0000-00009E8B0000}"/>
    <cellStyle name="20% - Accent1 4 2 4 2 5 2 2 2 2" xfId="35918" xr:uid="{00000000-0005-0000-0000-00009F8B0000}"/>
    <cellStyle name="20% - Accent1 4 2 4 2 5 2 2 2 2 2" xfId="35919" xr:uid="{00000000-0005-0000-0000-0000A08B0000}"/>
    <cellStyle name="20% - Accent1 4 2 4 2 5 2 2 2 3" xfId="35920" xr:uid="{00000000-0005-0000-0000-0000A18B0000}"/>
    <cellStyle name="20% - Accent1 4 2 4 2 5 2 2 3" xfId="35921" xr:uid="{00000000-0005-0000-0000-0000A28B0000}"/>
    <cellStyle name="20% - Accent1 4 2 4 2 5 2 2 3 2" xfId="35922" xr:uid="{00000000-0005-0000-0000-0000A38B0000}"/>
    <cellStyle name="20% - Accent1 4 2 4 2 5 2 2 4" xfId="35923" xr:uid="{00000000-0005-0000-0000-0000A48B0000}"/>
    <cellStyle name="20% - Accent1 4 2 4 2 5 2 3" xfId="35924" xr:uid="{00000000-0005-0000-0000-0000A58B0000}"/>
    <cellStyle name="20% - Accent1 4 2 4 2 5 2 3 2" xfId="35925" xr:uid="{00000000-0005-0000-0000-0000A68B0000}"/>
    <cellStyle name="20% - Accent1 4 2 4 2 5 2 3 2 2" xfId="35926" xr:uid="{00000000-0005-0000-0000-0000A78B0000}"/>
    <cellStyle name="20% - Accent1 4 2 4 2 5 2 3 2 2 2" xfId="35927" xr:uid="{00000000-0005-0000-0000-0000A88B0000}"/>
    <cellStyle name="20% - Accent1 4 2 4 2 5 2 3 2 3" xfId="35928" xr:uid="{00000000-0005-0000-0000-0000A98B0000}"/>
    <cellStyle name="20% - Accent1 4 2 4 2 5 2 3 3" xfId="35929" xr:uid="{00000000-0005-0000-0000-0000AA8B0000}"/>
    <cellStyle name="20% - Accent1 4 2 4 2 5 2 3 3 2" xfId="35930" xr:uid="{00000000-0005-0000-0000-0000AB8B0000}"/>
    <cellStyle name="20% - Accent1 4 2 4 2 5 2 3 4" xfId="35931" xr:uid="{00000000-0005-0000-0000-0000AC8B0000}"/>
    <cellStyle name="20% - Accent1 4 2 4 2 5 2 4" xfId="35932" xr:uid="{00000000-0005-0000-0000-0000AD8B0000}"/>
    <cellStyle name="20% - Accent1 4 2 4 2 5 2 4 2" xfId="35933" xr:uid="{00000000-0005-0000-0000-0000AE8B0000}"/>
    <cellStyle name="20% - Accent1 4 2 4 2 5 2 4 2 2" xfId="35934" xr:uid="{00000000-0005-0000-0000-0000AF8B0000}"/>
    <cellStyle name="20% - Accent1 4 2 4 2 5 2 4 2 2 2" xfId="35935" xr:uid="{00000000-0005-0000-0000-0000B08B0000}"/>
    <cellStyle name="20% - Accent1 4 2 4 2 5 2 4 2 3" xfId="35936" xr:uid="{00000000-0005-0000-0000-0000B18B0000}"/>
    <cellStyle name="20% - Accent1 4 2 4 2 5 2 4 3" xfId="35937" xr:uid="{00000000-0005-0000-0000-0000B28B0000}"/>
    <cellStyle name="20% - Accent1 4 2 4 2 5 2 4 3 2" xfId="35938" xr:uid="{00000000-0005-0000-0000-0000B38B0000}"/>
    <cellStyle name="20% - Accent1 4 2 4 2 5 2 4 4" xfId="35939" xr:uid="{00000000-0005-0000-0000-0000B48B0000}"/>
    <cellStyle name="20% - Accent1 4 2 4 2 5 2 5" xfId="35940" xr:uid="{00000000-0005-0000-0000-0000B58B0000}"/>
    <cellStyle name="20% - Accent1 4 2 4 2 5 2 5 2" xfId="35941" xr:uid="{00000000-0005-0000-0000-0000B68B0000}"/>
    <cellStyle name="20% - Accent1 4 2 4 2 5 2 5 2 2" xfId="35942" xr:uid="{00000000-0005-0000-0000-0000B78B0000}"/>
    <cellStyle name="20% - Accent1 4 2 4 2 5 2 5 3" xfId="35943" xr:uid="{00000000-0005-0000-0000-0000B88B0000}"/>
    <cellStyle name="20% - Accent1 4 2 4 2 5 2 6" xfId="35944" xr:uid="{00000000-0005-0000-0000-0000B98B0000}"/>
    <cellStyle name="20% - Accent1 4 2 4 2 5 2 6 2" xfId="35945" xr:uid="{00000000-0005-0000-0000-0000BA8B0000}"/>
    <cellStyle name="20% - Accent1 4 2 4 2 5 2 6 2 2" xfId="35946" xr:uid="{00000000-0005-0000-0000-0000BB8B0000}"/>
    <cellStyle name="20% - Accent1 4 2 4 2 5 2 6 3" xfId="35947" xr:uid="{00000000-0005-0000-0000-0000BC8B0000}"/>
    <cellStyle name="20% - Accent1 4 2 4 2 5 2 7" xfId="35948" xr:uid="{00000000-0005-0000-0000-0000BD8B0000}"/>
    <cellStyle name="20% - Accent1 4 2 4 2 5 2 7 2" xfId="35949" xr:uid="{00000000-0005-0000-0000-0000BE8B0000}"/>
    <cellStyle name="20% - Accent1 4 2 4 2 5 2 8" xfId="35950" xr:uid="{00000000-0005-0000-0000-0000BF8B0000}"/>
    <cellStyle name="20% - Accent1 4 2 4 2 5 2 8 2" xfId="35951" xr:uid="{00000000-0005-0000-0000-0000C08B0000}"/>
    <cellStyle name="20% - Accent1 4 2 4 2 5 2 9" xfId="35952" xr:uid="{00000000-0005-0000-0000-0000C18B0000}"/>
    <cellStyle name="20% - Accent1 4 2 4 2 5 3" xfId="35953" xr:uid="{00000000-0005-0000-0000-0000C28B0000}"/>
    <cellStyle name="20% - Accent1 4 2 4 2 5 3 2" xfId="35954" xr:uid="{00000000-0005-0000-0000-0000C38B0000}"/>
    <cellStyle name="20% - Accent1 4 2 4 2 5 3 2 2" xfId="35955" xr:uid="{00000000-0005-0000-0000-0000C48B0000}"/>
    <cellStyle name="20% - Accent1 4 2 4 2 5 3 2 2 2" xfId="35956" xr:uid="{00000000-0005-0000-0000-0000C58B0000}"/>
    <cellStyle name="20% - Accent1 4 2 4 2 5 3 2 2 2 2" xfId="35957" xr:uid="{00000000-0005-0000-0000-0000C68B0000}"/>
    <cellStyle name="20% - Accent1 4 2 4 2 5 3 2 2 3" xfId="35958" xr:uid="{00000000-0005-0000-0000-0000C78B0000}"/>
    <cellStyle name="20% - Accent1 4 2 4 2 5 3 2 3" xfId="35959" xr:uid="{00000000-0005-0000-0000-0000C88B0000}"/>
    <cellStyle name="20% - Accent1 4 2 4 2 5 3 2 3 2" xfId="35960" xr:uid="{00000000-0005-0000-0000-0000C98B0000}"/>
    <cellStyle name="20% - Accent1 4 2 4 2 5 3 2 4" xfId="35961" xr:uid="{00000000-0005-0000-0000-0000CA8B0000}"/>
    <cellStyle name="20% - Accent1 4 2 4 2 5 3 3" xfId="35962" xr:uid="{00000000-0005-0000-0000-0000CB8B0000}"/>
    <cellStyle name="20% - Accent1 4 2 4 2 5 3 3 2" xfId="35963" xr:uid="{00000000-0005-0000-0000-0000CC8B0000}"/>
    <cellStyle name="20% - Accent1 4 2 4 2 5 3 3 2 2" xfId="35964" xr:uid="{00000000-0005-0000-0000-0000CD8B0000}"/>
    <cellStyle name="20% - Accent1 4 2 4 2 5 3 3 2 2 2" xfId="35965" xr:uid="{00000000-0005-0000-0000-0000CE8B0000}"/>
    <cellStyle name="20% - Accent1 4 2 4 2 5 3 3 2 3" xfId="35966" xr:uid="{00000000-0005-0000-0000-0000CF8B0000}"/>
    <cellStyle name="20% - Accent1 4 2 4 2 5 3 3 3" xfId="35967" xr:uid="{00000000-0005-0000-0000-0000D08B0000}"/>
    <cellStyle name="20% - Accent1 4 2 4 2 5 3 3 3 2" xfId="35968" xr:uid="{00000000-0005-0000-0000-0000D18B0000}"/>
    <cellStyle name="20% - Accent1 4 2 4 2 5 3 3 4" xfId="35969" xr:uid="{00000000-0005-0000-0000-0000D28B0000}"/>
    <cellStyle name="20% - Accent1 4 2 4 2 5 3 4" xfId="35970" xr:uid="{00000000-0005-0000-0000-0000D38B0000}"/>
    <cellStyle name="20% - Accent1 4 2 4 2 5 3 4 2" xfId="35971" xr:uid="{00000000-0005-0000-0000-0000D48B0000}"/>
    <cellStyle name="20% - Accent1 4 2 4 2 5 3 4 2 2" xfId="35972" xr:uid="{00000000-0005-0000-0000-0000D58B0000}"/>
    <cellStyle name="20% - Accent1 4 2 4 2 5 3 4 2 2 2" xfId="35973" xr:uid="{00000000-0005-0000-0000-0000D68B0000}"/>
    <cellStyle name="20% - Accent1 4 2 4 2 5 3 4 2 3" xfId="35974" xr:uid="{00000000-0005-0000-0000-0000D78B0000}"/>
    <cellStyle name="20% - Accent1 4 2 4 2 5 3 4 3" xfId="35975" xr:uid="{00000000-0005-0000-0000-0000D88B0000}"/>
    <cellStyle name="20% - Accent1 4 2 4 2 5 3 4 3 2" xfId="35976" xr:uid="{00000000-0005-0000-0000-0000D98B0000}"/>
    <cellStyle name="20% - Accent1 4 2 4 2 5 3 4 4" xfId="35977" xr:uid="{00000000-0005-0000-0000-0000DA8B0000}"/>
    <cellStyle name="20% - Accent1 4 2 4 2 5 3 5" xfId="35978" xr:uid="{00000000-0005-0000-0000-0000DB8B0000}"/>
    <cellStyle name="20% - Accent1 4 2 4 2 5 3 5 2" xfId="35979" xr:uid="{00000000-0005-0000-0000-0000DC8B0000}"/>
    <cellStyle name="20% - Accent1 4 2 4 2 5 3 5 2 2" xfId="35980" xr:uid="{00000000-0005-0000-0000-0000DD8B0000}"/>
    <cellStyle name="20% - Accent1 4 2 4 2 5 3 5 3" xfId="35981" xr:uid="{00000000-0005-0000-0000-0000DE8B0000}"/>
    <cellStyle name="20% - Accent1 4 2 4 2 5 3 6" xfId="35982" xr:uid="{00000000-0005-0000-0000-0000DF8B0000}"/>
    <cellStyle name="20% - Accent1 4 2 4 2 5 3 6 2" xfId="35983" xr:uid="{00000000-0005-0000-0000-0000E08B0000}"/>
    <cellStyle name="20% - Accent1 4 2 4 2 5 3 6 2 2" xfId="35984" xr:uid="{00000000-0005-0000-0000-0000E18B0000}"/>
    <cellStyle name="20% - Accent1 4 2 4 2 5 3 6 3" xfId="35985" xr:uid="{00000000-0005-0000-0000-0000E28B0000}"/>
    <cellStyle name="20% - Accent1 4 2 4 2 5 3 7" xfId="35986" xr:uid="{00000000-0005-0000-0000-0000E38B0000}"/>
    <cellStyle name="20% - Accent1 4 2 4 2 5 3 7 2" xfId="35987" xr:uid="{00000000-0005-0000-0000-0000E48B0000}"/>
    <cellStyle name="20% - Accent1 4 2 4 2 5 3 8" xfId="35988" xr:uid="{00000000-0005-0000-0000-0000E58B0000}"/>
    <cellStyle name="20% - Accent1 4 2 4 2 5 3 8 2" xfId="35989" xr:uid="{00000000-0005-0000-0000-0000E68B0000}"/>
    <cellStyle name="20% - Accent1 4 2 4 2 5 3 9" xfId="35990" xr:uid="{00000000-0005-0000-0000-0000E78B0000}"/>
    <cellStyle name="20% - Accent1 4 2 4 2 5 4" xfId="35991" xr:uid="{00000000-0005-0000-0000-0000E88B0000}"/>
    <cellStyle name="20% - Accent1 4 2 4 2 5 4 2" xfId="35992" xr:uid="{00000000-0005-0000-0000-0000E98B0000}"/>
    <cellStyle name="20% - Accent1 4 2 4 2 5 4 2 2" xfId="35993" xr:uid="{00000000-0005-0000-0000-0000EA8B0000}"/>
    <cellStyle name="20% - Accent1 4 2 4 2 5 4 2 2 2" xfId="35994" xr:uid="{00000000-0005-0000-0000-0000EB8B0000}"/>
    <cellStyle name="20% - Accent1 4 2 4 2 5 4 2 3" xfId="35995" xr:uid="{00000000-0005-0000-0000-0000EC8B0000}"/>
    <cellStyle name="20% - Accent1 4 2 4 2 5 4 3" xfId="35996" xr:uid="{00000000-0005-0000-0000-0000ED8B0000}"/>
    <cellStyle name="20% - Accent1 4 2 4 2 5 4 3 2" xfId="35997" xr:uid="{00000000-0005-0000-0000-0000EE8B0000}"/>
    <cellStyle name="20% - Accent1 4 2 4 2 5 4 4" xfId="35998" xr:uid="{00000000-0005-0000-0000-0000EF8B0000}"/>
    <cellStyle name="20% - Accent1 4 2 4 2 5 5" xfId="35999" xr:uid="{00000000-0005-0000-0000-0000F08B0000}"/>
    <cellStyle name="20% - Accent1 4 2 4 2 5 5 2" xfId="36000" xr:uid="{00000000-0005-0000-0000-0000F18B0000}"/>
    <cellStyle name="20% - Accent1 4 2 4 2 5 5 2 2" xfId="36001" xr:uid="{00000000-0005-0000-0000-0000F28B0000}"/>
    <cellStyle name="20% - Accent1 4 2 4 2 5 5 2 2 2" xfId="36002" xr:uid="{00000000-0005-0000-0000-0000F38B0000}"/>
    <cellStyle name="20% - Accent1 4 2 4 2 5 5 2 3" xfId="36003" xr:uid="{00000000-0005-0000-0000-0000F48B0000}"/>
    <cellStyle name="20% - Accent1 4 2 4 2 5 5 3" xfId="36004" xr:uid="{00000000-0005-0000-0000-0000F58B0000}"/>
    <cellStyle name="20% - Accent1 4 2 4 2 5 5 3 2" xfId="36005" xr:uid="{00000000-0005-0000-0000-0000F68B0000}"/>
    <cellStyle name="20% - Accent1 4 2 4 2 5 5 4" xfId="36006" xr:uid="{00000000-0005-0000-0000-0000F78B0000}"/>
    <cellStyle name="20% - Accent1 4 2 4 2 5 6" xfId="36007" xr:uid="{00000000-0005-0000-0000-0000F88B0000}"/>
    <cellStyle name="20% - Accent1 4 2 4 2 5 6 2" xfId="36008" xr:uid="{00000000-0005-0000-0000-0000F98B0000}"/>
    <cellStyle name="20% - Accent1 4 2 4 2 5 6 2 2" xfId="36009" xr:uid="{00000000-0005-0000-0000-0000FA8B0000}"/>
    <cellStyle name="20% - Accent1 4 2 4 2 5 6 2 2 2" xfId="36010" xr:uid="{00000000-0005-0000-0000-0000FB8B0000}"/>
    <cellStyle name="20% - Accent1 4 2 4 2 5 6 2 3" xfId="36011" xr:uid="{00000000-0005-0000-0000-0000FC8B0000}"/>
    <cellStyle name="20% - Accent1 4 2 4 2 5 6 3" xfId="36012" xr:uid="{00000000-0005-0000-0000-0000FD8B0000}"/>
    <cellStyle name="20% - Accent1 4 2 4 2 5 6 3 2" xfId="36013" xr:uid="{00000000-0005-0000-0000-0000FE8B0000}"/>
    <cellStyle name="20% - Accent1 4 2 4 2 5 6 4" xfId="36014" xr:uid="{00000000-0005-0000-0000-0000FF8B0000}"/>
    <cellStyle name="20% - Accent1 4 2 4 2 5 7" xfId="36015" xr:uid="{00000000-0005-0000-0000-0000008C0000}"/>
    <cellStyle name="20% - Accent1 4 2 4 2 5 7 2" xfId="36016" xr:uid="{00000000-0005-0000-0000-0000018C0000}"/>
    <cellStyle name="20% - Accent1 4 2 4 2 5 7 2 2" xfId="36017" xr:uid="{00000000-0005-0000-0000-0000028C0000}"/>
    <cellStyle name="20% - Accent1 4 2 4 2 5 7 3" xfId="36018" xr:uid="{00000000-0005-0000-0000-0000038C0000}"/>
    <cellStyle name="20% - Accent1 4 2 4 2 5 8" xfId="36019" xr:uid="{00000000-0005-0000-0000-0000048C0000}"/>
    <cellStyle name="20% - Accent1 4 2 4 2 5 8 2" xfId="36020" xr:uid="{00000000-0005-0000-0000-0000058C0000}"/>
    <cellStyle name="20% - Accent1 4 2 4 2 5 8 2 2" xfId="36021" xr:uid="{00000000-0005-0000-0000-0000068C0000}"/>
    <cellStyle name="20% - Accent1 4 2 4 2 5 8 3" xfId="36022" xr:uid="{00000000-0005-0000-0000-0000078C0000}"/>
    <cellStyle name="20% - Accent1 4 2 4 2 5 9" xfId="36023" xr:uid="{00000000-0005-0000-0000-0000088C0000}"/>
    <cellStyle name="20% - Accent1 4 2 4 2 5 9 2" xfId="36024" xr:uid="{00000000-0005-0000-0000-0000098C0000}"/>
    <cellStyle name="20% - Accent1 4 2 4 2 6" xfId="36025" xr:uid="{00000000-0005-0000-0000-00000A8C0000}"/>
    <cellStyle name="20% - Accent1 4 2 4 2 6 2" xfId="36026" xr:uid="{00000000-0005-0000-0000-00000B8C0000}"/>
    <cellStyle name="20% - Accent1 4 2 4 2 6 2 2" xfId="36027" xr:uid="{00000000-0005-0000-0000-00000C8C0000}"/>
    <cellStyle name="20% - Accent1 4 2 4 2 6 2 2 2" xfId="36028" xr:uid="{00000000-0005-0000-0000-00000D8C0000}"/>
    <cellStyle name="20% - Accent1 4 2 4 2 6 2 2 2 2" xfId="36029" xr:uid="{00000000-0005-0000-0000-00000E8C0000}"/>
    <cellStyle name="20% - Accent1 4 2 4 2 6 2 2 3" xfId="36030" xr:uid="{00000000-0005-0000-0000-00000F8C0000}"/>
    <cellStyle name="20% - Accent1 4 2 4 2 6 2 3" xfId="36031" xr:uid="{00000000-0005-0000-0000-0000108C0000}"/>
    <cellStyle name="20% - Accent1 4 2 4 2 6 2 3 2" xfId="36032" xr:uid="{00000000-0005-0000-0000-0000118C0000}"/>
    <cellStyle name="20% - Accent1 4 2 4 2 6 2 4" xfId="36033" xr:uid="{00000000-0005-0000-0000-0000128C0000}"/>
    <cellStyle name="20% - Accent1 4 2 4 2 6 3" xfId="36034" xr:uid="{00000000-0005-0000-0000-0000138C0000}"/>
    <cellStyle name="20% - Accent1 4 2 4 2 6 3 2" xfId="36035" xr:uid="{00000000-0005-0000-0000-0000148C0000}"/>
    <cellStyle name="20% - Accent1 4 2 4 2 6 3 2 2" xfId="36036" xr:uid="{00000000-0005-0000-0000-0000158C0000}"/>
    <cellStyle name="20% - Accent1 4 2 4 2 6 3 2 2 2" xfId="36037" xr:uid="{00000000-0005-0000-0000-0000168C0000}"/>
    <cellStyle name="20% - Accent1 4 2 4 2 6 3 2 3" xfId="36038" xr:uid="{00000000-0005-0000-0000-0000178C0000}"/>
    <cellStyle name="20% - Accent1 4 2 4 2 6 3 3" xfId="36039" xr:uid="{00000000-0005-0000-0000-0000188C0000}"/>
    <cellStyle name="20% - Accent1 4 2 4 2 6 3 3 2" xfId="36040" xr:uid="{00000000-0005-0000-0000-0000198C0000}"/>
    <cellStyle name="20% - Accent1 4 2 4 2 6 3 4" xfId="36041" xr:uid="{00000000-0005-0000-0000-00001A8C0000}"/>
    <cellStyle name="20% - Accent1 4 2 4 2 6 4" xfId="36042" xr:uid="{00000000-0005-0000-0000-00001B8C0000}"/>
    <cellStyle name="20% - Accent1 4 2 4 2 6 4 2" xfId="36043" xr:uid="{00000000-0005-0000-0000-00001C8C0000}"/>
    <cellStyle name="20% - Accent1 4 2 4 2 6 4 2 2" xfId="36044" xr:uid="{00000000-0005-0000-0000-00001D8C0000}"/>
    <cellStyle name="20% - Accent1 4 2 4 2 6 4 2 2 2" xfId="36045" xr:uid="{00000000-0005-0000-0000-00001E8C0000}"/>
    <cellStyle name="20% - Accent1 4 2 4 2 6 4 2 3" xfId="36046" xr:uid="{00000000-0005-0000-0000-00001F8C0000}"/>
    <cellStyle name="20% - Accent1 4 2 4 2 6 4 3" xfId="36047" xr:uid="{00000000-0005-0000-0000-0000208C0000}"/>
    <cellStyle name="20% - Accent1 4 2 4 2 6 4 3 2" xfId="36048" xr:uid="{00000000-0005-0000-0000-0000218C0000}"/>
    <cellStyle name="20% - Accent1 4 2 4 2 6 4 4" xfId="36049" xr:uid="{00000000-0005-0000-0000-0000228C0000}"/>
    <cellStyle name="20% - Accent1 4 2 4 2 6 5" xfId="36050" xr:uid="{00000000-0005-0000-0000-0000238C0000}"/>
    <cellStyle name="20% - Accent1 4 2 4 2 6 5 2" xfId="36051" xr:uid="{00000000-0005-0000-0000-0000248C0000}"/>
    <cellStyle name="20% - Accent1 4 2 4 2 6 5 2 2" xfId="36052" xr:uid="{00000000-0005-0000-0000-0000258C0000}"/>
    <cellStyle name="20% - Accent1 4 2 4 2 6 5 3" xfId="36053" xr:uid="{00000000-0005-0000-0000-0000268C0000}"/>
    <cellStyle name="20% - Accent1 4 2 4 2 6 6" xfId="36054" xr:uid="{00000000-0005-0000-0000-0000278C0000}"/>
    <cellStyle name="20% - Accent1 4 2 4 2 6 6 2" xfId="36055" xr:uid="{00000000-0005-0000-0000-0000288C0000}"/>
    <cellStyle name="20% - Accent1 4 2 4 2 6 6 2 2" xfId="36056" xr:uid="{00000000-0005-0000-0000-0000298C0000}"/>
    <cellStyle name="20% - Accent1 4 2 4 2 6 6 3" xfId="36057" xr:uid="{00000000-0005-0000-0000-00002A8C0000}"/>
    <cellStyle name="20% - Accent1 4 2 4 2 6 7" xfId="36058" xr:uid="{00000000-0005-0000-0000-00002B8C0000}"/>
    <cellStyle name="20% - Accent1 4 2 4 2 6 7 2" xfId="36059" xr:uid="{00000000-0005-0000-0000-00002C8C0000}"/>
    <cellStyle name="20% - Accent1 4 2 4 2 6 8" xfId="36060" xr:uid="{00000000-0005-0000-0000-00002D8C0000}"/>
    <cellStyle name="20% - Accent1 4 2 4 2 6 8 2" xfId="36061" xr:uid="{00000000-0005-0000-0000-00002E8C0000}"/>
    <cellStyle name="20% - Accent1 4 2 4 2 6 9" xfId="36062" xr:uid="{00000000-0005-0000-0000-00002F8C0000}"/>
    <cellStyle name="20% - Accent1 4 2 4 2 7" xfId="36063" xr:uid="{00000000-0005-0000-0000-0000308C0000}"/>
    <cellStyle name="20% - Accent1 4 2 4 2 7 2" xfId="36064" xr:uid="{00000000-0005-0000-0000-0000318C0000}"/>
    <cellStyle name="20% - Accent1 4 2 4 2 7 2 2" xfId="36065" xr:uid="{00000000-0005-0000-0000-0000328C0000}"/>
    <cellStyle name="20% - Accent1 4 2 4 2 7 2 2 2" xfId="36066" xr:uid="{00000000-0005-0000-0000-0000338C0000}"/>
    <cellStyle name="20% - Accent1 4 2 4 2 7 2 2 2 2" xfId="36067" xr:uid="{00000000-0005-0000-0000-0000348C0000}"/>
    <cellStyle name="20% - Accent1 4 2 4 2 7 2 2 3" xfId="36068" xr:uid="{00000000-0005-0000-0000-0000358C0000}"/>
    <cellStyle name="20% - Accent1 4 2 4 2 7 2 3" xfId="36069" xr:uid="{00000000-0005-0000-0000-0000368C0000}"/>
    <cellStyle name="20% - Accent1 4 2 4 2 7 2 3 2" xfId="36070" xr:uid="{00000000-0005-0000-0000-0000378C0000}"/>
    <cellStyle name="20% - Accent1 4 2 4 2 7 2 4" xfId="36071" xr:uid="{00000000-0005-0000-0000-0000388C0000}"/>
    <cellStyle name="20% - Accent1 4 2 4 2 7 3" xfId="36072" xr:uid="{00000000-0005-0000-0000-0000398C0000}"/>
    <cellStyle name="20% - Accent1 4 2 4 2 7 3 2" xfId="36073" xr:uid="{00000000-0005-0000-0000-00003A8C0000}"/>
    <cellStyle name="20% - Accent1 4 2 4 2 7 3 2 2" xfId="36074" xr:uid="{00000000-0005-0000-0000-00003B8C0000}"/>
    <cellStyle name="20% - Accent1 4 2 4 2 7 3 2 2 2" xfId="36075" xr:uid="{00000000-0005-0000-0000-00003C8C0000}"/>
    <cellStyle name="20% - Accent1 4 2 4 2 7 3 2 3" xfId="36076" xr:uid="{00000000-0005-0000-0000-00003D8C0000}"/>
    <cellStyle name="20% - Accent1 4 2 4 2 7 3 3" xfId="36077" xr:uid="{00000000-0005-0000-0000-00003E8C0000}"/>
    <cellStyle name="20% - Accent1 4 2 4 2 7 3 3 2" xfId="36078" xr:uid="{00000000-0005-0000-0000-00003F8C0000}"/>
    <cellStyle name="20% - Accent1 4 2 4 2 7 3 4" xfId="36079" xr:uid="{00000000-0005-0000-0000-0000408C0000}"/>
    <cellStyle name="20% - Accent1 4 2 4 2 7 4" xfId="36080" xr:uid="{00000000-0005-0000-0000-0000418C0000}"/>
    <cellStyle name="20% - Accent1 4 2 4 2 7 4 2" xfId="36081" xr:uid="{00000000-0005-0000-0000-0000428C0000}"/>
    <cellStyle name="20% - Accent1 4 2 4 2 7 4 2 2" xfId="36082" xr:uid="{00000000-0005-0000-0000-0000438C0000}"/>
    <cellStyle name="20% - Accent1 4 2 4 2 7 4 2 2 2" xfId="36083" xr:uid="{00000000-0005-0000-0000-0000448C0000}"/>
    <cellStyle name="20% - Accent1 4 2 4 2 7 4 2 3" xfId="36084" xr:uid="{00000000-0005-0000-0000-0000458C0000}"/>
    <cellStyle name="20% - Accent1 4 2 4 2 7 4 3" xfId="36085" xr:uid="{00000000-0005-0000-0000-0000468C0000}"/>
    <cellStyle name="20% - Accent1 4 2 4 2 7 4 3 2" xfId="36086" xr:uid="{00000000-0005-0000-0000-0000478C0000}"/>
    <cellStyle name="20% - Accent1 4 2 4 2 7 4 4" xfId="36087" xr:uid="{00000000-0005-0000-0000-0000488C0000}"/>
    <cellStyle name="20% - Accent1 4 2 4 2 7 5" xfId="36088" xr:uid="{00000000-0005-0000-0000-0000498C0000}"/>
    <cellStyle name="20% - Accent1 4 2 4 2 7 5 2" xfId="36089" xr:uid="{00000000-0005-0000-0000-00004A8C0000}"/>
    <cellStyle name="20% - Accent1 4 2 4 2 7 5 2 2" xfId="36090" xr:uid="{00000000-0005-0000-0000-00004B8C0000}"/>
    <cellStyle name="20% - Accent1 4 2 4 2 7 5 3" xfId="36091" xr:uid="{00000000-0005-0000-0000-00004C8C0000}"/>
    <cellStyle name="20% - Accent1 4 2 4 2 7 6" xfId="36092" xr:uid="{00000000-0005-0000-0000-00004D8C0000}"/>
    <cellStyle name="20% - Accent1 4 2 4 2 7 6 2" xfId="36093" xr:uid="{00000000-0005-0000-0000-00004E8C0000}"/>
    <cellStyle name="20% - Accent1 4 2 4 2 7 6 2 2" xfId="36094" xr:uid="{00000000-0005-0000-0000-00004F8C0000}"/>
    <cellStyle name="20% - Accent1 4 2 4 2 7 6 3" xfId="36095" xr:uid="{00000000-0005-0000-0000-0000508C0000}"/>
    <cellStyle name="20% - Accent1 4 2 4 2 7 7" xfId="36096" xr:uid="{00000000-0005-0000-0000-0000518C0000}"/>
    <cellStyle name="20% - Accent1 4 2 4 2 7 7 2" xfId="36097" xr:uid="{00000000-0005-0000-0000-0000528C0000}"/>
    <cellStyle name="20% - Accent1 4 2 4 2 7 8" xfId="36098" xr:uid="{00000000-0005-0000-0000-0000538C0000}"/>
    <cellStyle name="20% - Accent1 4 2 4 2 7 8 2" xfId="36099" xr:uid="{00000000-0005-0000-0000-0000548C0000}"/>
    <cellStyle name="20% - Accent1 4 2 4 2 7 9" xfId="36100" xr:uid="{00000000-0005-0000-0000-0000558C0000}"/>
    <cellStyle name="20% - Accent1 4 2 4 2 8" xfId="36101" xr:uid="{00000000-0005-0000-0000-0000568C0000}"/>
    <cellStyle name="20% - Accent1 4 2 4 2 8 2" xfId="36102" xr:uid="{00000000-0005-0000-0000-0000578C0000}"/>
    <cellStyle name="20% - Accent1 4 2 4 2 8 2 2" xfId="36103" xr:uid="{00000000-0005-0000-0000-0000588C0000}"/>
    <cellStyle name="20% - Accent1 4 2 4 2 8 2 2 2" xfId="36104" xr:uid="{00000000-0005-0000-0000-0000598C0000}"/>
    <cellStyle name="20% - Accent1 4 2 4 2 8 2 3" xfId="36105" xr:uid="{00000000-0005-0000-0000-00005A8C0000}"/>
    <cellStyle name="20% - Accent1 4 2 4 2 8 3" xfId="36106" xr:uid="{00000000-0005-0000-0000-00005B8C0000}"/>
    <cellStyle name="20% - Accent1 4 2 4 2 8 3 2" xfId="36107" xr:uid="{00000000-0005-0000-0000-00005C8C0000}"/>
    <cellStyle name="20% - Accent1 4 2 4 2 8 4" xfId="36108" xr:uid="{00000000-0005-0000-0000-00005D8C0000}"/>
    <cellStyle name="20% - Accent1 4 2 4 2 9" xfId="36109" xr:uid="{00000000-0005-0000-0000-00005E8C0000}"/>
    <cellStyle name="20% - Accent1 4 2 4 2 9 2" xfId="36110" xr:uid="{00000000-0005-0000-0000-00005F8C0000}"/>
    <cellStyle name="20% - Accent1 4 2 4 2 9 2 2" xfId="36111" xr:uid="{00000000-0005-0000-0000-0000608C0000}"/>
    <cellStyle name="20% - Accent1 4 2 4 2 9 2 2 2" xfId="36112" xr:uid="{00000000-0005-0000-0000-0000618C0000}"/>
    <cellStyle name="20% - Accent1 4 2 4 2 9 2 3" xfId="36113" xr:uid="{00000000-0005-0000-0000-0000628C0000}"/>
    <cellStyle name="20% - Accent1 4 2 4 2 9 3" xfId="36114" xr:uid="{00000000-0005-0000-0000-0000638C0000}"/>
    <cellStyle name="20% - Accent1 4 2 4 2 9 3 2" xfId="36115" xr:uid="{00000000-0005-0000-0000-0000648C0000}"/>
    <cellStyle name="20% - Accent1 4 2 4 2 9 4" xfId="36116" xr:uid="{00000000-0005-0000-0000-0000658C0000}"/>
    <cellStyle name="20% - Accent1 4 2 4 3" xfId="36117" xr:uid="{00000000-0005-0000-0000-0000668C0000}"/>
    <cellStyle name="20% - Accent1 4 2 4 3 10" xfId="36118" xr:uid="{00000000-0005-0000-0000-0000678C0000}"/>
    <cellStyle name="20% - Accent1 4 2 4 3 10 2" xfId="36119" xr:uid="{00000000-0005-0000-0000-0000688C0000}"/>
    <cellStyle name="20% - Accent1 4 2 4 3 10 2 2" xfId="36120" xr:uid="{00000000-0005-0000-0000-0000698C0000}"/>
    <cellStyle name="20% - Accent1 4 2 4 3 10 3" xfId="36121" xr:uid="{00000000-0005-0000-0000-00006A8C0000}"/>
    <cellStyle name="20% - Accent1 4 2 4 3 11" xfId="36122" xr:uid="{00000000-0005-0000-0000-00006B8C0000}"/>
    <cellStyle name="20% - Accent1 4 2 4 3 11 2" xfId="36123" xr:uid="{00000000-0005-0000-0000-00006C8C0000}"/>
    <cellStyle name="20% - Accent1 4 2 4 3 11 2 2" xfId="36124" xr:uid="{00000000-0005-0000-0000-00006D8C0000}"/>
    <cellStyle name="20% - Accent1 4 2 4 3 11 3" xfId="36125" xr:uid="{00000000-0005-0000-0000-00006E8C0000}"/>
    <cellStyle name="20% - Accent1 4 2 4 3 12" xfId="36126" xr:uid="{00000000-0005-0000-0000-00006F8C0000}"/>
    <cellStyle name="20% - Accent1 4 2 4 3 12 2" xfId="36127" xr:uid="{00000000-0005-0000-0000-0000708C0000}"/>
    <cellStyle name="20% - Accent1 4 2 4 3 13" xfId="36128" xr:uid="{00000000-0005-0000-0000-0000718C0000}"/>
    <cellStyle name="20% - Accent1 4 2 4 3 13 2" xfId="36129" xr:uid="{00000000-0005-0000-0000-0000728C0000}"/>
    <cellStyle name="20% - Accent1 4 2 4 3 14" xfId="36130" xr:uid="{00000000-0005-0000-0000-0000738C0000}"/>
    <cellStyle name="20% - Accent1 4 2 4 3 2" xfId="36131" xr:uid="{00000000-0005-0000-0000-0000748C0000}"/>
    <cellStyle name="20% - Accent1 4 2 4 3 2 10" xfId="36132" xr:uid="{00000000-0005-0000-0000-0000758C0000}"/>
    <cellStyle name="20% - Accent1 4 2 4 3 2 10 2" xfId="36133" xr:uid="{00000000-0005-0000-0000-0000768C0000}"/>
    <cellStyle name="20% - Accent1 4 2 4 3 2 11" xfId="36134" xr:uid="{00000000-0005-0000-0000-0000778C0000}"/>
    <cellStyle name="20% - Accent1 4 2 4 3 2 2" xfId="36135" xr:uid="{00000000-0005-0000-0000-0000788C0000}"/>
    <cellStyle name="20% - Accent1 4 2 4 3 2 2 2" xfId="36136" xr:uid="{00000000-0005-0000-0000-0000798C0000}"/>
    <cellStyle name="20% - Accent1 4 2 4 3 2 2 2 2" xfId="36137" xr:uid="{00000000-0005-0000-0000-00007A8C0000}"/>
    <cellStyle name="20% - Accent1 4 2 4 3 2 2 2 2 2" xfId="36138" xr:uid="{00000000-0005-0000-0000-00007B8C0000}"/>
    <cellStyle name="20% - Accent1 4 2 4 3 2 2 2 2 2 2" xfId="36139" xr:uid="{00000000-0005-0000-0000-00007C8C0000}"/>
    <cellStyle name="20% - Accent1 4 2 4 3 2 2 2 2 3" xfId="36140" xr:uid="{00000000-0005-0000-0000-00007D8C0000}"/>
    <cellStyle name="20% - Accent1 4 2 4 3 2 2 2 3" xfId="36141" xr:uid="{00000000-0005-0000-0000-00007E8C0000}"/>
    <cellStyle name="20% - Accent1 4 2 4 3 2 2 2 3 2" xfId="36142" xr:uid="{00000000-0005-0000-0000-00007F8C0000}"/>
    <cellStyle name="20% - Accent1 4 2 4 3 2 2 2 4" xfId="36143" xr:uid="{00000000-0005-0000-0000-0000808C0000}"/>
    <cellStyle name="20% - Accent1 4 2 4 3 2 2 3" xfId="36144" xr:uid="{00000000-0005-0000-0000-0000818C0000}"/>
    <cellStyle name="20% - Accent1 4 2 4 3 2 2 3 2" xfId="36145" xr:uid="{00000000-0005-0000-0000-0000828C0000}"/>
    <cellStyle name="20% - Accent1 4 2 4 3 2 2 3 2 2" xfId="36146" xr:uid="{00000000-0005-0000-0000-0000838C0000}"/>
    <cellStyle name="20% - Accent1 4 2 4 3 2 2 3 2 2 2" xfId="36147" xr:uid="{00000000-0005-0000-0000-0000848C0000}"/>
    <cellStyle name="20% - Accent1 4 2 4 3 2 2 3 2 3" xfId="36148" xr:uid="{00000000-0005-0000-0000-0000858C0000}"/>
    <cellStyle name="20% - Accent1 4 2 4 3 2 2 3 3" xfId="36149" xr:uid="{00000000-0005-0000-0000-0000868C0000}"/>
    <cellStyle name="20% - Accent1 4 2 4 3 2 2 3 3 2" xfId="36150" xr:uid="{00000000-0005-0000-0000-0000878C0000}"/>
    <cellStyle name="20% - Accent1 4 2 4 3 2 2 3 4" xfId="36151" xr:uid="{00000000-0005-0000-0000-0000888C0000}"/>
    <cellStyle name="20% - Accent1 4 2 4 3 2 2 4" xfId="36152" xr:uid="{00000000-0005-0000-0000-0000898C0000}"/>
    <cellStyle name="20% - Accent1 4 2 4 3 2 2 4 2" xfId="36153" xr:uid="{00000000-0005-0000-0000-00008A8C0000}"/>
    <cellStyle name="20% - Accent1 4 2 4 3 2 2 4 2 2" xfId="36154" xr:uid="{00000000-0005-0000-0000-00008B8C0000}"/>
    <cellStyle name="20% - Accent1 4 2 4 3 2 2 4 2 2 2" xfId="36155" xr:uid="{00000000-0005-0000-0000-00008C8C0000}"/>
    <cellStyle name="20% - Accent1 4 2 4 3 2 2 4 2 3" xfId="36156" xr:uid="{00000000-0005-0000-0000-00008D8C0000}"/>
    <cellStyle name="20% - Accent1 4 2 4 3 2 2 4 3" xfId="36157" xr:uid="{00000000-0005-0000-0000-00008E8C0000}"/>
    <cellStyle name="20% - Accent1 4 2 4 3 2 2 4 3 2" xfId="36158" xr:uid="{00000000-0005-0000-0000-00008F8C0000}"/>
    <cellStyle name="20% - Accent1 4 2 4 3 2 2 4 4" xfId="36159" xr:uid="{00000000-0005-0000-0000-0000908C0000}"/>
    <cellStyle name="20% - Accent1 4 2 4 3 2 2 5" xfId="36160" xr:uid="{00000000-0005-0000-0000-0000918C0000}"/>
    <cellStyle name="20% - Accent1 4 2 4 3 2 2 5 2" xfId="36161" xr:uid="{00000000-0005-0000-0000-0000928C0000}"/>
    <cellStyle name="20% - Accent1 4 2 4 3 2 2 5 2 2" xfId="36162" xr:uid="{00000000-0005-0000-0000-0000938C0000}"/>
    <cellStyle name="20% - Accent1 4 2 4 3 2 2 5 3" xfId="36163" xr:uid="{00000000-0005-0000-0000-0000948C0000}"/>
    <cellStyle name="20% - Accent1 4 2 4 3 2 2 6" xfId="36164" xr:uid="{00000000-0005-0000-0000-0000958C0000}"/>
    <cellStyle name="20% - Accent1 4 2 4 3 2 2 6 2" xfId="36165" xr:uid="{00000000-0005-0000-0000-0000968C0000}"/>
    <cellStyle name="20% - Accent1 4 2 4 3 2 2 6 2 2" xfId="36166" xr:uid="{00000000-0005-0000-0000-0000978C0000}"/>
    <cellStyle name="20% - Accent1 4 2 4 3 2 2 6 3" xfId="36167" xr:uid="{00000000-0005-0000-0000-0000988C0000}"/>
    <cellStyle name="20% - Accent1 4 2 4 3 2 2 7" xfId="36168" xr:uid="{00000000-0005-0000-0000-0000998C0000}"/>
    <cellStyle name="20% - Accent1 4 2 4 3 2 2 7 2" xfId="36169" xr:uid="{00000000-0005-0000-0000-00009A8C0000}"/>
    <cellStyle name="20% - Accent1 4 2 4 3 2 2 8" xfId="36170" xr:uid="{00000000-0005-0000-0000-00009B8C0000}"/>
    <cellStyle name="20% - Accent1 4 2 4 3 2 2 8 2" xfId="36171" xr:uid="{00000000-0005-0000-0000-00009C8C0000}"/>
    <cellStyle name="20% - Accent1 4 2 4 3 2 2 9" xfId="36172" xr:uid="{00000000-0005-0000-0000-00009D8C0000}"/>
    <cellStyle name="20% - Accent1 4 2 4 3 2 3" xfId="36173" xr:uid="{00000000-0005-0000-0000-00009E8C0000}"/>
    <cellStyle name="20% - Accent1 4 2 4 3 2 3 2" xfId="36174" xr:uid="{00000000-0005-0000-0000-00009F8C0000}"/>
    <cellStyle name="20% - Accent1 4 2 4 3 2 3 2 2" xfId="36175" xr:uid="{00000000-0005-0000-0000-0000A08C0000}"/>
    <cellStyle name="20% - Accent1 4 2 4 3 2 3 2 2 2" xfId="36176" xr:uid="{00000000-0005-0000-0000-0000A18C0000}"/>
    <cellStyle name="20% - Accent1 4 2 4 3 2 3 2 2 2 2" xfId="36177" xr:uid="{00000000-0005-0000-0000-0000A28C0000}"/>
    <cellStyle name="20% - Accent1 4 2 4 3 2 3 2 2 3" xfId="36178" xr:uid="{00000000-0005-0000-0000-0000A38C0000}"/>
    <cellStyle name="20% - Accent1 4 2 4 3 2 3 2 3" xfId="36179" xr:uid="{00000000-0005-0000-0000-0000A48C0000}"/>
    <cellStyle name="20% - Accent1 4 2 4 3 2 3 2 3 2" xfId="36180" xr:uid="{00000000-0005-0000-0000-0000A58C0000}"/>
    <cellStyle name="20% - Accent1 4 2 4 3 2 3 2 4" xfId="36181" xr:uid="{00000000-0005-0000-0000-0000A68C0000}"/>
    <cellStyle name="20% - Accent1 4 2 4 3 2 3 3" xfId="36182" xr:uid="{00000000-0005-0000-0000-0000A78C0000}"/>
    <cellStyle name="20% - Accent1 4 2 4 3 2 3 3 2" xfId="36183" xr:uid="{00000000-0005-0000-0000-0000A88C0000}"/>
    <cellStyle name="20% - Accent1 4 2 4 3 2 3 3 2 2" xfId="36184" xr:uid="{00000000-0005-0000-0000-0000A98C0000}"/>
    <cellStyle name="20% - Accent1 4 2 4 3 2 3 3 2 2 2" xfId="36185" xr:uid="{00000000-0005-0000-0000-0000AA8C0000}"/>
    <cellStyle name="20% - Accent1 4 2 4 3 2 3 3 2 3" xfId="36186" xr:uid="{00000000-0005-0000-0000-0000AB8C0000}"/>
    <cellStyle name="20% - Accent1 4 2 4 3 2 3 3 3" xfId="36187" xr:uid="{00000000-0005-0000-0000-0000AC8C0000}"/>
    <cellStyle name="20% - Accent1 4 2 4 3 2 3 3 3 2" xfId="36188" xr:uid="{00000000-0005-0000-0000-0000AD8C0000}"/>
    <cellStyle name="20% - Accent1 4 2 4 3 2 3 3 4" xfId="36189" xr:uid="{00000000-0005-0000-0000-0000AE8C0000}"/>
    <cellStyle name="20% - Accent1 4 2 4 3 2 3 4" xfId="36190" xr:uid="{00000000-0005-0000-0000-0000AF8C0000}"/>
    <cellStyle name="20% - Accent1 4 2 4 3 2 3 4 2" xfId="36191" xr:uid="{00000000-0005-0000-0000-0000B08C0000}"/>
    <cellStyle name="20% - Accent1 4 2 4 3 2 3 4 2 2" xfId="36192" xr:uid="{00000000-0005-0000-0000-0000B18C0000}"/>
    <cellStyle name="20% - Accent1 4 2 4 3 2 3 4 2 2 2" xfId="36193" xr:uid="{00000000-0005-0000-0000-0000B28C0000}"/>
    <cellStyle name="20% - Accent1 4 2 4 3 2 3 4 2 3" xfId="36194" xr:uid="{00000000-0005-0000-0000-0000B38C0000}"/>
    <cellStyle name="20% - Accent1 4 2 4 3 2 3 4 3" xfId="36195" xr:uid="{00000000-0005-0000-0000-0000B48C0000}"/>
    <cellStyle name="20% - Accent1 4 2 4 3 2 3 4 3 2" xfId="36196" xr:uid="{00000000-0005-0000-0000-0000B58C0000}"/>
    <cellStyle name="20% - Accent1 4 2 4 3 2 3 4 4" xfId="36197" xr:uid="{00000000-0005-0000-0000-0000B68C0000}"/>
    <cellStyle name="20% - Accent1 4 2 4 3 2 3 5" xfId="36198" xr:uid="{00000000-0005-0000-0000-0000B78C0000}"/>
    <cellStyle name="20% - Accent1 4 2 4 3 2 3 5 2" xfId="36199" xr:uid="{00000000-0005-0000-0000-0000B88C0000}"/>
    <cellStyle name="20% - Accent1 4 2 4 3 2 3 5 2 2" xfId="36200" xr:uid="{00000000-0005-0000-0000-0000B98C0000}"/>
    <cellStyle name="20% - Accent1 4 2 4 3 2 3 5 3" xfId="36201" xr:uid="{00000000-0005-0000-0000-0000BA8C0000}"/>
    <cellStyle name="20% - Accent1 4 2 4 3 2 3 6" xfId="36202" xr:uid="{00000000-0005-0000-0000-0000BB8C0000}"/>
    <cellStyle name="20% - Accent1 4 2 4 3 2 3 6 2" xfId="36203" xr:uid="{00000000-0005-0000-0000-0000BC8C0000}"/>
    <cellStyle name="20% - Accent1 4 2 4 3 2 3 6 2 2" xfId="36204" xr:uid="{00000000-0005-0000-0000-0000BD8C0000}"/>
    <cellStyle name="20% - Accent1 4 2 4 3 2 3 6 3" xfId="36205" xr:uid="{00000000-0005-0000-0000-0000BE8C0000}"/>
    <cellStyle name="20% - Accent1 4 2 4 3 2 3 7" xfId="36206" xr:uid="{00000000-0005-0000-0000-0000BF8C0000}"/>
    <cellStyle name="20% - Accent1 4 2 4 3 2 3 7 2" xfId="36207" xr:uid="{00000000-0005-0000-0000-0000C08C0000}"/>
    <cellStyle name="20% - Accent1 4 2 4 3 2 3 8" xfId="36208" xr:uid="{00000000-0005-0000-0000-0000C18C0000}"/>
    <cellStyle name="20% - Accent1 4 2 4 3 2 3 8 2" xfId="36209" xr:uid="{00000000-0005-0000-0000-0000C28C0000}"/>
    <cellStyle name="20% - Accent1 4 2 4 3 2 3 9" xfId="36210" xr:uid="{00000000-0005-0000-0000-0000C38C0000}"/>
    <cellStyle name="20% - Accent1 4 2 4 3 2 4" xfId="36211" xr:uid="{00000000-0005-0000-0000-0000C48C0000}"/>
    <cellStyle name="20% - Accent1 4 2 4 3 2 4 2" xfId="36212" xr:uid="{00000000-0005-0000-0000-0000C58C0000}"/>
    <cellStyle name="20% - Accent1 4 2 4 3 2 4 2 2" xfId="36213" xr:uid="{00000000-0005-0000-0000-0000C68C0000}"/>
    <cellStyle name="20% - Accent1 4 2 4 3 2 4 2 2 2" xfId="36214" xr:uid="{00000000-0005-0000-0000-0000C78C0000}"/>
    <cellStyle name="20% - Accent1 4 2 4 3 2 4 2 3" xfId="36215" xr:uid="{00000000-0005-0000-0000-0000C88C0000}"/>
    <cellStyle name="20% - Accent1 4 2 4 3 2 4 3" xfId="36216" xr:uid="{00000000-0005-0000-0000-0000C98C0000}"/>
    <cellStyle name="20% - Accent1 4 2 4 3 2 4 3 2" xfId="36217" xr:uid="{00000000-0005-0000-0000-0000CA8C0000}"/>
    <cellStyle name="20% - Accent1 4 2 4 3 2 4 4" xfId="36218" xr:uid="{00000000-0005-0000-0000-0000CB8C0000}"/>
    <cellStyle name="20% - Accent1 4 2 4 3 2 5" xfId="36219" xr:uid="{00000000-0005-0000-0000-0000CC8C0000}"/>
    <cellStyle name="20% - Accent1 4 2 4 3 2 5 2" xfId="36220" xr:uid="{00000000-0005-0000-0000-0000CD8C0000}"/>
    <cellStyle name="20% - Accent1 4 2 4 3 2 5 2 2" xfId="36221" xr:uid="{00000000-0005-0000-0000-0000CE8C0000}"/>
    <cellStyle name="20% - Accent1 4 2 4 3 2 5 2 2 2" xfId="36222" xr:uid="{00000000-0005-0000-0000-0000CF8C0000}"/>
    <cellStyle name="20% - Accent1 4 2 4 3 2 5 2 3" xfId="36223" xr:uid="{00000000-0005-0000-0000-0000D08C0000}"/>
    <cellStyle name="20% - Accent1 4 2 4 3 2 5 3" xfId="36224" xr:uid="{00000000-0005-0000-0000-0000D18C0000}"/>
    <cellStyle name="20% - Accent1 4 2 4 3 2 5 3 2" xfId="36225" xr:uid="{00000000-0005-0000-0000-0000D28C0000}"/>
    <cellStyle name="20% - Accent1 4 2 4 3 2 5 4" xfId="36226" xr:uid="{00000000-0005-0000-0000-0000D38C0000}"/>
    <cellStyle name="20% - Accent1 4 2 4 3 2 6" xfId="36227" xr:uid="{00000000-0005-0000-0000-0000D48C0000}"/>
    <cellStyle name="20% - Accent1 4 2 4 3 2 6 2" xfId="36228" xr:uid="{00000000-0005-0000-0000-0000D58C0000}"/>
    <cellStyle name="20% - Accent1 4 2 4 3 2 6 2 2" xfId="36229" xr:uid="{00000000-0005-0000-0000-0000D68C0000}"/>
    <cellStyle name="20% - Accent1 4 2 4 3 2 6 2 2 2" xfId="36230" xr:uid="{00000000-0005-0000-0000-0000D78C0000}"/>
    <cellStyle name="20% - Accent1 4 2 4 3 2 6 2 3" xfId="36231" xr:uid="{00000000-0005-0000-0000-0000D88C0000}"/>
    <cellStyle name="20% - Accent1 4 2 4 3 2 6 3" xfId="36232" xr:uid="{00000000-0005-0000-0000-0000D98C0000}"/>
    <cellStyle name="20% - Accent1 4 2 4 3 2 6 3 2" xfId="36233" xr:uid="{00000000-0005-0000-0000-0000DA8C0000}"/>
    <cellStyle name="20% - Accent1 4 2 4 3 2 6 4" xfId="36234" xr:uid="{00000000-0005-0000-0000-0000DB8C0000}"/>
    <cellStyle name="20% - Accent1 4 2 4 3 2 7" xfId="36235" xr:uid="{00000000-0005-0000-0000-0000DC8C0000}"/>
    <cellStyle name="20% - Accent1 4 2 4 3 2 7 2" xfId="36236" xr:uid="{00000000-0005-0000-0000-0000DD8C0000}"/>
    <cellStyle name="20% - Accent1 4 2 4 3 2 7 2 2" xfId="36237" xr:uid="{00000000-0005-0000-0000-0000DE8C0000}"/>
    <cellStyle name="20% - Accent1 4 2 4 3 2 7 3" xfId="36238" xr:uid="{00000000-0005-0000-0000-0000DF8C0000}"/>
    <cellStyle name="20% - Accent1 4 2 4 3 2 8" xfId="36239" xr:uid="{00000000-0005-0000-0000-0000E08C0000}"/>
    <cellStyle name="20% - Accent1 4 2 4 3 2 8 2" xfId="36240" xr:uid="{00000000-0005-0000-0000-0000E18C0000}"/>
    <cellStyle name="20% - Accent1 4 2 4 3 2 8 2 2" xfId="36241" xr:uid="{00000000-0005-0000-0000-0000E28C0000}"/>
    <cellStyle name="20% - Accent1 4 2 4 3 2 8 3" xfId="36242" xr:uid="{00000000-0005-0000-0000-0000E38C0000}"/>
    <cellStyle name="20% - Accent1 4 2 4 3 2 9" xfId="36243" xr:uid="{00000000-0005-0000-0000-0000E48C0000}"/>
    <cellStyle name="20% - Accent1 4 2 4 3 2 9 2" xfId="36244" xr:uid="{00000000-0005-0000-0000-0000E58C0000}"/>
    <cellStyle name="20% - Accent1 4 2 4 3 3" xfId="36245" xr:uid="{00000000-0005-0000-0000-0000E68C0000}"/>
    <cellStyle name="20% - Accent1 4 2 4 3 3 10" xfId="36246" xr:uid="{00000000-0005-0000-0000-0000E78C0000}"/>
    <cellStyle name="20% - Accent1 4 2 4 3 3 10 2" xfId="36247" xr:uid="{00000000-0005-0000-0000-0000E88C0000}"/>
    <cellStyle name="20% - Accent1 4 2 4 3 3 11" xfId="36248" xr:uid="{00000000-0005-0000-0000-0000E98C0000}"/>
    <cellStyle name="20% - Accent1 4 2 4 3 3 2" xfId="36249" xr:uid="{00000000-0005-0000-0000-0000EA8C0000}"/>
    <cellStyle name="20% - Accent1 4 2 4 3 3 2 2" xfId="36250" xr:uid="{00000000-0005-0000-0000-0000EB8C0000}"/>
    <cellStyle name="20% - Accent1 4 2 4 3 3 2 2 2" xfId="36251" xr:uid="{00000000-0005-0000-0000-0000EC8C0000}"/>
    <cellStyle name="20% - Accent1 4 2 4 3 3 2 2 2 2" xfId="36252" xr:uid="{00000000-0005-0000-0000-0000ED8C0000}"/>
    <cellStyle name="20% - Accent1 4 2 4 3 3 2 2 2 2 2" xfId="36253" xr:uid="{00000000-0005-0000-0000-0000EE8C0000}"/>
    <cellStyle name="20% - Accent1 4 2 4 3 3 2 2 2 3" xfId="36254" xr:uid="{00000000-0005-0000-0000-0000EF8C0000}"/>
    <cellStyle name="20% - Accent1 4 2 4 3 3 2 2 3" xfId="36255" xr:uid="{00000000-0005-0000-0000-0000F08C0000}"/>
    <cellStyle name="20% - Accent1 4 2 4 3 3 2 2 3 2" xfId="36256" xr:uid="{00000000-0005-0000-0000-0000F18C0000}"/>
    <cellStyle name="20% - Accent1 4 2 4 3 3 2 2 4" xfId="36257" xr:uid="{00000000-0005-0000-0000-0000F28C0000}"/>
    <cellStyle name="20% - Accent1 4 2 4 3 3 2 3" xfId="36258" xr:uid="{00000000-0005-0000-0000-0000F38C0000}"/>
    <cellStyle name="20% - Accent1 4 2 4 3 3 2 3 2" xfId="36259" xr:uid="{00000000-0005-0000-0000-0000F48C0000}"/>
    <cellStyle name="20% - Accent1 4 2 4 3 3 2 3 2 2" xfId="36260" xr:uid="{00000000-0005-0000-0000-0000F58C0000}"/>
    <cellStyle name="20% - Accent1 4 2 4 3 3 2 3 2 2 2" xfId="36261" xr:uid="{00000000-0005-0000-0000-0000F68C0000}"/>
    <cellStyle name="20% - Accent1 4 2 4 3 3 2 3 2 3" xfId="36262" xr:uid="{00000000-0005-0000-0000-0000F78C0000}"/>
    <cellStyle name="20% - Accent1 4 2 4 3 3 2 3 3" xfId="36263" xr:uid="{00000000-0005-0000-0000-0000F88C0000}"/>
    <cellStyle name="20% - Accent1 4 2 4 3 3 2 3 3 2" xfId="36264" xr:uid="{00000000-0005-0000-0000-0000F98C0000}"/>
    <cellStyle name="20% - Accent1 4 2 4 3 3 2 3 4" xfId="36265" xr:uid="{00000000-0005-0000-0000-0000FA8C0000}"/>
    <cellStyle name="20% - Accent1 4 2 4 3 3 2 4" xfId="36266" xr:uid="{00000000-0005-0000-0000-0000FB8C0000}"/>
    <cellStyle name="20% - Accent1 4 2 4 3 3 2 4 2" xfId="36267" xr:uid="{00000000-0005-0000-0000-0000FC8C0000}"/>
    <cellStyle name="20% - Accent1 4 2 4 3 3 2 4 2 2" xfId="36268" xr:uid="{00000000-0005-0000-0000-0000FD8C0000}"/>
    <cellStyle name="20% - Accent1 4 2 4 3 3 2 4 2 2 2" xfId="36269" xr:uid="{00000000-0005-0000-0000-0000FE8C0000}"/>
    <cellStyle name="20% - Accent1 4 2 4 3 3 2 4 2 3" xfId="36270" xr:uid="{00000000-0005-0000-0000-0000FF8C0000}"/>
    <cellStyle name="20% - Accent1 4 2 4 3 3 2 4 3" xfId="36271" xr:uid="{00000000-0005-0000-0000-0000008D0000}"/>
    <cellStyle name="20% - Accent1 4 2 4 3 3 2 4 3 2" xfId="36272" xr:uid="{00000000-0005-0000-0000-0000018D0000}"/>
    <cellStyle name="20% - Accent1 4 2 4 3 3 2 4 4" xfId="36273" xr:uid="{00000000-0005-0000-0000-0000028D0000}"/>
    <cellStyle name="20% - Accent1 4 2 4 3 3 2 5" xfId="36274" xr:uid="{00000000-0005-0000-0000-0000038D0000}"/>
    <cellStyle name="20% - Accent1 4 2 4 3 3 2 5 2" xfId="36275" xr:uid="{00000000-0005-0000-0000-0000048D0000}"/>
    <cellStyle name="20% - Accent1 4 2 4 3 3 2 5 2 2" xfId="36276" xr:uid="{00000000-0005-0000-0000-0000058D0000}"/>
    <cellStyle name="20% - Accent1 4 2 4 3 3 2 5 3" xfId="36277" xr:uid="{00000000-0005-0000-0000-0000068D0000}"/>
    <cellStyle name="20% - Accent1 4 2 4 3 3 2 6" xfId="36278" xr:uid="{00000000-0005-0000-0000-0000078D0000}"/>
    <cellStyle name="20% - Accent1 4 2 4 3 3 2 6 2" xfId="36279" xr:uid="{00000000-0005-0000-0000-0000088D0000}"/>
    <cellStyle name="20% - Accent1 4 2 4 3 3 2 6 2 2" xfId="36280" xr:uid="{00000000-0005-0000-0000-0000098D0000}"/>
    <cellStyle name="20% - Accent1 4 2 4 3 3 2 6 3" xfId="36281" xr:uid="{00000000-0005-0000-0000-00000A8D0000}"/>
    <cellStyle name="20% - Accent1 4 2 4 3 3 2 7" xfId="36282" xr:uid="{00000000-0005-0000-0000-00000B8D0000}"/>
    <cellStyle name="20% - Accent1 4 2 4 3 3 2 7 2" xfId="36283" xr:uid="{00000000-0005-0000-0000-00000C8D0000}"/>
    <cellStyle name="20% - Accent1 4 2 4 3 3 2 8" xfId="36284" xr:uid="{00000000-0005-0000-0000-00000D8D0000}"/>
    <cellStyle name="20% - Accent1 4 2 4 3 3 2 8 2" xfId="36285" xr:uid="{00000000-0005-0000-0000-00000E8D0000}"/>
    <cellStyle name="20% - Accent1 4 2 4 3 3 2 9" xfId="36286" xr:uid="{00000000-0005-0000-0000-00000F8D0000}"/>
    <cellStyle name="20% - Accent1 4 2 4 3 3 3" xfId="36287" xr:uid="{00000000-0005-0000-0000-0000108D0000}"/>
    <cellStyle name="20% - Accent1 4 2 4 3 3 3 2" xfId="36288" xr:uid="{00000000-0005-0000-0000-0000118D0000}"/>
    <cellStyle name="20% - Accent1 4 2 4 3 3 3 2 2" xfId="36289" xr:uid="{00000000-0005-0000-0000-0000128D0000}"/>
    <cellStyle name="20% - Accent1 4 2 4 3 3 3 2 2 2" xfId="36290" xr:uid="{00000000-0005-0000-0000-0000138D0000}"/>
    <cellStyle name="20% - Accent1 4 2 4 3 3 3 2 2 2 2" xfId="36291" xr:uid="{00000000-0005-0000-0000-0000148D0000}"/>
    <cellStyle name="20% - Accent1 4 2 4 3 3 3 2 2 3" xfId="36292" xr:uid="{00000000-0005-0000-0000-0000158D0000}"/>
    <cellStyle name="20% - Accent1 4 2 4 3 3 3 2 3" xfId="36293" xr:uid="{00000000-0005-0000-0000-0000168D0000}"/>
    <cellStyle name="20% - Accent1 4 2 4 3 3 3 2 3 2" xfId="36294" xr:uid="{00000000-0005-0000-0000-0000178D0000}"/>
    <cellStyle name="20% - Accent1 4 2 4 3 3 3 2 4" xfId="36295" xr:uid="{00000000-0005-0000-0000-0000188D0000}"/>
    <cellStyle name="20% - Accent1 4 2 4 3 3 3 3" xfId="36296" xr:uid="{00000000-0005-0000-0000-0000198D0000}"/>
    <cellStyle name="20% - Accent1 4 2 4 3 3 3 3 2" xfId="36297" xr:uid="{00000000-0005-0000-0000-00001A8D0000}"/>
    <cellStyle name="20% - Accent1 4 2 4 3 3 3 3 2 2" xfId="36298" xr:uid="{00000000-0005-0000-0000-00001B8D0000}"/>
    <cellStyle name="20% - Accent1 4 2 4 3 3 3 3 2 2 2" xfId="36299" xr:uid="{00000000-0005-0000-0000-00001C8D0000}"/>
    <cellStyle name="20% - Accent1 4 2 4 3 3 3 3 2 3" xfId="36300" xr:uid="{00000000-0005-0000-0000-00001D8D0000}"/>
    <cellStyle name="20% - Accent1 4 2 4 3 3 3 3 3" xfId="36301" xr:uid="{00000000-0005-0000-0000-00001E8D0000}"/>
    <cellStyle name="20% - Accent1 4 2 4 3 3 3 3 3 2" xfId="36302" xr:uid="{00000000-0005-0000-0000-00001F8D0000}"/>
    <cellStyle name="20% - Accent1 4 2 4 3 3 3 3 4" xfId="36303" xr:uid="{00000000-0005-0000-0000-0000208D0000}"/>
    <cellStyle name="20% - Accent1 4 2 4 3 3 3 4" xfId="36304" xr:uid="{00000000-0005-0000-0000-0000218D0000}"/>
    <cellStyle name="20% - Accent1 4 2 4 3 3 3 4 2" xfId="36305" xr:uid="{00000000-0005-0000-0000-0000228D0000}"/>
    <cellStyle name="20% - Accent1 4 2 4 3 3 3 4 2 2" xfId="36306" xr:uid="{00000000-0005-0000-0000-0000238D0000}"/>
    <cellStyle name="20% - Accent1 4 2 4 3 3 3 4 2 2 2" xfId="36307" xr:uid="{00000000-0005-0000-0000-0000248D0000}"/>
    <cellStyle name="20% - Accent1 4 2 4 3 3 3 4 2 3" xfId="36308" xr:uid="{00000000-0005-0000-0000-0000258D0000}"/>
    <cellStyle name="20% - Accent1 4 2 4 3 3 3 4 3" xfId="36309" xr:uid="{00000000-0005-0000-0000-0000268D0000}"/>
    <cellStyle name="20% - Accent1 4 2 4 3 3 3 4 3 2" xfId="36310" xr:uid="{00000000-0005-0000-0000-0000278D0000}"/>
    <cellStyle name="20% - Accent1 4 2 4 3 3 3 4 4" xfId="36311" xr:uid="{00000000-0005-0000-0000-0000288D0000}"/>
    <cellStyle name="20% - Accent1 4 2 4 3 3 3 5" xfId="36312" xr:uid="{00000000-0005-0000-0000-0000298D0000}"/>
    <cellStyle name="20% - Accent1 4 2 4 3 3 3 5 2" xfId="36313" xr:uid="{00000000-0005-0000-0000-00002A8D0000}"/>
    <cellStyle name="20% - Accent1 4 2 4 3 3 3 5 2 2" xfId="36314" xr:uid="{00000000-0005-0000-0000-00002B8D0000}"/>
    <cellStyle name="20% - Accent1 4 2 4 3 3 3 5 3" xfId="36315" xr:uid="{00000000-0005-0000-0000-00002C8D0000}"/>
    <cellStyle name="20% - Accent1 4 2 4 3 3 3 6" xfId="36316" xr:uid="{00000000-0005-0000-0000-00002D8D0000}"/>
    <cellStyle name="20% - Accent1 4 2 4 3 3 3 6 2" xfId="36317" xr:uid="{00000000-0005-0000-0000-00002E8D0000}"/>
    <cellStyle name="20% - Accent1 4 2 4 3 3 3 6 2 2" xfId="36318" xr:uid="{00000000-0005-0000-0000-00002F8D0000}"/>
    <cellStyle name="20% - Accent1 4 2 4 3 3 3 6 3" xfId="36319" xr:uid="{00000000-0005-0000-0000-0000308D0000}"/>
    <cellStyle name="20% - Accent1 4 2 4 3 3 3 7" xfId="36320" xr:uid="{00000000-0005-0000-0000-0000318D0000}"/>
    <cellStyle name="20% - Accent1 4 2 4 3 3 3 7 2" xfId="36321" xr:uid="{00000000-0005-0000-0000-0000328D0000}"/>
    <cellStyle name="20% - Accent1 4 2 4 3 3 3 8" xfId="36322" xr:uid="{00000000-0005-0000-0000-0000338D0000}"/>
    <cellStyle name="20% - Accent1 4 2 4 3 3 3 8 2" xfId="36323" xr:uid="{00000000-0005-0000-0000-0000348D0000}"/>
    <cellStyle name="20% - Accent1 4 2 4 3 3 3 9" xfId="36324" xr:uid="{00000000-0005-0000-0000-0000358D0000}"/>
    <cellStyle name="20% - Accent1 4 2 4 3 3 4" xfId="36325" xr:uid="{00000000-0005-0000-0000-0000368D0000}"/>
    <cellStyle name="20% - Accent1 4 2 4 3 3 4 2" xfId="36326" xr:uid="{00000000-0005-0000-0000-0000378D0000}"/>
    <cellStyle name="20% - Accent1 4 2 4 3 3 4 2 2" xfId="36327" xr:uid="{00000000-0005-0000-0000-0000388D0000}"/>
    <cellStyle name="20% - Accent1 4 2 4 3 3 4 2 2 2" xfId="36328" xr:uid="{00000000-0005-0000-0000-0000398D0000}"/>
    <cellStyle name="20% - Accent1 4 2 4 3 3 4 2 3" xfId="36329" xr:uid="{00000000-0005-0000-0000-00003A8D0000}"/>
    <cellStyle name="20% - Accent1 4 2 4 3 3 4 3" xfId="36330" xr:uid="{00000000-0005-0000-0000-00003B8D0000}"/>
    <cellStyle name="20% - Accent1 4 2 4 3 3 4 3 2" xfId="36331" xr:uid="{00000000-0005-0000-0000-00003C8D0000}"/>
    <cellStyle name="20% - Accent1 4 2 4 3 3 4 4" xfId="36332" xr:uid="{00000000-0005-0000-0000-00003D8D0000}"/>
    <cellStyle name="20% - Accent1 4 2 4 3 3 5" xfId="36333" xr:uid="{00000000-0005-0000-0000-00003E8D0000}"/>
    <cellStyle name="20% - Accent1 4 2 4 3 3 5 2" xfId="36334" xr:uid="{00000000-0005-0000-0000-00003F8D0000}"/>
    <cellStyle name="20% - Accent1 4 2 4 3 3 5 2 2" xfId="36335" xr:uid="{00000000-0005-0000-0000-0000408D0000}"/>
    <cellStyle name="20% - Accent1 4 2 4 3 3 5 2 2 2" xfId="36336" xr:uid="{00000000-0005-0000-0000-0000418D0000}"/>
    <cellStyle name="20% - Accent1 4 2 4 3 3 5 2 3" xfId="36337" xr:uid="{00000000-0005-0000-0000-0000428D0000}"/>
    <cellStyle name="20% - Accent1 4 2 4 3 3 5 3" xfId="36338" xr:uid="{00000000-0005-0000-0000-0000438D0000}"/>
    <cellStyle name="20% - Accent1 4 2 4 3 3 5 3 2" xfId="36339" xr:uid="{00000000-0005-0000-0000-0000448D0000}"/>
    <cellStyle name="20% - Accent1 4 2 4 3 3 5 4" xfId="36340" xr:uid="{00000000-0005-0000-0000-0000458D0000}"/>
    <cellStyle name="20% - Accent1 4 2 4 3 3 6" xfId="36341" xr:uid="{00000000-0005-0000-0000-0000468D0000}"/>
    <cellStyle name="20% - Accent1 4 2 4 3 3 6 2" xfId="36342" xr:uid="{00000000-0005-0000-0000-0000478D0000}"/>
    <cellStyle name="20% - Accent1 4 2 4 3 3 6 2 2" xfId="36343" xr:uid="{00000000-0005-0000-0000-0000488D0000}"/>
    <cellStyle name="20% - Accent1 4 2 4 3 3 6 2 2 2" xfId="36344" xr:uid="{00000000-0005-0000-0000-0000498D0000}"/>
    <cellStyle name="20% - Accent1 4 2 4 3 3 6 2 3" xfId="36345" xr:uid="{00000000-0005-0000-0000-00004A8D0000}"/>
    <cellStyle name="20% - Accent1 4 2 4 3 3 6 3" xfId="36346" xr:uid="{00000000-0005-0000-0000-00004B8D0000}"/>
    <cellStyle name="20% - Accent1 4 2 4 3 3 6 3 2" xfId="36347" xr:uid="{00000000-0005-0000-0000-00004C8D0000}"/>
    <cellStyle name="20% - Accent1 4 2 4 3 3 6 4" xfId="36348" xr:uid="{00000000-0005-0000-0000-00004D8D0000}"/>
    <cellStyle name="20% - Accent1 4 2 4 3 3 7" xfId="36349" xr:uid="{00000000-0005-0000-0000-00004E8D0000}"/>
    <cellStyle name="20% - Accent1 4 2 4 3 3 7 2" xfId="36350" xr:uid="{00000000-0005-0000-0000-00004F8D0000}"/>
    <cellStyle name="20% - Accent1 4 2 4 3 3 7 2 2" xfId="36351" xr:uid="{00000000-0005-0000-0000-0000508D0000}"/>
    <cellStyle name="20% - Accent1 4 2 4 3 3 7 3" xfId="36352" xr:uid="{00000000-0005-0000-0000-0000518D0000}"/>
    <cellStyle name="20% - Accent1 4 2 4 3 3 8" xfId="36353" xr:uid="{00000000-0005-0000-0000-0000528D0000}"/>
    <cellStyle name="20% - Accent1 4 2 4 3 3 8 2" xfId="36354" xr:uid="{00000000-0005-0000-0000-0000538D0000}"/>
    <cellStyle name="20% - Accent1 4 2 4 3 3 8 2 2" xfId="36355" xr:uid="{00000000-0005-0000-0000-0000548D0000}"/>
    <cellStyle name="20% - Accent1 4 2 4 3 3 8 3" xfId="36356" xr:uid="{00000000-0005-0000-0000-0000558D0000}"/>
    <cellStyle name="20% - Accent1 4 2 4 3 3 9" xfId="36357" xr:uid="{00000000-0005-0000-0000-0000568D0000}"/>
    <cellStyle name="20% - Accent1 4 2 4 3 3 9 2" xfId="36358" xr:uid="{00000000-0005-0000-0000-0000578D0000}"/>
    <cellStyle name="20% - Accent1 4 2 4 3 4" xfId="36359" xr:uid="{00000000-0005-0000-0000-0000588D0000}"/>
    <cellStyle name="20% - Accent1 4 2 4 3 4 10" xfId="36360" xr:uid="{00000000-0005-0000-0000-0000598D0000}"/>
    <cellStyle name="20% - Accent1 4 2 4 3 4 10 2" xfId="36361" xr:uid="{00000000-0005-0000-0000-00005A8D0000}"/>
    <cellStyle name="20% - Accent1 4 2 4 3 4 11" xfId="36362" xr:uid="{00000000-0005-0000-0000-00005B8D0000}"/>
    <cellStyle name="20% - Accent1 4 2 4 3 4 2" xfId="36363" xr:uid="{00000000-0005-0000-0000-00005C8D0000}"/>
    <cellStyle name="20% - Accent1 4 2 4 3 4 2 2" xfId="36364" xr:uid="{00000000-0005-0000-0000-00005D8D0000}"/>
    <cellStyle name="20% - Accent1 4 2 4 3 4 2 2 2" xfId="36365" xr:uid="{00000000-0005-0000-0000-00005E8D0000}"/>
    <cellStyle name="20% - Accent1 4 2 4 3 4 2 2 2 2" xfId="36366" xr:uid="{00000000-0005-0000-0000-00005F8D0000}"/>
    <cellStyle name="20% - Accent1 4 2 4 3 4 2 2 2 2 2" xfId="36367" xr:uid="{00000000-0005-0000-0000-0000608D0000}"/>
    <cellStyle name="20% - Accent1 4 2 4 3 4 2 2 2 3" xfId="36368" xr:uid="{00000000-0005-0000-0000-0000618D0000}"/>
    <cellStyle name="20% - Accent1 4 2 4 3 4 2 2 3" xfId="36369" xr:uid="{00000000-0005-0000-0000-0000628D0000}"/>
    <cellStyle name="20% - Accent1 4 2 4 3 4 2 2 3 2" xfId="36370" xr:uid="{00000000-0005-0000-0000-0000638D0000}"/>
    <cellStyle name="20% - Accent1 4 2 4 3 4 2 2 4" xfId="36371" xr:uid="{00000000-0005-0000-0000-0000648D0000}"/>
    <cellStyle name="20% - Accent1 4 2 4 3 4 2 3" xfId="36372" xr:uid="{00000000-0005-0000-0000-0000658D0000}"/>
    <cellStyle name="20% - Accent1 4 2 4 3 4 2 3 2" xfId="36373" xr:uid="{00000000-0005-0000-0000-0000668D0000}"/>
    <cellStyle name="20% - Accent1 4 2 4 3 4 2 3 2 2" xfId="36374" xr:uid="{00000000-0005-0000-0000-0000678D0000}"/>
    <cellStyle name="20% - Accent1 4 2 4 3 4 2 3 2 2 2" xfId="36375" xr:uid="{00000000-0005-0000-0000-0000688D0000}"/>
    <cellStyle name="20% - Accent1 4 2 4 3 4 2 3 2 3" xfId="36376" xr:uid="{00000000-0005-0000-0000-0000698D0000}"/>
    <cellStyle name="20% - Accent1 4 2 4 3 4 2 3 3" xfId="36377" xr:uid="{00000000-0005-0000-0000-00006A8D0000}"/>
    <cellStyle name="20% - Accent1 4 2 4 3 4 2 3 3 2" xfId="36378" xr:uid="{00000000-0005-0000-0000-00006B8D0000}"/>
    <cellStyle name="20% - Accent1 4 2 4 3 4 2 3 4" xfId="36379" xr:uid="{00000000-0005-0000-0000-00006C8D0000}"/>
    <cellStyle name="20% - Accent1 4 2 4 3 4 2 4" xfId="36380" xr:uid="{00000000-0005-0000-0000-00006D8D0000}"/>
    <cellStyle name="20% - Accent1 4 2 4 3 4 2 4 2" xfId="36381" xr:uid="{00000000-0005-0000-0000-00006E8D0000}"/>
    <cellStyle name="20% - Accent1 4 2 4 3 4 2 4 2 2" xfId="36382" xr:uid="{00000000-0005-0000-0000-00006F8D0000}"/>
    <cellStyle name="20% - Accent1 4 2 4 3 4 2 4 2 2 2" xfId="36383" xr:uid="{00000000-0005-0000-0000-0000708D0000}"/>
    <cellStyle name="20% - Accent1 4 2 4 3 4 2 4 2 3" xfId="36384" xr:uid="{00000000-0005-0000-0000-0000718D0000}"/>
    <cellStyle name="20% - Accent1 4 2 4 3 4 2 4 3" xfId="36385" xr:uid="{00000000-0005-0000-0000-0000728D0000}"/>
    <cellStyle name="20% - Accent1 4 2 4 3 4 2 4 3 2" xfId="36386" xr:uid="{00000000-0005-0000-0000-0000738D0000}"/>
    <cellStyle name="20% - Accent1 4 2 4 3 4 2 4 4" xfId="36387" xr:uid="{00000000-0005-0000-0000-0000748D0000}"/>
    <cellStyle name="20% - Accent1 4 2 4 3 4 2 5" xfId="36388" xr:uid="{00000000-0005-0000-0000-0000758D0000}"/>
    <cellStyle name="20% - Accent1 4 2 4 3 4 2 5 2" xfId="36389" xr:uid="{00000000-0005-0000-0000-0000768D0000}"/>
    <cellStyle name="20% - Accent1 4 2 4 3 4 2 5 2 2" xfId="36390" xr:uid="{00000000-0005-0000-0000-0000778D0000}"/>
    <cellStyle name="20% - Accent1 4 2 4 3 4 2 5 3" xfId="36391" xr:uid="{00000000-0005-0000-0000-0000788D0000}"/>
    <cellStyle name="20% - Accent1 4 2 4 3 4 2 6" xfId="36392" xr:uid="{00000000-0005-0000-0000-0000798D0000}"/>
    <cellStyle name="20% - Accent1 4 2 4 3 4 2 6 2" xfId="36393" xr:uid="{00000000-0005-0000-0000-00007A8D0000}"/>
    <cellStyle name="20% - Accent1 4 2 4 3 4 2 6 2 2" xfId="36394" xr:uid="{00000000-0005-0000-0000-00007B8D0000}"/>
    <cellStyle name="20% - Accent1 4 2 4 3 4 2 6 3" xfId="36395" xr:uid="{00000000-0005-0000-0000-00007C8D0000}"/>
    <cellStyle name="20% - Accent1 4 2 4 3 4 2 7" xfId="36396" xr:uid="{00000000-0005-0000-0000-00007D8D0000}"/>
    <cellStyle name="20% - Accent1 4 2 4 3 4 2 7 2" xfId="36397" xr:uid="{00000000-0005-0000-0000-00007E8D0000}"/>
    <cellStyle name="20% - Accent1 4 2 4 3 4 2 8" xfId="36398" xr:uid="{00000000-0005-0000-0000-00007F8D0000}"/>
    <cellStyle name="20% - Accent1 4 2 4 3 4 2 8 2" xfId="36399" xr:uid="{00000000-0005-0000-0000-0000808D0000}"/>
    <cellStyle name="20% - Accent1 4 2 4 3 4 2 9" xfId="36400" xr:uid="{00000000-0005-0000-0000-0000818D0000}"/>
    <cellStyle name="20% - Accent1 4 2 4 3 4 3" xfId="36401" xr:uid="{00000000-0005-0000-0000-0000828D0000}"/>
    <cellStyle name="20% - Accent1 4 2 4 3 4 3 2" xfId="36402" xr:uid="{00000000-0005-0000-0000-0000838D0000}"/>
    <cellStyle name="20% - Accent1 4 2 4 3 4 3 2 2" xfId="36403" xr:uid="{00000000-0005-0000-0000-0000848D0000}"/>
    <cellStyle name="20% - Accent1 4 2 4 3 4 3 2 2 2" xfId="36404" xr:uid="{00000000-0005-0000-0000-0000858D0000}"/>
    <cellStyle name="20% - Accent1 4 2 4 3 4 3 2 2 2 2" xfId="36405" xr:uid="{00000000-0005-0000-0000-0000868D0000}"/>
    <cellStyle name="20% - Accent1 4 2 4 3 4 3 2 2 3" xfId="36406" xr:uid="{00000000-0005-0000-0000-0000878D0000}"/>
    <cellStyle name="20% - Accent1 4 2 4 3 4 3 2 3" xfId="36407" xr:uid="{00000000-0005-0000-0000-0000888D0000}"/>
    <cellStyle name="20% - Accent1 4 2 4 3 4 3 2 3 2" xfId="36408" xr:uid="{00000000-0005-0000-0000-0000898D0000}"/>
    <cellStyle name="20% - Accent1 4 2 4 3 4 3 2 4" xfId="36409" xr:uid="{00000000-0005-0000-0000-00008A8D0000}"/>
    <cellStyle name="20% - Accent1 4 2 4 3 4 3 3" xfId="36410" xr:uid="{00000000-0005-0000-0000-00008B8D0000}"/>
    <cellStyle name="20% - Accent1 4 2 4 3 4 3 3 2" xfId="36411" xr:uid="{00000000-0005-0000-0000-00008C8D0000}"/>
    <cellStyle name="20% - Accent1 4 2 4 3 4 3 3 2 2" xfId="36412" xr:uid="{00000000-0005-0000-0000-00008D8D0000}"/>
    <cellStyle name="20% - Accent1 4 2 4 3 4 3 3 2 2 2" xfId="36413" xr:uid="{00000000-0005-0000-0000-00008E8D0000}"/>
    <cellStyle name="20% - Accent1 4 2 4 3 4 3 3 2 3" xfId="36414" xr:uid="{00000000-0005-0000-0000-00008F8D0000}"/>
    <cellStyle name="20% - Accent1 4 2 4 3 4 3 3 3" xfId="36415" xr:uid="{00000000-0005-0000-0000-0000908D0000}"/>
    <cellStyle name="20% - Accent1 4 2 4 3 4 3 3 3 2" xfId="36416" xr:uid="{00000000-0005-0000-0000-0000918D0000}"/>
    <cellStyle name="20% - Accent1 4 2 4 3 4 3 3 4" xfId="36417" xr:uid="{00000000-0005-0000-0000-0000928D0000}"/>
    <cellStyle name="20% - Accent1 4 2 4 3 4 3 4" xfId="36418" xr:uid="{00000000-0005-0000-0000-0000938D0000}"/>
    <cellStyle name="20% - Accent1 4 2 4 3 4 3 4 2" xfId="36419" xr:uid="{00000000-0005-0000-0000-0000948D0000}"/>
    <cellStyle name="20% - Accent1 4 2 4 3 4 3 4 2 2" xfId="36420" xr:uid="{00000000-0005-0000-0000-0000958D0000}"/>
    <cellStyle name="20% - Accent1 4 2 4 3 4 3 4 2 2 2" xfId="36421" xr:uid="{00000000-0005-0000-0000-0000968D0000}"/>
    <cellStyle name="20% - Accent1 4 2 4 3 4 3 4 2 3" xfId="36422" xr:uid="{00000000-0005-0000-0000-0000978D0000}"/>
    <cellStyle name="20% - Accent1 4 2 4 3 4 3 4 3" xfId="36423" xr:uid="{00000000-0005-0000-0000-0000988D0000}"/>
    <cellStyle name="20% - Accent1 4 2 4 3 4 3 4 3 2" xfId="36424" xr:uid="{00000000-0005-0000-0000-0000998D0000}"/>
    <cellStyle name="20% - Accent1 4 2 4 3 4 3 4 4" xfId="36425" xr:uid="{00000000-0005-0000-0000-00009A8D0000}"/>
    <cellStyle name="20% - Accent1 4 2 4 3 4 3 5" xfId="36426" xr:uid="{00000000-0005-0000-0000-00009B8D0000}"/>
    <cellStyle name="20% - Accent1 4 2 4 3 4 3 5 2" xfId="36427" xr:uid="{00000000-0005-0000-0000-00009C8D0000}"/>
    <cellStyle name="20% - Accent1 4 2 4 3 4 3 5 2 2" xfId="36428" xr:uid="{00000000-0005-0000-0000-00009D8D0000}"/>
    <cellStyle name="20% - Accent1 4 2 4 3 4 3 5 3" xfId="36429" xr:uid="{00000000-0005-0000-0000-00009E8D0000}"/>
    <cellStyle name="20% - Accent1 4 2 4 3 4 3 6" xfId="36430" xr:uid="{00000000-0005-0000-0000-00009F8D0000}"/>
    <cellStyle name="20% - Accent1 4 2 4 3 4 3 6 2" xfId="36431" xr:uid="{00000000-0005-0000-0000-0000A08D0000}"/>
    <cellStyle name="20% - Accent1 4 2 4 3 4 3 6 2 2" xfId="36432" xr:uid="{00000000-0005-0000-0000-0000A18D0000}"/>
    <cellStyle name="20% - Accent1 4 2 4 3 4 3 6 3" xfId="36433" xr:uid="{00000000-0005-0000-0000-0000A28D0000}"/>
    <cellStyle name="20% - Accent1 4 2 4 3 4 3 7" xfId="36434" xr:uid="{00000000-0005-0000-0000-0000A38D0000}"/>
    <cellStyle name="20% - Accent1 4 2 4 3 4 3 7 2" xfId="36435" xr:uid="{00000000-0005-0000-0000-0000A48D0000}"/>
    <cellStyle name="20% - Accent1 4 2 4 3 4 3 8" xfId="36436" xr:uid="{00000000-0005-0000-0000-0000A58D0000}"/>
    <cellStyle name="20% - Accent1 4 2 4 3 4 3 8 2" xfId="36437" xr:uid="{00000000-0005-0000-0000-0000A68D0000}"/>
    <cellStyle name="20% - Accent1 4 2 4 3 4 3 9" xfId="36438" xr:uid="{00000000-0005-0000-0000-0000A78D0000}"/>
    <cellStyle name="20% - Accent1 4 2 4 3 4 4" xfId="36439" xr:uid="{00000000-0005-0000-0000-0000A88D0000}"/>
    <cellStyle name="20% - Accent1 4 2 4 3 4 4 2" xfId="36440" xr:uid="{00000000-0005-0000-0000-0000A98D0000}"/>
    <cellStyle name="20% - Accent1 4 2 4 3 4 4 2 2" xfId="36441" xr:uid="{00000000-0005-0000-0000-0000AA8D0000}"/>
    <cellStyle name="20% - Accent1 4 2 4 3 4 4 2 2 2" xfId="36442" xr:uid="{00000000-0005-0000-0000-0000AB8D0000}"/>
    <cellStyle name="20% - Accent1 4 2 4 3 4 4 2 3" xfId="36443" xr:uid="{00000000-0005-0000-0000-0000AC8D0000}"/>
    <cellStyle name="20% - Accent1 4 2 4 3 4 4 3" xfId="36444" xr:uid="{00000000-0005-0000-0000-0000AD8D0000}"/>
    <cellStyle name="20% - Accent1 4 2 4 3 4 4 3 2" xfId="36445" xr:uid="{00000000-0005-0000-0000-0000AE8D0000}"/>
    <cellStyle name="20% - Accent1 4 2 4 3 4 4 4" xfId="36446" xr:uid="{00000000-0005-0000-0000-0000AF8D0000}"/>
    <cellStyle name="20% - Accent1 4 2 4 3 4 5" xfId="36447" xr:uid="{00000000-0005-0000-0000-0000B08D0000}"/>
    <cellStyle name="20% - Accent1 4 2 4 3 4 5 2" xfId="36448" xr:uid="{00000000-0005-0000-0000-0000B18D0000}"/>
    <cellStyle name="20% - Accent1 4 2 4 3 4 5 2 2" xfId="36449" xr:uid="{00000000-0005-0000-0000-0000B28D0000}"/>
    <cellStyle name="20% - Accent1 4 2 4 3 4 5 2 2 2" xfId="36450" xr:uid="{00000000-0005-0000-0000-0000B38D0000}"/>
    <cellStyle name="20% - Accent1 4 2 4 3 4 5 2 3" xfId="36451" xr:uid="{00000000-0005-0000-0000-0000B48D0000}"/>
    <cellStyle name="20% - Accent1 4 2 4 3 4 5 3" xfId="36452" xr:uid="{00000000-0005-0000-0000-0000B58D0000}"/>
    <cellStyle name="20% - Accent1 4 2 4 3 4 5 3 2" xfId="36453" xr:uid="{00000000-0005-0000-0000-0000B68D0000}"/>
    <cellStyle name="20% - Accent1 4 2 4 3 4 5 4" xfId="36454" xr:uid="{00000000-0005-0000-0000-0000B78D0000}"/>
    <cellStyle name="20% - Accent1 4 2 4 3 4 6" xfId="36455" xr:uid="{00000000-0005-0000-0000-0000B88D0000}"/>
    <cellStyle name="20% - Accent1 4 2 4 3 4 6 2" xfId="36456" xr:uid="{00000000-0005-0000-0000-0000B98D0000}"/>
    <cellStyle name="20% - Accent1 4 2 4 3 4 6 2 2" xfId="36457" xr:uid="{00000000-0005-0000-0000-0000BA8D0000}"/>
    <cellStyle name="20% - Accent1 4 2 4 3 4 6 2 2 2" xfId="36458" xr:uid="{00000000-0005-0000-0000-0000BB8D0000}"/>
    <cellStyle name="20% - Accent1 4 2 4 3 4 6 2 3" xfId="36459" xr:uid="{00000000-0005-0000-0000-0000BC8D0000}"/>
    <cellStyle name="20% - Accent1 4 2 4 3 4 6 3" xfId="36460" xr:uid="{00000000-0005-0000-0000-0000BD8D0000}"/>
    <cellStyle name="20% - Accent1 4 2 4 3 4 6 3 2" xfId="36461" xr:uid="{00000000-0005-0000-0000-0000BE8D0000}"/>
    <cellStyle name="20% - Accent1 4 2 4 3 4 6 4" xfId="36462" xr:uid="{00000000-0005-0000-0000-0000BF8D0000}"/>
    <cellStyle name="20% - Accent1 4 2 4 3 4 7" xfId="36463" xr:uid="{00000000-0005-0000-0000-0000C08D0000}"/>
    <cellStyle name="20% - Accent1 4 2 4 3 4 7 2" xfId="36464" xr:uid="{00000000-0005-0000-0000-0000C18D0000}"/>
    <cellStyle name="20% - Accent1 4 2 4 3 4 7 2 2" xfId="36465" xr:uid="{00000000-0005-0000-0000-0000C28D0000}"/>
    <cellStyle name="20% - Accent1 4 2 4 3 4 7 3" xfId="36466" xr:uid="{00000000-0005-0000-0000-0000C38D0000}"/>
    <cellStyle name="20% - Accent1 4 2 4 3 4 8" xfId="36467" xr:uid="{00000000-0005-0000-0000-0000C48D0000}"/>
    <cellStyle name="20% - Accent1 4 2 4 3 4 8 2" xfId="36468" xr:uid="{00000000-0005-0000-0000-0000C58D0000}"/>
    <cellStyle name="20% - Accent1 4 2 4 3 4 8 2 2" xfId="36469" xr:uid="{00000000-0005-0000-0000-0000C68D0000}"/>
    <cellStyle name="20% - Accent1 4 2 4 3 4 8 3" xfId="36470" xr:uid="{00000000-0005-0000-0000-0000C78D0000}"/>
    <cellStyle name="20% - Accent1 4 2 4 3 4 9" xfId="36471" xr:uid="{00000000-0005-0000-0000-0000C88D0000}"/>
    <cellStyle name="20% - Accent1 4 2 4 3 4 9 2" xfId="36472" xr:uid="{00000000-0005-0000-0000-0000C98D0000}"/>
    <cellStyle name="20% - Accent1 4 2 4 3 5" xfId="36473" xr:uid="{00000000-0005-0000-0000-0000CA8D0000}"/>
    <cellStyle name="20% - Accent1 4 2 4 3 5 2" xfId="36474" xr:uid="{00000000-0005-0000-0000-0000CB8D0000}"/>
    <cellStyle name="20% - Accent1 4 2 4 3 5 2 2" xfId="36475" xr:uid="{00000000-0005-0000-0000-0000CC8D0000}"/>
    <cellStyle name="20% - Accent1 4 2 4 3 5 2 2 2" xfId="36476" xr:uid="{00000000-0005-0000-0000-0000CD8D0000}"/>
    <cellStyle name="20% - Accent1 4 2 4 3 5 2 2 2 2" xfId="36477" xr:uid="{00000000-0005-0000-0000-0000CE8D0000}"/>
    <cellStyle name="20% - Accent1 4 2 4 3 5 2 2 3" xfId="36478" xr:uid="{00000000-0005-0000-0000-0000CF8D0000}"/>
    <cellStyle name="20% - Accent1 4 2 4 3 5 2 3" xfId="36479" xr:uid="{00000000-0005-0000-0000-0000D08D0000}"/>
    <cellStyle name="20% - Accent1 4 2 4 3 5 2 3 2" xfId="36480" xr:uid="{00000000-0005-0000-0000-0000D18D0000}"/>
    <cellStyle name="20% - Accent1 4 2 4 3 5 2 4" xfId="36481" xr:uid="{00000000-0005-0000-0000-0000D28D0000}"/>
    <cellStyle name="20% - Accent1 4 2 4 3 5 3" xfId="36482" xr:uid="{00000000-0005-0000-0000-0000D38D0000}"/>
    <cellStyle name="20% - Accent1 4 2 4 3 5 3 2" xfId="36483" xr:uid="{00000000-0005-0000-0000-0000D48D0000}"/>
    <cellStyle name="20% - Accent1 4 2 4 3 5 3 2 2" xfId="36484" xr:uid="{00000000-0005-0000-0000-0000D58D0000}"/>
    <cellStyle name="20% - Accent1 4 2 4 3 5 3 2 2 2" xfId="36485" xr:uid="{00000000-0005-0000-0000-0000D68D0000}"/>
    <cellStyle name="20% - Accent1 4 2 4 3 5 3 2 3" xfId="36486" xr:uid="{00000000-0005-0000-0000-0000D78D0000}"/>
    <cellStyle name="20% - Accent1 4 2 4 3 5 3 3" xfId="36487" xr:uid="{00000000-0005-0000-0000-0000D88D0000}"/>
    <cellStyle name="20% - Accent1 4 2 4 3 5 3 3 2" xfId="36488" xr:uid="{00000000-0005-0000-0000-0000D98D0000}"/>
    <cellStyle name="20% - Accent1 4 2 4 3 5 3 4" xfId="36489" xr:uid="{00000000-0005-0000-0000-0000DA8D0000}"/>
    <cellStyle name="20% - Accent1 4 2 4 3 5 4" xfId="36490" xr:uid="{00000000-0005-0000-0000-0000DB8D0000}"/>
    <cellStyle name="20% - Accent1 4 2 4 3 5 4 2" xfId="36491" xr:uid="{00000000-0005-0000-0000-0000DC8D0000}"/>
    <cellStyle name="20% - Accent1 4 2 4 3 5 4 2 2" xfId="36492" xr:uid="{00000000-0005-0000-0000-0000DD8D0000}"/>
    <cellStyle name="20% - Accent1 4 2 4 3 5 4 2 2 2" xfId="36493" xr:uid="{00000000-0005-0000-0000-0000DE8D0000}"/>
    <cellStyle name="20% - Accent1 4 2 4 3 5 4 2 3" xfId="36494" xr:uid="{00000000-0005-0000-0000-0000DF8D0000}"/>
    <cellStyle name="20% - Accent1 4 2 4 3 5 4 3" xfId="36495" xr:uid="{00000000-0005-0000-0000-0000E08D0000}"/>
    <cellStyle name="20% - Accent1 4 2 4 3 5 4 3 2" xfId="36496" xr:uid="{00000000-0005-0000-0000-0000E18D0000}"/>
    <cellStyle name="20% - Accent1 4 2 4 3 5 4 4" xfId="36497" xr:uid="{00000000-0005-0000-0000-0000E28D0000}"/>
    <cellStyle name="20% - Accent1 4 2 4 3 5 5" xfId="36498" xr:uid="{00000000-0005-0000-0000-0000E38D0000}"/>
    <cellStyle name="20% - Accent1 4 2 4 3 5 5 2" xfId="36499" xr:uid="{00000000-0005-0000-0000-0000E48D0000}"/>
    <cellStyle name="20% - Accent1 4 2 4 3 5 5 2 2" xfId="36500" xr:uid="{00000000-0005-0000-0000-0000E58D0000}"/>
    <cellStyle name="20% - Accent1 4 2 4 3 5 5 3" xfId="36501" xr:uid="{00000000-0005-0000-0000-0000E68D0000}"/>
    <cellStyle name="20% - Accent1 4 2 4 3 5 6" xfId="36502" xr:uid="{00000000-0005-0000-0000-0000E78D0000}"/>
    <cellStyle name="20% - Accent1 4 2 4 3 5 6 2" xfId="36503" xr:uid="{00000000-0005-0000-0000-0000E88D0000}"/>
    <cellStyle name="20% - Accent1 4 2 4 3 5 6 2 2" xfId="36504" xr:uid="{00000000-0005-0000-0000-0000E98D0000}"/>
    <cellStyle name="20% - Accent1 4 2 4 3 5 6 3" xfId="36505" xr:uid="{00000000-0005-0000-0000-0000EA8D0000}"/>
    <cellStyle name="20% - Accent1 4 2 4 3 5 7" xfId="36506" xr:uid="{00000000-0005-0000-0000-0000EB8D0000}"/>
    <cellStyle name="20% - Accent1 4 2 4 3 5 7 2" xfId="36507" xr:uid="{00000000-0005-0000-0000-0000EC8D0000}"/>
    <cellStyle name="20% - Accent1 4 2 4 3 5 8" xfId="36508" xr:uid="{00000000-0005-0000-0000-0000ED8D0000}"/>
    <cellStyle name="20% - Accent1 4 2 4 3 5 8 2" xfId="36509" xr:uid="{00000000-0005-0000-0000-0000EE8D0000}"/>
    <cellStyle name="20% - Accent1 4 2 4 3 5 9" xfId="36510" xr:uid="{00000000-0005-0000-0000-0000EF8D0000}"/>
    <cellStyle name="20% - Accent1 4 2 4 3 6" xfId="36511" xr:uid="{00000000-0005-0000-0000-0000F08D0000}"/>
    <cellStyle name="20% - Accent1 4 2 4 3 6 2" xfId="36512" xr:uid="{00000000-0005-0000-0000-0000F18D0000}"/>
    <cellStyle name="20% - Accent1 4 2 4 3 6 2 2" xfId="36513" xr:uid="{00000000-0005-0000-0000-0000F28D0000}"/>
    <cellStyle name="20% - Accent1 4 2 4 3 6 2 2 2" xfId="36514" xr:uid="{00000000-0005-0000-0000-0000F38D0000}"/>
    <cellStyle name="20% - Accent1 4 2 4 3 6 2 2 2 2" xfId="36515" xr:uid="{00000000-0005-0000-0000-0000F48D0000}"/>
    <cellStyle name="20% - Accent1 4 2 4 3 6 2 2 3" xfId="36516" xr:uid="{00000000-0005-0000-0000-0000F58D0000}"/>
    <cellStyle name="20% - Accent1 4 2 4 3 6 2 3" xfId="36517" xr:uid="{00000000-0005-0000-0000-0000F68D0000}"/>
    <cellStyle name="20% - Accent1 4 2 4 3 6 2 3 2" xfId="36518" xr:uid="{00000000-0005-0000-0000-0000F78D0000}"/>
    <cellStyle name="20% - Accent1 4 2 4 3 6 2 4" xfId="36519" xr:uid="{00000000-0005-0000-0000-0000F88D0000}"/>
    <cellStyle name="20% - Accent1 4 2 4 3 6 3" xfId="36520" xr:uid="{00000000-0005-0000-0000-0000F98D0000}"/>
    <cellStyle name="20% - Accent1 4 2 4 3 6 3 2" xfId="36521" xr:uid="{00000000-0005-0000-0000-0000FA8D0000}"/>
    <cellStyle name="20% - Accent1 4 2 4 3 6 3 2 2" xfId="36522" xr:uid="{00000000-0005-0000-0000-0000FB8D0000}"/>
    <cellStyle name="20% - Accent1 4 2 4 3 6 3 2 2 2" xfId="36523" xr:uid="{00000000-0005-0000-0000-0000FC8D0000}"/>
    <cellStyle name="20% - Accent1 4 2 4 3 6 3 2 3" xfId="36524" xr:uid="{00000000-0005-0000-0000-0000FD8D0000}"/>
    <cellStyle name="20% - Accent1 4 2 4 3 6 3 3" xfId="36525" xr:uid="{00000000-0005-0000-0000-0000FE8D0000}"/>
    <cellStyle name="20% - Accent1 4 2 4 3 6 3 3 2" xfId="36526" xr:uid="{00000000-0005-0000-0000-0000FF8D0000}"/>
    <cellStyle name="20% - Accent1 4 2 4 3 6 3 4" xfId="36527" xr:uid="{00000000-0005-0000-0000-0000008E0000}"/>
    <cellStyle name="20% - Accent1 4 2 4 3 6 4" xfId="36528" xr:uid="{00000000-0005-0000-0000-0000018E0000}"/>
    <cellStyle name="20% - Accent1 4 2 4 3 6 4 2" xfId="36529" xr:uid="{00000000-0005-0000-0000-0000028E0000}"/>
    <cellStyle name="20% - Accent1 4 2 4 3 6 4 2 2" xfId="36530" xr:uid="{00000000-0005-0000-0000-0000038E0000}"/>
    <cellStyle name="20% - Accent1 4 2 4 3 6 4 2 2 2" xfId="36531" xr:uid="{00000000-0005-0000-0000-0000048E0000}"/>
    <cellStyle name="20% - Accent1 4 2 4 3 6 4 2 3" xfId="36532" xr:uid="{00000000-0005-0000-0000-0000058E0000}"/>
    <cellStyle name="20% - Accent1 4 2 4 3 6 4 3" xfId="36533" xr:uid="{00000000-0005-0000-0000-0000068E0000}"/>
    <cellStyle name="20% - Accent1 4 2 4 3 6 4 3 2" xfId="36534" xr:uid="{00000000-0005-0000-0000-0000078E0000}"/>
    <cellStyle name="20% - Accent1 4 2 4 3 6 4 4" xfId="36535" xr:uid="{00000000-0005-0000-0000-0000088E0000}"/>
    <cellStyle name="20% - Accent1 4 2 4 3 6 5" xfId="36536" xr:uid="{00000000-0005-0000-0000-0000098E0000}"/>
    <cellStyle name="20% - Accent1 4 2 4 3 6 5 2" xfId="36537" xr:uid="{00000000-0005-0000-0000-00000A8E0000}"/>
    <cellStyle name="20% - Accent1 4 2 4 3 6 5 2 2" xfId="36538" xr:uid="{00000000-0005-0000-0000-00000B8E0000}"/>
    <cellStyle name="20% - Accent1 4 2 4 3 6 5 3" xfId="36539" xr:uid="{00000000-0005-0000-0000-00000C8E0000}"/>
    <cellStyle name="20% - Accent1 4 2 4 3 6 6" xfId="36540" xr:uid="{00000000-0005-0000-0000-00000D8E0000}"/>
    <cellStyle name="20% - Accent1 4 2 4 3 6 6 2" xfId="36541" xr:uid="{00000000-0005-0000-0000-00000E8E0000}"/>
    <cellStyle name="20% - Accent1 4 2 4 3 6 6 2 2" xfId="36542" xr:uid="{00000000-0005-0000-0000-00000F8E0000}"/>
    <cellStyle name="20% - Accent1 4 2 4 3 6 6 3" xfId="36543" xr:uid="{00000000-0005-0000-0000-0000108E0000}"/>
    <cellStyle name="20% - Accent1 4 2 4 3 6 7" xfId="36544" xr:uid="{00000000-0005-0000-0000-0000118E0000}"/>
    <cellStyle name="20% - Accent1 4 2 4 3 6 7 2" xfId="36545" xr:uid="{00000000-0005-0000-0000-0000128E0000}"/>
    <cellStyle name="20% - Accent1 4 2 4 3 6 8" xfId="36546" xr:uid="{00000000-0005-0000-0000-0000138E0000}"/>
    <cellStyle name="20% - Accent1 4 2 4 3 6 8 2" xfId="36547" xr:uid="{00000000-0005-0000-0000-0000148E0000}"/>
    <cellStyle name="20% - Accent1 4 2 4 3 6 9" xfId="36548" xr:uid="{00000000-0005-0000-0000-0000158E0000}"/>
    <cellStyle name="20% - Accent1 4 2 4 3 7" xfId="36549" xr:uid="{00000000-0005-0000-0000-0000168E0000}"/>
    <cellStyle name="20% - Accent1 4 2 4 3 7 2" xfId="36550" xr:uid="{00000000-0005-0000-0000-0000178E0000}"/>
    <cellStyle name="20% - Accent1 4 2 4 3 7 2 2" xfId="36551" xr:uid="{00000000-0005-0000-0000-0000188E0000}"/>
    <cellStyle name="20% - Accent1 4 2 4 3 7 2 2 2" xfId="36552" xr:uid="{00000000-0005-0000-0000-0000198E0000}"/>
    <cellStyle name="20% - Accent1 4 2 4 3 7 2 3" xfId="36553" xr:uid="{00000000-0005-0000-0000-00001A8E0000}"/>
    <cellStyle name="20% - Accent1 4 2 4 3 7 3" xfId="36554" xr:uid="{00000000-0005-0000-0000-00001B8E0000}"/>
    <cellStyle name="20% - Accent1 4 2 4 3 7 3 2" xfId="36555" xr:uid="{00000000-0005-0000-0000-00001C8E0000}"/>
    <cellStyle name="20% - Accent1 4 2 4 3 7 4" xfId="36556" xr:uid="{00000000-0005-0000-0000-00001D8E0000}"/>
    <cellStyle name="20% - Accent1 4 2 4 3 8" xfId="36557" xr:uid="{00000000-0005-0000-0000-00001E8E0000}"/>
    <cellStyle name="20% - Accent1 4 2 4 3 8 2" xfId="36558" xr:uid="{00000000-0005-0000-0000-00001F8E0000}"/>
    <cellStyle name="20% - Accent1 4 2 4 3 8 2 2" xfId="36559" xr:uid="{00000000-0005-0000-0000-0000208E0000}"/>
    <cellStyle name="20% - Accent1 4 2 4 3 8 2 2 2" xfId="36560" xr:uid="{00000000-0005-0000-0000-0000218E0000}"/>
    <cellStyle name="20% - Accent1 4 2 4 3 8 2 3" xfId="36561" xr:uid="{00000000-0005-0000-0000-0000228E0000}"/>
    <cellStyle name="20% - Accent1 4 2 4 3 8 3" xfId="36562" xr:uid="{00000000-0005-0000-0000-0000238E0000}"/>
    <cellStyle name="20% - Accent1 4 2 4 3 8 3 2" xfId="36563" xr:uid="{00000000-0005-0000-0000-0000248E0000}"/>
    <cellStyle name="20% - Accent1 4 2 4 3 8 4" xfId="36564" xr:uid="{00000000-0005-0000-0000-0000258E0000}"/>
    <cellStyle name="20% - Accent1 4 2 4 3 9" xfId="36565" xr:uid="{00000000-0005-0000-0000-0000268E0000}"/>
    <cellStyle name="20% - Accent1 4 2 4 3 9 2" xfId="36566" xr:uid="{00000000-0005-0000-0000-0000278E0000}"/>
    <cellStyle name="20% - Accent1 4 2 4 3 9 2 2" xfId="36567" xr:uid="{00000000-0005-0000-0000-0000288E0000}"/>
    <cellStyle name="20% - Accent1 4 2 4 3 9 2 2 2" xfId="36568" xr:uid="{00000000-0005-0000-0000-0000298E0000}"/>
    <cellStyle name="20% - Accent1 4 2 4 3 9 2 3" xfId="36569" xr:uid="{00000000-0005-0000-0000-00002A8E0000}"/>
    <cellStyle name="20% - Accent1 4 2 4 3 9 3" xfId="36570" xr:uid="{00000000-0005-0000-0000-00002B8E0000}"/>
    <cellStyle name="20% - Accent1 4 2 4 3 9 3 2" xfId="36571" xr:uid="{00000000-0005-0000-0000-00002C8E0000}"/>
    <cellStyle name="20% - Accent1 4 2 4 3 9 4" xfId="36572" xr:uid="{00000000-0005-0000-0000-00002D8E0000}"/>
    <cellStyle name="20% - Accent1 4 2 4 4" xfId="36573" xr:uid="{00000000-0005-0000-0000-00002E8E0000}"/>
    <cellStyle name="20% - Accent1 4 2 4 4 10" xfId="36574" xr:uid="{00000000-0005-0000-0000-00002F8E0000}"/>
    <cellStyle name="20% - Accent1 4 2 4 4 10 2" xfId="36575" xr:uid="{00000000-0005-0000-0000-0000308E0000}"/>
    <cellStyle name="20% - Accent1 4 2 4 4 11" xfId="36576" xr:uid="{00000000-0005-0000-0000-0000318E0000}"/>
    <cellStyle name="20% - Accent1 4 2 4 4 2" xfId="36577" xr:uid="{00000000-0005-0000-0000-0000328E0000}"/>
    <cellStyle name="20% - Accent1 4 2 4 4 2 2" xfId="36578" xr:uid="{00000000-0005-0000-0000-0000338E0000}"/>
    <cellStyle name="20% - Accent1 4 2 4 4 2 2 2" xfId="36579" xr:uid="{00000000-0005-0000-0000-0000348E0000}"/>
    <cellStyle name="20% - Accent1 4 2 4 4 2 2 2 2" xfId="36580" xr:uid="{00000000-0005-0000-0000-0000358E0000}"/>
    <cellStyle name="20% - Accent1 4 2 4 4 2 2 2 2 2" xfId="36581" xr:uid="{00000000-0005-0000-0000-0000368E0000}"/>
    <cellStyle name="20% - Accent1 4 2 4 4 2 2 2 3" xfId="36582" xr:uid="{00000000-0005-0000-0000-0000378E0000}"/>
    <cellStyle name="20% - Accent1 4 2 4 4 2 2 3" xfId="36583" xr:uid="{00000000-0005-0000-0000-0000388E0000}"/>
    <cellStyle name="20% - Accent1 4 2 4 4 2 2 3 2" xfId="36584" xr:uid="{00000000-0005-0000-0000-0000398E0000}"/>
    <cellStyle name="20% - Accent1 4 2 4 4 2 2 4" xfId="36585" xr:uid="{00000000-0005-0000-0000-00003A8E0000}"/>
    <cellStyle name="20% - Accent1 4 2 4 4 2 3" xfId="36586" xr:uid="{00000000-0005-0000-0000-00003B8E0000}"/>
    <cellStyle name="20% - Accent1 4 2 4 4 2 3 2" xfId="36587" xr:uid="{00000000-0005-0000-0000-00003C8E0000}"/>
    <cellStyle name="20% - Accent1 4 2 4 4 2 3 2 2" xfId="36588" xr:uid="{00000000-0005-0000-0000-00003D8E0000}"/>
    <cellStyle name="20% - Accent1 4 2 4 4 2 3 2 2 2" xfId="36589" xr:uid="{00000000-0005-0000-0000-00003E8E0000}"/>
    <cellStyle name="20% - Accent1 4 2 4 4 2 3 2 3" xfId="36590" xr:uid="{00000000-0005-0000-0000-00003F8E0000}"/>
    <cellStyle name="20% - Accent1 4 2 4 4 2 3 3" xfId="36591" xr:uid="{00000000-0005-0000-0000-0000408E0000}"/>
    <cellStyle name="20% - Accent1 4 2 4 4 2 3 3 2" xfId="36592" xr:uid="{00000000-0005-0000-0000-0000418E0000}"/>
    <cellStyle name="20% - Accent1 4 2 4 4 2 3 4" xfId="36593" xr:uid="{00000000-0005-0000-0000-0000428E0000}"/>
    <cellStyle name="20% - Accent1 4 2 4 4 2 4" xfId="36594" xr:uid="{00000000-0005-0000-0000-0000438E0000}"/>
    <cellStyle name="20% - Accent1 4 2 4 4 2 4 2" xfId="36595" xr:uid="{00000000-0005-0000-0000-0000448E0000}"/>
    <cellStyle name="20% - Accent1 4 2 4 4 2 4 2 2" xfId="36596" xr:uid="{00000000-0005-0000-0000-0000458E0000}"/>
    <cellStyle name="20% - Accent1 4 2 4 4 2 4 2 2 2" xfId="36597" xr:uid="{00000000-0005-0000-0000-0000468E0000}"/>
    <cellStyle name="20% - Accent1 4 2 4 4 2 4 2 3" xfId="36598" xr:uid="{00000000-0005-0000-0000-0000478E0000}"/>
    <cellStyle name="20% - Accent1 4 2 4 4 2 4 3" xfId="36599" xr:uid="{00000000-0005-0000-0000-0000488E0000}"/>
    <cellStyle name="20% - Accent1 4 2 4 4 2 4 3 2" xfId="36600" xr:uid="{00000000-0005-0000-0000-0000498E0000}"/>
    <cellStyle name="20% - Accent1 4 2 4 4 2 4 4" xfId="36601" xr:uid="{00000000-0005-0000-0000-00004A8E0000}"/>
    <cellStyle name="20% - Accent1 4 2 4 4 2 5" xfId="36602" xr:uid="{00000000-0005-0000-0000-00004B8E0000}"/>
    <cellStyle name="20% - Accent1 4 2 4 4 2 5 2" xfId="36603" xr:uid="{00000000-0005-0000-0000-00004C8E0000}"/>
    <cellStyle name="20% - Accent1 4 2 4 4 2 5 2 2" xfId="36604" xr:uid="{00000000-0005-0000-0000-00004D8E0000}"/>
    <cellStyle name="20% - Accent1 4 2 4 4 2 5 3" xfId="36605" xr:uid="{00000000-0005-0000-0000-00004E8E0000}"/>
    <cellStyle name="20% - Accent1 4 2 4 4 2 6" xfId="36606" xr:uid="{00000000-0005-0000-0000-00004F8E0000}"/>
    <cellStyle name="20% - Accent1 4 2 4 4 2 6 2" xfId="36607" xr:uid="{00000000-0005-0000-0000-0000508E0000}"/>
    <cellStyle name="20% - Accent1 4 2 4 4 2 6 2 2" xfId="36608" xr:uid="{00000000-0005-0000-0000-0000518E0000}"/>
    <cellStyle name="20% - Accent1 4 2 4 4 2 6 3" xfId="36609" xr:uid="{00000000-0005-0000-0000-0000528E0000}"/>
    <cellStyle name="20% - Accent1 4 2 4 4 2 7" xfId="36610" xr:uid="{00000000-0005-0000-0000-0000538E0000}"/>
    <cellStyle name="20% - Accent1 4 2 4 4 2 7 2" xfId="36611" xr:uid="{00000000-0005-0000-0000-0000548E0000}"/>
    <cellStyle name="20% - Accent1 4 2 4 4 2 8" xfId="36612" xr:uid="{00000000-0005-0000-0000-0000558E0000}"/>
    <cellStyle name="20% - Accent1 4 2 4 4 2 8 2" xfId="36613" xr:uid="{00000000-0005-0000-0000-0000568E0000}"/>
    <cellStyle name="20% - Accent1 4 2 4 4 2 9" xfId="36614" xr:uid="{00000000-0005-0000-0000-0000578E0000}"/>
    <cellStyle name="20% - Accent1 4 2 4 4 3" xfId="36615" xr:uid="{00000000-0005-0000-0000-0000588E0000}"/>
    <cellStyle name="20% - Accent1 4 2 4 4 3 2" xfId="36616" xr:uid="{00000000-0005-0000-0000-0000598E0000}"/>
    <cellStyle name="20% - Accent1 4 2 4 4 3 2 2" xfId="36617" xr:uid="{00000000-0005-0000-0000-00005A8E0000}"/>
    <cellStyle name="20% - Accent1 4 2 4 4 3 2 2 2" xfId="36618" xr:uid="{00000000-0005-0000-0000-00005B8E0000}"/>
    <cellStyle name="20% - Accent1 4 2 4 4 3 2 2 2 2" xfId="36619" xr:uid="{00000000-0005-0000-0000-00005C8E0000}"/>
    <cellStyle name="20% - Accent1 4 2 4 4 3 2 2 3" xfId="36620" xr:uid="{00000000-0005-0000-0000-00005D8E0000}"/>
    <cellStyle name="20% - Accent1 4 2 4 4 3 2 3" xfId="36621" xr:uid="{00000000-0005-0000-0000-00005E8E0000}"/>
    <cellStyle name="20% - Accent1 4 2 4 4 3 2 3 2" xfId="36622" xr:uid="{00000000-0005-0000-0000-00005F8E0000}"/>
    <cellStyle name="20% - Accent1 4 2 4 4 3 2 4" xfId="36623" xr:uid="{00000000-0005-0000-0000-0000608E0000}"/>
    <cellStyle name="20% - Accent1 4 2 4 4 3 3" xfId="36624" xr:uid="{00000000-0005-0000-0000-0000618E0000}"/>
    <cellStyle name="20% - Accent1 4 2 4 4 3 3 2" xfId="36625" xr:uid="{00000000-0005-0000-0000-0000628E0000}"/>
    <cellStyle name="20% - Accent1 4 2 4 4 3 3 2 2" xfId="36626" xr:uid="{00000000-0005-0000-0000-0000638E0000}"/>
    <cellStyle name="20% - Accent1 4 2 4 4 3 3 2 2 2" xfId="36627" xr:uid="{00000000-0005-0000-0000-0000648E0000}"/>
    <cellStyle name="20% - Accent1 4 2 4 4 3 3 2 3" xfId="36628" xr:uid="{00000000-0005-0000-0000-0000658E0000}"/>
    <cellStyle name="20% - Accent1 4 2 4 4 3 3 3" xfId="36629" xr:uid="{00000000-0005-0000-0000-0000668E0000}"/>
    <cellStyle name="20% - Accent1 4 2 4 4 3 3 3 2" xfId="36630" xr:uid="{00000000-0005-0000-0000-0000678E0000}"/>
    <cellStyle name="20% - Accent1 4 2 4 4 3 3 4" xfId="36631" xr:uid="{00000000-0005-0000-0000-0000688E0000}"/>
    <cellStyle name="20% - Accent1 4 2 4 4 3 4" xfId="36632" xr:uid="{00000000-0005-0000-0000-0000698E0000}"/>
    <cellStyle name="20% - Accent1 4 2 4 4 3 4 2" xfId="36633" xr:uid="{00000000-0005-0000-0000-00006A8E0000}"/>
    <cellStyle name="20% - Accent1 4 2 4 4 3 4 2 2" xfId="36634" xr:uid="{00000000-0005-0000-0000-00006B8E0000}"/>
    <cellStyle name="20% - Accent1 4 2 4 4 3 4 2 2 2" xfId="36635" xr:uid="{00000000-0005-0000-0000-00006C8E0000}"/>
    <cellStyle name="20% - Accent1 4 2 4 4 3 4 2 3" xfId="36636" xr:uid="{00000000-0005-0000-0000-00006D8E0000}"/>
    <cellStyle name="20% - Accent1 4 2 4 4 3 4 3" xfId="36637" xr:uid="{00000000-0005-0000-0000-00006E8E0000}"/>
    <cellStyle name="20% - Accent1 4 2 4 4 3 4 3 2" xfId="36638" xr:uid="{00000000-0005-0000-0000-00006F8E0000}"/>
    <cellStyle name="20% - Accent1 4 2 4 4 3 4 4" xfId="36639" xr:uid="{00000000-0005-0000-0000-0000708E0000}"/>
    <cellStyle name="20% - Accent1 4 2 4 4 3 5" xfId="36640" xr:uid="{00000000-0005-0000-0000-0000718E0000}"/>
    <cellStyle name="20% - Accent1 4 2 4 4 3 5 2" xfId="36641" xr:uid="{00000000-0005-0000-0000-0000728E0000}"/>
    <cellStyle name="20% - Accent1 4 2 4 4 3 5 2 2" xfId="36642" xr:uid="{00000000-0005-0000-0000-0000738E0000}"/>
    <cellStyle name="20% - Accent1 4 2 4 4 3 5 3" xfId="36643" xr:uid="{00000000-0005-0000-0000-0000748E0000}"/>
    <cellStyle name="20% - Accent1 4 2 4 4 3 6" xfId="36644" xr:uid="{00000000-0005-0000-0000-0000758E0000}"/>
    <cellStyle name="20% - Accent1 4 2 4 4 3 6 2" xfId="36645" xr:uid="{00000000-0005-0000-0000-0000768E0000}"/>
    <cellStyle name="20% - Accent1 4 2 4 4 3 6 2 2" xfId="36646" xr:uid="{00000000-0005-0000-0000-0000778E0000}"/>
    <cellStyle name="20% - Accent1 4 2 4 4 3 6 3" xfId="36647" xr:uid="{00000000-0005-0000-0000-0000788E0000}"/>
    <cellStyle name="20% - Accent1 4 2 4 4 3 7" xfId="36648" xr:uid="{00000000-0005-0000-0000-0000798E0000}"/>
    <cellStyle name="20% - Accent1 4 2 4 4 3 7 2" xfId="36649" xr:uid="{00000000-0005-0000-0000-00007A8E0000}"/>
    <cellStyle name="20% - Accent1 4 2 4 4 3 8" xfId="36650" xr:uid="{00000000-0005-0000-0000-00007B8E0000}"/>
    <cellStyle name="20% - Accent1 4 2 4 4 3 8 2" xfId="36651" xr:uid="{00000000-0005-0000-0000-00007C8E0000}"/>
    <cellStyle name="20% - Accent1 4 2 4 4 3 9" xfId="36652" xr:uid="{00000000-0005-0000-0000-00007D8E0000}"/>
    <cellStyle name="20% - Accent1 4 2 4 4 4" xfId="36653" xr:uid="{00000000-0005-0000-0000-00007E8E0000}"/>
    <cellStyle name="20% - Accent1 4 2 4 4 4 2" xfId="36654" xr:uid="{00000000-0005-0000-0000-00007F8E0000}"/>
    <cellStyle name="20% - Accent1 4 2 4 4 4 2 2" xfId="36655" xr:uid="{00000000-0005-0000-0000-0000808E0000}"/>
    <cellStyle name="20% - Accent1 4 2 4 4 4 2 2 2" xfId="36656" xr:uid="{00000000-0005-0000-0000-0000818E0000}"/>
    <cellStyle name="20% - Accent1 4 2 4 4 4 2 3" xfId="36657" xr:uid="{00000000-0005-0000-0000-0000828E0000}"/>
    <cellStyle name="20% - Accent1 4 2 4 4 4 3" xfId="36658" xr:uid="{00000000-0005-0000-0000-0000838E0000}"/>
    <cellStyle name="20% - Accent1 4 2 4 4 4 3 2" xfId="36659" xr:uid="{00000000-0005-0000-0000-0000848E0000}"/>
    <cellStyle name="20% - Accent1 4 2 4 4 4 4" xfId="36660" xr:uid="{00000000-0005-0000-0000-0000858E0000}"/>
    <cellStyle name="20% - Accent1 4 2 4 4 5" xfId="36661" xr:uid="{00000000-0005-0000-0000-0000868E0000}"/>
    <cellStyle name="20% - Accent1 4 2 4 4 5 2" xfId="36662" xr:uid="{00000000-0005-0000-0000-0000878E0000}"/>
    <cellStyle name="20% - Accent1 4 2 4 4 5 2 2" xfId="36663" xr:uid="{00000000-0005-0000-0000-0000888E0000}"/>
    <cellStyle name="20% - Accent1 4 2 4 4 5 2 2 2" xfId="36664" xr:uid="{00000000-0005-0000-0000-0000898E0000}"/>
    <cellStyle name="20% - Accent1 4 2 4 4 5 2 3" xfId="36665" xr:uid="{00000000-0005-0000-0000-00008A8E0000}"/>
    <cellStyle name="20% - Accent1 4 2 4 4 5 3" xfId="36666" xr:uid="{00000000-0005-0000-0000-00008B8E0000}"/>
    <cellStyle name="20% - Accent1 4 2 4 4 5 3 2" xfId="36667" xr:uid="{00000000-0005-0000-0000-00008C8E0000}"/>
    <cellStyle name="20% - Accent1 4 2 4 4 5 4" xfId="36668" xr:uid="{00000000-0005-0000-0000-00008D8E0000}"/>
    <cellStyle name="20% - Accent1 4 2 4 4 6" xfId="36669" xr:uid="{00000000-0005-0000-0000-00008E8E0000}"/>
    <cellStyle name="20% - Accent1 4 2 4 4 6 2" xfId="36670" xr:uid="{00000000-0005-0000-0000-00008F8E0000}"/>
    <cellStyle name="20% - Accent1 4 2 4 4 6 2 2" xfId="36671" xr:uid="{00000000-0005-0000-0000-0000908E0000}"/>
    <cellStyle name="20% - Accent1 4 2 4 4 6 2 2 2" xfId="36672" xr:uid="{00000000-0005-0000-0000-0000918E0000}"/>
    <cellStyle name="20% - Accent1 4 2 4 4 6 2 3" xfId="36673" xr:uid="{00000000-0005-0000-0000-0000928E0000}"/>
    <cellStyle name="20% - Accent1 4 2 4 4 6 3" xfId="36674" xr:uid="{00000000-0005-0000-0000-0000938E0000}"/>
    <cellStyle name="20% - Accent1 4 2 4 4 6 3 2" xfId="36675" xr:uid="{00000000-0005-0000-0000-0000948E0000}"/>
    <cellStyle name="20% - Accent1 4 2 4 4 6 4" xfId="36676" xr:uid="{00000000-0005-0000-0000-0000958E0000}"/>
    <cellStyle name="20% - Accent1 4 2 4 4 7" xfId="36677" xr:uid="{00000000-0005-0000-0000-0000968E0000}"/>
    <cellStyle name="20% - Accent1 4 2 4 4 7 2" xfId="36678" xr:uid="{00000000-0005-0000-0000-0000978E0000}"/>
    <cellStyle name="20% - Accent1 4 2 4 4 7 2 2" xfId="36679" xr:uid="{00000000-0005-0000-0000-0000988E0000}"/>
    <cellStyle name="20% - Accent1 4 2 4 4 7 3" xfId="36680" xr:uid="{00000000-0005-0000-0000-0000998E0000}"/>
    <cellStyle name="20% - Accent1 4 2 4 4 8" xfId="36681" xr:uid="{00000000-0005-0000-0000-00009A8E0000}"/>
    <cellStyle name="20% - Accent1 4 2 4 4 8 2" xfId="36682" xr:uid="{00000000-0005-0000-0000-00009B8E0000}"/>
    <cellStyle name="20% - Accent1 4 2 4 4 8 2 2" xfId="36683" xr:uid="{00000000-0005-0000-0000-00009C8E0000}"/>
    <cellStyle name="20% - Accent1 4 2 4 4 8 3" xfId="36684" xr:uid="{00000000-0005-0000-0000-00009D8E0000}"/>
    <cellStyle name="20% - Accent1 4 2 4 4 9" xfId="36685" xr:uid="{00000000-0005-0000-0000-00009E8E0000}"/>
    <cellStyle name="20% - Accent1 4 2 4 4 9 2" xfId="36686" xr:uid="{00000000-0005-0000-0000-00009F8E0000}"/>
    <cellStyle name="20% - Accent1 4 2 4 5" xfId="36687" xr:uid="{00000000-0005-0000-0000-0000A08E0000}"/>
    <cellStyle name="20% - Accent1 4 2 4 5 10" xfId="36688" xr:uid="{00000000-0005-0000-0000-0000A18E0000}"/>
    <cellStyle name="20% - Accent1 4 2 4 5 10 2" xfId="36689" xr:uid="{00000000-0005-0000-0000-0000A28E0000}"/>
    <cellStyle name="20% - Accent1 4 2 4 5 11" xfId="36690" xr:uid="{00000000-0005-0000-0000-0000A38E0000}"/>
    <cellStyle name="20% - Accent1 4 2 4 5 2" xfId="36691" xr:uid="{00000000-0005-0000-0000-0000A48E0000}"/>
    <cellStyle name="20% - Accent1 4 2 4 5 2 2" xfId="36692" xr:uid="{00000000-0005-0000-0000-0000A58E0000}"/>
    <cellStyle name="20% - Accent1 4 2 4 5 2 2 2" xfId="36693" xr:uid="{00000000-0005-0000-0000-0000A68E0000}"/>
    <cellStyle name="20% - Accent1 4 2 4 5 2 2 2 2" xfId="36694" xr:uid="{00000000-0005-0000-0000-0000A78E0000}"/>
    <cellStyle name="20% - Accent1 4 2 4 5 2 2 2 2 2" xfId="36695" xr:uid="{00000000-0005-0000-0000-0000A88E0000}"/>
    <cellStyle name="20% - Accent1 4 2 4 5 2 2 2 3" xfId="36696" xr:uid="{00000000-0005-0000-0000-0000A98E0000}"/>
    <cellStyle name="20% - Accent1 4 2 4 5 2 2 3" xfId="36697" xr:uid="{00000000-0005-0000-0000-0000AA8E0000}"/>
    <cellStyle name="20% - Accent1 4 2 4 5 2 2 3 2" xfId="36698" xr:uid="{00000000-0005-0000-0000-0000AB8E0000}"/>
    <cellStyle name="20% - Accent1 4 2 4 5 2 2 4" xfId="36699" xr:uid="{00000000-0005-0000-0000-0000AC8E0000}"/>
    <cellStyle name="20% - Accent1 4 2 4 5 2 3" xfId="36700" xr:uid="{00000000-0005-0000-0000-0000AD8E0000}"/>
    <cellStyle name="20% - Accent1 4 2 4 5 2 3 2" xfId="36701" xr:uid="{00000000-0005-0000-0000-0000AE8E0000}"/>
    <cellStyle name="20% - Accent1 4 2 4 5 2 3 2 2" xfId="36702" xr:uid="{00000000-0005-0000-0000-0000AF8E0000}"/>
    <cellStyle name="20% - Accent1 4 2 4 5 2 3 2 2 2" xfId="36703" xr:uid="{00000000-0005-0000-0000-0000B08E0000}"/>
    <cellStyle name="20% - Accent1 4 2 4 5 2 3 2 3" xfId="36704" xr:uid="{00000000-0005-0000-0000-0000B18E0000}"/>
    <cellStyle name="20% - Accent1 4 2 4 5 2 3 3" xfId="36705" xr:uid="{00000000-0005-0000-0000-0000B28E0000}"/>
    <cellStyle name="20% - Accent1 4 2 4 5 2 3 3 2" xfId="36706" xr:uid="{00000000-0005-0000-0000-0000B38E0000}"/>
    <cellStyle name="20% - Accent1 4 2 4 5 2 3 4" xfId="36707" xr:uid="{00000000-0005-0000-0000-0000B48E0000}"/>
    <cellStyle name="20% - Accent1 4 2 4 5 2 4" xfId="36708" xr:uid="{00000000-0005-0000-0000-0000B58E0000}"/>
    <cellStyle name="20% - Accent1 4 2 4 5 2 4 2" xfId="36709" xr:uid="{00000000-0005-0000-0000-0000B68E0000}"/>
    <cellStyle name="20% - Accent1 4 2 4 5 2 4 2 2" xfId="36710" xr:uid="{00000000-0005-0000-0000-0000B78E0000}"/>
    <cellStyle name="20% - Accent1 4 2 4 5 2 4 2 2 2" xfId="36711" xr:uid="{00000000-0005-0000-0000-0000B88E0000}"/>
    <cellStyle name="20% - Accent1 4 2 4 5 2 4 2 3" xfId="36712" xr:uid="{00000000-0005-0000-0000-0000B98E0000}"/>
    <cellStyle name="20% - Accent1 4 2 4 5 2 4 3" xfId="36713" xr:uid="{00000000-0005-0000-0000-0000BA8E0000}"/>
    <cellStyle name="20% - Accent1 4 2 4 5 2 4 3 2" xfId="36714" xr:uid="{00000000-0005-0000-0000-0000BB8E0000}"/>
    <cellStyle name="20% - Accent1 4 2 4 5 2 4 4" xfId="36715" xr:uid="{00000000-0005-0000-0000-0000BC8E0000}"/>
    <cellStyle name="20% - Accent1 4 2 4 5 2 5" xfId="36716" xr:uid="{00000000-0005-0000-0000-0000BD8E0000}"/>
    <cellStyle name="20% - Accent1 4 2 4 5 2 5 2" xfId="36717" xr:uid="{00000000-0005-0000-0000-0000BE8E0000}"/>
    <cellStyle name="20% - Accent1 4 2 4 5 2 5 2 2" xfId="36718" xr:uid="{00000000-0005-0000-0000-0000BF8E0000}"/>
    <cellStyle name="20% - Accent1 4 2 4 5 2 5 3" xfId="36719" xr:uid="{00000000-0005-0000-0000-0000C08E0000}"/>
    <cellStyle name="20% - Accent1 4 2 4 5 2 6" xfId="36720" xr:uid="{00000000-0005-0000-0000-0000C18E0000}"/>
    <cellStyle name="20% - Accent1 4 2 4 5 2 6 2" xfId="36721" xr:uid="{00000000-0005-0000-0000-0000C28E0000}"/>
    <cellStyle name="20% - Accent1 4 2 4 5 2 6 2 2" xfId="36722" xr:uid="{00000000-0005-0000-0000-0000C38E0000}"/>
    <cellStyle name="20% - Accent1 4 2 4 5 2 6 3" xfId="36723" xr:uid="{00000000-0005-0000-0000-0000C48E0000}"/>
    <cellStyle name="20% - Accent1 4 2 4 5 2 7" xfId="36724" xr:uid="{00000000-0005-0000-0000-0000C58E0000}"/>
    <cellStyle name="20% - Accent1 4 2 4 5 2 7 2" xfId="36725" xr:uid="{00000000-0005-0000-0000-0000C68E0000}"/>
    <cellStyle name="20% - Accent1 4 2 4 5 2 8" xfId="36726" xr:uid="{00000000-0005-0000-0000-0000C78E0000}"/>
    <cellStyle name="20% - Accent1 4 2 4 5 2 8 2" xfId="36727" xr:uid="{00000000-0005-0000-0000-0000C88E0000}"/>
    <cellStyle name="20% - Accent1 4 2 4 5 2 9" xfId="36728" xr:uid="{00000000-0005-0000-0000-0000C98E0000}"/>
    <cellStyle name="20% - Accent1 4 2 4 5 3" xfId="36729" xr:uid="{00000000-0005-0000-0000-0000CA8E0000}"/>
    <cellStyle name="20% - Accent1 4 2 4 5 3 2" xfId="36730" xr:uid="{00000000-0005-0000-0000-0000CB8E0000}"/>
    <cellStyle name="20% - Accent1 4 2 4 5 3 2 2" xfId="36731" xr:uid="{00000000-0005-0000-0000-0000CC8E0000}"/>
    <cellStyle name="20% - Accent1 4 2 4 5 3 2 2 2" xfId="36732" xr:uid="{00000000-0005-0000-0000-0000CD8E0000}"/>
    <cellStyle name="20% - Accent1 4 2 4 5 3 2 2 2 2" xfId="36733" xr:uid="{00000000-0005-0000-0000-0000CE8E0000}"/>
    <cellStyle name="20% - Accent1 4 2 4 5 3 2 2 3" xfId="36734" xr:uid="{00000000-0005-0000-0000-0000CF8E0000}"/>
    <cellStyle name="20% - Accent1 4 2 4 5 3 2 3" xfId="36735" xr:uid="{00000000-0005-0000-0000-0000D08E0000}"/>
    <cellStyle name="20% - Accent1 4 2 4 5 3 2 3 2" xfId="36736" xr:uid="{00000000-0005-0000-0000-0000D18E0000}"/>
    <cellStyle name="20% - Accent1 4 2 4 5 3 2 4" xfId="36737" xr:uid="{00000000-0005-0000-0000-0000D28E0000}"/>
    <cellStyle name="20% - Accent1 4 2 4 5 3 3" xfId="36738" xr:uid="{00000000-0005-0000-0000-0000D38E0000}"/>
    <cellStyle name="20% - Accent1 4 2 4 5 3 3 2" xfId="36739" xr:uid="{00000000-0005-0000-0000-0000D48E0000}"/>
    <cellStyle name="20% - Accent1 4 2 4 5 3 3 2 2" xfId="36740" xr:uid="{00000000-0005-0000-0000-0000D58E0000}"/>
    <cellStyle name="20% - Accent1 4 2 4 5 3 3 2 2 2" xfId="36741" xr:uid="{00000000-0005-0000-0000-0000D68E0000}"/>
    <cellStyle name="20% - Accent1 4 2 4 5 3 3 2 3" xfId="36742" xr:uid="{00000000-0005-0000-0000-0000D78E0000}"/>
    <cellStyle name="20% - Accent1 4 2 4 5 3 3 3" xfId="36743" xr:uid="{00000000-0005-0000-0000-0000D88E0000}"/>
    <cellStyle name="20% - Accent1 4 2 4 5 3 3 3 2" xfId="36744" xr:uid="{00000000-0005-0000-0000-0000D98E0000}"/>
    <cellStyle name="20% - Accent1 4 2 4 5 3 3 4" xfId="36745" xr:uid="{00000000-0005-0000-0000-0000DA8E0000}"/>
    <cellStyle name="20% - Accent1 4 2 4 5 3 4" xfId="36746" xr:uid="{00000000-0005-0000-0000-0000DB8E0000}"/>
    <cellStyle name="20% - Accent1 4 2 4 5 3 4 2" xfId="36747" xr:uid="{00000000-0005-0000-0000-0000DC8E0000}"/>
    <cellStyle name="20% - Accent1 4 2 4 5 3 4 2 2" xfId="36748" xr:uid="{00000000-0005-0000-0000-0000DD8E0000}"/>
    <cellStyle name="20% - Accent1 4 2 4 5 3 4 2 2 2" xfId="36749" xr:uid="{00000000-0005-0000-0000-0000DE8E0000}"/>
    <cellStyle name="20% - Accent1 4 2 4 5 3 4 2 3" xfId="36750" xr:uid="{00000000-0005-0000-0000-0000DF8E0000}"/>
    <cellStyle name="20% - Accent1 4 2 4 5 3 4 3" xfId="36751" xr:uid="{00000000-0005-0000-0000-0000E08E0000}"/>
    <cellStyle name="20% - Accent1 4 2 4 5 3 4 3 2" xfId="36752" xr:uid="{00000000-0005-0000-0000-0000E18E0000}"/>
    <cellStyle name="20% - Accent1 4 2 4 5 3 4 4" xfId="36753" xr:uid="{00000000-0005-0000-0000-0000E28E0000}"/>
    <cellStyle name="20% - Accent1 4 2 4 5 3 5" xfId="36754" xr:uid="{00000000-0005-0000-0000-0000E38E0000}"/>
    <cellStyle name="20% - Accent1 4 2 4 5 3 5 2" xfId="36755" xr:uid="{00000000-0005-0000-0000-0000E48E0000}"/>
    <cellStyle name="20% - Accent1 4 2 4 5 3 5 2 2" xfId="36756" xr:uid="{00000000-0005-0000-0000-0000E58E0000}"/>
    <cellStyle name="20% - Accent1 4 2 4 5 3 5 3" xfId="36757" xr:uid="{00000000-0005-0000-0000-0000E68E0000}"/>
    <cellStyle name="20% - Accent1 4 2 4 5 3 6" xfId="36758" xr:uid="{00000000-0005-0000-0000-0000E78E0000}"/>
    <cellStyle name="20% - Accent1 4 2 4 5 3 6 2" xfId="36759" xr:uid="{00000000-0005-0000-0000-0000E88E0000}"/>
    <cellStyle name="20% - Accent1 4 2 4 5 3 6 2 2" xfId="36760" xr:uid="{00000000-0005-0000-0000-0000E98E0000}"/>
    <cellStyle name="20% - Accent1 4 2 4 5 3 6 3" xfId="36761" xr:uid="{00000000-0005-0000-0000-0000EA8E0000}"/>
    <cellStyle name="20% - Accent1 4 2 4 5 3 7" xfId="36762" xr:uid="{00000000-0005-0000-0000-0000EB8E0000}"/>
    <cellStyle name="20% - Accent1 4 2 4 5 3 7 2" xfId="36763" xr:uid="{00000000-0005-0000-0000-0000EC8E0000}"/>
    <cellStyle name="20% - Accent1 4 2 4 5 3 8" xfId="36764" xr:uid="{00000000-0005-0000-0000-0000ED8E0000}"/>
    <cellStyle name="20% - Accent1 4 2 4 5 3 8 2" xfId="36765" xr:uid="{00000000-0005-0000-0000-0000EE8E0000}"/>
    <cellStyle name="20% - Accent1 4 2 4 5 3 9" xfId="36766" xr:uid="{00000000-0005-0000-0000-0000EF8E0000}"/>
    <cellStyle name="20% - Accent1 4 2 4 5 4" xfId="36767" xr:uid="{00000000-0005-0000-0000-0000F08E0000}"/>
    <cellStyle name="20% - Accent1 4 2 4 5 4 2" xfId="36768" xr:uid="{00000000-0005-0000-0000-0000F18E0000}"/>
    <cellStyle name="20% - Accent1 4 2 4 5 4 2 2" xfId="36769" xr:uid="{00000000-0005-0000-0000-0000F28E0000}"/>
    <cellStyle name="20% - Accent1 4 2 4 5 4 2 2 2" xfId="36770" xr:uid="{00000000-0005-0000-0000-0000F38E0000}"/>
    <cellStyle name="20% - Accent1 4 2 4 5 4 2 3" xfId="36771" xr:uid="{00000000-0005-0000-0000-0000F48E0000}"/>
    <cellStyle name="20% - Accent1 4 2 4 5 4 3" xfId="36772" xr:uid="{00000000-0005-0000-0000-0000F58E0000}"/>
    <cellStyle name="20% - Accent1 4 2 4 5 4 3 2" xfId="36773" xr:uid="{00000000-0005-0000-0000-0000F68E0000}"/>
    <cellStyle name="20% - Accent1 4 2 4 5 4 4" xfId="36774" xr:uid="{00000000-0005-0000-0000-0000F78E0000}"/>
    <cellStyle name="20% - Accent1 4 2 4 5 5" xfId="36775" xr:uid="{00000000-0005-0000-0000-0000F88E0000}"/>
    <cellStyle name="20% - Accent1 4 2 4 5 5 2" xfId="36776" xr:uid="{00000000-0005-0000-0000-0000F98E0000}"/>
    <cellStyle name="20% - Accent1 4 2 4 5 5 2 2" xfId="36777" xr:uid="{00000000-0005-0000-0000-0000FA8E0000}"/>
    <cellStyle name="20% - Accent1 4 2 4 5 5 2 2 2" xfId="36778" xr:uid="{00000000-0005-0000-0000-0000FB8E0000}"/>
    <cellStyle name="20% - Accent1 4 2 4 5 5 2 3" xfId="36779" xr:uid="{00000000-0005-0000-0000-0000FC8E0000}"/>
    <cellStyle name="20% - Accent1 4 2 4 5 5 3" xfId="36780" xr:uid="{00000000-0005-0000-0000-0000FD8E0000}"/>
    <cellStyle name="20% - Accent1 4 2 4 5 5 3 2" xfId="36781" xr:uid="{00000000-0005-0000-0000-0000FE8E0000}"/>
    <cellStyle name="20% - Accent1 4 2 4 5 5 4" xfId="36782" xr:uid="{00000000-0005-0000-0000-0000FF8E0000}"/>
    <cellStyle name="20% - Accent1 4 2 4 5 6" xfId="36783" xr:uid="{00000000-0005-0000-0000-0000008F0000}"/>
    <cellStyle name="20% - Accent1 4 2 4 5 6 2" xfId="36784" xr:uid="{00000000-0005-0000-0000-0000018F0000}"/>
    <cellStyle name="20% - Accent1 4 2 4 5 6 2 2" xfId="36785" xr:uid="{00000000-0005-0000-0000-0000028F0000}"/>
    <cellStyle name="20% - Accent1 4 2 4 5 6 2 2 2" xfId="36786" xr:uid="{00000000-0005-0000-0000-0000038F0000}"/>
    <cellStyle name="20% - Accent1 4 2 4 5 6 2 3" xfId="36787" xr:uid="{00000000-0005-0000-0000-0000048F0000}"/>
    <cellStyle name="20% - Accent1 4 2 4 5 6 3" xfId="36788" xr:uid="{00000000-0005-0000-0000-0000058F0000}"/>
    <cellStyle name="20% - Accent1 4 2 4 5 6 3 2" xfId="36789" xr:uid="{00000000-0005-0000-0000-0000068F0000}"/>
    <cellStyle name="20% - Accent1 4 2 4 5 6 4" xfId="36790" xr:uid="{00000000-0005-0000-0000-0000078F0000}"/>
    <cellStyle name="20% - Accent1 4 2 4 5 7" xfId="36791" xr:uid="{00000000-0005-0000-0000-0000088F0000}"/>
    <cellStyle name="20% - Accent1 4 2 4 5 7 2" xfId="36792" xr:uid="{00000000-0005-0000-0000-0000098F0000}"/>
    <cellStyle name="20% - Accent1 4 2 4 5 7 2 2" xfId="36793" xr:uid="{00000000-0005-0000-0000-00000A8F0000}"/>
    <cellStyle name="20% - Accent1 4 2 4 5 7 3" xfId="36794" xr:uid="{00000000-0005-0000-0000-00000B8F0000}"/>
    <cellStyle name="20% - Accent1 4 2 4 5 8" xfId="36795" xr:uid="{00000000-0005-0000-0000-00000C8F0000}"/>
    <cellStyle name="20% - Accent1 4 2 4 5 8 2" xfId="36796" xr:uid="{00000000-0005-0000-0000-00000D8F0000}"/>
    <cellStyle name="20% - Accent1 4 2 4 5 8 2 2" xfId="36797" xr:uid="{00000000-0005-0000-0000-00000E8F0000}"/>
    <cellStyle name="20% - Accent1 4 2 4 5 8 3" xfId="36798" xr:uid="{00000000-0005-0000-0000-00000F8F0000}"/>
    <cellStyle name="20% - Accent1 4 2 4 5 9" xfId="36799" xr:uid="{00000000-0005-0000-0000-0000108F0000}"/>
    <cellStyle name="20% - Accent1 4 2 4 5 9 2" xfId="36800" xr:uid="{00000000-0005-0000-0000-0000118F0000}"/>
    <cellStyle name="20% - Accent1 4 2 4 6" xfId="36801" xr:uid="{00000000-0005-0000-0000-0000128F0000}"/>
    <cellStyle name="20% - Accent1 4 2 4 6 10" xfId="36802" xr:uid="{00000000-0005-0000-0000-0000138F0000}"/>
    <cellStyle name="20% - Accent1 4 2 4 6 10 2" xfId="36803" xr:uid="{00000000-0005-0000-0000-0000148F0000}"/>
    <cellStyle name="20% - Accent1 4 2 4 6 11" xfId="36804" xr:uid="{00000000-0005-0000-0000-0000158F0000}"/>
    <cellStyle name="20% - Accent1 4 2 4 6 2" xfId="36805" xr:uid="{00000000-0005-0000-0000-0000168F0000}"/>
    <cellStyle name="20% - Accent1 4 2 4 6 2 2" xfId="36806" xr:uid="{00000000-0005-0000-0000-0000178F0000}"/>
    <cellStyle name="20% - Accent1 4 2 4 6 2 2 2" xfId="36807" xr:uid="{00000000-0005-0000-0000-0000188F0000}"/>
    <cellStyle name="20% - Accent1 4 2 4 6 2 2 2 2" xfId="36808" xr:uid="{00000000-0005-0000-0000-0000198F0000}"/>
    <cellStyle name="20% - Accent1 4 2 4 6 2 2 2 2 2" xfId="36809" xr:uid="{00000000-0005-0000-0000-00001A8F0000}"/>
    <cellStyle name="20% - Accent1 4 2 4 6 2 2 2 3" xfId="36810" xr:uid="{00000000-0005-0000-0000-00001B8F0000}"/>
    <cellStyle name="20% - Accent1 4 2 4 6 2 2 3" xfId="36811" xr:uid="{00000000-0005-0000-0000-00001C8F0000}"/>
    <cellStyle name="20% - Accent1 4 2 4 6 2 2 3 2" xfId="36812" xr:uid="{00000000-0005-0000-0000-00001D8F0000}"/>
    <cellStyle name="20% - Accent1 4 2 4 6 2 2 4" xfId="36813" xr:uid="{00000000-0005-0000-0000-00001E8F0000}"/>
    <cellStyle name="20% - Accent1 4 2 4 6 2 3" xfId="36814" xr:uid="{00000000-0005-0000-0000-00001F8F0000}"/>
    <cellStyle name="20% - Accent1 4 2 4 6 2 3 2" xfId="36815" xr:uid="{00000000-0005-0000-0000-0000208F0000}"/>
    <cellStyle name="20% - Accent1 4 2 4 6 2 3 2 2" xfId="36816" xr:uid="{00000000-0005-0000-0000-0000218F0000}"/>
    <cellStyle name="20% - Accent1 4 2 4 6 2 3 2 2 2" xfId="36817" xr:uid="{00000000-0005-0000-0000-0000228F0000}"/>
    <cellStyle name="20% - Accent1 4 2 4 6 2 3 2 3" xfId="36818" xr:uid="{00000000-0005-0000-0000-0000238F0000}"/>
    <cellStyle name="20% - Accent1 4 2 4 6 2 3 3" xfId="36819" xr:uid="{00000000-0005-0000-0000-0000248F0000}"/>
    <cellStyle name="20% - Accent1 4 2 4 6 2 3 3 2" xfId="36820" xr:uid="{00000000-0005-0000-0000-0000258F0000}"/>
    <cellStyle name="20% - Accent1 4 2 4 6 2 3 4" xfId="36821" xr:uid="{00000000-0005-0000-0000-0000268F0000}"/>
    <cellStyle name="20% - Accent1 4 2 4 6 2 4" xfId="36822" xr:uid="{00000000-0005-0000-0000-0000278F0000}"/>
    <cellStyle name="20% - Accent1 4 2 4 6 2 4 2" xfId="36823" xr:uid="{00000000-0005-0000-0000-0000288F0000}"/>
    <cellStyle name="20% - Accent1 4 2 4 6 2 4 2 2" xfId="36824" xr:uid="{00000000-0005-0000-0000-0000298F0000}"/>
    <cellStyle name="20% - Accent1 4 2 4 6 2 4 2 2 2" xfId="36825" xr:uid="{00000000-0005-0000-0000-00002A8F0000}"/>
    <cellStyle name="20% - Accent1 4 2 4 6 2 4 2 3" xfId="36826" xr:uid="{00000000-0005-0000-0000-00002B8F0000}"/>
    <cellStyle name="20% - Accent1 4 2 4 6 2 4 3" xfId="36827" xr:uid="{00000000-0005-0000-0000-00002C8F0000}"/>
    <cellStyle name="20% - Accent1 4 2 4 6 2 4 3 2" xfId="36828" xr:uid="{00000000-0005-0000-0000-00002D8F0000}"/>
    <cellStyle name="20% - Accent1 4 2 4 6 2 4 4" xfId="36829" xr:uid="{00000000-0005-0000-0000-00002E8F0000}"/>
    <cellStyle name="20% - Accent1 4 2 4 6 2 5" xfId="36830" xr:uid="{00000000-0005-0000-0000-00002F8F0000}"/>
    <cellStyle name="20% - Accent1 4 2 4 6 2 5 2" xfId="36831" xr:uid="{00000000-0005-0000-0000-0000308F0000}"/>
    <cellStyle name="20% - Accent1 4 2 4 6 2 5 2 2" xfId="36832" xr:uid="{00000000-0005-0000-0000-0000318F0000}"/>
    <cellStyle name="20% - Accent1 4 2 4 6 2 5 3" xfId="36833" xr:uid="{00000000-0005-0000-0000-0000328F0000}"/>
    <cellStyle name="20% - Accent1 4 2 4 6 2 6" xfId="36834" xr:uid="{00000000-0005-0000-0000-0000338F0000}"/>
    <cellStyle name="20% - Accent1 4 2 4 6 2 6 2" xfId="36835" xr:uid="{00000000-0005-0000-0000-0000348F0000}"/>
    <cellStyle name="20% - Accent1 4 2 4 6 2 6 2 2" xfId="36836" xr:uid="{00000000-0005-0000-0000-0000358F0000}"/>
    <cellStyle name="20% - Accent1 4 2 4 6 2 6 3" xfId="36837" xr:uid="{00000000-0005-0000-0000-0000368F0000}"/>
    <cellStyle name="20% - Accent1 4 2 4 6 2 7" xfId="36838" xr:uid="{00000000-0005-0000-0000-0000378F0000}"/>
    <cellStyle name="20% - Accent1 4 2 4 6 2 7 2" xfId="36839" xr:uid="{00000000-0005-0000-0000-0000388F0000}"/>
    <cellStyle name="20% - Accent1 4 2 4 6 2 8" xfId="36840" xr:uid="{00000000-0005-0000-0000-0000398F0000}"/>
    <cellStyle name="20% - Accent1 4 2 4 6 2 8 2" xfId="36841" xr:uid="{00000000-0005-0000-0000-00003A8F0000}"/>
    <cellStyle name="20% - Accent1 4 2 4 6 2 9" xfId="36842" xr:uid="{00000000-0005-0000-0000-00003B8F0000}"/>
    <cellStyle name="20% - Accent1 4 2 4 6 3" xfId="36843" xr:uid="{00000000-0005-0000-0000-00003C8F0000}"/>
    <cellStyle name="20% - Accent1 4 2 4 6 3 2" xfId="36844" xr:uid="{00000000-0005-0000-0000-00003D8F0000}"/>
    <cellStyle name="20% - Accent1 4 2 4 6 3 2 2" xfId="36845" xr:uid="{00000000-0005-0000-0000-00003E8F0000}"/>
    <cellStyle name="20% - Accent1 4 2 4 6 3 2 2 2" xfId="36846" xr:uid="{00000000-0005-0000-0000-00003F8F0000}"/>
    <cellStyle name="20% - Accent1 4 2 4 6 3 2 2 2 2" xfId="36847" xr:uid="{00000000-0005-0000-0000-0000408F0000}"/>
    <cellStyle name="20% - Accent1 4 2 4 6 3 2 2 3" xfId="36848" xr:uid="{00000000-0005-0000-0000-0000418F0000}"/>
    <cellStyle name="20% - Accent1 4 2 4 6 3 2 3" xfId="36849" xr:uid="{00000000-0005-0000-0000-0000428F0000}"/>
    <cellStyle name="20% - Accent1 4 2 4 6 3 2 3 2" xfId="36850" xr:uid="{00000000-0005-0000-0000-0000438F0000}"/>
    <cellStyle name="20% - Accent1 4 2 4 6 3 2 4" xfId="36851" xr:uid="{00000000-0005-0000-0000-0000448F0000}"/>
    <cellStyle name="20% - Accent1 4 2 4 6 3 3" xfId="36852" xr:uid="{00000000-0005-0000-0000-0000458F0000}"/>
    <cellStyle name="20% - Accent1 4 2 4 6 3 3 2" xfId="36853" xr:uid="{00000000-0005-0000-0000-0000468F0000}"/>
    <cellStyle name="20% - Accent1 4 2 4 6 3 3 2 2" xfId="36854" xr:uid="{00000000-0005-0000-0000-0000478F0000}"/>
    <cellStyle name="20% - Accent1 4 2 4 6 3 3 2 2 2" xfId="36855" xr:uid="{00000000-0005-0000-0000-0000488F0000}"/>
    <cellStyle name="20% - Accent1 4 2 4 6 3 3 2 3" xfId="36856" xr:uid="{00000000-0005-0000-0000-0000498F0000}"/>
    <cellStyle name="20% - Accent1 4 2 4 6 3 3 3" xfId="36857" xr:uid="{00000000-0005-0000-0000-00004A8F0000}"/>
    <cellStyle name="20% - Accent1 4 2 4 6 3 3 3 2" xfId="36858" xr:uid="{00000000-0005-0000-0000-00004B8F0000}"/>
    <cellStyle name="20% - Accent1 4 2 4 6 3 3 4" xfId="36859" xr:uid="{00000000-0005-0000-0000-00004C8F0000}"/>
    <cellStyle name="20% - Accent1 4 2 4 6 3 4" xfId="36860" xr:uid="{00000000-0005-0000-0000-00004D8F0000}"/>
    <cellStyle name="20% - Accent1 4 2 4 6 3 4 2" xfId="36861" xr:uid="{00000000-0005-0000-0000-00004E8F0000}"/>
    <cellStyle name="20% - Accent1 4 2 4 6 3 4 2 2" xfId="36862" xr:uid="{00000000-0005-0000-0000-00004F8F0000}"/>
    <cellStyle name="20% - Accent1 4 2 4 6 3 4 2 2 2" xfId="36863" xr:uid="{00000000-0005-0000-0000-0000508F0000}"/>
    <cellStyle name="20% - Accent1 4 2 4 6 3 4 2 3" xfId="36864" xr:uid="{00000000-0005-0000-0000-0000518F0000}"/>
    <cellStyle name="20% - Accent1 4 2 4 6 3 4 3" xfId="36865" xr:uid="{00000000-0005-0000-0000-0000528F0000}"/>
    <cellStyle name="20% - Accent1 4 2 4 6 3 4 3 2" xfId="36866" xr:uid="{00000000-0005-0000-0000-0000538F0000}"/>
    <cellStyle name="20% - Accent1 4 2 4 6 3 4 4" xfId="36867" xr:uid="{00000000-0005-0000-0000-0000548F0000}"/>
    <cellStyle name="20% - Accent1 4 2 4 6 3 5" xfId="36868" xr:uid="{00000000-0005-0000-0000-0000558F0000}"/>
    <cellStyle name="20% - Accent1 4 2 4 6 3 5 2" xfId="36869" xr:uid="{00000000-0005-0000-0000-0000568F0000}"/>
    <cellStyle name="20% - Accent1 4 2 4 6 3 5 2 2" xfId="36870" xr:uid="{00000000-0005-0000-0000-0000578F0000}"/>
    <cellStyle name="20% - Accent1 4 2 4 6 3 5 3" xfId="36871" xr:uid="{00000000-0005-0000-0000-0000588F0000}"/>
    <cellStyle name="20% - Accent1 4 2 4 6 3 6" xfId="36872" xr:uid="{00000000-0005-0000-0000-0000598F0000}"/>
    <cellStyle name="20% - Accent1 4 2 4 6 3 6 2" xfId="36873" xr:uid="{00000000-0005-0000-0000-00005A8F0000}"/>
    <cellStyle name="20% - Accent1 4 2 4 6 3 6 2 2" xfId="36874" xr:uid="{00000000-0005-0000-0000-00005B8F0000}"/>
    <cellStyle name="20% - Accent1 4 2 4 6 3 6 3" xfId="36875" xr:uid="{00000000-0005-0000-0000-00005C8F0000}"/>
    <cellStyle name="20% - Accent1 4 2 4 6 3 7" xfId="36876" xr:uid="{00000000-0005-0000-0000-00005D8F0000}"/>
    <cellStyle name="20% - Accent1 4 2 4 6 3 7 2" xfId="36877" xr:uid="{00000000-0005-0000-0000-00005E8F0000}"/>
    <cellStyle name="20% - Accent1 4 2 4 6 3 8" xfId="36878" xr:uid="{00000000-0005-0000-0000-00005F8F0000}"/>
    <cellStyle name="20% - Accent1 4 2 4 6 3 8 2" xfId="36879" xr:uid="{00000000-0005-0000-0000-0000608F0000}"/>
    <cellStyle name="20% - Accent1 4 2 4 6 3 9" xfId="36880" xr:uid="{00000000-0005-0000-0000-0000618F0000}"/>
    <cellStyle name="20% - Accent1 4 2 4 6 4" xfId="36881" xr:uid="{00000000-0005-0000-0000-0000628F0000}"/>
    <cellStyle name="20% - Accent1 4 2 4 6 4 2" xfId="36882" xr:uid="{00000000-0005-0000-0000-0000638F0000}"/>
    <cellStyle name="20% - Accent1 4 2 4 6 4 2 2" xfId="36883" xr:uid="{00000000-0005-0000-0000-0000648F0000}"/>
    <cellStyle name="20% - Accent1 4 2 4 6 4 2 2 2" xfId="36884" xr:uid="{00000000-0005-0000-0000-0000658F0000}"/>
    <cellStyle name="20% - Accent1 4 2 4 6 4 2 3" xfId="36885" xr:uid="{00000000-0005-0000-0000-0000668F0000}"/>
    <cellStyle name="20% - Accent1 4 2 4 6 4 3" xfId="36886" xr:uid="{00000000-0005-0000-0000-0000678F0000}"/>
    <cellStyle name="20% - Accent1 4 2 4 6 4 3 2" xfId="36887" xr:uid="{00000000-0005-0000-0000-0000688F0000}"/>
    <cellStyle name="20% - Accent1 4 2 4 6 4 4" xfId="36888" xr:uid="{00000000-0005-0000-0000-0000698F0000}"/>
    <cellStyle name="20% - Accent1 4 2 4 6 5" xfId="36889" xr:uid="{00000000-0005-0000-0000-00006A8F0000}"/>
    <cellStyle name="20% - Accent1 4 2 4 6 5 2" xfId="36890" xr:uid="{00000000-0005-0000-0000-00006B8F0000}"/>
    <cellStyle name="20% - Accent1 4 2 4 6 5 2 2" xfId="36891" xr:uid="{00000000-0005-0000-0000-00006C8F0000}"/>
    <cellStyle name="20% - Accent1 4 2 4 6 5 2 2 2" xfId="36892" xr:uid="{00000000-0005-0000-0000-00006D8F0000}"/>
    <cellStyle name="20% - Accent1 4 2 4 6 5 2 3" xfId="36893" xr:uid="{00000000-0005-0000-0000-00006E8F0000}"/>
    <cellStyle name="20% - Accent1 4 2 4 6 5 3" xfId="36894" xr:uid="{00000000-0005-0000-0000-00006F8F0000}"/>
    <cellStyle name="20% - Accent1 4 2 4 6 5 3 2" xfId="36895" xr:uid="{00000000-0005-0000-0000-0000708F0000}"/>
    <cellStyle name="20% - Accent1 4 2 4 6 5 4" xfId="36896" xr:uid="{00000000-0005-0000-0000-0000718F0000}"/>
    <cellStyle name="20% - Accent1 4 2 4 6 6" xfId="36897" xr:uid="{00000000-0005-0000-0000-0000728F0000}"/>
    <cellStyle name="20% - Accent1 4 2 4 6 6 2" xfId="36898" xr:uid="{00000000-0005-0000-0000-0000738F0000}"/>
    <cellStyle name="20% - Accent1 4 2 4 6 6 2 2" xfId="36899" xr:uid="{00000000-0005-0000-0000-0000748F0000}"/>
    <cellStyle name="20% - Accent1 4 2 4 6 6 2 2 2" xfId="36900" xr:uid="{00000000-0005-0000-0000-0000758F0000}"/>
    <cellStyle name="20% - Accent1 4 2 4 6 6 2 3" xfId="36901" xr:uid="{00000000-0005-0000-0000-0000768F0000}"/>
    <cellStyle name="20% - Accent1 4 2 4 6 6 3" xfId="36902" xr:uid="{00000000-0005-0000-0000-0000778F0000}"/>
    <cellStyle name="20% - Accent1 4 2 4 6 6 3 2" xfId="36903" xr:uid="{00000000-0005-0000-0000-0000788F0000}"/>
    <cellStyle name="20% - Accent1 4 2 4 6 6 4" xfId="36904" xr:uid="{00000000-0005-0000-0000-0000798F0000}"/>
    <cellStyle name="20% - Accent1 4 2 4 6 7" xfId="36905" xr:uid="{00000000-0005-0000-0000-00007A8F0000}"/>
    <cellStyle name="20% - Accent1 4 2 4 6 7 2" xfId="36906" xr:uid="{00000000-0005-0000-0000-00007B8F0000}"/>
    <cellStyle name="20% - Accent1 4 2 4 6 7 2 2" xfId="36907" xr:uid="{00000000-0005-0000-0000-00007C8F0000}"/>
    <cellStyle name="20% - Accent1 4 2 4 6 7 3" xfId="36908" xr:uid="{00000000-0005-0000-0000-00007D8F0000}"/>
    <cellStyle name="20% - Accent1 4 2 4 6 8" xfId="36909" xr:uid="{00000000-0005-0000-0000-00007E8F0000}"/>
    <cellStyle name="20% - Accent1 4 2 4 6 8 2" xfId="36910" xr:uid="{00000000-0005-0000-0000-00007F8F0000}"/>
    <cellStyle name="20% - Accent1 4 2 4 6 8 2 2" xfId="36911" xr:uid="{00000000-0005-0000-0000-0000808F0000}"/>
    <cellStyle name="20% - Accent1 4 2 4 6 8 3" xfId="36912" xr:uid="{00000000-0005-0000-0000-0000818F0000}"/>
    <cellStyle name="20% - Accent1 4 2 4 6 9" xfId="36913" xr:uid="{00000000-0005-0000-0000-0000828F0000}"/>
    <cellStyle name="20% - Accent1 4 2 4 6 9 2" xfId="36914" xr:uid="{00000000-0005-0000-0000-0000838F0000}"/>
    <cellStyle name="20% - Accent1 4 2 4 7" xfId="36915" xr:uid="{00000000-0005-0000-0000-0000848F0000}"/>
    <cellStyle name="20% - Accent1 4 2 4 7 2" xfId="36916" xr:uid="{00000000-0005-0000-0000-0000858F0000}"/>
    <cellStyle name="20% - Accent1 4 2 4 7 2 2" xfId="36917" xr:uid="{00000000-0005-0000-0000-0000868F0000}"/>
    <cellStyle name="20% - Accent1 4 2 4 7 2 2 2" xfId="36918" xr:uid="{00000000-0005-0000-0000-0000878F0000}"/>
    <cellStyle name="20% - Accent1 4 2 4 7 2 2 2 2" xfId="36919" xr:uid="{00000000-0005-0000-0000-0000888F0000}"/>
    <cellStyle name="20% - Accent1 4 2 4 7 2 2 3" xfId="36920" xr:uid="{00000000-0005-0000-0000-0000898F0000}"/>
    <cellStyle name="20% - Accent1 4 2 4 7 2 3" xfId="36921" xr:uid="{00000000-0005-0000-0000-00008A8F0000}"/>
    <cellStyle name="20% - Accent1 4 2 4 7 2 3 2" xfId="36922" xr:uid="{00000000-0005-0000-0000-00008B8F0000}"/>
    <cellStyle name="20% - Accent1 4 2 4 7 2 4" xfId="36923" xr:uid="{00000000-0005-0000-0000-00008C8F0000}"/>
    <cellStyle name="20% - Accent1 4 2 4 7 3" xfId="36924" xr:uid="{00000000-0005-0000-0000-00008D8F0000}"/>
    <cellStyle name="20% - Accent1 4 2 4 7 3 2" xfId="36925" xr:uid="{00000000-0005-0000-0000-00008E8F0000}"/>
    <cellStyle name="20% - Accent1 4 2 4 7 3 2 2" xfId="36926" xr:uid="{00000000-0005-0000-0000-00008F8F0000}"/>
    <cellStyle name="20% - Accent1 4 2 4 7 3 2 2 2" xfId="36927" xr:uid="{00000000-0005-0000-0000-0000908F0000}"/>
    <cellStyle name="20% - Accent1 4 2 4 7 3 2 3" xfId="36928" xr:uid="{00000000-0005-0000-0000-0000918F0000}"/>
    <cellStyle name="20% - Accent1 4 2 4 7 3 3" xfId="36929" xr:uid="{00000000-0005-0000-0000-0000928F0000}"/>
    <cellStyle name="20% - Accent1 4 2 4 7 3 3 2" xfId="36930" xr:uid="{00000000-0005-0000-0000-0000938F0000}"/>
    <cellStyle name="20% - Accent1 4 2 4 7 3 4" xfId="36931" xr:uid="{00000000-0005-0000-0000-0000948F0000}"/>
    <cellStyle name="20% - Accent1 4 2 4 7 4" xfId="36932" xr:uid="{00000000-0005-0000-0000-0000958F0000}"/>
    <cellStyle name="20% - Accent1 4 2 4 7 4 2" xfId="36933" xr:uid="{00000000-0005-0000-0000-0000968F0000}"/>
    <cellStyle name="20% - Accent1 4 2 4 7 4 2 2" xfId="36934" xr:uid="{00000000-0005-0000-0000-0000978F0000}"/>
    <cellStyle name="20% - Accent1 4 2 4 7 4 2 2 2" xfId="36935" xr:uid="{00000000-0005-0000-0000-0000988F0000}"/>
    <cellStyle name="20% - Accent1 4 2 4 7 4 2 3" xfId="36936" xr:uid="{00000000-0005-0000-0000-0000998F0000}"/>
    <cellStyle name="20% - Accent1 4 2 4 7 4 3" xfId="36937" xr:uid="{00000000-0005-0000-0000-00009A8F0000}"/>
    <cellStyle name="20% - Accent1 4 2 4 7 4 3 2" xfId="36938" xr:uid="{00000000-0005-0000-0000-00009B8F0000}"/>
    <cellStyle name="20% - Accent1 4 2 4 7 4 4" xfId="36939" xr:uid="{00000000-0005-0000-0000-00009C8F0000}"/>
    <cellStyle name="20% - Accent1 4 2 4 7 5" xfId="36940" xr:uid="{00000000-0005-0000-0000-00009D8F0000}"/>
    <cellStyle name="20% - Accent1 4 2 4 7 5 2" xfId="36941" xr:uid="{00000000-0005-0000-0000-00009E8F0000}"/>
    <cellStyle name="20% - Accent1 4 2 4 7 5 2 2" xfId="36942" xr:uid="{00000000-0005-0000-0000-00009F8F0000}"/>
    <cellStyle name="20% - Accent1 4 2 4 7 5 3" xfId="36943" xr:uid="{00000000-0005-0000-0000-0000A08F0000}"/>
    <cellStyle name="20% - Accent1 4 2 4 7 6" xfId="36944" xr:uid="{00000000-0005-0000-0000-0000A18F0000}"/>
    <cellStyle name="20% - Accent1 4 2 4 7 6 2" xfId="36945" xr:uid="{00000000-0005-0000-0000-0000A28F0000}"/>
    <cellStyle name="20% - Accent1 4 2 4 7 6 2 2" xfId="36946" xr:uid="{00000000-0005-0000-0000-0000A38F0000}"/>
    <cellStyle name="20% - Accent1 4 2 4 7 6 3" xfId="36947" xr:uid="{00000000-0005-0000-0000-0000A48F0000}"/>
    <cellStyle name="20% - Accent1 4 2 4 7 7" xfId="36948" xr:uid="{00000000-0005-0000-0000-0000A58F0000}"/>
    <cellStyle name="20% - Accent1 4 2 4 7 7 2" xfId="36949" xr:uid="{00000000-0005-0000-0000-0000A68F0000}"/>
    <cellStyle name="20% - Accent1 4 2 4 7 8" xfId="36950" xr:uid="{00000000-0005-0000-0000-0000A78F0000}"/>
    <cellStyle name="20% - Accent1 4 2 4 7 8 2" xfId="36951" xr:uid="{00000000-0005-0000-0000-0000A88F0000}"/>
    <cellStyle name="20% - Accent1 4 2 4 7 9" xfId="36952" xr:uid="{00000000-0005-0000-0000-0000A98F0000}"/>
    <cellStyle name="20% - Accent1 4 2 4 8" xfId="36953" xr:uid="{00000000-0005-0000-0000-0000AA8F0000}"/>
    <cellStyle name="20% - Accent1 4 2 4 8 2" xfId="36954" xr:uid="{00000000-0005-0000-0000-0000AB8F0000}"/>
    <cellStyle name="20% - Accent1 4 2 4 8 2 2" xfId="36955" xr:uid="{00000000-0005-0000-0000-0000AC8F0000}"/>
    <cellStyle name="20% - Accent1 4 2 4 8 2 2 2" xfId="36956" xr:uid="{00000000-0005-0000-0000-0000AD8F0000}"/>
    <cellStyle name="20% - Accent1 4 2 4 8 2 2 2 2" xfId="36957" xr:uid="{00000000-0005-0000-0000-0000AE8F0000}"/>
    <cellStyle name="20% - Accent1 4 2 4 8 2 2 3" xfId="36958" xr:uid="{00000000-0005-0000-0000-0000AF8F0000}"/>
    <cellStyle name="20% - Accent1 4 2 4 8 2 3" xfId="36959" xr:uid="{00000000-0005-0000-0000-0000B08F0000}"/>
    <cellStyle name="20% - Accent1 4 2 4 8 2 3 2" xfId="36960" xr:uid="{00000000-0005-0000-0000-0000B18F0000}"/>
    <cellStyle name="20% - Accent1 4 2 4 8 2 4" xfId="36961" xr:uid="{00000000-0005-0000-0000-0000B28F0000}"/>
    <cellStyle name="20% - Accent1 4 2 4 8 3" xfId="36962" xr:uid="{00000000-0005-0000-0000-0000B38F0000}"/>
    <cellStyle name="20% - Accent1 4 2 4 8 3 2" xfId="36963" xr:uid="{00000000-0005-0000-0000-0000B48F0000}"/>
    <cellStyle name="20% - Accent1 4 2 4 8 3 2 2" xfId="36964" xr:uid="{00000000-0005-0000-0000-0000B58F0000}"/>
    <cellStyle name="20% - Accent1 4 2 4 8 3 2 2 2" xfId="36965" xr:uid="{00000000-0005-0000-0000-0000B68F0000}"/>
    <cellStyle name="20% - Accent1 4 2 4 8 3 2 3" xfId="36966" xr:uid="{00000000-0005-0000-0000-0000B78F0000}"/>
    <cellStyle name="20% - Accent1 4 2 4 8 3 3" xfId="36967" xr:uid="{00000000-0005-0000-0000-0000B88F0000}"/>
    <cellStyle name="20% - Accent1 4 2 4 8 3 3 2" xfId="36968" xr:uid="{00000000-0005-0000-0000-0000B98F0000}"/>
    <cellStyle name="20% - Accent1 4 2 4 8 3 4" xfId="36969" xr:uid="{00000000-0005-0000-0000-0000BA8F0000}"/>
    <cellStyle name="20% - Accent1 4 2 4 8 4" xfId="36970" xr:uid="{00000000-0005-0000-0000-0000BB8F0000}"/>
    <cellStyle name="20% - Accent1 4 2 4 8 4 2" xfId="36971" xr:uid="{00000000-0005-0000-0000-0000BC8F0000}"/>
    <cellStyle name="20% - Accent1 4 2 4 8 4 2 2" xfId="36972" xr:uid="{00000000-0005-0000-0000-0000BD8F0000}"/>
    <cellStyle name="20% - Accent1 4 2 4 8 4 2 2 2" xfId="36973" xr:uid="{00000000-0005-0000-0000-0000BE8F0000}"/>
    <cellStyle name="20% - Accent1 4 2 4 8 4 2 3" xfId="36974" xr:uid="{00000000-0005-0000-0000-0000BF8F0000}"/>
    <cellStyle name="20% - Accent1 4 2 4 8 4 3" xfId="36975" xr:uid="{00000000-0005-0000-0000-0000C08F0000}"/>
    <cellStyle name="20% - Accent1 4 2 4 8 4 3 2" xfId="36976" xr:uid="{00000000-0005-0000-0000-0000C18F0000}"/>
    <cellStyle name="20% - Accent1 4 2 4 8 4 4" xfId="36977" xr:uid="{00000000-0005-0000-0000-0000C28F0000}"/>
    <cellStyle name="20% - Accent1 4 2 4 8 5" xfId="36978" xr:uid="{00000000-0005-0000-0000-0000C38F0000}"/>
    <cellStyle name="20% - Accent1 4 2 4 8 5 2" xfId="36979" xr:uid="{00000000-0005-0000-0000-0000C48F0000}"/>
    <cellStyle name="20% - Accent1 4 2 4 8 5 2 2" xfId="36980" xr:uid="{00000000-0005-0000-0000-0000C58F0000}"/>
    <cellStyle name="20% - Accent1 4 2 4 8 5 3" xfId="36981" xr:uid="{00000000-0005-0000-0000-0000C68F0000}"/>
    <cellStyle name="20% - Accent1 4 2 4 8 6" xfId="36982" xr:uid="{00000000-0005-0000-0000-0000C78F0000}"/>
    <cellStyle name="20% - Accent1 4 2 4 8 6 2" xfId="36983" xr:uid="{00000000-0005-0000-0000-0000C88F0000}"/>
    <cellStyle name="20% - Accent1 4 2 4 8 6 2 2" xfId="36984" xr:uid="{00000000-0005-0000-0000-0000C98F0000}"/>
    <cellStyle name="20% - Accent1 4 2 4 8 6 3" xfId="36985" xr:uid="{00000000-0005-0000-0000-0000CA8F0000}"/>
    <cellStyle name="20% - Accent1 4 2 4 8 7" xfId="36986" xr:uid="{00000000-0005-0000-0000-0000CB8F0000}"/>
    <cellStyle name="20% - Accent1 4 2 4 8 7 2" xfId="36987" xr:uid="{00000000-0005-0000-0000-0000CC8F0000}"/>
    <cellStyle name="20% - Accent1 4 2 4 8 8" xfId="36988" xr:uid="{00000000-0005-0000-0000-0000CD8F0000}"/>
    <cellStyle name="20% - Accent1 4 2 4 8 8 2" xfId="36989" xr:uid="{00000000-0005-0000-0000-0000CE8F0000}"/>
    <cellStyle name="20% - Accent1 4 2 4 8 9" xfId="36990" xr:uid="{00000000-0005-0000-0000-0000CF8F0000}"/>
    <cellStyle name="20% - Accent1 4 2 4 9" xfId="36991" xr:uid="{00000000-0005-0000-0000-0000D08F0000}"/>
    <cellStyle name="20% - Accent1 4 2 4 9 2" xfId="36992" xr:uid="{00000000-0005-0000-0000-0000D18F0000}"/>
    <cellStyle name="20% - Accent1 4 2 4 9 2 2" xfId="36993" xr:uid="{00000000-0005-0000-0000-0000D28F0000}"/>
    <cellStyle name="20% - Accent1 4 2 4 9 2 2 2" xfId="36994" xr:uid="{00000000-0005-0000-0000-0000D38F0000}"/>
    <cellStyle name="20% - Accent1 4 2 4 9 2 3" xfId="36995" xr:uid="{00000000-0005-0000-0000-0000D48F0000}"/>
    <cellStyle name="20% - Accent1 4 2 4 9 3" xfId="36996" xr:uid="{00000000-0005-0000-0000-0000D58F0000}"/>
    <cellStyle name="20% - Accent1 4 2 4 9 3 2" xfId="36997" xr:uid="{00000000-0005-0000-0000-0000D68F0000}"/>
    <cellStyle name="20% - Accent1 4 2 4 9 4" xfId="36998" xr:uid="{00000000-0005-0000-0000-0000D78F0000}"/>
    <cellStyle name="20% - Accent1 4 2 5" xfId="36999" xr:uid="{00000000-0005-0000-0000-0000D88F0000}"/>
    <cellStyle name="20% - Accent1 4 2 5 10" xfId="37000" xr:uid="{00000000-0005-0000-0000-0000D98F0000}"/>
    <cellStyle name="20% - Accent1 4 2 5 10 2" xfId="37001" xr:uid="{00000000-0005-0000-0000-0000DA8F0000}"/>
    <cellStyle name="20% - Accent1 4 2 5 10 2 2" xfId="37002" xr:uid="{00000000-0005-0000-0000-0000DB8F0000}"/>
    <cellStyle name="20% - Accent1 4 2 5 10 2 2 2" xfId="37003" xr:uid="{00000000-0005-0000-0000-0000DC8F0000}"/>
    <cellStyle name="20% - Accent1 4 2 5 10 2 3" xfId="37004" xr:uid="{00000000-0005-0000-0000-0000DD8F0000}"/>
    <cellStyle name="20% - Accent1 4 2 5 10 3" xfId="37005" xr:uid="{00000000-0005-0000-0000-0000DE8F0000}"/>
    <cellStyle name="20% - Accent1 4 2 5 10 3 2" xfId="37006" xr:uid="{00000000-0005-0000-0000-0000DF8F0000}"/>
    <cellStyle name="20% - Accent1 4 2 5 10 4" xfId="37007" xr:uid="{00000000-0005-0000-0000-0000E08F0000}"/>
    <cellStyle name="20% - Accent1 4 2 5 11" xfId="37008" xr:uid="{00000000-0005-0000-0000-0000E18F0000}"/>
    <cellStyle name="20% - Accent1 4 2 5 11 2" xfId="37009" xr:uid="{00000000-0005-0000-0000-0000E28F0000}"/>
    <cellStyle name="20% - Accent1 4 2 5 11 2 2" xfId="37010" xr:uid="{00000000-0005-0000-0000-0000E38F0000}"/>
    <cellStyle name="20% - Accent1 4 2 5 11 3" xfId="37011" xr:uid="{00000000-0005-0000-0000-0000E48F0000}"/>
    <cellStyle name="20% - Accent1 4 2 5 12" xfId="37012" xr:uid="{00000000-0005-0000-0000-0000E58F0000}"/>
    <cellStyle name="20% - Accent1 4 2 5 12 2" xfId="37013" xr:uid="{00000000-0005-0000-0000-0000E68F0000}"/>
    <cellStyle name="20% - Accent1 4 2 5 12 2 2" xfId="37014" xr:uid="{00000000-0005-0000-0000-0000E78F0000}"/>
    <cellStyle name="20% - Accent1 4 2 5 12 3" xfId="37015" xr:uid="{00000000-0005-0000-0000-0000E88F0000}"/>
    <cellStyle name="20% - Accent1 4 2 5 13" xfId="37016" xr:uid="{00000000-0005-0000-0000-0000E98F0000}"/>
    <cellStyle name="20% - Accent1 4 2 5 13 2" xfId="37017" xr:uid="{00000000-0005-0000-0000-0000EA8F0000}"/>
    <cellStyle name="20% - Accent1 4 2 5 14" xfId="37018" xr:uid="{00000000-0005-0000-0000-0000EB8F0000}"/>
    <cellStyle name="20% - Accent1 4 2 5 14 2" xfId="37019" xr:uid="{00000000-0005-0000-0000-0000EC8F0000}"/>
    <cellStyle name="20% - Accent1 4 2 5 15" xfId="37020" xr:uid="{00000000-0005-0000-0000-0000ED8F0000}"/>
    <cellStyle name="20% - Accent1 4 2 5 2" xfId="37021" xr:uid="{00000000-0005-0000-0000-0000EE8F0000}"/>
    <cellStyle name="20% - Accent1 4 2 5 2 10" xfId="37022" xr:uid="{00000000-0005-0000-0000-0000EF8F0000}"/>
    <cellStyle name="20% - Accent1 4 2 5 2 10 2" xfId="37023" xr:uid="{00000000-0005-0000-0000-0000F08F0000}"/>
    <cellStyle name="20% - Accent1 4 2 5 2 10 2 2" xfId="37024" xr:uid="{00000000-0005-0000-0000-0000F18F0000}"/>
    <cellStyle name="20% - Accent1 4 2 5 2 10 3" xfId="37025" xr:uid="{00000000-0005-0000-0000-0000F28F0000}"/>
    <cellStyle name="20% - Accent1 4 2 5 2 11" xfId="37026" xr:uid="{00000000-0005-0000-0000-0000F38F0000}"/>
    <cellStyle name="20% - Accent1 4 2 5 2 11 2" xfId="37027" xr:uid="{00000000-0005-0000-0000-0000F48F0000}"/>
    <cellStyle name="20% - Accent1 4 2 5 2 11 2 2" xfId="37028" xr:uid="{00000000-0005-0000-0000-0000F58F0000}"/>
    <cellStyle name="20% - Accent1 4 2 5 2 11 3" xfId="37029" xr:uid="{00000000-0005-0000-0000-0000F68F0000}"/>
    <cellStyle name="20% - Accent1 4 2 5 2 12" xfId="37030" xr:uid="{00000000-0005-0000-0000-0000F78F0000}"/>
    <cellStyle name="20% - Accent1 4 2 5 2 12 2" xfId="37031" xr:uid="{00000000-0005-0000-0000-0000F88F0000}"/>
    <cellStyle name="20% - Accent1 4 2 5 2 13" xfId="37032" xr:uid="{00000000-0005-0000-0000-0000F98F0000}"/>
    <cellStyle name="20% - Accent1 4 2 5 2 13 2" xfId="37033" xr:uid="{00000000-0005-0000-0000-0000FA8F0000}"/>
    <cellStyle name="20% - Accent1 4 2 5 2 14" xfId="37034" xr:uid="{00000000-0005-0000-0000-0000FB8F0000}"/>
    <cellStyle name="20% - Accent1 4 2 5 2 2" xfId="37035" xr:uid="{00000000-0005-0000-0000-0000FC8F0000}"/>
    <cellStyle name="20% - Accent1 4 2 5 2 2 10" xfId="37036" xr:uid="{00000000-0005-0000-0000-0000FD8F0000}"/>
    <cellStyle name="20% - Accent1 4 2 5 2 2 10 2" xfId="37037" xr:uid="{00000000-0005-0000-0000-0000FE8F0000}"/>
    <cellStyle name="20% - Accent1 4 2 5 2 2 11" xfId="37038" xr:uid="{00000000-0005-0000-0000-0000FF8F0000}"/>
    <cellStyle name="20% - Accent1 4 2 5 2 2 2" xfId="37039" xr:uid="{00000000-0005-0000-0000-000000900000}"/>
    <cellStyle name="20% - Accent1 4 2 5 2 2 2 2" xfId="37040" xr:uid="{00000000-0005-0000-0000-000001900000}"/>
    <cellStyle name="20% - Accent1 4 2 5 2 2 2 2 2" xfId="37041" xr:uid="{00000000-0005-0000-0000-000002900000}"/>
    <cellStyle name="20% - Accent1 4 2 5 2 2 2 2 2 2" xfId="37042" xr:uid="{00000000-0005-0000-0000-000003900000}"/>
    <cellStyle name="20% - Accent1 4 2 5 2 2 2 2 2 2 2" xfId="37043" xr:uid="{00000000-0005-0000-0000-000004900000}"/>
    <cellStyle name="20% - Accent1 4 2 5 2 2 2 2 2 3" xfId="37044" xr:uid="{00000000-0005-0000-0000-000005900000}"/>
    <cellStyle name="20% - Accent1 4 2 5 2 2 2 2 3" xfId="37045" xr:uid="{00000000-0005-0000-0000-000006900000}"/>
    <cellStyle name="20% - Accent1 4 2 5 2 2 2 2 3 2" xfId="37046" xr:uid="{00000000-0005-0000-0000-000007900000}"/>
    <cellStyle name="20% - Accent1 4 2 5 2 2 2 2 4" xfId="37047" xr:uid="{00000000-0005-0000-0000-000008900000}"/>
    <cellStyle name="20% - Accent1 4 2 5 2 2 2 3" xfId="37048" xr:uid="{00000000-0005-0000-0000-000009900000}"/>
    <cellStyle name="20% - Accent1 4 2 5 2 2 2 3 2" xfId="37049" xr:uid="{00000000-0005-0000-0000-00000A900000}"/>
    <cellStyle name="20% - Accent1 4 2 5 2 2 2 3 2 2" xfId="37050" xr:uid="{00000000-0005-0000-0000-00000B900000}"/>
    <cellStyle name="20% - Accent1 4 2 5 2 2 2 3 2 2 2" xfId="37051" xr:uid="{00000000-0005-0000-0000-00000C900000}"/>
    <cellStyle name="20% - Accent1 4 2 5 2 2 2 3 2 3" xfId="37052" xr:uid="{00000000-0005-0000-0000-00000D900000}"/>
    <cellStyle name="20% - Accent1 4 2 5 2 2 2 3 3" xfId="37053" xr:uid="{00000000-0005-0000-0000-00000E900000}"/>
    <cellStyle name="20% - Accent1 4 2 5 2 2 2 3 3 2" xfId="37054" xr:uid="{00000000-0005-0000-0000-00000F900000}"/>
    <cellStyle name="20% - Accent1 4 2 5 2 2 2 3 4" xfId="37055" xr:uid="{00000000-0005-0000-0000-000010900000}"/>
    <cellStyle name="20% - Accent1 4 2 5 2 2 2 4" xfId="37056" xr:uid="{00000000-0005-0000-0000-000011900000}"/>
    <cellStyle name="20% - Accent1 4 2 5 2 2 2 4 2" xfId="37057" xr:uid="{00000000-0005-0000-0000-000012900000}"/>
    <cellStyle name="20% - Accent1 4 2 5 2 2 2 4 2 2" xfId="37058" xr:uid="{00000000-0005-0000-0000-000013900000}"/>
    <cellStyle name="20% - Accent1 4 2 5 2 2 2 4 2 2 2" xfId="37059" xr:uid="{00000000-0005-0000-0000-000014900000}"/>
    <cellStyle name="20% - Accent1 4 2 5 2 2 2 4 2 3" xfId="37060" xr:uid="{00000000-0005-0000-0000-000015900000}"/>
    <cellStyle name="20% - Accent1 4 2 5 2 2 2 4 3" xfId="37061" xr:uid="{00000000-0005-0000-0000-000016900000}"/>
    <cellStyle name="20% - Accent1 4 2 5 2 2 2 4 3 2" xfId="37062" xr:uid="{00000000-0005-0000-0000-000017900000}"/>
    <cellStyle name="20% - Accent1 4 2 5 2 2 2 4 4" xfId="37063" xr:uid="{00000000-0005-0000-0000-000018900000}"/>
    <cellStyle name="20% - Accent1 4 2 5 2 2 2 5" xfId="37064" xr:uid="{00000000-0005-0000-0000-000019900000}"/>
    <cellStyle name="20% - Accent1 4 2 5 2 2 2 5 2" xfId="37065" xr:uid="{00000000-0005-0000-0000-00001A900000}"/>
    <cellStyle name="20% - Accent1 4 2 5 2 2 2 5 2 2" xfId="37066" xr:uid="{00000000-0005-0000-0000-00001B900000}"/>
    <cellStyle name="20% - Accent1 4 2 5 2 2 2 5 3" xfId="37067" xr:uid="{00000000-0005-0000-0000-00001C900000}"/>
    <cellStyle name="20% - Accent1 4 2 5 2 2 2 6" xfId="37068" xr:uid="{00000000-0005-0000-0000-00001D900000}"/>
    <cellStyle name="20% - Accent1 4 2 5 2 2 2 6 2" xfId="37069" xr:uid="{00000000-0005-0000-0000-00001E900000}"/>
    <cellStyle name="20% - Accent1 4 2 5 2 2 2 6 2 2" xfId="37070" xr:uid="{00000000-0005-0000-0000-00001F900000}"/>
    <cellStyle name="20% - Accent1 4 2 5 2 2 2 6 3" xfId="37071" xr:uid="{00000000-0005-0000-0000-000020900000}"/>
    <cellStyle name="20% - Accent1 4 2 5 2 2 2 7" xfId="37072" xr:uid="{00000000-0005-0000-0000-000021900000}"/>
    <cellStyle name="20% - Accent1 4 2 5 2 2 2 7 2" xfId="37073" xr:uid="{00000000-0005-0000-0000-000022900000}"/>
    <cellStyle name="20% - Accent1 4 2 5 2 2 2 8" xfId="37074" xr:uid="{00000000-0005-0000-0000-000023900000}"/>
    <cellStyle name="20% - Accent1 4 2 5 2 2 2 8 2" xfId="37075" xr:uid="{00000000-0005-0000-0000-000024900000}"/>
    <cellStyle name="20% - Accent1 4 2 5 2 2 2 9" xfId="37076" xr:uid="{00000000-0005-0000-0000-000025900000}"/>
    <cellStyle name="20% - Accent1 4 2 5 2 2 3" xfId="37077" xr:uid="{00000000-0005-0000-0000-000026900000}"/>
    <cellStyle name="20% - Accent1 4 2 5 2 2 3 2" xfId="37078" xr:uid="{00000000-0005-0000-0000-000027900000}"/>
    <cellStyle name="20% - Accent1 4 2 5 2 2 3 2 2" xfId="37079" xr:uid="{00000000-0005-0000-0000-000028900000}"/>
    <cellStyle name="20% - Accent1 4 2 5 2 2 3 2 2 2" xfId="37080" xr:uid="{00000000-0005-0000-0000-000029900000}"/>
    <cellStyle name="20% - Accent1 4 2 5 2 2 3 2 2 2 2" xfId="37081" xr:uid="{00000000-0005-0000-0000-00002A900000}"/>
    <cellStyle name="20% - Accent1 4 2 5 2 2 3 2 2 3" xfId="37082" xr:uid="{00000000-0005-0000-0000-00002B900000}"/>
    <cellStyle name="20% - Accent1 4 2 5 2 2 3 2 3" xfId="37083" xr:uid="{00000000-0005-0000-0000-00002C900000}"/>
    <cellStyle name="20% - Accent1 4 2 5 2 2 3 2 3 2" xfId="37084" xr:uid="{00000000-0005-0000-0000-00002D900000}"/>
    <cellStyle name="20% - Accent1 4 2 5 2 2 3 2 4" xfId="37085" xr:uid="{00000000-0005-0000-0000-00002E900000}"/>
    <cellStyle name="20% - Accent1 4 2 5 2 2 3 3" xfId="37086" xr:uid="{00000000-0005-0000-0000-00002F900000}"/>
    <cellStyle name="20% - Accent1 4 2 5 2 2 3 3 2" xfId="37087" xr:uid="{00000000-0005-0000-0000-000030900000}"/>
    <cellStyle name="20% - Accent1 4 2 5 2 2 3 3 2 2" xfId="37088" xr:uid="{00000000-0005-0000-0000-000031900000}"/>
    <cellStyle name="20% - Accent1 4 2 5 2 2 3 3 2 2 2" xfId="37089" xr:uid="{00000000-0005-0000-0000-000032900000}"/>
    <cellStyle name="20% - Accent1 4 2 5 2 2 3 3 2 3" xfId="37090" xr:uid="{00000000-0005-0000-0000-000033900000}"/>
    <cellStyle name="20% - Accent1 4 2 5 2 2 3 3 3" xfId="37091" xr:uid="{00000000-0005-0000-0000-000034900000}"/>
    <cellStyle name="20% - Accent1 4 2 5 2 2 3 3 3 2" xfId="37092" xr:uid="{00000000-0005-0000-0000-000035900000}"/>
    <cellStyle name="20% - Accent1 4 2 5 2 2 3 3 4" xfId="37093" xr:uid="{00000000-0005-0000-0000-000036900000}"/>
    <cellStyle name="20% - Accent1 4 2 5 2 2 3 4" xfId="37094" xr:uid="{00000000-0005-0000-0000-000037900000}"/>
    <cellStyle name="20% - Accent1 4 2 5 2 2 3 4 2" xfId="37095" xr:uid="{00000000-0005-0000-0000-000038900000}"/>
    <cellStyle name="20% - Accent1 4 2 5 2 2 3 4 2 2" xfId="37096" xr:uid="{00000000-0005-0000-0000-000039900000}"/>
    <cellStyle name="20% - Accent1 4 2 5 2 2 3 4 2 2 2" xfId="37097" xr:uid="{00000000-0005-0000-0000-00003A900000}"/>
    <cellStyle name="20% - Accent1 4 2 5 2 2 3 4 2 3" xfId="37098" xr:uid="{00000000-0005-0000-0000-00003B900000}"/>
    <cellStyle name="20% - Accent1 4 2 5 2 2 3 4 3" xfId="37099" xr:uid="{00000000-0005-0000-0000-00003C900000}"/>
    <cellStyle name="20% - Accent1 4 2 5 2 2 3 4 3 2" xfId="37100" xr:uid="{00000000-0005-0000-0000-00003D900000}"/>
    <cellStyle name="20% - Accent1 4 2 5 2 2 3 4 4" xfId="37101" xr:uid="{00000000-0005-0000-0000-00003E900000}"/>
    <cellStyle name="20% - Accent1 4 2 5 2 2 3 5" xfId="37102" xr:uid="{00000000-0005-0000-0000-00003F900000}"/>
    <cellStyle name="20% - Accent1 4 2 5 2 2 3 5 2" xfId="37103" xr:uid="{00000000-0005-0000-0000-000040900000}"/>
    <cellStyle name="20% - Accent1 4 2 5 2 2 3 5 2 2" xfId="37104" xr:uid="{00000000-0005-0000-0000-000041900000}"/>
    <cellStyle name="20% - Accent1 4 2 5 2 2 3 5 3" xfId="37105" xr:uid="{00000000-0005-0000-0000-000042900000}"/>
    <cellStyle name="20% - Accent1 4 2 5 2 2 3 6" xfId="37106" xr:uid="{00000000-0005-0000-0000-000043900000}"/>
    <cellStyle name="20% - Accent1 4 2 5 2 2 3 6 2" xfId="37107" xr:uid="{00000000-0005-0000-0000-000044900000}"/>
    <cellStyle name="20% - Accent1 4 2 5 2 2 3 6 2 2" xfId="37108" xr:uid="{00000000-0005-0000-0000-000045900000}"/>
    <cellStyle name="20% - Accent1 4 2 5 2 2 3 6 3" xfId="37109" xr:uid="{00000000-0005-0000-0000-000046900000}"/>
    <cellStyle name="20% - Accent1 4 2 5 2 2 3 7" xfId="37110" xr:uid="{00000000-0005-0000-0000-000047900000}"/>
    <cellStyle name="20% - Accent1 4 2 5 2 2 3 7 2" xfId="37111" xr:uid="{00000000-0005-0000-0000-000048900000}"/>
    <cellStyle name="20% - Accent1 4 2 5 2 2 3 8" xfId="37112" xr:uid="{00000000-0005-0000-0000-000049900000}"/>
    <cellStyle name="20% - Accent1 4 2 5 2 2 3 8 2" xfId="37113" xr:uid="{00000000-0005-0000-0000-00004A900000}"/>
    <cellStyle name="20% - Accent1 4 2 5 2 2 3 9" xfId="37114" xr:uid="{00000000-0005-0000-0000-00004B900000}"/>
    <cellStyle name="20% - Accent1 4 2 5 2 2 4" xfId="37115" xr:uid="{00000000-0005-0000-0000-00004C900000}"/>
    <cellStyle name="20% - Accent1 4 2 5 2 2 4 2" xfId="37116" xr:uid="{00000000-0005-0000-0000-00004D900000}"/>
    <cellStyle name="20% - Accent1 4 2 5 2 2 4 2 2" xfId="37117" xr:uid="{00000000-0005-0000-0000-00004E900000}"/>
    <cellStyle name="20% - Accent1 4 2 5 2 2 4 2 2 2" xfId="37118" xr:uid="{00000000-0005-0000-0000-00004F900000}"/>
    <cellStyle name="20% - Accent1 4 2 5 2 2 4 2 3" xfId="37119" xr:uid="{00000000-0005-0000-0000-000050900000}"/>
    <cellStyle name="20% - Accent1 4 2 5 2 2 4 3" xfId="37120" xr:uid="{00000000-0005-0000-0000-000051900000}"/>
    <cellStyle name="20% - Accent1 4 2 5 2 2 4 3 2" xfId="37121" xr:uid="{00000000-0005-0000-0000-000052900000}"/>
    <cellStyle name="20% - Accent1 4 2 5 2 2 4 4" xfId="37122" xr:uid="{00000000-0005-0000-0000-000053900000}"/>
    <cellStyle name="20% - Accent1 4 2 5 2 2 5" xfId="37123" xr:uid="{00000000-0005-0000-0000-000054900000}"/>
    <cellStyle name="20% - Accent1 4 2 5 2 2 5 2" xfId="37124" xr:uid="{00000000-0005-0000-0000-000055900000}"/>
    <cellStyle name="20% - Accent1 4 2 5 2 2 5 2 2" xfId="37125" xr:uid="{00000000-0005-0000-0000-000056900000}"/>
    <cellStyle name="20% - Accent1 4 2 5 2 2 5 2 2 2" xfId="37126" xr:uid="{00000000-0005-0000-0000-000057900000}"/>
    <cellStyle name="20% - Accent1 4 2 5 2 2 5 2 3" xfId="37127" xr:uid="{00000000-0005-0000-0000-000058900000}"/>
    <cellStyle name="20% - Accent1 4 2 5 2 2 5 3" xfId="37128" xr:uid="{00000000-0005-0000-0000-000059900000}"/>
    <cellStyle name="20% - Accent1 4 2 5 2 2 5 3 2" xfId="37129" xr:uid="{00000000-0005-0000-0000-00005A900000}"/>
    <cellStyle name="20% - Accent1 4 2 5 2 2 5 4" xfId="37130" xr:uid="{00000000-0005-0000-0000-00005B900000}"/>
    <cellStyle name="20% - Accent1 4 2 5 2 2 6" xfId="37131" xr:uid="{00000000-0005-0000-0000-00005C900000}"/>
    <cellStyle name="20% - Accent1 4 2 5 2 2 6 2" xfId="37132" xr:uid="{00000000-0005-0000-0000-00005D900000}"/>
    <cellStyle name="20% - Accent1 4 2 5 2 2 6 2 2" xfId="37133" xr:uid="{00000000-0005-0000-0000-00005E900000}"/>
    <cellStyle name="20% - Accent1 4 2 5 2 2 6 2 2 2" xfId="37134" xr:uid="{00000000-0005-0000-0000-00005F900000}"/>
    <cellStyle name="20% - Accent1 4 2 5 2 2 6 2 3" xfId="37135" xr:uid="{00000000-0005-0000-0000-000060900000}"/>
    <cellStyle name="20% - Accent1 4 2 5 2 2 6 3" xfId="37136" xr:uid="{00000000-0005-0000-0000-000061900000}"/>
    <cellStyle name="20% - Accent1 4 2 5 2 2 6 3 2" xfId="37137" xr:uid="{00000000-0005-0000-0000-000062900000}"/>
    <cellStyle name="20% - Accent1 4 2 5 2 2 6 4" xfId="37138" xr:uid="{00000000-0005-0000-0000-000063900000}"/>
    <cellStyle name="20% - Accent1 4 2 5 2 2 7" xfId="37139" xr:uid="{00000000-0005-0000-0000-000064900000}"/>
    <cellStyle name="20% - Accent1 4 2 5 2 2 7 2" xfId="37140" xr:uid="{00000000-0005-0000-0000-000065900000}"/>
    <cellStyle name="20% - Accent1 4 2 5 2 2 7 2 2" xfId="37141" xr:uid="{00000000-0005-0000-0000-000066900000}"/>
    <cellStyle name="20% - Accent1 4 2 5 2 2 7 3" xfId="37142" xr:uid="{00000000-0005-0000-0000-000067900000}"/>
    <cellStyle name="20% - Accent1 4 2 5 2 2 8" xfId="37143" xr:uid="{00000000-0005-0000-0000-000068900000}"/>
    <cellStyle name="20% - Accent1 4 2 5 2 2 8 2" xfId="37144" xr:uid="{00000000-0005-0000-0000-000069900000}"/>
    <cellStyle name="20% - Accent1 4 2 5 2 2 8 2 2" xfId="37145" xr:uid="{00000000-0005-0000-0000-00006A900000}"/>
    <cellStyle name="20% - Accent1 4 2 5 2 2 8 3" xfId="37146" xr:uid="{00000000-0005-0000-0000-00006B900000}"/>
    <cellStyle name="20% - Accent1 4 2 5 2 2 9" xfId="37147" xr:uid="{00000000-0005-0000-0000-00006C900000}"/>
    <cellStyle name="20% - Accent1 4 2 5 2 2 9 2" xfId="37148" xr:uid="{00000000-0005-0000-0000-00006D900000}"/>
    <cellStyle name="20% - Accent1 4 2 5 2 3" xfId="37149" xr:uid="{00000000-0005-0000-0000-00006E900000}"/>
    <cellStyle name="20% - Accent1 4 2 5 2 3 10" xfId="37150" xr:uid="{00000000-0005-0000-0000-00006F900000}"/>
    <cellStyle name="20% - Accent1 4 2 5 2 3 10 2" xfId="37151" xr:uid="{00000000-0005-0000-0000-000070900000}"/>
    <cellStyle name="20% - Accent1 4 2 5 2 3 11" xfId="37152" xr:uid="{00000000-0005-0000-0000-000071900000}"/>
    <cellStyle name="20% - Accent1 4 2 5 2 3 2" xfId="37153" xr:uid="{00000000-0005-0000-0000-000072900000}"/>
    <cellStyle name="20% - Accent1 4 2 5 2 3 2 2" xfId="37154" xr:uid="{00000000-0005-0000-0000-000073900000}"/>
    <cellStyle name="20% - Accent1 4 2 5 2 3 2 2 2" xfId="37155" xr:uid="{00000000-0005-0000-0000-000074900000}"/>
    <cellStyle name="20% - Accent1 4 2 5 2 3 2 2 2 2" xfId="37156" xr:uid="{00000000-0005-0000-0000-000075900000}"/>
    <cellStyle name="20% - Accent1 4 2 5 2 3 2 2 2 2 2" xfId="37157" xr:uid="{00000000-0005-0000-0000-000076900000}"/>
    <cellStyle name="20% - Accent1 4 2 5 2 3 2 2 2 3" xfId="37158" xr:uid="{00000000-0005-0000-0000-000077900000}"/>
    <cellStyle name="20% - Accent1 4 2 5 2 3 2 2 3" xfId="37159" xr:uid="{00000000-0005-0000-0000-000078900000}"/>
    <cellStyle name="20% - Accent1 4 2 5 2 3 2 2 3 2" xfId="37160" xr:uid="{00000000-0005-0000-0000-000079900000}"/>
    <cellStyle name="20% - Accent1 4 2 5 2 3 2 2 4" xfId="37161" xr:uid="{00000000-0005-0000-0000-00007A900000}"/>
    <cellStyle name="20% - Accent1 4 2 5 2 3 2 3" xfId="37162" xr:uid="{00000000-0005-0000-0000-00007B900000}"/>
    <cellStyle name="20% - Accent1 4 2 5 2 3 2 3 2" xfId="37163" xr:uid="{00000000-0005-0000-0000-00007C900000}"/>
    <cellStyle name="20% - Accent1 4 2 5 2 3 2 3 2 2" xfId="37164" xr:uid="{00000000-0005-0000-0000-00007D900000}"/>
    <cellStyle name="20% - Accent1 4 2 5 2 3 2 3 2 2 2" xfId="37165" xr:uid="{00000000-0005-0000-0000-00007E900000}"/>
    <cellStyle name="20% - Accent1 4 2 5 2 3 2 3 2 3" xfId="37166" xr:uid="{00000000-0005-0000-0000-00007F900000}"/>
    <cellStyle name="20% - Accent1 4 2 5 2 3 2 3 3" xfId="37167" xr:uid="{00000000-0005-0000-0000-000080900000}"/>
    <cellStyle name="20% - Accent1 4 2 5 2 3 2 3 3 2" xfId="37168" xr:uid="{00000000-0005-0000-0000-000081900000}"/>
    <cellStyle name="20% - Accent1 4 2 5 2 3 2 3 4" xfId="37169" xr:uid="{00000000-0005-0000-0000-000082900000}"/>
    <cellStyle name="20% - Accent1 4 2 5 2 3 2 4" xfId="37170" xr:uid="{00000000-0005-0000-0000-000083900000}"/>
    <cellStyle name="20% - Accent1 4 2 5 2 3 2 4 2" xfId="37171" xr:uid="{00000000-0005-0000-0000-000084900000}"/>
    <cellStyle name="20% - Accent1 4 2 5 2 3 2 4 2 2" xfId="37172" xr:uid="{00000000-0005-0000-0000-000085900000}"/>
    <cellStyle name="20% - Accent1 4 2 5 2 3 2 4 2 2 2" xfId="37173" xr:uid="{00000000-0005-0000-0000-000086900000}"/>
    <cellStyle name="20% - Accent1 4 2 5 2 3 2 4 2 3" xfId="37174" xr:uid="{00000000-0005-0000-0000-000087900000}"/>
    <cellStyle name="20% - Accent1 4 2 5 2 3 2 4 3" xfId="37175" xr:uid="{00000000-0005-0000-0000-000088900000}"/>
    <cellStyle name="20% - Accent1 4 2 5 2 3 2 4 3 2" xfId="37176" xr:uid="{00000000-0005-0000-0000-000089900000}"/>
    <cellStyle name="20% - Accent1 4 2 5 2 3 2 4 4" xfId="37177" xr:uid="{00000000-0005-0000-0000-00008A900000}"/>
    <cellStyle name="20% - Accent1 4 2 5 2 3 2 5" xfId="37178" xr:uid="{00000000-0005-0000-0000-00008B900000}"/>
    <cellStyle name="20% - Accent1 4 2 5 2 3 2 5 2" xfId="37179" xr:uid="{00000000-0005-0000-0000-00008C900000}"/>
    <cellStyle name="20% - Accent1 4 2 5 2 3 2 5 2 2" xfId="37180" xr:uid="{00000000-0005-0000-0000-00008D900000}"/>
    <cellStyle name="20% - Accent1 4 2 5 2 3 2 5 3" xfId="37181" xr:uid="{00000000-0005-0000-0000-00008E900000}"/>
    <cellStyle name="20% - Accent1 4 2 5 2 3 2 6" xfId="37182" xr:uid="{00000000-0005-0000-0000-00008F900000}"/>
    <cellStyle name="20% - Accent1 4 2 5 2 3 2 6 2" xfId="37183" xr:uid="{00000000-0005-0000-0000-000090900000}"/>
    <cellStyle name="20% - Accent1 4 2 5 2 3 2 6 2 2" xfId="37184" xr:uid="{00000000-0005-0000-0000-000091900000}"/>
    <cellStyle name="20% - Accent1 4 2 5 2 3 2 6 3" xfId="37185" xr:uid="{00000000-0005-0000-0000-000092900000}"/>
    <cellStyle name="20% - Accent1 4 2 5 2 3 2 7" xfId="37186" xr:uid="{00000000-0005-0000-0000-000093900000}"/>
    <cellStyle name="20% - Accent1 4 2 5 2 3 2 7 2" xfId="37187" xr:uid="{00000000-0005-0000-0000-000094900000}"/>
    <cellStyle name="20% - Accent1 4 2 5 2 3 2 8" xfId="37188" xr:uid="{00000000-0005-0000-0000-000095900000}"/>
    <cellStyle name="20% - Accent1 4 2 5 2 3 2 8 2" xfId="37189" xr:uid="{00000000-0005-0000-0000-000096900000}"/>
    <cellStyle name="20% - Accent1 4 2 5 2 3 2 9" xfId="37190" xr:uid="{00000000-0005-0000-0000-000097900000}"/>
    <cellStyle name="20% - Accent1 4 2 5 2 3 3" xfId="37191" xr:uid="{00000000-0005-0000-0000-000098900000}"/>
    <cellStyle name="20% - Accent1 4 2 5 2 3 3 2" xfId="37192" xr:uid="{00000000-0005-0000-0000-000099900000}"/>
    <cellStyle name="20% - Accent1 4 2 5 2 3 3 2 2" xfId="37193" xr:uid="{00000000-0005-0000-0000-00009A900000}"/>
    <cellStyle name="20% - Accent1 4 2 5 2 3 3 2 2 2" xfId="37194" xr:uid="{00000000-0005-0000-0000-00009B900000}"/>
    <cellStyle name="20% - Accent1 4 2 5 2 3 3 2 2 2 2" xfId="37195" xr:uid="{00000000-0005-0000-0000-00009C900000}"/>
    <cellStyle name="20% - Accent1 4 2 5 2 3 3 2 2 3" xfId="37196" xr:uid="{00000000-0005-0000-0000-00009D900000}"/>
    <cellStyle name="20% - Accent1 4 2 5 2 3 3 2 3" xfId="37197" xr:uid="{00000000-0005-0000-0000-00009E900000}"/>
    <cellStyle name="20% - Accent1 4 2 5 2 3 3 2 3 2" xfId="37198" xr:uid="{00000000-0005-0000-0000-00009F900000}"/>
    <cellStyle name="20% - Accent1 4 2 5 2 3 3 2 4" xfId="37199" xr:uid="{00000000-0005-0000-0000-0000A0900000}"/>
    <cellStyle name="20% - Accent1 4 2 5 2 3 3 3" xfId="37200" xr:uid="{00000000-0005-0000-0000-0000A1900000}"/>
    <cellStyle name="20% - Accent1 4 2 5 2 3 3 3 2" xfId="37201" xr:uid="{00000000-0005-0000-0000-0000A2900000}"/>
    <cellStyle name="20% - Accent1 4 2 5 2 3 3 3 2 2" xfId="37202" xr:uid="{00000000-0005-0000-0000-0000A3900000}"/>
    <cellStyle name="20% - Accent1 4 2 5 2 3 3 3 2 2 2" xfId="37203" xr:uid="{00000000-0005-0000-0000-0000A4900000}"/>
    <cellStyle name="20% - Accent1 4 2 5 2 3 3 3 2 3" xfId="37204" xr:uid="{00000000-0005-0000-0000-0000A5900000}"/>
    <cellStyle name="20% - Accent1 4 2 5 2 3 3 3 3" xfId="37205" xr:uid="{00000000-0005-0000-0000-0000A6900000}"/>
    <cellStyle name="20% - Accent1 4 2 5 2 3 3 3 3 2" xfId="37206" xr:uid="{00000000-0005-0000-0000-0000A7900000}"/>
    <cellStyle name="20% - Accent1 4 2 5 2 3 3 3 4" xfId="37207" xr:uid="{00000000-0005-0000-0000-0000A8900000}"/>
    <cellStyle name="20% - Accent1 4 2 5 2 3 3 4" xfId="37208" xr:uid="{00000000-0005-0000-0000-0000A9900000}"/>
    <cellStyle name="20% - Accent1 4 2 5 2 3 3 4 2" xfId="37209" xr:uid="{00000000-0005-0000-0000-0000AA900000}"/>
    <cellStyle name="20% - Accent1 4 2 5 2 3 3 4 2 2" xfId="37210" xr:uid="{00000000-0005-0000-0000-0000AB900000}"/>
    <cellStyle name="20% - Accent1 4 2 5 2 3 3 4 2 2 2" xfId="37211" xr:uid="{00000000-0005-0000-0000-0000AC900000}"/>
    <cellStyle name="20% - Accent1 4 2 5 2 3 3 4 2 3" xfId="37212" xr:uid="{00000000-0005-0000-0000-0000AD900000}"/>
    <cellStyle name="20% - Accent1 4 2 5 2 3 3 4 3" xfId="37213" xr:uid="{00000000-0005-0000-0000-0000AE900000}"/>
    <cellStyle name="20% - Accent1 4 2 5 2 3 3 4 3 2" xfId="37214" xr:uid="{00000000-0005-0000-0000-0000AF900000}"/>
    <cellStyle name="20% - Accent1 4 2 5 2 3 3 4 4" xfId="37215" xr:uid="{00000000-0005-0000-0000-0000B0900000}"/>
    <cellStyle name="20% - Accent1 4 2 5 2 3 3 5" xfId="37216" xr:uid="{00000000-0005-0000-0000-0000B1900000}"/>
    <cellStyle name="20% - Accent1 4 2 5 2 3 3 5 2" xfId="37217" xr:uid="{00000000-0005-0000-0000-0000B2900000}"/>
    <cellStyle name="20% - Accent1 4 2 5 2 3 3 5 2 2" xfId="37218" xr:uid="{00000000-0005-0000-0000-0000B3900000}"/>
    <cellStyle name="20% - Accent1 4 2 5 2 3 3 5 3" xfId="37219" xr:uid="{00000000-0005-0000-0000-0000B4900000}"/>
    <cellStyle name="20% - Accent1 4 2 5 2 3 3 6" xfId="37220" xr:uid="{00000000-0005-0000-0000-0000B5900000}"/>
    <cellStyle name="20% - Accent1 4 2 5 2 3 3 6 2" xfId="37221" xr:uid="{00000000-0005-0000-0000-0000B6900000}"/>
    <cellStyle name="20% - Accent1 4 2 5 2 3 3 6 2 2" xfId="37222" xr:uid="{00000000-0005-0000-0000-0000B7900000}"/>
    <cellStyle name="20% - Accent1 4 2 5 2 3 3 6 3" xfId="37223" xr:uid="{00000000-0005-0000-0000-0000B8900000}"/>
    <cellStyle name="20% - Accent1 4 2 5 2 3 3 7" xfId="37224" xr:uid="{00000000-0005-0000-0000-0000B9900000}"/>
    <cellStyle name="20% - Accent1 4 2 5 2 3 3 7 2" xfId="37225" xr:uid="{00000000-0005-0000-0000-0000BA900000}"/>
    <cellStyle name="20% - Accent1 4 2 5 2 3 3 8" xfId="37226" xr:uid="{00000000-0005-0000-0000-0000BB900000}"/>
    <cellStyle name="20% - Accent1 4 2 5 2 3 3 8 2" xfId="37227" xr:uid="{00000000-0005-0000-0000-0000BC900000}"/>
    <cellStyle name="20% - Accent1 4 2 5 2 3 3 9" xfId="37228" xr:uid="{00000000-0005-0000-0000-0000BD900000}"/>
    <cellStyle name="20% - Accent1 4 2 5 2 3 4" xfId="37229" xr:uid="{00000000-0005-0000-0000-0000BE900000}"/>
    <cellStyle name="20% - Accent1 4 2 5 2 3 4 2" xfId="37230" xr:uid="{00000000-0005-0000-0000-0000BF900000}"/>
    <cellStyle name="20% - Accent1 4 2 5 2 3 4 2 2" xfId="37231" xr:uid="{00000000-0005-0000-0000-0000C0900000}"/>
    <cellStyle name="20% - Accent1 4 2 5 2 3 4 2 2 2" xfId="37232" xr:uid="{00000000-0005-0000-0000-0000C1900000}"/>
    <cellStyle name="20% - Accent1 4 2 5 2 3 4 2 3" xfId="37233" xr:uid="{00000000-0005-0000-0000-0000C2900000}"/>
    <cellStyle name="20% - Accent1 4 2 5 2 3 4 3" xfId="37234" xr:uid="{00000000-0005-0000-0000-0000C3900000}"/>
    <cellStyle name="20% - Accent1 4 2 5 2 3 4 3 2" xfId="37235" xr:uid="{00000000-0005-0000-0000-0000C4900000}"/>
    <cellStyle name="20% - Accent1 4 2 5 2 3 4 4" xfId="37236" xr:uid="{00000000-0005-0000-0000-0000C5900000}"/>
    <cellStyle name="20% - Accent1 4 2 5 2 3 5" xfId="37237" xr:uid="{00000000-0005-0000-0000-0000C6900000}"/>
    <cellStyle name="20% - Accent1 4 2 5 2 3 5 2" xfId="37238" xr:uid="{00000000-0005-0000-0000-0000C7900000}"/>
    <cellStyle name="20% - Accent1 4 2 5 2 3 5 2 2" xfId="37239" xr:uid="{00000000-0005-0000-0000-0000C8900000}"/>
    <cellStyle name="20% - Accent1 4 2 5 2 3 5 2 2 2" xfId="37240" xr:uid="{00000000-0005-0000-0000-0000C9900000}"/>
    <cellStyle name="20% - Accent1 4 2 5 2 3 5 2 3" xfId="37241" xr:uid="{00000000-0005-0000-0000-0000CA900000}"/>
    <cellStyle name="20% - Accent1 4 2 5 2 3 5 3" xfId="37242" xr:uid="{00000000-0005-0000-0000-0000CB900000}"/>
    <cellStyle name="20% - Accent1 4 2 5 2 3 5 3 2" xfId="37243" xr:uid="{00000000-0005-0000-0000-0000CC900000}"/>
    <cellStyle name="20% - Accent1 4 2 5 2 3 5 4" xfId="37244" xr:uid="{00000000-0005-0000-0000-0000CD900000}"/>
    <cellStyle name="20% - Accent1 4 2 5 2 3 6" xfId="37245" xr:uid="{00000000-0005-0000-0000-0000CE900000}"/>
    <cellStyle name="20% - Accent1 4 2 5 2 3 6 2" xfId="37246" xr:uid="{00000000-0005-0000-0000-0000CF900000}"/>
    <cellStyle name="20% - Accent1 4 2 5 2 3 6 2 2" xfId="37247" xr:uid="{00000000-0005-0000-0000-0000D0900000}"/>
    <cellStyle name="20% - Accent1 4 2 5 2 3 6 2 2 2" xfId="37248" xr:uid="{00000000-0005-0000-0000-0000D1900000}"/>
    <cellStyle name="20% - Accent1 4 2 5 2 3 6 2 3" xfId="37249" xr:uid="{00000000-0005-0000-0000-0000D2900000}"/>
    <cellStyle name="20% - Accent1 4 2 5 2 3 6 3" xfId="37250" xr:uid="{00000000-0005-0000-0000-0000D3900000}"/>
    <cellStyle name="20% - Accent1 4 2 5 2 3 6 3 2" xfId="37251" xr:uid="{00000000-0005-0000-0000-0000D4900000}"/>
    <cellStyle name="20% - Accent1 4 2 5 2 3 6 4" xfId="37252" xr:uid="{00000000-0005-0000-0000-0000D5900000}"/>
    <cellStyle name="20% - Accent1 4 2 5 2 3 7" xfId="37253" xr:uid="{00000000-0005-0000-0000-0000D6900000}"/>
    <cellStyle name="20% - Accent1 4 2 5 2 3 7 2" xfId="37254" xr:uid="{00000000-0005-0000-0000-0000D7900000}"/>
    <cellStyle name="20% - Accent1 4 2 5 2 3 7 2 2" xfId="37255" xr:uid="{00000000-0005-0000-0000-0000D8900000}"/>
    <cellStyle name="20% - Accent1 4 2 5 2 3 7 3" xfId="37256" xr:uid="{00000000-0005-0000-0000-0000D9900000}"/>
    <cellStyle name="20% - Accent1 4 2 5 2 3 8" xfId="37257" xr:uid="{00000000-0005-0000-0000-0000DA900000}"/>
    <cellStyle name="20% - Accent1 4 2 5 2 3 8 2" xfId="37258" xr:uid="{00000000-0005-0000-0000-0000DB900000}"/>
    <cellStyle name="20% - Accent1 4 2 5 2 3 8 2 2" xfId="37259" xr:uid="{00000000-0005-0000-0000-0000DC900000}"/>
    <cellStyle name="20% - Accent1 4 2 5 2 3 8 3" xfId="37260" xr:uid="{00000000-0005-0000-0000-0000DD900000}"/>
    <cellStyle name="20% - Accent1 4 2 5 2 3 9" xfId="37261" xr:uid="{00000000-0005-0000-0000-0000DE900000}"/>
    <cellStyle name="20% - Accent1 4 2 5 2 3 9 2" xfId="37262" xr:uid="{00000000-0005-0000-0000-0000DF900000}"/>
    <cellStyle name="20% - Accent1 4 2 5 2 4" xfId="37263" xr:uid="{00000000-0005-0000-0000-0000E0900000}"/>
    <cellStyle name="20% - Accent1 4 2 5 2 4 10" xfId="37264" xr:uid="{00000000-0005-0000-0000-0000E1900000}"/>
    <cellStyle name="20% - Accent1 4 2 5 2 4 10 2" xfId="37265" xr:uid="{00000000-0005-0000-0000-0000E2900000}"/>
    <cellStyle name="20% - Accent1 4 2 5 2 4 11" xfId="37266" xr:uid="{00000000-0005-0000-0000-0000E3900000}"/>
    <cellStyle name="20% - Accent1 4 2 5 2 4 2" xfId="37267" xr:uid="{00000000-0005-0000-0000-0000E4900000}"/>
    <cellStyle name="20% - Accent1 4 2 5 2 4 2 2" xfId="37268" xr:uid="{00000000-0005-0000-0000-0000E5900000}"/>
    <cellStyle name="20% - Accent1 4 2 5 2 4 2 2 2" xfId="37269" xr:uid="{00000000-0005-0000-0000-0000E6900000}"/>
    <cellStyle name="20% - Accent1 4 2 5 2 4 2 2 2 2" xfId="37270" xr:uid="{00000000-0005-0000-0000-0000E7900000}"/>
    <cellStyle name="20% - Accent1 4 2 5 2 4 2 2 2 2 2" xfId="37271" xr:uid="{00000000-0005-0000-0000-0000E8900000}"/>
    <cellStyle name="20% - Accent1 4 2 5 2 4 2 2 2 3" xfId="37272" xr:uid="{00000000-0005-0000-0000-0000E9900000}"/>
    <cellStyle name="20% - Accent1 4 2 5 2 4 2 2 3" xfId="37273" xr:uid="{00000000-0005-0000-0000-0000EA900000}"/>
    <cellStyle name="20% - Accent1 4 2 5 2 4 2 2 3 2" xfId="37274" xr:uid="{00000000-0005-0000-0000-0000EB900000}"/>
    <cellStyle name="20% - Accent1 4 2 5 2 4 2 2 4" xfId="37275" xr:uid="{00000000-0005-0000-0000-0000EC900000}"/>
    <cellStyle name="20% - Accent1 4 2 5 2 4 2 3" xfId="37276" xr:uid="{00000000-0005-0000-0000-0000ED900000}"/>
    <cellStyle name="20% - Accent1 4 2 5 2 4 2 3 2" xfId="37277" xr:uid="{00000000-0005-0000-0000-0000EE900000}"/>
    <cellStyle name="20% - Accent1 4 2 5 2 4 2 3 2 2" xfId="37278" xr:uid="{00000000-0005-0000-0000-0000EF900000}"/>
    <cellStyle name="20% - Accent1 4 2 5 2 4 2 3 2 2 2" xfId="37279" xr:uid="{00000000-0005-0000-0000-0000F0900000}"/>
    <cellStyle name="20% - Accent1 4 2 5 2 4 2 3 2 3" xfId="37280" xr:uid="{00000000-0005-0000-0000-0000F1900000}"/>
    <cellStyle name="20% - Accent1 4 2 5 2 4 2 3 3" xfId="37281" xr:uid="{00000000-0005-0000-0000-0000F2900000}"/>
    <cellStyle name="20% - Accent1 4 2 5 2 4 2 3 3 2" xfId="37282" xr:uid="{00000000-0005-0000-0000-0000F3900000}"/>
    <cellStyle name="20% - Accent1 4 2 5 2 4 2 3 4" xfId="37283" xr:uid="{00000000-0005-0000-0000-0000F4900000}"/>
    <cellStyle name="20% - Accent1 4 2 5 2 4 2 4" xfId="37284" xr:uid="{00000000-0005-0000-0000-0000F5900000}"/>
    <cellStyle name="20% - Accent1 4 2 5 2 4 2 4 2" xfId="37285" xr:uid="{00000000-0005-0000-0000-0000F6900000}"/>
    <cellStyle name="20% - Accent1 4 2 5 2 4 2 4 2 2" xfId="37286" xr:uid="{00000000-0005-0000-0000-0000F7900000}"/>
    <cellStyle name="20% - Accent1 4 2 5 2 4 2 4 2 2 2" xfId="37287" xr:uid="{00000000-0005-0000-0000-0000F8900000}"/>
    <cellStyle name="20% - Accent1 4 2 5 2 4 2 4 2 3" xfId="37288" xr:uid="{00000000-0005-0000-0000-0000F9900000}"/>
    <cellStyle name="20% - Accent1 4 2 5 2 4 2 4 3" xfId="37289" xr:uid="{00000000-0005-0000-0000-0000FA900000}"/>
    <cellStyle name="20% - Accent1 4 2 5 2 4 2 4 3 2" xfId="37290" xr:uid="{00000000-0005-0000-0000-0000FB900000}"/>
    <cellStyle name="20% - Accent1 4 2 5 2 4 2 4 4" xfId="37291" xr:uid="{00000000-0005-0000-0000-0000FC900000}"/>
    <cellStyle name="20% - Accent1 4 2 5 2 4 2 5" xfId="37292" xr:uid="{00000000-0005-0000-0000-0000FD900000}"/>
    <cellStyle name="20% - Accent1 4 2 5 2 4 2 5 2" xfId="37293" xr:uid="{00000000-0005-0000-0000-0000FE900000}"/>
    <cellStyle name="20% - Accent1 4 2 5 2 4 2 5 2 2" xfId="37294" xr:uid="{00000000-0005-0000-0000-0000FF900000}"/>
    <cellStyle name="20% - Accent1 4 2 5 2 4 2 5 3" xfId="37295" xr:uid="{00000000-0005-0000-0000-000000910000}"/>
    <cellStyle name="20% - Accent1 4 2 5 2 4 2 6" xfId="37296" xr:uid="{00000000-0005-0000-0000-000001910000}"/>
    <cellStyle name="20% - Accent1 4 2 5 2 4 2 6 2" xfId="37297" xr:uid="{00000000-0005-0000-0000-000002910000}"/>
    <cellStyle name="20% - Accent1 4 2 5 2 4 2 6 2 2" xfId="37298" xr:uid="{00000000-0005-0000-0000-000003910000}"/>
    <cellStyle name="20% - Accent1 4 2 5 2 4 2 6 3" xfId="37299" xr:uid="{00000000-0005-0000-0000-000004910000}"/>
    <cellStyle name="20% - Accent1 4 2 5 2 4 2 7" xfId="37300" xr:uid="{00000000-0005-0000-0000-000005910000}"/>
    <cellStyle name="20% - Accent1 4 2 5 2 4 2 7 2" xfId="37301" xr:uid="{00000000-0005-0000-0000-000006910000}"/>
    <cellStyle name="20% - Accent1 4 2 5 2 4 2 8" xfId="37302" xr:uid="{00000000-0005-0000-0000-000007910000}"/>
    <cellStyle name="20% - Accent1 4 2 5 2 4 2 8 2" xfId="37303" xr:uid="{00000000-0005-0000-0000-000008910000}"/>
    <cellStyle name="20% - Accent1 4 2 5 2 4 2 9" xfId="37304" xr:uid="{00000000-0005-0000-0000-000009910000}"/>
    <cellStyle name="20% - Accent1 4 2 5 2 4 3" xfId="37305" xr:uid="{00000000-0005-0000-0000-00000A910000}"/>
    <cellStyle name="20% - Accent1 4 2 5 2 4 3 2" xfId="37306" xr:uid="{00000000-0005-0000-0000-00000B910000}"/>
    <cellStyle name="20% - Accent1 4 2 5 2 4 3 2 2" xfId="37307" xr:uid="{00000000-0005-0000-0000-00000C910000}"/>
    <cellStyle name="20% - Accent1 4 2 5 2 4 3 2 2 2" xfId="37308" xr:uid="{00000000-0005-0000-0000-00000D910000}"/>
    <cellStyle name="20% - Accent1 4 2 5 2 4 3 2 2 2 2" xfId="37309" xr:uid="{00000000-0005-0000-0000-00000E910000}"/>
    <cellStyle name="20% - Accent1 4 2 5 2 4 3 2 2 3" xfId="37310" xr:uid="{00000000-0005-0000-0000-00000F910000}"/>
    <cellStyle name="20% - Accent1 4 2 5 2 4 3 2 3" xfId="37311" xr:uid="{00000000-0005-0000-0000-000010910000}"/>
    <cellStyle name="20% - Accent1 4 2 5 2 4 3 2 3 2" xfId="37312" xr:uid="{00000000-0005-0000-0000-000011910000}"/>
    <cellStyle name="20% - Accent1 4 2 5 2 4 3 2 4" xfId="37313" xr:uid="{00000000-0005-0000-0000-000012910000}"/>
    <cellStyle name="20% - Accent1 4 2 5 2 4 3 3" xfId="37314" xr:uid="{00000000-0005-0000-0000-000013910000}"/>
    <cellStyle name="20% - Accent1 4 2 5 2 4 3 3 2" xfId="37315" xr:uid="{00000000-0005-0000-0000-000014910000}"/>
    <cellStyle name="20% - Accent1 4 2 5 2 4 3 3 2 2" xfId="37316" xr:uid="{00000000-0005-0000-0000-000015910000}"/>
    <cellStyle name="20% - Accent1 4 2 5 2 4 3 3 2 2 2" xfId="37317" xr:uid="{00000000-0005-0000-0000-000016910000}"/>
    <cellStyle name="20% - Accent1 4 2 5 2 4 3 3 2 3" xfId="37318" xr:uid="{00000000-0005-0000-0000-000017910000}"/>
    <cellStyle name="20% - Accent1 4 2 5 2 4 3 3 3" xfId="37319" xr:uid="{00000000-0005-0000-0000-000018910000}"/>
    <cellStyle name="20% - Accent1 4 2 5 2 4 3 3 3 2" xfId="37320" xr:uid="{00000000-0005-0000-0000-000019910000}"/>
    <cellStyle name="20% - Accent1 4 2 5 2 4 3 3 4" xfId="37321" xr:uid="{00000000-0005-0000-0000-00001A910000}"/>
    <cellStyle name="20% - Accent1 4 2 5 2 4 3 4" xfId="37322" xr:uid="{00000000-0005-0000-0000-00001B910000}"/>
    <cellStyle name="20% - Accent1 4 2 5 2 4 3 4 2" xfId="37323" xr:uid="{00000000-0005-0000-0000-00001C910000}"/>
    <cellStyle name="20% - Accent1 4 2 5 2 4 3 4 2 2" xfId="37324" xr:uid="{00000000-0005-0000-0000-00001D910000}"/>
    <cellStyle name="20% - Accent1 4 2 5 2 4 3 4 2 2 2" xfId="37325" xr:uid="{00000000-0005-0000-0000-00001E910000}"/>
    <cellStyle name="20% - Accent1 4 2 5 2 4 3 4 2 3" xfId="37326" xr:uid="{00000000-0005-0000-0000-00001F910000}"/>
    <cellStyle name="20% - Accent1 4 2 5 2 4 3 4 3" xfId="37327" xr:uid="{00000000-0005-0000-0000-000020910000}"/>
    <cellStyle name="20% - Accent1 4 2 5 2 4 3 4 3 2" xfId="37328" xr:uid="{00000000-0005-0000-0000-000021910000}"/>
    <cellStyle name="20% - Accent1 4 2 5 2 4 3 4 4" xfId="37329" xr:uid="{00000000-0005-0000-0000-000022910000}"/>
    <cellStyle name="20% - Accent1 4 2 5 2 4 3 5" xfId="37330" xr:uid="{00000000-0005-0000-0000-000023910000}"/>
    <cellStyle name="20% - Accent1 4 2 5 2 4 3 5 2" xfId="37331" xr:uid="{00000000-0005-0000-0000-000024910000}"/>
    <cellStyle name="20% - Accent1 4 2 5 2 4 3 5 2 2" xfId="37332" xr:uid="{00000000-0005-0000-0000-000025910000}"/>
    <cellStyle name="20% - Accent1 4 2 5 2 4 3 5 3" xfId="37333" xr:uid="{00000000-0005-0000-0000-000026910000}"/>
    <cellStyle name="20% - Accent1 4 2 5 2 4 3 6" xfId="37334" xr:uid="{00000000-0005-0000-0000-000027910000}"/>
    <cellStyle name="20% - Accent1 4 2 5 2 4 3 6 2" xfId="37335" xr:uid="{00000000-0005-0000-0000-000028910000}"/>
    <cellStyle name="20% - Accent1 4 2 5 2 4 3 6 2 2" xfId="37336" xr:uid="{00000000-0005-0000-0000-000029910000}"/>
    <cellStyle name="20% - Accent1 4 2 5 2 4 3 6 3" xfId="37337" xr:uid="{00000000-0005-0000-0000-00002A910000}"/>
    <cellStyle name="20% - Accent1 4 2 5 2 4 3 7" xfId="37338" xr:uid="{00000000-0005-0000-0000-00002B910000}"/>
    <cellStyle name="20% - Accent1 4 2 5 2 4 3 7 2" xfId="37339" xr:uid="{00000000-0005-0000-0000-00002C910000}"/>
    <cellStyle name="20% - Accent1 4 2 5 2 4 3 8" xfId="37340" xr:uid="{00000000-0005-0000-0000-00002D910000}"/>
    <cellStyle name="20% - Accent1 4 2 5 2 4 3 8 2" xfId="37341" xr:uid="{00000000-0005-0000-0000-00002E910000}"/>
    <cellStyle name="20% - Accent1 4 2 5 2 4 3 9" xfId="37342" xr:uid="{00000000-0005-0000-0000-00002F910000}"/>
    <cellStyle name="20% - Accent1 4 2 5 2 4 4" xfId="37343" xr:uid="{00000000-0005-0000-0000-000030910000}"/>
    <cellStyle name="20% - Accent1 4 2 5 2 4 4 2" xfId="37344" xr:uid="{00000000-0005-0000-0000-000031910000}"/>
    <cellStyle name="20% - Accent1 4 2 5 2 4 4 2 2" xfId="37345" xr:uid="{00000000-0005-0000-0000-000032910000}"/>
    <cellStyle name="20% - Accent1 4 2 5 2 4 4 2 2 2" xfId="37346" xr:uid="{00000000-0005-0000-0000-000033910000}"/>
    <cellStyle name="20% - Accent1 4 2 5 2 4 4 2 3" xfId="37347" xr:uid="{00000000-0005-0000-0000-000034910000}"/>
    <cellStyle name="20% - Accent1 4 2 5 2 4 4 3" xfId="37348" xr:uid="{00000000-0005-0000-0000-000035910000}"/>
    <cellStyle name="20% - Accent1 4 2 5 2 4 4 3 2" xfId="37349" xr:uid="{00000000-0005-0000-0000-000036910000}"/>
    <cellStyle name="20% - Accent1 4 2 5 2 4 4 4" xfId="37350" xr:uid="{00000000-0005-0000-0000-000037910000}"/>
    <cellStyle name="20% - Accent1 4 2 5 2 4 5" xfId="37351" xr:uid="{00000000-0005-0000-0000-000038910000}"/>
    <cellStyle name="20% - Accent1 4 2 5 2 4 5 2" xfId="37352" xr:uid="{00000000-0005-0000-0000-000039910000}"/>
    <cellStyle name="20% - Accent1 4 2 5 2 4 5 2 2" xfId="37353" xr:uid="{00000000-0005-0000-0000-00003A910000}"/>
    <cellStyle name="20% - Accent1 4 2 5 2 4 5 2 2 2" xfId="37354" xr:uid="{00000000-0005-0000-0000-00003B910000}"/>
    <cellStyle name="20% - Accent1 4 2 5 2 4 5 2 3" xfId="37355" xr:uid="{00000000-0005-0000-0000-00003C910000}"/>
    <cellStyle name="20% - Accent1 4 2 5 2 4 5 3" xfId="37356" xr:uid="{00000000-0005-0000-0000-00003D910000}"/>
    <cellStyle name="20% - Accent1 4 2 5 2 4 5 3 2" xfId="37357" xr:uid="{00000000-0005-0000-0000-00003E910000}"/>
    <cellStyle name="20% - Accent1 4 2 5 2 4 5 4" xfId="37358" xr:uid="{00000000-0005-0000-0000-00003F910000}"/>
    <cellStyle name="20% - Accent1 4 2 5 2 4 6" xfId="37359" xr:uid="{00000000-0005-0000-0000-000040910000}"/>
    <cellStyle name="20% - Accent1 4 2 5 2 4 6 2" xfId="37360" xr:uid="{00000000-0005-0000-0000-000041910000}"/>
    <cellStyle name="20% - Accent1 4 2 5 2 4 6 2 2" xfId="37361" xr:uid="{00000000-0005-0000-0000-000042910000}"/>
    <cellStyle name="20% - Accent1 4 2 5 2 4 6 2 2 2" xfId="37362" xr:uid="{00000000-0005-0000-0000-000043910000}"/>
    <cellStyle name="20% - Accent1 4 2 5 2 4 6 2 3" xfId="37363" xr:uid="{00000000-0005-0000-0000-000044910000}"/>
    <cellStyle name="20% - Accent1 4 2 5 2 4 6 3" xfId="37364" xr:uid="{00000000-0005-0000-0000-000045910000}"/>
    <cellStyle name="20% - Accent1 4 2 5 2 4 6 3 2" xfId="37365" xr:uid="{00000000-0005-0000-0000-000046910000}"/>
    <cellStyle name="20% - Accent1 4 2 5 2 4 6 4" xfId="37366" xr:uid="{00000000-0005-0000-0000-000047910000}"/>
    <cellStyle name="20% - Accent1 4 2 5 2 4 7" xfId="37367" xr:uid="{00000000-0005-0000-0000-000048910000}"/>
    <cellStyle name="20% - Accent1 4 2 5 2 4 7 2" xfId="37368" xr:uid="{00000000-0005-0000-0000-000049910000}"/>
    <cellStyle name="20% - Accent1 4 2 5 2 4 7 2 2" xfId="37369" xr:uid="{00000000-0005-0000-0000-00004A910000}"/>
    <cellStyle name="20% - Accent1 4 2 5 2 4 7 3" xfId="37370" xr:uid="{00000000-0005-0000-0000-00004B910000}"/>
    <cellStyle name="20% - Accent1 4 2 5 2 4 8" xfId="37371" xr:uid="{00000000-0005-0000-0000-00004C910000}"/>
    <cellStyle name="20% - Accent1 4 2 5 2 4 8 2" xfId="37372" xr:uid="{00000000-0005-0000-0000-00004D910000}"/>
    <cellStyle name="20% - Accent1 4 2 5 2 4 8 2 2" xfId="37373" xr:uid="{00000000-0005-0000-0000-00004E910000}"/>
    <cellStyle name="20% - Accent1 4 2 5 2 4 8 3" xfId="37374" xr:uid="{00000000-0005-0000-0000-00004F910000}"/>
    <cellStyle name="20% - Accent1 4 2 5 2 4 9" xfId="37375" xr:uid="{00000000-0005-0000-0000-000050910000}"/>
    <cellStyle name="20% - Accent1 4 2 5 2 4 9 2" xfId="37376" xr:uid="{00000000-0005-0000-0000-000051910000}"/>
    <cellStyle name="20% - Accent1 4 2 5 2 5" xfId="37377" xr:uid="{00000000-0005-0000-0000-000052910000}"/>
    <cellStyle name="20% - Accent1 4 2 5 2 5 2" xfId="37378" xr:uid="{00000000-0005-0000-0000-000053910000}"/>
    <cellStyle name="20% - Accent1 4 2 5 2 5 2 2" xfId="37379" xr:uid="{00000000-0005-0000-0000-000054910000}"/>
    <cellStyle name="20% - Accent1 4 2 5 2 5 2 2 2" xfId="37380" xr:uid="{00000000-0005-0000-0000-000055910000}"/>
    <cellStyle name="20% - Accent1 4 2 5 2 5 2 2 2 2" xfId="37381" xr:uid="{00000000-0005-0000-0000-000056910000}"/>
    <cellStyle name="20% - Accent1 4 2 5 2 5 2 2 3" xfId="37382" xr:uid="{00000000-0005-0000-0000-000057910000}"/>
    <cellStyle name="20% - Accent1 4 2 5 2 5 2 3" xfId="37383" xr:uid="{00000000-0005-0000-0000-000058910000}"/>
    <cellStyle name="20% - Accent1 4 2 5 2 5 2 3 2" xfId="37384" xr:uid="{00000000-0005-0000-0000-000059910000}"/>
    <cellStyle name="20% - Accent1 4 2 5 2 5 2 4" xfId="37385" xr:uid="{00000000-0005-0000-0000-00005A910000}"/>
    <cellStyle name="20% - Accent1 4 2 5 2 5 3" xfId="37386" xr:uid="{00000000-0005-0000-0000-00005B910000}"/>
    <cellStyle name="20% - Accent1 4 2 5 2 5 3 2" xfId="37387" xr:uid="{00000000-0005-0000-0000-00005C910000}"/>
    <cellStyle name="20% - Accent1 4 2 5 2 5 3 2 2" xfId="37388" xr:uid="{00000000-0005-0000-0000-00005D910000}"/>
    <cellStyle name="20% - Accent1 4 2 5 2 5 3 2 2 2" xfId="37389" xr:uid="{00000000-0005-0000-0000-00005E910000}"/>
    <cellStyle name="20% - Accent1 4 2 5 2 5 3 2 3" xfId="37390" xr:uid="{00000000-0005-0000-0000-00005F910000}"/>
    <cellStyle name="20% - Accent1 4 2 5 2 5 3 3" xfId="37391" xr:uid="{00000000-0005-0000-0000-000060910000}"/>
    <cellStyle name="20% - Accent1 4 2 5 2 5 3 3 2" xfId="37392" xr:uid="{00000000-0005-0000-0000-000061910000}"/>
    <cellStyle name="20% - Accent1 4 2 5 2 5 3 4" xfId="37393" xr:uid="{00000000-0005-0000-0000-000062910000}"/>
    <cellStyle name="20% - Accent1 4 2 5 2 5 4" xfId="37394" xr:uid="{00000000-0005-0000-0000-000063910000}"/>
    <cellStyle name="20% - Accent1 4 2 5 2 5 4 2" xfId="37395" xr:uid="{00000000-0005-0000-0000-000064910000}"/>
    <cellStyle name="20% - Accent1 4 2 5 2 5 4 2 2" xfId="37396" xr:uid="{00000000-0005-0000-0000-000065910000}"/>
    <cellStyle name="20% - Accent1 4 2 5 2 5 4 2 2 2" xfId="37397" xr:uid="{00000000-0005-0000-0000-000066910000}"/>
    <cellStyle name="20% - Accent1 4 2 5 2 5 4 2 3" xfId="37398" xr:uid="{00000000-0005-0000-0000-000067910000}"/>
    <cellStyle name="20% - Accent1 4 2 5 2 5 4 3" xfId="37399" xr:uid="{00000000-0005-0000-0000-000068910000}"/>
    <cellStyle name="20% - Accent1 4 2 5 2 5 4 3 2" xfId="37400" xr:uid="{00000000-0005-0000-0000-000069910000}"/>
    <cellStyle name="20% - Accent1 4 2 5 2 5 4 4" xfId="37401" xr:uid="{00000000-0005-0000-0000-00006A910000}"/>
    <cellStyle name="20% - Accent1 4 2 5 2 5 5" xfId="37402" xr:uid="{00000000-0005-0000-0000-00006B910000}"/>
    <cellStyle name="20% - Accent1 4 2 5 2 5 5 2" xfId="37403" xr:uid="{00000000-0005-0000-0000-00006C910000}"/>
    <cellStyle name="20% - Accent1 4 2 5 2 5 5 2 2" xfId="37404" xr:uid="{00000000-0005-0000-0000-00006D910000}"/>
    <cellStyle name="20% - Accent1 4 2 5 2 5 5 3" xfId="37405" xr:uid="{00000000-0005-0000-0000-00006E910000}"/>
    <cellStyle name="20% - Accent1 4 2 5 2 5 6" xfId="37406" xr:uid="{00000000-0005-0000-0000-00006F910000}"/>
    <cellStyle name="20% - Accent1 4 2 5 2 5 6 2" xfId="37407" xr:uid="{00000000-0005-0000-0000-000070910000}"/>
    <cellStyle name="20% - Accent1 4 2 5 2 5 6 2 2" xfId="37408" xr:uid="{00000000-0005-0000-0000-000071910000}"/>
    <cellStyle name="20% - Accent1 4 2 5 2 5 6 3" xfId="37409" xr:uid="{00000000-0005-0000-0000-000072910000}"/>
    <cellStyle name="20% - Accent1 4 2 5 2 5 7" xfId="37410" xr:uid="{00000000-0005-0000-0000-000073910000}"/>
    <cellStyle name="20% - Accent1 4 2 5 2 5 7 2" xfId="37411" xr:uid="{00000000-0005-0000-0000-000074910000}"/>
    <cellStyle name="20% - Accent1 4 2 5 2 5 8" xfId="37412" xr:uid="{00000000-0005-0000-0000-000075910000}"/>
    <cellStyle name="20% - Accent1 4 2 5 2 5 8 2" xfId="37413" xr:uid="{00000000-0005-0000-0000-000076910000}"/>
    <cellStyle name="20% - Accent1 4 2 5 2 5 9" xfId="37414" xr:uid="{00000000-0005-0000-0000-000077910000}"/>
    <cellStyle name="20% - Accent1 4 2 5 2 6" xfId="37415" xr:uid="{00000000-0005-0000-0000-000078910000}"/>
    <cellStyle name="20% - Accent1 4 2 5 2 6 2" xfId="37416" xr:uid="{00000000-0005-0000-0000-000079910000}"/>
    <cellStyle name="20% - Accent1 4 2 5 2 6 2 2" xfId="37417" xr:uid="{00000000-0005-0000-0000-00007A910000}"/>
    <cellStyle name="20% - Accent1 4 2 5 2 6 2 2 2" xfId="37418" xr:uid="{00000000-0005-0000-0000-00007B910000}"/>
    <cellStyle name="20% - Accent1 4 2 5 2 6 2 2 2 2" xfId="37419" xr:uid="{00000000-0005-0000-0000-00007C910000}"/>
    <cellStyle name="20% - Accent1 4 2 5 2 6 2 2 3" xfId="37420" xr:uid="{00000000-0005-0000-0000-00007D910000}"/>
    <cellStyle name="20% - Accent1 4 2 5 2 6 2 3" xfId="37421" xr:uid="{00000000-0005-0000-0000-00007E910000}"/>
    <cellStyle name="20% - Accent1 4 2 5 2 6 2 3 2" xfId="37422" xr:uid="{00000000-0005-0000-0000-00007F910000}"/>
    <cellStyle name="20% - Accent1 4 2 5 2 6 2 4" xfId="37423" xr:uid="{00000000-0005-0000-0000-000080910000}"/>
    <cellStyle name="20% - Accent1 4 2 5 2 6 3" xfId="37424" xr:uid="{00000000-0005-0000-0000-000081910000}"/>
    <cellStyle name="20% - Accent1 4 2 5 2 6 3 2" xfId="37425" xr:uid="{00000000-0005-0000-0000-000082910000}"/>
    <cellStyle name="20% - Accent1 4 2 5 2 6 3 2 2" xfId="37426" xr:uid="{00000000-0005-0000-0000-000083910000}"/>
    <cellStyle name="20% - Accent1 4 2 5 2 6 3 2 2 2" xfId="37427" xr:uid="{00000000-0005-0000-0000-000084910000}"/>
    <cellStyle name="20% - Accent1 4 2 5 2 6 3 2 3" xfId="37428" xr:uid="{00000000-0005-0000-0000-000085910000}"/>
    <cellStyle name="20% - Accent1 4 2 5 2 6 3 3" xfId="37429" xr:uid="{00000000-0005-0000-0000-000086910000}"/>
    <cellStyle name="20% - Accent1 4 2 5 2 6 3 3 2" xfId="37430" xr:uid="{00000000-0005-0000-0000-000087910000}"/>
    <cellStyle name="20% - Accent1 4 2 5 2 6 3 4" xfId="37431" xr:uid="{00000000-0005-0000-0000-000088910000}"/>
    <cellStyle name="20% - Accent1 4 2 5 2 6 4" xfId="37432" xr:uid="{00000000-0005-0000-0000-000089910000}"/>
    <cellStyle name="20% - Accent1 4 2 5 2 6 4 2" xfId="37433" xr:uid="{00000000-0005-0000-0000-00008A910000}"/>
    <cellStyle name="20% - Accent1 4 2 5 2 6 4 2 2" xfId="37434" xr:uid="{00000000-0005-0000-0000-00008B910000}"/>
    <cellStyle name="20% - Accent1 4 2 5 2 6 4 2 2 2" xfId="37435" xr:uid="{00000000-0005-0000-0000-00008C910000}"/>
    <cellStyle name="20% - Accent1 4 2 5 2 6 4 2 3" xfId="37436" xr:uid="{00000000-0005-0000-0000-00008D910000}"/>
    <cellStyle name="20% - Accent1 4 2 5 2 6 4 3" xfId="37437" xr:uid="{00000000-0005-0000-0000-00008E910000}"/>
    <cellStyle name="20% - Accent1 4 2 5 2 6 4 3 2" xfId="37438" xr:uid="{00000000-0005-0000-0000-00008F910000}"/>
    <cellStyle name="20% - Accent1 4 2 5 2 6 4 4" xfId="37439" xr:uid="{00000000-0005-0000-0000-000090910000}"/>
    <cellStyle name="20% - Accent1 4 2 5 2 6 5" xfId="37440" xr:uid="{00000000-0005-0000-0000-000091910000}"/>
    <cellStyle name="20% - Accent1 4 2 5 2 6 5 2" xfId="37441" xr:uid="{00000000-0005-0000-0000-000092910000}"/>
    <cellStyle name="20% - Accent1 4 2 5 2 6 5 2 2" xfId="37442" xr:uid="{00000000-0005-0000-0000-000093910000}"/>
    <cellStyle name="20% - Accent1 4 2 5 2 6 5 3" xfId="37443" xr:uid="{00000000-0005-0000-0000-000094910000}"/>
    <cellStyle name="20% - Accent1 4 2 5 2 6 6" xfId="37444" xr:uid="{00000000-0005-0000-0000-000095910000}"/>
    <cellStyle name="20% - Accent1 4 2 5 2 6 6 2" xfId="37445" xr:uid="{00000000-0005-0000-0000-000096910000}"/>
    <cellStyle name="20% - Accent1 4 2 5 2 6 6 2 2" xfId="37446" xr:uid="{00000000-0005-0000-0000-000097910000}"/>
    <cellStyle name="20% - Accent1 4 2 5 2 6 6 3" xfId="37447" xr:uid="{00000000-0005-0000-0000-000098910000}"/>
    <cellStyle name="20% - Accent1 4 2 5 2 6 7" xfId="37448" xr:uid="{00000000-0005-0000-0000-000099910000}"/>
    <cellStyle name="20% - Accent1 4 2 5 2 6 7 2" xfId="37449" xr:uid="{00000000-0005-0000-0000-00009A910000}"/>
    <cellStyle name="20% - Accent1 4 2 5 2 6 8" xfId="37450" xr:uid="{00000000-0005-0000-0000-00009B910000}"/>
    <cellStyle name="20% - Accent1 4 2 5 2 6 8 2" xfId="37451" xr:uid="{00000000-0005-0000-0000-00009C910000}"/>
    <cellStyle name="20% - Accent1 4 2 5 2 6 9" xfId="37452" xr:uid="{00000000-0005-0000-0000-00009D910000}"/>
    <cellStyle name="20% - Accent1 4 2 5 2 7" xfId="37453" xr:uid="{00000000-0005-0000-0000-00009E910000}"/>
    <cellStyle name="20% - Accent1 4 2 5 2 7 2" xfId="37454" xr:uid="{00000000-0005-0000-0000-00009F910000}"/>
    <cellStyle name="20% - Accent1 4 2 5 2 7 2 2" xfId="37455" xr:uid="{00000000-0005-0000-0000-0000A0910000}"/>
    <cellStyle name="20% - Accent1 4 2 5 2 7 2 2 2" xfId="37456" xr:uid="{00000000-0005-0000-0000-0000A1910000}"/>
    <cellStyle name="20% - Accent1 4 2 5 2 7 2 3" xfId="37457" xr:uid="{00000000-0005-0000-0000-0000A2910000}"/>
    <cellStyle name="20% - Accent1 4 2 5 2 7 3" xfId="37458" xr:uid="{00000000-0005-0000-0000-0000A3910000}"/>
    <cellStyle name="20% - Accent1 4 2 5 2 7 3 2" xfId="37459" xr:uid="{00000000-0005-0000-0000-0000A4910000}"/>
    <cellStyle name="20% - Accent1 4 2 5 2 7 4" xfId="37460" xr:uid="{00000000-0005-0000-0000-0000A5910000}"/>
    <cellStyle name="20% - Accent1 4 2 5 2 8" xfId="37461" xr:uid="{00000000-0005-0000-0000-0000A6910000}"/>
    <cellStyle name="20% - Accent1 4 2 5 2 8 2" xfId="37462" xr:uid="{00000000-0005-0000-0000-0000A7910000}"/>
    <cellStyle name="20% - Accent1 4 2 5 2 8 2 2" xfId="37463" xr:uid="{00000000-0005-0000-0000-0000A8910000}"/>
    <cellStyle name="20% - Accent1 4 2 5 2 8 2 2 2" xfId="37464" xr:uid="{00000000-0005-0000-0000-0000A9910000}"/>
    <cellStyle name="20% - Accent1 4 2 5 2 8 2 3" xfId="37465" xr:uid="{00000000-0005-0000-0000-0000AA910000}"/>
    <cellStyle name="20% - Accent1 4 2 5 2 8 3" xfId="37466" xr:uid="{00000000-0005-0000-0000-0000AB910000}"/>
    <cellStyle name="20% - Accent1 4 2 5 2 8 3 2" xfId="37467" xr:uid="{00000000-0005-0000-0000-0000AC910000}"/>
    <cellStyle name="20% - Accent1 4 2 5 2 8 4" xfId="37468" xr:uid="{00000000-0005-0000-0000-0000AD910000}"/>
    <cellStyle name="20% - Accent1 4 2 5 2 9" xfId="37469" xr:uid="{00000000-0005-0000-0000-0000AE910000}"/>
    <cellStyle name="20% - Accent1 4 2 5 2 9 2" xfId="37470" xr:uid="{00000000-0005-0000-0000-0000AF910000}"/>
    <cellStyle name="20% - Accent1 4 2 5 2 9 2 2" xfId="37471" xr:uid="{00000000-0005-0000-0000-0000B0910000}"/>
    <cellStyle name="20% - Accent1 4 2 5 2 9 2 2 2" xfId="37472" xr:uid="{00000000-0005-0000-0000-0000B1910000}"/>
    <cellStyle name="20% - Accent1 4 2 5 2 9 2 3" xfId="37473" xr:uid="{00000000-0005-0000-0000-0000B2910000}"/>
    <cellStyle name="20% - Accent1 4 2 5 2 9 3" xfId="37474" xr:uid="{00000000-0005-0000-0000-0000B3910000}"/>
    <cellStyle name="20% - Accent1 4 2 5 2 9 3 2" xfId="37475" xr:uid="{00000000-0005-0000-0000-0000B4910000}"/>
    <cellStyle name="20% - Accent1 4 2 5 2 9 4" xfId="37476" xr:uid="{00000000-0005-0000-0000-0000B5910000}"/>
    <cellStyle name="20% - Accent1 4 2 5 3" xfId="37477" xr:uid="{00000000-0005-0000-0000-0000B6910000}"/>
    <cellStyle name="20% - Accent1 4 2 5 3 10" xfId="37478" xr:uid="{00000000-0005-0000-0000-0000B7910000}"/>
    <cellStyle name="20% - Accent1 4 2 5 3 10 2" xfId="37479" xr:uid="{00000000-0005-0000-0000-0000B8910000}"/>
    <cellStyle name="20% - Accent1 4 2 5 3 11" xfId="37480" xr:uid="{00000000-0005-0000-0000-0000B9910000}"/>
    <cellStyle name="20% - Accent1 4 2 5 3 2" xfId="37481" xr:uid="{00000000-0005-0000-0000-0000BA910000}"/>
    <cellStyle name="20% - Accent1 4 2 5 3 2 2" xfId="37482" xr:uid="{00000000-0005-0000-0000-0000BB910000}"/>
    <cellStyle name="20% - Accent1 4 2 5 3 2 2 2" xfId="37483" xr:uid="{00000000-0005-0000-0000-0000BC910000}"/>
    <cellStyle name="20% - Accent1 4 2 5 3 2 2 2 2" xfId="37484" xr:uid="{00000000-0005-0000-0000-0000BD910000}"/>
    <cellStyle name="20% - Accent1 4 2 5 3 2 2 2 2 2" xfId="37485" xr:uid="{00000000-0005-0000-0000-0000BE910000}"/>
    <cellStyle name="20% - Accent1 4 2 5 3 2 2 2 3" xfId="37486" xr:uid="{00000000-0005-0000-0000-0000BF910000}"/>
    <cellStyle name="20% - Accent1 4 2 5 3 2 2 3" xfId="37487" xr:uid="{00000000-0005-0000-0000-0000C0910000}"/>
    <cellStyle name="20% - Accent1 4 2 5 3 2 2 3 2" xfId="37488" xr:uid="{00000000-0005-0000-0000-0000C1910000}"/>
    <cellStyle name="20% - Accent1 4 2 5 3 2 2 4" xfId="37489" xr:uid="{00000000-0005-0000-0000-0000C2910000}"/>
    <cellStyle name="20% - Accent1 4 2 5 3 2 3" xfId="37490" xr:uid="{00000000-0005-0000-0000-0000C3910000}"/>
    <cellStyle name="20% - Accent1 4 2 5 3 2 3 2" xfId="37491" xr:uid="{00000000-0005-0000-0000-0000C4910000}"/>
    <cellStyle name="20% - Accent1 4 2 5 3 2 3 2 2" xfId="37492" xr:uid="{00000000-0005-0000-0000-0000C5910000}"/>
    <cellStyle name="20% - Accent1 4 2 5 3 2 3 2 2 2" xfId="37493" xr:uid="{00000000-0005-0000-0000-0000C6910000}"/>
    <cellStyle name="20% - Accent1 4 2 5 3 2 3 2 3" xfId="37494" xr:uid="{00000000-0005-0000-0000-0000C7910000}"/>
    <cellStyle name="20% - Accent1 4 2 5 3 2 3 3" xfId="37495" xr:uid="{00000000-0005-0000-0000-0000C8910000}"/>
    <cellStyle name="20% - Accent1 4 2 5 3 2 3 3 2" xfId="37496" xr:uid="{00000000-0005-0000-0000-0000C9910000}"/>
    <cellStyle name="20% - Accent1 4 2 5 3 2 3 4" xfId="37497" xr:uid="{00000000-0005-0000-0000-0000CA910000}"/>
    <cellStyle name="20% - Accent1 4 2 5 3 2 4" xfId="37498" xr:uid="{00000000-0005-0000-0000-0000CB910000}"/>
    <cellStyle name="20% - Accent1 4 2 5 3 2 4 2" xfId="37499" xr:uid="{00000000-0005-0000-0000-0000CC910000}"/>
    <cellStyle name="20% - Accent1 4 2 5 3 2 4 2 2" xfId="37500" xr:uid="{00000000-0005-0000-0000-0000CD910000}"/>
    <cellStyle name="20% - Accent1 4 2 5 3 2 4 2 2 2" xfId="37501" xr:uid="{00000000-0005-0000-0000-0000CE910000}"/>
    <cellStyle name="20% - Accent1 4 2 5 3 2 4 2 3" xfId="37502" xr:uid="{00000000-0005-0000-0000-0000CF910000}"/>
    <cellStyle name="20% - Accent1 4 2 5 3 2 4 3" xfId="37503" xr:uid="{00000000-0005-0000-0000-0000D0910000}"/>
    <cellStyle name="20% - Accent1 4 2 5 3 2 4 3 2" xfId="37504" xr:uid="{00000000-0005-0000-0000-0000D1910000}"/>
    <cellStyle name="20% - Accent1 4 2 5 3 2 4 4" xfId="37505" xr:uid="{00000000-0005-0000-0000-0000D2910000}"/>
    <cellStyle name="20% - Accent1 4 2 5 3 2 5" xfId="37506" xr:uid="{00000000-0005-0000-0000-0000D3910000}"/>
    <cellStyle name="20% - Accent1 4 2 5 3 2 5 2" xfId="37507" xr:uid="{00000000-0005-0000-0000-0000D4910000}"/>
    <cellStyle name="20% - Accent1 4 2 5 3 2 5 2 2" xfId="37508" xr:uid="{00000000-0005-0000-0000-0000D5910000}"/>
    <cellStyle name="20% - Accent1 4 2 5 3 2 5 3" xfId="37509" xr:uid="{00000000-0005-0000-0000-0000D6910000}"/>
    <cellStyle name="20% - Accent1 4 2 5 3 2 6" xfId="37510" xr:uid="{00000000-0005-0000-0000-0000D7910000}"/>
    <cellStyle name="20% - Accent1 4 2 5 3 2 6 2" xfId="37511" xr:uid="{00000000-0005-0000-0000-0000D8910000}"/>
    <cellStyle name="20% - Accent1 4 2 5 3 2 6 2 2" xfId="37512" xr:uid="{00000000-0005-0000-0000-0000D9910000}"/>
    <cellStyle name="20% - Accent1 4 2 5 3 2 6 3" xfId="37513" xr:uid="{00000000-0005-0000-0000-0000DA910000}"/>
    <cellStyle name="20% - Accent1 4 2 5 3 2 7" xfId="37514" xr:uid="{00000000-0005-0000-0000-0000DB910000}"/>
    <cellStyle name="20% - Accent1 4 2 5 3 2 7 2" xfId="37515" xr:uid="{00000000-0005-0000-0000-0000DC910000}"/>
    <cellStyle name="20% - Accent1 4 2 5 3 2 8" xfId="37516" xr:uid="{00000000-0005-0000-0000-0000DD910000}"/>
    <cellStyle name="20% - Accent1 4 2 5 3 2 8 2" xfId="37517" xr:uid="{00000000-0005-0000-0000-0000DE910000}"/>
    <cellStyle name="20% - Accent1 4 2 5 3 2 9" xfId="37518" xr:uid="{00000000-0005-0000-0000-0000DF910000}"/>
    <cellStyle name="20% - Accent1 4 2 5 3 3" xfId="37519" xr:uid="{00000000-0005-0000-0000-0000E0910000}"/>
    <cellStyle name="20% - Accent1 4 2 5 3 3 2" xfId="37520" xr:uid="{00000000-0005-0000-0000-0000E1910000}"/>
    <cellStyle name="20% - Accent1 4 2 5 3 3 2 2" xfId="37521" xr:uid="{00000000-0005-0000-0000-0000E2910000}"/>
    <cellStyle name="20% - Accent1 4 2 5 3 3 2 2 2" xfId="37522" xr:uid="{00000000-0005-0000-0000-0000E3910000}"/>
    <cellStyle name="20% - Accent1 4 2 5 3 3 2 2 2 2" xfId="37523" xr:uid="{00000000-0005-0000-0000-0000E4910000}"/>
    <cellStyle name="20% - Accent1 4 2 5 3 3 2 2 3" xfId="37524" xr:uid="{00000000-0005-0000-0000-0000E5910000}"/>
    <cellStyle name="20% - Accent1 4 2 5 3 3 2 3" xfId="37525" xr:uid="{00000000-0005-0000-0000-0000E6910000}"/>
    <cellStyle name="20% - Accent1 4 2 5 3 3 2 3 2" xfId="37526" xr:uid="{00000000-0005-0000-0000-0000E7910000}"/>
    <cellStyle name="20% - Accent1 4 2 5 3 3 2 4" xfId="37527" xr:uid="{00000000-0005-0000-0000-0000E8910000}"/>
    <cellStyle name="20% - Accent1 4 2 5 3 3 3" xfId="37528" xr:uid="{00000000-0005-0000-0000-0000E9910000}"/>
    <cellStyle name="20% - Accent1 4 2 5 3 3 3 2" xfId="37529" xr:uid="{00000000-0005-0000-0000-0000EA910000}"/>
    <cellStyle name="20% - Accent1 4 2 5 3 3 3 2 2" xfId="37530" xr:uid="{00000000-0005-0000-0000-0000EB910000}"/>
    <cellStyle name="20% - Accent1 4 2 5 3 3 3 2 2 2" xfId="37531" xr:uid="{00000000-0005-0000-0000-0000EC910000}"/>
    <cellStyle name="20% - Accent1 4 2 5 3 3 3 2 3" xfId="37532" xr:uid="{00000000-0005-0000-0000-0000ED910000}"/>
    <cellStyle name="20% - Accent1 4 2 5 3 3 3 3" xfId="37533" xr:uid="{00000000-0005-0000-0000-0000EE910000}"/>
    <cellStyle name="20% - Accent1 4 2 5 3 3 3 3 2" xfId="37534" xr:uid="{00000000-0005-0000-0000-0000EF910000}"/>
    <cellStyle name="20% - Accent1 4 2 5 3 3 3 4" xfId="37535" xr:uid="{00000000-0005-0000-0000-0000F0910000}"/>
    <cellStyle name="20% - Accent1 4 2 5 3 3 4" xfId="37536" xr:uid="{00000000-0005-0000-0000-0000F1910000}"/>
    <cellStyle name="20% - Accent1 4 2 5 3 3 4 2" xfId="37537" xr:uid="{00000000-0005-0000-0000-0000F2910000}"/>
    <cellStyle name="20% - Accent1 4 2 5 3 3 4 2 2" xfId="37538" xr:uid="{00000000-0005-0000-0000-0000F3910000}"/>
    <cellStyle name="20% - Accent1 4 2 5 3 3 4 2 2 2" xfId="37539" xr:uid="{00000000-0005-0000-0000-0000F4910000}"/>
    <cellStyle name="20% - Accent1 4 2 5 3 3 4 2 3" xfId="37540" xr:uid="{00000000-0005-0000-0000-0000F5910000}"/>
    <cellStyle name="20% - Accent1 4 2 5 3 3 4 3" xfId="37541" xr:uid="{00000000-0005-0000-0000-0000F6910000}"/>
    <cellStyle name="20% - Accent1 4 2 5 3 3 4 3 2" xfId="37542" xr:uid="{00000000-0005-0000-0000-0000F7910000}"/>
    <cellStyle name="20% - Accent1 4 2 5 3 3 4 4" xfId="37543" xr:uid="{00000000-0005-0000-0000-0000F8910000}"/>
    <cellStyle name="20% - Accent1 4 2 5 3 3 5" xfId="37544" xr:uid="{00000000-0005-0000-0000-0000F9910000}"/>
    <cellStyle name="20% - Accent1 4 2 5 3 3 5 2" xfId="37545" xr:uid="{00000000-0005-0000-0000-0000FA910000}"/>
    <cellStyle name="20% - Accent1 4 2 5 3 3 5 2 2" xfId="37546" xr:uid="{00000000-0005-0000-0000-0000FB910000}"/>
    <cellStyle name="20% - Accent1 4 2 5 3 3 5 3" xfId="37547" xr:uid="{00000000-0005-0000-0000-0000FC910000}"/>
    <cellStyle name="20% - Accent1 4 2 5 3 3 6" xfId="37548" xr:uid="{00000000-0005-0000-0000-0000FD910000}"/>
    <cellStyle name="20% - Accent1 4 2 5 3 3 6 2" xfId="37549" xr:uid="{00000000-0005-0000-0000-0000FE910000}"/>
    <cellStyle name="20% - Accent1 4 2 5 3 3 6 2 2" xfId="37550" xr:uid="{00000000-0005-0000-0000-0000FF910000}"/>
    <cellStyle name="20% - Accent1 4 2 5 3 3 6 3" xfId="37551" xr:uid="{00000000-0005-0000-0000-000000920000}"/>
    <cellStyle name="20% - Accent1 4 2 5 3 3 7" xfId="37552" xr:uid="{00000000-0005-0000-0000-000001920000}"/>
    <cellStyle name="20% - Accent1 4 2 5 3 3 7 2" xfId="37553" xr:uid="{00000000-0005-0000-0000-000002920000}"/>
    <cellStyle name="20% - Accent1 4 2 5 3 3 8" xfId="37554" xr:uid="{00000000-0005-0000-0000-000003920000}"/>
    <cellStyle name="20% - Accent1 4 2 5 3 3 8 2" xfId="37555" xr:uid="{00000000-0005-0000-0000-000004920000}"/>
    <cellStyle name="20% - Accent1 4 2 5 3 3 9" xfId="37556" xr:uid="{00000000-0005-0000-0000-000005920000}"/>
    <cellStyle name="20% - Accent1 4 2 5 3 4" xfId="37557" xr:uid="{00000000-0005-0000-0000-000006920000}"/>
    <cellStyle name="20% - Accent1 4 2 5 3 4 2" xfId="37558" xr:uid="{00000000-0005-0000-0000-000007920000}"/>
    <cellStyle name="20% - Accent1 4 2 5 3 4 2 2" xfId="37559" xr:uid="{00000000-0005-0000-0000-000008920000}"/>
    <cellStyle name="20% - Accent1 4 2 5 3 4 2 2 2" xfId="37560" xr:uid="{00000000-0005-0000-0000-000009920000}"/>
    <cellStyle name="20% - Accent1 4 2 5 3 4 2 3" xfId="37561" xr:uid="{00000000-0005-0000-0000-00000A920000}"/>
    <cellStyle name="20% - Accent1 4 2 5 3 4 3" xfId="37562" xr:uid="{00000000-0005-0000-0000-00000B920000}"/>
    <cellStyle name="20% - Accent1 4 2 5 3 4 3 2" xfId="37563" xr:uid="{00000000-0005-0000-0000-00000C920000}"/>
    <cellStyle name="20% - Accent1 4 2 5 3 4 4" xfId="37564" xr:uid="{00000000-0005-0000-0000-00000D920000}"/>
    <cellStyle name="20% - Accent1 4 2 5 3 5" xfId="37565" xr:uid="{00000000-0005-0000-0000-00000E920000}"/>
    <cellStyle name="20% - Accent1 4 2 5 3 5 2" xfId="37566" xr:uid="{00000000-0005-0000-0000-00000F920000}"/>
    <cellStyle name="20% - Accent1 4 2 5 3 5 2 2" xfId="37567" xr:uid="{00000000-0005-0000-0000-000010920000}"/>
    <cellStyle name="20% - Accent1 4 2 5 3 5 2 2 2" xfId="37568" xr:uid="{00000000-0005-0000-0000-000011920000}"/>
    <cellStyle name="20% - Accent1 4 2 5 3 5 2 3" xfId="37569" xr:uid="{00000000-0005-0000-0000-000012920000}"/>
    <cellStyle name="20% - Accent1 4 2 5 3 5 3" xfId="37570" xr:uid="{00000000-0005-0000-0000-000013920000}"/>
    <cellStyle name="20% - Accent1 4 2 5 3 5 3 2" xfId="37571" xr:uid="{00000000-0005-0000-0000-000014920000}"/>
    <cellStyle name="20% - Accent1 4 2 5 3 5 4" xfId="37572" xr:uid="{00000000-0005-0000-0000-000015920000}"/>
    <cellStyle name="20% - Accent1 4 2 5 3 6" xfId="37573" xr:uid="{00000000-0005-0000-0000-000016920000}"/>
    <cellStyle name="20% - Accent1 4 2 5 3 6 2" xfId="37574" xr:uid="{00000000-0005-0000-0000-000017920000}"/>
    <cellStyle name="20% - Accent1 4 2 5 3 6 2 2" xfId="37575" xr:uid="{00000000-0005-0000-0000-000018920000}"/>
    <cellStyle name="20% - Accent1 4 2 5 3 6 2 2 2" xfId="37576" xr:uid="{00000000-0005-0000-0000-000019920000}"/>
    <cellStyle name="20% - Accent1 4 2 5 3 6 2 3" xfId="37577" xr:uid="{00000000-0005-0000-0000-00001A920000}"/>
    <cellStyle name="20% - Accent1 4 2 5 3 6 3" xfId="37578" xr:uid="{00000000-0005-0000-0000-00001B920000}"/>
    <cellStyle name="20% - Accent1 4 2 5 3 6 3 2" xfId="37579" xr:uid="{00000000-0005-0000-0000-00001C920000}"/>
    <cellStyle name="20% - Accent1 4 2 5 3 6 4" xfId="37580" xr:uid="{00000000-0005-0000-0000-00001D920000}"/>
    <cellStyle name="20% - Accent1 4 2 5 3 7" xfId="37581" xr:uid="{00000000-0005-0000-0000-00001E920000}"/>
    <cellStyle name="20% - Accent1 4 2 5 3 7 2" xfId="37582" xr:uid="{00000000-0005-0000-0000-00001F920000}"/>
    <cellStyle name="20% - Accent1 4 2 5 3 7 2 2" xfId="37583" xr:uid="{00000000-0005-0000-0000-000020920000}"/>
    <cellStyle name="20% - Accent1 4 2 5 3 7 3" xfId="37584" xr:uid="{00000000-0005-0000-0000-000021920000}"/>
    <cellStyle name="20% - Accent1 4 2 5 3 8" xfId="37585" xr:uid="{00000000-0005-0000-0000-000022920000}"/>
    <cellStyle name="20% - Accent1 4 2 5 3 8 2" xfId="37586" xr:uid="{00000000-0005-0000-0000-000023920000}"/>
    <cellStyle name="20% - Accent1 4 2 5 3 8 2 2" xfId="37587" xr:uid="{00000000-0005-0000-0000-000024920000}"/>
    <cellStyle name="20% - Accent1 4 2 5 3 8 3" xfId="37588" xr:uid="{00000000-0005-0000-0000-000025920000}"/>
    <cellStyle name="20% - Accent1 4 2 5 3 9" xfId="37589" xr:uid="{00000000-0005-0000-0000-000026920000}"/>
    <cellStyle name="20% - Accent1 4 2 5 3 9 2" xfId="37590" xr:uid="{00000000-0005-0000-0000-000027920000}"/>
    <cellStyle name="20% - Accent1 4 2 5 4" xfId="37591" xr:uid="{00000000-0005-0000-0000-000028920000}"/>
    <cellStyle name="20% - Accent1 4 2 5 4 10" xfId="37592" xr:uid="{00000000-0005-0000-0000-000029920000}"/>
    <cellStyle name="20% - Accent1 4 2 5 4 10 2" xfId="37593" xr:uid="{00000000-0005-0000-0000-00002A920000}"/>
    <cellStyle name="20% - Accent1 4 2 5 4 11" xfId="37594" xr:uid="{00000000-0005-0000-0000-00002B920000}"/>
    <cellStyle name="20% - Accent1 4 2 5 4 2" xfId="37595" xr:uid="{00000000-0005-0000-0000-00002C920000}"/>
    <cellStyle name="20% - Accent1 4 2 5 4 2 2" xfId="37596" xr:uid="{00000000-0005-0000-0000-00002D920000}"/>
    <cellStyle name="20% - Accent1 4 2 5 4 2 2 2" xfId="37597" xr:uid="{00000000-0005-0000-0000-00002E920000}"/>
    <cellStyle name="20% - Accent1 4 2 5 4 2 2 2 2" xfId="37598" xr:uid="{00000000-0005-0000-0000-00002F920000}"/>
    <cellStyle name="20% - Accent1 4 2 5 4 2 2 2 2 2" xfId="37599" xr:uid="{00000000-0005-0000-0000-000030920000}"/>
    <cellStyle name="20% - Accent1 4 2 5 4 2 2 2 3" xfId="37600" xr:uid="{00000000-0005-0000-0000-000031920000}"/>
    <cellStyle name="20% - Accent1 4 2 5 4 2 2 3" xfId="37601" xr:uid="{00000000-0005-0000-0000-000032920000}"/>
    <cellStyle name="20% - Accent1 4 2 5 4 2 2 3 2" xfId="37602" xr:uid="{00000000-0005-0000-0000-000033920000}"/>
    <cellStyle name="20% - Accent1 4 2 5 4 2 2 4" xfId="37603" xr:uid="{00000000-0005-0000-0000-000034920000}"/>
    <cellStyle name="20% - Accent1 4 2 5 4 2 3" xfId="37604" xr:uid="{00000000-0005-0000-0000-000035920000}"/>
    <cellStyle name="20% - Accent1 4 2 5 4 2 3 2" xfId="37605" xr:uid="{00000000-0005-0000-0000-000036920000}"/>
    <cellStyle name="20% - Accent1 4 2 5 4 2 3 2 2" xfId="37606" xr:uid="{00000000-0005-0000-0000-000037920000}"/>
    <cellStyle name="20% - Accent1 4 2 5 4 2 3 2 2 2" xfId="37607" xr:uid="{00000000-0005-0000-0000-000038920000}"/>
    <cellStyle name="20% - Accent1 4 2 5 4 2 3 2 3" xfId="37608" xr:uid="{00000000-0005-0000-0000-000039920000}"/>
    <cellStyle name="20% - Accent1 4 2 5 4 2 3 3" xfId="37609" xr:uid="{00000000-0005-0000-0000-00003A920000}"/>
    <cellStyle name="20% - Accent1 4 2 5 4 2 3 3 2" xfId="37610" xr:uid="{00000000-0005-0000-0000-00003B920000}"/>
    <cellStyle name="20% - Accent1 4 2 5 4 2 3 4" xfId="37611" xr:uid="{00000000-0005-0000-0000-00003C920000}"/>
    <cellStyle name="20% - Accent1 4 2 5 4 2 4" xfId="37612" xr:uid="{00000000-0005-0000-0000-00003D920000}"/>
    <cellStyle name="20% - Accent1 4 2 5 4 2 4 2" xfId="37613" xr:uid="{00000000-0005-0000-0000-00003E920000}"/>
    <cellStyle name="20% - Accent1 4 2 5 4 2 4 2 2" xfId="37614" xr:uid="{00000000-0005-0000-0000-00003F920000}"/>
    <cellStyle name="20% - Accent1 4 2 5 4 2 4 2 2 2" xfId="37615" xr:uid="{00000000-0005-0000-0000-000040920000}"/>
    <cellStyle name="20% - Accent1 4 2 5 4 2 4 2 3" xfId="37616" xr:uid="{00000000-0005-0000-0000-000041920000}"/>
    <cellStyle name="20% - Accent1 4 2 5 4 2 4 3" xfId="37617" xr:uid="{00000000-0005-0000-0000-000042920000}"/>
    <cellStyle name="20% - Accent1 4 2 5 4 2 4 3 2" xfId="37618" xr:uid="{00000000-0005-0000-0000-000043920000}"/>
    <cellStyle name="20% - Accent1 4 2 5 4 2 4 4" xfId="37619" xr:uid="{00000000-0005-0000-0000-000044920000}"/>
    <cellStyle name="20% - Accent1 4 2 5 4 2 5" xfId="37620" xr:uid="{00000000-0005-0000-0000-000045920000}"/>
    <cellStyle name="20% - Accent1 4 2 5 4 2 5 2" xfId="37621" xr:uid="{00000000-0005-0000-0000-000046920000}"/>
    <cellStyle name="20% - Accent1 4 2 5 4 2 5 2 2" xfId="37622" xr:uid="{00000000-0005-0000-0000-000047920000}"/>
    <cellStyle name="20% - Accent1 4 2 5 4 2 5 3" xfId="37623" xr:uid="{00000000-0005-0000-0000-000048920000}"/>
    <cellStyle name="20% - Accent1 4 2 5 4 2 6" xfId="37624" xr:uid="{00000000-0005-0000-0000-000049920000}"/>
    <cellStyle name="20% - Accent1 4 2 5 4 2 6 2" xfId="37625" xr:uid="{00000000-0005-0000-0000-00004A920000}"/>
    <cellStyle name="20% - Accent1 4 2 5 4 2 6 2 2" xfId="37626" xr:uid="{00000000-0005-0000-0000-00004B920000}"/>
    <cellStyle name="20% - Accent1 4 2 5 4 2 6 3" xfId="37627" xr:uid="{00000000-0005-0000-0000-00004C920000}"/>
    <cellStyle name="20% - Accent1 4 2 5 4 2 7" xfId="37628" xr:uid="{00000000-0005-0000-0000-00004D920000}"/>
    <cellStyle name="20% - Accent1 4 2 5 4 2 7 2" xfId="37629" xr:uid="{00000000-0005-0000-0000-00004E920000}"/>
    <cellStyle name="20% - Accent1 4 2 5 4 2 8" xfId="37630" xr:uid="{00000000-0005-0000-0000-00004F920000}"/>
    <cellStyle name="20% - Accent1 4 2 5 4 2 8 2" xfId="37631" xr:uid="{00000000-0005-0000-0000-000050920000}"/>
    <cellStyle name="20% - Accent1 4 2 5 4 2 9" xfId="37632" xr:uid="{00000000-0005-0000-0000-000051920000}"/>
    <cellStyle name="20% - Accent1 4 2 5 4 3" xfId="37633" xr:uid="{00000000-0005-0000-0000-000052920000}"/>
    <cellStyle name="20% - Accent1 4 2 5 4 3 2" xfId="37634" xr:uid="{00000000-0005-0000-0000-000053920000}"/>
    <cellStyle name="20% - Accent1 4 2 5 4 3 2 2" xfId="37635" xr:uid="{00000000-0005-0000-0000-000054920000}"/>
    <cellStyle name="20% - Accent1 4 2 5 4 3 2 2 2" xfId="37636" xr:uid="{00000000-0005-0000-0000-000055920000}"/>
    <cellStyle name="20% - Accent1 4 2 5 4 3 2 2 2 2" xfId="37637" xr:uid="{00000000-0005-0000-0000-000056920000}"/>
    <cellStyle name="20% - Accent1 4 2 5 4 3 2 2 3" xfId="37638" xr:uid="{00000000-0005-0000-0000-000057920000}"/>
    <cellStyle name="20% - Accent1 4 2 5 4 3 2 3" xfId="37639" xr:uid="{00000000-0005-0000-0000-000058920000}"/>
    <cellStyle name="20% - Accent1 4 2 5 4 3 2 3 2" xfId="37640" xr:uid="{00000000-0005-0000-0000-000059920000}"/>
    <cellStyle name="20% - Accent1 4 2 5 4 3 2 4" xfId="37641" xr:uid="{00000000-0005-0000-0000-00005A920000}"/>
    <cellStyle name="20% - Accent1 4 2 5 4 3 3" xfId="37642" xr:uid="{00000000-0005-0000-0000-00005B920000}"/>
    <cellStyle name="20% - Accent1 4 2 5 4 3 3 2" xfId="37643" xr:uid="{00000000-0005-0000-0000-00005C920000}"/>
    <cellStyle name="20% - Accent1 4 2 5 4 3 3 2 2" xfId="37644" xr:uid="{00000000-0005-0000-0000-00005D920000}"/>
    <cellStyle name="20% - Accent1 4 2 5 4 3 3 2 2 2" xfId="37645" xr:uid="{00000000-0005-0000-0000-00005E920000}"/>
    <cellStyle name="20% - Accent1 4 2 5 4 3 3 2 3" xfId="37646" xr:uid="{00000000-0005-0000-0000-00005F920000}"/>
    <cellStyle name="20% - Accent1 4 2 5 4 3 3 3" xfId="37647" xr:uid="{00000000-0005-0000-0000-000060920000}"/>
    <cellStyle name="20% - Accent1 4 2 5 4 3 3 3 2" xfId="37648" xr:uid="{00000000-0005-0000-0000-000061920000}"/>
    <cellStyle name="20% - Accent1 4 2 5 4 3 3 4" xfId="37649" xr:uid="{00000000-0005-0000-0000-000062920000}"/>
    <cellStyle name="20% - Accent1 4 2 5 4 3 4" xfId="37650" xr:uid="{00000000-0005-0000-0000-000063920000}"/>
    <cellStyle name="20% - Accent1 4 2 5 4 3 4 2" xfId="37651" xr:uid="{00000000-0005-0000-0000-000064920000}"/>
    <cellStyle name="20% - Accent1 4 2 5 4 3 4 2 2" xfId="37652" xr:uid="{00000000-0005-0000-0000-000065920000}"/>
    <cellStyle name="20% - Accent1 4 2 5 4 3 4 2 2 2" xfId="37653" xr:uid="{00000000-0005-0000-0000-000066920000}"/>
    <cellStyle name="20% - Accent1 4 2 5 4 3 4 2 3" xfId="37654" xr:uid="{00000000-0005-0000-0000-000067920000}"/>
    <cellStyle name="20% - Accent1 4 2 5 4 3 4 3" xfId="37655" xr:uid="{00000000-0005-0000-0000-000068920000}"/>
    <cellStyle name="20% - Accent1 4 2 5 4 3 4 3 2" xfId="37656" xr:uid="{00000000-0005-0000-0000-000069920000}"/>
    <cellStyle name="20% - Accent1 4 2 5 4 3 4 4" xfId="37657" xr:uid="{00000000-0005-0000-0000-00006A920000}"/>
    <cellStyle name="20% - Accent1 4 2 5 4 3 5" xfId="37658" xr:uid="{00000000-0005-0000-0000-00006B920000}"/>
    <cellStyle name="20% - Accent1 4 2 5 4 3 5 2" xfId="37659" xr:uid="{00000000-0005-0000-0000-00006C920000}"/>
    <cellStyle name="20% - Accent1 4 2 5 4 3 5 2 2" xfId="37660" xr:uid="{00000000-0005-0000-0000-00006D920000}"/>
    <cellStyle name="20% - Accent1 4 2 5 4 3 5 3" xfId="37661" xr:uid="{00000000-0005-0000-0000-00006E920000}"/>
    <cellStyle name="20% - Accent1 4 2 5 4 3 6" xfId="37662" xr:uid="{00000000-0005-0000-0000-00006F920000}"/>
    <cellStyle name="20% - Accent1 4 2 5 4 3 6 2" xfId="37663" xr:uid="{00000000-0005-0000-0000-000070920000}"/>
    <cellStyle name="20% - Accent1 4 2 5 4 3 6 2 2" xfId="37664" xr:uid="{00000000-0005-0000-0000-000071920000}"/>
    <cellStyle name="20% - Accent1 4 2 5 4 3 6 3" xfId="37665" xr:uid="{00000000-0005-0000-0000-000072920000}"/>
    <cellStyle name="20% - Accent1 4 2 5 4 3 7" xfId="37666" xr:uid="{00000000-0005-0000-0000-000073920000}"/>
    <cellStyle name="20% - Accent1 4 2 5 4 3 7 2" xfId="37667" xr:uid="{00000000-0005-0000-0000-000074920000}"/>
    <cellStyle name="20% - Accent1 4 2 5 4 3 8" xfId="37668" xr:uid="{00000000-0005-0000-0000-000075920000}"/>
    <cellStyle name="20% - Accent1 4 2 5 4 3 8 2" xfId="37669" xr:uid="{00000000-0005-0000-0000-000076920000}"/>
    <cellStyle name="20% - Accent1 4 2 5 4 3 9" xfId="37670" xr:uid="{00000000-0005-0000-0000-000077920000}"/>
    <cellStyle name="20% - Accent1 4 2 5 4 4" xfId="37671" xr:uid="{00000000-0005-0000-0000-000078920000}"/>
    <cellStyle name="20% - Accent1 4 2 5 4 4 2" xfId="37672" xr:uid="{00000000-0005-0000-0000-000079920000}"/>
    <cellStyle name="20% - Accent1 4 2 5 4 4 2 2" xfId="37673" xr:uid="{00000000-0005-0000-0000-00007A920000}"/>
    <cellStyle name="20% - Accent1 4 2 5 4 4 2 2 2" xfId="37674" xr:uid="{00000000-0005-0000-0000-00007B920000}"/>
    <cellStyle name="20% - Accent1 4 2 5 4 4 2 3" xfId="37675" xr:uid="{00000000-0005-0000-0000-00007C920000}"/>
    <cellStyle name="20% - Accent1 4 2 5 4 4 3" xfId="37676" xr:uid="{00000000-0005-0000-0000-00007D920000}"/>
    <cellStyle name="20% - Accent1 4 2 5 4 4 3 2" xfId="37677" xr:uid="{00000000-0005-0000-0000-00007E920000}"/>
    <cellStyle name="20% - Accent1 4 2 5 4 4 4" xfId="37678" xr:uid="{00000000-0005-0000-0000-00007F920000}"/>
    <cellStyle name="20% - Accent1 4 2 5 4 5" xfId="37679" xr:uid="{00000000-0005-0000-0000-000080920000}"/>
    <cellStyle name="20% - Accent1 4 2 5 4 5 2" xfId="37680" xr:uid="{00000000-0005-0000-0000-000081920000}"/>
    <cellStyle name="20% - Accent1 4 2 5 4 5 2 2" xfId="37681" xr:uid="{00000000-0005-0000-0000-000082920000}"/>
    <cellStyle name="20% - Accent1 4 2 5 4 5 2 2 2" xfId="37682" xr:uid="{00000000-0005-0000-0000-000083920000}"/>
    <cellStyle name="20% - Accent1 4 2 5 4 5 2 3" xfId="37683" xr:uid="{00000000-0005-0000-0000-000084920000}"/>
    <cellStyle name="20% - Accent1 4 2 5 4 5 3" xfId="37684" xr:uid="{00000000-0005-0000-0000-000085920000}"/>
    <cellStyle name="20% - Accent1 4 2 5 4 5 3 2" xfId="37685" xr:uid="{00000000-0005-0000-0000-000086920000}"/>
    <cellStyle name="20% - Accent1 4 2 5 4 5 4" xfId="37686" xr:uid="{00000000-0005-0000-0000-000087920000}"/>
    <cellStyle name="20% - Accent1 4 2 5 4 6" xfId="37687" xr:uid="{00000000-0005-0000-0000-000088920000}"/>
    <cellStyle name="20% - Accent1 4 2 5 4 6 2" xfId="37688" xr:uid="{00000000-0005-0000-0000-000089920000}"/>
    <cellStyle name="20% - Accent1 4 2 5 4 6 2 2" xfId="37689" xr:uid="{00000000-0005-0000-0000-00008A920000}"/>
    <cellStyle name="20% - Accent1 4 2 5 4 6 2 2 2" xfId="37690" xr:uid="{00000000-0005-0000-0000-00008B920000}"/>
    <cellStyle name="20% - Accent1 4 2 5 4 6 2 3" xfId="37691" xr:uid="{00000000-0005-0000-0000-00008C920000}"/>
    <cellStyle name="20% - Accent1 4 2 5 4 6 3" xfId="37692" xr:uid="{00000000-0005-0000-0000-00008D920000}"/>
    <cellStyle name="20% - Accent1 4 2 5 4 6 3 2" xfId="37693" xr:uid="{00000000-0005-0000-0000-00008E920000}"/>
    <cellStyle name="20% - Accent1 4 2 5 4 6 4" xfId="37694" xr:uid="{00000000-0005-0000-0000-00008F920000}"/>
    <cellStyle name="20% - Accent1 4 2 5 4 7" xfId="37695" xr:uid="{00000000-0005-0000-0000-000090920000}"/>
    <cellStyle name="20% - Accent1 4 2 5 4 7 2" xfId="37696" xr:uid="{00000000-0005-0000-0000-000091920000}"/>
    <cellStyle name="20% - Accent1 4 2 5 4 7 2 2" xfId="37697" xr:uid="{00000000-0005-0000-0000-000092920000}"/>
    <cellStyle name="20% - Accent1 4 2 5 4 7 3" xfId="37698" xr:uid="{00000000-0005-0000-0000-000093920000}"/>
    <cellStyle name="20% - Accent1 4 2 5 4 8" xfId="37699" xr:uid="{00000000-0005-0000-0000-000094920000}"/>
    <cellStyle name="20% - Accent1 4 2 5 4 8 2" xfId="37700" xr:uid="{00000000-0005-0000-0000-000095920000}"/>
    <cellStyle name="20% - Accent1 4 2 5 4 8 2 2" xfId="37701" xr:uid="{00000000-0005-0000-0000-000096920000}"/>
    <cellStyle name="20% - Accent1 4 2 5 4 8 3" xfId="37702" xr:uid="{00000000-0005-0000-0000-000097920000}"/>
    <cellStyle name="20% - Accent1 4 2 5 4 9" xfId="37703" xr:uid="{00000000-0005-0000-0000-000098920000}"/>
    <cellStyle name="20% - Accent1 4 2 5 4 9 2" xfId="37704" xr:uid="{00000000-0005-0000-0000-000099920000}"/>
    <cellStyle name="20% - Accent1 4 2 5 5" xfId="37705" xr:uid="{00000000-0005-0000-0000-00009A920000}"/>
    <cellStyle name="20% - Accent1 4 2 5 5 10" xfId="37706" xr:uid="{00000000-0005-0000-0000-00009B920000}"/>
    <cellStyle name="20% - Accent1 4 2 5 5 10 2" xfId="37707" xr:uid="{00000000-0005-0000-0000-00009C920000}"/>
    <cellStyle name="20% - Accent1 4 2 5 5 11" xfId="37708" xr:uid="{00000000-0005-0000-0000-00009D920000}"/>
    <cellStyle name="20% - Accent1 4 2 5 5 2" xfId="37709" xr:uid="{00000000-0005-0000-0000-00009E920000}"/>
    <cellStyle name="20% - Accent1 4 2 5 5 2 2" xfId="37710" xr:uid="{00000000-0005-0000-0000-00009F920000}"/>
    <cellStyle name="20% - Accent1 4 2 5 5 2 2 2" xfId="37711" xr:uid="{00000000-0005-0000-0000-0000A0920000}"/>
    <cellStyle name="20% - Accent1 4 2 5 5 2 2 2 2" xfId="37712" xr:uid="{00000000-0005-0000-0000-0000A1920000}"/>
    <cellStyle name="20% - Accent1 4 2 5 5 2 2 2 2 2" xfId="37713" xr:uid="{00000000-0005-0000-0000-0000A2920000}"/>
    <cellStyle name="20% - Accent1 4 2 5 5 2 2 2 3" xfId="37714" xr:uid="{00000000-0005-0000-0000-0000A3920000}"/>
    <cellStyle name="20% - Accent1 4 2 5 5 2 2 3" xfId="37715" xr:uid="{00000000-0005-0000-0000-0000A4920000}"/>
    <cellStyle name="20% - Accent1 4 2 5 5 2 2 3 2" xfId="37716" xr:uid="{00000000-0005-0000-0000-0000A5920000}"/>
    <cellStyle name="20% - Accent1 4 2 5 5 2 2 4" xfId="37717" xr:uid="{00000000-0005-0000-0000-0000A6920000}"/>
    <cellStyle name="20% - Accent1 4 2 5 5 2 3" xfId="37718" xr:uid="{00000000-0005-0000-0000-0000A7920000}"/>
    <cellStyle name="20% - Accent1 4 2 5 5 2 3 2" xfId="37719" xr:uid="{00000000-0005-0000-0000-0000A8920000}"/>
    <cellStyle name="20% - Accent1 4 2 5 5 2 3 2 2" xfId="37720" xr:uid="{00000000-0005-0000-0000-0000A9920000}"/>
    <cellStyle name="20% - Accent1 4 2 5 5 2 3 2 2 2" xfId="37721" xr:uid="{00000000-0005-0000-0000-0000AA920000}"/>
    <cellStyle name="20% - Accent1 4 2 5 5 2 3 2 3" xfId="37722" xr:uid="{00000000-0005-0000-0000-0000AB920000}"/>
    <cellStyle name="20% - Accent1 4 2 5 5 2 3 3" xfId="37723" xr:uid="{00000000-0005-0000-0000-0000AC920000}"/>
    <cellStyle name="20% - Accent1 4 2 5 5 2 3 3 2" xfId="37724" xr:uid="{00000000-0005-0000-0000-0000AD920000}"/>
    <cellStyle name="20% - Accent1 4 2 5 5 2 3 4" xfId="37725" xr:uid="{00000000-0005-0000-0000-0000AE920000}"/>
    <cellStyle name="20% - Accent1 4 2 5 5 2 4" xfId="37726" xr:uid="{00000000-0005-0000-0000-0000AF920000}"/>
    <cellStyle name="20% - Accent1 4 2 5 5 2 4 2" xfId="37727" xr:uid="{00000000-0005-0000-0000-0000B0920000}"/>
    <cellStyle name="20% - Accent1 4 2 5 5 2 4 2 2" xfId="37728" xr:uid="{00000000-0005-0000-0000-0000B1920000}"/>
    <cellStyle name="20% - Accent1 4 2 5 5 2 4 2 2 2" xfId="37729" xr:uid="{00000000-0005-0000-0000-0000B2920000}"/>
    <cellStyle name="20% - Accent1 4 2 5 5 2 4 2 3" xfId="37730" xr:uid="{00000000-0005-0000-0000-0000B3920000}"/>
    <cellStyle name="20% - Accent1 4 2 5 5 2 4 3" xfId="37731" xr:uid="{00000000-0005-0000-0000-0000B4920000}"/>
    <cellStyle name="20% - Accent1 4 2 5 5 2 4 3 2" xfId="37732" xr:uid="{00000000-0005-0000-0000-0000B5920000}"/>
    <cellStyle name="20% - Accent1 4 2 5 5 2 4 4" xfId="37733" xr:uid="{00000000-0005-0000-0000-0000B6920000}"/>
    <cellStyle name="20% - Accent1 4 2 5 5 2 5" xfId="37734" xr:uid="{00000000-0005-0000-0000-0000B7920000}"/>
    <cellStyle name="20% - Accent1 4 2 5 5 2 5 2" xfId="37735" xr:uid="{00000000-0005-0000-0000-0000B8920000}"/>
    <cellStyle name="20% - Accent1 4 2 5 5 2 5 2 2" xfId="37736" xr:uid="{00000000-0005-0000-0000-0000B9920000}"/>
    <cellStyle name="20% - Accent1 4 2 5 5 2 5 3" xfId="37737" xr:uid="{00000000-0005-0000-0000-0000BA920000}"/>
    <cellStyle name="20% - Accent1 4 2 5 5 2 6" xfId="37738" xr:uid="{00000000-0005-0000-0000-0000BB920000}"/>
    <cellStyle name="20% - Accent1 4 2 5 5 2 6 2" xfId="37739" xr:uid="{00000000-0005-0000-0000-0000BC920000}"/>
    <cellStyle name="20% - Accent1 4 2 5 5 2 6 2 2" xfId="37740" xr:uid="{00000000-0005-0000-0000-0000BD920000}"/>
    <cellStyle name="20% - Accent1 4 2 5 5 2 6 3" xfId="37741" xr:uid="{00000000-0005-0000-0000-0000BE920000}"/>
    <cellStyle name="20% - Accent1 4 2 5 5 2 7" xfId="37742" xr:uid="{00000000-0005-0000-0000-0000BF920000}"/>
    <cellStyle name="20% - Accent1 4 2 5 5 2 7 2" xfId="37743" xr:uid="{00000000-0005-0000-0000-0000C0920000}"/>
    <cellStyle name="20% - Accent1 4 2 5 5 2 8" xfId="37744" xr:uid="{00000000-0005-0000-0000-0000C1920000}"/>
    <cellStyle name="20% - Accent1 4 2 5 5 2 8 2" xfId="37745" xr:uid="{00000000-0005-0000-0000-0000C2920000}"/>
    <cellStyle name="20% - Accent1 4 2 5 5 2 9" xfId="37746" xr:uid="{00000000-0005-0000-0000-0000C3920000}"/>
    <cellStyle name="20% - Accent1 4 2 5 5 3" xfId="37747" xr:uid="{00000000-0005-0000-0000-0000C4920000}"/>
    <cellStyle name="20% - Accent1 4 2 5 5 3 2" xfId="37748" xr:uid="{00000000-0005-0000-0000-0000C5920000}"/>
    <cellStyle name="20% - Accent1 4 2 5 5 3 2 2" xfId="37749" xr:uid="{00000000-0005-0000-0000-0000C6920000}"/>
    <cellStyle name="20% - Accent1 4 2 5 5 3 2 2 2" xfId="37750" xr:uid="{00000000-0005-0000-0000-0000C7920000}"/>
    <cellStyle name="20% - Accent1 4 2 5 5 3 2 2 2 2" xfId="37751" xr:uid="{00000000-0005-0000-0000-0000C8920000}"/>
    <cellStyle name="20% - Accent1 4 2 5 5 3 2 2 3" xfId="37752" xr:uid="{00000000-0005-0000-0000-0000C9920000}"/>
    <cellStyle name="20% - Accent1 4 2 5 5 3 2 3" xfId="37753" xr:uid="{00000000-0005-0000-0000-0000CA920000}"/>
    <cellStyle name="20% - Accent1 4 2 5 5 3 2 3 2" xfId="37754" xr:uid="{00000000-0005-0000-0000-0000CB920000}"/>
    <cellStyle name="20% - Accent1 4 2 5 5 3 2 4" xfId="37755" xr:uid="{00000000-0005-0000-0000-0000CC920000}"/>
    <cellStyle name="20% - Accent1 4 2 5 5 3 3" xfId="37756" xr:uid="{00000000-0005-0000-0000-0000CD920000}"/>
    <cellStyle name="20% - Accent1 4 2 5 5 3 3 2" xfId="37757" xr:uid="{00000000-0005-0000-0000-0000CE920000}"/>
    <cellStyle name="20% - Accent1 4 2 5 5 3 3 2 2" xfId="37758" xr:uid="{00000000-0005-0000-0000-0000CF920000}"/>
    <cellStyle name="20% - Accent1 4 2 5 5 3 3 2 2 2" xfId="37759" xr:uid="{00000000-0005-0000-0000-0000D0920000}"/>
    <cellStyle name="20% - Accent1 4 2 5 5 3 3 2 3" xfId="37760" xr:uid="{00000000-0005-0000-0000-0000D1920000}"/>
    <cellStyle name="20% - Accent1 4 2 5 5 3 3 3" xfId="37761" xr:uid="{00000000-0005-0000-0000-0000D2920000}"/>
    <cellStyle name="20% - Accent1 4 2 5 5 3 3 3 2" xfId="37762" xr:uid="{00000000-0005-0000-0000-0000D3920000}"/>
    <cellStyle name="20% - Accent1 4 2 5 5 3 3 4" xfId="37763" xr:uid="{00000000-0005-0000-0000-0000D4920000}"/>
    <cellStyle name="20% - Accent1 4 2 5 5 3 4" xfId="37764" xr:uid="{00000000-0005-0000-0000-0000D5920000}"/>
    <cellStyle name="20% - Accent1 4 2 5 5 3 4 2" xfId="37765" xr:uid="{00000000-0005-0000-0000-0000D6920000}"/>
    <cellStyle name="20% - Accent1 4 2 5 5 3 4 2 2" xfId="37766" xr:uid="{00000000-0005-0000-0000-0000D7920000}"/>
    <cellStyle name="20% - Accent1 4 2 5 5 3 4 2 2 2" xfId="37767" xr:uid="{00000000-0005-0000-0000-0000D8920000}"/>
    <cellStyle name="20% - Accent1 4 2 5 5 3 4 2 3" xfId="37768" xr:uid="{00000000-0005-0000-0000-0000D9920000}"/>
    <cellStyle name="20% - Accent1 4 2 5 5 3 4 3" xfId="37769" xr:uid="{00000000-0005-0000-0000-0000DA920000}"/>
    <cellStyle name="20% - Accent1 4 2 5 5 3 4 3 2" xfId="37770" xr:uid="{00000000-0005-0000-0000-0000DB920000}"/>
    <cellStyle name="20% - Accent1 4 2 5 5 3 4 4" xfId="37771" xr:uid="{00000000-0005-0000-0000-0000DC920000}"/>
    <cellStyle name="20% - Accent1 4 2 5 5 3 5" xfId="37772" xr:uid="{00000000-0005-0000-0000-0000DD920000}"/>
    <cellStyle name="20% - Accent1 4 2 5 5 3 5 2" xfId="37773" xr:uid="{00000000-0005-0000-0000-0000DE920000}"/>
    <cellStyle name="20% - Accent1 4 2 5 5 3 5 2 2" xfId="37774" xr:uid="{00000000-0005-0000-0000-0000DF920000}"/>
    <cellStyle name="20% - Accent1 4 2 5 5 3 5 3" xfId="37775" xr:uid="{00000000-0005-0000-0000-0000E0920000}"/>
    <cellStyle name="20% - Accent1 4 2 5 5 3 6" xfId="37776" xr:uid="{00000000-0005-0000-0000-0000E1920000}"/>
    <cellStyle name="20% - Accent1 4 2 5 5 3 6 2" xfId="37777" xr:uid="{00000000-0005-0000-0000-0000E2920000}"/>
    <cellStyle name="20% - Accent1 4 2 5 5 3 6 2 2" xfId="37778" xr:uid="{00000000-0005-0000-0000-0000E3920000}"/>
    <cellStyle name="20% - Accent1 4 2 5 5 3 6 3" xfId="37779" xr:uid="{00000000-0005-0000-0000-0000E4920000}"/>
    <cellStyle name="20% - Accent1 4 2 5 5 3 7" xfId="37780" xr:uid="{00000000-0005-0000-0000-0000E5920000}"/>
    <cellStyle name="20% - Accent1 4 2 5 5 3 7 2" xfId="37781" xr:uid="{00000000-0005-0000-0000-0000E6920000}"/>
    <cellStyle name="20% - Accent1 4 2 5 5 3 8" xfId="37782" xr:uid="{00000000-0005-0000-0000-0000E7920000}"/>
    <cellStyle name="20% - Accent1 4 2 5 5 3 8 2" xfId="37783" xr:uid="{00000000-0005-0000-0000-0000E8920000}"/>
    <cellStyle name="20% - Accent1 4 2 5 5 3 9" xfId="37784" xr:uid="{00000000-0005-0000-0000-0000E9920000}"/>
    <cellStyle name="20% - Accent1 4 2 5 5 4" xfId="37785" xr:uid="{00000000-0005-0000-0000-0000EA920000}"/>
    <cellStyle name="20% - Accent1 4 2 5 5 4 2" xfId="37786" xr:uid="{00000000-0005-0000-0000-0000EB920000}"/>
    <cellStyle name="20% - Accent1 4 2 5 5 4 2 2" xfId="37787" xr:uid="{00000000-0005-0000-0000-0000EC920000}"/>
    <cellStyle name="20% - Accent1 4 2 5 5 4 2 2 2" xfId="37788" xr:uid="{00000000-0005-0000-0000-0000ED920000}"/>
    <cellStyle name="20% - Accent1 4 2 5 5 4 2 3" xfId="37789" xr:uid="{00000000-0005-0000-0000-0000EE920000}"/>
    <cellStyle name="20% - Accent1 4 2 5 5 4 3" xfId="37790" xr:uid="{00000000-0005-0000-0000-0000EF920000}"/>
    <cellStyle name="20% - Accent1 4 2 5 5 4 3 2" xfId="37791" xr:uid="{00000000-0005-0000-0000-0000F0920000}"/>
    <cellStyle name="20% - Accent1 4 2 5 5 4 4" xfId="37792" xr:uid="{00000000-0005-0000-0000-0000F1920000}"/>
    <cellStyle name="20% - Accent1 4 2 5 5 5" xfId="37793" xr:uid="{00000000-0005-0000-0000-0000F2920000}"/>
    <cellStyle name="20% - Accent1 4 2 5 5 5 2" xfId="37794" xr:uid="{00000000-0005-0000-0000-0000F3920000}"/>
    <cellStyle name="20% - Accent1 4 2 5 5 5 2 2" xfId="37795" xr:uid="{00000000-0005-0000-0000-0000F4920000}"/>
    <cellStyle name="20% - Accent1 4 2 5 5 5 2 2 2" xfId="37796" xr:uid="{00000000-0005-0000-0000-0000F5920000}"/>
    <cellStyle name="20% - Accent1 4 2 5 5 5 2 3" xfId="37797" xr:uid="{00000000-0005-0000-0000-0000F6920000}"/>
    <cellStyle name="20% - Accent1 4 2 5 5 5 3" xfId="37798" xr:uid="{00000000-0005-0000-0000-0000F7920000}"/>
    <cellStyle name="20% - Accent1 4 2 5 5 5 3 2" xfId="37799" xr:uid="{00000000-0005-0000-0000-0000F8920000}"/>
    <cellStyle name="20% - Accent1 4 2 5 5 5 4" xfId="37800" xr:uid="{00000000-0005-0000-0000-0000F9920000}"/>
    <cellStyle name="20% - Accent1 4 2 5 5 6" xfId="37801" xr:uid="{00000000-0005-0000-0000-0000FA920000}"/>
    <cellStyle name="20% - Accent1 4 2 5 5 6 2" xfId="37802" xr:uid="{00000000-0005-0000-0000-0000FB920000}"/>
    <cellStyle name="20% - Accent1 4 2 5 5 6 2 2" xfId="37803" xr:uid="{00000000-0005-0000-0000-0000FC920000}"/>
    <cellStyle name="20% - Accent1 4 2 5 5 6 2 2 2" xfId="37804" xr:uid="{00000000-0005-0000-0000-0000FD920000}"/>
    <cellStyle name="20% - Accent1 4 2 5 5 6 2 3" xfId="37805" xr:uid="{00000000-0005-0000-0000-0000FE920000}"/>
    <cellStyle name="20% - Accent1 4 2 5 5 6 3" xfId="37806" xr:uid="{00000000-0005-0000-0000-0000FF920000}"/>
    <cellStyle name="20% - Accent1 4 2 5 5 6 3 2" xfId="37807" xr:uid="{00000000-0005-0000-0000-000000930000}"/>
    <cellStyle name="20% - Accent1 4 2 5 5 6 4" xfId="37808" xr:uid="{00000000-0005-0000-0000-000001930000}"/>
    <cellStyle name="20% - Accent1 4 2 5 5 7" xfId="37809" xr:uid="{00000000-0005-0000-0000-000002930000}"/>
    <cellStyle name="20% - Accent1 4 2 5 5 7 2" xfId="37810" xr:uid="{00000000-0005-0000-0000-000003930000}"/>
    <cellStyle name="20% - Accent1 4 2 5 5 7 2 2" xfId="37811" xr:uid="{00000000-0005-0000-0000-000004930000}"/>
    <cellStyle name="20% - Accent1 4 2 5 5 7 3" xfId="37812" xr:uid="{00000000-0005-0000-0000-000005930000}"/>
    <cellStyle name="20% - Accent1 4 2 5 5 8" xfId="37813" xr:uid="{00000000-0005-0000-0000-000006930000}"/>
    <cellStyle name="20% - Accent1 4 2 5 5 8 2" xfId="37814" xr:uid="{00000000-0005-0000-0000-000007930000}"/>
    <cellStyle name="20% - Accent1 4 2 5 5 8 2 2" xfId="37815" xr:uid="{00000000-0005-0000-0000-000008930000}"/>
    <cellStyle name="20% - Accent1 4 2 5 5 8 3" xfId="37816" xr:uid="{00000000-0005-0000-0000-000009930000}"/>
    <cellStyle name="20% - Accent1 4 2 5 5 9" xfId="37817" xr:uid="{00000000-0005-0000-0000-00000A930000}"/>
    <cellStyle name="20% - Accent1 4 2 5 5 9 2" xfId="37818" xr:uid="{00000000-0005-0000-0000-00000B930000}"/>
    <cellStyle name="20% - Accent1 4 2 5 6" xfId="37819" xr:uid="{00000000-0005-0000-0000-00000C930000}"/>
    <cellStyle name="20% - Accent1 4 2 5 6 2" xfId="37820" xr:uid="{00000000-0005-0000-0000-00000D930000}"/>
    <cellStyle name="20% - Accent1 4 2 5 6 2 2" xfId="37821" xr:uid="{00000000-0005-0000-0000-00000E930000}"/>
    <cellStyle name="20% - Accent1 4 2 5 6 2 2 2" xfId="37822" xr:uid="{00000000-0005-0000-0000-00000F930000}"/>
    <cellStyle name="20% - Accent1 4 2 5 6 2 2 2 2" xfId="37823" xr:uid="{00000000-0005-0000-0000-000010930000}"/>
    <cellStyle name="20% - Accent1 4 2 5 6 2 2 3" xfId="37824" xr:uid="{00000000-0005-0000-0000-000011930000}"/>
    <cellStyle name="20% - Accent1 4 2 5 6 2 3" xfId="37825" xr:uid="{00000000-0005-0000-0000-000012930000}"/>
    <cellStyle name="20% - Accent1 4 2 5 6 2 3 2" xfId="37826" xr:uid="{00000000-0005-0000-0000-000013930000}"/>
    <cellStyle name="20% - Accent1 4 2 5 6 2 4" xfId="37827" xr:uid="{00000000-0005-0000-0000-000014930000}"/>
    <cellStyle name="20% - Accent1 4 2 5 6 3" xfId="37828" xr:uid="{00000000-0005-0000-0000-000015930000}"/>
    <cellStyle name="20% - Accent1 4 2 5 6 3 2" xfId="37829" xr:uid="{00000000-0005-0000-0000-000016930000}"/>
    <cellStyle name="20% - Accent1 4 2 5 6 3 2 2" xfId="37830" xr:uid="{00000000-0005-0000-0000-000017930000}"/>
    <cellStyle name="20% - Accent1 4 2 5 6 3 2 2 2" xfId="37831" xr:uid="{00000000-0005-0000-0000-000018930000}"/>
    <cellStyle name="20% - Accent1 4 2 5 6 3 2 3" xfId="37832" xr:uid="{00000000-0005-0000-0000-000019930000}"/>
    <cellStyle name="20% - Accent1 4 2 5 6 3 3" xfId="37833" xr:uid="{00000000-0005-0000-0000-00001A930000}"/>
    <cellStyle name="20% - Accent1 4 2 5 6 3 3 2" xfId="37834" xr:uid="{00000000-0005-0000-0000-00001B930000}"/>
    <cellStyle name="20% - Accent1 4 2 5 6 3 4" xfId="37835" xr:uid="{00000000-0005-0000-0000-00001C930000}"/>
    <cellStyle name="20% - Accent1 4 2 5 6 4" xfId="37836" xr:uid="{00000000-0005-0000-0000-00001D930000}"/>
    <cellStyle name="20% - Accent1 4 2 5 6 4 2" xfId="37837" xr:uid="{00000000-0005-0000-0000-00001E930000}"/>
    <cellStyle name="20% - Accent1 4 2 5 6 4 2 2" xfId="37838" xr:uid="{00000000-0005-0000-0000-00001F930000}"/>
    <cellStyle name="20% - Accent1 4 2 5 6 4 2 2 2" xfId="37839" xr:uid="{00000000-0005-0000-0000-000020930000}"/>
    <cellStyle name="20% - Accent1 4 2 5 6 4 2 3" xfId="37840" xr:uid="{00000000-0005-0000-0000-000021930000}"/>
    <cellStyle name="20% - Accent1 4 2 5 6 4 3" xfId="37841" xr:uid="{00000000-0005-0000-0000-000022930000}"/>
    <cellStyle name="20% - Accent1 4 2 5 6 4 3 2" xfId="37842" xr:uid="{00000000-0005-0000-0000-000023930000}"/>
    <cellStyle name="20% - Accent1 4 2 5 6 4 4" xfId="37843" xr:uid="{00000000-0005-0000-0000-000024930000}"/>
    <cellStyle name="20% - Accent1 4 2 5 6 5" xfId="37844" xr:uid="{00000000-0005-0000-0000-000025930000}"/>
    <cellStyle name="20% - Accent1 4 2 5 6 5 2" xfId="37845" xr:uid="{00000000-0005-0000-0000-000026930000}"/>
    <cellStyle name="20% - Accent1 4 2 5 6 5 2 2" xfId="37846" xr:uid="{00000000-0005-0000-0000-000027930000}"/>
    <cellStyle name="20% - Accent1 4 2 5 6 5 3" xfId="37847" xr:uid="{00000000-0005-0000-0000-000028930000}"/>
    <cellStyle name="20% - Accent1 4 2 5 6 6" xfId="37848" xr:uid="{00000000-0005-0000-0000-000029930000}"/>
    <cellStyle name="20% - Accent1 4 2 5 6 6 2" xfId="37849" xr:uid="{00000000-0005-0000-0000-00002A930000}"/>
    <cellStyle name="20% - Accent1 4 2 5 6 6 2 2" xfId="37850" xr:uid="{00000000-0005-0000-0000-00002B930000}"/>
    <cellStyle name="20% - Accent1 4 2 5 6 6 3" xfId="37851" xr:uid="{00000000-0005-0000-0000-00002C930000}"/>
    <cellStyle name="20% - Accent1 4 2 5 6 7" xfId="37852" xr:uid="{00000000-0005-0000-0000-00002D930000}"/>
    <cellStyle name="20% - Accent1 4 2 5 6 7 2" xfId="37853" xr:uid="{00000000-0005-0000-0000-00002E930000}"/>
    <cellStyle name="20% - Accent1 4 2 5 6 8" xfId="37854" xr:uid="{00000000-0005-0000-0000-00002F930000}"/>
    <cellStyle name="20% - Accent1 4 2 5 6 8 2" xfId="37855" xr:uid="{00000000-0005-0000-0000-000030930000}"/>
    <cellStyle name="20% - Accent1 4 2 5 6 9" xfId="37856" xr:uid="{00000000-0005-0000-0000-000031930000}"/>
    <cellStyle name="20% - Accent1 4 2 5 7" xfId="37857" xr:uid="{00000000-0005-0000-0000-000032930000}"/>
    <cellStyle name="20% - Accent1 4 2 5 7 2" xfId="37858" xr:uid="{00000000-0005-0000-0000-000033930000}"/>
    <cellStyle name="20% - Accent1 4 2 5 7 2 2" xfId="37859" xr:uid="{00000000-0005-0000-0000-000034930000}"/>
    <cellStyle name="20% - Accent1 4 2 5 7 2 2 2" xfId="37860" xr:uid="{00000000-0005-0000-0000-000035930000}"/>
    <cellStyle name="20% - Accent1 4 2 5 7 2 2 2 2" xfId="37861" xr:uid="{00000000-0005-0000-0000-000036930000}"/>
    <cellStyle name="20% - Accent1 4 2 5 7 2 2 3" xfId="37862" xr:uid="{00000000-0005-0000-0000-000037930000}"/>
    <cellStyle name="20% - Accent1 4 2 5 7 2 3" xfId="37863" xr:uid="{00000000-0005-0000-0000-000038930000}"/>
    <cellStyle name="20% - Accent1 4 2 5 7 2 3 2" xfId="37864" xr:uid="{00000000-0005-0000-0000-000039930000}"/>
    <cellStyle name="20% - Accent1 4 2 5 7 2 4" xfId="37865" xr:uid="{00000000-0005-0000-0000-00003A930000}"/>
    <cellStyle name="20% - Accent1 4 2 5 7 3" xfId="37866" xr:uid="{00000000-0005-0000-0000-00003B930000}"/>
    <cellStyle name="20% - Accent1 4 2 5 7 3 2" xfId="37867" xr:uid="{00000000-0005-0000-0000-00003C930000}"/>
    <cellStyle name="20% - Accent1 4 2 5 7 3 2 2" xfId="37868" xr:uid="{00000000-0005-0000-0000-00003D930000}"/>
    <cellStyle name="20% - Accent1 4 2 5 7 3 2 2 2" xfId="37869" xr:uid="{00000000-0005-0000-0000-00003E930000}"/>
    <cellStyle name="20% - Accent1 4 2 5 7 3 2 3" xfId="37870" xr:uid="{00000000-0005-0000-0000-00003F930000}"/>
    <cellStyle name="20% - Accent1 4 2 5 7 3 3" xfId="37871" xr:uid="{00000000-0005-0000-0000-000040930000}"/>
    <cellStyle name="20% - Accent1 4 2 5 7 3 3 2" xfId="37872" xr:uid="{00000000-0005-0000-0000-000041930000}"/>
    <cellStyle name="20% - Accent1 4 2 5 7 3 4" xfId="37873" xr:uid="{00000000-0005-0000-0000-000042930000}"/>
    <cellStyle name="20% - Accent1 4 2 5 7 4" xfId="37874" xr:uid="{00000000-0005-0000-0000-000043930000}"/>
    <cellStyle name="20% - Accent1 4 2 5 7 4 2" xfId="37875" xr:uid="{00000000-0005-0000-0000-000044930000}"/>
    <cellStyle name="20% - Accent1 4 2 5 7 4 2 2" xfId="37876" xr:uid="{00000000-0005-0000-0000-000045930000}"/>
    <cellStyle name="20% - Accent1 4 2 5 7 4 2 2 2" xfId="37877" xr:uid="{00000000-0005-0000-0000-000046930000}"/>
    <cellStyle name="20% - Accent1 4 2 5 7 4 2 3" xfId="37878" xr:uid="{00000000-0005-0000-0000-000047930000}"/>
    <cellStyle name="20% - Accent1 4 2 5 7 4 3" xfId="37879" xr:uid="{00000000-0005-0000-0000-000048930000}"/>
    <cellStyle name="20% - Accent1 4 2 5 7 4 3 2" xfId="37880" xr:uid="{00000000-0005-0000-0000-000049930000}"/>
    <cellStyle name="20% - Accent1 4 2 5 7 4 4" xfId="37881" xr:uid="{00000000-0005-0000-0000-00004A930000}"/>
    <cellStyle name="20% - Accent1 4 2 5 7 5" xfId="37882" xr:uid="{00000000-0005-0000-0000-00004B930000}"/>
    <cellStyle name="20% - Accent1 4 2 5 7 5 2" xfId="37883" xr:uid="{00000000-0005-0000-0000-00004C930000}"/>
    <cellStyle name="20% - Accent1 4 2 5 7 5 2 2" xfId="37884" xr:uid="{00000000-0005-0000-0000-00004D930000}"/>
    <cellStyle name="20% - Accent1 4 2 5 7 5 3" xfId="37885" xr:uid="{00000000-0005-0000-0000-00004E930000}"/>
    <cellStyle name="20% - Accent1 4 2 5 7 6" xfId="37886" xr:uid="{00000000-0005-0000-0000-00004F930000}"/>
    <cellStyle name="20% - Accent1 4 2 5 7 6 2" xfId="37887" xr:uid="{00000000-0005-0000-0000-000050930000}"/>
    <cellStyle name="20% - Accent1 4 2 5 7 6 2 2" xfId="37888" xr:uid="{00000000-0005-0000-0000-000051930000}"/>
    <cellStyle name="20% - Accent1 4 2 5 7 6 3" xfId="37889" xr:uid="{00000000-0005-0000-0000-000052930000}"/>
    <cellStyle name="20% - Accent1 4 2 5 7 7" xfId="37890" xr:uid="{00000000-0005-0000-0000-000053930000}"/>
    <cellStyle name="20% - Accent1 4 2 5 7 7 2" xfId="37891" xr:uid="{00000000-0005-0000-0000-000054930000}"/>
    <cellStyle name="20% - Accent1 4 2 5 7 8" xfId="37892" xr:uid="{00000000-0005-0000-0000-000055930000}"/>
    <cellStyle name="20% - Accent1 4 2 5 7 8 2" xfId="37893" xr:uid="{00000000-0005-0000-0000-000056930000}"/>
    <cellStyle name="20% - Accent1 4 2 5 7 9" xfId="37894" xr:uid="{00000000-0005-0000-0000-000057930000}"/>
    <cellStyle name="20% - Accent1 4 2 5 8" xfId="37895" xr:uid="{00000000-0005-0000-0000-000058930000}"/>
    <cellStyle name="20% - Accent1 4 2 5 8 2" xfId="37896" xr:uid="{00000000-0005-0000-0000-000059930000}"/>
    <cellStyle name="20% - Accent1 4 2 5 8 2 2" xfId="37897" xr:uid="{00000000-0005-0000-0000-00005A930000}"/>
    <cellStyle name="20% - Accent1 4 2 5 8 2 2 2" xfId="37898" xr:uid="{00000000-0005-0000-0000-00005B930000}"/>
    <cellStyle name="20% - Accent1 4 2 5 8 2 3" xfId="37899" xr:uid="{00000000-0005-0000-0000-00005C930000}"/>
    <cellStyle name="20% - Accent1 4 2 5 8 3" xfId="37900" xr:uid="{00000000-0005-0000-0000-00005D930000}"/>
    <cellStyle name="20% - Accent1 4 2 5 8 3 2" xfId="37901" xr:uid="{00000000-0005-0000-0000-00005E930000}"/>
    <cellStyle name="20% - Accent1 4 2 5 8 4" xfId="37902" xr:uid="{00000000-0005-0000-0000-00005F930000}"/>
    <cellStyle name="20% - Accent1 4 2 5 9" xfId="37903" xr:uid="{00000000-0005-0000-0000-000060930000}"/>
    <cellStyle name="20% - Accent1 4 2 5 9 2" xfId="37904" xr:uid="{00000000-0005-0000-0000-000061930000}"/>
    <cellStyle name="20% - Accent1 4 2 5 9 2 2" xfId="37905" xr:uid="{00000000-0005-0000-0000-000062930000}"/>
    <cellStyle name="20% - Accent1 4 2 5 9 2 2 2" xfId="37906" xr:uid="{00000000-0005-0000-0000-000063930000}"/>
    <cellStyle name="20% - Accent1 4 2 5 9 2 3" xfId="37907" xr:uid="{00000000-0005-0000-0000-000064930000}"/>
    <cellStyle name="20% - Accent1 4 2 5 9 3" xfId="37908" xr:uid="{00000000-0005-0000-0000-000065930000}"/>
    <cellStyle name="20% - Accent1 4 2 5 9 3 2" xfId="37909" xr:uid="{00000000-0005-0000-0000-000066930000}"/>
    <cellStyle name="20% - Accent1 4 2 5 9 4" xfId="37910" xr:uid="{00000000-0005-0000-0000-000067930000}"/>
    <cellStyle name="20% - Accent1 4 2 6" xfId="37911" xr:uid="{00000000-0005-0000-0000-000068930000}"/>
    <cellStyle name="20% - Accent1 4 2 6 10" xfId="37912" xr:uid="{00000000-0005-0000-0000-000069930000}"/>
    <cellStyle name="20% - Accent1 4 2 6 10 2" xfId="37913" xr:uid="{00000000-0005-0000-0000-00006A930000}"/>
    <cellStyle name="20% - Accent1 4 2 6 10 2 2" xfId="37914" xr:uid="{00000000-0005-0000-0000-00006B930000}"/>
    <cellStyle name="20% - Accent1 4 2 6 10 3" xfId="37915" xr:uid="{00000000-0005-0000-0000-00006C930000}"/>
    <cellStyle name="20% - Accent1 4 2 6 11" xfId="37916" xr:uid="{00000000-0005-0000-0000-00006D930000}"/>
    <cellStyle name="20% - Accent1 4 2 6 11 2" xfId="37917" xr:uid="{00000000-0005-0000-0000-00006E930000}"/>
    <cellStyle name="20% - Accent1 4 2 6 11 2 2" xfId="37918" xr:uid="{00000000-0005-0000-0000-00006F930000}"/>
    <cellStyle name="20% - Accent1 4 2 6 11 3" xfId="37919" xr:uid="{00000000-0005-0000-0000-000070930000}"/>
    <cellStyle name="20% - Accent1 4 2 6 12" xfId="37920" xr:uid="{00000000-0005-0000-0000-000071930000}"/>
    <cellStyle name="20% - Accent1 4 2 6 12 2" xfId="37921" xr:uid="{00000000-0005-0000-0000-000072930000}"/>
    <cellStyle name="20% - Accent1 4 2 6 13" xfId="37922" xr:uid="{00000000-0005-0000-0000-000073930000}"/>
    <cellStyle name="20% - Accent1 4 2 6 13 2" xfId="37923" xr:uid="{00000000-0005-0000-0000-000074930000}"/>
    <cellStyle name="20% - Accent1 4 2 6 14" xfId="37924" xr:uid="{00000000-0005-0000-0000-000075930000}"/>
    <cellStyle name="20% - Accent1 4 2 6 2" xfId="37925" xr:uid="{00000000-0005-0000-0000-000076930000}"/>
    <cellStyle name="20% - Accent1 4 2 6 2 10" xfId="37926" xr:uid="{00000000-0005-0000-0000-000077930000}"/>
    <cellStyle name="20% - Accent1 4 2 6 2 10 2" xfId="37927" xr:uid="{00000000-0005-0000-0000-000078930000}"/>
    <cellStyle name="20% - Accent1 4 2 6 2 11" xfId="37928" xr:uid="{00000000-0005-0000-0000-000079930000}"/>
    <cellStyle name="20% - Accent1 4 2 6 2 2" xfId="37929" xr:uid="{00000000-0005-0000-0000-00007A930000}"/>
    <cellStyle name="20% - Accent1 4 2 6 2 2 2" xfId="37930" xr:uid="{00000000-0005-0000-0000-00007B930000}"/>
    <cellStyle name="20% - Accent1 4 2 6 2 2 2 2" xfId="37931" xr:uid="{00000000-0005-0000-0000-00007C930000}"/>
    <cellStyle name="20% - Accent1 4 2 6 2 2 2 2 2" xfId="37932" xr:uid="{00000000-0005-0000-0000-00007D930000}"/>
    <cellStyle name="20% - Accent1 4 2 6 2 2 2 2 2 2" xfId="37933" xr:uid="{00000000-0005-0000-0000-00007E930000}"/>
    <cellStyle name="20% - Accent1 4 2 6 2 2 2 2 3" xfId="37934" xr:uid="{00000000-0005-0000-0000-00007F930000}"/>
    <cellStyle name="20% - Accent1 4 2 6 2 2 2 3" xfId="37935" xr:uid="{00000000-0005-0000-0000-000080930000}"/>
    <cellStyle name="20% - Accent1 4 2 6 2 2 2 3 2" xfId="37936" xr:uid="{00000000-0005-0000-0000-000081930000}"/>
    <cellStyle name="20% - Accent1 4 2 6 2 2 2 4" xfId="37937" xr:uid="{00000000-0005-0000-0000-000082930000}"/>
    <cellStyle name="20% - Accent1 4 2 6 2 2 3" xfId="37938" xr:uid="{00000000-0005-0000-0000-000083930000}"/>
    <cellStyle name="20% - Accent1 4 2 6 2 2 3 2" xfId="37939" xr:uid="{00000000-0005-0000-0000-000084930000}"/>
    <cellStyle name="20% - Accent1 4 2 6 2 2 3 2 2" xfId="37940" xr:uid="{00000000-0005-0000-0000-000085930000}"/>
    <cellStyle name="20% - Accent1 4 2 6 2 2 3 2 2 2" xfId="37941" xr:uid="{00000000-0005-0000-0000-000086930000}"/>
    <cellStyle name="20% - Accent1 4 2 6 2 2 3 2 3" xfId="37942" xr:uid="{00000000-0005-0000-0000-000087930000}"/>
    <cellStyle name="20% - Accent1 4 2 6 2 2 3 3" xfId="37943" xr:uid="{00000000-0005-0000-0000-000088930000}"/>
    <cellStyle name="20% - Accent1 4 2 6 2 2 3 3 2" xfId="37944" xr:uid="{00000000-0005-0000-0000-000089930000}"/>
    <cellStyle name="20% - Accent1 4 2 6 2 2 3 4" xfId="37945" xr:uid="{00000000-0005-0000-0000-00008A930000}"/>
    <cellStyle name="20% - Accent1 4 2 6 2 2 4" xfId="37946" xr:uid="{00000000-0005-0000-0000-00008B930000}"/>
    <cellStyle name="20% - Accent1 4 2 6 2 2 4 2" xfId="37947" xr:uid="{00000000-0005-0000-0000-00008C930000}"/>
    <cellStyle name="20% - Accent1 4 2 6 2 2 4 2 2" xfId="37948" xr:uid="{00000000-0005-0000-0000-00008D930000}"/>
    <cellStyle name="20% - Accent1 4 2 6 2 2 4 2 2 2" xfId="37949" xr:uid="{00000000-0005-0000-0000-00008E930000}"/>
    <cellStyle name="20% - Accent1 4 2 6 2 2 4 2 3" xfId="37950" xr:uid="{00000000-0005-0000-0000-00008F930000}"/>
    <cellStyle name="20% - Accent1 4 2 6 2 2 4 3" xfId="37951" xr:uid="{00000000-0005-0000-0000-000090930000}"/>
    <cellStyle name="20% - Accent1 4 2 6 2 2 4 3 2" xfId="37952" xr:uid="{00000000-0005-0000-0000-000091930000}"/>
    <cellStyle name="20% - Accent1 4 2 6 2 2 4 4" xfId="37953" xr:uid="{00000000-0005-0000-0000-000092930000}"/>
    <cellStyle name="20% - Accent1 4 2 6 2 2 5" xfId="37954" xr:uid="{00000000-0005-0000-0000-000093930000}"/>
    <cellStyle name="20% - Accent1 4 2 6 2 2 5 2" xfId="37955" xr:uid="{00000000-0005-0000-0000-000094930000}"/>
    <cellStyle name="20% - Accent1 4 2 6 2 2 5 2 2" xfId="37956" xr:uid="{00000000-0005-0000-0000-000095930000}"/>
    <cellStyle name="20% - Accent1 4 2 6 2 2 5 3" xfId="37957" xr:uid="{00000000-0005-0000-0000-000096930000}"/>
    <cellStyle name="20% - Accent1 4 2 6 2 2 6" xfId="37958" xr:uid="{00000000-0005-0000-0000-000097930000}"/>
    <cellStyle name="20% - Accent1 4 2 6 2 2 6 2" xfId="37959" xr:uid="{00000000-0005-0000-0000-000098930000}"/>
    <cellStyle name="20% - Accent1 4 2 6 2 2 6 2 2" xfId="37960" xr:uid="{00000000-0005-0000-0000-000099930000}"/>
    <cellStyle name="20% - Accent1 4 2 6 2 2 6 3" xfId="37961" xr:uid="{00000000-0005-0000-0000-00009A930000}"/>
    <cellStyle name="20% - Accent1 4 2 6 2 2 7" xfId="37962" xr:uid="{00000000-0005-0000-0000-00009B930000}"/>
    <cellStyle name="20% - Accent1 4 2 6 2 2 7 2" xfId="37963" xr:uid="{00000000-0005-0000-0000-00009C930000}"/>
    <cellStyle name="20% - Accent1 4 2 6 2 2 8" xfId="37964" xr:uid="{00000000-0005-0000-0000-00009D930000}"/>
    <cellStyle name="20% - Accent1 4 2 6 2 2 8 2" xfId="37965" xr:uid="{00000000-0005-0000-0000-00009E930000}"/>
    <cellStyle name="20% - Accent1 4 2 6 2 2 9" xfId="37966" xr:uid="{00000000-0005-0000-0000-00009F930000}"/>
    <cellStyle name="20% - Accent1 4 2 6 2 3" xfId="37967" xr:uid="{00000000-0005-0000-0000-0000A0930000}"/>
    <cellStyle name="20% - Accent1 4 2 6 2 3 2" xfId="37968" xr:uid="{00000000-0005-0000-0000-0000A1930000}"/>
    <cellStyle name="20% - Accent1 4 2 6 2 3 2 2" xfId="37969" xr:uid="{00000000-0005-0000-0000-0000A2930000}"/>
    <cellStyle name="20% - Accent1 4 2 6 2 3 2 2 2" xfId="37970" xr:uid="{00000000-0005-0000-0000-0000A3930000}"/>
    <cellStyle name="20% - Accent1 4 2 6 2 3 2 2 2 2" xfId="37971" xr:uid="{00000000-0005-0000-0000-0000A4930000}"/>
    <cellStyle name="20% - Accent1 4 2 6 2 3 2 2 3" xfId="37972" xr:uid="{00000000-0005-0000-0000-0000A5930000}"/>
    <cellStyle name="20% - Accent1 4 2 6 2 3 2 3" xfId="37973" xr:uid="{00000000-0005-0000-0000-0000A6930000}"/>
    <cellStyle name="20% - Accent1 4 2 6 2 3 2 3 2" xfId="37974" xr:uid="{00000000-0005-0000-0000-0000A7930000}"/>
    <cellStyle name="20% - Accent1 4 2 6 2 3 2 4" xfId="37975" xr:uid="{00000000-0005-0000-0000-0000A8930000}"/>
    <cellStyle name="20% - Accent1 4 2 6 2 3 3" xfId="37976" xr:uid="{00000000-0005-0000-0000-0000A9930000}"/>
    <cellStyle name="20% - Accent1 4 2 6 2 3 3 2" xfId="37977" xr:uid="{00000000-0005-0000-0000-0000AA930000}"/>
    <cellStyle name="20% - Accent1 4 2 6 2 3 3 2 2" xfId="37978" xr:uid="{00000000-0005-0000-0000-0000AB930000}"/>
    <cellStyle name="20% - Accent1 4 2 6 2 3 3 2 2 2" xfId="37979" xr:uid="{00000000-0005-0000-0000-0000AC930000}"/>
    <cellStyle name="20% - Accent1 4 2 6 2 3 3 2 3" xfId="37980" xr:uid="{00000000-0005-0000-0000-0000AD930000}"/>
    <cellStyle name="20% - Accent1 4 2 6 2 3 3 3" xfId="37981" xr:uid="{00000000-0005-0000-0000-0000AE930000}"/>
    <cellStyle name="20% - Accent1 4 2 6 2 3 3 3 2" xfId="37982" xr:uid="{00000000-0005-0000-0000-0000AF930000}"/>
    <cellStyle name="20% - Accent1 4 2 6 2 3 3 4" xfId="37983" xr:uid="{00000000-0005-0000-0000-0000B0930000}"/>
    <cellStyle name="20% - Accent1 4 2 6 2 3 4" xfId="37984" xr:uid="{00000000-0005-0000-0000-0000B1930000}"/>
    <cellStyle name="20% - Accent1 4 2 6 2 3 4 2" xfId="37985" xr:uid="{00000000-0005-0000-0000-0000B2930000}"/>
    <cellStyle name="20% - Accent1 4 2 6 2 3 4 2 2" xfId="37986" xr:uid="{00000000-0005-0000-0000-0000B3930000}"/>
    <cellStyle name="20% - Accent1 4 2 6 2 3 4 2 2 2" xfId="37987" xr:uid="{00000000-0005-0000-0000-0000B4930000}"/>
    <cellStyle name="20% - Accent1 4 2 6 2 3 4 2 3" xfId="37988" xr:uid="{00000000-0005-0000-0000-0000B5930000}"/>
    <cellStyle name="20% - Accent1 4 2 6 2 3 4 3" xfId="37989" xr:uid="{00000000-0005-0000-0000-0000B6930000}"/>
    <cellStyle name="20% - Accent1 4 2 6 2 3 4 3 2" xfId="37990" xr:uid="{00000000-0005-0000-0000-0000B7930000}"/>
    <cellStyle name="20% - Accent1 4 2 6 2 3 4 4" xfId="37991" xr:uid="{00000000-0005-0000-0000-0000B8930000}"/>
    <cellStyle name="20% - Accent1 4 2 6 2 3 5" xfId="37992" xr:uid="{00000000-0005-0000-0000-0000B9930000}"/>
    <cellStyle name="20% - Accent1 4 2 6 2 3 5 2" xfId="37993" xr:uid="{00000000-0005-0000-0000-0000BA930000}"/>
    <cellStyle name="20% - Accent1 4 2 6 2 3 5 2 2" xfId="37994" xr:uid="{00000000-0005-0000-0000-0000BB930000}"/>
    <cellStyle name="20% - Accent1 4 2 6 2 3 5 3" xfId="37995" xr:uid="{00000000-0005-0000-0000-0000BC930000}"/>
    <cellStyle name="20% - Accent1 4 2 6 2 3 6" xfId="37996" xr:uid="{00000000-0005-0000-0000-0000BD930000}"/>
    <cellStyle name="20% - Accent1 4 2 6 2 3 6 2" xfId="37997" xr:uid="{00000000-0005-0000-0000-0000BE930000}"/>
    <cellStyle name="20% - Accent1 4 2 6 2 3 6 2 2" xfId="37998" xr:uid="{00000000-0005-0000-0000-0000BF930000}"/>
    <cellStyle name="20% - Accent1 4 2 6 2 3 6 3" xfId="37999" xr:uid="{00000000-0005-0000-0000-0000C0930000}"/>
    <cellStyle name="20% - Accent1 4 2 6 2 3 7" xfId="38000" xr:uid="{00000000-0005-0000-0000-0000C1930000}"/>
    <cellStyle name="20% - Accent1 4 2 6 2 3 7 2" xfId="38001" xr:uid="{00000000-0005-0000-0000-0000C2930000}"/>
    <cellStyle name="20% - Accent1 4 2 6 2 3 8" xfId="38002" xr:uid="{00000000-0005-0000-0000-0000C3930000}"/>
    <cellStyle name="20% - Accent1 4 2 6 2 3 8 2" xfId="38003" xr:uid="{00000000-0005-0000-0000-0000C4930000}"/>
    <cellStyle name="20% - Accent1 4 2 6 2 3 9" xfId="38004" xr:uid="{00000000-0005-0000-0000-0000C5930000}"/>
    <cellStyle name="20% - Accent1 4 2 6 2 4" xfId="38005" xr:uid="{00000000-0005-0000-0000-0000C6930000}"/>
    <cellStyle name="20% - Accent1 4 2 6 2 4 2" xfId="38006" xr:uid="{00000000-0005-0000-0000-0000C7930000}"/>
    <cellStyle name="20% - Accent1 4 2 6 2 4 2 2" xfId="38007" xr:uid="{00000000-0005-0000-0000-0000C8930000}"/>
    <cellStyle name="20% - Accent1 4 2 6 2 4 2 2 2" xfId="38008" xr:uid="{00000000-0005-0000-0000-0000C9930000}"/>
    <cellStyle name="20% - Accent1 4 2 6 2 4 2 3" xfId="38009" xr:uid="{00000000-0005-0000-0000-0000CA930000}"/>
    <cellStyle name="20% - Accent1 4 2 6 2 4 3" xfId="38010" xr:uid="{00000000-0005-0000-0000-0000CB930000}"/>
    <cellStyle name="20% - Accent1 4 2 6 2 4 3 2" xfId="38011" xr:uid="{00000000-0005-0000-0000-0000CC930000}"/>
    <cellStyle name="20% - Accent1 4 2 6 2 4 4" xfId="38012" xr:uid="{00000000-0005-0000-0000-0000CD930000}"/>
    <cellStyle name="20% - Accent1 4 2 6 2 5" xfId="38013" xr:uid="{00000000-0005-0000-0000-0000CE930000}"/>
    <cellStyle name="20% - Accent1 4 2 6 2 5 2" xfId="38014" xr:uid="{00000000-0005-0000-0000-0000CF930000}"/>
    <cellStyle name="20% - Accent1 4 2 6 2 5 2 2" xfId="38015" xr:uid="{00000000-0005-0000-0000-0000D0930000}"/>
    <cellStyle name="20% - Accent1 4 2 6 2 5 2 2 2" xfId="38016" xr:uid="{00000000-0005-0000-0000-0000D1930000}"/>
    <cellStyle name="20% - Accent1 4 2 6 2 5 2 3" xfId="38017" xr:uid="{00000000-0005-0000-0000-0000D2930000}"/>
    <cellStyle name="20% - Accent1 4 2 6 2 5 3" xfId="38018" xr:uid="{00000000-0005-0000-0000-0000D3930000}"/>
    <cellStyle name="20% - Accent1 4 2 6 2 5 3 2" xfId="38019" xr:uid="{00000000-0005-0000-0000-0000D4930000}"/>
    <cellStyle name="20% - Accent1 4 2 6 2 5 4" xfId="38020" xr:uid="{00000000-0005-0000-0000-0000D5930000}"/>
    <cellStyle name="20% - Accent1 4 2 6 2 6" xfId="38021" xr:uid="{00000000-0005-0000-0000-0000D6930000}"/>
    <cellStyle name="20% - Accent1 4 2 6 2 6 2" xfId="38022" xr:uid="{00000000-0005-0000-0000-0000D7930000}"/>
    <cellStyle name="20% - Accent1 4 2 6 2 6 2 2" xfId="38023" xr:uid="{00000000-0005-0000-0000-0000D8930000}"/>
    <cellStyle name="20% - Accent1 4 2 6 2 6 2 2 2" xfId="38024" xr:uid="{00000000-0005-0000-0000-0000D9930000}"/>
    <cellStyle name="20% - Accent1 4 2 6 2 6 2 3" xfId="38025" xr:uid="{00000000-0005-0000-0000-0000DA930000}"/>
    <cellStyle name="20% - Accent1 4 2 6 2 6 3" xfId="38026" xr:uid="{00000000-0005-0000-0000-0000DB930000}"/>
    <cellStyle name="20% - Accent1 4 2 6 2 6 3 2" xfId="38027" xr:uid="{00000000-0005-0000-0000-0000DC930000}"/>
    <cellStyle name="20% - Accent1 4 2 6 2 6 4" xfId="38028" xr:uid="{00000000-0005-0000-0000-0000DD930000}"/>
    <cellStyle name="20% - Accent1 4 2 6 2 7" xfId="38029" xr:uid="{00000000-0005-0000-0000-0000DE930000}"/>
    <cellStyle name="20% - Accent1 4 2 6 2 7 2" xfId="38030" xr:uid="{00000000-0005-0000-0000-0000DF930000}"/>
    <cellStyle name="20% - Accent1 4 2 6 2 7 2 2" xfId="38031" xr:uid="{00000000-0005-0000-0000-0000E0930000}"/>
    <cellStyle name="20% - Accent1 4 2 6 2 7 3" xfId="38032" xr:uid="{00000000-0005-0000-0000-0000E1930000}"/>
    <cellStyle name="20% - Accent1 4 2 6 2 8" xfId="38033" xr:uid="{00000000-0005-0000-0000-0000E2930000}"/>
    <cellStyle name="20% - Accent1 4 2 6 2 8 2" xfId="38034" xr:uid="{00000000-0005-0000-0000-0000E3930000}"/>
    <cellStyle name="20% - Accent1 4 2 6 2 8 2 2" xfId="38035" xr:uid="{00000000-0005-0000-0000-0000E4930000}"/>
    <cellStyle name="20% - Accent1 4 2 6 2 8 3" xfId="38036" xr:uid="{00000000-0005-0000-0000-0000E5930000}"/>
    <cellStyle name="20% - Accent1 4 2 6 2 9" xfId="38037" xr:uid="{00000000-0005-0000-0000-0000E6930000}"/>
    <cellStyle name="20% - Accent1 4 2 6 2 9 2" xfId="38038" xr:uid="{00000000-0005-0000-0000-0000E7930000}"/>
    <cellStyle name="20% - Accent1 4 2 6 3" xfId="38039" xr:uid="{00000000-0005-0000-0000-0000E8930000}"/>
    <cellStyle name="20% - Accent1 4 2 6 3 10" xfId="38040" xr:uid="{00000000-0005-0000-0000-0000E9930000}"/>
    <cellStyle name="20% - Accent1 4 2 6 3 10 2" xfId="38041" xr:uid="{00000000-0005-0000-0000-0000EA930000}"/>
    <cellStyle name="20% - Accent1 4 2 6 3 11" xfId="38042" xr:uid="{00000000-0005-0000-0000-0000EB930000}"/>
    <cellStyle name="20% - Accent1 4 2 6 3 2" xfId="38043" xr:uid="{00000000-0005-0000-0000-0000EC930000}"/>
    <cellStyle name="20% - Accent1 4 2 6 3 2 2" xfId="38044" xr:uid="{00000000-0005-0000-0000-0000ED930000}"/>
    <cellStyle name="20% - Accent1 4 2 6 3 2 2 2" xfId="38045" xr:uid="{00000000-0005-0000-0000-0000EE930000}"/>
    <cellStyle name="20% - Accent1 4 2 6 3 2 2 2 2" xfId="38046" xr:uid="{00000000-0005-0000-0000-0000EF930000}"/>
    <cellStyle name="20% - Accent1 4 2 6 3 2 2 2 2 2" xfId="38047" xr:uid="{00000000-0005-0000-0000-0000F0930000}"/>
    <cellStyle name="20% - Accent1 4 2 6 3 2 2 2 3" xfId="38048" xr:uid="{00000000-0005-0000-0000-0000F1930000}"/>
    <cellStyle name="20% - Accent1 4 2 6 3 2 2 3" xfId="38049" xr:uid="{00000000-0005-0000-0000-0000F2930000}"/>
    <cellStyle name="20% - Accent1 4 2 6 3 2 2 3 2" xfId="38050" xr:uid="{00000000-0005-0000-0000-0000F3930000}"/>
    <cellStyle name="20% - Accent1 4 2 6 3 2 2 4" xfId="38051" xr:uid="{00000000-0005-0000-0000-0000F4930000}"/>
    <cellStyle name="20% - Accent1 4 2 6 3 2 3" xfId="38052" xr:uid="{00000000-0005-0000-0000-0000F5930000}"/>
    <cellStyle name="20% - Accent1 4 2 6 3 2 3 2" xfId="38053" xr:uid="{00000000-0005-0000-0000-0000F6930000}"/>
    <cellStyle name="20% - Accent1 4 2 6 3 2 3 2 2" xfId="38054" xr:uid="{00000000-0005-0000-0000-0000F7930000}"/>
    <cellStyle name="20% - Accent1 4 2 6 3 2 3 2 2 2" xfId="38055" xr:uid="{00000000-0005-0000-0000-0000F8930000}"/>
    <cellStyle name="20% - Accent1 4 2 6 3 2 3 2 3" xfId="38056" xr:uid="{00000000-0005-0000-0000-0000F9930000}"/>
    <cellStyle name="20% - Accent1 4 2 6 3 2 3 3" xfId="38057" xr:uid="{00000000-0005-0000-0000-0000FA930000}"/>
    <cellStyle name="20% - Accent1 4 2 6 3 2 3 3 2" xfId="38058" xr:uid="{00000000-0005-0000-0000-0000FB930000}"/>
    <cellStyle name="20% - Accent1 4 2 6 3 2 3 4" xfId="38059" xr:uid="{00000000-0005-0000-0000-0000FC930000}"/>
    <cellStyle name="20% - Accent1 4 2 6 3 2 4" xfId="38060" xr:uid="{00000000-0005-0000-0000-0000FD930000}"/>
    <cellStyle name="20% - Accent1 4 2 6 3 2 4 2" xfId="38061" xr:uid="{00000000-0005-0000-0000-0000FE930000}"/>
    <cellStyle name="20% - Accent1 4 2 6 3 2 4 2 2" xfId="38062" xr:uid="{00000000-0005-0000-0000-0000FF930000}"/>
    <cellStyle name="20% - Accent1 4 2 6 3 2 4 2 2 2" xfId="38063" xr:uid="{00000000-0005-0000-0000-000000940000}"/>
    <cellStyle name="20% - Accent1 4 2 6 3 2 4 2 3" xfId="38064" xr:uid="{00000000-0005-0000-0000-000001940000}"/>
    <cellStyle name="20% - Accent1 4 2 6 3 2 4 3" xfId="38065" xr:uid="{00000000-0005-0000-0000-000002940000}"/>
    <cellStyle name="20% - Accent1 4 2 6 3 2 4 3 2" xfId="38066" xr:uid="{00000000-0005-0000-0000-000003940000}"/>
    <cellStyle name="20% - Accent1 4 2 6 3 2 4 4" xfId="38067" xr:uid="{00000000-0005-0000-0000-000004940000}"/>
    <cellStyle name="20% - Accent1 4 2 6 3 2 5" xfId="38068" xr:uid="{00000000-0005-0000-0000-000005940000}"/>
    <cellStyle name="20% - Accent1 4 2 6 3 2 5 2" xfId="38069" xr:uid="{00000000-0005-0000-0000-000006940000}"/>
    <cellStyle name="20% - Accent1 4 2 6 3 2 5 2 2" xfId="38070" xr:uid="{00000000-0005-0000-0000-000007940000}"/>
    <cellStyle name="20% - Accent1 4 2 6 3 2 5 3" xfId="38071" xr:uid="{00000000-0005-0000-0000-000008940000}"/>
    <cellStyle name="20% - Accent1 4 2 6 3 2 6" xfId="38072" xr:uid="{00000000-0005-0000-0000-000009940000}"/>
    <cellStyle name="20% - Accent1 4 2 6 3 2 6 2" xfId="38073" xr:uid="{00000000-0005-0000-0000-00000A940000}"/>
    <cellStyle name="20% - Accent1 4 2 6 3 2 6 2 2" xfId="38074" xr:uid="{00000000-0005-0000-0000-00000B940000}"/>
    <cellStyle name="20% - Accent1 4 2 6 3 2 6 3" xfId="38075" xr:uid="{00000000-0005-0000-0000-00000C940000}"/>
    <cellStyle name="20% - Accent1 4 2 6 3 2 7" xfId="38076" xr:uid="{00000000-0005-0000-0000-00000D940000}"/>
    <cellStyle name="20% - Accent1 4 2 6 3 2 7 2" xfId="38077" xr:uid="{00000000-0005-0000-0000-00000E940000}"/>
    <cellStyle name="20% - Accent1 4 2 6 3 2 8" xfId="38078" xr:uid="{00000000-0005-0000-0000-00000F940000}"/>
    <cellStyle name="20% - Accent1 4 2 6 3 2 8 2" xfId="38079" xr:uid="{00000000-0005-0000-0000-000010940000}"/>
    <cellStyle name="20% - Accent1 4 2 6 3 2 9" xfId="38080" xr:uid="{00000000-0005-0000-0000-000011940000}"/>
    <cellStyle name="20% - Accent1 4 2 6 3 3" xfId="38081" xr:uid="{00000000-0005-0000-0000-000012940000}"/>
    <cellStyle name="20% - Accent1 4 2 6 3 3 2" xfId="38082" xr:uid="{00000000-0005-0000-0000-000013940000}"/>
    <cellStyle name="20% - Accent1 4 2 6 3 3 2 2" xfId="38083" xr:uid="{00000000-0005-0000-0000-000014940000}"/>
    <cellStyle name="20% - Accent1 4 2 6 3 3 2 2 2" xfId="38084" xr:uid="{00000000-0005-0000-0000-000015940000}"/>
    <cellStyle name="20% - Accent1 4 2 6 3 3 2 2 2 2" xfId="38085" xr:uid="{00000000-0005-0000-0000-000016940000}"/>
    <cellStyle name="20% - Accent1 4 2 6 3 3 2 2 3" xfId="38086" xr:uid="{00000000-0005-0000-0000-000017940000}"/>
    <cellStyle name="20% - Accent1 4 2 6 3 3 2 3" xfId="38087" xr:uid="{00000000-0005-0000-0000-000018940000}"/>
    <cellStyle name="20% - Accent1 4 2 6 3 3 2 3 2" xfId="38088" xr:uid="{00000000-0005-0000-0000-000019940000}"/>
    <cellStyle name="20% - Accent1 4 2 6 3 3 2 4" xfId="38089" xr:uid="{00000000-0005-0000-0000-00001A940000}"/>
    <cellStyle name="20% - Accent1 4 2 6 3 3 3" xfId="38090" xr:uid="{00000000-0005-0000-0000-00001B940000}"/>
    <cellStyle name="20% - Accent1 4 2 6 3 3 3 2" xfId="38091" xr:uid="{00000000-0005-0000-0000-00001C940000}"/>
    <cellStyle name="20% - Accent1 4 2 6 3 3 3 2 2" xfId="38092" xr:uid="{00000000-0005-0000-0000-00001D940000}"/>
    <cellStyle name="20% - Accent1 4 2 6 3 3 3 2 2 2" xfId="38093" xr:uid="{00000000-0005-0000-0000-00001E940000}"/>
    <cellStyle name="20% - Accent1 4 2 6 3 3 3 2 3" xfId="38094" xr:uid="{00000000-0005-0000-0000-00001F940000}"/>
    <cellStyle name="20% - Accent1 4 2 6 3 3 3 3" xfId="38095" xr:uid="{00000000-0005-0000-0000-000020940000}"/>
    <cellStyle name="20% - Accent1 4 2 6 3 3 3 3 2" xfId="38096" xr:uid="{00000000-0005-0000-0000-000021940000}"/>
    <cellStyle name="20% - Accent1 4 2 6 3 3 3 4" xfId="38097" xr:uid="{00000000-0005-0000-0000-000022940000}"/>
    <cellStyle name="20% - Accent1 4 2 6 3 3 4" xfId="38098" xr:uid="{00000000-0005-0000-0000-000023940000}"/>
    <cellStyle name="20% - Accent1 4 2 6 3 3 4 2" xfId="38099" xr:uid="{00000000-0005-0000-0000-000024940000}"/>
    <cellStyle name="20% - Accent1 4 2 6 3 3 4 2 2" xfId="38100" xr:uid="{00000000-0005-0000-0000-000025940000}"/>
    <cellStyle name="20% - Accent1 4 2 6 3 3 4 2 2 2" xfId="38101" xr:uid="{00000000-0005-0000-0000-000026940000}"/>
    <cellStyle name="20% - Accent1 4 2 6 3 3 4 2 3" xfId="38102" xr:uid="{00000000-0005-0000-0000-000027940000}"/>
    <cellStyle name="20% - Accent1 4 2 6 3 3 4 3" xfId="38103" xr:uid="{00000000-0005-0000-0000-000028940000}"/>
    <cellStyle name="20% - Accent1 4 2 6 3 3 4 3 2" xfId="38104" xr:uid="{00000000-0005-0000-0000-000029940000}"/>
    <cellStyle name="20% - Accent1 4 2 6 3 3 4 4" xfId="38105" xr:uid="{00000000-0005-0000-0000-00002A940000}"/>
    <cellStyle name="20% - Accent1 4 2 6 3 3 5" xfId="38106" xr:uid="{00000000-0005-0000-0000-00002B940000}"/>
    <cellStyle name="20% - Accent1 4 2 6 3 3 5 2" xfId="38107" xr:uid="{00000000-0005-0000-0000-00002C940000}"/>
    <cellStyle name="20% - Accent1 4 2 6 3 3 5 2 2" xfId="38108" xr:uid="{00000000-0005-0000-0000-00002D940000}"/>
    <cellStyle name="20% - Accent1 4 2 6 3 3 5 3" xfId="38109" xr:uid="{00000000-0005-0000-0000-00002E940000}"/>
    <cellStyle name="20% - Accent1 4 2 6 3 3 6" xfId="38110" xr:uid="{00000000-0005-0000-0000-00002F940000}"/>
    <cellStyle name="20% - Accent1 4 2 6 3 3 6 2" xfId="38111" xr:uid="{00000000-0005-0000-0000-000030940000}"/>
    <cellStyle name="20% - Accent1 4 2 6 3 3 6 2 2" xfId="38112" xr:uid="{00000000-0005-0000-0000-000031940000}"/>
    <cellStyle name="20% - Accent1 4 2 6 3 3 6 3" xfId="38113" xr:uid="{00000000-0005-0000-0000-000032940000}"/>
    <cellStyle name="20% - Accent1 4 2 6 3 3 7" xfId="38114" xr:uid="{00000000-0005-0000-0000-000033940000}"/>
    <cellStyle name="20% - Accent1 4 2 6 3 3 7 2" xfId="38115" xr:uid="{00000000-0005-0000-0000-000034940000}"/>
    <cellStyle name="20% - Accent1 4 2 6 3 3 8" xfId="38116" xr:uid="{00000000-0005-0000-0000-000035940000}"/>
    <cellStyle name="20% - Accent1 4 2 6 3 3 8 2" xfId="38117" xr:uid="{00000000-0005-0000-0000-000036940000}"/>
    <cellStyle name="20% - Accent1 4 2 6 3 3 9" xfId="38118" xr:uid="{00000000-0005-0000-0000-000037940000}"/>
    <cellStyle name="20% - Accent1 4 2 6 3 4" xfId="38119" xr:uid="{00000000-0005-0000-0000-000038940000}"/>
    <cellStyle name="20% - Accent1 4 2 6 3 4 2" xfId="38120" xr:uid="{00000000-0005-0000-0000-000039940000}"/>
    <cellStyle name="20% - Accent1 4 2 6 3 4 2 2" xfId="38121" xr:uid="{00000000-0005-0000-0000-00003A940000}"/>
    <cellStyle name="20% - Accent1 4 2 6 3 4 2 2 2" xfId="38122" xr:uid="{00000000-0005-0000-0000-00003B940000}"/>
    <cellStyle name="20% - Accent1 4 2 6 3 4 2 3" xfId="38123" xr:uid="{00000000-0005-0000-0000-00003C940000}"/>
    <cellStyle name="20% - Accent1 4 2 6 3 4 3" xfId="38124" xr:uid="{00000000-0005-0000-0000-00003D940000}"/>
    <cellStyle name="20% - Accent1 4 2 6 3 4 3 2" xfId="38125" xr:uid="{00000000-0005-0000-0000-00003E940000}"/>
    <cellStyle name="20% - Accent1 4 2 6 3 4 4" xfId="38126" xr:uid="{00000000-0005-0000-0000-00003F940000}"/>
    <cellStyle name="20% - Accent1 4 2 6 3 5" xfId="38127" xr:uid="{00000000-0005-0000-0000-000040940000}"/>
    <cellStyle name="20% - Accent1 4 2 6 3 5 2" xfId="38128" xr:uid="{00000000-0005-0000-0000-000041940000}"/>
    <cellStyle name="20% - Accent1 4 2 6 3 5 2 2" xfId="38129" xr:uid="{00000000-0005-0000-0000-000042940000}"/>
    <cellStyle name="20% - Accent1 4 2 6 3 5 2 2 2" xfId="38130" xr:uid="{00000000-0005-0000-0000-000043940000}"/>
    <cellStyle name="20% - Accent1 4 2 6 3 5 2 3" xfId="38131" xr:uid="{00000000-0005-0000-0000-000044940000}"/>
    <cellStyle name="20% - Accent1 4 2 6 3 5 3" xfId="38132" xr:uid="{00000000-0005-0000-0000-000045940000}"/>
    <cellStyle name="20% - Accent1 4 2 6 3 5 3 2" xfId="38133" xr:uid="{00000000-0005-0000-0000-000046940000}"/>
    <cellStyle name="20% - Accent1 4 2 6 3 5 4" xfId="38134" xr:uid="{00000000-0005-0000-0000-000047940000}"/>
    <cellStyle name="20% - Accent1 4 2 6 3 6" xfId="38135" xr:uid="{00000000-0005-0000-0000-000048940000}"/>
    <cellStyle name="20% - Accent1 4 2 6 3 6 2" xfId="38136" xr:uid="{00000000-0005-0000-0000-000049940000}"/>
    <cellStyle name="20% - Accent1 4 2 6 3 6 2 2" xfId="38137" xr:uid="{00000000-0005-0000-0000-00004A940000}"/>
    <cellStyle name="20% - Accent1 4 2 6 3 6 2 2 2" xfId="38138" xr:uid="{00000000-0005-0000-0000-00004B940000}"/>
    <cellStyle name="20% - Accent1 4 2 6 3 6 2 3" xfId="38139" xr:uid="{00000000-0005-0000-0000-00004C940000}"/>
    <cellStyle name="20% - Accent1 4 2 6 3 6 3" xfId="38140" xr:uid="{00000000-0005-0000-0000-00004D940000}"/>
    <cellStyle name="20% - Accent1 4 2 6 3 6 3 2" xfId="38141" xr:uid="{00000000-0005-0000-0000-00004E940000}"/>
    <cellStyle name="20% - Accent1 4 2 6 3 6 4" xfId="38142" xr:uid="{00000000-0005-0000-0000-00004F940000}"/>
    <cellStyle name="20% - Accent1 4 2 6 3 7" xfId="38143" xr:uid="{00000000-0005-0000-0000-000050940000}"/>
    <cellStyle name="20% - Accent1 4 2 6 3 7 2" xfId="38144" xr:uid="{00000000-0005-0000-0000-000051940000}"/>
    <cellStyle name="20% - Accent1 4 2 6 3 7 2 2" xfId="38145" xr:uid="{00000000-0005-0000-0000-000052940000}"/>
    <cellStyle name="20% - Accent1 4 2 6 3 7 3" xfId="38146" xr:uid="{00000000-0005-0000-0000-000053940000}"/>
    <cellStyle name="20% - Accent1 4 2 6 3 8" xfId="38147" xr:uid="{00000000-0005-0000-0000-000054940000}"/>
    <cellStyle name="20% - Accent1 4 2 6 3 8 2" xfId="38148" xr:uid="{00000000-0005-0000-0000-000055940000}"/>
    <cellStyle name="20% - Accent1 4 2 6 3 8 2 2" xfId="38149" xr:uid="{00000000-0005-0000-0000-000056940000}"/>
    <cellStyle name="20% - Accent1 4 2 6 3 8 3" xfId="38150" xr:uid="{00000000-0005-0000-0000-000057940000}"/>
    <cellStyle name="20% - Accent1 4 2 6 3 9" xfId="38151" xr:uid="{00000000-0005-0000-0000-000058940000}"/>
    <cellStyle name="20% - Accent1 4 2 6 3 9 2" xfId="38152" xr:uid="{00000000-0005-0000-0000-000059940000}"/>
    <cellStyle name="20% - Accent1 4 2 6 4" xfId="38153" xr:uid="{00000000-0005-0000-0000-00005A940000}"/>
    <cellStyle name="20% - Accent1 4 2 6 4 10" xfId="38154" xr:uid="{00000000-0005-0000-0000-00005B940000}"/>
    <cellStyle name="20% - Accent1 4 2 6 4 10 2" xfId="38155" xr:uid="{00000000-0005-0000-0000-00005C940000}"/>
    <cellStyle name="20% - Accent1 4 2 6 4 11" xfId="38156" xr:uid="{00000000-0005-0000-0000-00005D940000}"/>
    <cellStyle name="20% - Accent1 4 2 6 4 2" xfId="38157" xr:uid="{00000000-0005-0000-0000-00005E940000}"/>
    <cellStyle name="20% - Accent1 4 2 6 4 2 2" xfId="38158" xr:uid="{00000000-0005-0000-0000-00005F940000}"/>
    <cellStyle name="20% - Accent1 4 2 6 4 2 2 2" xfId="38159" xr:uid="{00000000-0005-0000-0000-000060940000}"/>
    <cellStyle name="20% - Accent1 4 2 6 4 2 2 2 2" xfId="38160" xr:uid="{00000000-0005-0000-0000-000061940000}"/>
    <cellStyle name="20% - Accent1 4 2 6 4 2 2 2 2 2" xfId="38161" xr:uid="{00000000-0005-0000-0000-000062940000}"/>
    <cellStyle name="20% - Accent1 4 2 6 4 2 2 2 3" xfId="38162" xr:uid="{00000000-0005-0000-0000-000063940000}"/>
    <cellStyle name="20% - Accent1 4 2 6 4 2 2 3" xfId="38163" xr:uid="{00000000-0005-0000-0000-000064940000}"/>
    <cellStyle name="20% - Accent1 4 2 6 4 2 2 3 2" xfId="38164" xr:uid="{00000000-0005-0000-0000-000065940000}"/>
    <cellStyle name="20% - Accent1 4 2 6 4 2 2 4" xfId="38165" xr:uid="{00000000-0005-0000-0000-000066940000}"/>
    <cellStyle name="20% - Accent1 4 2 6 4 2 3" xfId="38166" xr:uid="{00000000-0005-0000-0000-000067940000}"/>
    <cellStyle name="20% - Accent1 4 2 6 4 2 3 2" xfId="38167" xr:uid="{00000000-0005-0000-0000-000068940000}"/>
    <cellStyle name="20% - Accent1 4 2 6 4 2 3 2 2" xfId="38168" xr:uid="{00000000-0005-0000-0000-000069940000}"/>
    <cellStyle name="20% - Accent1 4 2 6 4 2 3 2 2 2" xfId="38169" xr:uid="{00000000-0005-0000-0000-00006A940000}"/>
    <cellStyle name="20% - Accent1 4 2 6 4 2 3 2 3" xfId="38170" xr:uid="{00000000-0005-0000-0000-00006B940000}"/>
    <cellStyle name="20% - Accent1 4 2 6 4 2 3 3" xfId="38171" xr:uid="{00000000-0005-0000-0000-00006C940000}"/>
    <cellStyle name="20% - Accent1 4 2 6 4 2 3 3 2" xfId="38172" xr:uid="{00000000-0005-0000-0000-00006D940000}"/>
    <cellStyle name="20% - Accent1 4 2 6 4 2 3 4" xfId="38173" xr:uid="{00000000-0005-0000-0000-00006E940000}"/>
    <cellStyle name="20% - Accent1 4 2 6 4 2 4" xfId="38174" xr:uid="{00000000-0005-0000-0000-00006F940000}"/>
    <cellStyle name="20% - Accent1 4 2 6 4 2 4 2" xfId="38175" xr:uid="{00000000-0005-0000-0000-000070940000}"/>
    <cellStyle name="20% - Accent1 4 2 6 4 2 4 2 2" xfId="38176" xr:uid="{00000000-0005-0000-0000-000071940000}"/>
    <cellStyle name="20% - Accent1 4 2 6 4 2 4 2 2 2" xfId="38177" xr:uid="{00000000-0005-0000-0000-000072940000}"/>
    <cellStyle name="20% - Accent1 4 2 6 4 2 4 2 3" xfId="38178" xr:uid="{00000000-0005-0000-0000-000073940000}"/>
    <cellStyle name="20% - Accent1 4 2 6 4 2 4 3" xfId="38179" xr:uid="{00000000-0005-0000-0000-000074940000}"/>
    <cellStyle name="20% - Accent1 4 2 6 4 2 4 3 2" xfId="38180" xr:uid="{00000000-0005-0000-0000-000075940000}"/>
    <cellStyle name="20% - Accent1 4 2 6 4 2 4 4" xfId="38181" xr:uid="{00000000-0005-0000-0000-000076940000}"/>
    <cellStyle name="20% - Accent1 4 2 6 4 2 5" xfId="38182" xr:uid="{00000000-0005-0000-0000-000077940000}"/>
    <cellStyle name="20% - Accent1 4 2 6 4 2 5 2" xfId="38183" xr:uid="{00000000-0005-0000-0000-000078940000}"/>
    <cellStyle name="20% - Accent1 4 2 6 4 2 5 2 2" xfId="38184" xr:uid="{00000000-0005-0000-0000-000079940000}"/>
    <cellStyle name="20% - Accent1 4 2 6 4 2 5 3" xfId="38185" xr:uid="{00000000-0005-0000-0000-00007A940000}"/>
    <cellStyle name="20% - Accent1 4 2 6 4 2 6" xfId="38186" xr:uid="{00000000-0005-0000-0000-00007B940000}"/>
    <cellStyle name="20% - Accent1 4 2 6 4 2 6 2" xfId="38187" xr:uid="{00000000-0005-0000-0000-00007C940000}"/>
    <cellStyle name="20% - Accent1 4 2 6 4 2 6 2 2" xfId="38188" xr:uid="{00000000-0005-0000-0000-00007D940000}"/>
    <cellStyle name="20% - Accent1 4 2 6 4 2 6 3" xfId="38189" xr:uid="{00000000-0005-0000-0000-00007E940000}"/>
    <cellStyle name="20% - Accent1 4 2 6 4 2 7" xfId="38190" xr:uid="{00000000-0005-0000-0000-00007F940000}"/>
    <cellStyle name="20% - Accent1 4 2 6 4 2 7 2" xfId="38191" xr:uid="{00000000-0005-0000-0000-000080940000}"/>
    <cellStyle name="20% - Accent1 4 2 6 4 2 8" xfId="38192" xr:uid="{00000000-0005-0000-0000-000081940000}"/>
    <cellStyle name="20% - Accent1 4 2 6 4 2 8 2" xfId="38193" xr:uid="{00000000-0005-0000-0000-000082940000}"/>
    <cellStyle name="20% - Accent1 4 2 6 4 2 9" xfId="38194" xr:uid="{00000000-0005-0000-0000-000083940000}"/>
    <cellStyle name="20% - Accent1 4 2 6 4 3" xfId="38195" xr:uid="{00000000-0005-0000-0000-000084940000}"/>
    <cellStyle name="20% - Accent1 4 2 6 4 3 2" xfId="38196" xr:uid="{00000000-0005-0000-0000-000085940000}"/>
    <cellStyle name="20% - Accent1 4 2 6 4 3 2 2" xfId="38197" xr:uid="{00000000-0005-0000-0000-000086940000}"/>
    <cellStyle name="20% - Accent1 4 2 6 4 3 2 2 2" xfId="38198" xr:uid="{00000000-0005-0000-0000-000087940000}"/>
    <cellStyle name="20% - Accent1 4 2 6 4 3 2 2 2 2" xfId="38199" xr:uid="{00000000-0005-0000-0000-000088940000}"/>
    <cellStyle name="20% - Accent1 4 2 6 4 3 2 2 3" xfId="38200" xr:uid="{00000000-0005-0000-0000-000089940000}"/>
    <cellStyle name="20% - Accent1 4 2 6 4 3 2 3" xfId="38201" xr:uid="{00000000-0005-0000-0000-00008A940000}"/>
    <cellStyle name="20% - Accent1 4 2 6 4 3 2 3 2" xfId="38202" xr:uid="{00000000-0005-0000-0000-00008B940000}"/>
    <cellStyle name="20% - Accent1 4 2 6 4 3 2 4" xfId="38203" xr:uid="{00000000-0005-0000-0000-00008C940000}"/>
    <cellStyle name="20% - Accent1 4 2 6 4 3 3" xfId="38204" xr:uid="{00000000-0005-0000-0000-00008D940000}"/>
    <cellStyle name="20% - Accent1 4 2 6 4 3 3 2" xfId="38205" xr:uid="{00000000-0005-0000-0000-00008E940000}"/>
    <cellStyle name="20% - Accent1 4 2 6 4 3 3 2 2" xfId="38206" xr:uid="{00000000-0005-0000-0000-00008F940000}"/>
    <cellStyle name="20% - Accent1 4 2 6 4 3 3 2 2 2" xfId="38207" xr:uid="{00000000-0005-0000-0000-000090940000}"/>
    <cellStyle name="20% - Accent1 4 2 6 4 3 3 2 3" xfId="38208" xr:uid="{00000000-0005-0000-0000-000091940000}"/>
    <cellStyle name="20% - Accent1 4 2 6 4 3 3 3" xfId="38209" xr:uid="{00000000-0005-0000-0000-000092940000}"/>
    <cellStyle name="20% - Accent1 4 2 6 4 3 3 3 2" xfId="38210" xr:uid="{00000000-0005-0000-0000-000093940000}"/>
    <cellStyle name="20% - Accent1 4 2 6 4 3 3 4" xfId="38211" xr:uid="{00000000-0005-0000-0000-000094940000}"/>
    <cellStyle name="20% - Accent1 4 2 6 4 3 4" xfId="38212" xr:uid="{00000000-0005-0000-0000-000095940000}"/>
    <cellStyle name="20% - Accent1 4 2 6 4 3 4 2" xfId="38213" xr:uid="{00000000-0005-0000-0000-000096940000}"/>
    <cellStyle name="20% - Accent1 4 2 6 4 3 4 2 2" xfId="38214" xr:uid="{00000000-0005-0000-0000-000097940000}"/>
    <cellStyle name="20% - Accent1 4 2 6 4 3 4 2 2 2" xfId="38215" xr:uid="{00000000-0005-0000-0000-000098940000}"/>
    <cellStyle name="20% - Accent1 4 2 6 4 3 4 2 3" xfId="38216" xr:uid="{00000000-0005-0000-0000-000099940000}"/>
    <cellStyle name="20% - Accent1 4 2 6 4 3 4 3" xfId="38217" xr:uid="{00000000-0005-0000-0000-00009A940000}"/>
    <cellStyle name="20% - Accent1 4 2 6 4 3 4 3 2" xfId="38218" xr:uid="{00000000-0005-0000-0000-00009B940000}"/>
    <cellStyle name="20% - Accent1 4 2 6 4 3 4 4" xfId="38219" xr:uid="{00000000-0005-0000-0000-00009C940000}"/>
    <cellStyle name="20% - Accent1 4 2 6 4 3 5" xfId="38220" xr:uid="{00000000-0005-0000-0000-00009D940000}"/>
    <cellStyle name="20% - Accent1 4 2 6 4 3 5 2" xfId="38221" xr:uid="{00000000-0005-0000-0000-00009E940000}"/>
    <cellStyle name="20% - Accent1 4 2 6 4 3 5 2 2" xfId="38222" xr:uid="{00000000-0005-0000-0000-00009F940000}"/>
    <cellStyle name="20% - Accent1 4 2 6 4 3 5 3" xfId="38223" xr:uid="{00000000-0005-0000-0000-0000A0940000}"/>
    <cellStyle name="20% - Accent1 4 2 6 4 3 6" xfId="38224" xr:uid="{00000000-0005-0000-0000-0000A1940000}"/>
    <cellStyle name="20% - Accent1 4 2 6 4 3 6 2" xfId="38225" xr:uid="{00000000-0005-0000-0000-0000A2940000}"/>
    <cellStyle name="20% - Accent1 4 2 6 4 3 6 2 2" xfId="38226" xr:uid="{00000000-0005-0000-0000-0000A3940000}"/>
    <cellStyle name="20% - Accent1 4 2 6 4 3 6 3" xfId="38227" xr:uid="{00000000-0005-0000-0000-0000A4940000}"/>
    <cellStyle name="20% - Accent1 4 2 6 4 3 7" xfId="38228" xr:uid="{00000000-0005-0000-0000-0000A5940000}"/>
    <cellStyle name="20% - Accent1 4 2 6 4 3 7 2" xfId="38229" xr:uid="{00000000-0005-0000-0000-0000A6940000}"/>
    <cellStyle name="20% - Accent1 4 2 6 4 3 8" xfId="38230" xr:uid="{00000000-0005-0000-0000-0000A7940000}"/>
    <cellStyle name="20% - Accent1 4 2 6 4 3 8 2" xfId="38231" xr:uid="{00000000-0005-0000-0000-0000A8940000}"/>
    <cellStyle name="20% - Accent1 4 2 6 4 3 9" xfId="38232" xr:uid="{00000000-0005-0000-0000-0000A9940000}"/>
    <cellStyle name="20% - Accent1 4 2 6 4 4" xfId="38233" xr:uid="{00000000-0005-0000-0000-0000AA940000}"/>
    <cellStyle name="20% - Accent1 4 2 6 4 4 2" xfId="38234" xr:uid="{00000000-0005-0000-0000-0000AB940000}"/>
    <cellStyle name="20% - Accent1 4 2 6 4 4 2 2" xfId="38235" xr:uid="{00000000-0005-0000-0000-0000AC940000}"/>
    <cellStyle name="20% - Accent1 4 2 6 4 4 2 2 2" xfId="38236" xr:uid="{00000000-0005-0000-0000-0000AD940000}"/>
    <cellStyle name="20% - Accent1 4 2 6 4 4 2 3" xfId="38237" xr:uid="{00000000-0005-0000-0000-0000AE940000}"/>
    <cellStyle name="20% - Accent1 4 2 6 4 4 3" xfId="38238" xr:uid="{00000000-0005-0000-0000-0000AF940000}"/>
    <cellStyle name="20% - Accent1 4 2 6 4 4 3 2" xfId="38239" xr:uid="{00000000-0005-0000-0000-0000B0940000}"/>
    <cellStyle name="20% - Accent1 4 2 6 4 4 4" xfId="38240" xr:uid="{00000000-0005-0000-0000-0000B1940000}"/>
    <cellStyle name="20% - Accent1 4 2 6 4 5" xfId="38241" xr:uid="{00000000-0005-0000-0000-0000B2940000}"/>
    <cellStyle name="20% - Accent1 4 2 6 4 5 2" xfId="38242" xr:uid="{00000000-0005-0000-0000-0000B3940000}"/>
    <cellStyle name="20% - Accent1 4 2 6 4 5 2 2" xfId="38243" xr:uid="{00000000-0005-0000-0000-0000B4940000}"/>
    <cellStyle name="20% - Accent1 4 2 6 4 5 2 2 2" xfId="38244" xr:uid="{00000000-0005-0000-0000-0000B5940000}"/>
    <cellStyle name="20% - Accent1 4 2 6 4 5 2 3" xfId="38245" xr:uid="{00000000-0005-0000-0000-0000B6940000}"/>
    <cellStyle name="20% - Accent1 4 2 6 4 5 3" xfId="38246" xr:uid="{00000000-0005-0000-0000-0000B7940000}"/>
    <cellStyle name="20% - Accent1 4 2 6 4 5 3 2" xfId="38247" xr:uid="{00000000-0005-0000-0000-0000B8940000}"/>
    <cellStyle name="20% - Accent1 4 2 6 4 5 4" xfId="38248" xr:uid="{00000000-0005-0000-0000-0000B9940000}"/>
    <cellStyle name="20% - Accent1 4 2 6 4 6" xfId="38249" xr:uid="{00000000-0005-0000-0000-0000BA940000}"/>
    <cellStyle name="20% - Accent1 4 2 6 4 6 2" xfId="38250" xr:uid="{00000000-0005-0000-0000-0000BB940000}"/>
    <cellStyle name="20% - Accent1 4 2 6 4 6 2 2" xfId="38251" xr:uid="{00000000-0005-0000-0000-0000BC940000}"/>
    <cellStyle name="20% - Accent1 4 2 6 4 6 2 2 2" xfId="38252" xr:uid="{00000000-0005-0000-0000-0000BD940000}"/>
    <cellStyle name="20% - Accent1 4 2 6 4 6 2 3" xfId="38253" xr:uid="{00000000-0005-0000-0000-0000BE940000}"/>
    <cellStyle name="20% - Accent1 4 2 6 4 6 3" xfId="38254" xr:uid="{00000000-0005-0000-0000-0000BF940000}"/>
    <cellStyle name="20% - Accent1 4 2 6 4 6 3 2" xfId="38255" xr:uid="{00000000-0005-0000-0000-0000C0940000}"/>
    <cellStyle name="20% - Accent1 4 2 6 4 6 4" xfId="38256" xr:uid="{00000000-0005-0000-0000-0000C1940000}"/>
    <cellStyle name="20% - Accent1 4 2 6 4 7" xfId="38257" xr:uid="{00000000-0005-0000-0000-0000C2940000}"/>
    <cellStyle name="20% - Accent1 4 2 6 4 7 2" xfId="38258" xr:uid="{00000000-0005-0000-0000-0000C3940000}"/>
    <cellStyle name="20% - Accent1 4 2 6 4 7 2 2" xfId="38259" xr:uid="{00000000-0005-0000-0000-0000C4940000}"/>
    <cellStyle name="20% - Accent1 4 2 6 4 7 3" xfId="38260" xr:uid="{00000000-0005-0000-0000-0000C5940000}"/>
    <cellStyle name="20% - Accent1 4 2 6 4 8" xfId="38261" xr:uid="{00000000-0005-0000-0000-0000C6940000}"/>
    <cellStyle name="20% - Accent1 4 2 6 4 8 2" xfId="38262" xr:uid="{00000000-0005-0000-0000-0000C7940000}"/>
    <cellStyle name="20% - Accent1 4 2 6 4 8 2 2" xfId="38263" xr:uid="{00000000-0005-0000-0000-0000C8940000}"/>
    <cellStyle name="20% - Accent1 4 2 6 4 8 3" xfId="38264" xr:uid="{00000000-0005-0000-0000-0000C9940000}"/>
    <cellStyle name="20% - Accent1 4 2 6 4 9" xfId="38265" xr:uid="{00000000-0005-0000-0000-0000CA940000}"/>
    <cellStyle name="20% - Accent1 4 2 6 4 9 2" xfId="38266" xr:uid="{00000000-0005-0000-0000-0000CB940000}"/>
    <cellStyle name="20% - Accent1 4 2 6 5" xfId="38267" xr:uid="{00000000-0005-0000-0000-0000CC940000}"/>
    <cellStyle name="20% - Accent1 4 2 6 5 2" xfId="38268" xr:uid="{00000000-0005-0000-0000-0000CD940000}"/>
    <cellStyle name="20% - Accent1 4 2 6 5 2 2" xfId="38269" xr:uid="{00000000-0005-0000-0000-0000CE940000}"/>
    <cellStyle name="20% - Accent1 4 2 6 5 2 2 2" xfId="38270" xr:uid="{00000000-0005-0000-0000-0000CF940000}"/>
    <cellStyle name="20% - Accent1 4 2 6 5 2 2 2 2" xfId="38271" xr:uid="{00000000-0005-0000-0000-0000D0940000}"/>
    <cellStyle name="20% - Accent1 4 2 6 5 2 2 3" xfId="38272" xr:uid="{00000000-0005-0000-0000-0000D1940000}"/>
    <cellStyle name="20% - Accent1 4 2 6 5 2 3" xfId="38273" xr:uid="{00000000-0005-0000-0000-0000D2940000}"/>
    <cellStyle name="20% - Accent1 4 2 6 5 2 3 2" xfId="38274" xr:uid="{00000000-0005-0000-0000-0000D3940000}"/>
    <cellStyle name="20% - Accent1 4 2 6 5 2 4" xfId="38275" xr:uid="{00000000-0005-0000-0000-0000D4940000}"/>
    <cellStyle name="20% - Accent1 4 2 6 5 3" xfId="38276" xr:uid="{00000000-0005-0000-0000-0000D5940000}"/>
    <cellStyle name="20% - Accent1 4 2 6 5 3 2" xfId="38277" xr:uid="{00000000-0005-0000-0000-0000D6940000}"/>
    <cellStyle name="20% - Accent1 4 2 6 5 3 2 2" xfId="38278" xr:uid="{00000000-0005-0000-0000-0000D7940000}"/>
    <cellStyle name="20% - Accent1 4 2 6 5 3 2 2 2" xfId="38279" xr:uid="{00000000-0005-0000-0000-0000D8940000}"/>
    <cellStyle name="20% - Accent1 4 2 6 5 3 2 3" xfId="38280" xr:uid="{00000000-0005-0000-0000-0000D9940000}"/>
    <cellStyle name="20% - Accent1 4 2 6 5 3 3" xfId="38281" xr:uid="{00000000-0005-0000-0000-0000DA940000}"/>
    <cellStyle name="20% - Accent1 4 2 6 5 3 3 2" xfId="38282" xr:uid="{00000000-0005-0000-0000-0000DB940000}"/>
    <cellStyle name="20% - Accent1 4 2 6 5 3 4" xfId="38283" xr:uid="{00000000-0005-0000-0000-0000DC940000}"/>
    <cellStyle name="20% - Accent1 4 2 6 5 4" xfId="38284" xr:uid="{00000000-0005-0000-0000-0000DD940000}"/>
    <cellStyle name="20% - Accent1 4 2 6 5 4 2" xfId="38285" xr:uid="{00000000-0005-0000-0000-0000DE940000}"/>
    <cellStyle name="20% - Accent1 4 2 6 5 4 2 2" xfId="38286" xr:uid="{00000000-0005-0000-0000-0000DF940000}"/>
    <cellStyle name="20% - Accent1 4 2 6 5 4 2 2 2" xfId="38287" xr:uid="{00000000-0005-0000-0000-0000E0940000}"/>
    <cellStyle name="20% - Accent1 4 2 6 5 4 2 3" xfId="38288" xr:uid="{00000000-0005-0000-0000-0000E1940000}"/>
    <cellStyle name="20% - Accent1 4 2 6 5 4 3" xfId="38289" xr:uid="{00000000-0005-0000-0000-0000E2940000}"/>
    <cellStyle name="20% - Accent1 4 2 6 5 4 3 2" xfId="38290" xr:uid="{00000000-0005-0000-0000-0000E3940000}"/>
    <cellStyle name="20% - Accent1 4 2 6 5 4 4" xfId="38291" xr:uid="{00000000-0005-0000-0000-0000E4940000}"/>
    <cellStyle name="20% - Accent1 4 2 6 5 5" xfId="38292" xr:uid="{00000000-0005-0000-0000-0000E5940000}"/>
    <cellStyle name="20% - Accent1 4 2 6 5 5 2" xfId="38293" xr:uid="{00000000-0005-0000-0000-0000E6940000}"/>
    <cellStyle name="20% - Accent1 4 2 6 5 5 2 2" xfId="38294" xr:uid="{00000000-0005-0000-0000-0000E7940000}"/>
    <cellStyle name="20% - Accent1 4 2 6 5 5 3" xfId="38295" xr:uid="{00000000-0005-0000-0000-0000E8940000}"/>
    <cellStyle name="20% - Accent1 4 2 6 5 6" xfId="38296" xr:uid="{00000000-0005-0000-0000-0000E9940000}"/>
    <cellStyle name="20% - Accent1 4 2 6 5 6 2" xfId="38297" xr:uid="{00000000-0005-0000-0000-0000EA940000}"/>
    <cellStyle name="20% - Accent1 4 2 6 5 6 2 2" xfId="38298" xr:uid="{00000000-0005-0000-0000-0000EB940000}"/>
    <cellStyle name="20% - Accent1 4 2 6 5 6 3" xfId="38299" xr:uid="{00000000-0005-0000-0000-0000EC940000}"/>
    <cellStyle name="20% - Accent1 4 2 6 5 7" xfId="38300" xr:uid="{00000000-0005-0000-0000-0000ED940000}"/>
    <cellStyle name="20% - Accent1 4 2 6 5 7 2" xfId="38301" xr:uid="{00000000-0005-0000-0000-0000EE940000}"/>
    <cellStyle name="20% - Accent1 4 2 6 5 8" xfId="38302" xr:uid="{00000000-0005-0000-0000-0000EF940000}"/>
    <cellStyle name="20% - Accent1 4 2 6 5 8 2" xfId="38303" xr:uid="{00000000-0005-0000-0000-0000F0940000}"/>
    <cellStyle name="20% - Accent1 4 2 6 5 9" xfId="38304" xr:uid="{00000000-0005-0000-0000-0000F1940000}"/>
    <cellStyle name="20% - Accent1 4 2 6 6" xfId="38305" xr:uid="{00000000-0005-0000-0000-0000F2940000}"/>
    <cellStyle name="20% - Accent1 4 2 6 6 2" xfId="38306" xr:uid="{00000000-0005-0000-0000-0000F3940000}"/>
    <cellStyle name="20% - Accent1 4 2 6 6 2 2" xfId="38307" xr:uid="{00000000-0005-0000-0000-0000F4940000}"/>
    <cellStyle name="20% - Accent1 4 2 6 6 2 2 2" xfId="38308" xr:uid="{00000000-0005-0000-0000-0000F5940000}"/>
    <cellStyle name="20% - Accent1 4 2 6 6 2 2 2 2" xfId="38309" xr:uid="{00000000-0005-0000-0000-0000F6940000}"/>
    <cellStyle name="20% - Accent1 4 2 6 6 2 2 3" xfId="38310" xr:uid="{00000000-0005-0000-0000-0000F7940000}"/>
    <cellStyle name="20% - Accent1 4 2 6 6 2 3" xfId="38311" xr:uid="{00000000-0005-0000-0000-0000F8940000}"/>
    <cellStyle name="20% - Accent1 4 2 6 6 2 3 2" xfId="38312" xr:uid="{00000000-0005-0000-0000-0000F9940000}"/>
    <cellStyle name="20% - Accent1 4 2 6 6 2 4" xfId="38313" xr:uid="{00000000-0005-0000-0000-0000FA940000}"/>
    <cellStyle name="20% - Accent1 4 2 6 6 3" xfId="38314" xr:uid="{00000000-0005-0000-0000-0000FB940000}"/>
    <cellStyle name="20% - Accent1 4 2 6 6 3 2" xfId="38315" xr:uid="{00000000-0005-0000-0000-0000FC940000}"/>
    <cellStyle name="20% - Accent1 4 2 6 6 3 2 2" xfId="38316" xr:uid="{00000000-0005-0000-0000-0000FD940000}"/>
    <cellStyle name="20% - Accent1 4 2 6 6 3 2 2 2" xfId="38317" xr:uid="{00000000-0005-0000-0000-0000FE940000}"/>
    <cellStyle name="20% - Accent1 4 2 6 6 3 2 3" xfId="38318" xr:uid="{00000000-0005-0000-0000-0000FF940000}"/>
    <cellStyle name="20% - Accent1 4 2 6 6 3 3" xfId="38319" xr:uid="{00000000-0005-0000-0000-000000950000}"/>
    <cellStyle name="20% - Accent1 4 2 6 6 3 3 2" xfId="38320" xr:uid="{00000000-0005-0000-0000-000001950000}"/>
    <cellStyle name="20% - Accent1 4 2 6 6 3 4" xfId="38321" xr:uid="{00000000-0005-0000-0000-000002950000}"/>
    <cellStyle name="20% - Accent1 4 2 6 6 4" xfId="38322" xr:uid="{00000000-0005-0000-0000-000003950000}"/>
    <cellStyle name="20% - Accent1 4 2 6 6 4 2" xfId="38323" xr:uid="{00000000-0005-0000-0000-000004950000}"/>
    <cellStyle name="20% - Accent1 4 2 6 6 4 2 2" xfId="38324" xr:uid="{00000000-0005-0000-0000-000005950000}"/>
    <cellStyle name="20% - Accent1 4 2 6 6 4 2 2 2" xfId="38325" xr:uid="{00000000-0005-0000-0000-000006950000}"/>
    <cellStyle name="20% - Accent1 4 2 6 6 4 2 3" xfId="38326" xr:uid="{00000000-0005-0000-0000-000007950000}"/>
    <cellStyle name="20% - Accent1 4 2 6 6 4 3" xfId="38327" xr:uid="{00000000-0005-0000-0000-000008950000}"/>
    <cellStyle name="20% - Accent1 4 2 6 6 4 3 2" xfId="38328" xr:uid="{00000000-0005-0000-0000-000009950000}"/>
    <cellStyle name="20% - Accent1 4 2 6 6 4 4" xfId="38329" xr:uid="{00000000-0005-0000-0000-00000A950000}"/>
    <cellStyle name="20% - Accent1 4 2 6 6 5" xfId="38330" xr:uid="{00000000-0005-0000-0000-00000B950000}"/>
    <cellStyle name="20% - Accent1 4 2 6 6 5 2" xfId="38331" xr:uid="{00000000-0005-0000-0000-00000C950000}"/>
    <cellStyle name="20% - Accent1 4 2 6 6 5 2 2" xfId="38332" xr:uid="{00000000-0005-0000-0000-00000D950000}"/>
    <cellStyle name="20% - Accent1 4 2 6 6 5 3" xfId="38333" xr:uid="{00000000-0005-0000-0000-00000E950000}"/>
    <cellStyle name="20% - Accent1 4 2 6 6 6" xfId="38334" xr:uid="{00000000-0005-0000-0000-00000F950000}"/>
    <cellStyle name="20% - Accent1 4 2 6 6 6 2" xfId="38335" xr:uid="{00000000-0005-0000-0000-000010950000}"/>
    <cellStyle name="20% - Accent1 4 2 6 6 6 2 2" xfId="38336" xr:uid="{00000000-0005-0000-0000-000011950000}"/>
    <cellStyle name="20% - Accent1 4 2 6 6 6 3" xfId="38337" xr:uid="{00000000-0005-0000-0000-000012950000}"/>
    <cellStyle name="20% - Accent1 4 2 6 6 7" xfId="38338" xr:uid="{00000000-0005-0000-0000-000013950000}"/>
    <cellStyle name="20% - Accent1 4 2 6 6 7 2" xfId="38339" xr:uid="{00000000-0005-0000-0000-000014950000}"/>
    <cellStyle name="20% - Accent1 4 2 6 6 8" xfId="38340" xr:uid="{00000000-0005-0000-0000-000015950000}"/>
    <cellStyle name="20% - Accent1 4 2 6 6 8 2" xfId="38341" xr:uid="{00000000-0005-0000-0000-000016950000}"/>
    <cellStyle name="20% - Accent1 4 2 6 6 9" xfId="38342" xr:uid="{00000000-0005-0000-0000-000017950000}"/>
    <cellStyle name="20% - Accent1 4 2 6 7" xfId="38343" xr:uid="{00000000-0005-0000-0000-000018950000}"/>
    <cellStyle name="20% - Accent1 4 2 6 7 2" xfId="38344" xr:uid="{00000000-0005-0000-0000-000019950000}"/>
    <cellStyle name="20% - Accent1 4 2 6 7 2 2" xfId="38345" xr:uid="{00000000-0005-0000-0000-00001A950000}"/>
    <cellStyle name="20% - Accent1 4 2 6 7 2 2 2" xfId="38346" xr:uid="{00000000-0005-0000-0000-00001B950000}"/>
    <cellStyle name="20% - Accent1 4 2 6 7 2 3" xfId="38347" xr:uid="{00000000-0005-0000-0000-00001C950000}"/>
    <cellStyle name="20% - Accent1 4 2 6 7 3" xfId="38348" xr:uid="{00000000-0005-0000-0000-00001D950000}"/>
    <cellStyle name="20% - Accent1 4 2 6 7 3 2" xfId="38349" xr:uid="{00000000-0005-0000-0000-00001E950000}"/>
    <cellStyle name="20% - Accent1 4 2 6 7 4" xfId="38350" xr:uid="{00000000-0005-0000-0000-00001F950000}"/>
    <cellStyle name="20% - Accent1 4 2 6 8" xfId="38351" xr:uid="{00000000-0005-0000-0000-000020950000}"/>
    <cellStyle name="20% - Accent1 4 2 6 8 2" xfId="38352" xr:uid="{00000000-0005-0000-0000-000021950000}"/>
    <cellStyle name="20% - Accent1 4 2 6 8 2 2" xfId="38353" xr:uid="{00000000-0005-0000-0000-000022950000}"/>
    <cellStyle name="20% - Accent1 4 2 6 8 2 2 2" xfId="38354" xr:uid="{00000000-0005-0000-0000-000023950000}"/>
    <cellStyle name="20% - Accent1 4 2 6 8 2 3" xfId="38355" xr:uid="{00000000-0005-0000-0000-000024950000}"/>
    <cellStyle name="20% - Accent1 4 2 6 8 3" xfId="38356" xr:uid="{00000000-0005-0000-0000-000025950000}"/>
    <cellStyle name="20% - Accent1 4 2 6 8 3 2" xfId="38357" xr:uid="{00000000-0005-0000-0000-000026950000}"/>
    <cellStyle name="20% - Accent1 4 2 6 8 4" xfId="38358" xr:uid="{00000000-0005-0000-0000-000027950000}"/>
    <cellStyle name="20% - Accent1 4 2 6 9" xfId="38359" xr:uid="{00000000-0005-0000-0000-000028950000}"/>
    <cellStyle name="20% - Accent1 4 2 6 9 2" xfId="38360" xr:uid="{00000000-0005-0000-0000-000029950000}"/>
    <cellStyle name="20% - Accent1 4 2 6 9 2 2" xfId="38361" xr:uid="{00000000-0005-0000-0000-00002A950000}"/>
    <cellStyle name="20% - Accent1 4 2 6 9 2 2 2" xfId="38362" xr:uid="{00000000-0005-0000-0000-00002B950000}"/>
    <cellStyle name="20% - Accent1 4 2 6 9 2 3" xfId="38363" xr:uid="{00000000-0005-0000-0000-00002C950000}"/>
    <cellStyle name="20% - Accent1 4 2 6 9 3" xfId="38364" xr:uid="{00000000-0005-0000-0000-00002D950000}"/>
    <cellStyle name="20% - Accent1 4 2 6 9 3 2" xfId="38365" xr:uid="{00000000-0005-0000-0000-00002E950000}"/>
    <cellStyle name="20% - Accent1 4 2 6 9 4" xfId="38366" xr:uid="{00000000-0005-0000-0000-00002F950000}"/>
    <cellStyle name="20% - Accent1 4 2 7" xfId="38367" xr:uid="{00000000-0005-0000-0000-000030950000}"/>
    <cellStyle name="20% - Accent1 4 2 7 10" xfId="38368" xr:uid="{00000000-0005-0000-0000-000031950000}"/>
    <cellStyle name="20% - Accent1 4 2 7 10 2" xfId="38369" xr:uid="{00000000-0005-0000-0000-000032950000}"/>
    <cellStyle name="20% - Accent1 4 2 7 11" xfId="38370" xr:uid="{00000000-0005-0000-0000-000033950000}"/>
    <cellStyle name="20% - Accent1 4 2 7 11 2" xfId="38371" xr:uid="{00000000-0005-0000-0000-000034950000}"/>
    <cellStyle name="20% - Accent1 4 2 7 12" xfId="38372" xr:uid="{00000000-0005-0000-0000-000035950000}"/>
    <cellStyle name="20% - Accent1 4 2 7 2" xfId="38373" xr:uid="{00000000-0005-0000-0000-000036950000}"/>
    <cellStyle name="20% - Accent1 4 2 7 2 10" xfId="38374" xr:uid="{00000000-0005-0000-0000-000037950000}"/>
    <cellStyle name="20% - Accent1 4 2 7 2 10 2" xfId="38375" xr:uid="{00000000-0005-0000-0000-000038950000}"/>
    <cellStyle name="20% - Accent1 4 2 7 2 11" xfId="38376" xr:uid="{00000000-0005-0000-0000-000039950000}"/>
    <cellStyle name="20% - Accent1 4 2 7 2 2" xfId="38377" xr:uid="{00000000-0005-0000-0000-00003A950000}"/>
    <cellStyle name="20% - Accent1 4 2 7 2 2 2" xfId="38378" xr:uid="{00000000-0005-0000-0000-00003B950000}"/>
    <cellStyle name="20% - Accent1 4 2 7 2 2 2 2" xfId="38379" xr:uid="{00000000-0005-0000-0000-00003C950000}"/>
    <cellStyle name="20% - Accent1 4 2 7 2 2 2 2 2" xfId="38380" xr:uid="{00000000-0005-0000-0000-00003D950000}"/>
    <cellStyle name="20% - Accent1 4 2 7 2 2 2 2 2 2" xfId="38381" xr:uid="{00000000-0005-0000-0000-00003E950000}"/>
    <cellStyle name="20% - Accent1 4 2 7 2 2 2 2 3" xfId="38382" xr:uid="{00000000-0005-0000-0000-00003F950000}"/>
    <cellStyle name="20% - Accent1 4 2 7 2 2 2 3" xfId="38383" xr:uid="{00000000-0005-0000-0000-000040950000}"/>
    <cellStyle name="20% - Accent1 4 2 7 2 2 2 3 2" xfId="38384" xr:uid="{00000000-0005-0000-0000-000041950000}"/>
    <cellStyle name="20% - Accent1 4 2 7 2 2 2 4" xfId="38385" xr:uid="{00000000-0005-0000-0000-000042950000}"/>
    <cellStyle name="20% - Accent1 4 2 7 2 2 3" xfId="38386" xr:uid="{00000000-0005-0000-0000-000043950000}"/>
    <cellStyle name="20% - Accent1 4 2 7 2 2 3 2" xfId="38387" xr:uid="{00000000-0005-0000-0000-000044950000}"/>
    <cellStyle name="20% - Accent1 4 2 7 2 2 3 2 2" xfId="38388" xr:uid="{00000000-0005-0000-0000-000045950000}"/>
    <cellStyle name="20% - Accent1 4 2 7 2 2 3 2 2 2" xfId="38389" xr:uid="{00000000-0005-0000-0000-000046950000}"/>
    <cellStyle name="20% - Accent1 4 2 7 2 2 3 2 3" xfId="38390" xr:uid="{00000000-0005-0000-0000-000047950000}"/>
    <cellStyle name="20% - Accent1 4 2 7 2 2 3 3" xfId="38391" xr:uid="{00000000-0005-0000-0000-000048950000}"/>
    <cellStyle name="20% - Accent1 4 2 7 2 2 3 3 2" xfId="38392" xr:uid="{00000000-0005-0000-0000-000049950000}"/>
    <cellStyle name="20% - Accent1 4 2 7 2 2 3 4" xfId="38393" xr:uid="{00000000-0005-0000-0000-00004A950000}"/>
    <cellStyle name="20% - Accent1 4 2 7 2 2 4" xfId="38394" xr:uid="{00000000-0005-0000-0000-00004B950000}"/>
    <cellStyle name="20% - Accent1 4 2 7 2 2 4 2" xfId="38395" xr:uid="{00000000-0005-0000-0000-00004C950000}"/>
    <cellStyle name="20% - Accent1 4 2 7 2 2 4 2 2" xfId="38396" xr:uid="{00000000-0005-0000-0000-00004D950000}"/>
    <cellStyle name="20% - Accent1 4 2 7 2 2 4 2 2 2" xfId="38397" xr:uid="{00000000-0005-0000-0000-00004E950000}"/>
    <cellStyle name="20% - Accent1 4 2 7 2 2 4 2 3" xfId="38398" xr:uid="{00000000-0005-0000-0000-00004F950000}"/>
    <cellStyle name="20% - Accent1 4 2 7 2 2 4 3" xfId="38399" xr:uid="{00000000-0005-0000-0000-000050950000}"/>
    <cellStyle name="20% - Accent1 4 2 7 2 2 4 3 2" xfId="38400" xr:uid="{00000000-0005-0000-0000-000051950000}"/>
    <cellStyle name="20% - Accent1 4 2 7 2 2 4 4" xfId="38401" xr:uid="{00000000-0005-0000-0000-000052950000}"/>
    <cellStyle name="20% - Accent1 4 2 7 2 2 5" xfId="38402" xr:uid="{00000000-0005-0000-0000-000053950000}"/>
    <cellStyle name="20% - Accent1 4 2 7 2 2 5 2" xfId="38403" xr:uid="{00000000-0005-0000-0000-000054950000}"/>
    <cellStyle name="20% - Accent1 4 2 7 2 2 5 2 2" xfId="38404" xr:uid="{00000000-0005-0000-0000-000055950000}"/>
    <cellStyle name="20% - Accent1 4 2 7 2 2 5 3" xfId="38405" xr:uid="{00000000-0005-0000-0000-000056950000}"/>
    <cellStyle name="20% - Accent1 4 2 7 2 2 6" xfId="38406" xr:uid="{00000000-0005-0000-0000-000057950000}"/>
    <cellStyle name="20% - Accent1 4 2 7 2 2 6 2" xfId="38407" xr:uid="{00000000-0005-0000-0000-000058950000}"/>
    <cellStyle name="20% - Accent1 4 2 7 2 2 6 2 2" xfId="38408" xr:uid="{00000000-0005-0000-0000-000059950000}"/>
    <cellStyle name="20% - Accent1 4 2 7 2 2 6 3" xfId="38409" xr:uid="{00000000-0005-0000-0000-00005A950000}"/>
    <cellStyle name="20% - Accent1 4 2 7 2 2 7" xfId="38410" xr:uid="{00000000-0005-0000-0000-00005B950000}"/>
    <cellStyle name="20% - Accent1 4 2 7 2 2 7 2" xfId="38411" xr:uid="{00000000-0005-0000-0000-00005C950000}"/>
    <cellStyle name="20% - Accent1 4 2 7 2 2 8" xfId="38412" xr:uid="{00000000-0005-0000-0000-00005D950000}"/>
    <cellStyle name="20% - Accent1 4 2 7 2 2 8 2" xfId="38413" xr:uid="{00000000-0005-0000-0000-00005E950000}"/>
    <cellStyle name="20% - Accent1 4 2 7 2 2 9" xfId="38414" xr:uid="{00000000-0005-0000-0000-00005F950000}"/>
    <cellStyle name="20% - Accent1 4 2 7 2 3" xfId="38415" xr:uid="{00000000-0005-0000-0000-000060950000}"/>
    <cellStyle name="20% - Accent1 4 2 7 2 3 2" xfId="38416" xr:uid="{00000000-0005-0000-0000-000061950000}"/>
    <cellStyle name="20% - Accent1 4 2 7 2 3 2 2" xfId="38417" xr:uid="{00000000-0005-0000-0000-000062950000}"/>
    <cellStyle name="20% - Accent1 4 2 7 2 3 2 2 2" xfId="38418" xr:uid="{00000000-0005-0000-0000-000063950000}"/>
    <cellStyle name="20% - Accent1 4 2 7 2 3 2 2 2 2" xfId="38419" xr:uid="{00000000-0005-0000-0000-000064950000}"/>
    <cellStyle name="20% - Accent1 4 2 7 2 3 2 2 3" xfId="38420" xr:uid="{00000000-0005-0000-0000-000065950000}"/>
    <cellStyle name="20% - Accent1 4 2 7 2 3 2 3" xfId="38421" xr:uid="{00000000-0005-0000-0000-000066950000}"/>
    <cellStyle name="20% - Accent1 4 2 7 2 3 2 3 2" xfId="38422" xr:uid="{00000000-0005-0000-0000-000067950000}"/>
    <cellStyle name="20% - Accent1 4 2 7 2 3 2 4" xfId="38423" xr:uid="{00000000-0005-0000-0000-000068950000}"/>
    <cellStyle name="20% - Accent1 4 2 7 2 3 3" xfId="38424" xr:uid="{00000000-0005-0000-0000-000069950000}"/>
    <cellStyle name="20% - Accent1 4 2 7 2 3 3 2" xfId="38425" xr:uid="{00000000-0005-0000-0000-00006A950000}"/>
    <cellStyle name="20% - Accent1 4 2 7 2 3 3 2 2" xfId="38426" xr:uid="{00000000-0005-0000-0000-00006B950000}"/>
    <cellStyle name="20% - Accent1 4 2 7 2 3 3 2 2 2" xfId="38427" xr:uid="{00000000-0005-0000-0000-00006C950000}"/>
    <cellStyle name="20% - Accent1 4 2 7 2 3 3 2 3" xfId="38428" xr:uid="{00000000-0005-0000-0000-00006D950000}"/>
    <cellStyle name="20% - Accent1 4 2 7 2 3 3 3" xfId="38429" xr:uid="{00000000-0005-0000-0000-00006E950000}"/>
    <cellStyle name="20% - Accent1 4 2 7 2 3 3 3 2" xfId="38430" xr:uid="{00000000-0005-0000-0000-00006F950000}"/>
    <cellStyle name="20% - Accent1 4 2 7 2 3 3 4" xfId="38431" xr:uid="{00000000-0005-0000-0000-000070950000}"/>
    <cellStyle name="20% - Accent1 4 2 7 2 3 4" xfId="38432" xr:uid="{00000000-0005-0000-0000-000071950000}"/>
    <cellStyle name="20% - Accent1 4 2 7 2 3 4 2" xfId="38433" xr:uid="{00000000-0005-0000-0000-000072950000}"/>
    <cellStyle name="20% - Accent1 4 2 7 2 3 4 2 2" xfId="38434" xr:uid="{00000000-0005-0000-0000-000073950000}"/>
    <cellStyle name="20% - Accent1 4 2 7 2 3 4 2 2 2" xfId="38435" xr:uid="{00000000-0005-0000-0000-000074950000}"/>
    <cellStyle name="20% - Accent1 4 2 7 2 3 4 2 3" xfId="38436" xr:uid="{00000000-0005-0000-0000-000075950000}"/>
    <cellStyle name="20% - Accent1 4 2 7 2 3 4 3" xfId="38437" xr:uid="{00000000-0005-0000-0000-000076950000}"/>
    <cellStyle name="20% - Accent1 4 2 7 2 3 4 3 2" xfId="38438" xr:uid="{00000000-0005-0000-0000-000077950000}"/>
    <cellStyle name="20% - Accent1 4 2 7 2 3 4 4" xfId="38439" xr:uid="{00000000-0005-0000-0000-000078950000}"/>
    <cellStyle name="20% - Accent1 4 2 7 2 3 5" xfId="38440" xr:uid="{00000000-0005-0000-0000-000079950000}"/>
    <cellStyle name="20% - Accent1 4 2 7 2 3 5 2" xfId="38441" xr:uid="{00000000-0005-0000-0000-00007A950000}"/>
    <cellStyle name="20% - Accent1 4 2 7 2 3 5 2 2" xfId="38442" xr:uid="{00000000-0005-0000-0000-00007B950000}"/>
    <cellStyle name="20% - Accent1 4 2 7 2 3 5 3" xfId="38443" xr:uid="{00000000-0005-0000-0000-00007C950000}"/>
    <cellStyle name="20% - Accent1 4 2 7 2 3 6" xfId="38444" xr:uid="{00000000-0005-0000-0000-00007D950000}"/>
    <cellStyle name="20% - Accent1 4 2 7 2 3 6 2" xfId="38445" xr:uid="{00000000-0005-0000-0000-00007E950000}"/>
    <cellStyle name="20% - Accent1 4 2 7 2 3 6 2 2" xfId="38446" xr:uid="{00000000-0005-0000-0000-00007F950000}"/>
    <cellStyle name="20% - Accent1 4 2 7 2 3 6 3" xfId="38447" xr:uid="{00000000-0005-0000-0000-000080950000}"/>
    <cellStyle name="20% - Accent1 4 2 7 2 3 7" xfId="38448" xr:uid="{00000000-0005-0000-0000-000081950000}"/>
    <cellStyle name="20% - Accent1 4 2 7 2 3 7 2" xfId="38449" xr:uid="{00000000-0005-0000-0000-000082950000}"/>
    <cellStyle name="20% - Accent1 4 2 7 2 3 8" xfId="38450" xr:uid="{00000000-0005-0000-0000-000083950000}"/>
    <cellStyle name="20% - Accent1 4 2 7 2 3 8 2" xfId="38451" xr:uid="{00000000-0005-0000-0000-000084950000}"/>
    <cellStyle name="20% - Accent1 4 2 7 2 3 9" xfId="38452" xr:uid="{00000000-0005-0000-0000-000085950000}"/>
    <cellStyle name="20% - Accent1 4 2 7 2 4" xfId="38453" xr:uid="{00000000-0005-0000-0000-000086950000}"/>
    <cellStyle name="20% - Accent1 4 2 7 2 4 2" xfId="38454" xr:uid="{00000000-0005-0000-0000-000087950000}"/>
    <cellStyle name="20% - Accent1 4 2 7 2 4 2 2" xfId="38455" xr:uid="{00000000-0005-0000-0000-000088950000}"/>
    <cellStyle name="20% - Accent1 4 2 7 2 4 2 2 2" xfId="38456" xr:uid="{00000000-0005-0000-0000-000089950000}"/>
    <cellStyle name="20% - Accent1 4 2 7 2 4 2 3" xfId="38457" xr:uid="{00000000-0005-0000-0000-00008A950000}"/>
    <cellStyle name="20% - Accent1 4 2 7 2 4 3" xfId="38458" xr:uid="{00000000-0005-0000-0000-00008B950000}"/>
    <cellStyle name="20% - Accent1 4 2 7 2 4 3 2" xfId="38459" xr:uid="{00000000-0005-0000-0000-00008C950000}"/>
    <cellStyle name="20% - Accent1 4 2 7 2 4 4" xfId="38460" xr:uid="{00000000-0005-0000-0000-00008D950000}"/>
    <cellStyle name="20% - Accent1 4 2 7 2 5" xfId="38461" xr:uid="{00000000-0005-0000-0000-00008E950000}"/>
    <cellStyle name="20% - Accent1 4 2 7 2 5 2" xfId="38462" xr:uid="{00000000-0005-0000-0000-00008F950000}"/>
    <cellStyle name="20% - Accent1 4 2 7 2 5 2 2" xfId="38463" xr:uid="{00000000-0005-0000-0000-000090950000}"/>
    <cellStyle name="20% - Accent1 4 2 7 2 5 2 2 2" xfId="38464" xr:uid="{00000000-0005-0000-0000-000091950000}"/>
    <cellStyle name="20% - Accent1 4 2 7 2 5 2 3" xfId="38465" xr:uid="{00000000-0005-0000-0000-000092950000}"/>
    <cellStyle name="20% - Accent1 4 2 7 2 5 3" xfId="38466" xr:uid="{00000000-0005-0000-0000-000093950000}"/>
    <cellStyle name="20% - Accent1 4 2 7 2 5 3 2" xfId="38467" xr:uid="{00000000-0005-0000-0000-000094950000}"/>
    <cellStyle name="20% - Accent1 4 2 7 2 5 4" xfId="38468" xr:uid="{00000000-0005-0000-0000-000095950000}"/>
    <cellStyle name="20% - Accent1 4 2 7 2 6" xfId="38469" xr:uid="{00000000-0005-0000-0000-000096950000}"/>
    <cellStyle name="20% - Accent1 4 2 7 2 6 2" xfId="38470" xr:uid="{00000000-0005-0000-0000-000097950000}"/>
    <cellStyle name="20% - Accent1 4 2 7 2 6 2 2" xfId="38471" xr:uid="{00000000-0005-0000-0000-000098950000}"/>
    <cellStyle name="20% - Accent1 4 2 7 2 6 2 2 2" xfId="38472" xr:uid="{00000000-0005-0000-0000-000099950000}"/>
    <cellStyle name="20% - Accent1 4 2 7 2 6 2 3" xfId="38473" xr:uid="{00000000-0005-0000-0000-00009A950000}"/>
    <cellStyle name="20% - Accent1 4 2 7 2 6 3" xfId="38474" xr:uid="{00000000-0005-0000-0000-00009B950000}"/>
    <cellStyle name="20% - Accent1 4 2 7 2 6 3 2" xfId="38475" xr:uid="{00000000-0005-0000-0000-00009C950000}"/>
    <cellStyle name="20% - Accent1 4 2 7 2 6 4" xfId="38476" xr:uid="{00000000-0005-0000-0000-00009D950000}"/>
    <cellStyle name="20% - Accent1 4 2 7 2 7" xfId="38477" xr:uid="{00000000-0005-0000-0000-00009E950000}"/>
    <cellStyle name="20% - Accent1 4 2 7 2 7 2" xfId="38478" xr:uid="{00000000-0005-0000-0000-00009F950000}"/>
    <cellStyle name="20% - Accent1 4 2 7 2 7 2 2" xfId="38479" xr:uid="{00000000-0005-0000-0000-0000A0950000}"/>
    <cellStyle name="20% - Accent1 4 2 7 2 7 3" xfId="38480" xr:uid="{00000000-0005-0000-0000-0000A1950000}"/>
    <cellStyle name="20% - Accent1 4 2 7 2 8" xfId="38481" xr:uid="{00000000-0005-0000-0000-0000A2950000}"/>
    <cellStyle name="20% - Accent1 4 2 7 2 8 2" xfId="38482" xr:uid="{00000000-0005-0000-0000-0000A3950000}"/>
    <cellStyle name="20% - Accent1 4 2 7 2 8 2 2" xfId="38483" xr:uid="{00000000-0005-0000-0000-0000A4950000}"/>
    <cellStyle name="20% - Accent1 4 2 7 2 8 3" xfId="38484" xr:uid="{00000000-0005-0000-0000-0000A5950000}"/>
    <cellStyle name="20% - Accent1 4 2 7 2 9" xfId="38485" xr:uid="{00000000-0005-0000-0000-0000A6950000}"/>
    <cellStyle name="20% - Accent1 4 2 7 2 9 2" xfId="38486" xr:uid="{00000000-0005-0000-0000-0000A7950000}"/>
    <cellStyle name="20% - Accent1 4 2 7 3" xfId="38487" xr:uid="{00000000-0005-0000-0000-0000A8950000}"/>
    <cellStyle name="20% - Accent1 4 2 7 3 2" xfId="38488" xr:uid="{00000000-0005-0000-0000-0000A9950000}"/>
    <cellStyle name="20% - Accent1 4 2 7 3 2 2" xfId="38489" xr:uid="{00000000-0005-0000-0000-0000AA950000}"/>
    <cellStyle name="20% - Accent1 4 2 7 3 2 2 2" xfId="38490" xr:uid="{00000000-0005-0000-0000-0000AB950000}"/>
    <cellStyle name="20% - Accent1 4 2 7 3 2 2 2 2" xfId="38491" xr:uid="{00000000-0005-0000-0000-0000AC950000}"/>
    <cellStyle name="20% - Accent1 4 2 7 3 2 2 3" xfId="38492" xr:uid="{00000000-0005-0000-0000-0000AD950000}"/>
    <cellStyle name="20% - Accent1 4 2 7 3 2 3" xfId="38493" xr:uid="{00000000-0005-0000-0000-0000AE950000}"/>
    <cellStyle name="20% - Accent1 4 2 7 3 2 3 2" xfId="38494" xr:uid="{00000000-0005-0000-0000-0000AF950000}"/>
    <cellStyle name="20% - Accent1 4 2 7 3 2 4" xfId="38495" xr:uid="{00000000-0005-0000-0000-0000B0950000}"/>
    <cellStyle name="20% - Accent1 4 2 7 3 3" xfId="38496" xr:uid="{00000000-0005-0000-0000-0000B1950000}"/>
    <cellStyle name="20% - Accent1 4 2 7 3 3 2" xfId="38497" xr:uid="{00000000-0005-0000-0000-0000B2950000}"/>
    <cellStyle name="20% - Accent1 4 2 7 3 3 2 2" xfId="38498" xr:uid="{00000000-0005-0000-0000-0000B3950000}"/>
    <cellStyle name="20% - Accent1 4 2 7 3 3 2 2 2" xfId="38499" xr:uid="{00000000-0005-0000-0000-0000B4950000}"/>
    <cellStyle name="20% - Accent1 4 2 7 3 3 2 3" xfId="38500" xr:uid="{00000000-0005-0000-0000-0000B5950000}"/>
    <cellStyle name="20% - Accent1 4 2 7 3 3 3" xfId="38501" xr:uid="{00000000-0005-0000-0000-0000B6950000}"/>
    <cellStyle name="20% - Accent1 4 2 7 3 3 3 2" xfId="38502" xr:uid="{00000000-0005-0000-0000-0000B7950000}"/>
    <cellStyle name="20% - Accent1 4 2 7 3 3 4" xfId="38503" xr:uid="{00000000-0005-0000-0000-0000B8950000}"/>
    <cellStyle name="20% - Accent1 4 2 7 3 4" xfId="38504" xr:uid="{00000000-0005-0000-0000-0000B9950000}"/>
    <cellStyle name="20% - Accent1 4 2 7 3 4 2" xfId="38505" xr:uid="{00000000-0005-0000-0000-0000BA950000}"/>
    <cellStyle name="20% - Accent1 4 2 7 3 4 2 2" xfId="38506" xr:uid="{00000000-0005-0000-0000-0000BB950000}"/>
    <cellStyle name="20% - Accent1 4 2 7 3 4 2 2 2" xfId="38507" xr:uid="{00000000-0005-0000-0000-0000BC950000}"/>
    <cellStyle name="20% - Accent1 4 2 7 3 4 2 3" xfId="38508" xr:uid="{00000000-0005-0000-0000-0000BD950000}"/>
    <cellStyle name="20% - Accent1 4 2 7 3 4 3" xfId="38509" xr:uid="{00000000-0005-0000-0000-0000BE950000}"/>
    <cellStyle name="20% - Accent1 4 2 7 3 4 3 2" xfId="38510" xr:uid="{00000000-0005-0000-0000-0000BF950000}"/>
    <cellStyle name="20% - Accent1 4 2 7 3 4 4" xfId="38511" xr:uid="{00000000-0005-0000-0000-0000C0950000}"/>
    <cellStyle name="20% - Accent1 4 2 7 3 5" xfId="38512" xr:uid="{00000000-0005-0000-0000-0000C1950000}"/>
    <cellStyle name="20% - Accent1 4 2 7 3 5 2" xfId="38513" xr:uid="{00000000-0005-0000-0000-0000C2950000}"/>
    <cellStyle name="20% - Accent1 4 2 7 3 5 2 2" xfId="38514" xr:uid="{00000000-0005-0000-0000-0000C3950000}"/>
    <cellStyle name="20% - Accent1 4 2 7 3 5 3" xfId="38515" xr:uid="{00000000-0005-0000-0000-0000C4950000}"/>
    <cellStyle name="20% - Accent1 4 2 7 3 6" xfId="38516" xr:uid="{00000000-0005-0000-0000-0000C5950000}"/>
    <cellStyle name="20% - Accent1 4 2 7 3 6 2" xfId="38517" xr:uid="{00000000-0005-0000-0000-0000C6950000}"/>
    <cellStyle name="20% - Accent1 4 2 7 3 6 2 2" xfId="38518" xr:uid="{00000000-0005-0000-0000-0000C7950000}"/>
    <cellStyle name="20% - Accent1 4 2 7 3 6 3" xfId="38519" xr:uid="{00000000-0005-0000-0000-0000C8950000}"/>
    <cellStyle name="20% - Accent1 4 2 7 3 7" xfId="38520" xr:uid="{00000000-0005-0000-0000-0000C9950000}"/>
    <cellStyle name="20% - Accent1 4 2 7 3 7 2" xfId="38521" xr:uid="{00000000-0005-0000-0000-0000CA950000}"/>
    <cellStyle name="20% - Accent1 4 2 7 3 8" xfId="38522" xr:uid="{00000000-0005-0000-0000-0000CB950000}"/>
    <cellStyle name="20% - Accent1 4 2 7 3 8 2" xfId="38523" xr:uid="{00000000-0005-0000-0000-0000CC950000}"/>
    <cellStyle name="20% - Accent1 4 2 7 3 9" xfId="38524" xr:uid="{00000000-0005-0000-0000-0000CD950000}"/>
    <cellStyle name="20% - Accent1 4 2 7 4" xfId="38525" xr:uid="{00000000-0005-0000-0000-0000CE950000}"/>
    <cellStyle name="20% - Accent1 4 2 7 4 2" xfId="38526" xr:uid="{00000000-0005-0000-0000-0000CF950000}"/>
    <cellStyle name="20% - Accent1 4 2 7 4 2 2" xfId="38527" xr:uid="{00000000-0005-0000-0000-0000D0950000}"/>
    <cellStyle name="20% - Accent1 4 2 7 4 2 2 2" xfId="38528" xr:uid="{00000000-0005-0000-0000-0000D1950000}"/>
    <cellStyle name="20% - Accent1 4 2 7 4 2 2 2 2" xfId="38529" xr:uid="{00000000-0005-0000-0000-0000D2950000}"/>
    <cellStyle name="20% - Accent1 4 2 7 4 2 2 3" xfId="38530" xr:uid="{00000000-0005-0000-0000-0000D3950000}"/>
    <cellStyle name="20% - Accent1 4 2 7 4 2 3" xfId="38531" xr:uid="{00000000-0005-0000-0000-0000D4950000}"/>
    <cellStyle name="20% - Accent1 4 2 7 4 2 3 2" xfId="38532" xr:uid="{00000000-0005-0000-0000-0000D5950000}"/>
    <cellStyle name="20% - Accent1 4 2 7 4 2 4" xfId="38533" xr:uid="{00000000-0005-0000-0000-0000D6950000}"/>
    <cellStyle name="20% - Accent1 4 2 7 4 3" xfId="38534" xr:uid="{00000000-0005-0000-0000-0000D7950000}"/>
    <cellStyle name="20% - Accent1 4 2 7 4 3 2" xfId="38535" xr:uid="{00000000-0005-0000-0000-0000D8950000}"/>
    <cellStyle name="20% - Accent1 4 2 7 4 3 2 2" xfId="38536" xr:uid="{00000000-0005-0000-0000-0000D9950000}"/>
    <cellStyle name="20% - Accent1 4 2 7 4 3 2 2 2" xfId="38537" xr:uid="{00000000-0005-0000-0000-0000DA950000}"/>
    <cellStyle name="20% - Accent1 4 2 7 4 3 2 3" xfId="38538" xr:uid="{00000000-0005-0000-0000-0000DB950000}"/>
    <cellStyle name="20% - Accent1 4 2 7 4 3 3" xfId="38539" xr:uid="{00000000-0005-0000-0000-0000DC950000}"/>
    <cellStyle name="20% - Accent1 4 2 7 4 3 3 2" xfId="38540" xr:uid="{00000000-0005-0000-0000-0000DD950000}"/>
    <cellStyle name="20% - Accent1 4 2 7 4 3 4" xfId="38541" xr:uid="{00000000-0005-0000-0000-0000DE950000}"/>
    <cellStyle name="20% - Accent1 4 2 7 4 4" xfId="38542" xr:uid="{00000000-0005-0000-0000-0000DF950000}"/>
    <cellStyle name="20% - Accent1 4 2 7 4 4 2" xfId="38543" xr:uid="{00000000-0005-0000-0000-0000E0950000}"/>
    <cellStyle name="20% - Accent1 4 2 7 4 4 2 2" xfId="38544" xr:uid="{00000000-0005-0000-0000-0000E1950000}"/>
    <cellStyle name="20% - Accent1 4 2 7 4 4 2 2 2" xfId="38545" xr:uid="{00000000-0005-0000-0000-0000E2950000}"/>
    <cellStyle name="20% - Accent1 4 2 7 4 4 2 3" xfId="38546" xr:uid="{00000000-0005-0000-0000-0000E3950000}"/>
    <cellStyle name="20% - Accent1 4 2 7 4 4 3" xfId="38547" xr:uid="{00000000-0005-0000-0000-0000E4950000}"/>
    <cellStyle name="20% - Accent1 4 2 7 4 4 3 2" xfId="38548" xr:uid="{00000000-0005-0000-0000-0000E5950000}"/>
    <cellStyle name="20% - Accent1 4 2 7 4 4 4" xfId="38549" xr:uid="{00000000-0005-0000-0000-0000E6950000}"/>
    <cellStyle name="20% - Accent1 4 2 7 4 5" xfId="38550" xr:uid="{00000000-0005-0000-0000-0000E7950000}"/>
    <cellStyle name="20% - Accent1 4 2 7 4 5 2" xfId="38551" xr:uid="{00000000-0005-0000-0000-0000E8950000}"/>
    <cellStyle name="20% - Accent1 4 2 7 4 5 2 2" xfId="38552" xr:uid="{00000000-0005-0000-0000-0000E9950000}"/>
    <cellStyle name="20% - Accent1 4 2 7 4 5 3" xfId="38553" xr:uid="{00000000-0005-0000-0000-0000EA950000}"/>
    <cellStyle name="20% - Accent1 4 2 7 4 6" xfId="38554" xr:uid="{00000000-0005-0000-0000-0000EB950000}"/>
    <cellStyle name="20% - Accent1 4 2 7 4 6 2" xfId="38555" xr:uid="{00000000-0005-0000-0000-0000EC950000}"/>
    <cellStyle name="20% - Accent1 4 2 7 4 6 2 2" xfId="38556" xr:uid="{00000000-0005-0000-0000-0000ED950000}"/>
    <cellStyle name="20% - Accent1 4 2 7 4 6 3" xfId="38557" xr:uid="{00000000-0005-0000-0000-0000EE950000}"/>
    <cellStyle name="20% - Accent1 4 2 7 4 7" xfId="38558" xr:uid="{00000000-0005-0000-0000-0000EF950000}"/>
    <cellStyle name="20% - Accent1 4 2 7 4 7 2" xfId="38559" xr:uid="{00000000-0005-0000-0000-0000F0950000}"/>
    <cellStyle name="20% - Accent1 4 2 7 4 8" xfId="38560" xr:uid="{00000000-0005-0000-0000-0000F1950000}"/>
    <cellStyle name="20% - Accent1 4 2 7 4 8 2" xfId="38561" xr:uid="{00000000-0005-0000-0000-0000F2950000}"/>
    <cellStyle name="20% - Accent1 4 2 7 4 9" xfId="38562" xr:uid="{00000000-0005-0000-0000-0000F3950000}"/>
    <cellStyle name="20% - Accent1 4 2 7 5" xfId="38563" xr:uid="{00000000-0005-0000-0000-0000F4950000}"/>
    <cellStyle name="20% - Accent1 4 2 7 5 2" xfId="38564" xr:uid="{00000000-0005-0000-0000-0000F5950000}"/>
    <cellStyle name="20% - Accent1 4 2 7 5 2 2" xfId="38565" xr:uid="{00000000-0005-0000-0000-0000F6950000}"/>
    <cellStyle name="20% - Accent1 4 2 7 5 2 2 2" xfId="38566" xr:uid="{00000000-0005-0000-0000-0000F7950000}"/>
    <cellStyle name="20% - Accent1 4 2 7 5 2 3" xfId="38567" xr:uid="{00000000-0005-0000-0000-0000F8950000}"/>
    <cellStyle name="20% - Accent1 4 2 7 5 3" xfId="38568" xr:uid="{00000000-0005-0000-0000-0000F9950000}"/>
    <cellStyle name="20% - Accent1 4 2 7 5 3 2" xfId="38569" xr:uid="{00000000-0005-0000-0000-0000FA950000}"/>
    <cellStyle name="20% - Accent1 4 2 7 5 4" xfId="38570" xr:uid="{00000000-0005-0000-0000-0000FB950000}"/>
    <cellStyle name="20% - Accent1 4 2 7 6" xfId="38571" xr:uid="{00000000-0005-0000-0000-0000FC950000}"/>
    <cellStyle name="20% - Accent1 4 2 7 6 2" xfId="38572" xr:uid="{00000000-0005-0000-0000-0000FD950000}"/>
    <cellStyle name="20% - Accent1 4 2 7 6 2 2" xfId="38573" xr:uid="{00000000-0005-0000-0000-0000FE950000}"/>
    <cellStyle name="20% - Accent1 4 2 7 6 2 2 2" xfId="38574" xr:uid="{00000000-0005-0000-0000-0000FF950000}"/>
    <cellStyle name="20% - Accent1 4 2 7 6 2 3" xfId="38575" xr:uid="{00000000-0005-0000-0000-000000960000}"/>
    <cellStyle name="20% - Accent1 4 2 7 6 3" xfId="38576" xr:uid="{00000000-0005-0000-0000-000001960000}"/>
    <cellStyle name="20% - Accent1 4 2 7 6 3 2" xfId="38577" xr:uid="{00000000-0005-0000-0000-000002960000}"/>
    <cellStyle name="20% - Accent1 4 2 7 6 4" xfId="38578" xr:uid="{00000000-0005-0000-0000-000003960000}"/>
    <cellStyle name="20% - Accent1 4 2 7 7" xfId="38579" xr:uid="{00000000-0005-0000-0000-000004960000}"/>
    <cellStyle name="20% - Accent1 4 2 7 7 2" xfId="38580" xr:uid="{00000000-0005-0000-0000-000005960000}"/>
    <cellStyle name="20% - Accent1 4 2 7 7 2 2" xfId="38581" xr:uid="{00000000-0005-0000-0000-000006960000}"/>
    <cellStyle name="20% - Accent1 4 2 7 7 2 2 2" xfId="38582" xr:uid="{00000000-0005-0000-0000-000007960000}"/>
    <cellStyle name="20% - Accent1 4 2 7 7 2 3" xfId="38583" xr:uid="{00000000-0005-0000-0000-000008960000}"/>
    <cellStyle name="20% - Accent1 4 2 7 7 3" xfId="38584" xr:uid="{00000000-0005-0000-0000-000009960000}"/>
    <cellStyle name="20% - Accent1 4 2 7 7 3 2" xfId="38585" xr:uid="{00000000-0005-0000-0000-00000A960000}"/>
    <cellStyle name="20% - Accent1 4 2 7 7 4" xfId="38586" xr:uid="{00000000-0005-0000-0000-00000B960000}"/>
    <cellStyle name="20% - Accent1 4 2 7 8" xfId="38587" xr:uid="{00000000-0005-0000-0000-00000C960000}"/>
    <cellStyle name="20% - Accent1 4 2 7 8 2" xfId="38588" xr:uid="{00000000-0005-0000-0000-00000D960000}"/>
    <cellStyle name="20% - Accent1 4 2 7 8 2 2" xfId="38589" xr:uid="{00000000-0005-0000-0000-00000E960000}"/>
    <cellStyle name="20% - Accent1 4 2 7 8 3" xfId="38590" xr:uid="{00000000-0005-0000-0000-00000F960000}"/>
    <cellStyle name="20% - Accent1 4 2 7 9" xfId="38591" xr:uid="{00000000-0005-0000-0000-000010960000}"/>
    <cellStyle name="20% - Accent1 4 2 7 9 2" xfId="38592" xr:uid="{00000000-0005-0000-0000-000011960000}"/>
    <cellStyle name="20% - Accent1 4 2 7 9 2 2" xfId="38593" xr:uid="{00000000-0005-0000-0000-000012960000}"/>
    <cellStyle name="20% - Accent1 4 2 7 9 3" xfId="38594" xr:uid="{00000000-0005-0000-0000-000013960000}"/>
    <cellStyle name="20% - Accent1 4 2 8" xfId="38595" xr:uid="{00000000-0005-0000-0000-000014960000}"/>
    <cellStyle name="20% - Accent1 4 2 8 10" xfId="38596" xr:uid="{00000000-0005-0000-0000-000015960000}"/>
    <cellStyle name="20% - Accent1 4 2 8 10 2" xfId="38597" xr:uid="{00000000-0005-0000-0000-000016960000}"/>
    <cellStyle name="20% - Accent1 4 2 8 11" xfId="38598" xr:uid="{00000000-0005-0000-0000-000017960000}"/>
    <cellStyle name="20% - Accent1 4 2 8 2" xfId="38599" xr:uid="{00000000-0005-0000-0000-000018960000}"/>
    <cellStyle name="20% - Accent1 4 2 8 2 2" xfId="38600" xr:uid="{00000000-0005-0000-0000-000019960000}"/>
    <cellStyle name="20% - Accent1 4 2 8 2 2 2" xfId="38601" xr:uid="{00000000-0005-0000-0000-00001A960000}"/>
    <cellStyle name="20% - Accent1 4 2 8 2 2 2 2" xfId="38602" xr:uid="{00000000-0005-0000-0000-00001B960000}"/>
    <cellStyle name="20% - Accent1 4 2 8 2 2 2 2 2" xfId="38603" xr:uid="{00000000-0005-0000-0000-00001C960000}"/>
    <cellStyle name="20% - Accent1 4 2 8 2 2 2 3" xfId="38604" xr:uid="{00000000-0005-0000-0000-00001D960000}"/>
    <cellStyle name="20% - Accent1 4 2 8 2 2 3" xfId="38605" xr:uid="{00000000-0005-0000-0000-00001E960000}"/>
    <cellStyle name="20% - Accent1 4 2 8 2 2 3 2" xfId="38606" xr:uid="{00000000-0005-0000-0000-00001F960000}"/>
    <cellStyle name="20% - Accent1 4 2 8 2 2 4" xfId="38607" xr:uid="{00000000-0005-0000-0000-000020960000}"/>
    <cellStyle name="20% - Accent1 4 2 8 2 3" xfId="38608" xr:uid="{00000000-0005-0000-0000-000021960000}"/>
    <cellStyle name="20% - Accent1 4 2 8 2 3 2" xfId="38609" xr:uid="{00000000-0005-0000-0000-000022960000}"/>
    <cellStyle name="20% - Accent1 4 2 8 2 3 2 2" xfId="38610" xr:uid="{00000000-0005-0000-0000-000023960000}"/>
    <cellStyle name="20% - Accent1 4 2 8 2 3 2 2 2" xfId="38611" xr:uid="{00000000-0005-0000-0000-000024960000}"/>
    <cellStyle name="20% - Accent1 4 2 8 2 3 2 3" xfId="38612" xr:uid="{00000000-0005-0000-0000-000025960000}"/>
    <cellStyle name="20% - Accent1 4 2 8 2 3 3" xfId="38613" xr:uid="{00000000-0005-0000-0000-000026960000}"/>
    <cellStyle name="20% - Accent1 4 2 8 2 3 3 2" xfId="38614" xr:uid="{00000000-0005-0000-0000-000027960000}"/>
    <cellStyle name="20% - Accent1 4 2 8 2 3 4" xfId="38615" xr:uid="{00000000-0005-0000-0000-000028960000}"/>
    <cellStyle name="20% - Accent1 4 2 8 2 4" xfId="38616" xr:uid="{00000000-0005-0000-0000-000029960000}"/>
    <cellStyle name="20% - Accent1 4 2 8 2 4 2" xfId="38617" xr:uid="{00000000-0005-0000-0000-00002A960000}"/>
    <cellStyle name="20% - Accent1 4 2 8 2 4 2 2" xfId="38618" xr:uid="{00000000-0005-0000-0000-00002B960000}"/>
    <cellStyle name="20% - Accent1 4 2 8 2 4 2 2 2" xfId="38619" xr:uid="{00000000-0005-0000-0000-00002C960000}"/>
    <cellStyle name="20% - Accent1 4 2 8 2 4 2 3" xfId="38620" xr:uid="{00000000-0005-0000-0000-00002D960000}"/>
    <cellStyle name="20% - Accent1 4 2 8 2 4 3" xfId="38621" xr:uid="{00000000-0005-0000-0000-00002E960000}"/>
    <cellStyle name="20% - Accent1 4 2 8 2 4 3 2" xfId="38622" xr:uid="{00000000-0005-0000-0000-00002F960000}"/>
    <cellStyle name="20% - Accent1 4 2 8 2 4 4" xfId="38623" xr:uid="{00000000-0005-0000-0000-000030960000}"/>
    <cellStyle name="20% - Accent1 4 2 8 2 5" xfId="38624" xr:uid="{00000000-0005-0000-0000-000031960000}"/>
    <cellStyle name="20% - Accent1 4 2 8 2 5 2" xfId="38625" xr:uid="{00000000-0005-0000-0000-000032960000}"/>
    <cellStyle name="20% - Accent1 4 2 8 2 5 2 2" xfId="38626" xr:uid="{00000000-0005-0000-0000-000033960000}"/>
    <cellStyle name="20% - Accent1 4 2 8 2 5 3" xfId="38627" xr:uid="{00000000-0005-0000-0000-000034960000}"/>
    <cellStyle name="20% - Accent1 4 2 8 2 6" xfId="38628" xr:uid="{00000000-0005-0000-0000-000035960000}"/>
    <cellStyle name="20% - Accent1 4 2 8 2 6 2" xfId="38629" xr:uid="{00000000-0005-0000-0000-000036960000}"/>
    <cellStyle name="20% - Accent1 4 2 8 2 6 2 2" xfId="38630" xr:uid="{00000000-0005-0000-0000-000037960000}"/>
    <cellStyle name="20% - Accent1 4 2 8 2 6 3" xfId="38631" xr:uid="{00000000-0005-0000-0000-000038960000}"/>
    <cellStyle name="20% - Accent1 4 2 8 2 7" xfId="38632" xr:uid="{00000000-0005-0000-0000-000039960000}"/>
    <cellStyle name="20% - Accent1 4 2 8 2 7 2" xfId="38633" xr:uid="{00000000-0005-0000-0000-00003A960000}"/>
    <cellStyle name="20% - Accent1 4 2 8 2 8" xfId="38634" xr:uid="{00000000-0005-0000-0000-00003B960000}"/>
    <cellStyle name="20% - Accent1 4 2 8 2 8 2" xfId="38635" xr:uid="{00000000-0005-0000-0000-00003C960000}"/>
    <cellStyle name="20% - Accent1 4 2 8 2 9" xfId="38636" xr:uid="{00000000-0005-0000-0000-00003D960000}"/>
    <cellStyle name="20% - Accent1 4 2 8 3" xfId="38637" xr:uid="{00000000-0005-0000-0000-00003E960000}"/>
    <cellStyle name="20% - Accent1 4 2 8 3 2" xfId="38638" xr:uid="{00000000-0005-0000-0000-00003F960000}"/>
    <cellStyle name="20% - Accent1 4 2 8 3 2 2" xfId="38639" xr:uid="{00000000-0005-0000-0000-000040960000}"/>
    <cellStyle name="20% - Accent1 4 2 8 3 2 2 2" xfId="38640" xr:uid="{00000000-0005-0000-0000-000041960000}"/>
    <cellStyle name="20% - Accent1 4 2 8 3 2 2 2 2" xfId="38641" xr:uid="{00000000-0005-0000-0000-000042960000}"/>
    <cellStyle name="20% - Accent1 4 2 8 3 2 2 3" xfId="38642" xr:uid="{00000000-0005-0000-0000-000043960000}"/>
    <cellStyle name="20% - Accent1 4 2 8 3 2 3" xfId="38643" xr:uid="{00000000-0005-0000-0000-000044960000}"/>
    <cellStyle name="20% - Accent1 4 2 8 3 2 3 2" xfId="38644" xr:uid="{00000000-0005-0000-0000-000045960000}"/>
    <cellStyle name="20% - Accent1 4 2 8 3 2 4" xfId="38645" xr:uid="{00000000-0005-0000-0000-000046960000}"/>
    <cellStyle name="20% - Accent1 4 2 8 3 3" xfId="38646" xr:uid="{00000000-0005-0000-0000-000047960000}"/>
    <cellStyle name="20% - Accent1 4 2 8 3 3 2" xfId="38647" xr:uid="{00000000-0005-0000-0000-000048960000}"/>
    <cellStyle name="20% - Accent1 4 2 8 3 3 2 2" xfId="38648" xr:uid="{00000000-0005-0000-0000-000049960000}"/>
    <cellStyle name="20% - Accent1 4 2 8 3 3 2 2 2" xfId="38649" xr:uid="{00000000-0005-0000-0000-00004A960000}"/>
    <cellStyle name="20% - Accent1 4 2 8 3 3 2 3" xfId="38650" xr:uid="{00000000-0005-0000-0000-00004B960000}"/>
    <cellStyle name="20% - Accent1 4 2 8 3 3 3" xfId="38651" xr:uid="{00000000-0005-0000-0000-00004C960000}"/>
    <cellStyle name="20% - Accent1 4 2 8 3 3 3 2" xfId="38652" xr:uid="{00000000-0005-0000-0000-00004D960000}"/>
    <cellStyle name="20% - Accent1 4 2 8 3 3 4" xfId="38653" xr:uid="{00000000-0005-0000-0000-00004E960000}"/>
    <cellStyle name="20% - Accent1 4 2 8 3 4" xfId="38654" xr:uid="{00000000-0005-0000-0000-00004F960000}"/>
    <cellStyle name="20% - Accent1 4 2 8 3 4 2" xfId="38655" xr:uid="{00000000-0005-0000-0000-000050960000}"/>
    <cellStyle name="20% - Accent1 4 2 8 3 4 2 2" xfId="38656" xr:uid="{00000000-0005-0000-0000-000051960000}"/>
    <cellStyle name="20% - Accent1 4 2 8 3 4 2 2 2" xfId="38657" xr:uid="{00000000-0005-0000-0000-000052960000}"/>
    <cellStyle name="20% - Accent1 4 2 8 3 4 2 3" xfId="38658" xr:uid="{00000000-0005-0000-0000-000053960000}"/>
    <cellStyle name="20% - Accent1 4 2 8 3 4 3" xfId="38659" xr:uid="{00000000-0005-0000-0000-000054960000}"/>
    <cellStyle name="20% - Accent1 4 2 8 3 4 3 2" xfId="38660" xr:uid="{00000000-0005-0000-0000-000055960000}"/>
    <cellStyle name="20% - Accent1 4 2 8 3 4 4" xfId="38661" xr:uid="{00000000-0005-0000-0000-000056960000}"/>
    <cellStyle name="20% - Accent1 4 2 8 3 5" xfId="38662" xr:uid="{00000000-0005-0000-0000-000057960000}"/>
    <cellStyle name="20% - Accent1 4 2 8 3 5 2" xfId="38663" xr:uid="{00000000-0005-0000-0000-000058960000}"/>
    <cellStyle name="20% - Accent1 4 2 8 3 5 2 2" xfId="38664" xr:uid="{00000000-0005-0000-0000-000059960000}"/>
    <cellStyle name="20% - Accent1 4 2 8 3 5 3" xfId="38665" xr:uid="{00000000-0005-0000-0000-00005A960000}"/>
    <cellStyle name="20% - Accent1 4 2 8 3 6" xfId="38666" xr:uid="{00000000-0005-0000-0000-00005B960000}"/>
    <cellStyle name="20% - Accent1 4 2 8 3 6 2" xfId="38667" xr:uid="{00000000-0005-0000-0000-00005C960000}"/>
    <cellStyle name="20% - Accent1 4 2 8 3 6 2 2" xfId="38668" xr:uid="{00000000-0005-0000-0000-00005D960000}"/>
    <cellStyle name="20% - Accent1 4 2 8 3 6 3" xfId="38669" xr:uid="{00000000-0005-0000-0000-00005E960000}"/>
    <cellStyle name="20% - Accent1 4 2 8 3 7" xfId="38670" xr:uid="{00000000-0005-0000-0000-00005F960000}"/>
    <cellStyle name="20% - Accent1 4 2 8 3 7 2" xfId="38671" xr:uid="{00000000-0005-0000-0000-000060960000}"/>
    <cellStyle name="20% - Accent1 4 2 8 3 8" xfId="38672" xr:uid="{00000000-0005-0000-0000-000061960000}"/>
    <cellStyle name="20% - Accent1 4 2 8 3 8 2" xfId="38673" xr:uid="{00000000-0005-0000-0000-000062960000}"/>
    <cellStyle name="20% - Accent1 4 2 8 3 9" xfId="38674" xr:uid="{00000000-0005-0000-0000-000063960000}"/>
    <cellStyle name="20% - Accent1 4 2 8 4" xfId="38675" xr:uid="{00000000-0005-0000-0000-000064960000}"/>
    <cellStyle name="20% - Accent1 4 2 8 4 2" xfId="38676" xr:uid="{00000000-0005-0000-0000-000065960000}"/>
    <cellStyle name="20% - Accent1 4 2 8 4 2 2" xfId="38677" xr:uid="{00000000-0005-0000-0000-000066960000}"/>
    <cellStyle name="20% - Accent1 4 2 8 4 2 2 2" xfId="38678" xr:uid="{00000000-0005-0000-0000-000067960000}"/>
    <cellStyle name="20% - Accent1 4 2 8 4 2 3" xfId="38679" xr:uid="{00000000-0005-0000-0000-000068960000}"/>
    <cellStyle name="20% - Accent1 4 2 8 4 3" xfId="38680" xr:uid="{00000000-0005-0000-0000-000069960000}"/>
    <cellStyle name="20% - Accent1 4 2 8 4 3 2" xfId="38681" xr:uid="{00000000-0005-0000-0000-00006A960000}"/>
    <cellStyle name="20% - Accent1 4 2 8 4 4" xfId="38682" xr:uid="{00000000-0005-0000-0000-00006B960000}"/>
    <cellStyle name="20% - Accent1 4 2 8 5" xfId="38683" xr:uid="{00000000-0005-0000-0000-00006C960000}"/>
    <cellStyle name="20% - Accent1 4 2 8 5 2" xfId="38684" xr:uid="{00000000-0005-0000-0000-00006D960000}"/>
    <cellStyle name="20% - Accent1 4 2 8 5 2 2" xfId="38685" xr:uid="{00000000-0005-0000-0000-00006E960000}"/>
    <cellStyle name="20% - Accent1 4 2 8 5 2 2 2" xfId="38686" xr:uid="{00000000-0005-0000-0000-00006F960000}"/>
    <cellStyle name="20% - Accent1 4 2 8 5 2 3" xfId="38687" xr:uid="{00000000-0005-0000-0000-000070960000}"/>
    <cellStyle name="20% - Accent1 4 2 8 5 3" xfId="38688" xr:uid="{00000000-0005-0000-0000-000071960000}"/>
    <cellStyle name="20% - Accent1 4 2 8 5 3 2" xfId="38689" xr:uid="{00000000-0005-0000-0000-000072960000}"/>
    <cellStyle name="20% - Accent1 4 2 8 5 4" xfId="38690" xr:uid="{00000000-0005-0000-0000-000073960000}"/>
    <cellStyle name="20% - Accent1 4 2 8 6" xfId="38691" xr:uid="{00000000-0005-0000-0000-000074960000}"/>
    <cellStyle name="20% - Accent1 4 2 8 6 2" xfId="38692" xr:uid="{00000000-0005-0000-0000-000075960000}"/>
    <cellStyle name="20% - Accent1 4 2 8 6 2 2" xfId="38693" xr:uid="{00000000-0005-0000-0000-000076960000}"/>
    <cellStyle name="20% - Accent1 4 2 8 6 2 2 2" xfId="38694" xr:uid="{00000000-0005-0000-0000-000077960000}"/>
    <cellStyle name="20% - Accent1 4 2 8 6 2 3" xfId="38695" xr:uid="{00000000-0005-0000-0000-000078960000}"/>
    <cellStyle name="20% - Accent1 4 2 8 6 3" xfId="38696" xr:uid="{00000000-0005-0000-0000-000079960000}"/>
    <cellStyle name="20% - Accent1 4 2 8 6 3 2" xfId="38697" xr:uid="{00000000-0005-0000-0000-00007A960000}"/>
    <cellStyle name="20% - Accent1 4 2 8 6 4" xfId="38698" xr:uid="{00000000-0005-0000-0000-00007B960000}"/>
    <cellStyle name="20% - Accent1 4 2 8 7" xfId="38699" xr:uid="{00000000-0005-0000-0000-00007C960000}"/>
    <cellStyle name="20% - Accent1 4 2 8 7 2" xfId="38700" xr:uid="{00000000-0005-0000-0000-00007D960000}"/>
    <cellStyle name="20% - Accent1 4 2 8 7 2 2" xfId="38701" xr:uid="{00000000-0005-0000-0000-00007E960000}"/>
    <cellStyle name="20% - Accent1 4 2 8 7 3" xfId="38702" xr:uid="{00000000-0005-0000-0000-00007F960000}"/>
    <cellStyle name="20% - Accent1 4 2 8 8" xfId="38703" xr:uid="{00000000-0005-0000-0000-000080960000}"/>
    <cellStyle name="20% - Accent1 4 2 8 8 2" xfId="38704" xr:uid="{00000000-0005-0000-0000-000081960000}"/>
    <cellStyle name="20% - Accent1 4 2 8 8 2 2" xfId="38705" xr:uid="{00000000-0005-0000-0000-000082960000}"/>
    <cellStyle name="20% - Accent1 4 2 8 8 3" xfId="38706" xr:uid="{00000000-0005-0000-0000-000083960000}"/>
    <cellStyle name="20% - Accent1 4 2 8 9" xfId="38707" xr:uid="{00000000-0005-0000-0000-000084960000}"/>
    <cellStyle name="20% - Accent1 4 2 8 9 2" xfId="38708" xr:uid="{00000000-0005-0000-0000-000085960000}"/>
    <cellStyle name="20% - Accent1 4 2 9" xfId="38709" xr:uid="{00000000-0005-0000-0000-000086960000}"/>
    <cellStyle name="20% - Accent1 4 2 9 10" xfId="38710" xr:uid="{00000000-0005-0000-0000-000087960000}"/>
    <cellStyle name="20% - Accent1 4 2 9 10 2" xfId="38711" xr:uid="{00000000-0005-0000-0000-000088960000}"/>
    <cellStyle name="20% - Accent1 4 2 9 11" xfId="38712" xr:uid="{00000000-0005-0000-0000-000089960000}"/>
    <cellStyle name="20% - Accent1 4 2 9 2" xfId="38713" xr:uid="{00000000-0005-0000-0000-00008A960000}"/>
    <cellStyle name="20% - Accent1 4 2 9 2 2" xfId="38714" xr:uid="{00000000-0005-0000-0000-00008B960000}"/>
    <cellStyle name="20% - Accent1 4 2 9 2 2 2" xfId="38715" xr:uid="{00000000-0005-0000-0000-00008C960000}"/>
    <cellStyle name="20% - Accent1 4 2 9 2 2 2 2" xfId="38716" xr:uid="{00000000-0005-0000-0000-00008D960000}"/>
    <cellStyle name="20% - Accent1 4 2 9 2 2 2 2 2" xfId="38717" xr:uid="{00000000-0005-0000-0000-00008E960000}"/>
    <cellStyle name="20% - Accent1 4 2 9 2 2 2 3" xfId="38718" xr:uid="{00000000-0005-0000-0000-00008F960000}"/>
    <cellStyle name="20% - Accent1 4 2 9 2 2 3" xfId="38719" xr:uid="{00000000-0005-0000-0000-000090960000}"/>
    <cellStyle name="20% - Accent1 4 2 9 2 2 3 2" xfId="38720" xr:uid="{00000000-0005-0000-0000-000091960000}"/>
    <cellStyle name="20% - Accent1 4 2 9 2 2 4" xfId="38721" xr:uid="{00000000-0005-0000-0000-000092960000}"/>
    <cellStyle name="20% - Accent1 4 2 9 2 3" xfId="38722" xr:uid="{00000000-0005-0000-0000-000093960000}"/>
    <cellStyle name="20% - Accent1 4 2 9 2 3 2" xfId="38723" xr:uid="{00000000-0005-0000-0000-000094960000}"/>
    <cellStyle name="20% - Accent1 4 2 9 2 3 2 2" xfId="38724" xr:uid="{00000000-0005-0000-0000-000095960000}"/>
    <cellStyle name="20% - Accent1 4 2 9 2 3 2 2 2" xfId="38725" xr:uid="{00000000-0005-0000-0000-000096960000}"/>
    <cellStyle name="20% - Accent1 4 2 9 2 3 2 3" xfId="38726" xr:uid="{00000000-0005-0000-0000-000097960000}"/>
    <cellStyle name="20% - Accent1 4 2 9 2 3 3" xfId="38727" xr:uid="{00000000-0005-0000-0000-000098960000}"/>
    <cellStyle name="20% - Accent1 4 2 9 2 3 3 2" xfId="38728" xr:uid="{00000000-0005-0000-0000-000099960000}"/>
    <cellStyle name="20% - Accent1 4 2 9 2 3 4" xfId="38729" xr:uid="{00000000-0005-0000-0000-00009A960000}"/>
    <cellStyle name="20% - Accent1 4 2 9 2 4" xfId="38730" xr:uid="{00000000-0005-0000-0000-00009B960000}"/>
    <cellStyle name="20% - Accent1 4 2 9 2 4 2" xfId="38731" xr:uid="{00000000-0005-0000-0000-00009C960000}"/>
    <cellStyle name="20% - Accent1 4 2 9 2 4 2 2" xfId="38732" xr:uid="{00000000-0005-0000-0000-00009D960000}"/>
    <cellStyle name="20% - Accent1 4 2 9 2 4 2 2 2" xfId="38733" xr:uid="{00000000-0005-0000-0000-00009E960000}"/>
    <cellStyle name="20% - Accent1 4 2 9 2 4 2 3" xfId="38734" xr:uid="{00000000-0005-0000-0000-00009F960000}"/>
    <cellStyle name="20% - Accent1 4 2 9 2 4 3" xfId="38735" xr:uid="{00000000-0005-0000-0000-0000A0960000}"/>
    <cellStyle name="20% - Accent1 4 2 9 2 4 3 2" xfId="38736" xr:uid="{00000000-0005-0000-0000-0000A1960000}"/>
    <cellStyle name="20% - Accent1 4 2 9 2 4 4" xfId="38737" xr:uid="{00000000-0005-0000-0000-0000A2960000}"/>
    <cellStyle name="20% - Accent1 4 2 9 2 5" xfId="38738" xr:uid="{00000000-0005-0000-0000-0000A3960000}"/>
    <cellStyle name="20% - Accent1 4 2 9 2 5 2" xfId="38739" xr:uid="{00000000-0005-0000-0000-0000A4960000}"/>
    <cellStyle name="20% - Accent1 4 2 9 2 5 2 2" xfId="38740" xr:uid="{00000000-0005-0000-0000-0000A5960000}"/>
    <cellStyle name="20% - Accent1 4 2 9 2 5 3" xfId="38741" xr:uid="{00000000-0005-0000-0000-0000A6960000}"/>
    <cellStyle name="20% - Accent1 4 2 9 2 6" xfId="38742" xr:uid="{00000000-0005-0000-0000-0000A7960000}"/>
    <cellStyle name="20% - Accent1 4 2 9 2 6 2" xfId="38743" xr:uid="{00000000-0005-0000-0000-0000A8960000}"/>
    <cellStyle name="20% - Accent1 4 2 9 2 6 2 2" xfId="38744" xr:uid="{00000000-0005-0000-0000-0000A9960000}"/>
    <cellStyle name="20% - Accent1 4 2 9 2 6 3" xfId="38745" xr:uid="{00000000-0005-0000-0000-0000AA960000}"/>
    <cellStyle name="20% - Accent1 4 2 9 2 7" xfId="38746" xr:uid="{00000000-0005-0000-0000-0000AB960000}"/>
    <cellStyle name="20% - Accent1 4 2 9 2 7 2" xfId="38747" xr:uid="{00000000-0005-0000-0000-0000AC960000}"/>
    <cellStyle name="20% - Accent1 4 2 9 2 8" xfId="38748" xr:uid="{00000000-0005-0000-0000-0000AD960000}"/>
    <cellStyle name="20% - Accent1 4 2 9 2 8 2" xfId="38749" xr:uid="{00000000-0005-0000-0000-0000AE960000}"/>
    <cellStyle name="20% - Accent1 4 2 9 2 9" xfId="38750" xr:uid="{00000000-0005-0000-0000-0000AF960000}"/>
    <cellStyle name="20% - Accent1 4 2 9 3" xfId="38751" xr:uid="{00000000-0005-0000-0000-0000B0960000}"/>
    <cellStyle name="20% - Accent1 4 2 9 3 2" xfId="38752" xr:uid="{00000000-0005-0000-0000-0000B1960000}"/>
    <cellStyle name="20% - Accent1 4 2 9 3 2 2" xfId="38753" xr:uid="{00000000-0005-0000-0000-0000B2960000}"/>
    <cellStyle name="20% - Accent1 4 2 9 3 2 2 2" xfId="38754" xr:uid="{00000000-0005-0000-0000-0000B3960000}"/>
    <cellStyle name="20% - Accent1 4 2 9 3 2 2 2 2" xfId="38755" xr:uid="{00000000-0005-0000-0000-0000B4960000}"/>
    <cellStyle name="20% - Accent1 4 2 9 3 2 2 3" xfId="38756" xr:uid="{00000000-0005-0000-0000-0000B5960000}"/>
    <cellStyle name="20% - Accent1 4 2 9 3 2 3" xfId="38757" xr:uid="{00000000-0005-0000-0000-0000B6960000}"/>
    <cellStyle name="20% - Accent1 4 2 9 3 2 3 2" xfId="38758" xr:uid="{00000000-0005-0000-0000-0000B7960000}"/>
    <cellStyle name="20% - Accent1 4 2 9 3 2 4" xfId="38759" xr:uid="{00000000-0005-0000-0000-0000B8960000}"/>
    <cellStyle name="20% - Accent1 4 2 9 3 3" xfId="38760" xr:uid="{00000000-0005-0000-0000-0000B9960000}"/>
    <cellStyle name="20% - Accent1 4 2 9 3 3 2" xfId="38761" xr:uid="{00000000-0005-0000-0000-0000BA960000}"/>
    <cellStyle name="20% - Accent1 4 2 9 3 3 2 2" xfId="38762" xr:uid="{00000000-0005-0000-0000-0000BB960000}"/>
    <cellStyle name="20% - Accent1 4 2 9 3 3 2 2 2" xfId="38763" xr:uid="{00000000-0005-0000-0000-0000BC960000}"/>
    <cellStyle name="20% - Accent1 4 2 9 3 3 2 3" xfId="38764" xr:uid="{00000000-0005-0000-0000-0000BD960000}"/>
    <cellStyle name="20% - Accent1 4 2 9 3 3 3" xfId="38765" xr:uid="{00000000-0005-0000-0000-0000BE960000}"/>
    <cellStyle name="20% - Accent1 4 2 9 3 3 3 2" xfId="38766" xr:uid="{00000000-0005-0000-0000-0000BF960000}"/>
    <cellStyle name="20% - Accent1 4 2 9 3 3 4" xfId="38767" xr:uid="{00000000-0005-0000-0000-0000C0960000}"/>
    <cellStyle name="20% - Accent1 4 2 9 3 4" xfId="38768" xr:uid="{00000000-0005-0000-0000-0000C1960000}"/>
    <cellStyle name="20% - Accent1 4 2 9 3 4 2" xfId="38769" xr:uid="{00000000-0005-0000-0000-0000C2960000}"/>
    <cellStyle name="20% - Accent1 4 2 9 3 4 2 2" xfId="38770" xr:uid="{00000000-0005-0000-0000-0000C3960000}"/>
    <cellStyle name="20% - Accent1 4 2 9 3 4 2 2 2" xfId="38771" xr:uid="{00000000-0005-0000-0000-0000C4960000}"/>
    <cellStyle name="20% - Accent1 4 2 9 3 4 2 3" xfId="38772" xr:uid="{00000000-0005-0000-0000-0000C5960000}"/>
    <cellStyle name="20% - Accent1 4 2 9 3 4 3" xfId="38773" xr:uid="{00000000-0005-0000-0000-0000C6960000}"/>
    <cellStyle name="20% - Accent1 4 2 9 3 4 3 2" xfId="38774" xr:uid="{00000000-0005-0000-0000-0000C7960000}"/>
    <cellStyle name="20% - Accent1 4 2 9 3 4 4" xfId="38775" xr:uid="{00000000-0005-0000-0000-0000C8960000}"/>
    <cellStyle name="20% - Accent1 4 2 9 3 5" xfId="38776" xr:uid="{00000000-0005-0000-0000-0000C9960000}"/>
    <cellStyle name="20% - Accent1 4 2 9 3 5 2" xfId="38777" xr:uid="{00000000-0005-0000-0000-0000CA960000}"/>
    <cellStyle name="20% - Accent1 4 2 9 3 5 2 2" xfId="38778" xr:uid="{00000000-0005-0000-0000-0000CB960000}"/>
    <cellStyle name="20% - Accent1 4 2 9 3 5 3" xfId="38779" xr:uid="{00000000-0005-0000-0000-0000CC960000}"/>
    <cellStyle name="20% - Accent1 4 2 9 3 6" xfId="38780" xr:uid="{00000000-0005-0000-0000-0000CD960000}"/>
    <cellStyle name="20% - Accent1 4 2 9 3 6 2" xfId="38781" xr:uid="{00000000-0005-0000-0000-0000CE960000}"/>
    <cellStyle name="20% - Accent1 4 2 9 3 6 2 2" xfId="38782" xr:uid="{00000000-0005-0000-0000-0000CF960000}"/>
    <cellStyle name="20% - Accent1 4 2 9 3 6 3" xfId="38783" xr:uid="{00000000-0005-0000-0000-0000D0960000}"/>
    <cellStyle name="20% - Accent1 4 2 9 3 7" xfId="38784" xr:uid="{00000000-0005-0000-0000-0000D1960000}"/>
    <cellStyle name="20% - Accent1 4 2 9 3 7 2" xfId="38785" xr:uid="{00000000-0005-0000-0000-0000D2960000}"/>
    <cellStyle name="20% - Accent1 4 2 9 3 8" xfId="38786" xr:uid="{00000000-0005-0000-0000-0000D3960000}"/>
    <cellStyle name="20% - Accent1 4 2 9 3 8 2" xfId="38787" xr:uid="{00000000-0005-0000-0000-0000D4960000}"/>
    <cellStyle name="20% - Accent1 4 2 9 3 9" xfId="38788" xr:uid="{00000000-0005-0000-0000-0000D5960000}"/>
    <cellStyle name="20% - Accent1 4 2 9 4" xfId="38789" xr:uid="{00000000-0005-0000-0000-0000D6960000}"/>
    <cellStyle name="20% - Accent1 4 2 9 4 2" xfId="38790" xr:uid="{00000000-0005-0000-0000-0000D7960000}"/>
    <cellStyle name="20% - Accent1 4 2 9 4 2 2" xfId="38791" xr:uid="{00000000-0005-0000-0000-0000D8960000}"/>
    <cellStyle name="20% - Accent1 4 2 9 4 2 2 2" xfId="38792" xr:uid="{00000000-0005-0000-0000-0000D9960000}"/>
    <cellStyle name="20% - Accent1 4 2 9 4 2 3" xfId="38793" xr:uid="{00000000-0005-0000-0000-0000DA960000}"/>
    <cellStyle name="20% - Accent1 4 2 9 4 3" xfId="38794" xr:uid="{00000000-0005-0000-0000-0000DB960000}"/>
    <cellStyle name="20% - Accent1 4 2 9 4 3 2" xfId="38795" xr:uid="{00000000-0005-0000-0000-0000DC960000}"/>
    <cellStyle name="20% - Accent1 4 2 9 4 4" xfId="38796" xr:uid="{00000000-0005-0000-0000-0000DD960000}"/>
    <cellStyle name="20% - Accent1 4 2 9 5" xfId="38797" xr:uid="{00000000-0005-0000-0000-0000DE960000}"/>
    <cellStyle name="20% - Accent1 4 2 9 5 2" xfId="38798" xr:uid="{00000000-0005-0000-0000-0000DF960000}"/>
    <cellStyle name="20% - Accent1 4 2 9 5 2 2" xfId="38799" xr:uid="{00000000-0005-0000-0000-0000E0960000}"/>
    <cellStyle name="20% - Accent1 4 2 9 5 2 2 2" xfId="38800" xr:uid="{00000000-0005-0000-0000-0000E1960000}"/>
    <cellStyle name="20% - Accent1 4 2 9 5 2 3" xfId="38801" xr:uid="{00000000-0005-0000-0000-0000E2960000}"/>
    <cellStyle name="20% - Accent1 4 2 9 5 3" xfId="38802" xr:uid="{00000000-0005-0000-0000-0000E3960000}"/>
    <cellStyle name="20% - Accent1 4 2 9 5 3 2" xfId="38803" xr:uid="{00000000-0005-0000-0000-0000E4960000}"/>
    <cellStyle name="20% - Accent1 4 2 9 5 4" xfId="38804" xr:uid="{00000000-0005-0000-0000-0000E5960000}"/>
    <cellStyle name="20% - Accent1 4 2 9 6" xfId="38805" xr:uid="{00000000-0005-0000-0000-0000E6960000}"/>
    <cellStyle name="20% - Accent1 4 2 9 6 2" xfId="38806" xr:uid="{00000000-0005-0000-0000-0000E7960000}"/>
    <cellStyle name="20% - Accent1 4 2 9 6 2 2" xfId="38807" xr:uid="{00000000-0005-0000-0000-0000E8960000}"/>
    <cellStyle name="20% - Accent1 4 2 9 6 2 2 2" xfId="38808" xr:uid="{00000000-0005-0000-0000-0000E9960000}"/>
    <cellStyle name="20% - Accent1 4 2 9 6 2 3" xfId="38809" xr:uid="{00000000-0005-0000-0000-0000EA960000}"/>
    <cellStyle name="20% - Accent1 4 2 9 6 3" xfId="38810" xr:uid="{00000000-0005-0000-0000-0000EB960000}"/>
    <cellStyle name="20% - Accent1 4 2 9 6 3 2" xfId="38811" xr:uid="{00000000-0005-0000-0000-0000EC960000}"/>
    <cellStyle name="20% - Accent1 4 2 9 6 4" xfId="38812" xr:uid="{00000000-0005-0000-0000-0000ED960000}"/>
    <cellStyle name="20% - Accent1 4 2 9 7" xfId="38813" xr:uid="{00000000-0005-0000-0000-0000EE960000}"/>
    <cellStyle name="20% - Accent1 4 2 9 7 2" xfId="38814" xr:uid="{00000000-0005-0000-0000-0000EF960000}"/>
    <cellStyle name="20% - Accent1 4 2 9 7 2 2" xfId="38815" xr:uid="{00000000-0005-0000-0000-0000F0960000}"/>
    <cellStyle name="20% - Accent1 4 2 9 7 3" xfId="38816" xr:uid="{00000000-0005-0000-0000-0000F1960000}"/>
    <cellStyle name="20% - Accent1 4 2 9 8" xfId="38817" xr:uid="{00000000-0005-0000-0000-0000F2960000}"/>
    <cellStyle name="20% - Accent1 4 2 9 8 2" xfId="38818" xr:uid="{00000000-0005-0000-0000-0000F3960000}"/>
    <cellStyle name="20% - Accent1 4 2 9 8 2 2" xfId="38819" xr:uid="{00000000-0005-0000-0000-0000F4960000}"/>
    <cellStyle name="20% - Accent1 4 2 9 8 3" xfId="38820" xr:uid="{00000000-0005-0000-0000-0000F5960000}"/>
    <cellStyle name="20% - Accent1 4 2 9 9" xfId="38821" xr:uid="{00000000-0005-0000-0000-0000F6960000}"/>
    <cellStyle name="20% - Accent1 4 2 9 9 2" xfId="38822" xr:uid="{00000000-0005-0000-0000-0000F7960000}"/>
    <cellStyle name="20% - Accent1 4 20" xfId="38823" xr:uid="{00000000-0005-0000-0000-0000F8960000}"/>
    <cellStyle name="20% - Accent1 4 20 2" xfId="38824" xr:uid="{00000000-0005-0000-0000-0000F9960000}"/>
    <cellStyle name="20% - Accent1 4 21" xfId="38825" xr:uid="{00000000-0005-0000-0000-0000FA960000}"/>
    <cellStyle name="20% - Accent1 4 3" xfId="38826" xr:uid="{00000000-0005-0000-0000-0000FB960000}"/>
    <cellStyle name="20% - Accent1 4 3 10" xfId="38827" xr:uid="{00000000-0005-0000-0000-0000FC960000}"/>
    <cellStyle name="20% - Accent1 4 3 10 2" xfId="38828" xr:uid="{00000000-0005-0000-0000-0000FD960000}"/>
    <cellStyle name="20% - Accent1 4 3 10 2 2" xfId="38829" xr:uid="{00000000-0005-0000-0000-0000FE960000}"/>
    <cellStyle name="20% - Accent1 4 3 10 2 2 2" xfId="38830" xr:uid="{00000000-0005-0000-0000-0000FF960000}"/>
    <cellStyle name="20% - Accent1 4 3 10 2 3" xfId="38831" xr:uid="{00000000-0005-0000-0000-000000970000}"/>
    <cellStyle name="20% - Accent1 4 3 10 3" xfId="38832" xr:uid="{00000000-0005-0000-0000-000001970000}"/>
    <cellStyle name="20% - Accent1 4 3 10 3 2" xfId="38833" xr:uid="{00000000-0005-0000-0000-000002970000}"/>
    <cellStyle name="20% - Accent1 4 3 10 4" xfId="38834" xr:uid="{00000000-0005-0000-0000-000003970000}"/>
    <cellStyle name="20% - Accent1 4 3 11" xfId="38835" xr:uid="{00000000-0005-0000-0000-000004970000}"/>
    <cellStyle name="20% - Accent1 4 3 11 2" xfId="38836" xr:uid="{00000000-0005-0000-0000-000005970000}"/>
    <cellStyle name="20% - Accent1 4 3 11 2 2" xfId="38837" xr:uid="{00000000-0005-0000-0000-000006970000}"/>
    <cellStyle name="20% - Accent1 4 3 11 2 2 2" xfId="38838" xr:uid="{00000000-0005-0000-0000-000007970000}"/>
    <cellStyle name="20% - Accent1 4 3 11 2 3" xfId="38839" xr:uid="{00000000-0005-0000-0000-000008970000}"/>
    <cellStyle name="20% - Accent1 4 3 11 3" xfId="38840" xr:uid="{00000000-0005-0000-0000-000009970000}"/>
    <cellStyle name="20% - Accent1 4 3 11 3 2" xfId="38841" xr:uid="{00000000-0005-0000-0000-00000A970000}"/>
    <cellStyle name="20% - Accent1 4 3 11 4" xfId="38842" xr:uid="{00000000-0005-0000-0000-00000B970000}"/>
    <cellStyle name="20% - Accent1 4 3 12" xfId="38843" xr:uid="{00000000-0005-0000-0000-00000C970000}"/>
    <cellStyle name="20% - Accent1 4 3 12 2" xfId="38844" xr:uid="{00000000-0005-0000-0000-00000D970000}"/>
    <cellStyle name="20% - Accent1 4 3 12 2 2" xfId="38845" xr:uid="{00000000-0005-0000-0000-00000E970000}"/>
    <cellStyle name="20% - Accent1 4 3 12 3" xfId="38846" xr:uid="{00000000-0005-0000-0000-00000F970000}"/>
    <cellStyle name="20% - Accent1 4 3 13" xfId="38847" xr:uid="{00000000-0005-0000-0000-000010970000}"/>
    <cellStyle name="20% - Accent1 4 3 13 2" xfId="38848" xr:uid="{00000000-0005-0000-0000-000011970000}"/>
    <cellStyle name="20% - Accent1 4 3 13 2 2" xfId="38849" xr:uid="{00000000-0005-0000-0000-000012970000}"/>
    <cellStyle name="20% - Accent1 4 3 13 3" xfId="38850" xr:uid="{00000000-0005-0000-0000-000013970000}"/>
    <cellStyle name="20% - Accent1 4 3 14" xfId="38851" xr:uid="{00000000-0005-0000-0000-000014970000}"/>
    <cellStyle name="20% - Accent1 4 3 14 2" xfId="38852" xr:uid="{00000000-0005-0000-0000-000015970000}"/>
    <cellStyle name="20% - Accent1 4 3 15" xfId="38853" xr:uid="{00000000-0005-0000-0000-000016970000}"/>
    <cellStyle name="20% - Accent1 4 3 15 2" xfId="38854" xr:uid="{00000000-0005-0000-0000-000017970000}"/>
    <cellStyle name="20% - Accent1 4 3 16" xfId="38855" xr:uid="{00000000-0005-0000-0000-000018970000}"/>
    <cellStyle name="20% - Accent1 4 3 2" xfId="38856" xr:uid="{00000000-0005-0000-0000-000019970000}"/>
    <cellStyle name="20% - Accent1 4 3 2 10" xfId="38857" xr:uid="{00000000-0005-0000-0000-00001A970000}"/>
    <cellStyle name="20% - Accent1 4 3 2 10 2" xfId="38858" xr:uid="{00000000-0005-0000-0000-00001B970000}"/>
    <cellStyle name="20% - Accent1 4 3 2 10 2 2" xfId="38859" xr:uid="{00000000-0005-0000-0000-00001C970000}"/>
    <cellStyle name="20% - Accent1 4 3 2 10 2 2 2" xfId="38860" xr:uid="{00000000-0005-0000-0000-00001D970000}"/>
    <cellStyle name="20% - Accent1 4 3 2 10 2 3" xfId="38861" xr:uid="{00000000-0005-0000-0000-00001E970000}"/>
    <cellStyle name="20% - Accent1 4 3 2 10 3" xfId="38862" xr:uid="{00000000-0005-0000-0000-00001F970000}"/>
    <cellStyle name="20% - Accent1 4 3 2 10 3 2" xfId="38863" xr:uid="{00000000-0005-0000-0000-000020970000}"/>
    <cellStyle name="20% - Accent1 4 3 2 10 4" xfId="38864" xr:uid="{00000000-0005-0000-0000-000021970000}"/>
    <cellStyle name="20% - Accent1 4 3 2 11" xfId="38865" xr:uid="{00000000-0005-0000-0000-000022970000}"/>
    <cellStyle name="20% - Accent1 4 3 2 11 2" xfId="38866" xr:uid="{00000000-0005-0000-0000-000023970000}"/>
    <cellStyle name="20% - Accent1 4 3 2 11 2 2" xfId="38867" xr:uid="{00000000-0005-0000-0000-000024970000}"/>
    <cellStyle name="20% - Accent1 4 3 2 11 3" xfId="38868" xr:uid="{00000000-0005-0000-0000-000025970000}"/>
    <cellStyle name="20% - Accent1 4 3 2 12" xfId="38869" xr:uid="{00000000-0005-0000-0000-000026970000}"/>
    <cellStyle name="20% - Accent1 4 3 2 12 2" xfId="38870" xr:uid="{00000000-0005-0000-0000-000027970000}"/>
    <cellStyle name="20% - Accent1 4 3 2 12 2 2" xfId="38871" xr:uid="{00000000-0005-0000-0000-000028970000}"/>
    <cellStyle name="20% - Accent1 4 3 2 12 3" xfId="38872" xr:uid="{00000000-0005-0000-0000-000029970000}"/>
    <cellStyle name="20% - Accent1 4 3 2 13" xfId="38873" xr:uid="{00000000-0005-0000-0000-00002A970000}"/>
    <cellStyle name="20% - Accent1 4 3 2 13 2" xfId="38874" xr:uid="{00000000-0005-0000-0000-00002B970000}"/>
    <cellStyle name="20% - Accent1 4 3 2 14" xfId="38875" xr:uid="{00000000-0005-0000-0000-00002C970000}"/>
    <cellStyle name="20% - Accent1 4 3 2 14 2" xfId="38876" xr:uid="{00000000-0005-0000-0000-00002D970000}"/>
    <cellStyle name="20% - Accent1 4 3 2 15" xfId="38877" xr:uid="{00000000-0005-0000-0000-00002E970000}"/>
    <cellStyle name="20% - Accent1 4 3 2 2" xfId="38878" xr:uid="{00000000-0005-0000-0000-00002F970000}"/>
    <cellStyle name="20% - Accent1 4 3 2 2 10" xfId="38879" xr:uid="{00000000-0005-0000-0000-000030970000}"/>
    <cellStyle name="20% - Accent1 4 3 2 2 10 2" xfId="38880" xr:uid="{00000000-0005-0000-0000-000031970000}"/>
    <cellStyle name="20% - Accent1 4 3 2 2 10 2 2" xfId="38881" xr:uid="{00000000-0005-0000-0000-000032970000}"/>
    <cellStyle name="20% - Accent1 4 3 2 2 10 3" xfId="38882" xr:uid="{00000000-0005-0000-0000-000033970000}"/>
    <cellStyle name="20% - Accent1 4 3 2 2 11" xfId="38883" xr:uid="{00000000-0005-0000-0000-000034970000}"/>
    <cellStyle name="20% - Accent1 4 3 2 2 11 2" xfId="38884" xr:uid="{00000000-0005-0000-0000-000035970000}"/>
    <cellStyle name="20% - Accent1 4 3 2 2 11 2 2" xfId="38885" xr:uid="{00000000-0005-0000-0000-000036970000}"/>
    <cellStyle name="20% - Accent1 4 3 2 2 11 3" xfId="38886" xr:uid="{00000000-0005-0000-0000-000037970000}"/>
    <cellStyle name="20% - Accent1 4 3 2 2 12" xfId="38887" xr:uid="{00000000-0005-0000-0000-000038970000}"/>
    <cellStyle name="20% - Accent1 4 3 2 2 12 2" xfId="38888" xr:uid="{00000000-0005-0000-0000-000039970000}"/>
    <cellStyle name="20% - Accent1 4 3 2 2 13" xfId="38889" xr:uid="{00000000-0005-0000-0000-00003A970000}"/>
    <cellStyle name="20% - Accent1 4 3 2 2 13 2" xfId="38890" xr:uid="{00000000-0005-0000-0000-00003B970000}"/>
    <cellStyle name="20% - Accent1 4 3 2 2 14" xfId="38891" xr:uid="{00000000-0005-0000-0000-00003C970000}"/>
    <cellStyle name="20% - Accent1 4 3 2 2 2" xfId="38892" xr:uid="{00000000-0005-0000-0000-00003D970000}"/>
    <cellStyle name="20% - Accent1 4 3 2 2 2 10" xfId="38893" xr:uid="{00000000-0005-0000-0000-00003E970000}"/>
    <cellStyle name="20% - Accent1 4 3 2 2 2 10 2" xfId="38894" xr:uid="{00000000-0005-0000-0000-00003F970000}"/>
    <cellStyle name="20% - Accent1 4 3 2 2 2 11" xfId="38895" xr:uid="{00000000-0005-0000-0000-000040970000}"/>
    <cellStyle name="20% - Accent1 4 3 2 2 2 2" xfId="38896" xr:uid="{00000000-0005-0000-0000-000041970000}"/>
    <cellStyle name="20% - Accent1 4 3 2 2 2 2 2" xfId="38897" xr:uid="{00000000-0005-0000-0000-000042970000}"/>
    <cellStyle name="20% - Accent1 4 3 2 2 2 2 2 2" xfId="38898" xr:uid="{00000000-0005-0000-0000-000043970000}"/>
    <cellStyle name="20% - Accent1 4 3 2 2 2 2 2 2 2" xfId="38899" xr:uid="{00000000-0005-0000-0000-000044970000}"/>
    <cellStyle name="20% - Accent1 4 3 2 2 2 2 2 2 2 2" xfId="38900" xr:uid="{00000000-0005-0000-0000-000045970000}"/>
    <cellStyle name="20% - Accent1 4 3 2 2 2 2 2 2 3" xfId="38901" xr:uid="{00000000-0005-0000-0000-000046970000}"/>
    <cellStyle name="20% - Accent1 4 3 2 2 2 2 2 3" xfId="38902" xr:uid="{00000000-0005-0000-0000-000047970000}"/>
    <cellStyle name="20% - Accent1 4 3 2 2 2 2 2 3 2" xfId="38903" xr:uid="{00000000-0005-0000-0000-000048970000}"/>
    <cellStyle name="20% - Accent1 4 3 2 2 2 2 2 4" xfId="38904" xr:uid="{00000000-0005-0000-0000-000049970000}"/>
    <cellStyle name="20% - Accent1 4 3 2 2 2 2 3" xfId="38905" xr:uid="{00000000-0005-0000-0000-00004A970000}"/>
    <cellStyle name="20% - Accent1 4 3 2 2 2 2 3 2" xfId="38906" xr:uid="{00000000-0005-0000-0000-00004B970000}"/>
    <cellStyle name="20% - Accent1 4 3 2 2 2 2 3 2 2" xfId="38907" xr:uid="{00000000-0005-0000-0000-00004C970000}"/>
    <cellStyle name="20% - Accent1 4 3 2 2 2 2 3 2 2 2" xfId="38908" xr:uid="{00000000-0005-0000-0000-00004D970000}"/>
    <cellStyle name="20% - Accent1 4 3 2 2 2 2 3 2 3" xfId="38909" xr:uid="{00000000-0005-0000-0000-00004E970000}"/>
    <cellStyle name="20% - Accent1 4 3 2 2 2 2 3 3" xfId="38910" xr:uid="{00000000-0005-0000-0000-00004F970000}"/>
    <cellStyle name="20% - Accent1 4 3 2 2 2 2 3 3 2" xfId="38911" xr:uid="{00000000-0005-0000-0000-000050970000}"/>
    <cellStyle name="20% - Accent1 4 3 2 2 2 2 3 4" xfId="38912" xr:uid="{00000000-0005-0000-0000-000051970000}"/>
    <cellStyle name="20% - Accent1 4 3 2 2 2 2 4" xfId="38913" xr:uid="{00000000-0005-0000-0000-000052970000}"/>
    <cellStyle name="20% - Accent1 4 3 2 2 2 2 4 2" xfId="38914" xr:uid="{00000000-0005-0000-0000-000053970000}"/>
    <cellStyle name="20% - Accent1 4 3 2 2 2 2 4 2 2" xfId="38915" xr:uid="{00000000-0005-0000-0000-000054970000}"/>
    <cellStyle name="20% - Accent1 4 3 2 2 2 2 4 2 2 2" xfId="38916" xr:uid="{00000000-0005-0000-0000-000055970000}"/>
    <cellStyle name="20% - Accent1 4 3 2 2 2 2 4 2 3" xfId="38917" xr:uid="{00000000-0005-0000-0000-000056970000}"/>
    <cellStyle name="20% - Accent1 4 3 2 2 2 2 4 3" xfId="38918" xr:uid="{00000000-0005-0000-0000-000057970000}"/>
    <cellStyle name="20% - Accent1 4 3 2 2 2 2 4 3 2" xfId="38919" xr:uid="{00000000-0005-0000-0000-000058970000}"/>
    <cellStyle name="20% - Accent1 4 3 2 2 2 2 4 4" xfId="38920" xr:uid="{00000000-0005-0000-0000-000059970000}"/>
    <cellStyle name="20% - Accent1 4 3 2 2 2 2 5" xfId="38921" xr:uid="{00000000-0005-0000-0000-00005A970000}"/>
    <cellStyle name="20% - Accent1 4 3 2 2 2 2 5 2" xfId="38922" xr:uid="{00000000-0005-0000-0000-00005B970000}"/>
    <cellStyle name="20% - Accent1 4 3 2 2 2 2 5 2 2" xfId="38923" xr:uid="{00000000-0005-0000-0000-00005C970000}"/>
    <cellStyle name="20% - Accent1 4 3 2 2 2 2 5 3" xfId="38924" xr:uid="{00000000-0005-0000-0000-00005D970000}"/>
    <cellStyle name="20% - Accent1 4 3 2 2 2 2 6" xfId="38925" xr:uid="{00000000-0005-0000-0000-00005E970000}"/>
    <cellStyle name="20% - Accent1 4 3 2 2 2 2 6 2" xfId="38926" xr:uid="{00000000-0005-0000-0000-00005F970000}"/>
    <cellStyle name="20% - Accent1 4 3 2 2 2 2 6 2 2" xfId="38927" xr:uid="{00000000-0005-0000-0000-000060970000}"/>
    <cellStyle name="20% - Accent1 4 3 2 2 2 2 6 3" xfId="38928" xr:uid="{00000000-0005-0000-0000-000061970000}"/>
    <cellStyle name="20% - Accent1 4 3 2 2 2 2 7" xfId="38929" xr:uid="{00000000-0005-0000-0000-000062970000}"/>
    <cellStyle name="20% - Accent1 4 3 2 2 2 2 7 2" xfId="38930" xr:uid="{00000000-0005-0000-0000-000063970000}"/>
    <cellStyle name="20% - Accent1 4 3 2 2 2 2 8" xfId="38931" xr:uid="{00000000-0005-0000-0000-000064970000}"/>
    <cellStyle name="20% - Accent1 4 3 2 2 2 2 8 2" xfId="38932" xr:uid="{00000000-0005-0000-0000-000065970000}"/>
    <cellStyle name="20% - Accent1 4 3 2 2 2 2 9" xfId="38933" xr:uid="{00000000-0005-0000-0000-000066970000}"/>
    <cellStyle name="20% - Accent1 4 3 2 2 2 3" xfId="38934" xr:uid="{00000000-0005-0000-0000-000067970000}"/>
    <cellStyle name="20% - Accent1 4 3 2 2 2 3 2" xfId="38935" xr:uid="{00000000-0005-0000-0000-000068970000}"/>
    <cellStyle name="20% - Accent1 4 3 2 2 2 3 2 2" xfId="38936" xr:uid="{00000000-0005-0000-0000-000069970000}"/>
    <cellStyle name="20% - Accent1 4 3 2 2 2 3 2 2 2" xfId="38937" xr:uid="{00000000-0005-0000-0000-00006A970000}"/>
    <cellStyle name="20% - Accent1 4 3 2 2 2 3 2 2 2 2" xfId="38938" xr:uid="{00000000-0005-0000-0000-00006B970000}"/>
    <cellStyle name="20% - Accent1 4 3 2 2 2 3 2 2 3" xfId="38939" xr:uid="{00000000-0005-0000-0000-00006C970000}"/>
    <cellStyle name="20% - Accent1 4 3 2 2 2 3 2 3" xfId="38940" xr:uid="{00000000-0005-0000-0000-00006D970000}"/>
    <cellStyle name="20% - Accent1 4 3 2 2 2 3 2 3 2" xfId="38941" xr:uid="{00000000-0005-0000-0000-00006E970000}"/>
    <cellStyle name="20% - Accent1 4 3 2 2 2 3 2 4" xfId="38942" xr:uid="{00000000-0005-0000-0000-00006F970000}"/>
    <cellStyle name="20% - Accent1 4 3 2 2 2 3 3" xfId="38943" xr:uid="{00000000-0005-0000-0000-000070970000}"/>
    <cellStyle name="20% - Accent1 4 3 2 2 2 3 3 2" xfId="38944" xr:uid="{00000000-0005-0000-0000-000071970000}"/>
    <cellStyle name="20% - Accent1 4 3 2 2 2 3 3 2 2" xfId="38945" xr:uid="{00000000-0005-0000-0000-000072970000}"/>
    <cellStyle name="20% - Accent1 4 3 2 2 2 3 3 2 2 2" xfId="38946" xr:uid="{00000000-0005-0000-0000-000073970000}"/>
    <cellStyle name="20% - Accent1 4 3 2 2 2 3 3 2 3" xfId="38947" xr:uid="{00000000-0005-0000-0000-000074970000}"/>
    <cellStyle name="20% - Accent1 4 3 2 2 2 3 3 3" xfId="38948" xr:uid="{00000000-0005-0000-0000-000075970000}"/>
    <cellStyle name="20% - Accent1 4 3 2 2 2 3 3 3 2" xfId="38949" xr:uid="{00000000-0005-0000-0000-000076970000}"/>
    <cellStyle name="20% - Accent1 4 3 2 2 2 3 3 4" xfId="38950" xr:uid="{00000000-0005-0000-0000-000077970000}"/>
    <cellStyle name="20% - Accent1 4 3 2 2 2 3 4" xfId="38951" xr:uid="{00000000-0005-0000-0000-000078970000}"/>
    <cellStyle name="20% - Accent1 4 3 2 2 2 3 4 2" xfId="38952" xr:uid="{00000000-0005-0000-0000-000079970000}"/>
    <cellStyle name="20% - Accent1 4 3 2 2 2 3 4 2 2" xfId="38953" xr:uid="{00000000-0005-0000-0000-00007A970000}"/>
    <cellStyle name="20% - Accent1 4 3 2 2 2 3 4 2 2 2" xfId="38954" xr:uid="{00000000-0005-0000-0000-00007B970000}"/>
    <cellStyle name="20% - Accent1 4 3 2 2 2 3 4 2 3" xfId="38955" xr:uid="{00000000-0005-0000-0000-00007C970000}"/>
    <cellStyle name="20% - Accent1 4 3 2 2 2 3 4 3" xfId="38956" xr:uid="{00000000-0005-0000-0000-00007D970000}"/>
    <cellStyle name="20% - Accent1 4 3 2 2 2 3 4 3 2" xfId="38957" xr:uid="{00000000-0005-0000-0000-00007E970000}"/>
    <cellStyle name="20% - Accent1 4 3 2 2 2 3 4 4" xfId="38958" xr:uid="{00000000-0005-0000-0000-00007F970000}"/>
    <cellStyle name="20% - Accent1 4 3 2 2 2 3 5" xfId="38959" xr:uid="{00000000-0005-0000-0000-000080970000}"/>
    <cellStyle name="20% - Accent1 4 3 2 2 2 3 5 2" xfId="38960" xr:uid="{00000000-0005-0000-0000-000081970000}"/>
    <cellStyle name="20% - Accent1 4 3 2 2 2 3 5 2 2" xfId="38961" xr:uid="{00000000-0005-0000-0000-000082970000}"/>
    <cellStyle name="20% - Accent1 4 3 2 2 2 3 5 3" xfId="38962" xr:uid="{00000000-0005-0000-0000-000083970000}"/>
    <cellStyle name="20% - Accent1 4 3 2 2 2 3 6" xfId="38963" xr:uid="{00000000-0005-0000-0000-000084970000}"/>
    <cellStyle name="20% - Accent1 4 3 2 2 2 3 6 2" xfId="38964" xr:uid="{00000000-0005-0000-0000-000085970000}"/>
    <cellStyle name="20% - Accent1 4 3 2 2 2 3 6 2 2" xfId="38965" xr:uid="{00000000-0005-0000-0000-000086970000}"/>
    <cellStyle name="20% - Accent1 4 3 2 2 2 3 6 3" xfId="38966" xr:uid="{00000000-0005-0000-0000-000087970000}"/>
    <cellStyle name="20% - Accent1 4 3 2 2 2 3 7" xfId="38967" xr:uid="{00000000-0005-0000-0000-000088970000}"/>
    <cellStyle name="20% - Accent1 4 3 2 2 2 3 7 2" xfId="38968" xr:uid="{00000000-0005-0000-0000-000089970000}"/>
    <cellStyle name="20% - Accent1 4 3 2 2 2 3 8" xfId="38969" xr:uid="{00000000-0005-0000-0000-00008A970000}"/>
    <cellStyle name="20% - Accent1 4 3 2 2 2 3 8 2" xfId="38970" xr:uid="{00000000-0005-0000-0000-00008B970000}"/>
    <cellStyle name="20% - Accent1 4 3 2 2 2 3 9" xfId="38971" xr:uid="{00000000-0005-0000-0000-00008C970000}"/>
    <cellStyle name="20% - Accent1 4 3 2 2 2 4" xfId="38972" xr:uid="{00000000-0005-0000-0000-00008D970000}"/>
    <cellStyle name="20% - Accent1 4 3 2 2 2 4 2" xfId="38973" xr:uid="{00000000-0005-0000-0000-00008E970000}"/>
    <cellStyle name="20% - Accent1 4 3 2 2 2 4 2 2" xfId="38974" xr:uid="{00000000-0005-0000-0000-00008F970000}"/>
    <cellStyle name="20% - Accent1 4 3 2 2 2 4 2 2 2" xfId="38975" xr:uid="{00000000-0005-0000-0000-000090970000}"/>
    <cellStyle name="20% - Accent1 4 3 2 2 2 4 2 3" xfId="38976" xr:uid="{00000000-0005-0000-0000-000091970000}"/>
    <cellStyle name="20% - Accent1 4 3 2 2 2 4 3" xfId="38977" xr:uid="{00000000-0005-0000-0000-000092970000}"/>
    <cellStyle name="20% - Accent1 4 3 2 2 2 4 3 2" xfId="38978" xr:uid="{00000000-0005-0000-0000-000093970000}"/>
    <cellStyle name="20% - Accent1 4 3 2 2 2 4 4" xfId="38979" xr:uid="{00000000-0005-0000-0000-000094970000}"/>
    <cellStyle name="20% - Accent1 4 3 2 2 2 5" xfId="38980" xr:uid="{00000000-0005-0000-0000-000095970000}"/>
    <cellStyle name="20% - Accent1 4 3 2 2 2 5 2" xfId="38981" xr:uid="{00000000-0005-0000-0000-000096970000}"/>
    <cellStyle name="20% - Accent1 4 3 2 2 2 5 2 2" xfId="38982" xr:uid="{00000000-0005-0000-0000-000097970000}"/>
    <cellStyle name="20% - Accent1 4 3 2 2 2 5 2 2 2" xfId="38983" xr:uid="{00000000-0005-0000-0000-000098970000}"/>
    <cellStyle name="20% - Accent1 4 3 2 2 2 5 2 3" xfId="38984" xr:uid="{00000000-0005-0000-0000-000099970000}"/>
    <cellStyle name="20% - Accent1 4 3 2 2 2 5 3" xfId="38985" xr:uid="{00000000-0005-0000-0000-00009A970000}"/>
    <cellStyle name="20% - Accent1 4 3 2 2 2 5 3 2" xfId="38986" xr:uid="{00000000-0005-0000-0000-00009B970000}"/>
    <cellStyle name="20% - Accent1 4 3 2 2 2 5 4" xfId="38987" xr:uid="{00000000-0005-0000-0000-00009C970000}"/>
    <cellStyle name="20% - Accent1 4 3 2 2 2 6" xfId="38988" xr:uid="{00000000-0005-0000-0000-00009D970000}"/>
    <cellStyle name="20% - Accent1 4 3 2 2 2 6 2" xfId="38989" xr:uid="{00000000-0005-0000-0000-00009E970000}"/>
    <cellStyle name="20% - Accent1 4 3 2 2 2 6 2 2" xfId="38990" xr:uid="{00000000-0005-0000-0000-00009F970000}"/>
    <cellStyle name="20% - Accent1 4 3 2 2 2 6 2 2 2" xfId="38991" xr:uid="{00000000-0005-0000-0000-0000A0970000}"/>
    <cellStyle name="20% - Accent1 4 3 2 2 2 6 2 3" xfId="38992" xr:uid="{00000000-0005-0000-0000-0000A1970000}"/>
    <cellStyle name="20% - Accent1 4 3 2 2 2 6 3" xfId="38993" xr:uid="{00000000-0005-0000-0000-0000A2970000}"/>
    <cellStyle name="20% - Accent1 4 3 2 2 2 6 3 2" xfId="38994" xr:uid="{00000000-0005-0000-0000-0000A3970000}"/>
    <cellStyle name="20% - Accent1 4 3 2 2 2 6 4" xfId="38995" xr:uid="{00000000-0005-0000-0000-0000A4970000}"/>
    <cellStyle name="20% - Accent1 4 3 2 2 2 7" xfId="38996" xr:uid="{00000000-0005-0000-0000-0000A5970000}"/>
    <cellStyle name="20% - Accent1 4 3 2 2 2 7 2" xfId="38997" xr:uid="{00000000-0005-0000-0000-0000A6970000}"/>
    <cellStyle name="20% - Accent1 4 3 2 2 2 7 2 2" xfId="38998" xr:uid="{00000000-0005-0000-0000-0000A7970000}"/>
    <cellStyle name="20% - Accent1 4 3 2 2 2 7 3" xfId="38999" xr:uid="{00000000-0005-0000-0000-0000A8970000}"/>
    <cellStyle name="20% - Accent1 4 3 2 2 2 8" xfId="39000" xr:uid="{00000000-0005-0000-0000-0000A9970000}"/>
    <cellStyle name="20% - Accent1 4 3 2 2 2 8 2" xfId="39001" xr:uid="{00000000-0005-0000-0000-0000AA970000}"/>
    <cellStyle name="20% - Accent1 4 3 2 2 2 8 2 2" xfId="39002" xr:uid="{00000000-0005-0000-0000-0000AB970000}"/>
    <cellStyle name="20% - Accent1 4 3 2 2 2 8 3" xfId="39003" xr:uid="{00000000-0005-0000-0000-0000AC970000}"/>
    <cellStyle name="20% - Accent1 4 3 2 2 2 9" xfId="39004" xr:uid="{00000000-0005-0000-0000-0000AD970000}"/>
    <cellStyle name="20% - Accent1 4 3 2 2 2 9 2" xfId="39005" xr:uid="{00000000-0005-0000-0000-0000AE970000}"/>
    <cellStyle name="20% - Accent1 4 3 2 2 3" xfId="39006" xr:uid="{00000000-0005-0000-0000-0000AF970000}"/>
    <cellStyle name="20% - Accent1 4 3 2 2 3 10" xfId="39007" xr:uid="{00000000-0005-0000-0000-0000B0970000}"/>
    <cellStyle name="20% - Accent1 4 3 2 2 3 10 2" xfId="39008" xr:uid="{00000000-0005-0000-0000-0000B1970000}"/>
    <cellStyle name="20% - Accent1 4 3 2 2 3 11" xfId="39009" xr:uid="{00000000-0005-0000-0000-0000B2970000}"/>
    <cellStyle name="20% - Accent1 4 3 2 2 3 2" xfId="39010" xr:uid="{00000000-0005-0000-0000-0000B3970000}"/>
    <cellStyle name="20% - Accent1 4 3 2 2 3 2 2" xfId="39011" xr:uid="{00000000-0005-0000-0000-0000B4970000}"/>
    <cellStyle name="20% - Accent1 4 3 2 2 3 2 2 2" xfId="39012" xr:uid="{00000000-0005-0000-0000-0000B5970000}"/>
    <cellStyle name="20% - Accent1 4 3 2 2 3 2 2 2 2" xfId="39013" xr:uid="{00000000-0005-0000-0000-0000B6970000}"/>
    <cellStyle name="20% - Accent1 4 3 2 2 3 2 2 2 2 2" xfId="39014" xr:uid="{00000000-0005-0000-0000-0000B7970000}"/>
    <cellStyle name="20% - Accent1 4 3 2 2 3 2 2 2 3" xfId="39015" xr:uid="{00000000-0005-0000-0000-0000B8970000}"/>
    <cellStyle name="20% - Accent1 4 3 2 2 3 2 2 3" xfId="39016" xr:uid="{00000000-0005-0000-0000-0000B9970000}"/>
    <cellStyle name="20% - Accent1 4 3 2 2 3 2 2 3 2" xfId="39017" xr:uid="{00000000-0005-0000-0000-0000BA970000}"/>
    <cellStyle name="20% - Accent1 4 3 2 2 3 2 2 4" xfId="39018" xr:uid="{00000000-0005-0000-0000-0000BB970000}"/>
    <cellStyle name="20% - Accent1 4 3 2 2 3 2 3" xfId="39019" xr:uid="{00000000-0005-0000-0000-0000BC970000}"/>
    <cellStyle name="20% - Accent1 4 3 2 2 3 2 3 2" xfId="39020" xr:uid="{00000000-0005-0000-0000-0000BD970000}"/>
    <cellStyle name="20% - Accent1 4 3 2 2 3 2 3 2 2" xfId="39021" xr:uid="{00000000-0005-0000-0000-0000BE970000}"/>
    <cellStyle name="20% - Accent1 4 3 2 2 3 2 3 2 2 2" xfId="39022" xr:uid="{00000000-0005-0000-0000-0000BF970000}"/>
    <cellStyle name="20% - Accent1 4 3 2 2 3 2 3 2 3" xfId="39023" xr:uid="{00000000-0005-0000-0000-0000C0970000}"/>
    <cellStyle name="20% - Accent1 4 3 2 2 3 2 3 3" xfId="39024" xr:uid="{00000000-0005-0000-0000-0000C1970000}"/>
    <cellStyle name="20% - Accent1 4 3 2 2 3 2 3 3 2" xfId="39025" xr:uid="{00000000-0005-0000-0000-0000C2970000}"/>
    <cellStyle name="20% - Accent1 4 3 2 2 3 2 3 4" xfId="39026" xr:uid="{00000000-0005-0000-0000-0000C3970000}"/>
    <cellStyle name="20% - Accent1 4 3 2 2 3 2 4" xfId="39027" xr:uid="{00000000-0005-0000-0000-0000C4970000}"/>
    <cellStyle name="20% - Accent1 4 3 2 2 3 2 4 2" xfId="39028" xr:uid="{00000000-0005-0000-0000-0000C5970000}"/>
    <cellStyle name="20% - Accent1 4 3 2 2 3 2 4 2 2" xfId="39029" xr:uid="{00000000-0005-0000-0000-0000C6970000}"/>
    <cellStyle name="20% - Accent1 4 3 2 2 3 2 4 2 2 2" xfId="39030" xr:uid="{00000000-0005-0000-0000-0000C7970000}"/>
    <cellStyle name="20% - Accent1 4 3 2 2 3 2 4 2 3" xfId="39031" xr:uid="{00000000-0005-0000-0000-0000C8970000}"/>
    <cellStyle name="20% - Accent1 4 3 2 2 3 2 4 3" xfId="39032" xr:uid="{00000000-0005-0000-0000-0000C9970000}"/>
    <cellStyle name="20% - Accent1 4 3 2 2 3 2 4 3 2" xfId="39033" xr:uid="{00000000-0005-0000-0000-0000CA970000}"/>
    <cellStyle name="20% - Accent1 4 3 2 2 3 2 4 4" xfId="39034" xr:uid="{00000000-0005-0000-0000-0000CB970000}"/>
    <cellStyle name="20% - Accent1 4 3 2 2 3 2 5" xfId="39035" xr:uid="{00000000-0005-0000-0000-0000CC970000}"/>
    <cellStyle name="20% - Accent1 4 3 2 2 3 2 5 2" xfId="39036" xr:uid="{00000000-0005-0000-0000-0000CD970000}"/>
    <cellStyle name="20% - Accent1 4 3 2 2 3 2 5 2 2" xfId="39037" xr:uid="{00000000-0005-0000-0000-0000CE970000}"/>
    <cellStyle name="20% - Accent1 4 3 2 2 3 2 5 3" xfId="39038" xr:uid="{00000000-0005-0000-0000-0000CF970000}"/>
    <cellStyle name="20% - Accent1 4 3 2 2 3 2 6" xfId="39039" xr:uid="{00000000-0005-0000-0000-0000D0970000}"/>
    <cellStyle name="20% - Accent1 4 3 2 2 3 2 6 2" xfId="39040" xr:uid="{00000000-0005-0000-0000-0000D1970000}"/>
    <cellStyle name="20% - Accent1 4 3 2 2 3 2 6 2 2" xfId="39041" xr:uid="{00000000-0005-0000-0000-0000D2970000}"/>
    <cellStyle name="20% - Accent1 4 3 2 2 3 2 6 3" xfId="39042" xr:uid="{00000000-0005-0000-0000-0000D3970000}"/>
    <cellStyle name="20% - Accent1 4 3 2 2 3 2 7" xfId="39043" xr:uid="{00000000-0005-0000-0000-0000D4970000}"/>
    <cellStyle name="20% - Accent1 4 3 2 2 3 2 7 2" xfId="39044" xr:uid="{00000000-0005-0000-0000-0000D5970000}"/>
    <cellStyle name="20% - Accent1 4 3 2 2 3 2 8" xfId="39045" xr:uid="{00000000-0005-0000-0000-0000D6970000}"/>
    <cellStyle name="20% - Accent1 4 3 2 2 3 2 8 2" xfId="39046" xr:uid="{00000000-0005-0000-0000-0000D7970000}"/>
    <cellStyle name="20% - Accent1 4 3 2 2 3 2 9" xfId="39047" xr:uid="{00000000-0005-0000-0000-0000D8970000}"/>
    <cellStyle name="20% - Accent1 4 3 2 2 3 3" xfId="39048" xr:uid="{00000000-0005-0000-0000-0000D9970000}"/>
    <cellStyle name="20% - Accent1 4 3 2 2 3 3 2" xfId="39049" xr:uid="{00000000-0005-0000-0000-0000DA970000}"/>
    <cellStyle name="20% - Accent1 4 3 2 2 3 3 2 2" xfId="39050" xr:uid="{00000000-0005-0000-0000-0000DB970000}"/>
    <cellStyle name="20% - Accent1 4 3 2 2 3 3 2 2 2" xfId="39051" xr:uid="{00000000-0005-0000-0000-0000DC970000}"/>
    <cellStyle name="20% - Accent1 4 3 2 2 3 3 2 2 2 2" xfId="39052" xr:uid="{00000000-0005-0000-0000-0000DD970000}"/>
    <cellStyle name="20% - Accent1 4 3 2 2 3 3 2 2 3" xfId="39053" xr:uid="{00000000-0005-0000-0000-0000DE970000}"/>
    <cellStyle name="20% - Accent1 4 3 2 2 3 3 2 3" xfId="39054" xr:uid="{00000000-0005-0000-0000-0000DF970000}"/>
    <cellStyle name="20% - Accent1 4 3 2 2 3 3 2 3 2" xfId="39055" xr:uid="{00000000-0005-0000-0000-0000E0970000}"/>
    <cellStyle name="20% - Accent1 4 3 2 2 3 3 2 4" xfId="39056" xr:uid="{00000000-0005-0000-0000-0000E1970000}"/>
    <cellStyle name="20% - Accent1 4 3 2 2 3 3 3" xfId="39057" xr:uid="{00000000-0005-0000-0000-0000E2970000}"/>
    <cellStyle name="20% - Accent1 4 3 2 2 3 3 3 2" xfId="39058" xr:uid="{00000000-0005-0000-0000-0000E3970000}"/>
    <cellStyle name="20% - Accent1 4 3 2 2 3 3 3 2 2" xfId="39059" xr:uid="{00000000-0005-0000-0000-0000E4970000}"/>
    <cellStyle name="20% - Accent1 4 3 2 2 3 3 3 2 2 2" xfId="39060" xr:uid="{00000000-0005-0000-0000-0000E5970000}"/>
    <cellStyle name="20% - Accent1 4 3 2 2 3 3 3 2 3" xfId="39061" xr:uid="{00000000-0005-0000-0000-0000E6970000}"/>
    <cellStyle name="20% - Accent1 4 3 2 2 3 3 3 3" xfId="39062" xr:uid="{00000000-0005-0000-0000-0000E7970000}"/>
    <cellStyle name="20% - Accent1 4 3 2 2 3 3 3 3 2" xfId="39063" xr:uid="{00000000-0005-0000-0000-0000E8970000}"/>
    <cellStyle name="20% - Accent1 4 3 2 2 3 3 3 4" xfId="39064" xr:uid="{00000000-0005-0000-0000-0000E9970000}"/>
    <cellStyle name="20% - Accent1 4 3 2 2 3 3 4" xfId="39065" xr:uid="{00000000-0005-0000-0000-0000EA970000}"/>
    <cellStyle name="20% - Accent1 4 3 2 2 3 3 4 2" xfId="39066" xr:uid="{00000000-0005-0000-0000-0000EB970000}"/>
    <cellStyle name="20% - Accent1 4 3 2 2 3 3 4 2 2" xfId="39067" xr:uid="{00000000-0005-0000-0000-0000EC970000}"/>
    <cellStyle name="20% - Accent1 4 3 2 2 3 3 4 2 2 2" xfId="39068" xr:uid="{00000000-0005-0000-0000-0000ED970000}"/>
    <cellStyle name="20% - Accent1 4 3 2 2 3 3 4 2 3" xfId="39069" xr:uid="{00000000-0005-0000-0000-0000EE970000}"/>
    <cellStyle name="20% - Accent1 4 3 2 2 3 3 4 3" xfId="39070" xr:uid="{00000000-0005-0000-0000-0000EF970000}"/>
    <cellStyle name="20% - Accent1 4 3 2 2 3 3 4 3 2" xfId="39071" xr:uid="{00000000-0005-0000-0000-0000F0970000}"/>
    <cellStyle name="20% - Accent1 4 3 2 2 3 3 4 4" xfId="39072" xr:uid="{00000000-0005-0000-0000-0000F1970000}"/>
    <cellStyle name="20% - Accent1 4 3 2 2 3 3 5" xfId="39073" xr:uid="{00000000-0005-0000-0000-0000F2970000}"/>
    <cellStyle name="20% - Accent1 4 3 2 2 3 3 5 2" xfId="39074" xr:uid="{00000000-0005-0000-0000-0000F3970000}"/>
    <cellStyle name="20% - Accent1 4 3 2 2 3 3 5 2 2" xfId="39075" xr:uid="{00000000-0005-0000-0000-0000F4970000}"/>
    <cellStyle name="20% - Accent1 4 3 2 2 3 3 5 3" xfId="39076" xr:uid="{00000000-0005-0000-0000-0000F5970000}"/>
    <cellStyle name="20% - Accent1 4 3 2 2 3 3 6" xfId="39077" xr:uid="{00000000-0005-0000-0000-0000F6970000}"/>
    <cellStyle name="20% - Accent1 4 3 2 2 3 3 6 2" xfId="39078" xr:uid="{00000000-0005-0000-0000-0000F7970000}"/>
    <cellStyle name="20% - Accent1 4 3 2 2 3 3 6 2 2" xfId="39079" xr:uid="{00000000-0005-0000-0000-0000F8970000}"/>
    <cellStyle name="20% - Accent1 4 3 2 2 3 3 6 3" xfId="39080" xr:uid="{00000000-0005-0000-0000-0000F9970000}"/>
    <cellStyle name="20% - Accent1 4 3 2 2 3 3 7" xfId="39081" xr:uid="{00000000-0005-0000-0000-0000FA970000}"/>
    <cellStyle name="20% - Accent1 4 3 2 2 3 3 7 2" xfId="39082" xr:uid="{00000000-0005-0000-0000-0000FB970000}"/>
    <cellStyle name="20% - Accent1 4 3 2 2 3 3 8" xfId="39083" xr:uid="{00000000-0005-0000-0000-0000FC970000}"/>
    <cellStyle name="20% - Accent1 4 3 2 2 3 3 8 2" xfId="39084" xr:uid="{00000000-0005-0000-0000-0000FD970000}"/>
    <cellStyle name="20% - Accent1 4 3 2 2 3 3 9" xfId="39085" xr:uid="{00000000-0005-0000-0000-0000FE970000}"/>
    <cellStyle name="20% - Accent1 4 3 2 2 3 4" xfId="39086" xr:uid="{00000000-0005-0000-0000-0000FF970000}"/>
    <cellStyle name="20% - Accent1 4 3 2 2 3 4 2" xfId="39087" xr:uid="{00000000-0005-0000-0000-000000980000}"/>
    <cellStyle name="20% - Accent1 4 3 2 2 3 4 2 2" xfId="39088" xr:uid="{00000000-0005-0000-0000-000001980000}"/>
    <cellStyle name="20% - Accent1 4 3 2 2 3 4 2 2 2" xfId="39089" xr:uid="{00000000-0005-0000-0000-000002980000}"/>
    <cellStyle name="20% - Accent1 4 3 2 2 3 4 2 3" xfId="39090" xr:uid="{00000000-0005-0000-0000-000003980000}"/>
    <cellStyle name="20% - Accent1 4 3 2 2 3 4 3" xfId="39091" xr:uid="{00000000-0005-0000-0000-000004980000}"/>
    <cellStyle name="20% - Accent1 4 3 2 2 3 4 3 2" xfId="39092" xr:uid="{00000000-0005-0000-0000-000005980000}"/>
    <cellStyle name="20% - Accent1 4 3 2 2 3 4 4" xfId="39093" xr:uid="{00000000-0005-0000-0000-000006980000}"/>
    <cellStyle name="20% - Accent1 4 3 2 2 3 5" xfId="39094" xr:uid="{00000000-0005-0000-0000-000007980000}"/>
    <cellStyle name="20% - Accent1 4 3 2 2 3 5 2" xfId="39095" xr:uid="{00000000-0005-0000-0000-000008980000}"/>
    <cellStyle name="20% - Accent1 4 3 2 2 3 5 2 2" xfId="39096" xr:uid="{00000000-0005-0000-0000-000009980000}"/>
    <cellStyle name="20% - Accent1 4 3 2 2 3 5 2 2 2" xfId="39097" xr:uid="{00000000-0005-0000-0000-00000A980000}"/>
    <cellStyle name="20% - Accent1 4 3 2 2 3 5 2 3" xfId="39098" xr:uid="{00000000-0005-0000-0000-00000B980000}"/>
    <cellStyle name="20% - Accent1 4 3 2 2 3 5 3" xfId="39099" xr:uid="{00000000-0005-0000-0000-00000C980000}"/>
    <cellStyle name="20% - Accent1 4 3 2 2 3 5 3 2" xfId="39100" xr:uid="{00000000-0005-0000-0000-00000D980000}"/>
    <cellStyle name="20% - Accent1 4 3 2 2 3 5 4" xfId="39101" xr:uid="{00000000-0005-0000-0000-00000E980000}"/>
    <cellStyle name="20% - Accent1 4 3 2 2 3 6" xfId="39102" xr:uid="{00000000-0005-0000-0000-00000F980000}"/>
    <cellStyle name="20% - Accent1 4 3 2 2 3 6 2" xfId="39103" xr:uid="{00000000-0005-0000-0000-000010980000}"/>
    <cellStyle name="20% - Accent1 4 3 2 2 3 6 2 2" xfId="39104" xr:uid="{00000000-0005-0000-0000-000011980000}"/>
    <cellStyle name="20% - Accent1 4 3 2 2 3 6 2 2 2" xfId="39105" xr:uid="{00000000-0005-0000-0000-000012980000}"/>
    <cellStyle name="20% - Accent1 4 3 2 2 3 6 2 3" xfId="39106" xr:uid="{00000000-0005-0000-0000-000013980000}"/>
    <cellStyle name="20% - Accent1 4 3 2 2 3 6 3" xfId="39107" xr:uid="{00000000-0005-0000-0000-000014980000}"/>
    <cellStyle name="20% - Accent1 4 3 2 2 3 6 3 2" xfId="39108" xr:uid="{00000000-0005-0000-0000-000015980000}"/>
    <cellStyle name="20% - Accent1 4 3 2 2 3 6 4" xfId="39109" xr:uid="{00000000-0005-0000-0000-000016980000}"/>
    <cellStyle name="20% - Accent1 4 3 2 2 3 7" xfId="39110" xr:uid="{00000000-0005-0000-0000-000017980000}"/>
    <cellStyle name="20% - Accent1 4 3 2 2 3 7 2" xfId="39111" xr:uid="{00000000-0005-0000-0000-000018980000}"/>
    <cellStyle name="20% - Accent1 4 3 2 2 3 7 2 2" xfId="39112" xr:uid="{00000000-0005-0000-0000-000019980000}"/>
    <cellStyle name="20% - Accent1 4 3 2 2 3 7 3" xfId="39113" xr:uid="{00000000-0005-0000-0000-00001A980000}"/>
    <cellStyle name="20% - Accent1 4 3 2 2 3 8" xfId="39114" xr:uid="{00000000-0005-0000-0000-00001B980000}"/>
    <cellStyle name="20% - Accent1 4 3 2 2 3 8 2" xfId="39115" xr:uid="{00000000-0005-0000-0000-00001C980000}"/>
    <cellStyle name="20% - Accent1 4 3 2 2 3 8 2 2" xfId="39116" xr:uid="{00000000-0005-0000-0000-00001D980000}"/>
    <cellStyle name="20% - Accent1 4 3 2 2 3 8 3" xfId="39117" xr:uid="{00000000-0005-0000-0000-00001E980000}"/>
    <cellStyle name="20% - Accent1 4 3 2 2 3 9" xfId="39118" xr:uid="{00000000-0005-0000-0000-00001F980000}"/>
    <cellStyle name="20% - Accent1 4 3 2 2 3 9 2" xfId="39119" xr:uid="{00000000-0005-0000-0000-000020980000}"/>
    <cellStyle name="20% - Accent1 4 3 2 2 4" xfId="39120" xr:uid="{00000000-0005-0000-0000-000021980000}"/>
    <cellStyle name="20% - Accent1 4 3 2 2 4 10" xfId="39121" xr:uid="{00000000-0005-0000-0000-000022980000}"/>
    <cellStyle name="20% - Accent1 4 3 2 2 4 10 2" xfId="39122" xr:uid="{00000000-0005-0000-0000-000023980000}"/>
    <cellStyle name="20% - Accent1 4 3 2 2 4 11" xfId="39123" xr:uid="{00000000-0005-0000-0000-000024980000}"/>
    <cellStyle name="20% - Accent1 4 3 2 2 4 2" xfId="39124" xr:uid="{00000000-0005-0000-0000-000025980000}"/>
    <cellStyle name="20% - Accent1 4 3 2 2 4 2 2" xfId="39125" xr:uid="{00000000-0005-0000-0000-000026980000}"/>
    <cellStyle name="20% - Accent1 4 3 2 2 4 2 2 2" xfId="39126" xr:uid="{00000000-0005-0000-0000-000027980000}"/>
    <cellStyle name="20% - Accent1 4 3 2 2 4 2 2 2 2" xfId="39127" xr:uid="{00000000-0005-0000-0000-000028980000}"/>
    <cellStyle name="20% - Accent1 4 3 2 2 4 2 2 2 2 2" xfId="39128" xr:uid="{00000000-0005-0000-0000-000029980000}"/>
    <cellStyle name="20% - Accent1 4 3 2 2 4 2 2 2 3" xfId="39129" xr:uid="{00000000-0005-0000-0000-00002A980000}"/>
    <cellStyle name="20% - Accent1 4 3 2 2 4 2 2 3" xfId="39130" xr:uid="{00000000-0005-0000-0000-00002B980000}"/>
    <cellStyle name="20% - Accent1 4 3 2 2 4 2 2 3 2" xfId="39131" xr:uid="{00000000-0005-0000-0000-00002C980000}"/>
    <cellStyle name="20% - Accent1 4 3 2 2 4 2 2 4" xfId="39132" xr:uid="{00000000-0005-0000-0000-00002D980000}"/>
    <cellStyle name="20% - Accent1 4 3 2 2 4 2 3" xfId="39133" xr:uid="{00000000-0005-0000-0000-00002E980000}"/>
    <cellStyle name="20% - Accent1 4 3 2 2 4 2 3 2" xfId="39134" xr:uid="{00000000-0005-0000-0000-00002F980000}"/>
    <cellStyle name="20% - Accent1 4 3 2 2 4 2 3 2 2" xfId="39135" xr:uid="{00000000-0005-0000-0000-000030980000}"/>
    <cellStyle name="20% - Accent1 4 3 2 2 4 2 3 2 2 2" xfId="39136" xr:uid="{00000000-0005-0000-0000-000031980000}"/>
    <cellStyle name="20% - Accent1 4 3 2 2 4 2 3 2 3" xfId="39137" xr:uid="{00000000-0005-0000-0000-000032980000}"/>
    <cellStyle name="20% - Accent1 4 3 2 2 4 2 3 3" xfId="39138" xr:uid="{00000000-0005-0000-0000-000033980000}"/>
    <cellStyle name="20% - Accent1 4 3 2 2 4 2 3 3 2" xfId="39139" xr:uid="{00000000-0005-0000-0000-000034980000}"/>
    <cellStyle name="20% - Accent1 4 3 2 2 4 2 3 4" xfId="39140" xr:uid="{00000000-0005-0000-0000-000035980000}"/>
    <cellStyle name="20% - Accent1 4 3 2 2 4 2 4" xfId="39141" xr:uid="{00000000-0005-0000-0000-000036980000}"/>
    <cellStyle name="20% - Accent1 4 3 2 2 4 2 4 2" xfId="39142" xr:uid="{00000000-0005-0000-0000-000037980000}"/>
    <cellStyle name="20% - Accent1 4 3 2 2 4 2 4 2 2" xfId="39143" xr:uid="{00000000-0005-0000-0000-000038980000}"/>
    <cellStyle name="20% - Accent1 4 3 2 2 4 2 4 2 2 2" xfId="39144" xr:uid="{00000000-0005-0000-0000-000039980000}"/>
    <cellStyle name="20% - Accent1 4 3 2 2 4 2 4 2 3" xfId="39145" xr:uid="{00000000-0005-0000-0000-00003A980000}"/>
    <cellStyle name="20% - Accent1 4 3 2 2 4 2 4 3" xfId="39146" xr:uid="{00000000-0005-0000-0000-00003B980000}"/>
    <cellStyle name="20% - Accent1 4 3 2 2 4 2 4 3 2" xfId="39147" xr:uid="{00000000-0005-0000-0000-00003C980000}"/>
    <cellStyle name="20% - Accent1 4 3 2 2 4 2 4 4" xfId="39148" xr:uid="{00000000-0005-0000-0000-00003D980000}"/>
    <cellStyle name="20% - Accent1 4 3 2 2 4 2 5" xfId="39149" xr:uid="{00000000-0005-0000-0000-00003E980000}"/>
    <cellStyle name="20% - Accent1 4 3 2 2 4 2 5 2" xfId="39150" xr:uid="{00000000-0005-0000-0000-00003F980000}"/>
    <cellStyle name="20% - Accent1 4 3 2 2 4 2 5 2 2" xfId="39151" xr:uid="{00000000-0005-0000-0000-000040980000}"/>
    <cellStyle name="20% - Accent1 4 3 2 2 4 2 5 3" xfId="39152" xr:uid="{00000000-0005-0000-0000-000041980000}"/>
    <cellStyle name="20% - Accent1 4 3 2 2 4 2 6" xfId="39153" xr:uid="{00000000-0005-0000-0000-000042980000}"/>
    <cellStyle name="20% - Accent1 4 3 2 2 4 2 6 2" xfId="39154" xr:uid="{00000000-0005-0000-0000-000043980000}"/>
    <cellStyle name="20% - Accent1 4 3 2 2 4 2 6 2 2" xfId="39155" xr:uid="{00000000-0005-0000-0000-000044980000}"/>
    <cellStyle name="20% - Accent1 4 3 2 2 4 2 6 3" xfId="39156" xr:uid="{00000000-0005-0000-0000-000045980000}"/>
    <cellStyle name="20% - Accent1 4 3 2 2 4 2 7" xfId="39157" xr:uid="{00000000-0005-0000-0000-000046980000}"/>
    <cellStyle name="20% - Accent1 4 3 2 2 4 2 7 2" xfId="39158" xr:uid="{00000000-0005-0000-0000-000047980000}"/>
    <cellStyle name="20% - Accent1 4 3 2 2 4 2 8" xfId="39159" xr:uid="{00000000-0005-0000-0000-000048980000}"/>
    <cellStyle name="20% - Accent1 4 3 2 2 4 2 8 2" xfId="39160" xr:uid="{00000000-0005-0000-0000-000049980000}"/>
    <cellStyle name="20% - Accent1 4 3 2 2 4 2 9" xfId="39161" xr:uid="{00000000-0005-0000-0000-00004A980000}"/>
    <cellStyle name="20% - Accent1 4 3 2 2 4 3" xfId="39162" xr:uid="{00000000-0005-0000-0000-00004B980000}"/>
    <cellStyle name="20% - Accent1 4 3 2 2 4 3 2" xfId="39163" xr:uid="{00000000-0005-0000-0000-00004C980000}"/>
    <cellStyle name="20% - Accent1 4 3 2 2 4 3 2 2" xfId="39164" xr:uid="{00000000-0005-0000-0000-00004D980000}"/>
    <cellStyle name="20% - Accent1 4 3 2 2 4 3 2 2 2" xfId="39165" xr:uid="{00000000-0005-0000-0000-00004E980000}"/>
    <cellStyle name="20% - Accent1 4 3 2 2 4 3 2 2 2 2" xfId="39166" xr:uid="{00000000-0005-0000-0000-00004F980000}"/>
    <cellStyle name="20% - Accent1 4 3 2 2 4 3 2 2 3" xfId="39167" xr:uid="{00000000-0005-0000-0000-000050980000}"/>
    <cellStyle name="20% - Accent1 4 3 2 2 4 3 2 3" xfId="39168" xr:uid="{00000000-0005-0000-0000-000051980000}"/>
    <cellStyle name="20% - Accent1 4 3 2 2 4 3 2 3 2" xfId="39169" xr:uid="{00000000-0005-0000-0000-000052980000}"/>
    <cellStyle name="20% - Accent1 4 3 2 2 4 3 2 4" xfId="39170" xr:uid="{00000000-0005-0000-0000-000053980000}"/>
    <cellStyle name="20% - Accent1 4 3 2 2 4 3 3" xfId="39171" xr:uid="{00000000-0005-0000-0000-000054980000}"/>
    <cellStyle name="20% - Accent1 4 3 2 2 4 3 3 2" xfId="39172" xr:uid="{00000000-0005-0000-0000-000055980000}"/>
    <cellStyle name="20% - Accent1 4 3 2 2 4 3 3 2 2" xfId="39173" xr:uid="{00000000-0005-0000-0000-000056980000}"/>
    <cellStyle name="20% - Accent1 4 3 2 2 4 3 3 2 2 2" xfId="39174" xr:uid="{00000000-0005-0000-0000-000057980000}"/>
    <cellStyle name="20% - Accent1 4 3 2 2 4 3 3 2 3" xfId="39175" xr:uid="{00000000-0005-0000-0000-000058980000}"/>
    <cellStyle name="20% - Accent1 4 3 2 2 4 3 3 3" xfId="39176" xr:uid="{00000000-0005-0000-0000-000059980000}"/>
    <cellStyle name="20% - Accent1 4 3 2 2 4 3 3 3 2" xfId="39177" xr:uid="{00000000-0005-0000-0000-00005A980000}"/>
    <cellStyle name="20% - Accent1 4 3 2 2 4 3 3 4" xfId="39178" xr:uid="{00000000-0005-0000-0000-00005B980000}"/>
    <cellStyle name="20% - Accent1 4 3 2 2 4 3 4" xfId="39179" xr:uid="{00000000-0005-0000-0000-00005C980000}"/>
    <cellStyle name="20% - Accent1 4 3 2 2 4 3 4 2" xfId="39180" xr:uid="{00000000-0005-0000-0000-00005D980000}"/>
    <cellStyle name="20% - Accent1 4 3 2 2 4 3 4 2 2" xfId="39181" xr:uid="{00000000-0005-0000-0000-00005E980000}"/>
    <cellStyle name="20% - Accent1 4 3 2 2 4 3 4 2 2 2" xfId="39182" xr:uid="{00000000-0005-0000-0000-00005F980000}"/>
    <cellStyle name="20% - Accent1 4 3 2 2 4 3 4 2 3" xfId="39183" xr:uid="{00000000-0005-0000-0000-000060980000}"/>
    <cellStyle name="20% - Accent1 4 3 2 2 4 3 4 3" xfId="39184" xr:uid="{00000000-0005-0000-0000-000061980000}"/>
    <cellStyle name="20% - Accent1 4 3 2 2 4 3 4 3 2" xfId="39185" xr:uid="{00000000-0005-0000-0000-000062980000}"/>
    <cellStyle name="20% - Accent1 4 3 2 2 4 3 4 4" xfId="39186" xr:uid="{00000000-0005-0000-0000-000063980000}"/>
    <cellStyle name="20% - Accent1 4 3 2 2 4 3 5" xfId="39187" xr:uid="{00000000-0005-0000-0000-000064980000}"/>
    <cellStyle name="20% - Accent1 4 3 2 2 4 3 5 2" xfId="39188" xr:uid="{00000000-0005-0000-0000-000065980000}"/>
    <cellStyle name="20% - Accent1 4 3 2 2 4 3 5 2 2" xfId="39189" xr:uid="{00000000-0005-0000-0000-000066980000}"/>
    <cellStyle name="20% - Accent1 4 3 2 2 4 3 5 3" xfId="39190" xr:uid="{00000000-0005-0000-0000-000067980000}"/>
    <cellStyle name="20% - Accent1 4 3 2 2 4 3 6" xfId="39191" xr:uid="{00000000-0005-0000-0000-000068980000}"/>
    <cellStyle name="20% - Accent1 4 3 2 2 4 3 6 2" xfId="39192" xr:uid="{00000000-0005-0000-0000-000069980000}"/>
    <cellStyle name="20% - Accent1 4 3 2 2 4 3 6 2 2" xfId="39193" xr:uid="{00000000-0005-0000-0000-00006A980000}"/>
    <cellStyle name="20% - Accent1 4 3 2 2 4 3 6 3" xfId="39194" xr:uid="{00000000-0005-0000-0000-00006B980000}"/>
    <cellStyle name="20% - Accent1 4 3 2 2 4 3 7" xfId="39195" xr:uid="{00000000-0005-0000-0000-00006C980000}"/>
    <cellStyle name="20% - Accent1 4 3 2 2 4 3 7 2" xfId="39196" xr:uid="{00000000-0005-0000-0000-00006D980000}"/>
    <cellStyle name="20% - Accent1 4 3 2 2 4 3 8" xfId="39197" xr:uid="{00000000-0005-0000-0000-00006E980000}"/>
    <cellStyle name="20% - Accent1 4 3 2 2 4 3 8 2" xfId="39198" xr:uid="{00000000-0005-0000-0000-00006F980000}"/>
    <cellStyle name="20% - Accent1 4 3 2 2 4 3 9" xfId="39199" xr:uid="{00000000-0005-0000-0000-000070980000}"/>
    <cellStyle name="20% - Accent1 4 3 2 2 4 4" xfId="39200" xr:uid="{00000000-0005-0000-0000-000071980000}"/>
    <cellStyle name="20% - Accent1 4 3 2 2 4 4 2" xfId="39201" xr:uid="{00000000-0005-0000-0000-000072980000}"/>
    <cellStyle name="20% - Accent1 4 3 2 2 4 4 2 2" xfId="39202" xr:uid="{00000000-0005-0000-0000-000073980000}"/>
    <cellStyle name="20% - Accent1 4 3 2 2 4 4 2 2 2" xfId="39203" xr:uid="{00000000-0005-0000-0000-000074980000}"/>
    <cellStyle name="20% - Accent1 4 3 2 2 4 4 2 3" xfId="39204" xr:uid="{00000000-0005-0000-0000-000075980000}"/>
    <cellStyle name="20% - Accent1 4 3 2 2 4 4 3" xfId="39205" xr:uid="{00000000-0005-0000-0000-000076980000}"/>
    <cellStyle name="20% - Accent1 4 3 2 2 4 4 3 2" xfId="39206" xr:uid="{00000000-0005-0000-0000-000077980000}"/>
    <cellStyle name="20% - Accent1 4 3 2 2 4 4 4" xfId="39207" xr:uid="{00000000-0005-0000-0000-000078980000}"/>
    <cellStyle name="20% - Accent1 4 3 2 2 4 5" xfId="39208" xr:uid="{00000000-0005-0000-0000-000079980000}"/>
    <cellStyle name="20% - Accent1 4 3 2 2 4 5 2" xfId="39209" xr:uid="{00000000-0005-0000-0000-00007A980000}"/>
    <cellStyle name="20% - Accent1 4 3 2 2 4 5 2 2" xfId="39210" xr:uid="{00000000-0005-0000-0000-00007B980000}"/>
    <cellStyle name="20% - Accent1 4 3 2 2 4 5 2 2 2" xfId="39211" xr:uid="{00000000-0005-0000-0000-00007C980000}"/>
    <cellStyle name="20% - Accent1 4 3 2 2 4 5 2 3" xfId="39212" xr:uid="{00000000-0005-0000-0000-00007D980000}"/>
    <cellStyle name="20% - Accent1 4 3 2 2 4 5 3" xfId="39213" xr:uid="{00000000-0005-0000-0000-00007E980000}"/>
    <cellStyle name="20% - Accent1 4 3 2 2 4 5 3 2" xfId="39214" xr:uid="{00000000-0005-0000-0000-00007F980000}"/>
    <cellStyle name="20% - Accent1 4 3 2 2 4 5 4" xfId="39215" xr:uid="{00000000-0005-0000-0000-000080980000}"/>
    <cellStyle name="20% - Accent1 4 3 2 2 4 6" xfId="39216" xr:uid="{00000000-0005-0000-0000-000081980000}"/>
    <cellStyle name="20% - Accent1 4 3 2 2 4 6 2" xfId="39217" xr:uid="{00000000-0005-0000-0000-000082980000}"/>
    <cellStyle name="20% - Accent1 4 3 2 2 4 6 2 2" xfId="39218" xr:uid="{00000000-0005-0000-0000-000083980000}"/>
    <cellStyle name="20% - Accent1 4 3 2 2 4 6 2 2 2" xfId="39219" xr:uid="{00000000-0005-0000-0000-000084980000}"/>
    <cellStyle name="20% - Accent1 4 3 2 2 4 6 2 3" xfId="39220" xr:uid="{00000000-0005-0000-0000-000085980000}"/>
    <cellStyle name="20% - Accent1 4 3 2 2 4 6 3" xfId="39221" xr:uid="{00000000-0005-0000-0000-000086980000}"/>
    <cellStyle name="20% - Accent1 4 3 2 2 4 6 3 2" xfId="39222" xr:uid="{00000000-0005-0000-0000-000087980000}"/>
    <cellStyle name="20% - Accent1 4 3 2 2 4 6 4" xfId="39223" xr:uid="{00000000-0005-0000-0000-000088980000}"/>
    <cellStyle name="20% - Accent1 4 3 2 2 4 7" xfId="39224" xr:uid="{00000000-0005-0000-0000-000089980000}"/>
    <cellStyle name="20% - Accent1 4 3 2 2 4 7 2" xfId="39225" xr:uid="{00000000-0005-0000-0000-00008A980000}"/>
    <cellStyle name="20% - Accent1 4 3 2 2 4 7 2 2" xfId="39226" xr:uid="{00000000-0005-0000-0000-00008B980000}"/>
    <cellStyle name="20% - Accent1 4 3 2 2 4 7 3" xfId="39227" xr:uid="{00000000-0005-0000-0000-00008C980000}"/>
    <cellStyle name="20% - Accent1 4 3 2 2 4 8" xfId="39228" xr:uid="{00000000-0005-0000-0000-00008D980000}"/>
    <cellStyle name="20% - Accent1 4 3 2 2 4 8 2" xfId="39229" xr:uid="{00000000-0005-0000-0000-00008E980000}"/>
    <cellStyle name="20% - Accent1 4 3 2 2 4 8 2 2" xfId="39230" xr:uid="{00000000-0005-0000-0000-00008F980000}"/>
    <cellStyle name="20% - Accent1 4 3 2 2 4 8 3" xfId="39231" xr:uid="{00000000-0005-0000-0000-000090980000}"/>
    <cellStyle name="20% - Accent1 4 3 2 2 4 9" xfId="39232" xr:uid="{00000000-0005-0000-0000-000091980000}"/>
    <cellStyle name="20% - Accent1 4 3 2 2 4 9 2" xfId="39233" xr:uid="{00000000-0005-0000-0000-000092980000}"/>
    <cellStyle name="20% - Accent1 4 3 2 2 5" xfId="39234" xr:uid="{00000000-0005-0000-0000-000093980000}"/>
    <cellStyle name="20% - Accent1 4 3 2 2 5 2" xfId="39235" xr:uid="{00000000-0005-0000-0000-000094980000}"/>
    <cellStyle name="20% - Accent1 4 3 2 2 5 2 2" xfId="39236" xr:uid="{00000000-0005-0000-0000-000095980000}"/>
    <cellStyle name="20% - Accent1 4 3 2 2 5 2 2 2" xfId="39237" xr:uid="{00000000-0005-0000-0000-000096980000}"/>
    <cellStyle name="20% - Accent1 4 3 2 2 5 2 2 2 2" xfId="39238" xr:uid="{00000000-0005-0000-0000-000097980000}"/>
    <cellStyle name="20% - Accent1 4 3 2 2 5 2 2 3" xfId="39239" xr:uid="{00000000-0005-0000-0000-000098980000}"/>
    <cellStyle name="20% - Accent1 4 3 2 2 5 2 3" xfId="39240" xr:uid="{00000000-0005-0000-0000-000099980000}"/>
    <cellStyle name="20% - Accent1 4 3 2 2 5 2 3 2" xfId="39241" xr:uid="{00000000-0005-0000-0000-00009A980000}"/>
    <cellStyle name="20% - Accent1 4 3 2 2 5 2 4" xfId="39242" xr:uid="{00000000-0005-0000-0000-00009B980000}"/>
    <cellStyle name="20% - Accent1 4 3 2 2 5 3" xfId="39243" xr:uid="{00000000-0005-0000-0000-00009C980000}"/>
    <cellStyle name="20% - Accent1 4 3 2 2 5 3 2" xfId="39244" xr:uid="{00000000-0005-0000-0000-00009D980000}"/>
    <cellStyle name="20% - Accent1 4 3 2 2 5 3 2 2" xfId="39245" xr:uid="{00000000-0005-0000-0000-00009E980000}"/>
    <cellStyle name="20% - Accent1 4 3 2 2 5 3 2 2 2" xfId="39246" xr:uid="{00000000-0005-0000-0000-00009F980000}"/>
    <cellStyle name="20% - Accent1 4 3 2 2 5 3 2 3" xfId="39247" xr:uid="{00000000-0005-0000-0000-0000A0980000}"/>
    <cellStyle name="20% - Accent1 4 3 2 2 5 3 3" xfId="39248" xr:uid="{00000000-0005-0000-0000-0000A1980000}"/>
    <cellStyle name="20% - Accent1 4 3 2 2 5 3 3 2" xfId="39249" xr:uid="{00000000-0005-0000-0000-0000A2980000}"/>
    <cellStyle name="20% - Accent1 4 3 2 2 5 3 4" xfId="39250" xr:uid="{00000000-0005-0000-0000-0000A3980000}"/>
    <cellStyle name="20% - Accent1 4 3 2 2 5 4" xfId="39251" xr:uid="{00000000-0005-0000-0000-0000A4980000}"/>
    <cellStyle name="20% - Accent1 4 3 2 2 5 4 2" xfId="39252" xr:uid="{00000000-0005-0000-0000-0000A5980000}"/>
    <cellStyle name="20% - Accent1 4 3 2 2 5 4 2 2" xfId="39253" xr:uid="{00000000-0005-0000-0000-0000A6980000}"/>
    <cellStyle name="20% - Accent1 4 3 2 2 5 4 2 2 2" xfId="39254" xr:uid="{00000000-0005-0000-0000-0000A7980000}"/>
    <cellStyle name="20% - Accent1 4 3 2 2 5 4 2 3" xfId="39255" xr:uid="{00000000-0005-0000-0000-0000A8980000}"/>
    <cellStyle name="20% - Accent1 4 3 2 2 5 4 3" xfId="39256" xr:uid="{00000000-0005-0000-0000-0000A9980000}"/>
    <cellStyle name="20% - Accent1 4 3 2 2 5 4 3 2" xfId="39257" xr:uid="{00000000-0005-0000-0000-0000AA980000}"/>
    <cellStyle name="20% - Accent1 4 3 2 2 5 4 4" xfId="39258" xr:uid="{00000000-0005-0000-0000-0000AB980000}"/>
    <cellStyle name="20% - Accent1 4 3 2 2 5 5" xfId="39259" xr:uid="{00000000-0005-0000-0000-0000AC980000}"/>
    <cellStyle name="20% - Accent1 4 3 2 2 5 5 2" xfId="39260" xr:uid="{00000000-0005-0000-0000-0000AD980000}"/>
    <cellStyle name="20% - Accent1 4 3 2 2 5 5 2 2" xfId="39261" xr:uid="{00000000-0005-0000-0000-0000AE980000}"/>
    <cellStyle name="20% - Accent1 4 3 2 2 5 5 3" xfId="39262" xr:uid="{00000000-0005-0000-0000-0000AF980000}"/>
    <cellStyle name="20% - Accent1 4 3 2 2 5 6" xfId="39263" xr:uid="{00000000-0005-0000-0000-0000B0980000}"/>
    <cellStyle name="20% - Accent1 4 3 2 2 5 6 2" xfId="39264" xr:uid="{00000000-0005-0000-0000-0000B1980000}"/>
    <cellStyle name="20% - Accent1 4 3 2 2 5 6 2 2" xfId="39265" xr:uid="{00000000-0005-0000-0000-0000B2980000}"/>
    <cellStyle name="20% - Accent1 4 3 2 2 5 6 3" xfId="39266" xr:uid="{00000000-0005-0000-0000-0000B3980000}"/>
    <cellStyle name="20% - Accent1 4 3 2 2 5 7" xfId="39267" xr:uid="{00000000-0005-0000-0000-0000B4980000}"/>
    <cellStyle name="20% - Accent1 4 3 2 2 5 7 2" xfId="39268" xr:uid="{00000000-0005-0000-0000-0000B5980000}"/>
    <cellStyle name="20% - Accent1 4 3 2 2 5 8" xfId="39269" xr:uid="{00000000-0005-0000-0000-0000B6980000}"/>
    <cellStyle name="20% - Accent1 4 3 2 2 5 8 2" xfId="39270" xr:uid="{00000000-0005-0000-0000-0000B7980000}"/>
    <cellStyle name="20% - Accent1 4 3 2 2 5 9" xfId="39271" xr:uid="{00000000-0005-0000-0000-0000B8980000}"/>
    <cellStyle name="20% - Accent1 4 3 2 2 6" xfId="39272" xr:uid="{00000000-0005-0000-0000-0000B9980000}"/>
    <cellStyle name="20% - Accent1 4 3 2 2 6 2" xfId="39273" xr:uid="{00000000-0005-0000-0000-0000BA980000}"/>
    <cellStyle name="20% - Accent1 4 3 2 2 6 2 2" xfId="39274" xr:uid="{00000000-0005-0000-0000-0000BB980000}"/>
    <cellStyle name="20% - Accent1 4 3 2 2 6 2 2 2" xfId="39275" xr:uid="{00000000-0005-0000-0000-0000BC980000}"/>
    <cellStyle name="20% - Accent1 4 3 2 2 6 2 2 2 2" xfId="39276" xr:uid="{00000000-0005-0000-0000-0000BD980000}"/>
    <cellStyle name="20% - Accent1 4 3 2 2 6 2 2 3" xfId="39277" xr:uid="{00000000-0005-0000-0000-0000BE980000}"/>
    <cellStyle name="20% - Accent1 4 3 2 2 6 2 3" xfId="39278" xr:uid="{00000000-0005-0000-0000-0000BF980000}"/>
    <cellStyle name="20% - Accent1 4 3 2 2 6 2 3 2" xfId="39279" xr:uid="{00000000-0005-0000-0000-0000C0980000}"/>
    <cellStyle name="20% - Accent1 4 3 2 2 6 2 4" xfId="39280" xr:uid="{00000000-0005-0000-0000-0000C1980000}"/>
    <cellStyle name="20% - Accent1 4 3 2 2 6 3" xfId="39281" xr:uid="{00000000-0005-0000-0000-0000C2980000}"/>
    <cellStyle name="20% - Accent1 4 3 2 2 6 3 2" xfId="39282" xr:uid="{00000000-0005-0000-0000-0000C3980000}"/>
    <cellStyle name="20% - Accent1 4 3 2 2 6 3 2 2" xfId="39283" xr:uid="{00000000-0005-0000-0000-0000C4980000}"/>
    <cellStyle name="20% - Accent1 4 3 2 2 6 3 2 2 2" xfId="39284" xr:uid="{00000000-0005-0000-0000-0000C5980000}"/>
    <cellStyle name="20% - Accent1 4 3 2 2 6 3 2 3" xfId="39285" xr:uid="{00000000-0005-0000-0000-0000C6980000}"/>
    <cellStyle name="20% - Accent1 4 3 2 2 6 3 3" xfId="39286" xr:uid="{00000000-0005-0000-0000-0000C7980000}"/>
    <cellStyle name="20% - Accent1 4 3 2 2 6 3 3 2" xfId="39287" xr:uid="{00000000-0005-0000-0000-0000C8980000}"/>
    <cellStyle name="20% - Accent1 4 3 2 2 6 3 4" xfId="39288" xr:uid="{00000000-0005-0000-0000-0000C9980000}"/>
    <cellStyle name="20% - Accent1 4 3 2 2 6 4" xfId="39289" xr:uid="{00000000-0005-0000-0000-0000CA980000}"/>
    <cellStyle name="20% - Accent1 4 3 2 2 6 4 2" xfId="39290" xr:uid="{00000000-0005-0000-0000-0000CB980000}"/>
    <cellStyle name="20% - Accent1 4 3 2 2 6 4 2 2" xfId="39291" xr:uid="{00000000-0005-0000-0000-0000CC980000}"/>
    <cellStyle name="20% - Accent1 4 3 2 2 6 4 2 2 2" xfId="39292" xr:uid="{00000000-0005-0000-0000-0000CD980000}"/>
    <cellStyle name="20% - Accent1 4 3 2 2 6 4 2 3" xfId="39293" xr:uid="{00000000-0005-0000-0000-0000CE980000}"/>
    <cellStyle name="20% - Accent1 4 3 2 2 6 4 3" xfId="39294" xr:uid="{00000000-0005-0000-0000-0000CF980000}"/>
    <cellStyle name="20% - Accent1 4 3 2 2 6 4 3 2" xfId="39295" xr:uid="{00000000-0005-0000-0000-0000D0980000}"/>
    <cellStyle name="20% - Accent1 4 3 2 2 6 4 4" xfId="39296" xr:uid="{00000000-0005-0000-0000-0000D1980000}"/>
    <cellStyle name="20% - Accent1 4 3 2 2 6 5" xfId="39297" xr:uid="{00000000-0005-0000-0000-0000D2980000}"/>
    <cellStyle name="20% - Accent1 4 3 2 2 6 5 2" xfId="39298" xr:uid="{00000000-0005-0000-0000-0000D3980000}"/>
    <cellStyle name="20% - Accent1 4 3 2 2 6 5 2 2" xfId="39299" xr:uid="{00000000-0005-0000-0000-0000D4980000}"/>
    <cellStyle name="20% - Accent1 4 3 2 2 6 5 3" xfId="39300" xr:uid="{00000000-0005-0000-0000-0000D5980000}"/>
    <cellStyle name="20% - Accent1 4 3 2 2 6 6" xfId="39301" xr:uid="{00000000-0005-0000-0000-0000D6980000}"/>
    <cellStyle name="20% - Accent1 4 3 2 2 6 6 2" xfId="39302" xr:uid="{00000000-0005-0000-0000-0000D7980000}"/>
    <cellStyle name="20% - Accent1 4 3 2 2 6 6 2 2" xfId="39303" xr:uid="{00000000-0005-0000-0000-0000D8980000}"/>
    <cellStyle name="20% - Accent1 4 3 2 2 6 6 3" xfId="39304" xr:uid="{00000000-0005-0000-0000-0000D9980000}"/>
    <cellStyle name="20% - Accent1 4 3 2 2 6 7" xfId="39305" xr:uid="{00000000-0005-0000-0000-0000DA980000}"/>
    <cellStyle name="20% - Accent1 4 3 2 2 6 7 2" xfId="39306" xr:uid="{00000000-0005-0000-0000-0000DB980000}"/>
    <cellStyle name="20% - Accent1 4 3 2 2 6 8" xfId="39307" xr:uid="{00000000-0005-0000-0000-0000DC980000}"/>
    <cellStyle name="20% - Accent1 4 3 2 2 6 8 2" xfId="39308" xr:uid="{00000000-0005-0000-0000-0000DD980000}"/>
    <cellStyle name="20% - Accent1 4 3 2 2 6 9" xfId="39309" xr:uid="{00000000-0005-0000-0000-0000DE980000}"/>
    <cellStyle name="20% - Accent1 4 3 2 2 7" xfId="39310" xr:uid="{00000000-0005-0000-0000-0000DF980000}"/>
    <cellStyle name="20% - Accent1 4 3 2 2 7 2" xfId="39311" xr:uid="{00000000-0005-0000-0000-0000E0980000}"/>
    <cellStyle name="20% - Accent1 4 3 2 2 7 2 2" xfId="39312" xr:uid="{00000000-0005-0000-0000-0000E1980000}"/>
    <cellStyle name="20% - Accent1 4 3 2 2 7 2 2 2" xfId="39313" xr:uid="{00000000-0005-0000-0000-0000E2980000}"/>
    <cellStyle name="20% - Accent1 4 3 2 2 7 2 3" xfId="39314" xr:uid="{00000000-0005-0000-0000-0000E3980000}"/>
    <cellStyle name="20% - Accent1 4 3 2 2 7 3" xfId="39315" xr:uid="{00000000-0005-0000-0000-0000E4980000}"/>
    <cellStyle name="20% - Accent1 4 3 2 2 7 3 2" xfId="39316" xr:uid="{00000000-0005-0000-0000-0000E5980000}"/>
    <cellStyle name="20% - Accent1 4 3 2 2 7 4" xfId="39317" xr:uid="{00000000-0005-0000-0000-0000E6980000}"/>
    <cellStyle name="20% - Accent1 4 3 2 2 8" xfId="39318" xr:uid="{00000000-0005-0000-0000-0000E7980000}"/>
    <cellStyle name="20% - Accent1 4 3 2 2 8 2" xfId="39319" xr:uid="{00000000-0005-0000-0000-0000E8980000}"/>
    <cellStyle name="20% - Accent1 4 3 2 2 8 2 2" xfId="39320" xr:uid="{00000000-0005-0000-0000-0000E9980000}"/>
    <cellStyle name="20% - Accent1 4 3 2 2 8 2 2 2" xfId="39321" xr:uid="{00000000-0005-0000-0000-0000EA980000}"/>
    <cellStyle name="20% - Accent1 4 3 2 2 8 2 3" xfId="39322" xr:uid="{00000000-0005-0000-0000-0000EB980000}"/>
    <cellStyle name="20% - Accent1 4 3 2 2 8 3" xfId="39323" xr:uid="{00000000-0005-0000-0000-0000EC980000}"/>
    <cellStyle name="20% - Accent1 4 3 2 2 8 3 2" xfId="39324" xr:uid="{00000000-0005-0000-0000-0000ED980000}"/>
    <cellStyle name="20% - Accent1 4 3 2 2 8 4" xfId="39325" xr:uid="{00000000-0005-0000-0000-0000EE980000}"/>
    <cellStyle name="20% - Accent1 4 3 2 2 9" xfId="39326" xr:uid="{00000000-0005-0000-0000-0000EF980000}"/>
    <cellStyle name="20% - Accent1 4 3 2 2 9 2" xfId="39327" xr:uid="{00000000-0005-0000-0000-0000F0980000}"/>
    <cellStyle name="20% - Accent1 4 3 2 2 9 2 2" xfId="39328" xr:uid="{00000000-0005-0000-0000-0000F1980000}"/>
    <cellStyle name="20% - Accent1 4 3 2 2 9 2 2 2" xfId="39329" xr:uid="{00000000-0005-0000-0000-0000F2980000}"/>
    <cellStyle name="20% - Accent1 4 3 2 2 9 2 3" xfId="39330" xr:uid="{00000000-0005-0000-0000-0000F3980000}"/>
    <cellStyle name="20% - Accent1 4 3 2 2 9 3" xfId="39331" xr:uid="{00000000-0005-0000-0000-0000F4980000}"/>
    <cellStyle name="20% - Accent1 4 3 2 2 9 3 2" xfId="39332" xr:uid="{00000000-0005-0000-0000-0000F5980000}"/>
    <cellStyle name="20% - Accent1 4 3 2 2 9 4" xfId="39333" xr:uid="{00000000-0005-0000-0000-0000F6980000}"/>
    <cellStyle name="20% - Accent1 4 3 2 3" xfId="39334" xr:uid="{00000000-0005-0000-0000-0000F7980000}"/>
    <cellStyle name="20% - Accent1 4 3 2 3 10" xfId="39335" xr:uid="{00000000-0005-0000-0000-0000F8980000}"/>
    <cellStyle name="20% - Accent1 4 3 2 3 10 2" xfId="39336" xr:uid="{00000000-0005-0000-0000-0000F9980000}"/>
    <cellStyle name="20% - Accent1 4 3 2 3 11" xfId="39337" xr:uid="{00000000-0005-0000-0000-0000FA980000}"/>
    <cellStyle name="20% - Accent1 4 3 2 3 2" xfId="39338" xr:uid="{00000000-0005-0000-0000-0000FB980000}"/>
    <cellStyle name="20% - Accent1 4 3 2 3 2 2" xfId="39339" xr:uid="{00000000-0005-0000-0000-0000FC980000}"/>
    <cellStyle name="20% - Accent1 4 3 2 3 2 2 2" xfId="39340" xr:uid="{00000000-0005-0000-0000-0000FD980000}"/>
    <cellStyle name="20% - Accent1 4 3 2 3 2 2 2 2" xfId="39341" xr:uid="{00000000-0005-0000-0000-0000FE980000}"/>
    <cellStyle name="20% - Accent1 4 3 2 3 2 2 2 2 2" xfId="39342" xr:uid="{00000000-0005-0000-0000-0000FF980000}"/>
    <cellStyle name="20% - Accent1 4 3 2 3 2 2 2 3" xfId="39343" xr:uid="{00000000-0005-0000-0000-000000990000}"/>
    <cellStyle name="20% - Accent1 4 3 2 3 2 2 3" xfId="39344" xr:uid="{00000000-0005-0000-0000-000001990000}"/>
    <cellStyle name="20% - Accent1 4 3 2 3 2 2 3 2" xfId="39345" xr:uid="{00000000-0005-0000-0000-000002990000}"/>
    <cellStyle name="20% - Accent1 4 3 2 3 2 2 4" xfId="39346" xr:uid="{00000000-0005-0000-0000-000003990000}"/>
    <cellStyle name="20% - Accent1 4 3 2 3 2 3" xfId="39347" xr:uid="{00000000-0005-0000-0000-000004990000}"/>
    <cellStyle name="20% - Accent1 4 3 2 3 2 3 2" xfId="39348" xr:uid="{00000000-0005-0000-0000-000005990000}"/>
    <cellStyle name="20% - Accent1 4 3 2 3 2 3 2 2" xfId="39349" xr:uid="{00000000-0005-0000-0000-000006990000}"/>
    <cellStyle name="20% - Accent1 4 3 2 3 2 3 2 2 2" xfId="39350" xr:uid="{00000000-0005-0000-0000-000007990000}"/>
    <cellStyle name="20% - Accent1 4 3 2 3 2 3 2 3" xfId="39351" xr:uid="{00000000-0005-0000-0000-000008990000}"/>
    <cellStyle name="20% - Accent1 4 3 2 3 2 3 3" xfId="39352" xr:uid="{00000000-0005-0000-0000-000009990000}"/>
    <cellStyle name="20% - Accent1 4 3 2 3 2 3 3 2" xfId="39353" xr:uid="{00000000-0005-0000-0000-00000A990000}"/>
    <cellStyle name="20% - Accent1 4 3 2 3 2 3 4" xfId="39354" xr:uid="{00000000-0005-0000-0000-00000B990000}"/>
    <cellStyle name="20% - Accent1 4 3 2 3 2 4" xfId="39355" xr:uid="{00000000-0005-0000-0000-00000C990000}"/>
    <cellStyle name="20% - Accent1 4 3 2 3 2 4 2" xfId="39356" xr:uid="{00000000-0005-0000-0000-00000D990000}"/>
    <cellStyle name="20% - Accent1 4 3 2 3 2 4 2 2" xfId="39357" xr:uid="{00000000-0005-0000-0000-00000E990000}"/>
    <cellStyle name="20% - Accent1 4 3 2 3 2 4 2 2 2" xfId="39358" xr:uid="{00000000-0005-0000-0000-00000F990000}"/>
    <cellStyle name="20% - Accent1 4 3 2 3 2 4 2 3" xfId="39359" xr:uid="{00000000-0005-0000-0000-000010990000}"/>
    <cellStyle name="20% - Accent1 4 3 2 3 2 4 3" xfId="39360" xr:uid="{00000000-0005-0000-0000-000011990000}"/>
    <cellStyle name="20% - Accent1 4 3 2 3 2 4 3 2" xfId="39361" xr:uid="{00000000-0005-0000-0000-000012990000}"/>
    <cellStyle name="20% - Accent1 4 3 2 3 2 4 4" xfId="39362" xr:uid="{00000000-0005-0000-0000-000013990000}"/>
    <cellStyle name="20% - Accent1 4 3 2 3 2 5" xfId="39363" xr:uid="{00000000-0005-0000-0000-000014990000}"/>
    <cellStyle name="20% - Accent1 4 3 2 3 2 5 2" xfId="39364" xr:uid="{00000000-0005-0000-0000-000015990000}"/>
    <cellStyle name="20% - Accent1 4 3 2 3 2 5 2 2" xfId="39365" xr:uid="{00000000-0005-0000-0000-000016990000}"/>
    <cellStyle name="20% - Accent1 4 3 2 3 2 5 3" xfId="39366" xr:uid="{00000000-0005-0000-0000-000017990000}"/>
    <cellStyle name="20% - Accent1 4 3 2 3 2 6" xfId="39367" xr:uid="{00000000-0005-0000-0000-000018990000}"/>
    <cellStyle name="20% - Accent1 4 3 2 3 2 6 2" xfId="39368" xr:uid="{00000000-0005-0000-0000-000019990000}"/>
    <cellStyle name="20% - Accent1 4 3 2 3 2 6 2 2" xfId="39369" xr:uid="{00000000-0005-0000-0000-00001A990000}"/>
    <cellStyle name="20% - Accent1 4 3 2 3 2 6 3" xfId="39370" xr:uid="{00000000-0005-0000-0000-00001B990000}"/>
    <cellStyle name="20% - Accent1 4 3 2 3 2 7" xfId="39371" xr:uid="{00000000-0005-0000-0000-00001C990000}"/>
    <cellStyle name="20% - Accent1 4 3 2 3 2 7 2" xfId="39372" xr:uid="{00000000-0005-0000-0000-00001D990000}"/>
    <cellStyle name="20% - Accent1 4 3 2 3 2 8" xfId="39373" xr:uid="{00000000-0005-0000-0000-00001E990000}"/>
    <cellStyle name="20% - Accent1 4 3 2 3 2 8 2" xfId="39374" xr:uid="{00000000-0005-0000-0000-00001F990000}"/>
    <cellStyle name="20% - Accent1 4 3 2 3 2 9" xfId="39375" xr:uid="{00000000-0005-0000-0000-000020990000}"/>
    <cellStyle name="20% - Accent1 4 3 2 3 3" xfId="39376" xr:uid="{00000000-0005-0000-0000-000021990000}"/>
    <cellStyle name="20% - Accent1 4 3 2 3 3 2" xfId="39377" xr:uid="{00000000-0005-0000-0000-000022990000}"/>
    <cellStyle name="20% - Accent1 4 3 2 3 3 2 2" xfId="39378" xr:uid="{00000000-0005-0000-0000-000023990000}"/>
    <cellStyle name="20% - Accent1 4 3 2 3 3 2 2 2" xfId="39379" xr:uid="{00000000-0005-0000-0000-000024990000}"/>
    <cellStyle name="20% - Accent1 4 3 2 3 3 2 2 2 2" xfId="39380" xr:uid="{00000000-0005-0000-0000-000025990000}"/>
    <cellStyle name="20% - Accent1 4 3 2 3 3 2 2 3" xfId="39381" xr:uid="{00000000-0005-0000-0000-000026990000}"/>
    <cellStyle name="20% - Accent1 4 3 2 3 3 2 3" xfId="39382" xr:uid="{00000000-0005-0000-0000-000027990000}"/>
    <cellStyle name="20% - Accent1 4 3 2 3 3 2 3 2" xfId="39383" xr:uid="{00000000-0005-0000-0000-000028990000}"/>
    <cellStyle name="20% - Accent1 4 3 2 3 3 2 4" xfId="39384" xr:uid="{00000000-0005-0000-0000-000029990000}"/>
    <cellStyle name="20% - Accent1 4 3 2 3 3 3" xfId="39385" xr:uid="{00000000-0005-0000-0000-00002A990000}"/>
    <cellStyle name="20% - Accent1 4 3 2 3 3 3 2" xfId="39386" xr:uid="{00000000-0005-0000-0000-00002B990000}"/>
    <cellStyle name="20% - Accent1 4 3 2 3 3 3 2 2" xfId="39387" xr:uid="{00000000-0005-0000-0000-00002C990000}"/>
    <cellStyle name="20% - Accent1 4 3 2 3 3 3 2 2 2" xfId="39388" xr:uid="{00000000-0005-0000-0000-00002D990000}"/>
    <cellStyle name="20% - Accent1 4 3 2 3 3 3 2 3" xfId="39389" xr:uid="{00000000-0005-0000-0000-00002E990000}"/>
    <cellStyle name="20% - Accent1 4 3 2 3 3 3 3" xfId="39390" xr:uid="{00000000-0005-0000-0000-00002F990000}"/>
    <cellStyle name="20% - Accent1 4 3 2 3 3 3 3 2" xfId="39391" xr:uid="{00000000-0005-0000-0000-000030990000}"/>
    <cellStyle name="20% - Accent1 4 3 2 3 3 3 4" xfId="39392" xr:uid="{00000000-0005-0000-0000-000031990000}"/>
    <cellStyle name="20% - Accent1 4 3 2 3 3 4" xfId="39393" xr:uid="{00000000-0005-0000-0000-000032990000}"/>
    <cellStyle name="20% - Accent1 4 3 2 3 3 4 2" xfId="39394" xr:uid="{00000000-0005-0000-0000-000033990000}"/>
    <cellStyle name="20% - Accent1 4 3 2 3 3 4 2 2" xfId="39395" xr:uid="{00000000-0005-0000-0000-000034990000}"/>
    <cellStyle name="20% - Accent1 4 3 2 3 3 4 2 2 2" xfId="39396" xr:uid="{00000000-0005-0000-0000-000035990000}"/>
    <cellStyle name="20% - Accent1 4 3 2 3 3 4 2 3" xfId="39397" xr:uid="{00000000-0005-0000-0000-000036990000}"/>
    <cellStyle name="20% - Accent1 4 3 2 3 3 4 3" xfId="39398" xr:uid="{00000000-0005-0000-0000-000037990000}"/>
    <cellStyle name="20% - Accent1 4 3 2 3 3 4 3 2" xfId="39399" xr:uid="{00000000-0005-0000-0000-000038990000}"/>
    <cellStyle name="20% - Accent1 4 3 2 3 3 4 4" xfId="39400" xr:uid="{00000000-0005-0000-0000-000039990000}"/>
    <cellStyle name="20% - Accent1 4 3 2 3 3 5" xfId="39401" xr:uid="{00000000-0005-0000-0000-00003A990000}"/>
    <cellStyle name="20% - Accent1 4 3 2 3 3 5 2" xfId="39402" xr:uid="{00000000-0005-0000-0000-00003B990000}"/>
    <cellStyle name="20% - Accent1 4 3 2 3 3 5 2 2" xfId="39403" xr:uid="{00000000-0005-0000-0000-00003C990000}"/>
    <cellStyle name="20% - Accent1 4 3 2 3 3 5 3" xfId="39404" xr:uid="{00000000-0005-0000-0000-00003D990000}"/>
    <cellStyle name="20% - Accent1 4 3 2 3 3 6" xfId="39405" xr:uid="{00000000-0005-0000-0000-00003E990000}"/>
    <cellStyle name="20% - Accent1 4 3 2 3 3 6 2" xfId="39406" xr:uid="{00000000-0005-0000-0000-00003F990000}"/>
    <cellStyle name="20% - Accent1 4 3 2 3 3 6 2 2" xfId="39407" xr:uid="{00000000-0005-0000-0000-000040990000}"/>
    <cellStyle name="20% - Accent1 4 3 2 3 3 6 3" xfId="39408" xr:uid="{00000000-0005-0000-0000-000041990000}"/>
    <cellStyle name="20% - Accent1 4 3 2 3 3 7" xfId="39409" xr:uid="{00000000-0005-0000-0000-000042990000}"/>
    <cellStyle name="20% - Accent1 4 3 2 3 3 7 2" xfId="39410" xr:uid="{00000000-0005-0000-0000-000043990000}"/>
    <cellStyle name="20% - Accent1 4 3 2 3 3 8" xfId="39411" xr:uid="{00000000-0005-0000-0000-000044990000}"/>
    <cellStyle name="20% - Accent1 4 3 2 3 3 8 2" xfId="39412" xr:uid="{00000000-0005-0000-0000-000045990000}"/>
    <cellStyle name="20% - Accent1 4 3 2 3 3 9" xfId="39413" xr:uid="{00000000-0005-0000-0000-000046990000}"/>
    <cellStyle name="20% - Accent1 4 3 2 3 4" xfId="39414" xr:uid="{00000000-0005-0000-0000-000047990000}"/>
    <cellStyle name="20% - Accent1 4 3 2 3 4 2" xfId="39415" xr:uid="{00000000-0005-0000-0000-000048990000}"/>
    <cellStyle name="20% - Accent1 4 3 2 3 4 2 2" xfId="39416" xr:uid="{00000000-0005-0000-0000-000049990000}"/>
    <cellStyle name="20% - Accent1 4 3 2 3 4 2 2 2" xfId="39417" xr:uid="{00000000-0005-0000-0000-00004A990000}"/>
    <cellStyle name="20% - Accent1 4 3 2 3 4 2 3" xfId="39418" xr:uid="{00000000-0005-0000-0000-00004B990000}"/>
    <cellStyle name="20% - Accent1 4 3 2 3 4 3" xfId="39419" xr:uid="{00000000-0005-0000-0000-00004C990000}"/>
    <cellStyle name="20% - Accent1 4 3 2 3 4 3 2" xfId="39420" xr:uid="{00000000-0005-0000-0000-00004D990000}"/>
    <cellStyle name="20% - Accent1 4 3 2 3 4 4" xfId="39421" xr:uid="{00000000-0005-0000-0000-00004E990000}"/>
    <cellStyle name="20% - Accent1 4 3 2 3 5" xfId="39422" xr:uid="{00000000-0005-0000-0000-00004F990000}"/>
    <cellStyle name="20% - Accent1 4 3 2 3 5 2" xfId="39423" xr:uid="{00000000-0005-0000-0000-000050990000}"/>
    <cellStyle name="20% - Accent1 4 3 2 3 5 2 2" xfId="39424" xr:uid="{00000000-0005-0000-0000-000051990000}"/>
    <cellStyle name="20% - Accent1 4 3 2 3 5 2 2 2" xfId="39425" xr:uid="{00000000-0005-0000-0000-000052990000}"/>
    <cellStyle name="20% - Accent1 4 3 2 3 5 2 3" xfId="39426" xr:uid="{00000000-0005-0000-0000-000053990000}"/>
    <cellStyle name="20% - Accent1 4 3 2 3 5 3" xfId="39427" xr:uid="{00000000-0005-0000-0000-000054990000}"/>
    <cellStyle name="20% - Accent1 4 3 2 3 5 3 2" xfId="39428" xr:uid="{00000000-0005-0000-0000-000055990000}"/>
    <cellStyle name="20% - Accent1 4 3 2 3 5 4" xfId="39429" xr:uid="{00000000-0005-0000-0000-000056990000}"/>
    <cellStyle name="20% - Accent1 4 3 2 3 6" xfId="39430" xr:uid="{00000000-0005-0000-0000-000057990000}"/>
    <cellStyle name="20% - Accent1 4 3 2 3 6 2" xfId="39431" xr:uid="{00000000-0005-0000-0000-000058990000}"/>
    <cellStyle name="20% - Accent1 4 3 2 3 6 2 2" xfId="39432" xr:uid="{00000000-0005-0000-0000-000059990000}"/>
    <cellStyle name="20% - Accent1 4 3 2 3 6 2 2 2" xfId="39433" xr:uid="{00000000-0005-0000-0000-00005A990000}"/>
    <cellStyle name="20% - Accent1 4 3 2 3 6 2 3" xfId="39434" xr:uid="{00000000-0005-0000-0000-00005B990000}"/>
    <cellStyle name="20% - Accent1 4 3 2 3 6 3" xfId="39435" xr:uid="{00000000-0005-0000-0000-00005C990000}"/>
    <cellStyle name="20% - Accent1 4 3 2 3 6 3 2" xfId="39436" xr:uid="{00000000-0005-0000-0000-00005D990000}"/>
    <cellStyle name="20% - Accent1 4 3 2 3 6 4" xfId="39437" xr:uid="{00000000-0005-0000-0000-00005E990000}"/>
    <cellStyle name="20% - Accent1 4 3 2 3 7" xfId="39438" xr:uid="{00000000-0005-0000-0000-00005F990000}"/>
    <cellStyle name="20% - Accent1 4 3 2 3 7 2" xfId="39439" xr:uid="{00000000-0005-0000-0000-000060990000}"/>
    <cellStyle name="20% - Accent1 4 3 2 3 7 2 2" xfId="39440" xr:uid="{00000000-0005-0000-0000-000061990000}"/>
    <cellStyle name="20% - Accent1 4 3 2 3 7 3" xfId="39441" xr:uid="{00000000-0005-0000-0000-000062990000}"/>
    <cellStyle name="20% - Accent1 4 3 2 3 8" xfId="39442" xr:uid="{00000000-0005-0000-0000-000063990000}"/>
    <cellStyle name="20% - Accent1 4 3 2 3 8 2" xfId="39443" xr:uid="{00000000-0005-0000-0000-000064990000}"/>
    <cellStyle name="20% - Accent1 4 3 2 3 8 2 2" xfId="39444" xr:uid="{00000000-0005-0000-0000-000065990000}"/>
    <cellStyle name="20% - Accent1 4 3 2 3 8 3" xfId="39445" xr:uid="{00000000-0005-0000-0000-000066990000}"/>
    <cellStyle name="20% - Accent1 4 3 2 3 9" xfId="39446" xr:uid="{00000000-0005-0000-0000-000067990000}"/>
    <cellStyle name="20% - Accent1 4 3 2 3 9 2" xfId="39447" xr:uid="{00000000-0005-0000-0000-000068990000}"/>
    <cellStyle name="20% - Accent1 4 3 2 4" xfId="39448" xr:uid="{00000000-0005-0000-0000-000069990000}"/>
    <cellStyle name="20% - Accent1 4 3 2 4 10" xfId="39449" xr:uid="{00000000-0005-0000-0000-00006A990000}"/>
    <cellStyle name="20% - Accent1 4 3 2 4 10 2" xfId="39450" xr:uid="{00000000-0005-0000-0000-00006B990000}"/>
    <cellStyle name="20% - Accent1 4 3 2 4 11" xfId="39451" xr:uid="{00000000-0005-0000-0000-00006C990000}"/>
    <cellStyle name="20% - Accent1 4 3 2 4 2" xfId="39452" xr:uid="{00000000-0005-0000-0000-00006D990000}"/>
    <cellStyle name="20% - Accent1 4 3 2 4 2 2" xfId="39453" xr:uid="{00000000-0005-0000-0000-00006E990000}"/>
    <cellStyle name="20% - Accent1 4 3 2 4 2 2 2" xfId="39454" xr:uid="{00000000-0005-0000-0000-00006F990000}"/>
    <cellStyle name="20% - Accent1 4 3 2 4 2 2 2 2" xfId="39455" xr:uid="{00000000-0005-0000-0000-000070990000}"/>
    <cellStyle name="20% - Accent1 4 3 2 4 2 2 2 2 2" xfId="39456" xr:uid="{00000000-0005-0000-0000-000071990000}"/>
    <cellStyle name="20% - Accent1 4 3 2 4 2 2 2 3" xfId="39457" xr:uid="{00000000-0005-0000-0000-000072990000}"/>
    <cellStyle name="20% - Accent1 4 3 2 4 2 2 3" xfId="39458" xr:uid="{00000000-0005-0000-0000-000073990000}"/>
    <cellStyle name="20% - Accent1 4 3 2 4 2 2 3 2" xfId="39459" xr:uid="{00000000-0005-0000-0000-000074990000}"/>
    <cellStyle name="20% - Accent1 4 3 2 4 2 2 4" xfId="39460" xr:uid="{00000000-0005-0000-0000-000075990000}"/>
    <cellStyle name="20% - Accent1 4 3 2 4 2 3" xfId="39461" xr:uid="{00000000-0005-0000-0000-000076990000}"/>
    <cellStyle name="20% - Accent1 4 3 2 4 2 3 2" xfId="39462" xr:uid="{00000000-0005-0000-0000-000077990000}"/>
    <cellStyle name="20% - Accent1 4 3 2 4 2 3 2 2" xfId="39463" xr:uid="{00000000-0005-0000-0000-000078990000}"/>
    <cellStyle name="20% - Accent1 4 3 2 4 2 3 2 2 2" xfId="39464" xr:uid="{00000000-0005-0000-0000-000079990000}"/>
    <cellStyle name="20% - Accent1 4 3 2 4 2 3 2 3" xfId="39465" xr:uid="{00000000-0005-0000-0000-00007A990000}"/>
    <cellStyle name="20% - Accent1 4 3 2 4 2 3 3" xfId="39466" xr:uid="{00000000-0005-0000-0000-00007B990000}"/>
    <cellStyle name="20% - Accent1 4 3 2 4 2 3 3 2" xfId="39467" xr:uid="{00000000-0005-0000-0000-00007C990000}"/>
    <cellStyle name="20% - Accent1 4 3 2 4 2 3 4" xfId="39468" xr:uid="{00000000-0005-0000-0000-00007D990000}"/>
    <cellStyle name="20% - Accent1 4 3 2 4 2 4" xfId="39469" xr:uid="{00000000-0005-0000-0000-00007E990000}"/>
    <cellStyle name="20% - Accent1 4 3 2 4 2 4 2" xfId="39470" xr:uid="{00000000-0005-0000-0000-00007F990000}"/>
    <cellStyle name="20% - Accent1 4 3 2 4 2 4 2 2" xfId="39471" xr:uid="{00000000-0005-0000-0000-000080990000}"/>
    <cellStyle name="20% - Accent1 4 3 2 4 2 4 2 2 2" xfId="39472" xr:uid="{00000000-0005-0000-0000-000081990000}"/>
    <cellStyle name="20% - Accent1 4 3 2 4 2 4 2 3" xfId="39473" xr:uid="{00000000-0005-0000-0000-000082990000}"/>
    <cellStyle name="20% - Accent1 4 3 2 4 2 4 3" xfId="39474" xr:uid="{00000000-0005-0000-0000-000083990000}"/>
    <cellStyle name="20% - Accent1 4 3 2 4 2 4 3 2" xfId="39475" xr:uid="{00000000-0005-0000-0000-000084990000}"/>
    <cellStyle name="20% - Accent1 4 3 2 4 2 4 4" xfId="39476" xr:uid="{00000000-0005-0000-0000-000085990000}"/>
    <cellStyle name="20% - Accent1 4 3 2 4 2 5" xfId="39477" xr:uid="{00000000-0005-0000-0000-000086990000}"/>
    <cellStyle name="20% - Accent1 4 3 2 4 2 5 2" xfId="39478" xr:uid="{00000000-0005-0000-0000-000087990000}"/>
    <cellStyle name="20% - Accent1 4 3 2 4 2 5 2 2" xfId="39479" xr:uid="{00000000-0005-0000-0000-000088990000}"/>
    <cellStyle name="20% - Accent1 4 3 2 4 2 5 3" xfId="39480" xr:uid="{00000000-0005-0000-0000-000089990000}"/>
    <cellStyle name="20% - Accent1 4 3 2 4 2 6" xfId="39481" xr:uid="{00000000-0005-0000-0000-00008A990000}"/>
    <cellStyle name="20% - Accent1 4 3 2 4 2 6 2" xfId="39482" xr:uid="{00000000-0005-0000-0000-00008B990000}"/>
    <cellStyle name="20% - Accent1 4 3 2 4 2 6 2 2" xfId="39483" xr:uid="{00000000-0005-0000-0000-00008C990000}"/>
    <cellStyle name="20% - Accent1 4 3 2 4 2 6 3" xfId="39484" xr:uid="{00000000-0005-0000-0000-00008D990000}"/>
    <cellStyle name="20% - Accent1 4 3 2 4 2 7" xfId="39485" xr:uid="{00000000-0005-0000-0000-00008E990000}"/>
    <cellStyle name="20% - Accent1 4 3 2 4 2 7 2" xfId="39486" xr:uid="{00000000-0005-0000-0000-00008F990000}"/>
    <cellStyle name="20% - Accent1 4 3 2 4 2 8" xfId="39487" xr:uid="{00000000-0005-0000-0000-000090990000}"/>
    <cellStyle name="20% - Accent1 4 3 2 4 2 8 2" xfId="39488" xr:uid="{00000000-0005-0000-0000-000091990000}"/>
    <cellStyle name="20% - Accent1 4 3 2 4 2 9" xfId="39489" xr:uid="{00000000-0005-0000-0000-000092990000}"/>
    <cellStyle name="20% - Accent1 4 3 2 4 3" xfId="39490" xr:uid="{00000000-0005-0000-0000-000093990000}"/>
    <cellStyle name="20% - Accent1 4 3 2 4 3 2" xfId="39491" xr:uid="{00000000-0005-0000-0000-000094990000}"/>
    <cellStyle name="20% - Accent1 4 3 2 4 3 2 2" xfId="39492" xr:uid="{00000000-0005-0000-0000-000095990000}"/>
    <cellStyle name="20% - Accent1 4 3 2 4 3 2 2 2" xfId="39493" xr:uid="{00000000-0005-0000-0000-000096990000}"/>
    <cellStyle name="20% - Accent1 4 3 2 4 3 2 2 2 2" xfId="39494" xr:uid="{00000000-0005-0000-0000-000097990000}"/>
    <cellStyle name="20% - Accent1 4 3 2 4 3 2 2 3" xfId="39495" xr:uid="{00000000-0005-0000-0000-000098990000}"/>
    <cellStyle name="20% - Accent1 4 3 2 4 3 2 3" xfId="39496" xr:uid="{00000000-0005-0000-0000-000099990000}"/>
    <cellStyle name="20% - Accent1 4 3 2 4 3 2 3 2" xfId="39497" xr:uid="{00000000-0005-0000-0000-00009A990000}"/>
    <cellStyle name="20% - Accent1 4 3 2 4 3 2 4" xfId="39498" xr:uid="{00000000-0005-0000-0000-00009B990000}"/>
    <cellStyle name="20% - Accent1 4 3 2 4 3 3" xfId="39499" xr:uid="{00000000-0005-0000-0000-00009C990000}"/>
    <cellStyle name="20% - Accent1 4 3 2 4 3 3 2" xfId="39500" xr:uid="{00000000-0005-0000-0000-00009D990000}"/>
    <cellStyle name="20% - Accent1 4 3 2 4 3 3 2 2" xfId="39501" xr:uid="{00000000-0005-0000-0000-00009E990000}"/>
    <cellStyle name="20% - Accent1 4 3 2 4 3 3 2 2 2" xfId="39502" xr:uid="{00000000-0005-0000-0000-00009F990000}"/>
    <cellStyle name="20% - Accent1 4 3 2 4 3 3 2 3" xfId="39503" xr:uid="{00000000-0005-0000-0000-0000A0990000}"/>
    <cellStyle name="20% - Accent1 4 3 2 4 3 3 3" xfId="39504" xr:uid="{00000000-0005-0000-0000-0000A1990000}"/>
    <cellStyle name="20% - Accent1 4 3 2 4 3 3 3 2" xfId="39505" xr:uid="{00000000-0005-0000-0000-0000A2990000}"/>
    <cellStyle name="20% - Accent1 4 3 2 4 3 3 4" xfId="39506" xr:uid="{00000000-0005-0000-0000-0000A3990000}"/>
    <cellStyle name="20% - Accent1 4 3 2 4 3 4" xfId="39507" xr:uid="{00000000-0005-0000-0000-0000A4990000}"/>
    <cellStyle name="20% - Accent1 4 3 2 4 3 4 2" xfId="39508" xr:uid="{00000000-0005-0000-0000-0000A5990000}"/>
    <cellStyle name="20% - Accent1 4 3 2 4 3 4 2 2" xfId="39509" xr:uid="{00000000-0005-0000-0000-0000A6990000}"/>
    <cellStyle name="20% - Accent1 4 3 2 4 3 4 2 2 2" xfId="39510" xr:uid="{00000000-0005-0000-0000-0000A7990000}"/>
    <cellStyle name="20% - Accent1 4 3 2 4 3 4 2 3" xfId="39511" xr:uid="{00000000-0005-0000-0000-0000A8990000}"/>
    <cellStyle name="20% - Accent1 4 3 2 4 3 4 3" xfId="39512" xr:uid="{00000000-0005-0000-0000-0000A9990000}"/>
    <cellStyle name="20% - Accent1 4 3 2 4 3 4 3 2" xfId="39513" xr:uid="{00000000-0005-0000-0000-0000AA990000}"/>
    <cellStyle name="20% - Accent1 4 3 2 4 3 4 4" xfId="39514" xr:uid="{00000000-0005-0000-0000-0000AB990000}"/>
    <cellStyle name="20% - Accent1 4 3 2 4 3 5" xfId="39515" xr:uid="{00000000-0005-0000-0000-0000AC990000}"/>
    <cellStyle name="20% - Accent1 4 3 2 4 3 5 2" xfId="39516" xr:uid="{00000000-0005-0000-0000-0000AD990000}"/>
    <cellStyle name="20% - Accent1 4 3 2 4 3 5 2 2" xfId="39517" xr:uid="{00000000-0005-0000-0000-0000AE990000}"/>
    <cellStyle name="20% - Accent1 4 3 2 4 3 5 3" xfId="39518" xr:uid="{00000000-0005-0000-0000-0000AF990000}"/>
    <cellStyle name="20% - Accent1 4 3 2 4 3 6" xfId="39519" xr:uid="{00000000-0005-0000-0000-0000B0990000}"/>
    <cellStyle name="20% - Accent1 4 3 2 4 3 6 2" xfId="39520" xr:uid="{00000000-0005-0000-0000-0000B1990000}"/>
    <cellStyle name="20% - Accent1 4 3 2 4 3 6 2 2" xfId="39521" xr:uid="{00000000-0005-0000-0000-0000B2990000}"/>
    <cellStyle name="20% - Accent1 4 3 2 4 3 6 3" xfId="39522" xr:uid="{00000000-0005-0000-0000-0000B3990000}"/>
    <cellStyle name="20% - Accent1 4 3 2 4 3 7" xfId="39523" xr:uid="{00000000-0005-0000-0000-0000B4990000}"/>
    <cellStyle name="20% - Accent1 4 3 2 4 3 7 2" xfId="39524" xr:uid="{00000000-0005-0000-0000-0000B5990000}"/>
    <cellStyle name="20% - Accent1 4 3 2 4 3 8" xfId="39525" xr:uid="{00000000-0005-0000-0000-0000B6990000}"/>
    <cellStyle name="20% - Accent1 4 3 2 4 3 8 2" xfId="39526" xr:uid="{00000000-0005-0000-0000-0000B7990000}"/>
    <cellStyle name="20% - Accent1 4 3 2 4 3 9" xfId="39527" xr:uid="{00000000-0005-0000-0000-0000B8990000}"/>
    <cellStyle name="20% - Accent1 4 3 2 4 4" xfId="39528" xr:uid="{00000000-0005-0000-0000-0000B9990000}"/>
    <cellStyle name="20% - Accent1 4 3 2 4 4 2" xfId="39529" xr:uid="{00000000-0005-0000-0000-0000BA990000}"/>
    <cellStyle name="20% - Accent1 4 3 2 4 4 2 2" xfId="39530" xr:uid="{00000000-0005-0000-0000-0000BB990000}"/>
    <cellStyle name="20% - Accent1 4 3 2 4 4 2 2 2" xfId="39531" xr:uid="{00000000-0005-0000-0000-0000BC990000}"/>
    <cellStyle name="20% - Accent1 4 3 2 4 4 2 3" xfId="39532" xr:uid="{00000000-0005-0000-0000-0000BD990000}"/>
    <cellStyle name="20% - Accent1 4 3 2 4 4 3" xfId="39533" xr:uid="{00000000-0005-0000-0000-0000BE990000}"/>
    <cellStyle name="20% - Accent1 4 3 2 4 4 3 2" xfId="39534" xr:uid="{00000000-0005-0000-0000-0000BF990000}"/>
    <cellStyle name="20% - Accent1 4 3 2 4 4 4" xfId="39535" xr:uid="{00000000-0005-0000-0000-0000C0990000}"/>
    <cellStyle name="20% - Accent1 4 3 2 4 5" xfId="39536" xr:uid="{00000000-0005-0000-0000-0000C1990000}"/>
    <cellStyle name="20% - Accent1 4 3 2 4 5 2" xfId="39537" xr:uid="{00000000-0005-0000-0000-0000C2990000}"/>
    <cellStyle name="20% - Accent1 4 3 2 4 5 2 2" xfId="39538" xr:uid="{00000000-0005-0000-0000-0000C3990000}"/>
    <cellStyle name="20% - Accent1 4 3 2 4 5 2 2 2" xfId="39539" xr:uid="{00000000-0005-0000-0000-0000C4990000}"/>
    <cellStyle name="20% - Accent1 4 3 2 4 5 2 3" xfId="39540" xr:uid="{00000000-0005-0000-0000-0000C5990000}"/>
    <cellStyle name="20% - Accent1 4 3 2 4 5 3" xfId="39541" xr:uid="{00000000-0005-0000-0000-0000C6990000}"/>
    <cellStyle name="20% - Accent1 4 3 2 4 5 3 2" xfId="39542" xr:uid="{00000000-0005-0000-0000-0000C7990000}"/>
    <cellStyle name="20% - Accent1 4 3 2 4 5 4" xfId="39543" xr:uid="{00000000-0005-0000-0000-0000C8990000}"/>
    <cellStyle name="20% - Accent1 4 3 2 4 6" xfId="39544" xr:uid="{00000000-0005-0000-0000-0000C9990000}"/>
    <cellStyle name="20% - Accent1 4 3 2 4 6 2" xfId="39545" xr:uid="{00000000-0005-0000-0000-0000CA990000}"/>
    <cellStyle name="20% - Accent1 4 3 2 4 6 2 2" xfId="39546" xr:uid="{00000000-0005-0000-0000-0000CB990000}"/>
    <cellStyle name="20% - Accent1 4 3 2 4 6 2 2 2" xfId="39547" xr:uid="{00000000-0005-0000-0000-0000CC990000}"/>
    <cellStyle name="20% - Accent1 4 3 2 4 6 2 3" xfId="39548" xr:uid="{00000000-0005-0000-0000-0000CD990000}"/>
    <cellStyle name="20% - Accent1 4 3 2 4 6 3" xfId="39549" xr:uid="{00000000-0005-0000-0000-0000CE990000}"/>
    <cellStyle name="20% - Accent1 4 3 2 4 6 3 2" xfId="39550" xr:uid="{00000000-0005-0000-0000-0000CF990000}"/>
    <cellStyle name="20% - Accent1 4 3 2 4 6 4" xfId="39551" xr:uid="{00000000-0005-0000-0000-0000D0990000}"/>
    <cellStyle name="20% - Accent1 4 3 2 4 7" xfId="39552" xr:uid="{00000000-0005-0000-0000-0000D1990000}"/>
    <cellStyle name="20% - Accent1 4 3 2 4 7 2" xfId="39553" xr:uid="{00000000-0005-0000-0000-0000D2990000}"/>
    <cellStyle name="20% - Accent1 4 3 2 4 7 2 2" xfId="39554" xr:uid="{00000000-0005-0000-0000-0000D3990000}"/>
    <cellStyle name="20% - Accent1 4 3 2 4 7 3" xfId="39555" xr:uid="{00000000-0005-0000-0000-0000D4990000}"/>
    <cellStyle name="20% - Accent1 4 3 2 4 8" xfId="39556" xr:uid="{00000000-0005-0000-0000-0000D5990000}"/>
    <cellStyle name="20% - Accent1 4 3 2 4 8 2" xfId="39557" xr:uid="{00000000-0005-0000-0000-0000D6990000}"/>
    <cellStyle name="20% - Accent1 4 3 2 4 8 2 2" xfId="39558" xr:uid="{00000000-0005-0000-0000-0000D7990000}"/>
    <cellStyle name="20% - Accent1 4 3 2 4 8 3" xfId="39559" xr:uid="{00000000-0005-0000-0000-0000D8990000}"/>
    <cellStyle name="20% - Accent1 4 3 2 4 9" xfId="39560" xr:uid="{00000000-0005-0000-0000-0000D9990000}"/>
    <cellStyle name="20% - Accent1 4 3 2 4 9 2" xfId="39561" xr:uid="{00000000-0005-0000-0000-0000DA990000}"/>
    <cellStyle name="20% - Accent1 4 3 2 5" xfId="39562" xr:uid="{00000000-0005-0000-0000-0000DB990000}"/>
    <cellStyle name="20% - Accent1 4 3 2 5 10" xfId="39563" xr:uid="{00000000-0005-0000-0000-0000DC990000}"/>
    <cellStyle name="20% - Accent1 4 3 2 5 10 2" xfId="39564" xr:uid="{00000000-0005-0000-0000-0000DD990000}"/>
    <cellStyle name="20% - Accent1 4 3 2 5 11" xfId="39565" xr:uid="{00000000-0005-0000-0000-0000DE990000}"/>
    <cellStyle name="20% - Accent1 4 3 2 5 2" xfId="39566" xr:uid="{00000000-0005-0000-0000-0000DF990000}"/>
    <cellStyle name="20% - Accent1 4 3 2 5 2 2" xfId="39567" xr:uid="{00000000-0005-0000-0000-0000E0990000}"/>
    <cellStyle name="20% - Accent1 4 3 2 5 2 2 2" xfId="39568" xr:uid="{00000000-0005-0000-0000-0000E1990000}"/>
    <cellStyle name="20% - Accent1 4 3 2 5 2 2 2 2" xfId="39569" xr:uid="{00000000-0005-0000-0000-0000E2990000}"/>
    <cellStyle name="20% - Accent1 4 3 2 5 2 2 2 2 2" xfId="39570" xr:uid="{00000000-0005-0000-0000-0000E3990000}"/>
    <cellStyle name="20% - Accent1 4 3 2 5 2 2 2 3" xfId="39571" xr:uid="{00000000-0005-0000-0000-0000E4990000}"/>
    <cellStyle name="20% - Accent1 4 3 2 5 2 2 3" xfId="39572" xr:uid="{00000000-0005-0000-0000-0000E5990000}"/>
    <cellStyle name="20% - Accent1 4 3 2 5 2 2 3 2" xfId="39573" xr:uid="{00000000-0005-0000-0000-0000E6990000}"/>
    <cellStyle name="20% - Accent1 4 3 2 5 2 2 4" xfId="39574" xr:uid="{00000000-0005-0000-0000-0000E7990000}"/>
    <cellStyle name="20% - Accent1 4 3 2 5 2 3" xfId="39575" xr:uid="{00000000-0005-0000-0000-0000E8990000}"/>
    <cellStyle name="20% - Accent1 4 3 2 5 2 3 2" xfId="39576" xr:uid="{00000000-0005-0000-0000-0000E9990000}"/>
    <cellStyle name="20% - Accent1 4 3 2 5 2 3 2 2" xfId="39577" xr:uid="{00000000-0005-0000-0000-0000EA990000}"/>
    <cellStyle name="20% - Accent1 4 3 2 5 2 3 2 2 2" xfId="39578" xr:uid="{00000000-0005-0000-0000-0000EB990000}"/>
    <cellStyle name="20% - Accent1 4 3 2 5 2 3 2 3" xfId="39579" xr:uid="{00000000-0005-0000-0000-0000EC990000}"/>
    <cellStyle name="20% - Accent1 4 3 2 5 2 3 3" xfId="39580" xr:uid="{00000000-0005-0000-0000-0000ED990000}"/>
    <cellStyle name="20% - Accent1 4 3 2 5 2 3 3 2" xfId="39581" xr:uid="{00000000-0005-0000-0000-0000EE990000}"/>
    <cellStyle name="20% - Accent1 4 3 2 5 2 3 4" xfId="39582" xr:uid="{00000000-0005-0000-0000-0000EF990000}"/>
    <cellStyle name="20% - Accent1 4 3 2 5 2 4" xfId="39583" xr:uid="{00000000-0005-0000-0000-0000F0990000}"/>
    <cellStyle name="20% - Accent1 4 3 2 5 2 4 2" xfId="39584" xr:uid="{00000000-0005-0000-0000-0000F1990000}"/>
    <cellStyle name="20% - Accent1 4 3 2 5 2 4 2 2" xfId="39585" xr:uid="{00000000-0005-0000-0000-0000F2990000}"/>
    <cellStyle name="20% - Accent1 4 3 2 5 2 4 2 2 2" xfId="39586" xr:uid="{00000000-0005-0000-0000-0000F3990000}"/>
    <cellStyle name="20% - Accent1 4 3 2 5 2 4 2 3" xfId="39587" xr:uid="{00000000-0005-0000-0000-0000F4990000}"/>
    <cellStyle name="20% - Accent1 4 3 2 5 2 4 3" xfId="39588" xr:uid="{00000000-0005-0000-0000-0000F5990000}"/>
    <cellStyle name="20% - Accent1 4 3 2 5 2 4 3 2" xfId="39589" xr:uid="{00000000-0005-0000-0000-0000F6990000}"/>
    <cellStyle name="20% - Accent1 4 3 2 5 2 4 4" xfId="39590" xr:uid="{00000000-0005-0000-0000-0000F7990000}"/>
    <cellStyle name="20% - Accent1 4 3 2 5 2 5" xfId="39591" xr:uid="{00000000-0005-0000-0000-0000F8990000}"/>
    <cellStyle name="20% - Accent1 4 3 2 5 2 5 2" xfId="39592" xr:uid="{00000000-0005-0000-0000-0000F9990000}"/>
    <cellStyle name="20% - Accent1 4 3 2 5 2 5 2 2" xfId="39593" xr:uid="{00000000-0005-0000-0000-0000FA990000}"/>
    <cellStyle name="20% - Accent1 4 3 2 5 2 5 3" xfId="39594" xr:uid="{00000000-0005-0000-0000-0000FB990000}"/>
    <cellStyle name="20% - Accent1 4 3 2 5 2 6" xfId="39595" xr:uid="{00000000-0005-0000-0000-0000FC990000}"/>
    <cellStyle name="20% - Accent1 4 3 2 5 2 6 2" xfId="39596" xr:uid="{00000000-0005-0000-0000-0000FD990000}"/>
    <cellStyle name="20% - Accent1 4 3 2 5 2 6 2 2" xfId="39597" xr:uid="{00000000-0005-0000-0000-0000FE990000}"/>
    <cellStyle name="20% - Accent1 4 3 2 5 2 6 3" xfId="39598" xr:uid="{00000000-0005-0000-0000-0000FF990000}"/>
    <cellStyle name="20% - Accent1 4 3 2 5 2 7" xfId="39599" xr:uid="{00000000-0005-0000-0000-0000009A0000}"/>
    <cellStyle name="20% - Accent1 4 3 2 5 2 7 2" xfId="39600" xr:uid="{00000000-0005-0000-0000-0000019A0000}"/>
    <cellStyle name="20% - Accent1 4 3 2 5 2 8" xfId="39601" xr:uid="{00000000-0005-0000-0000-0000029A0000}"/>
    <cellStyle name="20% - Accent1 4 3 2 5 2 8 2" xfId="39602" xr:uid="{00000000-0005-0000-0000-0000039A0000}"/>
    <cellStyle name="20% - Accent1 4 3 2 5 2 9" xfId="39603" xr:uid="{00000000-0005-0000-0000-0000049A0000}"/>
    <cellStyle name="20% - Accent1 4 3 2 5 3" xfId="39604" xr:uid="{00000000-0005-0000-0000-0000059A0000}"/>
    <cellStyle name="20% - Accent1 4 3 2 5 3 2" xfId="39605" xr:uid="{00000000-0005-0000-0000-0000069A0000}"/>
    <cellStyle name="20% - Accent1 4 3 2 5 3 2 2" xfId="39606" xr:uid="{00000000-0005-0000-0000-0000079A0000}"/>
    <cellStyle name="20% - Accent1 4 3 2 5 3 2 2 2" xfId="39607" xr:uid="{00000000-0005-0000-0000-0000089A0000}"/>
    <cellStyle name="20% - Accent1 4 3 2 5 3 2 2 2 2" xfId="39608" xr:uid="{00000000-0005-0000-0000-0000099A0000}"/>
    <cellStyle name="20% - Accent1 4 3 2 5 3 2 2 3" xfId="39609" xr:uid="{00000000-0005-0000-0000-00000A9A0000}"/>
    <cellStyle name="20% - Accent1 4 3 2 5 3 2 3" xfId="39610" xr:uid="{00000000-0005-0000-0000-00000B9A0000}"/>
    <cellStyle name="20% - Accent1 4 3 2 5 3 2 3 2" xfId="39611" xr:uid="{00000000-0005-0000-0000-00000C9A0000}"/>
    <cellStyle name="20% - Accent1 4 3 2 5 3 2 4" xfId="39612" xr:uid="{00000000-0005-0000-0000-00000D9A0000}"/>
    <cellStyle name="20% - Accent1 4 3 2 5 3 3" xfId="39613" xr:uid="{00000000-0005-0000-0000-00000E9A0000}"/>
    <cellStyle name="20% - Accent1 4 3 2 5 3 3 2" xfId="39614" xr:uid="{00000000-0005-0000-0000-00000F9A0000}"/>
    <cellStyle name="20% - Accent1 4 3 2 5 3 3 2 2" xfId="39615" xr:uid="{00000000-0005-0000-0000-0000109A0000}"/>
    <cellStyle name="20% - Accent1 4 3 2 5 3 3 2 2 2" xfId="39616" xr:uid="{00000000-0005-0000-0000-0000119A0000}"/>
    <cellStyle name="20% - Accent1 4 3 2 5 3 3 2 3" xfId="39617" xr:uid="{00000000-0005-0000-0000-0000129A0000}"/>
    <cellStyle name="20% - Accent1 4 3 2 5 3 3 3" xfId="39618" xr:uid="{00000000-0005-0000-0000-0000139A0000}"/>
    <cellStyle name="20% - Accent1 4 3 2 5 3 3 3 2" xfId="39619" xr:uid="{00000000-0005-0000-0000-0000149A0000}"/>
    <cellStyle name="20% - Accent1 4 3 2 5 3 3 4" xfId="39620" xr:uid="{00000000-0005-0000-0000-0000159A0000}"/>
    <cellStyle name="20% - Accent1 4 3 2 5 3 4" xfId="39621" xr:uid="{00000000-0005-0000-0000-0000169A0000}"/>
    <cellStyle name="20% - Accent1 4 3 2 5 3 4 2" xfId="39622" xr:uid="{00000000-0005-0000-0000-0000179A0000}"/>
    <cellStyle name="20% - Accent1 4 3 2 5 3 4 2 2" xfId="39623" xr:uid="{00000000-0005-0000-0000-0000189A0000}"/>
    <cellStyle name="20% - Accent1 4 3 2 5 3 4 2 2 2" xfId="39624" xr:uid="{00000000-0005-0000-0000-0000199A0000}"/>
    <cellStyle name="20% - Accent1 4 3 2 5 3 4 2 3" xfId="39625" xr:uid="{00000000-0005-0000-0000-00001A9A0000}"/>
    <cellStyle name="20% - Accent1 4 3 2 5 3 4 3" xfId="39626" xr:uid="{00000000-0005-0000-0000-00001B9A0000}"/>
    <cellStyle name="20% - Accent1 4 3 2 5 3 4 3 2" xfId="39627" xr:uid="{00000000-0005-0000-0000-00001C9A0000}"/>
    <cellStyle name="20% - Accent1 4 3 2 5 3 4 4" xfId="39628" xr:uid="{00000000-0005-0000-0000-00001D9A0000}"/>
    <cellStyle name="20% - Accent1 4 3 2 5 3 5" xfId="39629" xr:uid="{00000000-0005-0000-0000-00001E9A0000}"/>
    <cellStyle name="20% - Accent1 4 3 2 5 3 5 2" xfId="39630" xr:uid="{00000000-0005-0000-0000-00001F9A0000}"/>
    <cellStyle name="20% - Accent1 4 3 2 5 3 5 2 2" xfId="39631" xr:uid="{00000000-0005-0000-0000-0000209A0000}"/>
    <cellStyle name="20% - Accent1 4 3 2 5 3 5 3" xfId="39632" xr:uid="{00000000-0005-0000-0000-0000219A0000}"/>
    <cellStyle name="20% - Accent1 4 3 2 5 3 6" xfId="39633" xr:uid="{00000000-0005-0000-0000-0000229A0000}"/>
    <cellStyle name="20% - Accent1 4 3 2 5 3 6 2" xfId="39634" xr:uid="{00000000-0005-0000-0000-0000239A0000}"/>
    <cellStyle name="20% - Accent1 4 3 2 5 3 6 2 2" xfId="39635" xr:uid="{00000000-0005-0000-0000-0000249A0000}"/>
    <cellStyle name="20% - Accent1 4 3 2 5 3 6 3" xfId="39636" xr:uid="{00000000-0005-0000-0000-0000259A0000}"/>
    <cellStyle name="20% - Accent1 4 3 2 5 3 7" xfId="39637" xr:uid="{00000000-0005-0000-0000-0000269A0000}"/>
    <cellStyle name="20% - Accent1 4 3 2 5 3 7 2" xfId="39638" xr:uid="{00000000-0005-0000-0000-0000279A0000}"/>
    <cellStyle name="20% - Accent1 4 3 2 5 3 8" xfId="39639" xr:uid="{00000000-0005-0000-0000-0000289A0000}"/>
    <cellStyle name="20% - Accent1 4 3 2 5 3 8 2" xfId="39640" xr:uid="{00000000-0005-0000-0000-0000299A0000}"/>
    <cellStyle name="20% - Accent1 4 3 2 5 3 9" xfId="39641" xr:uid="{00000000-0005-0000-0000-00002A9A0000}"/>
    <cellStyle name="20% - Accent1 4 3 2 5 4" xfId="39642" xr:uid="{00000000-0005-0000-0000-00002B9A0000}"/>
    <cellStyle name="20% - Accent1 4 3 2 5 4 2" xfId="39643" xr:uid="{00000000-0005-0000-0000-00002C9A0000}"/>
    <cellStyle name="20% - Accent1 4 3 2 5 4 2 2" xfId="39644" xr:uid="{00000000-0005-0000-0000-00002D9A0000}"/>
    <cellStyle name="20% - Accent1 4 3 2 5 4 2 2 2" xfId="39645" xr:uid="{00000000-0005-0000-0000-00002E9A0000}"/>
    <cellStyle name="20% - Accent1 4 3 2 5 4 2 3" xfId="39646" xr:uid="{00000000-0005-0000-0000-00002F9A0000}"/>
    <cellStyle name="20% - Accent1 4 3 2 5 4 3" xfId="39647" xr:uid="{00000000-0005-0000-0000-0000309A0000}"/>
    <cellStyle name="20% - Accent1 4 3 2 5 4 3 2" xfId="39648" xr:uid="{00000000-0005-0000-0000-0000319A0000}"/>
    <cellStyle name="20% - Accent1 4 3 2 5 4 4" xfId="39649" xr:uid="{00000000-0005-0000-0000-0000329A0000}"/>
    <cellStyle name="20% - Accent1 4 3 2 5 5" xfId="39650" xr:uid="{00000000-0005-0000-0000-0000339A0000}"/>
    <cellStyle name="20% - Accent1 4 3 2 5 5 2" xfId="39651" xr:uid="{00000000-0005-0000-0000-0000349A0000}"/>
    <cellStyle name="20% - Accent1 4 3 2 5 5 2 2" xfId="39652" xr:uid="{00000000-0005-0000-0000-0000359A0000}"/>
    <cellStyle name="20% - Accent1 4 3 2 5 5 2 2 2" xfId="39653" xr:uid="{00000000-0005-0000-0000-0000369A0000}"/>
    <cellStyle name="20% - Accent1 4 3 2 5 5 2 3" xfId="39654" xr:uid="{00000000-0005-0000-0000-0000379A0000}"/>
    <cellStyle name="20% - Accent1 4 3 2 5 5 3" xfId="39655" xr:uid="{00000000-0005-0000-0000-0000389A0000}"/>
    <cellStyle name="20% - Accent1 4 3 2 5 5 3 2" xfId="39656" xr:uid="{00000000-0005-0000-0000-0000399A0000}"/>
    <cellStyle name="20% - Accent1 4 3 2 5 5 4" xfId="39657" xr:uid="{00000000-0005-0000-0000-00003A9A0000}"/>
    <cellStyle name="20% - Accent1 4 3 2 5 6" xfId="39658" xr:uid="{00000000-0005-0000-0000-00003B9A0000}"/>
    <cellStyle name="20% - Accent1 4 3 2 5 6 2" xfId="39659" xr:uid="{00000000-0005-0000-0000-00003C9A0000}"/>
    <cellStyle name="20% - Accent1 4 3 2 5 6 2 2" xfId="39660" xr:uid="{00000000-0005-0000-0000-00003D9A0000}"/>
    <cellStyle name="20% - Accent1 4 3 2 5 6 2 2 2" xfId="39661" xr:uid="{00000000-0005-0000-0000-00003E9A0000}"/>
    <cellStyle name="20% - Accent1 4 3 2 5 6 2 3" xfId="39662" xr:uid="{00000000-0005-0000-0000-00003F9A0000}"/>
    <cellStyle name="20% - Accent1 4 3 2 5 6 3" xfId="39663" xr:uid="{00000000-0005-0000-0000-0000409A0000}"/>
    <cellStyle name="20% - Accent1 4 3 2 5 6 3 2" xfId="39664" xr:uid="{00000000-0005-0000-0000-0000419A0000}"/>
    <cellStyle name="20% - Accent1 4 3 2 5 6 4" xfId="39665" xr:uid="{00000000-0005-0000-0000-0000429A0000}"/>
    <cellStyle name="20% - Accent1 4 3 2 5 7" xfId="39666" xr:uid="{00000000-0005-0000-0000-0000439A0000}"/>
    <cellStyle name="20% - Accent1 4 3 2 5 7 2" xfId="39667" xr:uid="{00000000-0005-0000-0000-0000449A0000}"/>
    <cellStyle name="20% - Accent1 4 3 2 5 7 2 2" xfId="39668" xr:uid="{00000000-0005-0000-0000-0000459A0000}"/>
    <cellStyle name="20% - Accent1 4 3 2 5 7 3" xfId="39669" xr:uid="{00000000-0005-0000-0000-0000469A0000}"/>
    <cellStyle name="20% - Accent1 4 3 2 5 8" xfId="39670" xr:uid="{00000000-0005-0000-0000-0000479A0000}"/>
    <cellStyle name="20% - Accent1 4 3 2 5 8 2" xfId="39671" xr:uid="{00000000-0005-0000-0000-0000489A0000}"/>
    <cellStyle name="20% - Accent1 4 3 2 5 8 2 2" xfId="39672" xr:uid="{00000000-0005-0000-0000-0000499A0000}"/>
    <cellStyle name="20% - Accent1 4 3 2 5 8 3" xfId="39673" xr:uid="{00000000-0005-0000-0000-00004A9A0000}"/>
    <cellStyle name="20% - Accent1 4 3 2 5 9" xfId="39674" xr:uid="{00000000-0005-0000-0000-00004B9A0000}"/>
    <cellStyle name="20% - Accent1 4 3 2 5 9 2" xfId="39675" xr:uid="{00000000-0005-0000-0000-00004C9A0000}"/>
    <cellStyle name="20% - Accent1 4 3 2 6" xfId="39676" xr:uid="{00000000-0005-0000-0000-00004D9A0000}"/>
    <cellStyle name="20% - Accent1 4 3 2 6 2" xfId="39677" xr:uid="{00000000-0005-0000-0000-00004E9A0000}"/>
    <cellStyle name="20% - Accent1 4 3 2 6 2 2" xfId="39678" xr:uid="{00000000-0005-0000-0000-00004F9A0000}"/>
    <cellStyle name="20% - Accent1 4 3 2 6 2 2 2" xfId="39679" xr:uid="{00000000-0005-0000-0000-0000509A0000}"/>
    <cellStyle name="20% - Accent1 4 3 2 6 2 2 2 2" xfId="39680" xr:uid="{00000000-0005-0000-0000-0000519A0000}"/>
    <cellStyle name="20% - Accent1 4 3 2 6 2 2 3" xfId="39681" xr:uid="{00000000-0005-0000-0000-0000529A0000}"/>
    <cellStyle name="20% - Accent1 4 3 2 6 2 3" xfId="39682" xr:uid="{00000000-0005-0000-0000-0000539A0000}"/>
    <cellStyle name="20% - Accent1 4 3 2 6 2 3 2" xfId="39683" xr:uid="{00000000-0005-0000-0000-0000549A0000}"/>
    <cellStyle name="20% - Accent1 4 3 2 6 2 4" xfId="39684" xr:uid="{00000000-0005-0000-0000-0000559A0000}"/>
    <cellStyle name="20% - Accent1 4 3 2 6 3" xfId="39685" xr:uid="{00000000-0005-0000-0000-0000569A0000}"/>
    <cellStyle name="20% - Accent1 4 3 2 6 3 2" xfId="39686" xr:uid="{00000000-0005-0000-0000-0000579A0000}"/>
    <cellStyle name="20% - Accent1 4 3 2 6 3 2 2" xfId="39687" xr:uid="{00000000-0005-0000-0000-0000589A0000}"/>
    <cellStyle name="20% - Accent1 4 3 2 6 3 2 2 2" xfId="39688" xr:uid="{00000000-0005-0000-0000-0000599A0000}"/>
    <cellStyle name="20% - Accent1 4 3 2 6 3 2 3" xfId="39689" xr:uid="{00000000-0005-0000-0000-00005A9A0000}"/>
    <cellStyle name="20% - Accent1 4 3 2 6 3 3" xfId="39690" xr:uid="{00000000-0005-0000-0000-00005B9A0000}"/>
    <cellStyle name="20% - Accent1 4 3 2 6 3 3 2" xfId="39691" xr:uid="{00000000-0005-0000-0000-00005C9A0000}"/>
    <cellStyle name="20% - Accent1 4 3 2 6 3 4" xfId="39692" xr:uid="{00000000-0005-0000-0000-00005D9A0000}"/>
    <cellStyle name="20% - Accent1 4 3 2 6 4" xfId="39693" xr:uid="{00000000-0005-0000-0000-00005E9A0000}"/>
    <cellStyle name="20% - Accent1 4 3 2 6 4 2" xfId="39694" xr:uid="{00000000-0005-0000-0000-00005F9A0000}"/>
    <cellStyle name="20% - Accent1 4 3 2 6 4 2 2" xfId="39695" xr:uid="{00000000-0005-0000-0000-0000609A0000}"/>
    <cellStyle name="20% - Accent1 4 3 2 6 4 2 2 2" xfId="39696" xr:uid="{00000000-0005-0000-0000-0000619A0000}"/>
    <cellStyle name="20% - Accent1 4 3 2 6 4 2 3" xfId="39697" xr:uid="{00000000-0005-0000-0000-0000629A0000}"/>
    <cellStyle name="20% - Accent1 4 3 2 6 4 3" xfId="39698" xr:uid="{00000000-0005-0000-0000-0000639A0000}"/>
    <cellStyle name="20% - Accent1 4 3 2 6 4 3 2" xfId="39699" xr:uid="{00000000-0005-0000-0000-0000649A0000}"/>
    <cellStyle name="20% - Accent1 4 3 2 6 4 4" xfId="39700" xr:uid="{00000000-0005-0000-0000-0000659A0000}"/>
    <cellStyle name="20% - Accent1 4 3 2 6 5" xfId="39701" xr:uid="{00000000-0005-0000-0000-0000669A0000}"/>
    <cellStyle name="20% - Accent1 4 3 2 6 5 2" xfId="39702" xr:uid="{00000000-0005-0000-0000-0000679A0000}"/>
    <cellStyle name="20% - Accent1 4 3 2 6 5 2 2" xfId="39703" xr:uid="{00000000-0005-0000-0000-0000689A0000}"/>
    <cellStyle name="20% - Accent1 4 3 2 6 5 3" xfId="39704" xr:uid="{00000000-0005-0000-0000-0000699A0000}"/>
    <cellStyle name="20% - Accent1 4 3 2 6 6" xfId="39705" xr:uid="{00000000-0005-0000-0000-00006A9A0000}"/>
    <cellStyle name="20% - Accent1 4 3 2 6 6 2" xfId="39706" xr:uid="{00000000-0005-0000-0000-00006B9A0000}"/>
    <cellStyle name="20% - Accent1 4 3 2 6 6 2 2" xfId="39707" xr:uid="{00000000-0005-0000-0000-00006C9A0000}"/>
    <cellStyle name="20% - Accent1 4 3 2 6 6 3" xfId="39708" xr:uid="{00000000-0005-0000-0000-00006D9A0000}"/>
    <cellStyle name="20% - Accent1 4 3 2 6 7" xfId="39709" xr:uid="{00000000-0005-0000-0000-00006E9A0000}"/>
    <cellStyle name="20% - Accent1 4 3 2 6 7 2" xfId="39710" xr:uid="{00000000-0005-0000-0000-00006F9A0000}"/>
    <cellStyle name="20% - Accent1 4 3 2 6 8" xfId="39711" xr:uid="{00000000-0005-0000-0000-0000709A0000}"/>
    <cellStyle name="20% - Accent1 4 3 2 6 8 2" xfId="39712" xr:uid="{00000000-0005-0000-0000-0000719A0000}"/>
    <cellStyle name="20% - Accent1 4 3 2 6 9" xfId="39713" xr:uid="{00000000-0005-0000-0000-0000729A0000}"/>
    <cellStyle name="20% - Accent1 4 3 2 7" xfId="39714" xr:uid="{00000000-0005-0000-0000-0000739A0000}"/>
    <cellStyle name="20% - Accent1 4 3 2 7 2" xfId="39715" xr:uid="{00000000-0005-0000-0000-0000749A0000}"/>
    <cellStyle name="20% - Accent1 4 3 2 7 2 2" xfId="39716" xr:uid="{00000000-0005-0000-0000-0000759A0000}"/>
    <cellStyle name="20% - Accent1 4 3 2 7 2 2 2" xfId="39717" xr:uid="{00000000-0005-0000-0000-0000769A0000}"/>
    <cellStyle name="20% - Accent1 4 3 2 7 2 2 2 2" xfId="39718" xr:uid="{00000000-0005-0000-0000-0000779A0000}"/>
    <cellStyle name="20% - Accent1 4 3 2 7 2 2 3" xfId="39719" xr:uid="{00000000-0005-0000-0000-0000789A0000}"/>
    <cellStyle name="20% - Accent1 4 3 2 7 2 3" xfId="39720" xr:uid="{00000000-0005-0000-0000-0000799A0000}"/>
    <cellStyle name="20% - Accent1 4 3 2 7 2 3 2" xfId="39721" xr:uid="{00000000-0005-0000-0000-00007A9A0000}"/>
    <cellStyle name="20% - Accent1 4 3 2 7 2 4" xfId="39722" xr:uid="{00000000-0005-0000-0000-00007B9A0000}"/>
    <cellStyle name="20% - Accent1 4 3 2 7 3" xfId="39723" xr:uid="{00000000-0005-0000-0000-00007C9A0000}"/>
    <cellStyle name="20% - Accent1 4 3 2 7 3 2" xfId="39724" xr:uid="{00000000-0005-0000-0000-00007D9A0000}"/>
    <cellStyle name="20% - Accent1 4 3 2 7 3 2 2" xfId="39725" xr:uid="{00000000-0005-0000-0000-00007E9A0000}"/>
    <cellStyle name="20% - Accent1 4 3 2 7 3 2 2 2" xfId="39726" xr:uid="{00000000-0005-0000-0000-00007F9A0000}"/>
    <cellStyle name="20% - Accent1 4 3 2 7 3 2 3" xfId="39727" xr:uid="{00000000-0005-0000-0000-0000809A0000}"/>
    <cellStyle name="20% - Accent1 4 3 2 7 3 3" xfId="39728" xr:uid="{00000000-0005-0000-0000-0000819A0000}"/>
    <cellStyle name="20% - Accent1 4 3 2 7 3 3 2" xfId="39729" xr:uid="{00000000-0005-0000-0000-0000829A0000}"/>
    <cellStyle name="20% - Accent1 4 3 2 7 3 4" xfId="39730" xr:uid="{00000000-0005-0000-0000-0000839A0000}"/>
    <cellStyle name="20% - Accent1 4 3 2 7 4" xfId="39731" xr:uid="{00000000-0005-0000-0000-0000849A0000}"/>
    <cellStyle name="20% - Accent1 4 3 2 7 4 2" xfId="39732" xr:uid="{00000000-0005-0000-0000-0000859A0000}"/>
    <cellStyle name="20% - Accent1 4 3 2 7 4 2 2" xfId="39733" xr:uid="{00000000-0005-0000-0000-0000869A0000}"/>
    <cellStyle name="20% - Accent1 4 3 2 7 4 2 2 2" xfId="39734" xr:uid="{00000000-0005-0000-0000-0000879A0000}"/>
    <cellStyle name="20% - Accent1 4 3 2 7 4 2 3" xfId="39735" xr:uid="{00000000-0005-0000-0000-0000889A0000}"/>
    <cellStyle name="20% - Accent1 4 3 2 7 4 3" xfId="39736" xr:uid="{00000000-0005-0000-0000-0000899A0000}"/>
    <cellStyle name="20% - Accent1 4 3 2 7 4 3 2" xfId="39737" xr:uid="{00000000-0005-0000-0000-00008A9A0000}"/>
    <cellStyle name="20% - Accent1 4 3 2 7 4 4" xfId="39738" xr:uid="{00000000-0005-0000-0000-00008B9A0000}"/>
    <cellStyle name="20% - Accent1 4 3 2 7 5" xfId="39739" xr:uid="{00000000-0005-0000-0000-00008C9A0000}"/>
    <cellStyle name="20% - Accent1 4 3 2 7 5 2" xfId="39740" xr:uid="{00000000-0005-0000-0000-00008D9A0000}"/>
    <cellStyle name="20% - Accent1 4 3 2 7 5 2 2" xfId="39741" xr:uid="{00000000-0005-0000-0000-00008E9A0000}"/>
    <cellStyle name="20% - Accent1 4 3 2 7 5 3" xfId="39742" xr:uid="{00000000-0005-0000-0000-00008F9A0000}"/>
    <cellStyle name="20% - Accent1 4 3 2 7 6" xfId="39743" xr:uid="{00000000-0005-0000-0000-0000909A0000}"/>
    <cellStyle name="20% - Accent1 4 3 2 7 6 2" xfId="39744" xr:uid="{00000000-0005-0000-0000-0000919A0000}"/>
    <cellStyle name="20% - Accent1 4 3 2 7 6 2 2" xfId="39745" xr:uid="{00000000-0005-0000-0000-0000929A0000}"/>
    <cellStyle name="20% - Accent1 4 3 2 7 6 3" xfId="39746" xr:uid="{00000000-0005-0000-0000-0000939A0000}"/>
    <cellStyle name="20% - Accent1 4 3 2 7 7" xfId="39747" xr:uid="{00000000-0005-0000-0000-0000949A0000}"/>
    <cellStyle name="20% - Accent1 4 3 2 7 7 2" xfId="39748" xr:uid="{00000000-0005-0000-0000-0000959A0000}"/>
    <cellStyle name="20% - Accent1 4 3 2 7 8" xfId="39749" xr:uid="{00000000-0005-0000-0000-0000969A0000}"/>
    <cellStyle name="20% - Accent1 4 3 2 7 8 2" xfId="39750" xr:uid="{00000000-0005-0000-0000-0000979A0000}"/>
    <cellStyle name="20% - Accent1 4 3 2 7 9" xfId="39751" xr:uid="{00000000-0005-0000-0000-0000989A0000}"/>
    <cellStyle name="20% - Accent1 4 3 2 8" xfId="39752" xr:uid="{00000000-0005-0000-0000-0000999A0000}"/>
    <cellStyle name="20% - Accent1 4 3 2 8 2" xfId="39753" xr:uid="{00000000-0005-0000-0000-00009A9A0000}"/>
    <cellStyle name="20% - Accent1 4 3 2 8 2 2" xfId="39754" xr:uid="{00000000-0005-0000-0000-00009B9A0000}"/>
    <cellStyle name="20% - Accent1 4 3 2 8 2 2 2" xfId="39755" xr:uid="{00000000-0005-0000-0000-00009C9A0000}"/>
    <cellStyle name="20% - Accent1 4 3 2 8 2 3" xfId="39756" xr:uid="{00000000-0005-0000-0000-00009D9A0000}"/>
    <cellStyle name="20% - Accent1 4 3 2 8 3" xfId="39757" xr:uid="{00000000-0005-0000-0000-00009E9A0000}"/>
    <cellStyle name="20% - Accent1 4 3 2 8 3 2" xfId="39758" xr:uid="{00000000-0005-0000-0000-00009F9A0000}"/>
    <cellStyle name="20% - Accent1 4 3 2 8 4" xfId="39759" xr:uid="{00000000-0005-0000-0000-0000A09A0000}"/>
    <cellStyle name="20% - Accent1 4 3 2 9" xfId="39760" xr:uid="{00000000-0005-0000-0000-0000A19A0000}"/>
    <cellStyle name="20% - Accent1 4 3 2 9 2" xfId="39761" xr:uid="{00000000-0005-0000-0000-0000A29A0000}"/>
    <cellStyle name="20% - Accent1 4 3 2 9 2 2" xfId="39762" xr:uid="{00000000-0005-0000-0000-0000A39A0000}"/>
    <cellStyle name="20% - Accent1 4 3 2 9 2 2 2" xfId="39763" xr:uid="{00000000-0005-0000-0000-0000A49A0000}"/>
    <cellStyle name="20% - Accent1 4 3 2 9 2 3" xfId="39764" xr:uid="{00000000-0005-0000-0000-0000A59A0000}"/>
    <cellStyle name="20% - Accent1 4 3 2 9 3" xfId="39765" xr:uid="{00000000-0005-0000-0000-0000A69A0000}"/>
    <cellStyle name="20% - Accent1 4 3 2 9 3 2" xfId="39766" xr:uid="{00000000-0005-0000-0000-0000A79A0000}"/>
    <cellStyle name="20% - Accent1 4 3 2 9 4" xfId="39767" xr:uid="{00000000-0005-0000-0000-0000A89A0000}"/>
    <cellStyle name="20% - Accent1 4 3 3" xfId="39768" xr:uid="{00000000-0005-0000-0000-0000A99A0000}"/>
    <cellStyle name="20% - Accent1 4 3 3 10" xfId="39769" xr:uid="{00000000-0005-0000-0000-0000AA9A0000}"/>
    <cellStyle name="20% - Accent1 4 3 3 10 2" xfId="39770" xr:uid="{00000000-0005-0000-0000-0000AB9A0000}"/>
    <cellStyle name="20% - Accent1 4 3 3 10 2 2" xfId="39771" xr:uid="{00000000-0005-0000-0000-0000AC9A0000}"/>
    <cellStyle name="20% - Accent1 4 3 3 10 3" xfId="39772" xr:uid="{00000000-0005-0000-0000-0000AD9A0000}"/>
    <cellStyle name="20% - Accent1 4 3 3 11" xfId="39773" xr:uid="{00000000-0005-0000-0000-0000AE9A0000}"/>
    <cellStyle name="20% - Accent1 4 3 3 11 2" xfId="39774" xr:uid="{00000000-0005-0000-0000-0000AF9A0000}"/>
    <cellStyle name="20% - Accent1 4 3 3 11 2 2" xfId="39775" xr:uid="{00000000-0005-0000-0000-0000B09A0000}"/>
    <cellStyle name="20% - Accent1 4 3 3 11 3" xfId="39776" xr:uid="{00000000-0005-0000-0000-0000B19A0000}"/>
    <cellStyle name="20% - Accent1 4 3 3 12" xfId="39777" xr:uid="{00000000-0005-0000-0000-0000B29A0000}"/>
    <cellStyle name="20% - Accent1 4 3 3 12 2" xfId="39778" xr:uid="{00000000-0005-0000-0000-0000B39A0000}"/>
    <cellStyle name="20% - Accent1 4 3 3 13" xfId="39779" xr:uid="{00000000-0005-0000-0000-0000B49A0000}"/>
    <cellStyle name="20% - Accent1 4 3 3 13 2" xfId="39780" xr:uid="{00000000-0005-0000-0000-0000B59A0000}"/>
    <cellStyle name="20% - Accent1 4 3 3 14" xfId="39781" xr:uid="{00000000-0005-0000-0000-0000B69A0000}"/>
    <cellStyle name="20% - Accent1 4 3 3 2" xfId="39782" xr:uid="{00000000-0005-0000-0000-0000B79A0000}"/>
    <cellStyle name="20% - Accent1 4 3 3 2 10" xfId="39783" xr:uid="{00000000-0005-0000-0000-0000B89A0000}"/>
    <cellStyle name="20% - Accent1 4 3 3 2 10 2" xfId="39784" xr:uid="{00000000-0005-0000-0000-0000B99A0000}"/>
    <cellStyle name="20% - Accent1 4 3 3 2 11" xfId="39785" xr:uid="{00000000-0005-0000-0000-0000BA9A0000}"/>
    <cellStyle name="20% - Accent1 4 3 3 2 2" xfId="39786" xr:uid="{00000000-0005-0000-0000-0000BB9A0000}"/>
    <cellStyle name="20% - Accent1 4 3 3 2 2 2" xfId="39787" xr:uid="{00000000-0005-0000-0000-0000BC9A0000}"/>
    <cellStyle name="20% - Accent1 4 3 3 2 2 2 2" xfId="39788" xr:uid="{00000000-0005-0000-0000-0000BD9A0000}"/>
    <cellStyle name="20% - Accent1 4 3 3 2 2 2 2 2" xfId="39789" xr:uid="{00000000-0005-0000-0000-0000BE9A0000}"/>
    <cellStyle name="20% - Accent1 4 3 3 2 2 2 2 2 2" xfId="39790" xr:uid="{00000000-0005-0000-0000-0000BF9A0000}"/>
    <cellStyle name="20% - Accent1 4 3 3 2 2 2 2 3" xfId="39791" xr:uid="{00000000-0005-0000-0000-0000C09A0000}"/>
    <cellStyle name="20% - Accent1 4 3 3 2 2 2 3" xfId="39792" xr:uid="{00000000-0005-0000-0000-0000C19A0000}"/>
    <cellStyle name="20% - Accent1 4 3 3 2 2 2 3 2" xfId="39793" xr:uid="{00000000-0005-0000-0000-0000C29A0000}"/>
    <cellStyle name="20% - Accent1 4 3 3 2 2 2 4" xfId="39794" xr:uid="{00000000-0005-0000-0000-0000C39A0000}"/>
    <cellStyle name="20% - Accent1 4 3 3 2 2 3" xfId="39795" xr:uid="{00000000-0005-0000-0000-0000C49A0000}"/>
    <cellStyle name="20% - Accent1 4 3 3 2 2 3 2" xfId="39796" xr:uid="{00000000-0005-0000-0000-0000C59A0000}"/>
    <cellStyle name="20% - Accent1 4 3 3 2 2 3 2 2" xfId="39797" xr:uid="{00000000-0005-0000-0000-0000C69A0000}"/>
    <cellStyle name="20% - Accent1 4 3 3 2 2 3 2 2 2" xfId="39798" xr:uid="{00000000-0005-0000-0000-0000C79A0000}"/>
    <cellStyle name="20% - Accent1 4 3 3 2 2 3 2 3" xfId="39799" xr:uid="{00000000-0005-0000-0000-0000C89A0000}"/>
    <cellStyle name="20% - Accent1 4 3 3 2 2 3 3" xfId="39800" xr:uid="{00000000-0005-0000-0000-0000C99A0000}"/>
    <cellStyle name="20% - Accent1 4 3 3 2 2 3 3 2" xfId="39801" xr:uid="{00000000-0005-0000-0000-0000CA9A0000}"/>
    <cellStyle name="20% - Accent1 4 3 3 2 2 3 4" xfId="39802" xr:uid="{00000000-0005-0000-0000-0000CB9A0000}"/>
    <cellStyle name="20% - Accent1 4 3 3 2 2 4" xfId="39803" xr:uid="{00000000-0005-0000-0000-0000CC9A0000}"/>
    <cellStyle name="20% - Accent1 4 3 3 2 2 4 2" xfId="39804" xr:uid="{00000000-0005-0000-0000-0000CD9A0000}"/>
    <cellStyle name="20% - Accent1 4 3 3 2 2 4 2 2" xfId="39805" xr:uid="{00000000-0005-0000-0000-0000CE9A0000}"/>
    <cellStyle name="20% - Accent1 4 3 3 2 2 4 2 2 2" xfId="39806" xr:uid="{00000000-0005-0000-0000-0000CF9A0000}"/>
    <cellStyle name="20% - Accent1 4 3 3 2 2 4 2 3" xfId="39807" xr:uid="{00000000-0005-0000-0000-0000D09A0000}"/>
    <cellStyle name="20% - Accent1 4 3 3 2 2 4 3" xfId="39808" xr:uid="{00000000-0005-0000-0000-0000D19A0000}"/>
    <cellStyle name="20% - Accent1 4 3 3 2 2 4 3 2" xfId="39809" xr:uid="{00000000-0005-0000-0000-0000D29A0000}"/>
    <cellStyle name="20% - Accent1 4 3 3 2 2 4 4" xfId="39810" xr:uid="{00000000-0005-0000-0000-0000D39A0000}"/>
    <cellStyle name="20% - Accent1 4 3 3 2 2 5" xfId="39811" xr:uid="{00000000-0005-0000-0000-0000D49A0000}"/>
    <cellStyle name="20% - Accent1 4 3 3 2 2 5 2" xfId="39812" xr:uid="{00000000-0005-0000-0000-0000D59A0000}"/>
    <cellStyle name="20% - Accent1 4 3 3 2 2 5 2 2" xfId="39813" xr:uid="{00000000-0005-0000-0000-0000D69A0000}"/>
    <cellStyle name="20% - Accent1 4 3 3 2 2 5 3" xfId="39814" xr:uid="{00000000-0005-0000-0000-0000D79A0000}"/>
    <cellStyle name="20% - Accent1 4 3 3 2 2 6" xfId="39815" xr:uid="{00000000-0005-0000-0000-0000D89A0000}"/>
    <cellStyle name="20% - Accent1 4 3 3 2 2 6 2" xfId="39816" xr:uid="{00000000-0005-0000-0000-0000D99A0000}"/>
    <cellStyle name="20% - Accent1 4 3 3 2 2 6 2 2" xfId="39817" xr:uid="{00000000-0005-0000-0000-0000DA9A0000}"/>
    <cellStyle name="20% - Accent1 4 3 3 2 2 6 3" xfId="39818" xr:uid="{00000000-0005-0000-0000-0000DB9A0000}"/>
    <cellStyle name="20% - Accent1 4 3 3 2 2 7" xfId="39819" xr:uid="{00000000-0005-0000-0000-0000DC9A0000}"/>
    <cellStyle name="20% - Accent1 4 3 3 2 2 7 2" xfId="39820" xr:uid="{00000000-0005-0000-0000-0000DD9A0000}"/>
    <cellStyle name="20% - Accent1 4 3 3 2 2 8" xfId="39821" xr:uid="{00000000-0005-0000-0000-0000DE9A0000}"/>
    <cellStyle name="20% - Accent1 4 3 3 2 2 8 2" xfId="39822" xr:uid="{00000000-0005-0000-0000-0000DF9A0000}"/>
    <cellStyle name="20% - Accent1 4 3 3 2 2 9" xfId="39823" xr:uid="{00000000-0005-0000-0000-0000E09A0000}"/>
    <cellStyle name="20% - Accent1 4 3 3 2 3" xfId="39824" xr:uid="{00000000-0005-0000-0000-0000E19A0000}"/>
    <cellStyle name="20% - Accent1 4 3 3 2 3 2" xfId="39825" xr:uid="{00000000-0005-0000-0000-0000E29A0000}"/>
    <cellStyle name="20% - Accent1 4 3 3 2 3 2 2" xfId="39826" xr:uid="{00000000-0005-0000-0000-0000E39A0000}"/>
    <cellStyle name="20% - Accent1 4 3 3 2 3 2 2 2" xfId="39827" xr:uid="{00000000-0005-0000-0000-0000E49A0000}"/>
    <cellStyle name="20% - Accent1 4 3 3 2 3 2 2 2 2" xfId="39828" xr:uid="{00000000-0005-0000-0000-0000E59A0000}"/>
    <cellStyle name="20% - Accent1 4 3 3 2 3 2 2 3" xfId="39829" xr:uid="{00000000-0005-0000-0000-0000E69A0000}"/>
    <cellStyle name="20% - Accent1 4 3 3 2 3 2 3" xfId="39830" xr:uid="{00000000-0005-0000-0000-0000E79A0000}"/>
    <cellStyle name="20% - Accent1 4 3 3 2 3 2 3 2" xfId="39831" xr:uid="{00000000-0005-0000-0000-0000E89A0000}"/>
    <cellStyle name="20% - Accent1 4 3 3 2 3 2 4" xfId="39832" xr:uid="{00000000-0005-0000-0000-0000E99A0000}"/>
    <cellStyle name="20% - Accent1 4 3 3 2 3 3" xfId="39833" xr:uid="{00000000-0005-0000-0000-0000EA9A0000}"/>
    <cellStyle name="20% - Accent1 4 3 3 2 3 3 2" xfId="39834" xr:uid="{00000000-0005-0000-0000-0000EB9A0000}"/>
    <cellStyle name="20% - Accent1 4 3 3 2 3 3 2 2" xfId="39835" xr:uid="{00000000-0005-0000-0000-0000EC9A0000}"/>
    <cellStyle name="20% - Accent1 4 3 3 2 3 3 2 2 2" xfId="39836" xr:uid="{00000000-0005-0000-0000-0000ED9A0000}"/>
    <cellStyle name="20% - Accent1 4 3 3 2 3 3 2 3" xfId="39837" xr:uid="{00000000-0005-0000-0000-0000EE9A0000}"/>
    <cellStyle name="20% - Accent1 4 3 3 2 3 3 3" xfId="39838" xr:uid="{00000000-0005-0000-0000-0000EF9A0000}"/>
    <cellStyle name="20% - Accent1 4 3 3 2 3 3 3 2" xfId="39839" xr:uid="{00000000-0005-0000-0000-0000F09A0000}"/>
    <cellStyle name="20% - Accent1 4 3 3 2 3 3 4" xfId="39840" xr:uid="{00000000-0005-0000-0000-0000F19A0000}"/>
    <cellStyle name="20% - Accent1 4 3 3 2 3 4" xfId="39841" xr:uid="{00000000-0005-0000-0000-0000F29A0000}"/>
    <cellStyle name="20% - Accent1 4 3 3 2 3 4 2" xfId="39842" xr:uid="{00000000-0005-0000-0000-0000F39A0000}"/>
    <cellStyle name="20% - Accent1 4 3 3 2 3 4 2 2" xfId="39843" xr:uid="{00000000-0005-0000-0000-0000F49A0000}"/>
    <cellStyle name="20% - Accent1 4 3 3 2 3 4 2 2 2" xfId="39844" xr:uid="{00000000-0005-0000-0000-0000F59A0000}"/>
    <cellStyle name="20% - Accent1 4 3 3 2 3 4 2 3" xfId="39845" xr:uid="{00000000-0005-0000-0000-0000F69A0000}"/>
    <cellStyle name="20% - Accent1 4 3 3 2 3 4 3" xfId="39846" xr:uid="{00000000-0005-0000-0000-0000F79A0000}"/>
    <cellStyle name="20% - Accent1 4 3 3 2 3 4 3 2" xfId="39847" xr:uid="{00000000-0005-0000-0000-0000F89A0000}"/>
    <cellStyle name="20% - Accent1 4 3 3 2 3 4 4" xfId="39848" xr:uid="{00000000-0005-0000-0000-0000F99A0000}"/>
    <cellStyle name="20% - Accent1 4 3 3 2 3 5" xfId="39849" xr:uid="{00000000-0005-0000-0000-0000FA9A0000}"/>
    <cellStyle name="20% - Accent1 4 3 3 2 3 5 2" xfId="39850" xr:uid="{00000000-0005-0000-0000-0000FB9A0000}"/>
    <cellStyle name="20% - Accent1 4 3 3 2 3 5 2 2" xfId="39851" xr:uid="{00000000-0005-0000-0000-0000FC9A0000}"/>
    <cellStyle name="20% - Accent1 4 3 3 2 3 5 3" xfId="39852" xr:uid="{00000000-0005-0000-0000-0000FD9A0000}"/>
    <cellStyle name="20% - Accent1 4 3 3 2 3 6" xfId="39853" xr:uid="{00000000-0005-0000-0000-0000FE9A0000}"/>
    <cellStyle name="20% - Accent1 4 3 3 2 3 6 2" xfId="39854" xr:uid="{00000000-0005-0000-0000-0000FF9A0000}"/>
    <cellStyle name="20% - Accent1 4 3 3 2 3 6 2 2" xfId="39855" xr:uid="{00000000-0005-0000-0000-0000009B0000}"/>
    <cellStyle name="20% - Accent1 4 3 3 2 3 6 3" xfId="39856" xr:uid="{00000000-0005-0000-0000-0000019B0000}"/>
    <cellStyle name="20% - Accent1 4 3 3 2 3 7" xfId="39857" xr:uid="{00000000-0005-0000-0000-0000029B0000}"/>
    <cellStyle name="20% - Accent1 4 3 3 2 3 7 2" xfId="39858" xr:uid="{00000000-0005-0000-0000-0000039B0000}"/>
    <cellStyle name="20% - Accent1 4 3 3 2 3 8" xfId="39859" xr:uid="{00000000-0005-0000-0000-0000049B0000}"/>
    <cellStyle name="20% - Accent1 4 3 3 2 3 8 2" xfId="39860" xr:uid="{00000000-0005-0000-0000-0000059B0000}"/>
    <cellStyle name="20% - Accent1 4 3 3 2 3 9" xfId="39861" xr:uid="{00000000-0005-0000-0000-0000069B0000}"/>
    <cellStyle name="20% - Accent1 4 3 3 2 4" xfId="39862" xr:uid="{00000000-0005-0000-0000-0000079B0000}"/>
    <cellStyle name="20% - Accent1 4 3 3 2 4 2" xfId="39863" xr:uid="{00000000-0005-0000-0000-0000089B0000}"/>
    <cellStyle name="20% - Accent1 4 3 3 2 4 2 2" xfId="39864" xr:uid="{00000000-0005-0000-0000-0000099B0000}"/>
    <cellStyle name="20% - Accent1 4 3 3 2 4 2 2 2" xfId="39865" xr:uid="{00000000-0005-0000-0000-00000A9B0000}"/>
    <cellStyle name="20% - Accent1 4 3 3 2 4 2 3" xfId="39866" xr:uid="{00000000-0005-0000-0000-00000B9B0000}"/>
    <cellStyle name="20% - Accent1 4 3 3 2 4 3" xfId="39867" xr:uid="{00000000-0005-0000-0000-00000C9B0000}"/>
    <cellStyle name="20% - Accent1 4 3 3 2 4 3 2" xfId="39868" xr:uid="{00000000-0005-0000-0000-00000D9B0000}"/>
    <cellStyle name="20% - Accent1 4 3 3 2 4 4" xfId="39869" xr:uid="{00000000-0005-0000-0000-00000E9B0000}"/>
    <cellStyle name="20% - Accent1 4 3 3 2 5" xfId="39870" xr:uid="{00000000-0005-0000-0000-00000F9B0000}"/>
    <cellStyle name="20% - Accent1 4 3 3 2 5 2" xfId="39871" xr:uid="{00000000-0005-0000-0000-0000109B0000}"/>
    <cellStyle name="20% - Accent1 4 3 3 2 5 2 2" xfId="39872" xr:uid="{00000000-0005-0000-0000-0000119B0000}"/>
    <cellStyle name="20% - Accent1 4 3 3 2 5 2 2 2" xfId="39873" xr:uid="{00000000-0005-0000-0000-0000129B0000}"/>
    <cellStyle name="20% - Accent1 4 3 3 2 5 2 3" xfId="39874" xr:uid="{00000000-0005-0000-0000-0000139B0000}"/>
    <cellStyle name="20% - Accent1 4 3 3 2 5 3" xfId="39875" xr:uid="{00000000-0005-0000-0000-0000149B0000}"/>
    <cellStyle name="20% - Accent1 4 3 3 2 5 3 2" xfId="39876" xr:uid="{00000000-0005-0000-0000-0000159B0000}"/>
    <cellStyle name="20% - Accent1 4 3 3 2 5 4" xfId="39877" xr:uid="{00000000-0005-0000-0000-0000169B0000}"/>
    <cellStyle name="20% - Accent1 4 3 3 2 6" xfId="39878" xr:uid="{00000000-0005-0000-0000-0000179B0000}"/>
    <cellStyle name="20% - Accent1 4 3 3 2 6 2" xfId="39879" xr:uid="{00000000-0005-0000-0000-0000189B0000}"/>
    <cellStyle name="20% - Accent1 4 3 3 2 6 2 2" xfId="39880" xr:uid="{00000000-0005-0000-0000-0000199B0000}"/>
    <cellStyle name="20% - Accent1 4 3 3 2 6 2 2 2" xfId="39881" xr:uid="{00000000-0005-0000-0000-00001A9B0000}"/>
    <cellStyle name="20% - Accent1 4 3 3 2 6 2 3" xfId="39882" xr:uid="{00000000-0005-0000-0000-00001B9B0000}"/>
    <cellStyle name="20% - Accent1 4 3 3 2 6 3" xfId="39883" xr:uid="{00000000-0005-0000-0000-00001C9B0000}"/>
    <cellStyle name="20% - Accent1 4 3 3 2 6 3 2" xfId="39884" xr:uid="{00000000-0005-0000-0000-00001D9B0000}"/>
    <cellStyle name="20% - Accent1 4 3 3 2 6 4" xfId="39885" xr:uid="{00000000-0005-0000-0000-00001E9B0000}"/>
    <cellStyle name="20% - Accent1 4 3 3 2 7" xfId="39886" xr:uid="{00000000-0005-0000-0000-00001F9B0000}"/>
    <cellStyle name="20% - Accent1 4 3 3 2 7 2" xfId="39887" xr:uid="{00000000-0005-0000-0000-0000209B0000}"/>
    <cellStyle name="20% - Accent1 4 3 3 2 7 2 2" xfId="39888" xr:uid="{00000000-0005-0000-0000-0000219B0000}"/>
    <cellStyle name="20% - Accent1 4 3 3 2 7 3" xfId="39889" xr:uid="{00000000-0005-0000-0000-0000229B0000}"/>
    <cellStyle name="20% - Accent1 4 3 3 2 8" xfId="39890" xr:uid="{00000000-0005-0000-0000-0000239B0000}"/>
    <cellStyle name="20% - Accent1 4 3 3 2 8 2" xfId="39891" xr:uid="{00000000-0005-0000-0000-0000249B0000}"/>
    <cellStyle name="20% - Accent1 4 3 3 2 8 2 2" xfId="39892" xr:uid="{00000000-0005-0000-0000-0000259B0000}"/>
    <cellStyle name="20% - Accent1 4 3 3 2 8 3" xfId="39893" xr:uid="{00000000-0005-0000-0000-0000269B0000}"/>
    <cellStyle name="20% - Accent1 4 3 3 2 9" xfId="39894" xr:uid="{00000000-0005-0000-0000-0000279B0000}"/>
    <cellStyle name="20% - Accent1 4 3 3 2 9 2" xfId="39895" xr:uid="{00000000-0005-0000-0000-0000289B0000}"/>
    <cellStyle name="20% - Accent1 4 3 3 3" xfId="39896" xr:uid="{00000000-0005-0000-0000-0000299B0000}"/>
    <cellStyle name="20% - Accent1 4 3 3 3 10" xfId="39897" xr:uid="{00000000-0005-0000-0000-00002A9B0000}"/>
    <cellStyle name="20% - Accent1 4 3 3 3 10 2" xfId="39898" xr:uid="{00000000-0005-0000-0000-00002B9B0000}"/>
    <cellStyle name="20% - Accent1 4 3 3 3 11" xfId="39899" xr:uid="{00000000-0005-0000-0000-00002C9B0000}"/>
    <cellStyle name="20% - Accent1 4 3 3 3 2" xfId="39900" xr:uid="{00000000-0005-0000-0000-00002D9B0000}"/>
    <cellStyle name="20% - Accent1 4 3 3 3 2 2" xfId="39901" xr:uid="{00000000-0005-0000-0000-00002E9B0000}"/>
    <cellStyle name="20% - Accent1 4 3 3 3 2 2 2" xfId="39902" xr:uid="{00000000-0005-0000-0000-00002F9B0000}"/>
    <cellStyle name="20% - Accent1 4 3 3 3 2 2 2 2" xfId="39903" xr:uid="{00000000-0005-0000-0000-0000309B0000}"/>
    <cellStyle name="20% - Accent1 4 3 3 3 2 2 2 2 2" xfId="39904" xr:uid="{00000000-0005-0000-0000-0000319B0000}"/>
    <cellStyle name="20% - Accent1 4 3 3 3 2 2 2 3" xfId="39905" xr:uid="{00000000-0005-0000-0000-0000329B0000}"/>
    <cellStyle name="20% - Accent1 4 3 3 3 2 2 3" xfId="39906" xr:uid="{00000000-0005-0000-0000-0000339B0000}"/>
    <cellStyle name="20% - Accent1 4 3 3 3 2 2 3 2" xfId="39907" xr:uid="{00000000-0005-0000-0000-0000349B0000}"/>
    <cellStyle name="20% - Accent1 4 3 3 3 2 2 4" xfId="39908" xr:uid="{00000000-0005-0000-0000-0000359B0000}"/>
    <cellStyle name="20% - Accent1 4 3 3 3 2 3" xfId="39909" xr:uid="{00000000-0005-0000-0000-0000369B0000}"/>
    <cellStyle name="20% - Accent1 4 3 3 3 2 3 2" xfId="39910" xr:uid="{00000000-0005-0000-0000-0000379B0000}"/>
    <cellStyle name="20% - Accent1 4 3 3 3 2 3 2 2" xfId="39911" xr:uid="{00000000-0005-0000-0000-0000389B0000}"/>
    <cellStyle name="20% - Accent1 4 3 3 3 2 3 2 2 2" xfId="39912" xr:uid="{00000000-0005-0000-0000-0000399B0000}"/>
    <cellStyle name="20% - Accent1 4 3 3 3 2 3 2 3" xfId="39913" xr:uid="{00000000-0005-0000-0000-00003A9B0000}"/>
    <cellStyle name="20% - Accent1 4 3 3 3 2 3 3" xfId="39914" xr:uid="{00000000-0005-0000-0000-00003B9B0000}"/>
    <cellStyle name="20% - Accent1 4 3 3 3 2 3 3 2" xfId="39915" xr:uid="{00000000-0005-0000-0000-00003C9B0000}"/>
    <cellStyle name="20% - Accent1 4 3 3 3 2 3 4" xfId="39916" xr:uid="{00000000-0005-0000-0000-00003D9B0000}"/>
    <cellStyle name="20% - Accent1 4 3 3 3 2 4" xfId="39917" xr:uid="{00000000-0005-0000-0000-00003E9B0000}"/>
    <cellStyle name="20% - Accent1 4 3 3 3 2 4 2" xfId="39918" xr:uid="{00000000-0005-0000-0000-00003F9B0000}"/>
    <cellStyle name="20% - Accent1 4 3 3 3 2 4 2 2" xfId="39919" xr:uid="{00000000-0005-0000-0000-0000409B0000}"/>
    <cellStyle name="20% - Accent1 4 3 3 3 2 4 2 2 2" xfId="39920" xr:uid="{00000000-0005-0000-0000-0000419B0000}"/>
    <cellStyle name="20% - Accent1 4 3 3 3 2 4 2 3" xfId="39921" xr:uid="{00000000-0005-0000-0000-0000429B0000}"/>
    <cellStyle name="20% - Accent1 4 3 3 3 2 4 3" xfId="39922" xr:uid="{00000000-0005-0000-0000-0000439B0000}"/>
    <cellStyle name="20% - Accent1 4 3 3 3 2 4 3 2" xfId="39923" xr:uid="{00000000-0005-0000-0000-0000449B0000}"/>
    <cellStyle name="20% - Accent1 4 3 3 3 2 4 4" xfId="39924" xr:uid="{00000000-0005-0000-0000-0000459B0000}"/>
    <cellStyle name="20% - Accent1 4 3 3 3 2 5" xfId="39925" xr:uid="{00000000-0005-0000-0000-0000469B0000}"/>
    <cellStyle name="20% - Accent1 4 3 3 3 2 5 2" xfId="39926" xr:uid="{00000000-0005-0000-0000-0000479B0000}"/>
    <cellStyle name="20% - Accent1 4 3 3 3 2 5 2 2" xfId="39927" xr:uid="{00000000-0005-0000-0000-0000489B0000}"/>
    <cellStyle name="20% - Accent1 4 3 3 3 2 5 3" xfId="39928" xr:uid="{00000000-0005-0000-0000-0000499B0000}"/>
    <cellStyle name="20% - Accent1 4 3 3 3 2 6" xfId="39929" xr:uid="{00000000-0005-0000-0000-00004A9B0000}"/>
    <cellStyle name="20% - Accent1 4 3 3 3 2 6 2" xfId="39930" xr:uid="{00000000-0005-0000-0000-00004B9B0000}"/>
    <cellStyle name="20% - Accent1 4 3 3 3 2 6 2 2" xfId="39931" xr:uid="{00000000-0005-0000-0000-00004C9B0000}"/>
    <cellStyle name="20% - Accent1 4 3 3 3 2 6 3" xfId="39932" xr:uid="{00000000-0005-0000-0000-00004D9B0000}"/>
    <cellStyle name="20% - Accent1 4 3 3 3 2 7" xfId="39933" xr:uid="{00000000-0005-0000-0000-00004E9B0000}"/>
    <cellStyle name="20% - Accent1 4 3 3 3 2 7 2" xfId="39934" xr:uid="{00000000-0005-0000-0000-00004F9B0000}"/>
    <cellStyle name="20% - Accent1 4 3 3 3 2 8" xfId="39935" xr:uid="{00000000-0005-0000-0000-0000509B0000}"/>
    <cellStyle name="20% - Accent1 4 3 3 3 2 8 2" xfId="39936" xr:uid="{00000000-0005-0000-0000-0000519B0000}"/>
    <cellStyle name="20% - Accent1 4 3 3 3 2 9" xfId="39937" xr:uid="{00000000-0005-0000-0000-0000529B0000}"/>
    <cellStyle name="20% - Accent1 4 3 3 3 3" xfId="39938" xr:uid="{00000000-0005-0000-0000-0000539B0000}"/>
    <cellStyle name="20% - Accent1 4 3 3 3 3 2" xfId="39939" xr:uid="{00000000-0005-0000-0000-0000549B0000}"/>
    <cellStyle name="20% - Accent1 4 3 3 3 3 2 2" xfId="39940" xr:uid="{00000000-0005-0000-0000-0000559B0000}"/>
    <cellStyle name="20% - Accent1 4 3 3 3 3 2 2 2" xfId="39941" xr:uid="{00000000-0005-0000-0000-0000569B0000}"/>
    <cellStyle name="20% - Accent1 4 3 3 3 3 2 2 2 2" xfId="39942" xr:uid="{00000000-0005-0000-0000-0000579B0000}"/>
    <cellStyle name="20% - Accent1 4 3 3 3 3 2 2 3" xfId="39943" xr:uid="{00000000-0005-0000-0000-0000589B0000}"/>
    <cellStyle name="20% - Accent1 4 3 3 3 3 2 3" xfId="39944" xr:uid="{00000000-0005-0000-0000-0000599B0000}"/>
    <cellStyle name="20% - Accent1 4 3 3 3 3 2 3 2" xfId="39945" xr:uid="{00000000-0005-0000-0000-00005A9B0000}"/>
    <cellStyle name="20% - Accent1 4 3 3 3 3 2 4" xfId="39946" xr:uid="{00000000-0005-0000-0000-00005B9B0000}"/>
    <cellStyle name="20% - Accent1 4 3 3 3 3 3" xfId="39947" xr:uid="{00000000-0005-0000-0000-00005C9B0000}"/>
    <cellStyle name="20% - Accent1 4 3 3 3 3 3 2" xfId="39948" xr:uid="{00000000-0005-0000-0000-00005D9B0000}"/>
    <cellStyle name="20% - Accent1 4 3 3 3 3 3 2 2" xfId="39949" xr:uid="{00000000-0005-0000-0000-00005E9B0000}"/>
    <cellStyle name="20% - Accent1 4 3 3 3 3 3 2 2 2" xfId="39950" xr:uid="{00000000-0005-0000-0000-00005F9B0000}"/>
    <cellStyle name="20% - Accent1 4 3 3 3 3 3 2 3" xfId="39951" xr:uid="{00000000-0005-0000-0000-0000609B0000}"/>
    <cellStyle name="20% - Accent1 4 3 3 3 3 3 3" xfId="39952" xr:uid="{00000000-0005-0000-0000-0000619B0000}"/>
    <cellStyle name="20% - Accent1 4 3 3 3 3 3 3 2" xfId="39953" xr:uid="{00000000-0005-0000-0000-0000629B0000}"/>
    <cellStyle name="20% - Accent1 4 3 3 3 3 3 4" xfId="39954" xr:uid="{00000000-0005-0000-0000-0000639B0000}"/>
    <cellStyle name="20% - Accent1 4 3 3 3 3 4" xfId="39955" xr:uid="{00000000-0005-0000-0000-0000649B0000}"/>
    <cellStyle name="20% - Accent1 4 3 3 3 3 4 2" xfId="39956" xr:uid="{00000000-0005-0000-0000-0000659B0000}"/>
    <cellStyle name="20% - Accent1 4 3 3 3 3 4 2 2" xfId="39957" xr:uid="{00000000-0005-0000-0000-0000669B0000}"/>
    <cellStyle name="20% - Accent1 4 3 3 3 3 4 2 2 2" xfId="39958" xr:uid="{00000000-0005-0000-0000-0000679B0000}"/>
    <cellStyle name="20% - Accent1 4 3 3 3 3 4 2 3" xfId="39959" xr:uid="{00000000-0005-0000-0000-0000689B0000}"/>
    <cellStyle name="20% - Accent1 4 3 3 3 3 4 3" xfId="39960" xr:uid="{00000000-0005-0000-0000-0000699B0000}"/>
    <cellStyle name="20% - Accent1 4 3 3 3 3 4 3 2" xfId="39961" xr:uid="{00000000-0005-0000-0000-00006A9B0000}"/>
    <cellStyle name="20% - Accent1 4 3 3 3 3 4 4" xfId="39962" xr:uid="{00000000-0005-0000-0000-00006B9B0000}"/>
    <cellStyle name="20% - Accent1 4 3 3 3 3 5" xfId="39963" xr:uid="{00000000-0005-0000-0000-00006C9B0000}"/>
    <cellStyle name="20% - Accent1 4 3 3 3 3 5 2" xfId="39964" xr:uid="{00000000-0005-0000-0000-00006D9B0000}"/>
    <cellStyle name="20% - Accent1 4 3 3 3 3 5 2 2" xfId="39965" xr:uid="{00000000-0005-0000-0000-00006E9B0000}"/>
    <cellStyle name="20% - Accent1 4 3 3 3 3 5 3" xfId="39966" xr:uid="{00000000-0005-0000-0000-00006F9B0000}"/>
    <cellStyle name="20% - Accent1 4 3 3 3 3 6" xfId="39967" xr:uid="{00000000-0005-0000-0000-0000709B0000}"/>
    <cellStyle name="20% - Accent1 4 3 3 3 3 6 2" xfId="39968" xr:uid="{00000000-0005-0000-0000-0000719B0000}"/>
    <cellStyle name="20% - Accent1 4 3 3 3 3 6 2 2" xfId="39969" xr:uid="{00000000-0005-0000-0000-0000729B0000}"/>
    <cellStyle name="20% - Accent1 4 3 3 3 3 6 3" xfId="39970" xr:uid="{00000000-0005-0000-0000-0000739B0000}"/>
    <cellStyle name="20% - Accent1 4 3 3 3 3 7" xfId="39971" xr:uid="{00000000-0005-0000-0000-0000749B0000}"/>
    <cellStyle name="20% - Accent1 4 3 3 3 3 7 2" xfId="39972" xr:uid="{00000000-0005-0000-0000-0000759B0000}"/>
    <cellStyle name="20% - Accent1 4 3 3 3 3 8" xfId="39973" xr:uid="{00000000-0005-0000-0000-0000769B0000}"/>
    <cellStyle name="20% - Accent1 4 3 3 3 3 8 2" xfId="39974" xr:uid="{00000000-0005-0000-0000-0000779B0000}"/>
    <cellStyle name="20% - Accent1 4 3 3 3 3 9" xfId="39975" xr:uid="{00000000-0005-0000-0000-0000789B0000}"/>
    <cellStyle name="20% - Accent1 4 3 3 3 4" xfId="39976" xr:uid="{00000000-0005-0000-0000-0000799B0000}"/>
    <cellStyle name="20% - Accent1 4 3 3 3 4 2" xfId="39977" xr:uid="{00000000-0005-0000-0000-00007A9B0000}"/>
    <cellStyle name="20% - Accent1 4 3 3 3 4 2 2" xfId="39978" xr:uid="{00000000-0005-0000-0000-00007B9B0000}"/>
    <cellStyle name="20% - Accent1 4 3 3 3 4 2 2 2" xfId="39979" xr:uid="{00000000-0005-0000-0000-00007C9B0000}"/>
    <cellStyle name="20% - Accent1 4 3 3 3 4 2 3" xfId="39980" xr:uid="{00000000-0005-0000-0000-00007D9B0000}"/>
    <cellStyle name="20% - Accent1 4 3 3 3 4 3" xfId="39981" xr:uid="{00000000-0005-0000-0000-00007E9B0000}"/>
    <cellStyle name="20% - Accent1 4 3 3 3 4 3 2" xfId="39982" xr:uid="{00000000-0005-0000-0000-00007F9B0000}"/>
    <cellStyle name="20% - Accent1 4 3 3 3 4 4" xfId="39983" xr:uid="{00000000-0005-0000-0000-0000809B0000}"/>
    <cellStyle name="20% - Accent1 4 3 3 3 5" xfId="39984" xr:uid="{00000000-0005-0000-0000-0000819B0000}"/>
    <cellStyle name="20% - Accent1 4 3 3 3 5 2" xfId="39985" xr:uid="{00000000-0005-0000-0000-0000829B0000}"/>
    <cellStyle name="20% - Accent1 4 3 3 3 5 2 2" xfId="39986" xr:uid="{00000000-0005-0000-0000-0000839B0000}"/>
    <cellStyle name="20% - Accent1 4 3 3 3 5 2 2 2" xfId="39987" xr:uid="{00000000-0005-0000-0000-0000849B0000}"/>
    <cellStyle name="20% - Accent1 4 3 3 3 5 2 3" xfId="39988" xr:uid="{00000000-0005-0000-0000-0000859B0000}"/>
    <cellStyle name="20% - Accent1 4 3 3 3 5 3" xfId="39989" xr:uid="{00000000-0005-0000-0000-0000869B0000}"/>
    <cellStyle name="20% - Accent1 4 3 3 3 5 3 2" xfId="39990" xr:uid="{00000000-0005-0000-0000-0000879B0000}"/>
    <cellStyle name="20% - Accent1 4 3 3 3 5 4" xfId="39991" xr:uid="{00000000-0005-0000-0000-0000889B0000}"/>
    <cellStyle name="20% - Accent1 4 3 3 3 6" xfId="39992" xr:uid="{00000000-0005-0000-0000-0000899B0000}"/>
    <cellStyle name="20% - Accent1 4 3 3 3 6 2" xfId="39993" xr:uid="{00000000-0005-0000-0000-00008A9B0000}"/>
    <cellStyle name="20% - Accent1 4 3 3 3 6 2 2" xfId="39994" xr:uid="{00000000-0005-0000-0000-00008B9B0000}"/>
    <cellStyle name="20% - Accent1 4 3 3 3 6 2 2 2" xfId="39995" xr:uid="{00000000-0005-0000-0000-00008C9B0000}"/>
    <cellStyle name="20% - Accent1 4 3 3 3 6 2 3" xfId="39996" xr:uid="{00000000-0005-0000-0000-00008D9B0000}"/>
    <cellStyle name="20% - Accent1 4 3 3 3 6 3" xfId="39997" xr:uid="{00000000-0005-0000-0000-00008E9B0000}"/>
    <cellStyle name="20% - Accent1 4 3 3 3 6 3 2" xfId="39998" xr:uid="{00000000-0005-0000-0000-00008F9B0000}"/>
    <cellStyle name="20% - Accent1 4 3 3 3 6 4" xfId="39999" xr:uid="{00000000-0005-0000-0000-0000909B0000}"/>
    <cellStyle name="20% - Accent1 4 3 3 3 7" xfId="40000" xr:uid="{00000000-0005-0000-0000-0000919B0000}"/>
    <cellStyle name="20% - Accent1 4 3 3 3 7 2" xfId="40001" xr:uid="{00000000-0005-0000-0000-0000929B0000}"/>
    <cellStyle name="20% - Accent1 4 3 3 3 7 2 2" xfId="40002" xr:uid="{00000000-0005-0000-0000-0000939B0000}"/>
    <cellStyle name="20% - Accent1 4 3 3 3 7 3" xfId="40003" xr:uid="{00000000-0005-0000-0000-0000949B0000}"/>
    <cellStyle name="20% - Accent1 4 3 3 3 8" xfId="40004" xr:uid="{00000000-0005-0000-0000-0000959B0000}"/>
    <cellStyle name="20% - Accent1 4 3 3 3 8 2" xfId="40005" xr:uid="{00000000-0005-0000-0000-0000969B0000}"/>
    <cellStyle name="20% - Accent1 4 3 3 3 8 2 2" xfId="40006" xr:uid="{00000000-0005-0000-0000-0000979B0000}"/>
    <cellStyle name="20% - Accent1 4 3 3 3 8 3" xfId="40007" xr:uid="{00000000-0005-0000-0000-0000989B0000}"/>
    <cellStyle name="20% - Accent1 4 3 3 3 9" xfId="40008" xr:uid="{00000000-0005-0000-0000-0000999B0000}"/>
    <cellStyle name="20% - Accent1 4 3 3 3 9 2" xfId="40009" xr:uid="{00000000-0005-0000-0000-00009A9B0000}"/>
    <cellStyle name="20% - Accent1 4 3 3 4" xfId="40010" xr:uid="{00000000-0005-0000-0000-00009B9B0000}"/>
    <cellStyle name="20% - Accent1 4 3 3 4 10" xfId="40011" xr:uid="{00000000-0005-0000-0000-00009C9B0000}"/>
    <cellStyle name="20% - Accent1 4 3 3 4 10 2" xfId="40012" xr:uid="{00000000-0005-0000-0000-00009D9B0000}"/>
    <cellStyle name="20% - Accent1 4 3 3 4 11" xfId="40013" xr:uid="{00000000-0005-0000-0000-00009E9B0000}"/>
    <cellStyle name="20% - Accent1 4 3 3 4 2" xfId="40014" xr:uid="{00000000-0005-0000-0000-00009F9B0000}"/>
    <cellStyle name="20% - Accent1 4 3 3 4 2 2" xfId="40015" xr:uid="{00000000-0005-0000-0000-0000A09B0000}"/>
    <cellStyle name="20% - Accent1 4 3 3 4 2 2 2" xfId="40016" xr:uid="{00000000-0005-0000-0000-0000A19B0000}"/>
    <cellStyle name="20% - Accent1 4 3 3 4 2 2 2 2" xfId="40017" xr:uid="{00000000-0005-0000-0000-0000A29B0000}"/>
    <cellStyle name="20% - Accent1 4 3 3 4 2 2 2 2 2" xfId="40018" xr:uid="{00000000-0005-0000-0000-0000A39B0000}"/>
    <cellStyle name="20% - Accent1 4 3 3 4 2 2 2 3" xfId="40019" xr:uid="{00000000-0005-0000-0000-0000A49B0000}"/>
    <cellStyle name="20% - Accent1 4 3 3 4 2 2 3" xfId="40020" xr:uid="{00000000-0005-0000-0000-0000A59B0000}"/>
    <cellStyle name="20% - Accent1 4 3 3 4 2 2 3 2" xfId="40021" xr:uid="{00000000-0005-0000-0000-0000A69B0000}"/>
    <cellStyle name="20% - Accent1 4 3 3 4 2 2 4" xfId="40022" xr:uid="{00000000-0005-0000-0000-0000A79B0000}"/>
    <cellStyle name="20% - Accent1 4 3 3 4 2 3" xfId="40023" xr:uid="{00000000-0005-0000-0000-0000A89B0000}"/>
    <cellStyle name="20% - Accent1 4 3 3 4 2 3 2" xfId="40024" xr:uid="{00000000-0005-0000-0000-0000A99B0000}"/>
    <cellStyle name="20% - Accent1 4 3 3 4 2 3 2 2" xfId="40025" xr:uid="{00000000-0005-0000-0000-0000AA9B0000}"/>
    <cellStyle name="20% - Accent1 4 3 3 4 2 3 2 2 2" xfId="40026" xr:uid="{00000000-0005-0000-0000-0000AB9B0000}"/>
    <cellStyle name="20% - Accent1 4 3 3 4 2 3 2 3" xfId="40027" xr:uid="{00000000-0005-0000-0000-0000AC9B0000}"/>
    <cellStyle name="20% - Accent1 4 3 3 4 2 3 3" xfId="40028" xr:uid="{00000000-0005-0000-0000-0000AD9B0000}"/>
    <cellStyle name="20% - Accent1 4 3 3 4 2 3 3 2" xfId="40029" xr:uid="{00000000-0005-0000-0000-0000AE9B0000}"/>
    <cellStyle name="20% - Accent1 4 3 3 4 2 3 4" xfId="40030" xr:uid="{00000000-0005-0000-0000-0000AF9B0000}"/>
    <cellStyle name="20% - Accent1 4 3 3 4 2 4" xfId="40031" xr:uid="{00000000-0005-0000-0000-0000B09B0000}"/>
    <cellStyle name="20% - Accent1 4 3 3 4 2 4 2" xfId="40032" xr:uid="{00000000-0005-0000-0000-0000B19B0000}"/>
    <cellStyle name="20% - Accent1 4 3 3 4 2 4 2 2" xfId="40033" xr:uid="{00000000-0005-0000-0000-0000B29B0000}"/>
    <cellStyle name="20% - Accent1 4 3 3 4 2 4 2 2 2" xfId="40034" xr:uid="{00000000-0005-0000-0000-0000B39B0000}"/>
    <cellStyle name="20% - Accent1 4 3 3 4 2 4 2 3" xfId="40035" xr:uid="{00000000-0005-0000-0000-0000B49B0000}"/>
    <cellStyle name="20% - Accent1 4 3 3 4 2 4 3" xfId="40036" xr:uid="{00000000-0005-0000-0000-0000B59B0000}"/>
    <cellStyle name="20% - Accent1 4 3 3 4 2 4 3 2" xfId="40037" xr:uid="{00000000-0005-0000-0000-0000B69B0000}"/>
    <cellStyle name="20% - Accent1 4 3 3 4 2 4 4" xfId="40038" xr:uid="{00000000-0005-0000-0000-0000B79B0000}"/>
    <cellStyle name="20% - Accent1 4 3 3 4 2 5" xfId="40039" xr:uid="{00000000-0005-0000-0000-0000B89B0000}"/>
    <cellStyle name="20% - Accent1 4 3 3 4 2 5 2" xfId="40040" xr:uid="{00000000-0005-0000-0000-0000B99B0000}"/>
    <cellStyle name="20% - Accent1 4 3 3 4 2 5 2 2" xfId="40041" xr:uid="{00000000-0005-0000-0000-0000BA9B0000}"/>
    <cellStyle name="20% - Accent1 4 3 3 4 2 5 3" xfId="40042" xr:uid="{00000000-0005-0000-0000-0000BB9B0000}"/>
    <cellStyle name="20% - Accent1 4 3 3 4 2 6" xfId="40043" xr:uid="{00000000-0005-0000-0000-0000BC9B0000}"/>
    <cellStyle name="20% - Accent1 4 3 3 4 2 6 2" xfId="40044" xr:uid="{00000000-0005-0000-0000-0000BD9B0000}"/>
    <cellStyle name="20% - Accent1 4 3 3 4 2 6 2 2" xfId="40045" xr:uid="{00000000-0005-0000-0000-0000BE9B0000}"/>
    <cellStyle name="20% - Accent1 4 3 3 4 2 6 3" xfId="40046" xr:uid="{00000000-0005-0000-0000-0000BF9B0000}"/>
    <cellStyle name="20% - Accent1 4 3 3 4 2 7" xfId="40047" xr:uid="{00000000-0005-0000-0000-0000C09B0000}"/>
    <cellStyle name="20% - Accent1 4 3 3 4 2 7 2" xfId="40048" xr:uid="{00000000-0005-0000-0000-0000C19B0000}"/>
    <cellStyle name="20% - Accent1 4 3 3 4 2 8" xfId="40049" xr:uid="{00000000-0005-0000-0000-0000C29B0000}"/>
    <cellStyle name="20% - Accent1 4 3 3 4 2 8 2" xfId="40050" xr:uid="{00000000-0005-0000-0000-0000C39B0000}"/>
    <cellStyle name="20% - Accent1 4 3 3 4 2 9" xfId="40051" xr:uid="{00000000-0005-0000-0000-0000C49B0000}"/>
    <cellStyle name="20% - Accent1 4 3 3 4 3" xfId="40052" xr:uid="{00000000-0005-0000-0000-0000C59B0000}"/>
    <cellStyle name="20% - Accent1 4 3 3 4 3 2" xfId="40053" xr:uid="{00000000-0005-0000-0000-0000C69B0000}"/>
    <cellStyle name="20% - Accent1 4 3 3 4 3 2 2" xfId="40054" xr:uid="{00000000-0005-0000-0000-0000C79B0000}"/>
    <cellStyle name="20% - Accent1 4 3 3 4 3 2 2 2" xfId="40055" xr:uid="{00000000-0005-0000-0000-0000C89B0000}"/>
    <cellStyle name="20% - Accent1 4 3 3 4 3 2 2 2 2" xfId="40056" xr:uid="{00000000-0005-0000-0000-0000C99B0000}"/>
    <cellStyle name="20% - Accent1 4 3 3 4 3 2 2 3" xfId="40057" xr:uid="{00000000-0005-0000-0000-0000CA9B0000}"/>
    <cellStyle name="20% - Accent1 4 3 3 4 3 2 3" xfId="40058" xr:uid="{00000000-0005-0000-0000-0000CB9B0000}"/>
    <cellStyle name="20% - Accent1 4 3 3 4 3 2 3 2" xfId="40059" xr:uid="{00000000-0005-0000-0000-0000CC9B0000}"/>
    <cellStyle name="20% - Accent1 4 3 3 4 3 2 4" xfId="40060" xr:uid="{00000000-0005-0000-0000-0000CD9B0000}"/>
    <cellStyle name="20% - Accent1 4 3 3 4 3 3" xfId="40061" xr:uid="{00000000-0005-0000-0000-0000CE9B0000}"/>
    <cellStyle name="20% - Accent1 4 3 3 4 3 3 2" xfId="40062" xr:uid="{00000000-0005-0000-0000-0000CF9B0000}"/>
    <cellStyle name="20% - Accent1 4 3 3 4 3 3 2 2" xfId="40063" xr:uid="{00000000-0005-0000-0000-0000D09B0000}"/>
    <cellStyle name="20% - Accent1 4 3 3 4 3 3 2 2 2" xfId="40064" xr:uid="{00000000-0005-0000-0000-0000D19B0000}"/>
    <cellStyle name="20% - Accent1 4 3 3 4 3 3 2 3" xfId="40065" xr:uid="{00000000-0005-0000-0000-0000D29B0000}"/>
    <cellStyle name="20% - Accent1 4 3 3 4 3 3 3" xfId="40066" xr:uid="{00000000-0005-0000-0000-0000D39B0000}"/>
    <cellStyle name="20% - Accent1 4 3 3 4 3 3 3 2" xfId="40067" xr:uid="{00000000-0005-0000-0000-0000D49B0000}"/>
    <cellStyle name="20% - Accent1 4 3 3 4 3 3 4" xfId="40068" xr:uid="{00000000-0005-0000-0000-0000D59B0000}"/>
    <cellStyle name="20% - Accent1 4 3 3 4 3 4" xfId="40069" xr:uid="{00000000-0005-0000-0000-0000D69B0000}"/>
    <cellStyle name="20% - Accent1 4 3 3 4 3 4 2" xfId="40070" xr:uid="{00000000-0005-0000-0000-0000D79B0000}"/>
    <cellStyle name="20% - Accent1 4 3 3 4 3 4 2 2" xfId="40071" xr:uid="{00000000-0005-0000-0000-0000D89B0000}"/>
    <cellStyle name="20% - Accent1 4 3 3 4 3 4 2 2 2" xfId="40072" xr:uid="{00000000-0005-0000-0000-0000D99B0000}"/>
    <cellStyle name="20% - Accent1 4 3 3 4 3 4 2 3" xfId="40073" xr:uid="{00000000-0005-0000-0000-0000DA9B0000}"/>
    <cellStyle name="20% - Accent1 4 3 3 4 3 4 3" xfId="40074" xr:uid="{00000000-0005-0000-0000-0000DB9B0000}"/>
    <cellStyle name="20% - Accent1 4 3 3 4 3 4 3 2" xfId="40075" xr:uid="{00000000-0005-0000-0000-0000DC9B0000}"/>
    <cellStyle name="20% - Accent1 4 3 3 4 3 4 4" xfId="40076" xr:uid="{00000000-0005-0000-0000-0000DD9B0000}"/>
    <cellStyle name="20% - Accent1 4 3 3 4 3 5" xfId="40077" xr:uid="{00000000-0005-0000-0000-0000DE9B0000}"/>
    <cellStyle name="20% - Accent1 4 3 3 4 3 5 2" xfId="40078" xr:uid="{00000000-0005-0000-0000-0000DF9B0000}"/>
    <cellStyle name="20% - Accent1 4 3 3 4 3 5 2 2" xfId="40079" xr:uid="{00000000-0005-0000-0000-0000E09B0000}"/>
    <cellStyle name="20% - Accent1 4 3 3 4 3 5 3" xfId="40080" xr:uid="{00000000-0005-0000-0000-0000E19B0000}"/>
    <cellStyle name="20% - Accent1 4 3 3 4 3 6" xfId="40081" xr:uid="{00000000-0005-0000-0000-0000E29B0000}"/>
    <cellStyle name="20% - Accent1 4 3 3 4 3 6 2" xfId="40082" xr:uid="{00000000-0005-0000-0000-0000E39B0000}"/>
    <cellStyle name="20% - Accent1 4 3 3 4 3 6 2 2" xfId="40083" xr:uid="{00000000-0005-0000-0000-0000E49B0000}"/>
    <cellStyle name="20% - Accent1 4 3 3 4 3 6 3" xfId="40084" xr:uid="{00000000-0005-0000-0000-0000E59B0000}"/>
    <cellStyle name="20% - Accent1 4 3 3 4 3 7" xfId="40085" xr:uid="{00000000-0005-0000-0000-0000E69B0000}"/>
    <cellStyle name="20% - Accent1 4 3 3 4 3 7 2" xfId="40086" xr:uid="{00000000-0005-0000-0000-0000E79B0000}"/>
    <cellStyle name="20% - Accent1 4 3 3 4 3 8" xfId="40087" xr:uid="{00000000-0005-0000-0000-0000E89B0000}"/>
    <cellStyle name="20% - Accent1 4 3 3 4 3 8 2" xfId="40088" xr:uid="{00000000-0005-0000-0000-0000E99B0000}"/>
    <cellStyle name="20% - Accent1 4 3 3 4 3 9" xfId="40089" xr:uid="{00000000-0005-0000-0000-0000EA9B0000}"/>
    <cellStyle name="20% - Accent1 4 3 3 4 4" xfId="40090" xr:uid="{00000000-0005-0000-0000-0000EB9B0000}"/>
    <cellStyle name="20% - Accent1 4 3 3 4 4 2" xfId="40091" xr:uid="{00000000-0005-0000-0000-0000EC9B0000}"/>
    <cellStyle name="20% - Accent1 4 3 3 4 4 2 2" xfId="40092" xr:uid="{00000000-0005-0000-0000-0000ED9B0000}"/>
    <cellStyle name="20% - Accent1 4 3 3 4 4 2 2 2" xfId="40093" xr:uid="{00000000-0005-0000-0000-0000EE9B0000}"/>
    <cellStyle name="20% - Accent1 4 3 3 4 4 2 3" xfId="40094" xr:uid="{00000000-0005-0000-0000-0000EF9B0000}"/>
    <cellStyle name="20% - Accent1 4 3 3 4 4 3" xfId="40095" xr:uid="{00000000-0005-0000-0000-0000F09B0000}"/>
    <cellStyle name="20% - Accent1 4 3 3 4 4 3 2" xfId="40096" xr:uid="{00000000-0005-0000-0000-0000F19B0000}"/>
    <cellStyle name="20% - Accent1 4 3 3 4 4 4" xfId="40097" xr:uid="{00000000-0005-0000-0000-0000F29B0000}"/>
    <cellStyle name="20% - Accent1 4 3 3 4 5" xfId="40098" xr:uid="{00000000-0005-0000-0000-0000F39B0000}"/>
    <cellStyle name="20% - Accent1 4 3 3 4 5 2" xfId="40099" xr:uid="{00000000-0005-0000-0000-0000F49B0000}"/>
    <cellStyle name="20% - Accent1 4 3 3 4 5 2 2" xfId="40100" xr:uid="{00000000-0005-0000-0000-0000F59B0000}"/>
    <cellStyle name="20% - Accent1 4 3 3 4 5 2 2 2" xfId="40101" xr:uid="{00000000-0005-0000-0000-0000F69B0000}"/>
    <cellStyle name="20% - Accent1 4 3 3 4 5 2 3" xfId="40102" xr:uid="{00000000-0005-0000-0000-0000F79B0000}"/>
    <cellStyle name="20% - Accent1 4 3 3 4 5 3" xfId="40103" xr:uid="{00000000-0005-0000-0000-0000F89B0000}"/>
    <cellStyle name="20% - Accent1 4 3 3 4 5 3 2" xfId="40104" xr:uid="{00000000-0005-0000-0000-0000F99B0000}"/>
    <cellStyle name="20% - Accent1 4 3 3 4 5 4" xfId="40105" xr:uid="{00000000-0005-0000-0000-0000FA9B0000}"/>
    <cellStyle name="20% - Accent1 4 3 3 4 6" xfId="40106" xr:uid="{00000000-0005-0000-0000-0000FB9B0000}"/>
    <cellStyle name="20% - Accent1 4 3 3 4 6 2" xfId="40107" xr:uid="{00000000-0005-0000-0000-0000FC9B0000}"/>
    <cellStyle name="20% - Accent1 4 3 3 4 6 2 2" xfId="40108" xr:uid="{00000000-0005-0000-0000-0000FD9B0000}"/>
    <cellStyle name="20% - Accent1 4 3 3 4 6 2 2 2" xfId="40109" xr:uid="{00000000-0005-0000-0000-0000FE9B0000}"/>
    <cellStyle name="20% - Accent1 4 3 3 4 6 2 3" xfId="40110" xr:uid="{00000000-0005-0000-0000-0000FF9B0000}"/>
    <cellStyle name="20% - Accent1 4 3 3 4 6 3" xfId="40111" xr:uid="{00000000-0005-0000-0000-0000009C0000}"/>
    <cellStyle name="20% - Accent1 4 3 3 4 6 3 2" xfId="40112" xr:uid="{00000000-0005-0000-0000-0000019C0000}"/>
    <cellStyle name="20% - Accent1 4 3 3 4 6 4" xfId="40113" xr:uid="{00000000-0005-0000-0000-0000029C0000}"/>
    <cellStyle name="20% - Accent1 4 3 3 4 7" xfId="40114" xr:uid="{00000000-0005-0000-0000-0000039C0000}"/>
    <cellStyle name="20% - Accent1 4 3 3 4 7 2" xfId="40115" xr:uid="{00000000-0005-0000-0000-0000049C0000}"/>
    <cellStyle name="20% - Accent1 4 3 3 4 7 2 2" xfId="40116" xr:uid="{00000000-0005-0000-0000-0000059C0000}"/>
    <cellStyle name="20% - Accent1 4 3 3 4 7 3" xfId="40117" xr:uid="{00000000-0005-0000-0000-0000069C0000}"/>
    <cellStyle name="20% - Accent1 4 3 3 4 8" xfId="40118" xr:uid="{00000000-0005-0000-0000-0000079C0000}"/>
    <cellStyle name="20% - Accent1 4 3 3 4 8 2" xfId="40119" xr:uid="{00000000-0005-0000-0000-0000089C0000}"/>
    <cellStyle name="20% - Accent1 4 3 3 4 8 2 2" xfId="40120" xr:uid="{00000000-0005-0000-0000-0000099C0000}"/>
    <cellStyle name="20% - Accent1 4 3 3 4 8 3" xfId="40121" xr:uid="{00000000-0005-0000-0000-00000A9C0000}"/>
    <cellStyle name="20% - Accent1 4 3 3 4 9" xfId="40122" xr:uid="{00000000-0005-0000-0000-00000B9C0000}"/>
    <cellStyle name="20% - Accent1 4 3 3 4 9 2" xfId="40123" xr:uid="{00000000-0005-0000-0000-00000C9C0000}"/>
    <cellStyle name="20% - Accent1 4 3 3 5" xfId="40124" xr:uid="{00000000-0005-0000-0000-00000D9C0000}"/>
    <cellStyle name="20% - Accent1 4 3 3 5 2" xfId="40125" xr:uid="{00000000-0005-0000-0000-00000E9C0000}"/>
    <cellStyle name="20% - Accent1 4 3 3 5 2 2" xfId="40126" xr:uid="{00000000-0005-0000-0000-00000F9C0000}"/>
    <cellStyle name="20% - Accent1 4 3 3 5 2 2 2" xfId="40127" xr:uid="{00000000-0005-0000-0000-0000109C0000}"/>
    <cellStyle name="20% - Accent1 4 3 3 5 2 2 2 2" xfId="40128" xr:uid="{00000000-0005-0000-0000-0000119C0000}"/>
    <cellStyle name="20% - Accent1 4 3 3 5 2 2 3" xfId="40129" xr:uid="{00000000-0005-0000-0000-0000129C0000}"/>
    <cellStyle name="20% - Accent1 4 3 3 5 2 3" xfId="40130" xr:uid="{00000000-0005-0000-0000-0000139C0000}"/>
    <cellStyle name="20% - Accent1 4 3 3 5 2 3 2" xfId="40131" xr:uid="{00000000-0005-0000-0000-0000149C0000}"/>
    <cellStyle name="20% - Accent1 4 3 3 5 2 4" xfId="40132" xr:uid="{00000000-0005-0000-0000-0000159C0000}"/>
    <cellStyle name="20% - Accent1 4 3 3 5 3" xfId="40133" xr:uid="{00000000-0005-0000-0000-0000169C0000}"/>
    <cellStyle name="20% - Accent1 4 3 3 5 3 2" xfId="40134" xr:uid="{00000000-0005-0000-0000-0000179C0000}"/>
    <cellStyle name="20% - Accent1 4 3 3 5 3 2 2" xfId="40135" xr:uid="{00000000-0005-0000-0000-0000189C0000}"/>
    <cellStyle name="20% - Accent1 4 3 3 5 3 2 2 2" xfId="40136" xr:uid="{00000000-0005-0000-0000-0000199C0000}"/>
    <cellStyle name="20% - Accent1 4 3 3 5 3 2 3" xfId="40137" xr:uid="{00000000-0005-0000-0000-00001A9C0000}"/>
    <cellStyle name="20% - Accent1 4 3 3 5 3 3" xfId="40138" xr:uid="{00000000-0005-0000-0000-00001B9C0000}"/>
    <cellStyle name="20% - Accent1 4 3 3 5 3 3 2" xfId="40139" xr:uid="{00000000-0005-0000-0000-00001C9C0000}"/>
    <cellStyle name="20% - Accent1 4 3 3 5 3 4" xfId="40140" xr:uid="{00000000-0005-0000-0000-00001D9C0000}"/>
    <cellStyle name="20% - Accent1 4 3 3 5 4" xfId="40141" xr:uid="{00000000-0005-0000-0000-00001E9C0000}"/>
    <cellStyle name="20% - Accent1 4 3 3 5 4 2" xfId="40142" xr:uid="{00000000-0005-0000-0000-00001F9C0000}"/>
    <cellStyle name="20% - Accent1 4 3 3 5 4 2 2" xfId="40143" xr:uid="{00000000-0005-0000-0000-0000209C0000}"/>
    <cellStyle name="20% - Accent1 4 3 3 5 4 2 2 2" xfId="40144" xr:uid="{00000000-0005-0000-0000-0000219C0000}"/>
    <cellStyle name="20% - Accent1 4 3 3 5 4 2 3" xfId="40145" xr:uid="{00000000-0005-0000-0000-0000229C0000}"/>
    <cellStyle name="20% - Accent1 4 3 3 5 4 3" xfId="40146" xr:uid="{00000000-0005-0000-0000-0000239C0000}"/>
    <cellStyle name="20% - Accent1 4 3 3 5 4 3 2" xfId="40147" xr:uid="{00000000-0005-0000-0000-0000249C0000}"/>
    <cellStyle name="20% - Accent1 4 3 3 5 4 4" xfId="40148" xr:uid="{00000000-0005-0000-0000-0000259C0000}"/>
    <cellStyle name="20% - Accent1 4 3 3 5 5" xfId="40149" xr:uid="{00000000-0005-0000-0000-0000269C0000}"/>
    <cellStyle name="20% - Accent1 4 3 3 5 5 2" xfId="40150" xr:uid="{00000000-0005-0000-0000-0000279C0000}"/>
    <cellStyle name="20% - Accent1 4 3 3 5 5 2 2" xfId="40151" xr:uid="{00000000-0005-0000-0000-0000289C0000}"/>
    <cellStyle name="20% - Accent1 4 3 3 5 5 3" xfId="40152" xr:uid="{00000000-0005-0000-0000-0000299C0000}"/>
    <cellStyle name="20% - Accent1 4 3 3 5 6" xfId="40153" xr:uid="{00000000-0005-0000-0000-00002A9C0000}"/>
    <cellStyle name="20% - Accent1 4 3 3 5 6 2" xfId="40154" xr:uid="{00000000-0005-0000-0000-00002B9C0000}"/>
    <cellStyle name="20% - Accent1 4 3 3 5 6 2 2" xfId="40155" xr:uid="{00000000-0005-0000-0000-00002C9C0000}"/>
    <cellStyle name="20% - Accent1 4 3 3 5 6 3" xfId="40156" xr:uid="{00000000-0005-0000-0000-00002D9C0000}"/>
    <cellStyle name="20% - Accent1 4 3 3 5 7" xfId="40157" xr:uid="{00000000-0005-0000-0000-00002E9C0000}"/>
    <cellStyle name="20% - Accent1 4 3 3 5 7 2" xfId="40158" xr:uid="{00000000-0005-0000-0000-00002F9C0000}"/>
    <cellStyle name="20% - Accent1 4 3 3 5 8" xfId="40159" xr:uid="{00000000-0005-0000-0000-0000309C0000}"/>
    <cellStyle name="20% - Accent1 4 3 3 5 8 2" xfId="40160" xr:uid="{00000000-0005-0000-0000-0000319C0000}"/>
    <cellStyle name="20% - Accent1 4 3 3 5 9" xfId="40161" xr:uid="{00000000-0005-0000-0000-0000329C0000}"/>
    <cellStyle name="20% - Accent1 4 3 3 6" xfId="40162" xr:uid="{00000000-0005-0000-0000-0000339C0000}"/>
    <cellStyle name="20% - Accent1 4 3 3 6 2" xfId="40163" xr:uid="{00000000-0005-0000-0000-0000349C0000}"/>
    <cellStyle name="20% - Accent1 4 3 3 6 2 2" xfId="40164" xr:uid="{00000000-0005-0000-0000-0000359C0000}"/>
    <cellStyle name="20% - Accent1 4 3 3 6 2 2 2" xfId="40165" xr:uid="{00000000-0005-0000-0000-0000369C0000}"/>
    <cellStyle name="20% - Accent1 4 3 3 6 2 2 2 2" xfId="40166" xr:uid="{00000000-0005-0000-0000-0000379C0000}"/>
    <cellStyle name="20% - Accent1 4 3 3 6 2 2 3" xfId="40167" xr:uid="{00000000-0005-0000-0000-0000389C0000}"/>
    <cellStyle name="20% - Accent1 4 3 3 6 2 3" xfId="40168" xr:uid="{00000000-0005-0000-0000-0000399C0000}"/>
    <cellStyle name="20% - Accent1 4 3 3 6 2 3 2" xfId="40169" xr:uid="{00000000-0005-0000-0000-00003A9C0000}"/>
    <cellStyle name="20% - Accent1 4 3 3 6 2 4" xfId="40170" xr:uid="{00000000-0005-0000-0000-00003B9C0000}"/>
    <cellStyle name="20% - Accent1 4 3 3 6 3" xfId="40171" xr:uid="{00000000-0005-0000-0000-00003C9C0000}"/>
    <cellStyle name="20% - Accent1 4 3 3 6 3 2" xfId="40172" xr:uid="{00000000-0005-0000-0000-00003D9C0000}"/>
    <cellStyle name="20% - Accent1 4 3 3 6 3 2 2" xfId="40173" xr:uid="{00000000-0005-0000-0000-00003E9C0000}"/>
    <cellStyle name="20% - Accent1 4 3 3 6 3 2 2 2" xfId="40174" xr:uid="{00000000-0005-0000-0000-00003F9C0000}"/>
    <cellStyle name="20% - Accent1 4 3 3 6 3 2 3" xfId="40175" xr:uid="{00000000-0005-0000-0000-0000409C0000}"/>
    <cellStyle name="20% - Accent1 4 3 3 6 3 3" xfId="40176" xr:uid="{00000000-0005-0000-0000-0000419C0000}"/>
    <cellStyle name="20% - Accent1 4 3 3 6 3 3 2" xfId="40177" xr:uid="{00000000-0005-0000-0000-0000429C0000}"/>
    <cellStyle name="20% - Accent1 4 3 3 6 3 4" xfId="40178" xr:uid="{00000000-0005-0000-0000-0000439C0000}"/>
    <cellStyle name="20% - Accent1 4 3 3 6 4" xfId="40179" xr:uid="{00000000-0005-0000-0000-0000449C0000}"/>
    <cellStyle name="20% - Accent1 4 3 3 6 4 2" xfId="40180" xr:uid="{00000000-0005-0000-0000-0000459C0000}"/>
    <cellStyle name="20% - Accent1 4 3 3 6 4 2 2" xfId="40181" xr:uid="{00000000-0005-0000-0000-0000469C0000}"/>
    <cellStyle name="20% - Accent1 4 3 3 6 4 2 2 2" xfId="40182" xr:uid="{00000000-0005-0000-0000-0000479C0000}"/>
    <cellStyle name="20% - Accent1 4 3 3 6 4 2 3" xfId="40183" xr:uid="{00000000-0005-0000-0000-0000489C0000}"/>
    <cellStyle name="20% - Accent1 4 3 3 6 4 3" xfId="40184" xr:uid="{00000000-0005-0000-0000-0000499C0000}"/>
    <cellStyle name="20% - Accent1 4 3 3 6 4 3 2" xfId="40185" xr:uid="{00000000-0005-0000-0000-00004A9C0000}"/>
    <cellStyle name="20% - Accent1 4 3 3 6 4 4" xfId="40186" xr:uid="{00000000-0005-0000-0000-00004B9C0000}"/>
    <cellStyle name="20% - Accent1 4 3 3 6 5" xfId="40187" xr:uid="{00000000-0005-0000-0000-00004C9C0000}"/>
    <cellStyle name="20% - Accent1 4 3 3 6 5 2" xfId="40188" xr:uid="{00000000-0005-0000-0000-00004D9C0000}"/>
    <cellStyle name="20% - Accent1 4 3 3 6 5 2 2" xfId="40189" xr:uid="{00000000-0005-0000-0000-00004E9C0000}"/>
    <cellStyle name="20% - Accent1 4 3 3 6 5 3" xfId="40190" xr:uid="{00000000-0005-0000-0000-00004F9C0000}"/>
    <cellStyle name="20% - Accent1 4 3 3 6 6" xfId="40191" xr:uid="{00000000-0005-0000-0000-0000509C0000}"/>
    <cellStyle name="20% - Accent1 4 3 3 6 6 2" xfId="40192" xr:uid="{00000000-0005-0000-0000-0000519C0000}"/>
    <cellStyle name="20% - Accent1 4 3 3 6 6 2 2" xfId="40193" xr:uid="{00000000-0005-0000-0000-0000529C0000}"/>
    <cellStyle name="20% - Accent1 4 3 3 6 6 3" xfId="40194" xr:uid="{00000000-0005-0000-0000-0000539C0000}"/>
    <cellStyle name="20% - Accent1 4 3 3 6 7" xfId="40195" xr:uid="{00000000-0005-0000-0000-0000549C0000}"/>
    <cellStyle name="20% - Accent1 4 3 3 6 7 2" xfId="40196" xr:uid="{00000000-0005-0000-0000-0000559C0000}"/>
    <cellStyle name="20% - Accent1 4 3 3 6 8" xfId="40197" xr:uid="{00000000-0005-0000-0000-0000569C0000}"/>
    <cellStyle name="20% - Accent1 4 3 3 6 8 2" xfId="40198" xr:uid="{00000000-0005-0000-0000-0000579C0000}"/>
    <cellStyle name="20% - Accent1 4 3 3 6 9" xfId="40199" xr:uid="{00000000-0005-0000-0000-0000589C0000}"/>
    <cellStyle name="20% - Accent1 4 3 3 7" xfId="40200" xr:uid="{00000000-0005-0000-0000-0000599C0000}"/>
    <cellStyle name="20% - Accent1 4 3 3 7 2" xfId="40201" xr:uid="{00000000-0005-0000-0000-00005A9C0000}"/>
    <cellStyle name="20% - Accent1 4 3 3 7 2 2" xfId="40202" xr:uid="{00000000-0005-0000-0000-00005B9C0000}"/>
    <cellStyle name="20% - Accent1 4 3 3 7 2 2 2" xfId="40203" xr:uid="{00000000-0005-0000-0000-00005C9C0000}"/>
    <cellStyle name="20% - Accent1 4 3 3 7 2 3" xfId="40204" xr:uid="{00000000-0005-0000-0000-00005D9C0000}"/>
    <cellStyle name="20% - Accent1 4 3 3 7 3" xfId="40205" xr:uid="{00000000-0005-0000-0000-00005E9C0000}"/>
    <cellStyle name="20% - Accent1 4 3 3 7 3 2" xfId="40206" xr:uid="{00000000-0005-0000-0000-00005F9C0000}"/>
    <cellStyle name="20% - Accent1 4 3 3 7 4" xfId="40207" xr:uid="{00000000-0005-0000-0000-0000609C0000}"/>
    <cellStyle name="20% - Accent1 4 3 3 8" xfId="40208" xr:uid="{00000000-0005-0000-0000-0000619C0000}"/>
    <cellStyle name="20% - Accent1 4 3 3 8 2" xfId="40209" xr:uid="{00000000-0005-0000-0000-0000629C0000}"/>
    <cellStyle name="20% - Accent1 4 3 3 8 2 2" xfId="40210" xr:uid="{00000000-0005-0000-0000-0000639C0000}"/>
    <cellStyle name="20% - Accent1 4 3 3 8 2 2 2" xfId="40211" xr:uid="{00000000-0005-0000-0000-0000649C0000}"/>
    <cellStyle name="20% - Accent1 4 3 3 8 2 3" xfId="40212" xr:uid="{00000000-0005-0000-0000-0000659C0000}"/>
    <cellStyle name="20% - Accent1 4 3 3 8 3" xfId="40213" xr:uid="{00000000-0005-0000-0000-0000669C0000}"/>
    <cellStyle name="20% - Accent1 4 3 3 8 3 2" xfId="40214" xr:uid="{00000000-0005-0000-0000-0000679C0000}"/>
    <cellStyle name="20% - Accent1 4 3 3 8 4" xfId="40215" xr:uid="{00000000-0005-0000-0000-0000689C0000}"/>
    <cellStyle name="20% - Accent1 4 3 3 9" xfId="40216" xr:uid="{00000000-0005-0000-0000-0000699C0000}"/>
    <cellStyle name="20% - Accent1 4 3 3 9 2" xfId="40217" xr:uid="{00000000-0005-0000-0000-00006A9C0000}"/>
    <cellStyle name="20% - Accent1 4 3 3 9 2 2" xfId="40218" xr:uid="{00000000-0005-0000-0000-00006B9C0000}"/>
    <cellStyle name="20% - Accent1 4 3 3 9 2 2 2" xfId="40219" xr:uid="{00000000-0005-0000-0000-00006C9C0000}"/>
    <cellStyle name="20% - Accent1 4 3 3 9 2 3" xfId="40220" xr:uid="{00000000-0005-0000-0000-00006D9C0000}"/>
    <cellStyle name="20% - Accent1 4 3 3 9 3" xfId="40221" xr:uid="{00000000-0005-0000-0000-00006E9C0000}"/>
    <cellStyle name="20% - Accent1 4 3 3 9 3 2" xfId="40222" xr:uid="{00000000-0005-0000-0000-00006F9C0000}"/>
    <cellStyle name="20% - Accent1 4 3 3 9 4" xfId="40223" xr:uid="{00000000-0005-0000-0000-0000709C0000}"/>
    <cellStyle name="20% - Accent1 4 3 4" xfId="40224" xr:uid="{00000000-0005-0000-0000-0000719C0000}"/>
    <cellStyle name="20% - Accent1 4 3 4 10" xfId="40225" xr:uid="{00000000-0005-0000-0000-0000729C0000}"/>
    <cellStyle name="20% - Accent1 4 3 4 10 2" xfId="40226" xr:uid="{00000000-0005-0000-0000-0000739C0000}"/>
    <cellStyle name="20% - Accent1 4 3 4 11" xfId="40227" xr:uid="{00000000-0005-0000-0000-0000749C0000}"/>
    <cellStyle name="20% - Accent1 4 3 4 2" xfId="40228" xr:uid="{00000000-0005-0000-0000-0000759C0000}"/>
    <cellStyle name="20% - Accent1 4 3 4 2 2" xfId="40229" xr:uid="{00000000-0005-0000-0000-0000769C0000}"/>
    <cellStyle name="20% - Accent1 4 3 4 2 2 2" xfId="40230" xr:uid="{00000000-0005-0000-0000-0000779C0000}"/>
    <cellStyle name="20% - Accent1 4 3 4 2 2 2 2" xfId="40231" xr:uid="{00000000-0005-0000-0000-0000789C0000}"/>
    <cellStyle name="20% - Accent1 4 3 4 2 2 2 2 2" xfId="40232" xr:uid="{00000000-0005-0000-0000-0000799C0000}"/>
    <cellStyle name="20% - Accent1 4 3 4 2 2 2 3" xfId="40233" xr:uid="{00000000-0005-0000-0000-00007A9C0000}"/>
    <cellStyle name="20% - Accent1 4 3 4 2 2 3" xfId="40234" xr:uid="{00000000-0005-0000-0000-00007B9C0000}"/>
    <cellStyle name="20% - Accent1 4 3 4 2 2 3 2" xfId="40235" xr:uid="{00000000-0005-0000-0000-00007C9C0000}"/>
    <cellStyle name="20% - Accent1 4 3 4 2 2 4" xfId="40236" xr:uid="{00000000-0005-0000-0000-00007D9C0000}"/>
    <cellStyle name="20% - Accent1 4 3 4 2 3" xfId="40237" xr:uid="{00000000-0005-0000-0000-00007E9C0000}"/>
    <cellStyle name="20% - Accent1 4 3 4 2 3 2" xfId="40238" xr:uid="{00000000-0005-0000-0000-00007F9C0000}"/>
    <cellStyle name="20% - Accent1 4 3 4 2 3 2 2" xfId="40239" xr:uid="{00000000-0005-0000-0000-0000809C0000}"/>
    <cellStyle name="20% - Accent1 4 3 4 2 3 2 2 2" xfId="40240" xr:uid="{00000000-0005-0000-0000-0000819C0000}"/>
    <cellStyle name="20% - Accent1 4 3 4 2 3 2 3" xfId="40241" xr:uid="{00000000-0005-0000-0000-0000829C0000}"/>
    <cellStyle name="20% - Accent1 4 3 4 2 3 3" xfId="40242" xr:uid="{00000000-0005-0000-0000-0000839C0000}"/>
    <cellStyle name="20% - Accent1 4 3 4 2 3 3 2" xfId="40243" xr:uid="{00000000-0005-0000-0000-0000849C0000}"/>
    <cellStyle name="20% - Accent1 4 3 4 2 3 4" xfId="40244" xr:uid="{00000000-0005-0000-0000-0000859C0000}"/>
    <cellStyle name="20% - Accent1 4 3 4 2 4" xfId="40245" xr:uid="{00000000-0005-0000-0000-0000869C0000}"/>
    <cellStyle name="20% - Accent1 4 3 4 2 4 2" xfId="40246" xr:uid="{00000000-0005-0000-0000-0000879C0000}"/>
    <cellStyle name="20% - Accent1 4 3 4 2 4 2 2" xfId="40247" xr:uid="{00000000-0005-0000-0000-0000889C0000}"/>
    <cellStyle name="20% - Accent1 4 3 4 2 4 2 2 2" xfId="40248" xr:uid="{00000000-0005-0000-0000-0000899C0000}"/>
    <cellStyle name="20% - Accent1 4 3 4 2 4 2 3" xfId="40249" xr:uid="{00000000-0005-0000-0000-00008A9C0000}"/>
    <cellStyle name="20% - Accent1 4 3 4 2 4 3" xfId="40250" xr:uid="{00000000-0005-0000-0000-00008B9C0000}"/>
    <cellStyle name="20% - Accent1 4 3 4 2 4 3 2" xfId="40251" xr:uid="{00000000-0005-0000-0000-00008C9C0000}"/>
    <cellStyle name="20% - Accent1 4 3 4 2 4 4" xfId="40252" xr:uid="{00000000-0005-0000-0000-00008D9C0000}"/>
    <cellStyle name="20% - Accent1 4 3 4 2 5" xfId="40253" xr:uid="{00000000-0005-0000-0000-00008E9C0000}"/>
    <cellStyle name="20% - Accent1 4 3 4 2 5 2" xfId="40254" xr:uid="{00000000-0005-0000-0000-00008F9C0000}"/>
    <cellStyle name="20% - Accent1 4 3 4 2 5 2 2" xfId="40255" xr:uid="{00000000-0005-0000-0000-0000909C0000}"/>
    <cellStyle name="20% - Accent1 4 3 4 2 5 3" xfId="40256" xr:uid="{00000000-0005-0000-0000-0000919C0000}"/>
    <cellStyle name="20% - Accent1 4 3 4 2 6" xfId="40257" xr:uid="{00000000-0005-0000-0000-0000929C0000}"/>
    <cellStyle name="20% - Accent1 4 3 4 2 6 2" xfId="40258" xr:uid="{00000000-0005-0000-0000-0000939C0000}"/>
    <cellStyle name="20% - Accent1 4 3 4 2 6 2 2" xfId="40259" xr:uid="{00000000-0005-0000-0000-0000949C0000}"/>
    <cellStyle name="20% - Accent1 4 3 4 2 6 3" xfId="40260" xr:uid="{00000000-0005-0000-0000-0000959C0000}"/>
    <cellStyle name="20% - Accent1 4 3 4 2 7" xfId="40261" xr:uid="{00000000-0005-0000-0000-0000969C0000}"/>
    <cellStyle name="20% - Accent1 4 3 4 2 7 2" xfId="40262" xr:uid="{00000000-0005-0000-0000-0000979C0000}"/>
    <cellStyle name="20% - Accent1 4 3 4 2 8" xfId="40263" xr:uid="{00000000-0005-0000-0000-0000989C0000}"/>
    <cellStyle name="20% - Accent1 4 3 4 2 8 2" xfId="40264" xr:uid="{00000000-0005-0000-0000-0000999C0000}"/>
    <cellStyle name="20% - Accent1 4 3 4 2 9" xfId="40265" xr:uid="{00000000-0005-0000-0000-00009A9C0000}"/>
    <cellStyle name="20% - Accent1 4 3 4 3" xfId="40266" xr:uid="{00000000-0005-0000-0000-00009B9C0000}"/>
    <cellStyle name="20% - Accent1 4 3 4 3 2" xfId="40267" xr:uid="{00000000-0005-0000-0000-00009C9C0000}"/>
    <cellStyle name="20% - Accent1 4 3 4 3 2 2" xfId="40268" xr:uid="{00000000-0005-0000-0000-00009D9C0000}"/>
    <cellStyle name="20% - Accent1 4 3 4 3 2 2 2" xfId="40269" xr:uid="{00000000-0005-0000-0000-00009E9C0000}"/>
    <cellStyle name="20% - Accent1 4 3 4 3 2 2 2 2" xfId="40270" xr:uid="{00000000-0005-0000-0000-00009F9C0000}"/>
    <cellStyle name="20% - Accent1 4 3 4 3 2 2 3" xfId="40271" xr:uid="{00000000-0005-0000-0000-0000A09C0000}"/>
    <cellStyle name="20% - Accent1 4 3 4 3 2 3" xfId="40272" xr:uid="{00000000-0005-0000-0000-0000A19C0000}"/>
    <cellStyle name="20% - Accent1 4 3 4 3 2 3 2" xfId="40273" xr:uid="{00000000-0005-0000-0000-0000A29C0000}"/>
    <cellStyle name="20% - Accent1 4 3 4 3 2 4" xfId="40274" xr:uid="{00000000-0005-0000-0000-0000A39C0000}"/>
    <cellStyle name="20% - Accent1 4 3 4 3 3" xfId="40275" xr:uid="{00000000-0005-0000-0000-0000A49C0000}"/>
    <cellStyle name="20% - Accent1 4 3 4 3 3 2" xfId="40276" xr:uid="{00000000-0005-0000-0000-0000A59C0000}"/>
    <cellStyle name="20% - Accent1 4 3 4 3 3 2 2" xfId="40277" xr:uid="{00000000-0005-0000-0000-0000A69C0000}"/>
    <cellStyle name="20% - Accent1 4 3 4 3 3 2 2 2" xfId="40278" xr:uid="{00000000-0005-0000-0000-0000A79C0000}"/>
    <cellStyle name="20% - Accent1 4 3 4 3 3 2 3" xfId="40279" xr:uid="{00000000-0005-0000-0000-0000A89C0000}"/>
    <cellStyle name="20% - Accent1 4 3 4 3 3 3" xfId="40280" xr:uid="{00000000-0005-0000-0000-0000A99C0000}"/>
    <cellStyle name="20% - Accent1 4 3 4 3 3 3 2" xfId="40281" xr:uid="{00000000-0005-0000-0000-0000AA9C0000}"/>
    <cellStyle name="20% - Accent1 4 3 4 3 3 4" xfId="40282" xr:uid="{00000000-0005-0000-0000-0000AB9C0000}"/>
    <cellStyle name="20% - Accent1 4 3 4 3 4" xfId="40283" xr:uid="{00000000-0005-0000-0000-0000AC9C0000}"/>
    <cellStyle name="20% - Accent1 4 3 4 3 4 2" xfId="40284" xr:uid="{00000000-0005-0000-0000-0000AD9C0000}"/>
    <cellStyle name="20% - Accent1 4 3 4 3 4 2 2" xfId="40285" xr:uid="{00000000-0005-0000-0000-0000AE9C0000}"/>
    <cellStyle name="20% - Accent1 4 3 4 3 4 2 2 2" xfId="40286" xr:uid="{00000000-0005-0000-0000-0000AF9C0000}"/>
    <cellStyle name="20% - Accent1 4 3 4 3 4 2 3" xfId="40287" xr:uid="{00000000-0005-0000-0000-0000B09C0000}"/>
    <cellStyle name="20% - Accent1 4 3 4 3 4 3" xfId="40288" xr:uid="{00000000-0005-0000-0000-0000B19C0000}"/>
    <cellStyle name="20% - Accent1 4 3 4 3 4 3 2" xfId="40289" xr:uid="{00000000-0005-0000-0000-0000B29C0000}"/>
    <cellStyle name="20% - Accent1 4 3 4 3 4 4" xfId="40290" xr:uid="{00000000-0005-0000-0000-0000B39C0000}"/>
    <cellStyle name="20% - Accent1 4 3 4 3 5" xfId="40291" xr:uid="{00000000-0005-0000-0000-0000B49C0000}"/>
    <cellStyle name="20% - Accent1 4 3 4 3 5 2" xfId="40292" xr:uid="{00000000-0005-0000-0000-0000B59C0000}"/>
    <cellStyle name="20% - Accent1 4 3 4 3 5 2 2" xfId="40293" xr:uid="{00000000-0005-0000-0000-0000B69C0000}"/>
    <cellStyle name="20% - Accent1 4 3 4 3 5 3" xfId="40294" xr:uid="{00000000-0005-0000-0000-0000B79C0000}"/>
    <cellStyle name="20% - Accent1 4 3 4 3 6" xfId="40295" xr:uid="{00000000-0005-0000-0000-0000B89C0000}"/>
    <cellStyle name="20% - Accent1 4 3 4 3 6 2" xfId="40296" xr:uid="{00000000-0005-0000-0000-0000B99C0000}"/>
    <cellStyle name="20% - Accent1 4 3 4 3 6 2 2" xfId="40297" xr:uid="{00000000-0005-0000-0000-0000BA9C0000}"/>
    <cellStyle name="20% - Accent1 4 3 4 3 6 3" xfId="40298" xr:uid="{00000000-0005-0000-0000-0000BB9C0000}"/>
    <cellStyle name="20% - Accent1 4 3 4 3 7" xfId="40299" xr:uid="{00000000-0005-0000-0000-0000BC9C0000}"/>
    <cellStyle name="20% - Accent1 4 3 4 3 7 2" xfId="40300" xr:uid="{00000000-0005-0000-0000-0000BD9C0000}"/>
    <cellStyle name="20% - Accent1 4 3 4 3 8" xfId="40301" xr:uid="{00000000-0005-0000-0000-0000BE9C0000}"/>
    <cellStyle name="20% - Accent1 4 3 4 3 8 2" xfId="40302" xr:uid="{00000000-0005-0000-0000-0000BF9C0000}"/>
    <cellStyle name="20% - Accent1 4 3 4 3 9" xfId="40303" xr:uid="{00000000-0005-0000-0000-0000C09C0000}"/>
    <cellStyle name="20% - Accent1 4 3 4 4" xfId="40304" xr:uid="{00000000-0005-0000-0000-0000C19C0000}"/>
    <cellStyle name="20% - Accent1 4 3 4 4 2" xfId="40305" xr:uid="{00000000-0005-0000-0000-0000C29C0000}"/>
    <cellStyle name="20% - Accent1 4 3 4 4 2 2" xfId="40306" xr:uid="{00000000-0005-0000-0000-0000C39C0000}"/>
    <cellStyle name="20% - Accent1 4 3 4 4 2 2 2" xfId="40307" xr:uid="{00000000-0005-0000-0000-0000C49C0000}"/>
    <cellStyle name="20% - Accent1 4 3 4 4 2 3" xfId="40308" xr:uid="{00000000-0005-0000-0000-0000C59C0000}"/>
    <cellStyle name="20% - Accent1 4 3 4 4 3" xfId="40309" xr:uid="{00000000-0005-0000-0000-0000C69C0000}"/>
    <cellStyle name="20% - Accent1 4 3 4 4 3 2" xfId="40310" xr:uid="{00000000-0005-0000-0000-0000C79C0000}"/>
    <cellStyle name="20% - Accent1 4 3 4 4 4" xfId="40311" xr:uid="{00000000-0005-0000-0000-0000C89C0000}"/>
    <cellStyle name="20% - Accent1 4 3 4 5" xfId="40312" xr:uid="{00000000-0005-0000-0000-0000C99C0000}"/>
    <cellStyle name="20% - Accent1 4 3 4 5 2" xfId="40313" xr:uid="{00000000-0005-0000-0000-0000CA9C0000}"/>
    <cellStyle name="20% - Accent1 4 3 4 5 2 2" xfId="40314" xr:uid="{00000000-0005-0000-0000-0000CB9C0000}"/>
    <cellStyle name="20% - Accent1 4 3 4 5 2 2 2" xfId="40315" xr:uid="{00000000-0005-0000-0000-0000CC9C0000}"/>
    <cellStyle name="20% - Accent1 4 3 4 5 2 3" xfId="40316" xr:uid="{00000000-0005-0000-0000-0000CD9C0000}"/>
    <cellStyle name="20% - Accent1 4 3 4 5 3" xfId="40317" xr:uid="{00000000-0005-0000-0000-0000CE9C0000}"/>
    <cellStyle name="20% - Accent1 4 3 4 5 3 2" xfId="40318" xr:uid="{00000000-0005-0000-0000-0000CF9C0000}"/>
    <cellStyle name="20% - Accent1 4 3 4 5 4" xfId="40319" xr:uid="{00000000-0005-0000-0000-0000D09C0000}"/>
    <cellStyle name="20% - Accent1 4 3 4 6" xfId="40320" xr:uid="{00000000-0005-0000-0000-0000D19C0000}"/>
    <cellStyle name="20% - Accent1 4 3 4 6 2" xfId="40321" xr:uid="{00000000-0005-0000-0000-0000D29C0000}"/>
    <cellStyle name="20% - Accent1 4 3 4 6 2 2" xfId="40322" xr:uid="{00000000-0005-0000-0000-0000D39C0000}"/>
    <cellStyle name="20% - Accent1 4 3 4 6 2 2 2" xfId="40323" xr:uid="{00000000-0005-0000-0000-0000D49C0000}"/>
    <cellStyle name="20% - Accent1 4 3 4 6 2 3" xfId="40324" xr:uid="{00000000-0005-0000-0000-0000D59C0000}"/>
    <cellStyle name="20% - Accent1 4 3 4 6 3" xfId="40325" xr:uid="{00000000-0005-0000-0000-0000D69C0000}"/>
    <cellStyle name="20% - Accent1 4 3 4 6 3 2" xfId="40326" xr:uid="{00000000-0005-0000-0000-0000D79C0000}"/>
    <cellStyle name="20% - Accent1 4 3 4 6 4" xfId="40327" xr:uid="{00000000-0005-0000-0000-0000D89C0000}"/>
    <cellStyle name="20% - Accent1 4 3 4 7" xfId="40328" xr:uid="{00000000-0005-0000-0000-0000D99C0000}"/>
    <cellStyle name="20% - Accent1 4 3 4 7 2" xfId="40329" xr:uid="{00000000-0005-0000-0000-0000DA9C0000}"/>
    <cellStyle name="20% - Accent1 4 3 4 7 2 2" xfId="40330" xr:uid="{00000000-0005-0000-0000-0000DB9C0000}"/>
    <cellStyle name="20% - Accent1 4 3 4 7 3" xfId="40331" xr:uid="{00000000-0005-0000-0000-0000DC9C0000}"/>
    <cellStyle name="20% - Accent1 4 3 4 8" xfId="40332" xr:uid="{00000000-0005-0000-0000-0000DD9C0000}"/>
    <cellStyle name="20% - Accent1 4 3 4 8 2" xfId="40333" xr:uid="{00000000-0005-0000-0000-0000DE9C0000}"/>
    <cellStyle name="20% - Accent1 4 3 4 8 2 2" xfId="40334" xr:uid="{00000000-0005-0000-0000-0000DF9C0000}"/>
    <cellStyle name="20% - Accent1 4 3 4 8 3" xfId="40335" xr:uid="{00000000-0005-0000-0000-0000E09C0000}"/>
    <cellStyle name="20% - Accent1 4 3 4 9" xfId="40336" xr:uid="{00000000-0005-0000-0000-0000E19C0000}"/>
    <cellStyle name="20% - Accent1 4 3 4 9 2" xfId="40337" xr:uid="{00000000-0005-0000-0000-0000E29C0000}"/>
    <cellStyle name="20% - Accent1 4 3 5" xfId="40338" xr:uid="{00000000-0005-0000-0000-0000E39C0000}"/>
    <cellStyle name="20% - Accent1 4 3 5 10" xfId="40339" xr:uid="{00000000-0005-0000-0000-0000E49C0000}"/>
    <cellStyle name="20% - Accent1 4 3 5 10 2" xfId="40340" xr:uid="{00000000-0005-0000-0000-0000E59C0000}"/>
    <cellStyle name="20% - Accent1 4 3 5 11" xfId="40341" xr:uid="{00000000-0005-0000-0000-0000E69C0000}"/>
    <cellStyle name="20% - Accent1 4 3 5 2" xfId="40342" xr:uid="{00000000-0005-0000-0000-0000E79C0000}"/>
    <cellStyle name="20% - Accent1 4 3 5 2 2" xfId="40343" xr:uid="{00000000-0005-0000-0000-0000E89C0000}"/>
    <cellStyle name="20% - Accent1 4 3 5 2 2 2" xfId="40344" xr:uid="{00000000-0005-0000-0000-0000E99C0000}"/>
    <cellStyle name="20% - Accent1 4 3 5 2 2 2 2" xfId="40345" xr:uid="{00000000-0005-0000-0000-0000EA9C0000}"/>
    <cellStyle name="20% - Accent1 4 3 5 2 2 2 2 2" xfId="40346" xr:uid="{00000000-0005-0000-0000-0000EB9C0000}"/>
    <cellStyle name="20% - Accent1 4 3 5 2 2 2 3" xfId="40347" xr:uid="{00000000-0005-0000-0000-0000EC9C0000}"/>
    <cellStyle name="20% - Accent1 4 3 5 2 2 3" xfId="40348" xr:uid="{00000000-0005-0000-0000-0000ED9C0000}"/>
    <cellStyle name="20% - Accent1 4 3 5 2 2 3 2" xfId="40349" xr:uid="{00000000-0005-0000-0000-0000EE9C0000}"/>
    <cellStyle name="20% - Accent1 4 3 5 2 2 4" xfId="40350" xr:uid="{00000000-0005-0000-0000-0000EF9C0000}"/>
    <cellStyle name="20% - Accent1 4 3 5 2 3" xfId="40351" xr:uid="{00000000-0005-0000-0000-0000F09C0000}"/>
    <cellStyle name="20% - Accent1 4 3 5 2 3 2" xfId="40352" xr:uid="{00000000-0005-0000-0000-0000F19C0000}"/>
    <cellStyle name="20% - Accent1 4 3 5 2 3 2 2" xfId="40353" xr:uid="{00000000-0005-0000-0000-0000F29C0000}"/>
    <cellStyle name="20% - Accent1 4 3 5 2 3 2 2 2" xfId="40354" xr:uid="{00000000-0005-0000-0000-0000F39C0000}"/>
    <cellStyle name="20% - Accent1 4 3 5 2 3 2 3" xfId="40355" xr:uid="{00000000-0005-0000-0000-0000F49C0000}"/>
    <cellStyle name="20% - Accent1 4 3 5 2 3 3" xfId="40356" xr:uid="{00000000-0005-0000-0000-0000F59C0000}"/>
    <cellStyle name="20% - Accent1 4 3 5 2 3 3 2" xfId="40357" xr:uid="{00000000-0005-0000-0000-0000F69C0000}"/>
    <cellStyle name="20% - Accent1 4 3 5 2 3 4" xfId="40358" xr:uid="{00000000-0005-0000-0000-0000F79C0000}"/>
    <cellStyle name="20% - Accent1 4 3 5 2 4" xfId="40359" xr:uid="{00000000-0005-0000-0000-0000F89C0000}"/>
    <cellStyle name="20% - Accent1 4 3 5 2 4 2" xfId="40360" xr:uid="{00000000-0005-0000-0000-0000F99C0000}"/>
    <cellStyle name="20% - Accent1 4 3 5 2 4 2 2" xfId="40361" xr:uid="{00000000-0005-0000-0000-0000FA9C0000}"/>
    <cellStyle name="20% - Accent1 4 3 5 2 4 2 2 2" xfId="40362" xr:uid="{00000000-0005-0000-0000-0000FB9C0000}"/>
    <cellStyle name="20% - Accent1 4 3 5 2 4 2 3" xfId="40363" xr:uid="{00000000-0005-0000-0000-0000FC9C0000}"/>
    <cellStyle name="20% - Accent1 4 3 5 2 4 3" xfId="40364" xr:uid="{00000000-0005-0000-0000-0000FD9C0000}"/>
    <cellStyle name="20% - Accent1 4 3 5 2 4 3 2" xfId="40365" xr:uid="{00000000-0005-0000-0000-0000FE9C0000}"/>
    <cellStyle name="20% - Accent1 4 3 5 2 4 4" xfId="40366" xr:uid="{00000000-0005-0000-0000-0000FF9C0000}"/>
    <cellStyle name="20% - Accent1 4 3 5 2 5" xfId="40367" xr:uid="{00000000-0005-0000-0000-0000009D0000}"/>
    <cellStyle name="20% - Accent1 4 3 5 2 5 2" xfId="40368" xr:uid="{00000000-0005-0000-0000-0000019D0000}"/>
    <cellStyle name="20% - Accent1 4 3 5 2 5 2 2" xfId="40369" xr:uid="{00000000-0005-0000-0000-0000029D0000}"/>
    <cellStyle name="20% - Accent1 4 3 5 2 5 3" xfId="40370" xr:uid="{00000000-0005-0000-0000-0000039D0000}"/>
    <cellStyle name="20% - Accent1 4 3 5 2 6" xfId="40371" xr:uid="{00000000-0005-0000-0000-0000049D0000}"/>
    <cellStyle name="20% - Accent1 4 3 5 2 6 2" xfId="40372" xr:uid="{00000000-0005-0000-0000-0000059D0000}"/>
    <cellStyle name="20% - Accent1 4 3 5 2 6 2 2" xfId="40373" xr:uid="{00000000-0005-0000-0000-0000069D0000}"/>
    <cellStyle name="20% - Accent1 4 3 5 2 6 3" xfId="40374" xr:uid="{00000000-0005-0000-0000-0000079D0000}"/>
    <cellStyle name="20% - Accent1 4 3 5 2 7" xfId="40375" xr:uid="{00000000-0005-0000-0000-0000089D0000}"/>
    <cellStyle name="20% - Accent1 4 3 5 2 7 2" xfId="40376" xr:uid="{00000000-0005-0000-0000-0000099D0000}"/>
    <cellStyle name="20% - Accent1 4 3 5 2 8" xfId="40377" xr:uid="{00000000-0005-0000-0000-00000A9D0000}"/>
    <cellStyle name="20% - Accent1 4 3 5 2 8 2" xfId="40378" xr:uid="{00000000-0005-0000-0000-00000B9D0000}"/>
    <cellStyle name="20% - Accent1 4 3 5 2 9" xfId="40379" xr:uid="{00000000-0005-0000-0000-00000C9D0000}"/>
    <cellStyle name="20% - Accent1 4 3 5 3" xfId="40380" xr:uid="{00000000-0005-0000-0000-00000D9D0000}"/>
    <cellStyle name="20% - Accent1 4 3 5 3 2" xfId="40381" xr:uid="{00000000-0005-0000-0000-00000E9D0000}"/>
    <cellStyle name="20% - Accent1 4 3 5 3 2 2" xfId="40382" xr:uid="{00000000-0005-0000-0000-00000F9D0000}"/>
    <cellStyle name="20% - Accent1 4 3 5 3 2 2 2" xfId="40383" xr:uid="{00000000-0005-0000-0000-0000109D0000}"/>
    <cellStyle name="20% - Accent1 4 3 5 3 2 2 2 2" xfId="40384" xr:uid="{00000000-0005-0000-0000-0000119D0000}"/>
    <cellStyle name="20% - Accent1 4 3 5 3 2 2 3" xfId="40385" xr:uid="{00000000-0005-0000-0000-0000129D0000}"/>
    <cellStyle name="20% - Accent1 4 3 5 3 2 3" xfId="40386" xr:uid="{00000000-0005-0000-0000-0000139D0000}"/>
    <cellStyle name="20% - Accent1 4 3 5 3 2 3 2" xfId="40387" xr:uid="{00000000-0005-0000-0000-0000149D0000}"/>
    <cellStyle name="20% - Accent1 4 3 5 3 2 4" xfId="40388" xr:uid="{00000000-0005-0000-0000-0000159D0000}"/>
    <cellStyle name="20% - Accent1 4 3 5 3 3" xfId="40389" xr:uid="{00000000-0005-0000-0000-0000169D0000}"/>
    <cellStyle name="20% - Accent1 4 3 5 3 3 2" xfId="40390" xr:uid="{00000000-0005-0000-0000-0000179D0000}"/>
    <cellStyle name="20% - Accent1 4 3 5 3 3 2 2" xfId="40391" xr:uid="{00000000-0005-0000-0000-0000189D0000}"/>
    <cellStyle name="20% - Accent1 4 3 5 3 3 2 2 2" xfId="40392" xr:uid="{00000000-0005-0000-0000-0000199D0000}"/>
    <cellStyle name="20% - Accent1 4 3 5 3 3 2 3" xfId="40393" xr:uid="{00000000-0005-0000-0000-00001A9D0000}"/>
    <cellStyle name="20% - Accent1 4 3 5 3 3 3" xfId="40394" xr:uid="{00000000-0005-0000-0000-00001B9D0000}"/>
    <cellStyle name="20% - Accent1 4 3 5 3 3 3 2" xfId="40395" xr:uid="{00000000-0005-0000-0000-00001C9D0000}"/>
    <cellStyle name="20% - Accent1 4 3 5 3 3 4" xfId="40396" xr:uid="{00000000-0005-0000-0000-00001D9D0000}"/>
    <cellStyle name="20% - Accent1 4 3 5 3 4" xfId="40397" xr:uid="{00000000-0005-0000-0000-00001E9D0000}"/>
    <cellStyle name="20% - Accent1 4 3 5 3 4 2" xfId="40398" xr:uid="{00000000-0005-0000-0000-00001F9D0000}"/>
    <cellStyle name="20% - Accent1 4 3 5 3 4 2 2" xfId="40399" xr:uid="{00000000-0005-0000-0000-0000209D0000}"/>
    <cellStyle name="20% - Accent1 4 3 5 3 4 2 2 2" xfId="40400" xr:uid="{00000000-0005-0000-0000-0000219D0000}"/>
    <cellStyle name="20% - Accent1 4 3 5 3 4 2 3" xfId="40401" xr:uid="{00000000-0005-0000-0000-0000229D0000}"/>
    <cellStyle name="20% - Accent1 4 3 5 3 4 3" xfId="40402" xr:uid="{00000000-0005-0000-0000-0000239D0000}"/>
    <cellStyle name="20% - Accent1 4 3 5 3 4 3 2" xfId="40403" xr:uid="{00000000-0005-0000-0000-0000249D0000}"/>
    <cellStyle name="20% - Accent1 4 3 5 3 4 4" xfId="40404" xr:uid="{00000000-0005-0000-0000-0000259D0000}"/>
    <cellStyle name="20% - Accent1 4 3 5 3 5" xfId="40405" xr:uid="{00000000-0005-0000-0000-0000269D0000}"/>
    <cellStyle name="20% - Accent1 4 3 5 3 5 2" xfId="40406" xr:uid="{00000000-0005-0000-0000-0000279D0000}"/>
    <cellStyle name="20% - Accent1 4 3 5 3 5 2 2" xfId="40407" xr:uid="{00000000-0005-0000-0000-0000289D0000}"/>
    <cellStyle name="20% - Accent1 4 3 5 3 5 3" xfId="40408" xr:uid="{00000000-0005-0000-0000-0000299D0000}"/>
    <cellStyle name="20% - Accent1 4 3 5 3 6" xfId="40409" xr:uid="{00000000-0005-0000-0000-00002A9D0000}"/>
    <cellStyle name="20% - Accent1 4 3 5 3 6 2" xfId="40410" xr:uid="{00000000-0005-0000-0000-00002B9D0000}"/>
    <cellStyle name="20% - Accent1 4 3 5 3 6 2 2" xfId="40411" xr:uid="{00000000-0005-0000-0000-00002C9D0000}"/>
    <cellStyle name="20% - Accent1 4 3 5 3 6 3" xfId="40412" xr:uid="{00000000-0005-0000-0000-00002D9D0000}"/>
    <cellStyle name="20% - Accent1 4 3 5 3 7" xfId="40413" xr:uid="{00000000-0005-0000-0000-00002E9D0000}"/>
    <cellStyle name="20% - Accent1 4 3 5 3 7 2" xfId="40414" xr:uid="{00000000-0005-0000-0000-00002F9D0000}"/>
    <cellStyle name="20% - Accent1 4 3 5 3 8" xfId="40415" xr:uid="{00000000-0005-0000-0000-0000309D0000}"/>
    <cellStyle name="20% - Accent1 4 3 5 3 8 2" xfId="40416" xr:uid="{00000000-0005-0000-0000-0000319D0000}"/>
    <cellStyle name="20% - Accent1 4 3 5 3 9" xfId="40417" xr:uid="{00000000-0005-0000-0000-0000329D0000}"/>
    <cellStyle name="20% - Accent1 4 3 5 4" xfId="40418" xr:uid="{00000000-0005-0000-0000-0000339D0000}"/>
    <cellStyle name="20% - Accent1 4 3 5 4 2" xfId="40419" xr:uid="{00000000-0005-0000-0000-0000349D0000}"/>
    <cellStyle name="20% - Accent1 4 3 5 4 2 2" xfId="40420" xr:uid="{00000000-0005-0000-0000-0000359D0000}"/>
    <cellStyle name="20% - Accent1 4 3 5 4 2 2 2" xfId="40421" xr:uid="{00000000-0005-0000-0000-0000369D0000}"/>
    <cellStyle name="20% - Accent1 4 3 5 4 2 3" xfId="40422" xr:uid="{00000000-0005-0000-0000-0000379D0000}"/>
    <cellStyle name="20% - Accent1 4 3 5 4 3" xfId="40423" xr:uid="{00000000-0005-0000-0000-0000389D0000}"/>
    <cellStyle name="20% - Accent1 4 3 5 4 3 2" xfId="40424" xr:uid="{00000000-0005-0000-0000-0000399D0000}"/>
    <cellStyle name="20% - Accent1 4 3 5 4 4" xfId="40425" xr:uid="{00000000-0005-0000-0000-00003A9D0000}"/>
    <cellStyle name="20% - Accent1 4 3 5 5" xfId="40426" xr:uid="{00000000-0005-0000-0000-00003B9D0000}"/>
    <cellStyle name="20% - Accent1 4 3 5 5 2" xfId="40427" xr:uid="{00000000-0005-0000-0000-00003C9D0000}"/>
    <cellStyle name="20% - Accent1 4 3 5 5 2 2" xfId="40428" xr:uid="{00000000-0005-0000-0000-00003D9D0000}"/>
    <cellStyle name="20% - Accent1 4 3 5 5 2 2 2" xfId="40429" xr:uid="{00000000-0005-0000-0000-00003E9D0000}"/>
    <cellStyle name="20% - Accent1 4 3 5 5 2 3" xfId="40430" xr:uid="{00000000-0005-0000-0000-00003F9D0000}"/>
    <cellStyle name="20% - Accent1 4 3 5 5 3" xfId="40431" xr:uid="{00000000-0005-0000-0000-0000409D0000}"/>
    <cellStyle name="20% - Accent1 4 3 5 5 3 2" xfId="40432" xr:uid="{00000000-0005-0000-0000-0000419D0000}"/>
    <cellStyle name="20% - Accent1 4 3 5 5 4" xfId="40433" xr:uid="{00000000-0005-0000-0000-0000429D0000}"/>
    <cellStyle name="20% - Accent1 4 3 5 6" xfId="40434" xr:uid="{00000000-0005-0000-0000-0000439D0000}"/>
    <cellStyle name="20% - Accent1 4 3 5 6 2" xfId="40435" xr:uid="{00000000-0005-0000-0000-0000449D0000}"/>
    <cellStyle name="20% - Accent1 4 3 5 6 2 2" xfId="40436" xr:uid="{00000000-0005-0000-0000-0000459D0000}"/>
    <cellStyle name="20% - Accent1 4 3 5 6 2 2 2" xfId="40437" xr:uid="{00000000-0005-0000-0000-0000469D0000}"/>
    <cellStyle name="20% - Accent1 4 3 5 6 2 3" xfId="40438" xr:uid="{00000000-0005-0000-0000-0000479D0000}"/>
    <cellStyle name="20% - Accent1 4 3 5 6 3" xfId="40439" xr:uid="{00000000-0005-0000-0000-0000489D0000}"/>
    <cellStyle name="20% - Accent1 4 3 5 6 3 2" xfId="40440" xr:uid="{00000000-0005-0000-0000-0000499D0000}"/>
    <cellStyle name="20% - Accent1 4 3 5 6 4" xfId="40441" xr:uid="{00000000-0005-0000-0000-00004A9D0000}"/>
    <cellStyle name="20% - Accent1 4 3 5 7" xfId="40442" xr:uid="{00000000-0005-0000-0000-00004B9D0000}"/>
    <cellStyle name="20% - Accent1 4 3 5 7 2" xfId="40443" xr:uid="{00000000-0005-0000-0000-00004C9D0000}"/>
    <cellStyle name="20% - Accent1 4 3 5 7 2 2" xfId="40444" xr:uid="{00000000-0005-0000-0000-00004D9D0000}"/>
    <cellStyle name="20% - Accent1 4 3 5 7 3" xfId="40445" xr:uid="{00000000-0005-0000-0000-00004E9D0000}"/>
    <cellStyle name="20% - Accent1 4 3 5 8" xfId="40446" xr:uid="{00000000-0005-0000-0000-00004F9D0000}"/>
    <cellStyle name="20% - Accent1 4 3 5 8 2" xfId="40447" xr:uid="{00000000-0005-0000-0000-0000509D0000}"/>
    <cellStyle name="20% - Accent1 4 3 5 8 2 2" xfId="40448" xr:uid="{00000000-0005-0000-0000-0000519D0000}"/>
    <cellStyle name="20% - Accent1 4 3 5 8 3" xfId="40449" xr:uid="{00000000-0005-0000-0000-0000529D0000}"/>
    <cellStyle name="20% - Accent1 4 3 5 9" xfId="40450" xr:uid="{00000000-0005-0000-0000-0000539D0000}"/>
    <cellStyle name="20% - Accent1 4 3 5 9 2" xfId="40451" xr:uid="{00000000-0005-0000-0000-0000549D0000}"/>
    <cellStyle name="20% - Accent1 4 3 6" xfId="40452" xr:uid="{00000000-0005-0000-0000-0000559D0000}"/>
    <cellStyle name="20% - Accent1 4 3 6 10" xfId="40453" xr:uid="{00000000-0005-0000-0000-0000569D0000}"/>
    <cellStyle name="20% - Accent1 4 3 6 10 2" xfId="40454" xr:uid="{00000000-0005-0000-0000-0000579D0000}"/>
    <cellStyle name="20% - Accent1 4 3 6 11" xfId="40455" xr:uid="{00000000-0005-0000-0000-0000589D0000}"/>
    <cellStyle name="20% - Accent1 4 3 6 2" xfId="40456" xr:uid="{00000000-0005-0000-0000-0000599D0000}"/>
    <cellStyle name="20% - Accent1 4 3 6 2 2" xfId="40457" xr:uid="{00000000-0005-0000-0000-00005A9D0000}"/>
    <cellStyle name="20% - Accent1 4 3 6 2 2 2" xfId="40458" xr:uid="{00000000-0005-0000-0000-00005B9D0000}"/>
    <cellStyle name="20% - Accent1 4 3 6 2 2 2 2" xfId="40459" xr:uid="{00000000-0005-0000-0000-00005C9D0000}"/>
    <cellStyle name="20% - Accent1 4 3 6 2 2 2 2 2" xfId="40460" xr:uid="{00000000-0005-0000-0000-00005D9D0000}"/>
    <cellStyle name="20% - Accent1 4 3 6 2 2 2 3" xfId="40461" xr:uid="{00000000-0005-0000-0000-00005E9D0000}"/>
    <cellStyle name="20% - Accent1 4 3 6 2 2 3" xfId="40462" xr:uid="{00000000-0005-0000-0000-00005F9D0000}"/>
    <cellStyle name="20% - Accent1 4 3 6 2 2 3 2" xfId="40463" xr:uid="{00000000-0005-0000-0000-0000609D0000}"/>
    <cellStyle name="20% - Accent1 4 3 6 2 2 4" xfId="40464" xr:uid="{00000000-0005-0000-0000-0000619D0000}"/>
    <cellStyle name="20% - Accent1 4 3 6 2 3" xfId="40465" xr:uid="{00000000-0005-0000-0000-0000629D0000}"/>
    <cellStyle name="20% - Accent1 4 3 6 2 3 2" xfId="40466" xr:uid="{00000000-0005-0000-0000-0000639D0000}"/>
    <cellStyle name="20% - Accent1 4 3 6 2 3 2 2" xfId="40467" xr:uid="{00000000-0005-0000-0000-0000649D0000}"/>
    <cellStyle name="20% - Accent1 4 3 6 2 3 2 2 2" xfId="40468" xr:uid="{00000000-0005-0000-0000-0000659D0000}"/>
    <cellStyle name="20% - Accent1 4 3 6 2 3 2 3" xfId="40469" xr:uid="{00000000-0005-0000-0000-0000669D0000}"/>
    <cellStyle name="20% - Accent1 4 3 6 2 3 3" xfId="40470" xr:uid="{00000000-0005-0000-0000-0000679D0000}"/>
    <cellStyle name="20% - Accent1 4 3 6 2 3 3 2" xfId="40471" xr:uid="{00000000-0005-0000-0000-0000689D0000}"/>
    <cellStyle name="20% - Accent1 4 3 6 2 3 4" xfId="40472" xr:uid="{00000000-0005-0000-0000-0000699D0000}"/>
    <cellStyle name="20% - Accent1 4 3 6 2 4" xfId="40473" xr:uid="{00000000-0005-0000-0000-00006A9D0000}"/>
    <cellStyle name="20% - Accent1 4 3 6 2 4 2" xfId="40474" xr:uid="{00000000-0005-0000-0000-00006B9D0000}"/>
    <cellStyle name="20% - Accent1 4 3 6 2 4 2 2" xfId="40475" xr:uid="{00000000-0005-0000-0000-00006C9D0000}"/>
    <cellStyle name="20% - Accent1 4 3 6 2 4 2 2 2" xfId="40476" xr:uid="{00000000-0005-0000-0000-00006D9D0000}"/>
    <cellStyle name="20% - Accent1 4 3 6 2 4 2 3" xfId="40477" xr:uid="{00000000-0005-0000-0000-00006E9D0000}"/>
    <cellStyle name="20% - Accent1 4 3 6 2 4 3" xfId="40478" xr:uid="{00000000-0005-0000-0000-00006F9D0000}"/>
    <cellStyle name="20% - Accent1 4 3 6 2 4 3 2" xfId="40479" xr:uid="{00000000-0005-0000-0000-0000709D0000}"/>
    <cellStyle name="20% - Accent1 4 3 6 2 4 4" xfId="40480" xr:uid="{00000000-0005-0000-0000-0000719D0000}"/>
    <cellStyle name="20% - Accent1 4 3 6 2 5" xfId="40481" xr:uid="{00000000-0005-0000-0000-0000729D0000}"/>
    <cellStyle name="20% - Accent1 4 3 6 2 5 2" xfId="40482" xr:uid="{00000000-0005-0000-0000-0000739D0000}"/>
    <cellStyle name="20% - Accent1 4 3 6 2 5 2 2" xfId="40483" xr:uid="{00000000-0005-0000-0000-0000749D0000}"/>
    <cellStyle name="20% - Accent1 4 3 6 2 5 3" xfId="40484" xr:uid="{00000000-0005-0000-0000-0000759D0000}"/>
    <cellStyle name="20% - Accent1 4 3 6 2 6" xfId="40485" xr:uid="{00000000-0005-0000-0000-0000769D0000}"/>
    <cellStyle name="20% - Accent1 4 3 6 2 6 2" xfId="40486" xr:uid="{00000000-0005-0000-0000-0000779D0000}"/>
    <cellStyle name="20% - Accent1 4 3 6 2 6 2 2" xfId="40487" xr:uid="{00000000-0005-0000-0000-0000789D0000}"/>
    <cellStyle name="20% - Accent1 4 3 6 2 6 3" xfId="40488" xr:uid="{00000000-0005-0000-0000-0000799D0000}"/>
    <cellStyle name="20% - Accent1 4 3 6 2 7" xfId="40489" xr:uid="{00000000-0005-0000-0000-00007A9D0000}"/>
    <cellStyle name="20% - Accent1 4 3 6 2 7 2" xfId="40490" xr:uid="{00000000-0005-0000-0000-00007B9D0000}"/>
    <cellStyle name="20% - Accent1 4 3 6 2 8" xfId="40491" xr:uid="{00000000-0005-0000-0000-00007C9D0000}"/>
    <cellStyle name="20% - Accent1 4 3 6 2 8 2" xfId="40492" xr:uid="{00000000-0005-0000-0000-00007D9D0000}"/>
    <cellStyle name="20% - Accent1 4 3 6 2 9" xfId="40493" xr:uid="{00000000-0005-0000-0000-00007E9D0000}"/>
    <cellStyle name="20% - Accent1 4 3 6 3" xfId="40494" xr:uid="{00000000-0005-0000-0000-00007F9D0000}"/>
    <cellStyle name="20% - Accent1 4 3 6 3 2" xfId="40495" xr:uid="{00000000-0005-0000-0000-0000809D0000}"/>
    <cellStyle name="20% - Accent1 4 3 6 3 2 2" xfId="40496" xr:uid="{00000000-0005-0000-0000-0000819D0000}"/>
    <cellStyle name="20% - Accent1 4 3 6 3 2 2 2" xfId="40497" xr:uid="{00000000-0005-0000-0000-0000829D0000}"/>
    <cellStyle name="20% - Accent1 4 3 6 3 2 2 2 2" xfId="40498" xr:uid="{00000000-0005-0000-0000-0000839D0000}"/>
    <cellStyle name="20% - Accent1 4 3 6 3 2 2 3" xfId="40499" xr:uid="{00000000-0005-0000-0000-0000849D0000}"/>
    <cellStyle name="20% - Accent1 4 3 6 3 2 3" xfId="40500" xr:uid="{00000000-0005-0000-0000-0000859D0000}"/>
    <cellStyle name="20% - Accent1 4 3 6 3 2 3 2" xfId="40501" xr:uid="{00000000-0005-0000-0000-0000869D0000}"/>
    <cellStyle name="20% - Accent1 4 3 6 3 2 4" xfId="40502" xr:uid="{00000000-0005-0000-0000-0000879D0000}"/>
    <cellStyle name="20% - Accent1 4 3 6 3 3" xfId="40503" xr:uid="{00000000-0005-0000-0000-0000889D0000}"/>
    <cellStyle name="20% - Accent1 4 3 6 3 3 2" xfId="40504" xr:uid="{00000000-0005-0000-0000-0000899D0000}"/>
    <cellStyle name="20% - Accent1 4 3 6 3 3 2 2" xfId="40505" xr:uid="{00000000-0005-0000-0000-00008A9D0000}"/>
    <cellStyle name="20% - Accent1 4 3 6 3 3 2 2 2" xfId="40506" xr:uid="{00000000-0005-0000-0000-00008B9D0000}"/>
    <cellStyle name="20% - Accent1 4 3 6 3 3 2 3" xfId="40507" xr:uid="{00000000-0005-0000-0000-00008C9D0000}"/>
    <cellStyle name="20% - Accent1 4 3 6 3 3 3" xfId="40508" xr:uid="{00000000-0005-0000-0000-00008D9D0000}"/>
    <cellStyle name="20% - Accent1 4 3 6 3 3 3 2" xfId="40509" xr:uid="{00000000-0005-0000-0000-00008E9D0000}"/>
    <cellStyle name="20% - Accent1 4 3 6 3 3 4" xfId="40510" xr:uid="{00000000-0005-0000-0000-00008F9D0000}"/>
    <cellStyle name="20% - Accent1 4 3 6 3 4" xfId="40511" xr:uid="{00000000-0005-0000-0000-0000909D0000}"/>
    <cellStyle name="20% - Accent1 4 3 6 3 4 2" xfId="40512" xr:uid="{00000000-0005-0000-0000-0000919D0000}"/>
    <cellStyle name="20% - Accent1 4 3 6 3 4 2 2" xfId="40513" xr:uid="{00000000-0005-0000-0000-0000929D0000}"/>
    <cellStyle name="20% - Accent1 4 3 6 3 4 2 2 2" xfId="40514" xr:uid="{00000000-0005-0000-0000-0000939D0000}"/>
    <cellStyle name="20% - Accent1 4 3 6 3 4 2 3" xfId="40515" xr:uid="{00000000-0005-0000-0000-0000949D0000}"/>
    <cellStyle name="20% - Accent1 4 3 6 3 4 3" xfId="40516" xr:uid="{00000000-0005-0000-0000-0000959D0000}"/>
    <cellStyle name="20% - Accent1 4 3 6 3 4 3 2" xfId="40517" xr:uid="{00000000-0005-0000-0000-0000969D0000}"/>
    <cellStyle name="20% - Accent1 4 3 6 3 4 4" xfId="40518" xr:uid="{00000000-0005-0000-0000-0000979D0000}"/>
    <cellStyle name="20% - Accent1 4 3 6 3 5" xfId="40519" xr:uid="{00000000-0005-0000-0000-0000989D0000}"/>
    <cellStyle name="20% - Accent1 4 3 6 3 5 2" xfId="40520" xr:uid="{00000000-0005-0000-0000-0000999D0000}"/>
    <cellStyle name="20% - Accent1 4 3 6 3 5 2 2" xfId="40521" xr:uid="{00000000-0005-0000-0000-00009A9D0000}"/>
    <cellStyle name="20% - Accent1 4 3 6 3 5 3" xfId="40522" xr:uid="{00000000-0005-0000-0000-00009B9D0000}"/>
    <cellStyle name="20% - Accent1 4 3 6 3 6" xfId="40523" xr:uid="{00000000-0005-0000-0000-00009C9D0000}"/>
    <cellStyle name="20% - Accent1 4 3 6 3 6 2" xfId="40524" xr:uid="{00000000-0005-0000-0000-00009D9D0000}"/>
    <cellStyle name="20% - Accent1 4 3 6 3 6 2 2" xfId="40525" xr:uid="{00000000-0005-0000-0000-00009E9D0000}"/>
    <cellStyle name="20% - Accent1 4 3 6 3 6 3" xfId="40526" xr:uid="{00000000-0005-0000-0000-00009F9D0000}"/>
    <cellStyle name="20% - Accent1 4 3 6 3 7" xfId="40527" xr:uid="{00000000-0005-0000-0000-0000A09D0000}"/>
    <cellStyle name="20% - Accent1 4 3 6 3 7 2" xfId="40528" xr:uid="{00000000-0005-0000-0000-0000A19D0000}"/>
    <cellStyle name="20% - Accent1 4 3 6 3 8" xfId="40529" xr:uid="{00000000-0005-0000-0000-0000A29D0000}"/>
    <cellStyle name="20% - Accent1 4 3 6 3 8 2" xfId="40530" xr:uid="{00000000-0005-0000-0000-0000A39D0000}"/>
    <cellStyle name="20% - Accent1 4 3 6 3 9" xfId="40531" xr:uid="{00000000-0005-0000-0000-0000A49D0000}"/>
    <cellStyle name="20% - Accent1 4 3 6 4" xfId="40532" xr:uid="{00000000-0005-0000-0000-0000A59D0000}"/>
    <cellStyle name="20% - Accent1 4 3 6 4 2" xfId="40533" xr:uid="{00000000-0005-0000-0000-0000A69D0000}"/>
    <cellStyle name="20% - Accent1 4 3 6 4 2 2" xfId="40534" xr:uid="{00000000-0005-0000-0000-0000A79D0000}"/>
    <cellStyle name="20% - Accent1 4 3 6 4 2 2 2" xfId="40535" xr:uid="{00000000-0005-0000-0000-0000A89D0000}"/>
    <cellStyle name="20% - Accent1 4 3 6 4 2 3" xfId="40536" xr:uid="{00000000-0005-0000-0000-0000A99D0000}"/>
    <cellStyle name="20% - Accent1 4 3 6 4 3" xfId="40537" xr:uid="{00000000-0005-0000-0000-0000AA9D0000}"/>
    <cellStyle name="20% - Accent1 4 3 6 4 3 2" xfId="40538" xr:uid="{00000000-0005-0000-0000-0000AB9D0000}"/>
    <cellStyle name="20% - Accent1 4 3 6 4 4" xfId="40539" xr:uid="{00000000-0005-0000-0000-0000AC9D0000}"/>
    <cellStyle name="20% - Accent1 4 3 6 5" xfId="40540" xr:uid="{00000000-0005-0000-0000-0000AD9D0000}"/>
    <cellStyle name="20% - Accent1 4 3 6 5 2" xfId="40541" xr:uid="{00000000-0005-0000-0000-0000AE9D0000}"/>
    <cellStyle name="20% - Accent1 4 3 6 5 2 2" xfId="40542" xr:uid="{00000000-0005-0000-0000-0000AF9D0000}"/>
    <cellStyle name="20% - Accent1 4 3 6 5 2 2 2" xfId="40543" xr:uid="{00000000-0005-0000-0000-0000B09D0000}"/>
    <cellStyle name="20% - Accent1 4 3 6 5 2 3" xfId="40544" xr:uid="{00000000-0005-0000-0000-0000B19D0000}"/>
    <cellStyle name="20% - Accent1 4 3 6 5 3" xfId="40545" xr:uid="{00000000-0005-0000-0000-0000B29D0000}"/>
    <cellStyle name="20% - Accent1 4 3 6 5 3 2" xfId="40546" xr:uid="{00000000-0005-0000-0000-0000B39D0000}"/>
    <cellStyle name="20% - Accent1 4 3 6 5 4" xfId="40547" xr:uid="{00000000-0005-0000-0000-0000B49D0000}"/>
    <cellStyle name="20% - Accent1 4 3 6 6" xfId="40548" xr:uid="{00000000-0005-0000-0000-0000B59D0000}"/>
    <cellStyle name="20% - Accent1 4 3 6 6 2" xfId="40549" xr:uid="{00000000-0005-0000-0000-0000B69D0000}"/>
    <cellStyle name="20% - Accent1 4 3 6 6 2 2" xfId="40550" xr:uid="{00000000-0005-0000-0000-0000B79D0000}"/>
    <cellStyle name="20% - Accent1 4 3 6 6 2 2 2" xfId="40551" xr:uid="{00000000-0005-0000-0000-0000B89D0000}"/>
    <cellStyle name="20% - Accent1 4 3 6 6 2 3" xfId="40552" xr:uid="{00000000-0005-0000-0000-0000B99D0000}"/>
    <cellStyle name="20% - Accent1 4 3 6 6 3" xfId="40553" xr:uid="{00000000-0005-0000-0000-0000BA9D0000}"/>
    <cellStyle name="20% - Accent1 4 3 6 6 3 2" xfId="40554" xr:uid="{00000000-0005-0000-0000-0000BB9D0000}"/>
    <cellStyle name="20% - Accent1 4 3 6 6 4" xfId="40555" xr:uid="{00000000-0005-0000-0000-0000BC9D0000}"/>
    <cellStyle name="20% - Accent1 4 3 6 7" xfId="40556" xr:uid="{00000000-0005-0000-0000-0000BD9D0000}"/>
    <cellStyle name="20% - Accent1 4 3 6 7 2" xfId="40557" xr:uid="{00000000-0005-0000-0000-0000BE9D0000}"/>
    <cellStyle name="20% - Accent1 4 3 6 7 2 2" xfId="40558" xr:uid="{00000000-0005-0000-0000-0000BF9D0000}"/>
    <cellStyle name="20% - Accent1 4 3 6 7 3" xfId="40559" xr:uid="{00000000-0005-0000-0000-0000C09D0000}"/>
    <cellStyle name="20% - Accent1 4 3 6 8" xfId="40560" xr:uid="{00000000-0005-0000-0000-0000C19D0000}"/>
    <cellStyle name="20% - Accent1 4 3 6 8 2" xfId="40561" xr:uid="{00000000-0005-0000-0000-0000C29D0000}"/>
    <cellStyle name="20% - Accent1 4 3 6 8 2 2" xfId="40562" xr:uid="{00000000-0005-0000-0000-0000C39D0000}"/>
    <cellStyle name="20% - Accent1 4 3 6 8 3" xfId="40563" xr:uid="{00000000-0005-0000-0000-0000C49D0000}"/>
    <cellStyle name="20% - Accent1 4 3 6 9" xfId="40564" xr:uid="{00000000-0005-0000-0000-0000C59D0000}"/>
    <cellStyle name="20% - Accent1 4 3 6 9 2" xfId="40565" xr:uid="{00000000-0005-0000-0000-0000C69D0000}"/>
    <cellStyle name="20% - Accent1 4 3 7" xfId="40566" xr:uid="{00000000-0005-0000-0000-0000C79D0000}"/>
    <cellStyle name="20% - Accent1 4 3 7 2" xfId="40567" xr:uid="{00000000-0005-0000-0000-0000C89D0000}"/>
    <cellStyle name="20% - Accent1 4 3 7 2 2" xfId="40568" xr:uid="{00000000-0005-0000-0000-0000C99D0000}"/>
    <cellStyle name="20% - Accent1 4 3 7 2 2 2" xfId="40569" xr:uid="{00000000-0005-0000-0000-0000CA9D0000}"/>
    <cellStyle name="20% - Accent1 4 3 7 2 2 2 2" xfId="40570" xr:uid="{00000000-0005-0000-0000-0000CB9D0000}"/>
    <cellStyle name="20% - Accent1 4 3 7 2 2 3" xfId="40571" xr:uid="{00000000-0005-0000-0000-0000CC9D0000}"/>
    <cellStyle name="20% - Accent1 4 3 7 2 3" xfId="40572" xr:uid="{00000000-0005-0000-0000-0000CD9D0000}"/>
    <cellStyle name="20% - Accent1 4 3 7 2 3 2" xfId="40573" xr:uid="{00000000-0005-0000-0000-0000CE9D0000}"/>
    <cellStyle name="20% - Accent1 4 3 7 2 4" xfId="40574" xr:uid="{00000000-0005-0000-0000-0000CF9D0000}"/>
    <cellStyle name="20% - Accent1 4 3 7 3" xfId="40575" xr:uid="{00000000-0005-0000-0000-0000D09D0000}"/>
    <cellStyle name="20% - Accent1 4 3 7 3 2" xfId="40576" xr:uid="{00000000-0005-0000-0000-0000D19D0000}"/>
    <cellStyle name="20% - Accent1 4 3 7 3 2 2" xfId="40577" xr:uid="{00000000-0005-0000-0000-0000D29D0000}"/>
    <cellStyle name="20% - Accent1 4 3 7 3 2 2 2" xfId="40578" xr:uid="{00000000-0005-0000-0000-0000D39D0000}"/>
    <cellStyle name="20% - Accent1 4 3 7 3 2 3" xfId="40579" xr:uid="{00000000-0005-0000-0000-0000D49D0000}"/>
    <cellStyle name="20% - Accent1 4 3 7 3 3" xfId="40580" xr:uid="{00000000-0005-0000-0000-0000D59D0000}"/>
    <cellStyle name="20% - Accent1 4 3 7 3 3 2" xfId="40581" xr:uid="{00000000-0005-0000-0000-0000D69D0000}"/>
    <cellStyle name="20% - Accent1 4 3 7 3 4" xfId="40582" xr:uid="{00000000-0005-0000-0000-0000D79D0000}"/>
    <cellStyle name="20% - Accent1 4 3 7 4" xfId="40583" xr:uid="{00000000-0005-0000-0000-0000D89D0000}"/>
    <cellStyle name="20% - Accent1 4 3 7 4 2" xfId="40584" xr:uid="{00000000-0005-0000-0000-0000D99D0000}"/>
    <cellStyle name="20% - Accent1 4 3 7 4 2 2" xfId="40585" xr:uid="{00000000-0005-0000-0000-0000DA9D0000}"/>
    <cellStyle name="20% - Accent1 4 3 7 4 2 2 2" xfId="40586" xr:uid="{00000000-0005-0000-0000-0000DB9D0000}"/>
    <cellStyle name="20% - Accent1 4 3 7 4 2 3" xfId="40587" xr:uid="{00000000-0005-0000-0000-0000DC9D0000}"/>
    <cellStyle name="20% - Accent1 4 3 7 4 3" xfId="40588" xr:uid="{00000000-0005-0000-0000-0000DD9D0000}"/>
    <cellStyle name="20% - Accent1 4 3 7 4 3 2" xfId="40589" xr:uid="{00000000-0005-0000-0000-0000DE9D0000}"/>
    <cellStyle name="20% - Accent1 4 3 7 4 4" xfId="40590" xr:uid="{00000000-0005-0000-0000-0000DF9D0000}"/>
    <cellStyle name="20% - Accent1 4 3 7 5" xfId="40591" xr:uid="{00000000-0005-0000-0000-0000E09D0000}"/>
    <cellStyle name="20% - Accent1 4 3 7 5 2" xfId="40592" xr:uid="{00000000-0005-0000-0000-0000E19D0000}"/>
    <cellStyle name="20% - Accent1 4 3 7 5 2 2" xfId="40593" xr:uid="{00000000-0005-0000-0000-0000E29D0000}"/>
    <cellStyle name="20% - Accent1 4 3 7 5 3" xfId="40594" xr:uid="{00000000-0005-0000-0000-0000E39D0000}"/>
    <cellStyle name="20% - Accent1 4 3 7 6" xfId="40595" xr:uid="{00000000-0005-0000-0000-0000E49D0000}"/>
    <cellStyle name="20% - Accent1 4 3 7 6 2" xfId="40596" xr:uid="{00000000-0005-0000-0000-0000E59D0000}"/>
    <cellStyle name="20% - Accent1 4 3 7 6 2 2" xfId="40597" xr:uid="{00000000-0005-0000-0000-0000E69D0000}"/>
    <cellStyle name="20% - Accent1 4 3 7 6 3" xfId="40598" xr:uid="{00000000-0005-0000-0000-0000E79D0000}"/>
    <cellStyle name="20% - Accent1 4 3 7 7" xfId="40599" xr:uid="{00000000-0005-0000-0000-0000E89D0000}"/>
    <cellStyle name="20% - Accent1 4 3 7 7 2" xfId="40600" xr:uid="{00000000-0005-0000-0000-0000E99D0000}"/>
    <cellStyle name="20% - Accent1 4 3 7 8" xfId="40601" xr:uid="{00000000-0005-0000-0000-0000EA9D0000}"/>
    <cellStyle name="20% - Accent1 4 3 7 8 2" xfId="40602" xr:uid="{00000000-0005-0000-0000-0000EB9D0000}"/>
    <cellStyle name="20% - Accent1 4 3 7 9" xfId="40603" xr:uid="{00000000-0005-0000-0000-0000EC9D0000}"/>
    <cellStyle name="20% - Accent1 4 3 8" xfId="40604" xr:uid="{00000000-0005-0000-0000-0000ED9D0000}"/>
    <cellStyle name="20% - Accent1 4 3 8 2" xfId="40605" xr:uid="{00000000-0005-0000-0000-0000EE9D0000}"/>
    <cellStyle name="20% - Accent1 4 3 8 2 2" xfId="40606" xr:uid="{00000000-0005-0000-0000-0000EF9D0000}"/>
    <cellStyle name="20% - Accent1 4 3 8 2 2 2" xfId="40607" xr:uid="{00000000-0005-0000-0000-0000F09D0000}"/>
    <cellStyle name="20% - Accent1 4 3 8 2 2 2 2" xfId="40608" xr:uid="{00000000-0005-0000-0000-0000F19D0000}"/>
    <cellStyle name="20% - Accent1 4 3 8 2 2 3" xfId="40609" xr:uid="{00000000-0005-0000-0000-0000F29D0000}"/>
    <cellStyle name="20% - Accent1 4 3 8 2 3" xfId="40610" xr:uid="{00000000-0005-0000-0000-0000F39D0000}"/>
    <cellStyle name="20% - Accent1 4 3 8 2 3 2" xfId="40611" xr:uid="{00000000-0005-0000-0000-0000F49D0000}"/>
    <cellStyle name="20% - Accent1 4 3 8 2 4" xfId="40612" xr:uid="{00000000-0005-0000-0000-0000F59D0000}"/>
    <cellStyle name="20% - Accent1 4 3 8 3" xfId="40613" xr:uid="{00000000-0005-0000-0000-0000F69D0000}"/>
    <cellStyle name="20% - Accent1 4 3 8 3 2" xfId="40614" xr:uid="{00000000-0005-0000-0000-0000F79D0000}"/>
    <cellStyle name="20% - Accent1 4 3 8 3 2 2" xfId="40615" xr:uid="{00000000-0005-0000-0000-0000F89D0000}"/>
    <cellStyle name="20% - Accent1 4 3 8 3 2 2 2" xfId="40616" xr:uid="{00000000-0005-0000-0000-0000F99D0000}"/>
    <cellStyle name="20% - Accent1 4 3 8 3 2 3" xfId="40617" xr:uid="{00000000-0005-0000-0000-0000FA9D0000}"/>
    <cellStyle name="20% - Accent1 4 3 8 3 3" xfId="40618" xr:uid="{00000000-0005-0000-0000-0000FB9D0000}"/>
    <cellStyle name="20% - Accent1 4 3 8 3 3 2" xfId="40619" xr:uid="{00000000-0005-0000-0000-0000FC9D0000}"/>
    <cellStyle name="20% - Accent1 4 3 8 3 4" xfId="40620" xr:uid="{00000000-0005-0000-0000-0000FD9D0000}"/>
    <cellStyle name="20% - Accent1 4 3 8 4" xfId="40621" xr:uid="{00000000-0005-0000-0000-0000FE9D0000}"/>
    <cellStyle name="20% - Accent1 4 3 8 4 2" xfId="40622" xr:uid="{00000000-0005-0000-0000-0000FF9D0000}"/>
    <cellStyle name="20% - Accent1 4 3 8 4 2 2" xfId="40623" xr:uid="{00000000-0005-0000-0000-0000009E0000}"/>
    <cellStyle name="20% - Accent1 4 3 8 4 2 2 2" xfId="40624" xr:uid="{00000000-0005-0000-0000-0000019E0000}"/>
    <cellStyle name="20% - Accent1 4 3 8 4 2 3" xfId="40625" xr:uid="{00000000-0005-0000-0000-0000029E0000}"/>
    <cellStyle name="20% - Accent1 4 3 8 4 3" xfId="40626" xr:uid="{00000000-0005-0000-0000-0000039E0000}"/>
    <cellStyle name="20% - Accent1 4 3 8 4 3 2" xfId="40627" xr:uid="{00000000-0005-0000-0000-0000049E0000}"/>
    <cellStyle name="20% - Accent1 4 3 8 4 4" xfId="40628" xr:uid="{00000000-0005-0000-0000-0000059E0000}"/>
    <cellStyle name="20% - Accent1 4 3 8 5" xfId="40629" xr:uid="{00000000-0005-0000-0000-0000069E0000}"/>
    <cellStyle name="20% - Accent1 4 3 8 5 2" xfId="40630" xr:uid="{00000000-0005-0000-0000-0000079E0000}"/>
    <cellStyle name="20% - Accent1 4 3 8 5 2 2" xfId="40631" xr:uid="{00000000-0005-0000-0000-0000089E0000}"/>
    <cellStyle name="20% - Accent1 4 3 8 5 3" xfId="40632" xr:uid="{00000000-0005-0000-0000-0000099E0000}"/>
    <cellStyle name="20% - Accent1 4 3 8 6" xfId="40633" xr:uid="{00000000-0005-0000-0000-00000A9E0000}"/>
    <cellStyle name="20% - Accent1 4 3 8 6 2" xfId="40634" xr:uid="{00000000-0005-0000-0000-00000B9E0000}"/>
    <cellStyle name="20% - Accent1 4 3 8 6 2 2" xfId="40635" xr:uid="{00000000-0005-0000-0000-00000C9E0000}"/>
    <cellStyle name="20% - Accent1 4 3 8 6 3" xfId="40636" xr:uid="{00000000-0005-0000-0000-00000D9E0000}"/>
    <cellStyle name="20% - Accent1 4 3 8 7" xfId="40637" xr:uid="{00000000-0005-0000-0000-00000E9E0000}"/>
    <cellStyle name="20% - Accent1 4 3 8 7 2" xfId="40638" xr:uid="{00000000-0005-0000-0000-00000F9E0000}"/>
    <cellStyle name="20% - Accent1 4 3 8 8" xfId="40639" xr:uid="{00000000-0005-0000-0000-0000109E0000}"/>
    <cellStyle name="20% - Accent1 4 3 8 8 2" xfId="40640" xr:uid="{00000000-0005-0000-0000-0000119E0000}"/>
    <cellStyle name="20% - Accent1 4 3 8 9" xfId="40641" xr:uid="{00000000-0005-0000-0000-0000129E0000}"/>
    <cellStyle name="20% - Accent1 4 3 9" xfId="40642" xr:uid="{00000000-0005-0000-0000-0000139E0000}"/>
    <cellStyle name="20% - Accent1 4 3 9 2" xfId="40643" xr:uid="{00000000-0005-0000-0000-0000149E0000}"/>
    <cellStyle name="20% - Accent1 4 3 9 2 2" xfId="40644" xr:uid="{00000000-0005-0000-0000-0000159E0000}"/>
    <cellStyle name="20% - Accent1 4 3 9 2 2 2" xfId="40645" xr:uid="{00000000-0005-0000-0000-0000169E0000}"/>
    <cellStyle name="20% - Accent1 4 3 9 2 3" xfId="40646" xr:uid="{00000000-0005-0000-0000-0000179E0000}"/>
    <cellStyle name="20% - Accent1 4 3 9 3" xfId="40647" xr:uid="{00000000-0005-0000-0000-0000189E0000}"/>
    <cellStyle name="20% - Accent1 4 3 9 3 2" xfId="40648" xr:uid="{00000000-0005-0000-0000-0000199E0000}"/>
    <cellStyle name="20% - Accent1 4 3 9 4" xfId="40649" xr:uid="{00000000-0005-0000-0000-00001A9E0000}"/>
    <cellStyle name="20% - Accent1 4 4" xfId="40650" xr:uid="{00000000-0005-0000-0000-00001B9E0000}"/>
    <cellStyle name="20% - Accent1 4 4 10" xfId="40651" xr:uid="{00000000-0005-0000-0000-00001C9E0000}"/>
    <cellStyle name="20% - Accent1 4 4 10 2" xfId="40652" xr:uid="{00000000-0005-0000-0000-00001D9E0000}"/>
    <cellStyle name="20% - Accent1 4 4 10 2 2" xfId="40653" xr:uid="{00000000-0005-0000-0000-00001E9E0000}"/>
    <cellStyle name="20% - Accent1 4 4 10 2 2 2" xfId="40654" xr:uid="{00000000-0005-0000-0000-00001F9E0000}"/>
    <cellStyle name="20% - Accent1 4 4 10 2 3" xfId="40655" xr:uid="{00000000-0005-0000-0000-0000209E0000}"/>
    <cellStyle name="20% - Accent1 4 4 10 3" xfId="40656" xr:uid="{00000000-0005-0000-0000-0000219E0000}"/>
    <cellStyle name="20% - Accent1 4 4 10 3 2" xfId="40657" xr:uid="{00000000-0005-0000-0000-0000229E0000}"/>
    <cellStyle name="20% - Accent1 4 4 10 4" xfId="40658" xr:uid="{00000000-0005-0000-0000-0000239E0000}"/>
    <cellStyle name="20% - Accent1 4 4 11" xfId="40659" xr:uid="{00000000-0005-0000-0000-0000249E0000}"/>
    <cellStyle name="20% - Accent1 4 4 11 2" xfId="40660" xr:uid="{00000000-0005-0000-0000-0000259E0000}"/>
    <cellStyle name="20% - Accent1 4 4 11 2 2" xfId="40661" xr:uid="{00000000-0005-0000-0000-0000269E0000}"/>
    <cellStyle name="20% - Accent1 4 4 11 2 2 2" xfId="40662" xr:uid="{00000000-0005-0000-0000-0000279E0000}"/>
    <cellStyle name="20% - Accent1 4 4 11 2 3" xfId="40663" xr:uid="{00000000-0005-0000-0000-0000289E0000}"/>
    <cellStyle name="20% - Accent1 4 4 11 3" xfId="40664" xr:uid="{00000000-0005-0000-0000-0000299E0000}"/>
    <cellStyle name="20% - Accent1 4 4 11 3 2" xfId="40665" xr:uid="{00000000-0005-0000-0000-00002A9E0000}"/>
    <cellStyle name="20% - Accent1 4 4 11 4" xfId="40666" xr:uid="{00000000-0005-0000-0000-00002B9E0000}"/>
    <cellStyle name="20% - Accent1 4 4 12" xfId="40667" xr:uid="{00000000-0005-0000-0000-00002C9E0000}"/>
    <cellStyle name="20% - Accent1 4 4 12 2" xfId="40668" xr:uid="{00000000-0005-0000-0000-00002D9E0000}"/>
    <cellStyle name="20% - Accent1 4 4 12 2 2" xfId="40669" xr:uid="{00000000-0005-0000-0000-00002E9E0000}"/>
    <cellStyle name="20% - Accent1 4 4 12 3" xfId="40670" xr:uid="{00000000-0005-0000-0000-00002F9E0000}"/>
    <cellStyle name="20% - Accent1 4 4 13" xfId="40671" xr:uid="{00000000-0005-0000-0000-0000309E0000}"/>
    <cellStyle name="20% - Accent1 4 4 13 2" xfId="40672" xr:uid="{00000000-0005-0000-0000-0000319E0000}"/>
    <cellStyle name="20% - Accent1 4 4 13 2 2" xfId="40673" xr:uid="{00000000-0005-0000-0000-0000329E0000}"/>
    <cellStyle name="20% - Accent1 4 4 13 3" xfId="40674" xr:uid="{00000000-0005-0000-0000-0000339E0000}"/>
    <cellStyle name="20% - Accent1 4 4 14" xfId="40675" xr:uid="{00000000-0005-0000-0000-0000349E0000}"/>
    <cellStyle name="20% - Accent1 4 4 14 2" xfId="40676" xr:uid="{00000000-0005-0000-0000-0000359E0000}"/>
    <cellStyle name="20% - Accent1 4 4 15" xfId="40677" xr:uid="{00000000-0005-0000-0000-0000369E0000}"/>
    <cellStyle name="20% - Accent1 4 4 15 2" xfId="40678" xr:uid="{00000000-0005-0000-0000-0000379E0000}"/>
    <cellStyle name="20% - Accent1 4 4 16" xfId="40679" xr:uid="{00000000-0005-0000-0000-0000389E0000}"/>
    <cellStyle name="20% - Accent1 4 4 2" xfId="40680" xr:uid="{00000000-0005-0000-0000-0000399E0000}"/>
    <cellStyle name="20% - Accent1 4 4 2 10" xfId="40681" xr:uid="{00000000-0005-0000-0000-00003A9E0000}"/>
    <cellStyle name="20% - Accent1 4 4 2 10 2" xfId="40682" xr:uid="{00000000-0005-0000-0000-00003B9E0000}"/>
    <cellStyle name="20% - Accent1 4 4 2 10 2 2" xfId="40683" xr:uid="{00000000-0005-0000-0000-00003C9E0000}"/>
    <cellStyle name="20% - Accent1 4 4 2 10 2 2 2" xfId="40684" xr:uid="{00000000-0005-0000-0000-00003D9E0000}"/>
    <cellStyle name="20% - Accent1 4 4 2 10 2 3" xfId="40685" xr:uid="{00000000-0005-0000-0000-00003E9E0000}"/>
    <cellStyle name="20% - Accent1 4 4 2 10 3" xfId="40686" xr:uid="{00000000-0005-0000-0000-00003F9E0000}"/>
    <cellStyle name="20% - Accent1 4 4 2 10 3 2" xfId="40687" xr:uid="{00000000-0005-0000-0000-0000409E0000}"/>
    <cellStyle name="20% - Accent1 4 4 2 10 4" xfId="40688" xr:uid="{00000000-0005-0000-0000-0000419E0000}"/>
    <cellStyle name="20% - Accent1 4 4 2 11" xfId="40689" xr:uid="{00000000-0005-0000-0000-0000429E0000}"/>
    <cellStyle name="20% - Accent1 4 4 2 11 2" xfId="40690" xr:uid="{00000000-0005-0000-0000-0000439E0000}"/>
    <cellStyle name="20% - Accent1 4 4 2 11 2 2" xfId="40691" xr:uid="{00000000-0005-0000-0000-0000449E0000}"/>
    <cellStyle name="20% - Accent1 4 4 2 11 3" xfId="40692" xr:uid="{00000000-0005-0000-0000-0000459E0000}"/>
    <cellStyle name="20% - Accent1 4 4 2 12" xfId="40693" xr:uid="{00000000-0005-0000-0000-0000469E0000}"/>
    <cellStyle name="20% - Accent1 4 4 2 12 2" xfId="40694" xr:uid="{00000000-0005-0000-0000-0000479E0000}"/>
    <cellStyle name="20% - Accent1 4 4 2 12 2 2" xfId="40695" xr:uid="{00000000-0005-0000-0000-0000489E0000}"/>
    <cellStyle name="20% - Accent1 4 4 2 12 3" xfId="40696" xr:uid="{00000000-0005-0000-0000-0000499E0000}"/>
    <cellStyle name="20% - Accent1 4 4 2 13" xfId="40697" xr:uid="{00000000-0005-0000-0000-00004A9E0000}"/>
    <cellStyle name="20% - Accent1 4 4 2 13 2" xfId="40698" xr:uid="{00000000-0005-0000-0000-00004B9E0000}"/>
    <cellStyle name="20% - Accent1 4 4 2 14" xfId="40699" xr:uid="{00000000-0005-0000-0000-00004C9E0000}"/>
    <cellStyle name="20% - Accent1 4 4 2 14 2" xfId="40700" xr:uid="{00000000-0005-0000-0000-00004D9E0000}"/>
    <cellStyle name="20% - Accent1 4 4 2 15" xfId="40701" xr:uid="{00000000-0005-0000-0000-00004E9E0000}"/>
    <cellStyle name="20% - Accent1 4 4 2 2" xfId="40702" xr:uid="{00000000-0005-0000-0000-00004F9E0000}"/>
    <cellStyle name="20% - Accent1 4 4 2 2 10" xfId="40703" xr:uid="{00000000-0005-0000-0000-0000509E0000}"/>
    <cellStyle name="20% - Accent1 4 4 2 2 10 2" xfId="40704" xr:uid="{00000000-0005-0000-0000-0000519E0000}"/>
    <cellStyle name="20% - Accent1 4 4 2 2 10 2 2" xfId="40705" xr:uid="{00000000-0005-0000-0000-0000529E0000}"/>
    <cellStyle name="20% - Accent1 4 4 2 2 10 3" xfId="40706" xr:uid="{00000000-0005-0000-0000-0000539E0000}"/>
    <cellStyle name="20% - Accent1 4 4 2 2 11" xfId="40707" xr:uid="{00000000-0005-0000-0000-0000549E0000}"/>
    <cellStyle name="20% - Accent1 4 4 2 2 11 2" xfId="40708" xr:uid="{00000000-0005-0000-0000-0000559E0000}"/>
    <cellStyle name="20% - Accent1 4 4 2 2 11 2 2" xfId="40709" xr:uid="{00000000-0005-0000-0000-0000569E0000}"/>
    <cellStyle name="20% - Accent1 4 4 2 2 11 3" xfId="40710" xr:uid="{00000000-0005-0000-0000-0000579E0000}"/>
    <cellStyle name="20% - Accent1 4 4 2 2 12" xfId="40711" xr:uid="{00000000-0005-0000-0000-0000589E0000}"/>
    <cellStyle name="20% - Accent1 4 4 2 2 12 2" xfId="40712" xr:uid="{00000000-0005-0000-0000-0000599E0000}"/>
    <cellStyle name="20% - Accent1 4 4 2 2 13" xfId="40713" xr:uid="{00000000-0005-0000-0000-00005A9E0000}"/>
    <cellStyle name="20% - Accent1 4 4 2 2 13 2" xfId="40714" xr:uid="{00000000-0005-0000-0000-00005B9E0000}"/>
    <cellStyle name="20% - Accent1 4 4 2 2 14" xfId="40715" xr:uid="{00000000-0005-0000-0000-00005C9E0000}"/>
    <cellStyle name="20% - Accent1 4 4 2 2 2" xfId="40716" xr:uid="{00000000-0005-0000-0000-00005D9E0000}"/>
    <cellStyle name="20% - Accent1 4 4 2 2 2 10" xfId="40717" xr:uid="{00000000-0005-0000-0000-00005E9E0000}"/>
    <cellStyle name="20% - Accent1 4 4 2 2 2 10 2" xfId="40718" xr:uid="{00000000-0005-0000-0000-00005F9E0000}"/>
    <cellStyle name="20% - Accent1 4 4 2 2 2 11" xfId="40719" xr:uid="{00000000-0005-0000-0000-0000609E0000}"/>
    <cellStyle name="20% - Accent1 4 4 2 2 2 2" xfId="40720" xr:uid="{00000000-0005-0000-0000-0000619E0000}"/>
    <cellStyle name="20% - Accent1 4 4 2 2 2 2 2" xfId="40721" xr:uid="{00000000-0005-0000-0000-0000629E0000}"/>
    <cellStyle name="20% - Accent1 4 4 2 2 2 2 2 2" xfId="40722" xr:uid="{00000000-0005-0000-0000-0000639E0000}"/>
    <cellStyle name="20% - Accent1 4 4 2 2 2 2 2 2 2" xfId="40723" xr:uid="{00000000-0005-0000-0000-0000649E0000}"/>
    <cellStyle name="20% - Accent1 4 4 2 2 2 2 2 2 2 2" xfId="40724" xr:uid="{00000000-0005-0000-0000-0000659E0000}"/>
    <cellStyle name="20% - Accent1 4 4 2 2 2 2 2 2 3" xfId="40725" xr:uid="{00000000-0005-0000-0000-0000669E0000}"/>
    <cellStyle name="20% - Accent1 4 4 2 2 2 2 2 3" xfId="40726" xr:uid="{00000000-0005-0000-0000-0000679E0000}"/>
    <cellStyle name="20% - Accent1 4 4 2 2 2 2 2 3 2" xfId="40727" xr:uid="{00000000-0005-0000-0000-0000689E0000}"/>
    <cellStyle name="20% - Accent1 4 4 2 2 2 2 2 4" xfId="40728" xr:uid="{00000000-0005-0000-0000-0000699E0000}"/>
    <cellStyle name="20% - Accent1 4 4 2 2 2 2 3" xfId="40729" xr:uid="{00000000-0005-0000-0000-00006A9E0000}"/>
    <cellStyle name="20% - Accent1 4 4 2 2 2 2 3 2" xfId="40730" xr:uid="{00000000-0005-0000-0000-00006B9E0000}"/>
    <cellStyle name="20% - Accent1 4 4 2 2 2 2 3 2 2" xfId="40731" xr:uid="{00000000-0005-0000-0000-00006C9E0000}"/>
    <cellStyle name="20% - Accent1 4 4 2 2 2 2 3 2 2 2" xfId="40732" xr:uid="{00000000-0005-0000-0000-00006D9E0000}"/>
    <cellStyle name="20% - Accent1 4 4 2 2 2 2 3 2 3" xfId="40733" xr:uid="{00000000-0005-0000-0000-00006E9E0000}"/>
    <cellStyle name="20% - Accent1 4 4 2 2 2 2 3 3" xfId="40734" xr:uid="{00000000-0005-0000-0000-00006F9E0000}"/>
    <cellStyle name="20% - Accent1 4 4 2 2 2 2 3 3 2" xfId="40735" xr:uid="{00000000-0005-0000-0000-0000709E0000}"/>
    <cellStyle name="20% - Accent1 4 4 2 2 2 2 3 4" xfId="40736" xr:uid="{00000000-0005-0000-0000-0000719E0000}"/>
    <cellStyle name="20% - Accent1 4 4 2 2 2 2 4" xfId="40737" xr:uid="{00000000-0005-0000-0000-0000729E0000}"/>
    <cellStyle name="20% - Accent1 4 4 2 2 2 2 4 2" xfId="40738" xr:uid="{00000000-0005-0000-0000-0000739E0000}"/>
    <cellStyle name="20% - Accent1 4 4 2 2 2 2 4 2 2" xfId="40739" xr:uid="{00000000-0005-0000-0000-0000749E0000}"/>
    <cellStyle name="20% - Accent1 4 4 2 2 2 2 4 2 2 2" xfId="40740" xr:uid="{00000000-0005-0000-0000-0000759E0000}"/>
    <cellStyle name="20% - Accent1 4 4 2 2 2 2 4 2 3" xfId="40741" xr:uid="{00000000-0005-0000-0000-0000769E0000}"/>
    <cellStyle name="20% - Accent1 4 4 2 2 2 2 4 3" xfId="40742" xr:uid="{00000000-0005-0000-0000-0000779E0000}"/>
    <cellStyle name="20% - Accent1 4 4 2 2 2 2 4 3 2" xfId="40743" xr:uid="{00000000-0005-0000-0000-0000789E0000}"/>
    <cellStyle name="20% - Accent1 4 4 2 2 2 2 4 4" xfId="40744" xr:uid="{00000000-0005-0000-0000-0000799E0000}"/>
    <cellStyle name="20% - Accent1 4 4 2 2 2 2 5" xfId="40745" xr:uid="{00000000-0005-0000-0000-00007A9E0000}"/>
    <cellStyle name="20% - Accent1 4 4 2 2 2 2 5 2" xfId="40746" xr:uid="{00000000-0005-0000-0000-00007B9E0000}"/>
    <cellStyle name="20% - Accent1 4 4 2 2 2 2 5 2 2" xfId="40747" xr:uid="{00000000-0005-0000-0000-00007C9E0000}"/>
    <cellStyle name="20% - Accent1 4 4 2 2 2 2 5 3" xfId="40748" xr:uid="{00000000-0005-0000-0000-00007D9E0000}"/>
    <cellStyle name="20% - Accent1 4 4 2 2 2 2 6" xfId="40749" xr:uid="{00000000-0005-0000-0000-00007E9E0000}"/>
    <cellStyle name="20% - Accent1 4 4 2 2 2 2 6 2" xfId="40750" xr:uid="{00000000-0005-0000-0000-00007F9E0000}"/>
    <cellStyle name="20% - Accent1 4 4 2 2 2 2 6 2 2" xfId="40751" xr:uid="{00000000-0005-0000-0000-0000809E0000}"/>
    <cellStyle name="20% - Accent1 4 4 2 2 2 2 6 3" xfId="40752" xr:uid="{00000000-0005-0000-0000-0000819E0000}"/>
    <cellStyle name="20% - Accent1 4 4 2 2 2 2 7" xfId="40753" xr:uid="{00000000-0005-0000-0000-0000829E0000}"/>
    <cellStyle name="20% - Accent1 4 4 2 2 2 2 7 2" xfId="40754" xr:uid="{00000000-0005-0000-0000-0000839E0000}"/>
    <cellStyle name="20% - Accent1 4 4 2 2 2 2 8" xfId="40755" xr:uid="{00000000-0005-0000-0000-0000849E0000}"/>
    <cellStyle name="20% - Accent1 4 4 2 2 2 2 8 2" xfId="40756" xr:uid="{00000000-0005-0000-0000-0000859E0000}"/>
    <cellStyle name="20% - Accent1 4 4 2 2 2 2 9" xfId="40757" xr:uid="{00000000-0005-0000-0000-0000869E0000}"/>
    <cellStyle name="20% - Accent1 4 4 2 2 2 3" xfId="40758" xr:uid="{00000000-0005-0000-0000-0000879E0000}"/>
    <cellStyle name="20% - Accent1 4 4 2 2 2 3 2" xfId="40759" xr:uid="{00000000-0005-0000-0000-0000889E0000}"/>
    <cellStyle name="20% - Accent1 4 4 2 2 2 3 2 2" xfId="40760" xr:uid="{00000000-0005-0000-0000-0000899E0000}"/>
    <cellStyle name="20% - Accent1 4 4 2 2 2 3 2 2 2" xfId="40761" xr:uid="{00000000-0005-0000-0000-00008A9E0000}"/>
    <cellStyle name="20% - Accent1 4 4 2 2 2 3 2 2 2 2" xfId="40762" xr:uid="{00000000-0005-0000-0000-00008B9E0000}"/>
    <cellStyle name="20% - Accent1 4 4 2 2 2 3 2 2 3" xfId="40763" xr:uid="{00000000-0005-0000-0000-00008C9E0000}"/>
    <cellStyle name="20% - Accent1 4 4 2 2 2 3 2 3" xfId="40764" xr:uid="{00000000-0005-0000-0000-00008D9E0000}"/>
    <cellStyle name="20% - Accent1 4 4 2 2 2 3 2 3 2" xfId="40765" xr:uid="{00000000-0005-0000-0000-00008E9E0000}"/>
    <cellStyle name="20% - Accent1 4 4 2 2 2 3 2 4" xfId="40766" xr:uid="{00000000-0005-0000-0000-00008F9E0000}"/>
    <cellStyle name="20% - Accent1 4 4 2 2 2 3 3" xfId="40767" xr:uid="{00000000-0005-0000-0000-0000909E0000}"/>
    <cellStyle name="20% - Accent1 4 4 2 2 2 3 3 2" xfId="40768" xr:uid="{00000000-0005-0000-0000-0000919E0000}"/>
    <cellStyle name="20% - Accent1 4 4 2 2 2 3 3 2 2" xfId="40769" xr:uid="{00000000-0005-0000-0000-0000929E0000}"/>
    <cellStyle name="20% - Accent1 4 4 2 2 2 3 3 2 2 2" xfId="40770" xr:uid="{00000000-0005-0000-0000-0000939E0000}"/>
    <cellStyle name="20% - Accent1 4 4 2 2 2 3 3 2 3" xfId="40771" xr:uid="{00000000-0005-0000-0000-0000949E0000}"/>
    <cellStyle name="20% - Accent1 4 4 2 2 2 3 3 3" xfId="40772" xr:uid="{00000000-0005-0000-0000-0000959E0000}"/>
    <cellStyle name="20% - Accent1 4 4 2 2 2 3 3 3 2" xfId="40773" xr:uid="{00000000-0005-0000-0000-0000969E0000}"/>
    <cellStyle name="20% - Accent1 4 4 2 2 2 3 3 4" xfId="40774" xr:uid="{00000000-0005-0000-0000-0000979E0000}"/>
    <cellStyle name="20% - Accent1 4 4 2 2 2 3 4" xfId="40775" xr:uid="{00000000-0005-0000-0000-0000989E0000}"/>
    <cellStyle name="20% - Accent1 4 4 2 2 2 3 4 2" xfId="40776" xr:uid="{00000000-0005-0000-0000-0000999E0000}"/>
    <cellStyle name="20% - Accent1 4 4 2 2 2 3 4 2 2" xfId="40777" xr:uid="{00000000-0005-0000-0000-00009A9E0000}"/>
    <cellStyle name="20% - Accent1 4 4 2 2 2 3 4 2 2 2" xfId="40778" xr:uid="{00000000-0005-0000-0000-00009B9E0000}"/>
    <cellStyle name="20% - Accent1 4 4 2 2 2 3 4 2 3" xfId="40779" xr:uid="{00000000-0005-0000-0000-00009C9E0000}"/>
    <cellStyle name="20% - Accent1 4 4 2 2 2 3 4 3" xfId="40780" xr:uid="{00000000-0005-0000-0000-00009D9E0000}"/>
    <cellStyle name="20% - Accent1 4 4 2 2 2 3 4 3 2" xfId="40781" xr:uid="{00000000-0005-0000-0000-00009E9E0000}"/>
    <cellStyle name="20% - Accent1 4 4 2 2 2 3 4 4" xfId="40782" xr:uid="{00000000-0005-0000-0000-00009F9E0000}"/>
    <cellStyle name="20% - Accent1 4 4 2 2 2 3 5" xfId="40783" xr:uid="{00000000-0005-0000-0000-0000A09E0000}"/>
    <cellStyle name="20% - Accent1 4 4 2 2 2 3 5 2" xfId="40784" xr:uid="{00000000-0005-0000-0000-0000A19E0000}"/>
    <cellStyle name="20% - Accent1 4 4 2 2 2 3 5 2 2" xfId="40785" xr:uid="{00000000-0005-0000-0000-0000A29E0000}"/>
    <cellStyle name="20% - Accent1 4 4 2 2 2 3 5 3" xfId="40786" xr:uid="{00000000-0005-0000-0000-0000A39E0000}"/>
    <cellStyle name="20% - Accent1 4 4 2 2 2 3 6" xfId="40787" xr:uid="{00000000-0005-0000-0000-0000A49E0000}"/>
    <cellStyle name="20% - Accent1 4 4 2 2 2 3 6 2" xfId="40788" xr:uid="{00000000-0005-0000-0000-0000A59E0000}"/>
    <cellStyle name="20% - Accent1 4 4 2 2 2 3 6 2 2" xfId="40789" xr:uid="{00000000-0005-0000-0000-0000A69E0000}"/>
    <cellStyle name="20% - Accent1 4 4 2 2 2 3 6 3" xfId="40790" xr:uid="{00000000-0005-0000-0000-0000A79E0000}"/>
    <cellStyle name="20% - Accent1 4 4 2 2 2 3 7" xfId="40791" xr:uid="{00000000-0005-0000-0000-0000A89E0000}"/>
    <cellStyle name="20% - Accent1 4 4 2 2 2 3 7 2" xfId="40792" xr:uid="{00000000-0005-0000-0000-0000A99E0000}"/>
    <cellStyle name="20% - Accent1 4 4 2 2 2 3 8" xfId="40793" xr:uid="{00000000-0005-0000-0000-0000AA9E0000}"/>
    <cellStyle name="20% - Accent1 4 4 2 2 2 3 8 2" xfId="40794" xr:uid="{00000000-0005-0000-0000-0000AB9E0000}"/>
    <cellStyle name="20% - Accent1 4 4 2 2 2 3 9" xfId="40795" xr:uid="{00000000-0005-0000-0000-0000AC9E0000}"/>
    <cellStyle name="20% - Accent1 4 4 2 2 2 4" xfId="40796" xr:uid="{00000000-0005-0000-0000-0000AD9E0000}"/>
    <cellStyle name="20% - Accent1 4 4 2 2 2 4 2" xfId="40797" xr:uid="{00000000-0005-0000-0000-0000AE9E0000}"/>
    <cellStyle name="20% - Accent1 4 4 2 2 2 4 2 2" xfId="40798" xr:uid="{00000000-0005-0000-0000-0000AF9E0000}"/>
    <cellStyle name="20% - Accent1 4 4 2 2 2 4 2 2 2" xfId="40799" xr:uid="{00000000-0005-0000-0000-0000B09E0000}"/>
    <cellStyle name="20% - Accent1 4 4 2 2 2 4 2 3" xfId="40800" xr:uid="{00000000-0005-0000-0000-0000B19E0000}"/>
    <cellStyle name="20% - Accent1 4 4 2 2 2 4 3" xfId="40801" xr:uid="{00000000-0005-0000-0000-0000B29E0000}"/>
    <cellStyle name="20% - Accent1 4 4 2 2 2 4 3 2" xfId="40802" xr:uid="{00000000-0005-0000-0000-0000B39E0000}"/>
    <cellStyle name="20% - Accent1 4 4 2 2 2 4 4" xfId="40803" xr:uid="{00000000-0005-0000-0000-0000B49E0000}"/>
    <cellStyle name="20% - Accent1 4 4 2 2 2 5" xfId="40804" xr:uid="{00000000-0005-0000-0000-0000B59E0000}"/>
    <cellStyle name="20% - Accent1 4 4 2 2 2 5 2" xfId="40805" xr:uid="{00000000-0005-0000-0000-0000B69E0000}"/>
    <cellStyle name="20% - Accent1 4 4 2 2 2 5 2 2" xfId="40806" xr:uid="{00000000-0005-0000-0000-0000B79E0000}"/>
    <cellStyle name="20% - Accent1 4 4 2 2 2 5 2 2 2" xfId="40807" xr:uid="{00000000-0005-0000-0000-0000B89E0000}"/>
    <cellStyle name="20% - Accent1 4 4 2 2 2 5 2 3" xfId="40808" xr:uid="{00000000-0005-0000-0000-0000B99E0000}"/>
    <cellStyle name="20% - Accent1 4 4 2 2 2 5 3" xfId="40809" xr:uid="{00000000-0005-0000-0000-0000BA9E0000}"/>
    <cellStyle name="20% - Accent1 4 4 2 2 2 5 3 2" xfId="40810" xr:uid="{00000000-0005-0000-0000-0000BB9E0000}"/>
    <cellStyle name="20% - Accent1 4 4 2 2 2 5 4" xfId="40811" xr:uid="{00000000-0005-0000-0000-0000BC9E0000}"/>
    <cellStyle name="20% - Accent1 4 4 2 2 2 6" xfId="40812" xr:uid="{00000000-0005-0000-0000-0000BD9E0000}"/>
    <cellStyle name="20% - Accent1 4 4 2 2 2 6 2" xfId="40813" xr:uid="{00000000-0005-0000-0000-0000BE9E0000}"/>
    <cellStyle name="20% - Accent1 4 4 2 2 2 6 2 2" xfId="40814" xr:uid="{00000000-0005-0000-0000-0000BF9E0000}"/>
    <cellStyle name="20% - Accent1 4 4 2 2 2 6 2 2 2" xfId="40815" xr:uid="{00000000-0005-0000-0000-0000C09E0000}"/>
    <cellStyle name="20% - Accent1 4 4 2 2 2 6 2 3" xfId="40816" xr:uid="{00000000-0005-0000-0000-0000C19E0000}"/>
    <cellStyle name="20% - Accent1 4 4 2 2 2 6 3" xfId="40817" xr:uid="{00000000-0005-0000-0000-0000C29E0000}"/>
    <cellStyle name="20% - Accent1 4 4 2 2 2 6 3 2" xfId="40818" xr:uid="{00000000-0005-0000-0000-0000C39E0000}"/>
    <cellStyle name="20% - Accent1 4 4 2 2 2 6 4" xfId="40819" xr:uid="{00000000-0005-0000-0000-0000C49E0000}"/>
    <cellStyle name="20% - Accent1 4 4 2 2 2 7" xfId="40820" xr:uid="{00000000-0005-0000-0000-0000C59E0000}"/>
    <cellStyle name="20% - Accent1 4 4 2 2 2 7 2" xfId="40821" xr:uid="{00000000-0005-0000-0000-0000C69E0000}"/>
    <cellStyle name="20% - Accent1 4 4 2 2 2 7 2 2" xfId="40822" xr:uid="{00000000-0005-0000-0000-0000C79E0000}"/>
    <cellStyle name="20% - Accent1 4 4 2 2 2 7 3" xfId="40823" xr:uid="{00000000-0005-0000-0000-0000C89E0000}"/>
    <cellStyle name="20% - Accent1 4 4 2 2 2 8" xfId="40824" xr:uid="{00000000-0005-0000-0000-0000C99E0000}"/>
    <cellStyle name="20% - Accent1 4 4 2 2 2 8 2" xfId="40825" xr:uid="{00000000-0005-0000-0000-0000CA9E0000}"/>
    <cellStyle name="20% - Accent1 4 4 2 2 2 8 2 2" xfId="40826" xr:uid="{00000000-0005-0000-0000-0000CB9E0000}"/>
    <cellStyle name="20% - Accent1 4 4 2 2 2 8 3" xfId="40827" xr:uid="{00000000-0005-0000-0000-0000CC9E0000}"/>
    <cellStyle name="20% - Accent1 4 4 2 2 2 9" xfId="40828" xr:uid="{00000000-0005-0000-0000-0000CD9E0000}"/>
    <cellStyle name="20% - Accent1 4 4 2 2 2 9 2" xfId="40829" xr:uid="{00000000-0005-0000-0000-0000CE9E0000}"/>
    <cellStyle name="20% - Accent1 4 4 2 2 3" xfId="40830" xr:uid="{00000000-0005-0000-0000-0000CF9E0000}"/>
    <cellStyle name="20% - Accent1 4 4 2 2 3 10" xfId="40831" xr:uid="{00000000-0005-0000-0000-0000D09E0000}"/>
    <cellStyle name="20% - Accent1 4 4 2 2 3 10 2" xfId="40832" xr:uid="{00000000-0005-0000-0000-0000D19E0000}"/>
    <cellStyle name="20% - Accent1 4 4 2 2 3 11" xfId="40833" xr:uid="{00000000-0005-0000-0000-0000D29E0000}"/>
    <cellStyle name="20% - Accent1 4 4 2 2 3 2" xfId="40834" xr:uid="{00000000-0005-0000-0000-0000D39E0000}"/>
    <cellStyle name="20% - Accent1 4 4 2 2 3 2 2" xfId="40835" xr:uid="{00000000-0005-0000-0000-0000D49E0000}"/>
    <cellStyle name="20% - Accent1 4 4 2 2 3 2 2 2" xfId="40836" xr:uid="{00000000-0005-0000-0000-0000D59E0000}"/>
    <cellStyle name="20% - Accent1 4 4 2 2 3 2 2 2 2" xfId="40837" xr:uid="{00000000-0005-0000-0000-0000D69E0000}"/>
    <cellStyle name="20% - Accent1 4 4 2 2 3 2 2 2 2 2" xfId="40838" xr:uid="{00000000-0005-0000-0000-0000D79E0000}"/>
    <cellStyle name="20% - Accent1 4 4 2 2 3 2 2 2 3" xfId="40839" xr:uid="{00000000-0005-0000-0000-0000D89E0000}"/>
    <cellStyle name="20% - Accent1 4 4 2 2 3 2 2 3" xfId="40840" xr:uid="{00000000-0005-0000-0000-0000D99E0000}"/>
    <cellStyle name="20% - Accent1 4 4 2 2 3 2 2 3 2" xfId="40841" xr:uid="{00000000-0005-0000-0000-0000DA9E0000}"/>
    <cellStyle name="20% - Accent1 4 4 2 2 3 2 2 4" xfId="40842" xr:uid="{00000000-0005-0000-0000-0000DB9E0000}"/>
    <cellStyle name="20% - Accent1 4 4 2 2 3 2 3" xfId="40843" xr:uid="{00000000-0005-0000-0000-0000DC9E0000}"/>
    <cellStyle name="20% - Accent1 4 4 2 2 3 2 3 2" xfId="40844" xr:uid="{00000000-0005-0000-0000-0000DD9E0000}"/>
    <cellStyle name="20% - Accent1 4 4 2 2 3 2 3 2 2" xfId="40845" xr:uid="{00000000-0005-0000-0000-0000DE9E0000}"/>
    <cellStyle name="20% - Accent1 4 4 2 2 3 2 3 2 2 2" xfId="40846" xr:uid="{00000000-0005-0000-0000-0000DF9E0000}"/>
    <cellStyle name="20% - Accent1 4 4 2 2 3 2 3 2 3" xfId="40847" xr:uid="{00000000-0005-0000-0000-0000E09E0000}"/>
    <cellStyle name="20% - Accent1 4 4 2 2 3 2 3 3" xfId="40848" xr:uid="{00000000-0005-0000-0000-0000E19E0000}"/>
    <cellStyle name="20% - Accent1 4 4 2 2 3 2 3 3 2" xfId="40849" xr:uid="{00000000-0005-0000-0000-0000E29E0000}"/>
    <cellStyle name="20% - Accent1 4 4 2 2 3 2 3 4" xfId="40850" xr:uid="{00000000-0005-0000-0000-0000E39E0000}"/>
    <cellStyle name="20% - Accent1 4 4 2 2 3 2 4" xfId="40851" xr:uid="{00000000-0005-0000-0000-0000E49E0000}"/>
    <cellStyle name="20% - Accent1 4 4 2 2 3 2 4 2" xfId="40852" xr:uid="{00000000-0005-0000-0000-0000E59E0000}"/>
    <cellStyle name="20% - Accent1 4 4 2 2 3 2 4 2 2" xfId="40853" xr:uid="{00000000-0005-0000-0000-0000E69E0000}"/>
    <cellStyle name="20% - Accent1 4 4 2 2 3 2 4 2 2 2" xfId="40854" xr:uid="{00000000-0005-0000-0000-0000E79E0000}"/>
    <cellStyle name="20% - Accent1 4 4 2 2 3 2 4 2 3" xfId="40855" xr:uid="{00000000-0005-0000-0000-0000E89E0000}"/>
    <cellStyle name="20% - Accent1 4 4 2 2 3 2 4 3" xfId="40856" xr:uid="{00000000-0005-0000-0000-0000E99E0000}"/>
    <cellStyle name="20% - Accent1 4 4 2 2 3 2 4 3 2" xfId="40857" xr:uid="{00000000-0005-0000-0000-0000EA9E0000}"/>
    <cellStyle name="20% - Accent1 4 4 2 2 3 2 4 4" xfId="40858" xr:uid="{00000000-0005-0000-0000-0000EB9E0000}"/>
    <cellStyle name="20% - Accent1 4 4 2 2 3 2 5" xfId="40859" xr:uid="{00000000-0005-0000-0000-0000EC9E0000}"/>
    <cellStyle name="20% - Accent1 4 4 2 2 3 2 5 2" xfId="40860" xr:uid="{00000000-0005-0000-0000-0000ED9E0000}"/>
    <cellStyle name="20% - Accent1 4 4 2 2 3 2 5 2 2" xfId="40861" xr:uid="{00000000-0005-0000-0000-0000EE9E0000}"/>
    <cellStyle name="20% - Accent1 4 4 2 2 3 2 5 3" xfId="40862" xr:uid="{00000000-0005-0000-0000-0000EF9E0000}"/>
    <cellStyle name="20% - Accent1 4 4 2 2 3 2 6" xfId="40863" xr:uid="{00000000-0005-0000-0000-0000F09E0000}"/>
    <cellStyle name="20% - Accent1 4 4 2 2 3 2 6 2" xfId="40864" xr:uid="{00000000-0005-0000-0000-0000F19E0000}"/>
    <cellStyle name="20% - Accent1 4 4 2 2 3 2 6 2 2" xfId="40865" xr:uid="{00000000-0005-0000-0000-0000F29E0000}"/>
    <cellStyle name="20% - Accent1 4 4 2 2 3 2 6 3" xfId="40866" xr:uid="{00000000-0005-0000-0000-0000F39E0000}"/>
    <cellStyle name="20% - Accent1 4 4 2 2 3 2 7" xfId="40867" xr:uid="{00000000-0005-0000-0000-0000F49E0000}"/>
    <cellStyle name="20% - Accent1 4 4 2 2 3 2 7 2" xfId="40868" xr:uid="{00000000-0005-0000-0000-0000F59E0000}"/>
    <cellStyle name="20% - Accent1 4 4 2 2 3 2 8" xfId="40869" xr:uid="{00000000-0005-0000-0000-0000F69E0000}"/>
    <cellStyle name="20% - Accent1 4 4 2 2 3 2 8 2" xfId="40870" xr:uid="{00000000-0005-0000-0000-0000F79E0000}"/>
    <cellStyle name="20% - Accent1 4 4 2 2 3 2 9" xfId="40871" xr:uid="{00000000-0005-0000-0000-0000F89E0000}"/>
    <cellStyle name="20% - Accent1 4 4 2 2 3 3" xfId="40872" xr:uid="{00000000-0005-0000-0000-0000F99E0000}"/>
    <cellStyle name="20% - Accent1 4 4 2 2 3 3 2" xfId="40873" xr:uid="{00000000-0005-0000-0000-0000FA9E0000}"/>
    <cellStyle name="20% - Accent1 4 4 2 2 3 3 2 2" xfId="40874" xr:uid="{00000000-0005-0000-0000-0000FB9E0000}"/>
    <cellStyle name="20% - Accent1 4 4 2 2 3 3 2 2 2" xfId="40875" xr:uid="{00000000-0005-0000-0000-0000FC9E0000}"/>
    <cellStyle name="20% - Accent1 4 4 2 2 3 3 2 2 2 2" xfId="40876" xr:uid="{00000000-0005-0000-0000-0000FD9E0000}"/>
    <cellStyle name="20% - Accent1 4 4 2 2 3 3 2 2 3" xfId="40877" xr:uid="{00000000-0005-0000-0000-0000FE9E0000}"/>
    <cellStyle name="20% - Accent1 4 4 2 2 3 3 2 3" xfId="40878" xr:uid="{00000000-0005-0000-0000-0000FF9E0000}"/>
    <cellStyle name="20% - Accent1 4 4 2 2 3 3 2 3 2" xfId="40879" xr:uid="{00000000-0005-0000-0000-0000009F0000}"/>
    <cellStyle name="20% - Accent1 4 4 2 2 3 3 2 4" xfId="40880" xr:uid="{00000000-0005-0000-0000-0000019F0000}"/>
    <cellStyle name="20% - Accent1 4 4 2 2 3 3 3" xfId="40881" xr:uid="{00000000-0005-0000-0000-0000029F0000}"/>
    <cellStyle name="20% - Accent1 4 4 2 2 3 3 3 2" xfId="40882" xr:uid="{00000000-0005-0000-0000-0000039F0000}"/>
    <cellStyle name="20% - Accent1 4 4 2 2 3 3 3 2 2" xfId="40883" xr:uid="{00000000-0005-0000-0000-0000049F0000}"/>
    <cellStyle name="20% - Accent1 4 4 2 2 3 3 3 2 2 2" xfId="40884" xr:uid="{00000000-0005-0000-0000-0000059F0000}"/>
    <cellStyle name="20% - Accent1 4 4 2 2 3 3 3 2 3" xfId="40885" xr:uid="{00000000-0005-0000-0000-0000069F0000}"/>
    <cellStyle name="20% - Accent1 4 4 2 2 3 3 3 3" xfId="40886" xr:uid="{00000000-0005-0000-0000-0000079F0000}"/>
    <cellStyle name="20% - Accent1 4 4 2 2 3 3 3 3 2" xfId="40887" xr:uid="{00000000-0005-0000-0000-0000089F0000}"/>
    <cellStyle name="20% - Accent1 4 4 2 2 3 3 3 4" xfId="40888" xr:uid="{00000000-0005-0000-0000-0000099F0000}"/>
    <cellStyle name="20% - Accent1 4 4 2 2 3 3 4" xfId="40889" xr:uid="{00000000-0005-0000-0000-00000A9F0000}"/>
    <cellStyle name="20% - Accent1 4 4 2 2 3 3 4 2" xfId="40890" xr:uid="{00000000-0005-0000-0000-00000B9F0000}"/>
    <cellStyle name="20% - Accent1 4 4 2 2 3 3 4 2 2" xfId="40891" xr:uid="{00000000-0005-0000-0000-00000C9F0000}"/>
    <cellStyle name="20% - Accent1 4 4 2 2 3 3 4 2 2 2" xfId="40892" xr:uid="{00000000-0005-0000-0000-00000D9F0000}"/>
    <cellStyle name="20% - Accent1 4 4 2 2 3 3 4 2 3" xfId="40893" xr:uid="{00000000-0005-0000-0000-00000E9F0000}"/>
    <cellStyle name="20% - Accent1 4 4 2 2 3 3 4 3" xfId="40894" xr:uid="{00000000-0005-0000-0000-00000F9F0000}"/>
    <cellStyle name="20% - Accent1 4 4 2 2 3 3 4 3 2" xfId="40895" xr:uid="{00000000-0005-0000-0000-0000109F0000}"/>
    <cellStyle name="20% - Accent1 4 4 2 2 3 3 4 4" xfId="40896" xr:uid="{00000000-0005-0000-0000-0000119F0000}"/>
    <cellStyle name="20% - Accent1 4 4 2 2 3 3 5" xfId="40897" xr:uid="{00000000-0005-0000-0000-0000129F0000}"/>
    <cellStyle name="20% - Accent1 4 4 2 2 3 3 5 2" xfId="40898" xr:uid="{00000000-0005-0000-0000-0000139F0000}"/>
    <cellStyle name="20% - Accent1 4 4 2 2 3 3 5 2 2" xfId="40899" xr:uid="{00000000-0005-0000-0000-0000149F0000}"/>
    <cellStyle name="20% - Accent1 4 4 2 2 3 3 5 3" xfId="40900" xr:uid="{00000000-0005-0000-0000-0000159F0000}"/>
    <cellStyle name="20% - Accent1 4 4 2 2 3 3 6" xfId="40901" xr:uid="{00000000-0005-0000-0000-0000169F0000}"/>
    <cellStyle name="20% - Accent1 4 4 2 2 3 3 6 2" xfId="40902" xr:uid="{00000000-0005-0000-0000-0000179F0000}"/>
    <cellStyle name="20% - Accent1 4 4 2 2 3 3 6 2 2" xfId="40903" xr:uid="{00000000-0005-0000-0000-0000189F0000}"/>
    <cellStyle name="20% - Accent1 4 4 2 2 3 3 6 3" xfId="40904" xr:uid="{00000000-0005-0000-0000-0000199F0000}"/>
    <cellStyle name="20% - Accent1 4 4 2 2 3 3 7" xfId="40905" xr:uid="{00000000-0005-0000-0000-00001A9F0000}"/>
    <cellStyle name="20% - Accent1 4 4 2 2 3 3 7 2" xfId="40906" xr:uid="{00000000-0005-0000-0000-00001B9F0000}"/>
    <cellStyle name="20% - Accent1 4 4 2 2 3 3 8" xfId="40907" xr:uid="{00000000-0005-0000-0000-00001C9F0000}"/>
    <cellStyle name="20% - Accent1 4 4 2 2 3 3 8 2" xfId="40908" xr:uid="{00000000-0005-0000-0000-00001D9F0000}"/>
    <cellStyle name="20% - Accent1 4 4 2 2 3 3 9" xfId="40909" xr:uid="{00000000-0005-0000-0000-00001E9F0000}"/>
    <cellStyle name="20% - Accent1 4 4 2 2 3 4" xfId="40910" xr:uid="{00000000-0005-0000-0000-00001F9F0000}"/>
    <cellStyle name="20% - Accent1 4 4 2 2 3 4 2" xfId="40911" xr:uid="{00000000-0005-0000-0000-0000209F0000}"/>
    <cellStyle name="20% - Accent1 4 4 2 2 3 4 2 2" xfId="40912" xr:uid="{00000000-0005-0000-0000-0000219F0000}"/>
    <cellStyle name="20% - Accent1 4 4 2 2 3 4 2 2 2" xfId="40913" xr:uid="{00000000-0005-0000-0000-0000229F0000}"/>
    <cellStyle name="20% - Accent1 4 4 2 2 3 4 2 3" xfId="40914" xr:uid="{00000000-0005-0000-0000-0000239F0000}"/>
    <cellStyle name="20% - Accent1 4 4 2 2 3 4 3" xfId="40915" xr:uid="{00000000-0005-0000-0000-0000249F0000}"/>
    <cellStyle name="20% - Accent1 4 4 2 2 3 4 3 2" xfId="40916" xr:uid="{00000000-0005-0000-0000-0000259F0000}"/>
    <cellStyle name="20% - Accent1 4 4 2 2 3 4 4" xfId="40917" xr:uid="{00000000-0005-0000-0000-0000269F0000}"/>
    <cellStyle name="20% - Accent1 4 4 2 2 3 5" xfId="40918" xr:uid="{00000000-0005-0000-0000-0000279F0000}"/>
    <cellStyle name="20% - Accent1 4 4 2 2 3 5 2" xfId="40919" xr:uid="{00000000-0005-0000-0000-0000289F0000}"/>
    <cellStyle name="20% - Accent1 4 4 2 2 3 5 2 2" xfId="40920" xr:uid="{00000000-0005-0000-0000-0000299F0000}"/>
    <cellStyle name="20% - Accent1 4 4 2 2 3 5 2 2 2" xfId="40921" xr:uid="{00000000-0005-0000-0000-00002A9F0000}"/>
    <cellStyle name="20% - Accent1 4 4 2 2 3 5 2 3" xfId="40922" xr:uid="{00000000-0005-0000-0000-00002B9F0000}"/>
    <cellStyle name="20% - Accent1 4 4 2 2 3 5 3" xfId="40923" xr:uid="{00000000-0005-0000-0000-00002C9F0000}"/>
    <cellStyle name="20% - Accent1 4 4 2 2 3 5 3 2" xfId="40924" xr:uid="{00000000-0005-0000-0000-00002D9F0000}"/>
    <cellStyle name="20% - Accent1 4 4 2 2 3 5 4" xfId="40925" xr:uid="{00000000-0005-0000-0000-00002E9F0000}"/>
    <cellStyle name="20% - Accent1 4 4 2 2 3 6" xfId="40926" xr:uid="{00000000-0005-0000-0000-00002F9F0000}"/>
    <cellStyle name="20% - Accent1 4 4 2 2 3 6 2" xfId="40927" xr:uid="{00000000-0005-0000-0000-0000309F0000}"/>
    <cellStyle name="20% - Accent1 4 4 2 2 3 6 2 2" xfId="40928" xr:uid="{00000000-0005-0000-0000-0000319F0000}"/>
    <cellStyle name="20% - Accent1 4 4 2 2 3 6 2 2 2" xfId="40929" xr:uid="{00000000-0005-0000-0000-0000329F0000}"/>
    <cellStyle name="20% - Accent1 4 4 2 2 3 6 2 3" xfId="40930" xr:uid="{00000000-0005-0000-0000-0000339F0000}"/>
    <cellStyle name="20% - Accent1 4 4 2 2 3 6 3" xfId="40931" xr:uid="{00000000-0005-0000-0000-0000349F0000}"/>
    <cellStyle name="20% - Accent1 4 4 2 2 3 6 3 2" xfId="40932" xr:uid="{00000000-0005-0000-0000-0000359F0000}"/>
    <cellStyle name="20% - Accent1 4 4 2 2 3 6 4" xfId="40933" xr:uid="{00000000-0005-0000-0000-0000369F0000}"/>
    <cellStyle name="20% - Accent1 4 4 2 2 3 7" xfId="40934" xr:uid="{00000000-0005-0000-0000-0000379F0000}"/>
    <cellStyle name="20% - Accent1 4 4 2 2 3 7 2" xfId="40935" xr:uid="{00000000-0005-0000-0000-0000389F0000}"/>
    <cellStyle name="20% - Accent1 4 4 2 2 3 7 2 2" xfId="40936" xr:uid="{00000000-0005-0000-0000-0000399F0000}"/>
    <cellStyle name="20% - Accent1 4 4 2 2 3 7 3" xfId="40937" xr:uid="{00000000-0005-0000-0000-00003A9F0000}"/>
    <cellStyle name="20% - Accent1 4 4 2 2 3 8" xfId="40938" xr:uid="{00000000-0005-0000-0000-00003B9F0000}"/>
    <cellStyle name="20% - Accent1 4 4 2 2 3 8 2" xfId="40939" xr:uid="{00000000-0005-0000-0000-00003C9F0000}"/>
    <cellStyle name="20% - Accent1 4 4 2 2 3 8 2 2" xfId="40940" xr:uid="{00000000-0005-0000-0000-00003D9F0000}"/>
    <cellStyle name="20% - Accent1 4 4 2 2 3 8 3" xfId="40941" xr:uid="{00000000-0005-0000-0000-00003E9F0000}"/>
    <cellStyle name="20% - Accent1 4 4 2 2 3 9" xfId="40942" xr:uid="{00000000-0005-0000-0000-00003F9F0000}"/>
    <cellStyle name="20% - Accent1 4 4 2 2 3 9 2" xfId="40943" xr:uid="{00000000-0005-0000-0000-0000409F0000}"/>
    <cellStyle name="20% - Accent1 4 4 2 2 4" xfId="40944" xr:uid="{00000000-0005-0000-0000-0000419F0000}"/>
    <cellStyle name="20% - Accent1 4 4 2 2 4 10" xfId="40945" xr:uid="{00000000-0005-0000-0000-0000429F0000}"/>
    <cellStyle name="20% - Accent1 4 4 2 2 4 10 2" xfId="40946" xr:uid="{00000000-0005-0000-0000-0000439F0000}"/>
    <cellStyle name="20% - Accent1 4 4 2 2 4 11" xfId="40947" xr:uid="{00000000-0005-0000-0000-0000449F0000}"/>
    <cellStyle name="20% - Accent1 4 4 2 2 4 2" xfId="40948" xr:uid="{00000000-0005-0000-0000-0000459F0000}"/>
    <cellStyle name="20% - Accent1 4 4 2 2 4 2 2" xfId="40949" xr:uid="{00000000-0005-0000-0000-0000469F0000}"/>
    <cellStyle name="20% - Accent1 4 4 2 2 4 2 2 2" xfId="40950" xr:uid="{00000000-0005-0000-0000-0000479F0000}"/>
    <cellStyle name="20% - Accent1 4 4 2 2 4 2 2 2 2" xfId="40951" xr:uid="{00000000-0005-0000-0000-0000489F0000}"/>
    <cellStyle name="20% - Accent1 4 4 2 2 4 2 2 2 2 2" xfId="40952" xr:uid="{00000000-0005-0000-0000-0000499F0000}"/>
    <cellStyle name="20% - Accent1 4 4 2 2 4 2 2 2 3" xfId="40953" xr:uid="{00000000-0005-0000-0000-00004A9F0000}"/>
    <cellStyle name="20% - Accent1 4 4 2 2 4 2 2 3" xfId="40954" xr:uid="{00000000-0005-0000-0000-00004B9F0000}"/>
    <cellStyle name="20% - Accent1 4 4 2 2 4 2 2 3 2" xfId="40955" xr:uid="{00000000-0005-0000-0000-00004C9F0000}"/>
    <cellStyle name="20% - Accent1 4 4 2 2 4 2 2 4" xfId="40956" xr:uid="{00000000-0005-0000-0000-00004D9F0000}"/>
    <cellStyle name="20% - Accent1 4 4 2 2 4 2 3" xfId="40957" xr:uid="{00000000-0005-0000-0000-00004E9F0000}"/>
    <cellStyle name="20% - Accent1 4 4 2 2 4 2 3 2" xfId="40958" xr:uid="{00000000-0005-0000-0000-00004F9F0000}"/>
    <cellStyle name="20% - Accent1 4 4 2 2 4 2 3 2 2" xfId="40959" xr:uid="{00000000-0005-0000-0000-0000509F0000}"/>
    <cellStyle name="20% - Accent1 4 4 2 2 4 2 3 2 2 2" xfId="40960" xr:uid="{00000000-0005-0000-0000-0000519F0000}"/>
    <cellStyle name="20% - Accent1 4 4 2 2 4 2 3 2 3" xfId="40961" xr:uid="{00000000-0005-0000-0000-0000529F0000}"/>
    <cellStyle name="20% - Accent1 4 4 2 2 4 2 3 3" xfId="40962" xr:uid="{00000000-0005-0000-0000-0000539F0000}"/>
    <cellStyle name="20% - Accent1 4 4 2 2 4 2 3 3 2" xfId="40963" xr:uid="{00000000-0005-0000-0000-0000549F0000}"/>
    <cellStyle name="20% - Accent1 4 4 2 2 4 2 3 4" xfId="40964" xr:uid="{00000000-0005-0000-0000-0000559F0000}"/>
    <cellStyle name="20% - Accent1 4 4 2 2 4 2 4" xfId="40965" xr:uid="{00000000-0005-0000-0000-0000569F0000}"/>
    <cellStyle name="20% - Accent1 4 4 2 2 4 2 4 2" xfId="40966" xr:uid="{00000000-0005-0000-0000-0000579F0000}"/>
    <cellStyle name="20% - Accent1 4 4 2 2 4 2 4 2 2" xfId="40967" xr:uid="{00000000-0005-0000-0000-0000589F0000}"/>
    <cellStyle name="20% - Accent1 4 4 2 2 4 2 4 2 2 2" xfId="40968" xr:uid="{00000000-0005-0000-0000-0000599F0000}"/>
    <cellStyle name="20% - Accent1 4 4 2 2 4 2 4 2 3" xfId="40969" xr:uid="{00000000-0005-0000-0000-00005A9F0000}"/>
    <cellStyle name="20% - Accent1 4 4 2 2 4 2 4 3" xfId="40970" xr:uid="{00000000-0005-0000-0000-00005B9F0000}"/>
    <cellStyle name="20% - Accent1 4 4 2 2 4 2 4 3 2" xfId="40971" xr:uid="{00000000-0005-0000-0000-00005C9F0000}"/>
    <cellStyle name="20% - Accent1 4 4 2 2 4 2 4 4" xfId="40972" xr:uid="{00000000-0005-0000-0000-00005D9F0000}"/>
    <cellStyle name="20% - Accent1 4 4 2 2 4 2 5" xfId="40973" xr:uid="{00000000-0005-0000-0000-00005E9F0000}"/>
    <cellStyle name="20% - Accent1 4 4 2 2 4 2 5 2" xfId="40974" xr:uid="{00000000-0005-0000-0000-00005F9F0000}"/>
    <cellStyle name="20% - Accent1 4 4 2 2 4 2 5 2 2" xfId="40975" xr:uid="{00000000-0005-0000-0000-0000609F0000}"/>
    <cellStyle name="20% - Accent1 4 4 2 2 4 2 5 3" xfId="40976" xr:uid="{00000000-0005-0000-0000-0000619F0000}"/>
    <cellStyle name="20% - Accent1 4 4 2 2 4 2 6" xfId="40977" xr:uid="{00000000-0005-0000-0000-0000629F0000}"/>
    <cellStyle name="20% - Accent1 4 4 2 2 4 2 6 2" xfId="40978" xr:uid="{00000000-0005-0000-0000-0000639F0000}"/>
    <cellStyle name="20% - Accent1 4 4 2 2 4 2 6 2 2" xfId="40979" xr:uid="{00000000-0005-0000-0000-0000649F0000}"/>
    <cellStyle name="20% - Accent1 4 4 2 2 4 2 6 3" xfId="40980" xr:uid="{00000000-0005-0000-0000-0000659F0000}"/>
    <cellStyle name="20% - Accent1 4 4 2 2 4 2 7" xfId="40981" xr:uid="{00000000-0005-0000-0000-0000669F0000}"/>
    <cellStyle name="20% - Accent1 4 4 2 2 4 2 7 2" xfId="40982" xr:uid="{00000000-0005-0000-0000-0000679F0000}"/>
    <cellStyle name="20% - Accent1 4 4 2 2 4 2 8" xfId="40983" xr:uid="{00000000-0005-0000-0000-0000689F0000}"/>
    <cellStyle name="20% - Accent1 4 4 2 2 4 2 8 2" xfId="40984" xr:uid="{00000000-0005-0000-0000-0000699F0000}"/>
    <cellStyle name="20% - Accent1 4 4 2 2 4 2 9" xfId="40985" xr:uid="{00000000-0005-0000-0000-00006A9F0000}"/>
    <cellStyle name="20% - Accent1 4 4 2 2 4 3" xfId="40986" xr:uid="{00000000-0005-0000-0000-00006B9F0000}"/>
    <cellStyle name="20% - Accent1 4 4 2 2 4 3 2" xfId="40987" xr:uid="{00000000-0005-0000-0000-00006C9F0000}"/>
    <cellStyle name="20% - Accent1 4 4 2 2 4 3 2 2" xfId="40988" xr:uid="{00000000-0005-0000-0000-00006D9F0000}"/>
    <cellStyle name="20% - Accent1 4 4 2 2 4 3 2 2 2" xfId="40989" xr:uid="{00000000-0005-0000-0000-00006E9F0000}"/>
    <cellStyle name="20% - Accent1 4 4 2 2 4 3 2 2 2 2" xfId="40990" xr:uid="{00000000-0005-0000-0000-00006F9F0000}"/>
    <cellStyle name="20% - Accent1 4 4 2 2 4 3 2 2 3" xfId="40991" xr:uid="{00000000-0005-0000-0000-0000709F0000}"/>
    <cellStyle name="20% - Accent1 4 4 2 2 4 3 2 3" xfId="40992" xr:uid="{00000000-0005-0000-0000-0000719F0000}"/>
    <cellStyle name="20% - Accent1 4 4 2 2 4 3 2 3 2" xfId="40993" xr:uid="{00000000-0005-0000-0000-0000729F0000}"/>
    <cellStyle name="20% - Accent1 4 4 2 2 4 3 2 4" xfId="40994" xr:uid="{00000000-0005-0000-0000-0000739F0000}"/>
    <cellStyle name="20% - Accent1 4 4 2 2 4 3 3" xfId="40995" xr:uid="{00000000-0005-0000-0000-0000749F0000}"/>
    <cellStyle name="20% - Accent1 4 4 2 2 4 3 3 2" xfId="40996" xr:uid="{00000000-0005-0000-0000-0000759F0000}"/>
    <cellStyle name="20% - Accent1 4 4 2 2 4 3 3 2 2" xfId="40997" xr:uid="{00000000-0005-0000-0000-0000769F0000}"/>
    <cellStyle name="20% - Accent1 4 4 2 2 4 3 3 2 2 2" xfId="40998" xr:uid="{00000000-0005-0000-0000-0000779F0000}"/>
    <cellStyle name="20% - Accent1 4 4 2 2 4 3 3 2 3" xfId="40999" xr:uid="{00000000-0005-0000-0000-0000789F0000}"/>
    <cellStyle name="20% - Accent1 4 4 2 2 4 3 3 3" xfId="41000" xr:uid="{00000000-0005-0000-0000-0000799F0000}"/>
    <cellStyle name="20% - Accent1 4 4 2 2 4 3 3 3 2" xfId="41001" xr:uid="{00000000-0005-0000-0000-00007A9F0000}"/>
    <cellStyle name="20% - Accent1 4 4 2 2 4 3 3 4" xfId="41002" xr:uid="{00000000-0005-0000-0000-00007B9F0000}"/>
    <cellStyle name="20% - Accent1 4 4 2 2 4 3 4" xfId="41003" xr:uid="{00000000-0005-0000-0000-00007C9F0000}"/>
    <cellStyle name="20% - Accent1 4 4 2 2 4 3 4 2" xfId="41004" xr:uid="{00000000-0005-0000-0000-00007D9F0000}"/>
    <cellStyle name="20% - Accent1 4 4 2 2 4 3 4 2 2" xfId="41005" xr:uid="{00000000-0005-0000-0000-00007E9F0000}"/>
    <cellStyle name="20% - Accent1 4 4 2 2 4 3 4 2 2 2" xfId="41006" xr:uid="{00000000-0005-0000-0000-00007F9F0000}"/>
    <cellStyle name="20% - Accent1 4 4 2 2 4 3 4 2 3" xfId="41007" xr:uid="{00000000-0005-0000-0000-0000809F0000}"/>
    <cellStyle name="20% - Accent1 4 4 2 2 4 3 4 3" xfId="41008" xr:uid="{00000000-0005-0000-0000-0000819F0000}"/>
    <cellStyle name="20% - Accent1 4 4 2 2 4 3 4 3 2" xfId="41009" xr:uid="{00000000-0005-0000-0000-0000829F0000}"/>
    <cellStyle name="20% - Accent1 4 4 2 2 4 3 4 4" xfId="41010" xr:uid="{00000000-0005-0000-0000-0000839F0000}"/>
    <cellStyle name="20% - Accent1 4 4 2 2 4 3 5" xfId="41011" xr:uid="{00000000-0005-0000-0000-0000849F0000}"/>
    <cellStyle name="20% - Accent1 4 4 2 2 4 3 5 2" xfId="41012" xr:uid="{00000000-0005-0000-0000-0000859F0000}"/>
    <cellStyle name="20% - Accent1 4 4 2 2 4 3 5 2 2" xfId="41013" xr:uid="{00000000-0005-0000-0000-0000869F0000}"/>
    <cellStyle name="20% - Accent1 4 4 2 2 4 3 5 3" xfId="41014" xr:uid="{00000000-0005-0000-0000-0000879F0000}"/>
    <cellStyle name="20% - Accent1 4 4 2 2 4 3 6" xfId="41015" xr:uid="{00000000-0005-0000-0000-0000889F0000}"/>
    <cellStyle name="20% - Accent1 4 4 2 2 4 3 6 2" xfId="41016" xr:uid="{00000000-0005-0000-0000-0000899F0000}"/>
    <cellStyle name="20% - Accent1 4 4 2 2 4 3 6 2 2" xfId="41017" xr:uid="{00000000-0005-0000-0000-00008A9F0000}"/>
    <cellStyle name="20% - Accent1 4 4 2 2 4 3 6 3" xfId="41018" xr:uid="{00000000-0005-0000-0000-00008B9F0000}"/>
    <cellStyle name="20% - Accent1 4 4 2 2 4 3 7" xfId="41019" xr:uid="{00000000-0005-0000-0000-00008C9F0000}"/>
    <cellStyle name="20% - Accent1 4 4 2 2 4 3 7 2" xfId="41020" xr:uid="{00000000-0005-0000-0000-00008D9F0000}"/>
    <cellStyle name="20% - Accent1 4 4 2 2 4 3 8" xfId="41021" xr:uid="{00000000-0005-0000-0000-00008E9F0000}"/>
    <cellStyle name="20% - Accent1 4 4 2 2 4 3 8 2" xfId="41022" xr:uid="{00000000-0005-0000-0000-00008F9F0000}"/>
    <cellStyle name="20% - Accent1 4 4 2 2 4 3 9" xfId="41023" xr:uid="{00000000-0005-0000-0000-0000909F0000}"/>
    <cellStyle name="20% - Accent1 4 4 2 2 4 4" xfId="41024" xr:uid="{00000000-0005-0000-0000-0000919F0000}"/>
    <cellStyle name="20% - Accent1 4 4 2 2 4 4 2" xfId="41025" xr:uid="{00000000-0005-0000-0000-0000929F0000}"/>
    <cellStyle name="20% - Accent1 4 4 2 2 4 4 2 2" xfId="41026" xr:uid="{00000000-0005-0000-0000-0000939F0000}"/>
    <cellStyle name="20% - Accent1 4 4 2 2 4 4 2 2 2" xfId="41027" xr:uid="{00000000-0005-0000-0000-0000949F0000}"/>
    <cellStyle name="20% - Accent1 4 4 2 2 4 4 2 3" xfId="41028" xr:uid="{00000000-0005-0000-0000-0000959F0000}"/>
    <cellStyle name="20% - Accent1 4 4 2 2 4 4 3" xfId="41029" xr:uid="{00000000-0005-0000-0000-0000969F0000}"/>
    <cellStyle name="20% - Accent1 4 4 2 2 4 4 3 2" xfId="41030" xr:uid="{00000000-0005-0000-0000-0000979F0000}"/>
    <cellStyle name="20% - Accent1 4 4 2 2 4 4 4" xfId="41031" xr:uid="{00000000-0005-0000-0000-0000989F0000}"/>
    <cellStyle name="20% - Accent1 4 4 2 2 4 5" xfId="41032" xr:uid="{00000000-0005-0000-0000-0000999F0000}"/>
    <cellStyle name="20% - Accent1 4 4 2 2 4 5 2" xfId="41033" xr:uid="{00000000-0005-0000-0000-00009A9F0000}"/>
    <cellStyle name="20% - Accent1 4 4 2 2 4 5 2 2" xfId="41034" xr:uid="{00000000-0005-0000-0000-00009B9F0000}"/>
    <cellStyle name="20% - Accent1 4 4 2 2 4 5 2 2 2" xfId="41035" xr:uid="{00000000-0005-0000-0000-00009C9F0000}"/>
    <cellStyle name="20% - Accent1 4 4 2 2 4 5 2 3" xfId="41036" xr:uid="{00000000-0005-0000-0000-00009D9F0000}"/>
    <cellStyle name="20% - Accent1 4 4 2 2 4 5 3" xfId="41037" xr:uid="{00000000-0005-0000-0000-00009E9F0000}"/>
    <cellStyle name="20% - Accent1 4 4 2 2 4 5 3 2" xfId="41038" xr:uid="{00000000-0005-0000-0000-00009F9F0000}"/>
    <cellStyle name="20% - Accent1 4 4 2 2 4 5 4" xfId="41039" xr:uid="{00000000-0005-0000-0000-0000A09F0000}"/>
    <cellStyle name="20% - Accent1 4 4 2 2 4 6" xfId="41040" xr:uid="{00000000-0005-0000-0000-0000A19F0000}"/>
    <cellStyle name="20% - Accent1 4 4 2 2 4 6 2" xfId="41041" xr:uid="{00000000-0005-0000-0000-0000A29F0000}"/>
    <cellStyle name="20% - Accent1 4 4 2 2 4 6 2 2" xfId="41042" xr:uid="{00000000-0005-0000-0000-0000A39F0000}"/>
    <cellStyle name="20% - Accent1 4 4 2 2 4 6 2 2 2" xfId="41043" xr:uid="{00000000-0005-0000-0000-0000A49F0000}"/>
    <cellStyle name="20% - Accent1 4 4 2 2 4 6 2 3" xfId="41044" xr:uid="{00000000-0005-0000-0000-0000A59F0000}"/>
    <cellStyle name="20% - Accent1 4 4 2 2 4 6 3" xfId="41045" xr:uid="{00000000-0005-0000-0000-0000A69F0000}"/>
    <cellStyle name="20% - Accent1 4 4 2 2 4 6 3 2" xfId="41046" xr:uid="{00000000-0005-0000-0000-0000A79F0000}"/>
    <cellStyle name="20% - Accent1 4 4 2 2 4 6 4" xfId="41047" xr:uid="{00000000-0005-0000-0000-0000A89F0000}"/>
    <cellStyle name="20% - Accent1 4 4 2 2 4 7" xfId="41048" xr:uid="{00000000-0005-0000-0000-0000A99F0000}"/>
    <cellStyle name="20% - Accent1 4 4 2 2 4 7 2" xfId="41049" xr:uid="{00000000-0005-0000-0000-0000AA9F0000}"/>
    <cellStyle name="20% - Accent1 4 4 2 2 4 7 2 2" xfId="41050" xr:uid="{00000000-0005-0000-0000-0000AB9F0000}"/>
    <cellStyle name="20% - Accent1 4 4 2 2 4 7 3" xfId="41051" xr:uid="{00000000-0005-0000-0000-0000AC9F0000}"/>
    <cellStyle name="20% - Accent1 4 4 2 2 4 8" xfId="41052" xr:uid="{00000000-0005-0000-0000-0000AD9F0000}"/>
    <cellStyle name="20% - Accent1 4 4 2 2 4 8 2" xfId="41053" xr:uid="{00000000-0005-0000-0000-0000AE9F0000}"/>
    <cellStyle name="20% - Accent1 4 4 2 2 4 8 2 2" xfId="41054" xr:uid="{00000000-0005-0000-0000-0000AF9F0000}"/>
    <cellStyle name="20% - Accent1 4 4 2 2 4 8 3" xfId="41055" xr:uid="{00000000-0005-0000-0000-0000B09F0000}"/>
    <cellStyle name="20% - Accent1 4 4 2 2 4 9" xfId="41056" xr:uid="{00000000-0005-0000-0000-0000B19F0000}"/>
    <cellStyle name="20% - Accent1 4 4 2 2 4 9 2" xfId="41057" xr:uid="{00000000-0005-0000-0000-0000B29F0000}"/>
    <cellStyle name="20% - Accent1 4 4 2 2 5" xfId="41058" xr:uid="{00000000-0005-0000-0000-0000B39F0000}"/>
    <cellStyle name="20% - Accent1 4 4 2 2 5 2" xfId="41059" xr:uid="{00000000-0005-0000-0000-0000B49F0000}"/>
    <cellStyle name="20% - Accent1 4 4 2 2 5 2 2" xfId="41060" xr:uid="{00000000-0005-0000-0000-0000B59F0000}"/>
    <cellStyle name="20% - Accent1 4 4 2 2 5 2 2 2" xfId="41061" xr:uid="{00000000-0005-0000-0000-0000B69F0000}"/>
    <cellStyle name="20% - Accent1 4 4 2 2 5 2 2 2 2" xfId="41062" xr:uid="{00000000-0005-0000-0000-0000B79F0000}"/>
    <cellStyle name="20% - Accent1 4 4 2 2 5 2 2 3" xfId="41063" xr:uid="{00000000-0005-0000-0000-0000B89F0000}"/>
    <cellStyle name="20% - Accent1 4 4 2 2 5 2 3" xfId="41064" xr:uid="{00000000-0005-0000-0000-0000B99F0000}"/>
    <cellStyle name="20% - Accent1 4 4 2 2 5 2 3 2" xfId="41065" xr:uid="{00000000-0005-0000-0000-0000BA9F0000}"/>
    <cellStyle name="20% - Accent1 4 4 2 2 5 2 4" xfId="41066" xr:uid="{00000000-0005-0000-0000-0000BB9F0000}"/>
    <cellStyle name="20% - Accent1 4 4 2 2 5 3" xfId="41067" xr:uid="{00000000-0005-0000-0000-0000BC9F0000}"/>
    <cellStyle name="20% - Accent1 4 4 2 2 5 3 2" xfId="41068" xr:uid="{00000000-0005-0000-0000-0000BD9F0000}"/>
    <cellStyle name="20% - Accent1 4 4 2 2 5 3 2 2" xfId="41069" xr:uid="{00000000-0005-0000-0000-0000BE9F0000}"/>
    <cellStyle name="20% - Accent1 4 4 2 2 5 3 2 2 2" xfId="41070" xr:uid="{00000000-0005-0000-0000-0000BF9F0000}"/>
    <cellStyle name="20% - Accent1 4 4 2 2 5 3 2 3" xfId="41071" xr:uid="{00000000-0005-0000-0000-0000C09F0000}"/>
    <cellStyle name="20% - Accent1 4 4 2 2 5 3 3" xfId="41072" xr:uid="{00000000-0005-0000-0000-0000C19F0000}"/>
    <cellStyle name="20% - Accent1 4 4 2 2 5 3 3 2" xfId="41073" xr:uid="{00000000-0005-0000-0000-0000C29F0000}"/>
    <cellStyle name="20% - Accent1 4 4 2 2 5 3 4" xfId="41074" xr:uid="{00000000-0005-0000-0000-0000C39F0000}"/>
    <cellStyle name="20% - Accent1 4 4 2 2 5 4" xfId="41075" xr:uid="{00000000-0005-0000-0000-0000C49F0000}"/>
    <cellStyle name="20% - Accent1 4 4 2 2 5 4 2" xfId="41076" xr:uid="{00000000-0005-0000-0000-0000C59F0000}"/>
    <cellStyle name="20% - Accent1 4 4 2 2 5 4 2 2" xfId="41077" xr:uid="{00000000-0005-0000-0000-0000C69F0000}"/>
    <cellStyle name="20% - Accent1 4 4 2 2 5 4 2 2 2" xfId="41078" xr:uid="{00000000-0005-0000-0000-0000C79F0000}"/>
    <cellStyle name="20% - Accent1 4 4 2 2 5 4 2 3" xfId="41079" xr:uid="{00000000-0005-0000-0000-0000C89F0000}"/>
    <cellStyle name="20% - Accent1 4 4 2 2 5 4 3" xfId="41080" xr:uid="{00000000-0005-0000-0000-0000C99F0000}"/>
    <cellStyle name="20% - Accent1 4 4 2 2 5 4 3 2" xfId="41081" xr:uid="{00000000-0005-0000-0000-0000CA9F0000}"/>
    <cellStyle name="20% - Accent1 4 4 2 2 5 4 4" xfId="41082" xr:uid="{00000000-0005-0000-0000-0000CB9F0000}"/>
    <cellStyle name="20% - Accent1 4 4 2 2 5 5" xfId="41083" xr:uid="{00000000-0005-0000-0000-0000CC9F0000}"/>
    <cellStyle name="20% - Accent1 4 4 2 2 5 5 2" xfId="41084" xr:uid="{00000000-0005-0000-0000-0000CD9F0000}"/>
    <cellStyle name="20% - Accent1 4 4 2 2 5 5 2 2" xfId="41085" xr:uid="{00000000-0005-0000-0000-0000CE9F0000}"/>
    <cellStyle name="20% - Accent1 4 4 2 2 5 5 3" xfId="41086" xr:uid="{00000000-0005-0000-0000-0000CF9F0000}"/>
    <cellStyle name="20% - Accent1 4 4 2 2 5 6" xfId="41087" xr:uid="{00000000-0005-0000-0000-0000D09F0000}"/>
    <cellStyle name="20% - Accent1 4 4 2 2 5 6 2" xfId="41088" xr:uid="{00000000-0005-0000-0000-0000D19F0000}"/>
    <cellStyle name="20% - Accent1 4 4 2 2 5 6 2 2" xfId="41089" xr:uid="{00000000-0005-0000-0000-0000D29F0000}"/>
    <cellStyle name="20% - Accent1 4 4 2 2 5 6 3" xfId="41090" xr:uid="{00000000-0005-0000-0000-0000D39F0000}"/>
    <cellStyle name="20% - Accent1 4 4 2 2 5 7" xfId="41091" xr:uid="{00000000-0005-0000-0000-0000D49F0000}"/>
    <cellStyle name="20% - Accent1 4 4 2 2 5 7 2" xfId="41092" xr:uid="{00000000-0005-0000-0000-0000D59F0000}"/>
    <cellStyle name="20% - Accent1 4 4 2 2 5 8" xfId="41093" xr:uid="{00000000-0005-0000-0000-0000D69F0000}"/>
    <cellStyle name="20% - Accent1 4 4 2 2 5 8 2" xfId="41094" xr:uid="{00000000-0005-0000-0000-0000D79F0000}"/>
    <cellStyle name="20% - Accent1 4 4 2 2 5 9" xfId="41095" xr:uid="{00000000-0005-0000-0000-0000D89F0000}"/>
    <cellStyle name="20% - Accent1 4 4 2 2 6" xfId="41096" xr:uid="{00000000-0005-0000-0000-0000D99F0000}"/>
    <cellStyle name="20% - Accent1 4 4 2 2 6 2" xfId="41097" xr:uid="{00000000-0005-0000-0000-0000DA9F0000}"/>
    <cellStyle name="20% - Accent1 4 4 2 2 6 2 2" xfId="41098" xr:uid="{00000000-0005-0000-0000-0000DB9F0000}"/>
    <cellStyle name="20% - Accent1 4 4 2 2 6 2 2 2" xfId="41099" xr:uid="{00000000-0005-0000-0000-0000DC9F0000}"/>
    <cellStyle name="20% - Accent1 4 4 2 2 6 2 2 2 2" xfId="41100" xr:uid="{00000000-0005-0000-0000-0000DD9F0000}"/>
    <cellStyle name="20% - Accent1 4 4 2 2 6 2 2 3" xfId="41101" xr:uid="{00000000-0005-0000-0000-0000DE9F0000}"/>
    <cellStyle name="20% - Accent1 4 4 2 2 6 2 3" xfId="41102" xr:uid="{00000000-0005-0000-0000-0000DF9F0000}"/>
    <cellStyle name="20% - Accent1 4 4 2 2 6 2 3 2" xfId="41103" xr:uid="{00000000-0005-0000-0000-0000E09F0000}"/>
    <cellStyle name="20% - Accent1 4 4 2 2 6 2 4" xfId="41104" xr:uid="{00000000-0005-0000-0000-0000E19F0000}"/>
    <cellStyle name="20% - Accent1 4 4 2 2 6 3" xfId="41105" xr:uid="{00000000-0005-0000-0000-0000E29F0000}"/>
    <cellStyle name="20% - Accent1 4 4 2 2 6 3 2" xfId="41106" xr:uid="{00000000-0005-0000-0000-0000E39F0000}"/>
    <cellStyle name="20% - Accent1 4 4 2 2 6 3 2 2" xfId="41107" xr:uid="{00000000-0005-0000-0000-0000E49F0000}"/>
    <cellStyle name="20% - Accent1 4 4 2 2 6 3 2 2 2" xfId="41108" xr:uid="{00000000-0005-0000-0000-0000E59F0000}"/>
    <cellStyle name="20% - Accent1 4 4 2 2 6 3 2 3" xfId="41109" xr:uid="{00000000-0005-0000-0000-0000E69F0000}"/>
    <cellStyle name="20% - Accent1 4 4 2 2 6 3 3" xfId="41110" xr:uid="{00000000-0005-0000-0000-0000E79F0000}"/>
    <cellStyle name="20% - Accent1 4 4 2 2 6 3 3 2" xfId="41111" xr:uid="{00000000-0005-0000-0000-0000E89F0000}"/>
    <cellStyle name="20% - Accent1 4 4 2 2 6 3 4" xfId="41112" xr:uid="{00000000-0005-0000-0000-0000E99F0000}"/>
    <cellStyle name="20% - Accent1 4 4 2 2 6 4" xfId="41113" xr:uid="{00000000-0005-0000-0000-0000EA9F0000}"/>
    <cellStyle name="20% - Accent1 4 4 2 2 6 4 2" xfId="41114" xr:uid="{00000000-0005-0000-0000-0000EB9F0000}"/>
    <cellStyle name="20% - Accent1 4 4 2 2 6 4 2 2" xfId="41115" xr:uid="{00000000-0005-0000-0000-0000EC9F0000}"/>
    <cellStyle name="20% - Accent1 4 4 2 2 6 4 2 2 2" xfId="41116" xr:uid="{00000000-0005-0000-0000-0000ED9F0000}"/>
    <cellStyle name="20% - Accent1 4 4 2 2 6 4 2 3" xfId="41117" xr:uid="{00000000-0005-0000-0000-0000EE9F0000}"/>
    <cellStyle name="20% - Accent1 4 4 2 2 6 4 3" xfId="41118" xr:uid="{00000000-0005-0000-0000-0000EF9F0000}"/>
    <cellStyle name="20% - Accent1 4 4 2 2 6 4 3 2" xfId="41119" xr:uid="{00000000-0005-0000-0000-0000F09F0000}"/>
    <cellStyle name="20% - Accent1 4 4 2 2 6 4 4" xfId="41120" xr:uid="{00000000-0005-0000-0000-0000F19F0000}"/>
    <cellStyle name="20% - Accent1 4 4 2 2 6 5" xfId="41121" xr:uid="{00000000-0005-0000-0000-0000F29F0000}"/>
    <cellStyle name="20% - Accent1 4 4 2 2 6 5 2" xfId="41122" xr:uid="{00000000-0005-0000-0000-0000F39F0000}"/>
    <cellStyle name="20% - Accent1 4 4 2 2 6 5 2 2" xfId="41123" xr:uid="{00000000-0005-0000-0000-0000F49F0000}"/>
    <cellStyle name="20% - Accent1 4 4 2 2 6 5 3" xfId="41124" xr:uid="{00000000-0005-0000-0000-0000F59F0000}"/>
    <cellStyle name="20% - Accent1 4 4 2 2 6 6" xfId="41125" xr:uid="{00000000-0005-0000-0000-0000F69F0000}"/>
    <cellStyle name="20% - Accent1 4 4 2 2 6 6 2" xfId="41126" xr:uid="{00000000-0005-0000-0000-0000F79F0000}"/>
    <cellStyle name="20% - Accent1 4 4 2 2 6 6 2 2" xfId="41127" xr:uid="{00000000-0005-0000-0000-0000F89F0000}"/>
    <cellStyle name="20% - Accent1 4 4 2 2 6 6 3" xfId="41128" xr:uid="{00000000-0005-0000-0000-0000F99F0000}"/>
    <cellStyle name="20% - Accent1 4 4 2 2 6 7" xfId="41129" xr:uid="{00000000-0005-0000-0000-0000FA9F0000}"/>
    <cellStyle name="20% - Accent1 4 4 2 2 6 7 2" xfId="41130" xr:uid="{00000000-0005-0000-0000-0000FB9F0000}"/>
    <cellStyle name="20% - Accent1 4 4 2 2 6 8" xfId="41131" xr:uid="{00000000-0005-0000-0000-0000FC9F0000}"/>
    <cellStyle name="20% - Accent1 4 4 2 2 6 8 2" xfId="41132" xr:uid="{00000000-0005-0000-0000-0000FD9F0000}"/>
    <cellStyle name="20% - Accent1 4 4 2 2 6 9" xfId="41133" xr:uid="{00000000-0005-0000-0000-0000FE9F0000}"/>
    <cellStyle name="20% - Accent1 4 4 2 2 7" xfId="41134" xr:uid="{00000000-0005-0000-0000-0000FF9F0000}"/>
    <cellStyle name="20% - Accent1 4 4 2 2 7 2" xfId="41135" xr:uid="{00000000-0005-0000-0000-000000A00000}"/>
    <cellStyle name="20% - Accent1 4 4 2 2 7 2 2" xfId="41136" xr:uid="{00000000-0005-0000-0000-000001A00000}"/>
    <cellStyle name="20% - Accent1 4 4 2 2 7 2 2 2" xfId="41137" xr:uid="{00000000-0005-0000-0000-000002A00000}"/>
    <cellStyle name="20% - Accent1 4 4 2 2 7 2 3" xfId="41138" xr:uid="{00000000-0005-0000-0000-000003A00000}"/>
    <cellStyle name="20% - Accent1 4 4 2 2 7 3" xfId="41139" xr:uid="{00000000-0005-0000-0000-000004A00000}"/>
    <cellStyle name="20% - Accent1 4 4 2 2 7 3 2" xfId="41140" xr:uid="{00000000-0005-0000-0000-000005A00000}"/>
    <cellStyle name="20% - Accent1 4 4 2 2 7 4" xfId="41141" xr:uid="{00000000-0005-0000-0000-000006A00000}"/>
    <cellStyle name="20% - Accent1 4 4 2 2 8" xfId="41142" xr:uid="{00000000-0005-0000-0000-000007A00000}"/>
    <cellStyle name="20% - Accent1 4 4 2 2 8 2" xfId="41143" xr:uid="{00000000-0005-0000-0000-000008A00000}"/>
    <cellStyle name="20% - Accent1 4 4 2 2 8 2 2" xfId="41144" xr:uid="{00000000-0005-0000-0000-000009A00000}"/>
    <cellStyle name="20% - Accent1 4 4 2 2 8 2 2 2" xfId="41145" xr:uid="{00000000-0005-0000-0000-00000AA00000}"/>
    <cellStyle name="20% - Accent1 4 4 2 2 8 2 3" xfId="41146" xr:uid="{00000000-0005-0000-0000-00000BA00000}"/>
    <cellStyle name="20% - Accent1 4 4 2 2 8 3" xfId="41147" xr:uid="{00000000-0005-0000-0000-00000CA00000}"/>
    <cellStyle name="20% - Accent1 4 4 2 2 8 3 2" xfId="41148" xr:uid="{00000000-0005-0000-0000-00000DA00000}"/>
    <cellStyle name="20% - Accent1 4 4 2 2 8 4" xfId="41149" xr:uid="{00000000-0005-0000-0000-00000EA00000}"/>
    <cellStyle name="20% - Accent1 4 4 2 2 9" xfId="41150" xr:uid="{00000000-0005-0000-0000-00000FA00000}"/>
    <cellStyle name="20% - Accent1 4 4 2 2 9 2" xfId="41151" xr:uid="{00000000-0005-0000-0000-000010A00000}"/>
    <cellStyle name="20% - Accent1 4 4 2 2 9 2 2" xfId="41152" xr:uid="{00000000-0005-0000-0000-000011A00000}"/>
    <cellStyle name="20% - Accent1 4 4 2 2 9 2 2 2" xfId="41153" xr:uid="{00000000-0005-0000-0000-000012A00000}"/>
    <cellStyle name="20% - Accent1 4 4 2 2 9 2 3" xfId="41154" xr:uid="{00000000-0005-0000-0000-000013A00000}"/>
    <cellStyle name="20% - Accent1 4 4 2 2 9 3" xfId="41155" xr:uid="{00000000-0005-0000-0000-000014A00000}"/>
    <cellStyle name="20% - Accent1 4 4 2 2 9 3 2" xfId="41156" xr:uid="{00000000-0005-0000-0000-000015A00000}"/>
    <cellStyle name="20% - Accent1 4 4 2 2 9 4" xfId="41157" xr:uid="{00000000-0005-0000-0000-000016A00000}"/>
    <cellStyle name="20% - Accent1 4 4 2 3" xfId="41158" xr:uid="{00000000-0005-0000-0000-000017A00000}"/>
    <cellStyle name="20% - Accent1 4 4 2 3 10" xfId="41159" xr:uid="{00000000-0005-0000-0000-000018A00000}"/>
    <cellStyle name="20% - Accent1 4 4 2 3 10 2" xfId="41160" xr:uid="{00000000-0005-0000-0000-000019A00000}"/>
    <cellStyle name="20% - Accent1 4 4 2 3 11" xfId="41161" xr:uid="{00000000-0005-0000-0000-00001AA00000}"/>
    <cellStyle name="20% - Accent1 4 4 2 3 2" xfId="41162" xr:uid="{00000000-0005-0000-0000-00001BA00000}"/>
    <cellStyle name="20% - Accent1 4 4 2 3 2 2" xfId="41163" xr:uid="{00000000-0005-0000-0000-00001CA00000}"/>
    <cellStyle name="20% - Accent1 4 4 2 3 2 2 2" xfId="41164" xr:uid="{00000000-0005-0000-0000-00001DA00000}"/>
    <cellStyle name="20% - Accent1 4 4 2 3 2 2 2 2" xfId="41165" xr:uid="{00000000-0005-0000-0000-00001EA00000}"/>
    <cellStyle name="20% - Accent1 4 4 2 3 2 2 2 2 2" xfId="41166" xr:uid="{00000000-0005-0000-0000-00001FA00000}"/>
    <cellStyle name="20% - Accent1 4 4 2 3 2 2 2 3" xfId="41167" xr:uid="{00000000-0005-0000-0000-000020A00000}"/>
    <cellStyle name="20% - Accent1 4 4 2 3 2 2 3" xfId="41168" xr:uid="{00000000-0005-0000-0000-000021A00000}"/>
    <cellStyle name="20% - Accent1 4 4 2 3 2 2 3 2" xfId="41169" xr:uid="{00000000-0005-0000-0000-000022A00000}"/>
    <cellStyle name="20% - Accent1 4 4 2 3 2 2 4" xfId="41170" xr:uid="{00000000-0005-0000-0000-000023A00000}"/>
    <cellStyle name="20% - Accent1 4 4 2 3 2 3" xfId="41171" xr:uid="{00000000-0005-0000-0000-000024A00000}"/>
    <cellStyle name="20% - Accent1 4 4 2 3 2 3 2" xfId="41172" xr:uid="{00000000-0005-0000-0000-000025A00000}"/>
    <cellStyle name="20% - Accent1 4 4 2 3 2 3 2 2" xfId="41173" xr:uid="{00000000-0005-0000-0000-000026A00000}"/>
    <cellStyle name="20% - Accent1 4 4 2 3 2 3 2 2 2" xfId="41174" xr:uid="{00000000-0005-0000-0000-000027A00000}"/>
    <cellStyle name="20% - Accent1 4 4 2 3 2 3 2 3" xfId="41175" xr:uid="{00000000-0005-0000-0000-000028A00000}"/>
    <cellStyle name="20% - Accent1 4 4 2 3 2 3 3" xfId="41176" xr:uid="{00000000-0005-0000-0000-000029A00000}"/>
    <cellStyle name="20% - Accent1 4 4 2 3 2 3 3 2" xfId="41177" xr:uid="{00000000-0005-0000-0000-00002AA00000}"/>
    <cellStyle name="20% - Accent1 4 4 2 3 2 3 4" xfId="41178" xr:uid="{00000000-0005-0000-0000-00002BA00000}"/>
    <cellStyle name="20% - Accent1 4 4 2 3 2 4" xfId="41179" xr:uid="{00000000-0005-0000-0000-00002CA00000}"/>
    <cellStyle name="20% - Accent1 4 4 2 3 2 4 2" xfId="41180" xr:uid="{00000000-0005-0000-0000-00002DA00000}"/>
    <cellStyle name="20% - Accent1 4 4 2 3 2 4 2 2" xfId="41181" xr:uid="{00000000-0005-0000-0000-00002EA00000}"/>
    <cellStyle name="20% - Accent1 4 4 2 3 2 4 2 2 2" xfId="41182" xr:uid="{00000000-0005-0000-0000-00002FA00000}"/>
    <cellStyle name="20% - Accent1 4 4 2 3 2 4 2 3" xfId="41183" xr:uid="{00000000-0005-0000-0000-000030A00000}"/>
    <cellStyle name="20% - Accent1 4 4 2 3 2 4 3" xfId="41184" xr:uid="{00000000-0005-0000-0000-000031A00000}"/>
    <cellStyle name="20% - Accent1 4 4 2 3 2 4 3 2" xfId="41185" xr:uid="{00000000-0005-0000-0000-000032A00000}"/>
    <cellStyle name="20% - Accent1 4 4 2 3 2 4 4" xfId="41186" xr:uid="{00000000-0005-0000-0000-000033A00000}"/>
    <cellStyle name="20% - Accent1 4 4 2 3 2 5" xfId="41187" xr:uid="{00000000-0005-0000-0000-000034A00000}"/>
    <cellStyle name="20% - Accent1 4 4 2 3 2 5 2" xfId="41188" xr:uid="{00000000-0005-0000-0000-000035A00000}"/>
    <cellStyle name="20% - Accent1 4 4 2 3 2 5 2 2" xfId="41189" xr:uid="{00000000-0005-0000-0000-000036A00000}"/>
    <cellStyle name="20% - Accent1 4 4 2 3 2 5 3" xfId="41190" xr:uid="{00000000-0005-0000-0000-000037A00000}"/>
    <cellStyle name="20% - Accent1 4 4 2 3 2 6" xfId="41191" xr:uid="{00000000-0005-0000-0000-000038A00000}"/>
    <cellStyle name="20% - Accent1 4 4 2 3 2 6 2" xfId="41192" xr:uid="{00000000-0005-0000-0000-000039A00000}"/>
    <cellStyle name="20% - Accent1 4 4 2 3 2 6 2 2" xfId="41193" xr:uid="{00000000-0005-0000-0000-00003AA00000}"/>
    <cellStyle name="20% - Accent1 4 4 2 3 2 6 3" xfId="41194" xr:uid="{00000000-0005-0000-0000-00003BA00000}"/>
    <cellStyle name="20% - Accent1 4 4 2 3 2 7" xfId="41195" xr:uid="{00000000-0005-0000-0000-00003CA00000}"/>
    <cellStyle name="20% - Accent1 4 4 2 3 2 7 2" xfId="41196" xr:uid="{00000000-0005-0000-0000-00003DA00000}"/>
    <cellStyle name="20% - Accent1 4 4 2 3 2 8" xfId="41197" xr:uid="{00000000-0005-0000-0000-00003EA00000}"/>
    <cellStyle name="20% - Accent1 4 4 2 3 2 8 2" xfId="41198" xr:uid="{00000000-0005-0000-0000-00003FA00000}"/>
    <cellStyle name="20% - Accent1 4 4 2 3 2 9" xfId="41199" xr:uid="{00000000-0005-0000-0000-000040A00000}"/>
    <cellStyle name="20% - Accent1 4 4 2 3 3" xfId="41200" xr:uid="{00000000-0005-0000-0000-000041A00000}"/>
    <cellStyle name="20% - Accent1 4 4 2 3 3 2" xfId="41201" xr:uid="{00000000-0005-0000-0000-000042A00000}"/>
    <cellStyle name="20% - Accent1 4 4 2 3 3 2 2" xfId="41202" xr:uid="{00000000-0005-0000-0000-000043A00000}"/>
    <cellStyle name="20% - Accent1 4 4 2 3 3 2 2 2" xfId="41203" xr:uid="{00000000-0005-0000-0000-000044A00000}"/>
    <cellStyle name="20% - Accent1 4 4 2 3 3 2 2 2 2" xfId="41204" xr:uid="{00000000-0005-0000-0000-000045A00000}"/>
    <cellStyle name="20% - Accent1 4 4 2 3 3 2 2 3" xfId="41205" xr:uid="{00000000-0005-0000-0000-000046A00000}"/>
    <cellStyle name="20% - Accent1 4 4 2 3 3 2 3" xfId="41206" xr:uid="{00000000-0005-0000-0000-000047A00000}"/>
    <cellStyle name="20% - Accent1 4 4 2 3 3 2 3 2" xfId="41207" xr:uid="{00000000-0005-0000-0000-000048A00000}"/>
    <cellStyle name="20% - Accent1 4 4 2 3 3 2 4" xfId="41208" xr:uid="{00000000-0005-0000-0000-000049A00000}"/>
    <cellStyle name="20% - Accent1 4 4 2 3 3 3" xfId="41209" xr:uid="{00000000-0005-0000-0000-00004AA00000}"/>
    <cellStyle name="20% - Accent1 4 4 2 3 3 3 2" xfId="41210" xr:uid="{00000000-0005-0000-0000-00004BA00000}"/>
    <cellStyle name="20% - Accent1 4 4 2 3 3 3 2 2" xfId="41211" xr:uid="{00000000-0005-0000-0000-00004CA00000}"/>
    <cellStyle name="20% - Accent1 4 4 2 3 3 3 2 2 2" xfId="41212" xr:uid="{00000000-0005-0000-0000-00004DA00000}"/>
    <cellStyle name="20% - Accent1 4 4 2 3 3 3 2 3" xfId="41213" xr:uid="{00000000-0005-0000-0000-00004EA00000}"/>
    <cellStyle name="20% - Accent1 4 4 2 3 3 3 3" xfId="41214" xr:uid="{00000000-0005-0000-0000-00004FA00000}"/>
    <cellStyle name="20% - Accent1 4 4 2 3 3 3 3 2" xfId="41215" xr:uid="{00000000-0005-0000-0000-000050A00000}"/>
    <cellStyle name="20% - Accent1 4 4 2 3 3 3 4" xfId="41216" xr:uid="{00000000-0005-0000-0000-000051A00000}"/>
    <cellStyle name="20% - Accent1 4 4 2 3 3 4" xfId="41217" xr:uid="{00000000-0005-0000-0000-000052A00000}"/>
    <cellStyle name="20% - Accent1 4 4 2 3 3 4 2" xfId="41218" xr:uid="{00000000-0005-0000-0000-000053A00000}"/>
    <cellStyle name="20% - Accent1 4 4 2 3 3 4 2 2" xfId="41219" xr:uid="{00000000-0005-0000-0000-000054A00000}"/>
    <cellStyle name="20% - Accent1 4 4 2 3 3 4 2 2 2" xfId="41220" xr:uid="{00000000-0005-0000-0000-000055A00000}"/>
    <cellStyle name="20% - Accent1 4 4 2 3 3 4 2 3" xfId="41221" xr:uid="{00000000-0005-0000-0000-000056A00000}"/>
    <cellStyle name="20% - Accent1 4 4 2 3 3 4 3" xfId="41222" xr:uid="{00000000-0005-0000-0000-000057A00000}"/>
    <cellStyle name="20% - Accent1 4 4 2 3 3 4 3 2" xfId="41223" xr:uid="{00000000-0005-0000-0000-000058A00000}"/>
    <cellStyle name="20% - Accent1 4 4 2 3 3 4 4" xfId="41224" xr:uid="{00000000-0005-0000-0000-000059A00000}"/>
    <cellStyle name="20% - Accent1 4 4 2 3 3 5" xfId="41225" xr:uid="{00000000-0005-0000-0000-00005AA00000}"/>
    <cellStyle name="20% - Accent1 4 4 2 3 3 5 2" xfId="41226" xr:uid="{00000000-0005-0000-0000-00005BA00000}"/>
    <cellStyle name="20% - Accent1 4 4 2 3 3 5 2 2" xfId="41227" xr:uid="{00000000-0005-0000-0000-00005CA00000}"/>
    <cellStyle name="20% - Accent1 4 4 2 3 3 5 3" xfId="41228" xr:uid="{00000000-0005-0000-0000-00005DA00000}"/>
    <cellStyle name="20% - Accent1 4 4 2 3 3 6" xfId="41229" xr:uid="{00000000-0005-0000-0000-00005EA00000}"/>
    <cellStyle name="20% - Accent1 4 4 2 3 3 6 2" xfId="41230" xr:uid="{00000000-0005-0000-0000-00005FA00000}"/>
    <cellStyle name="20% - Accent1 4 4 2 3 3 6 2 2" xfId="41231" xr:uid="{00000000-0005-0000-0000-000060A00000}"/>
    <cellStyle name="20% - Accent1 4 4 2 3 3 6 3" xfId="41232" xr:uid="{00000000-0005-0000-0000-000061A00000}"/>
    <cellStyle name="20% - Accent1 4 4 2 3 3 7" xfId="41233" xr:uid="{00000000-0005-0000-0000-000062A00000}"/>
    <cellStyle name="20% - Accent1 4 4 2 3 3 7 2" xfId="41234" xr:uid="{00000000-0005-0000-0000-000063A00000}"/>
    <cellStyle name="20% - Accent1 4 4 2 3 3 8" xfId="41235" xr:uid="{00000000-0005-0000-0000-000064A00000}"/>
    <cellStyle name="20% - Accent1 4 4 2 3 3 8 2" xfId="41236" xr:uid="{00000000-0005-0000-0000-000065A00000}"/>
    <cellStyle name="20% - Accent1 4 4 2 3 3 9" xfId="41237" xr:uid="{00000000-0005-0000-0000-000066A00000}"/>
    <cellStyle name="20% - Accent1 4 4 2 3 4" xfId="41238" xr:uid="{00000000-0005-0000-0000-000067A00000}"/>
    <cellStyle name="20% - Accent1 4 4 2 3 4 2" xfId="41239" xr:uid="{00000000-0005-0000-0000-000068A00000}"/>
    <cellStyle name="20% - Accent1 4 4 2 3 4 2 2" xfId="41240" xr:uid="{00000000-0005-0000-0000-000069A00000}"/>
    <cellStyle name="20% - Accent1 4 4 2 3 4 2 2 2" xfId="41241" xr:uid="{00000000-0005-0000-0000-00006AA00000}"/>
    <cellStyle name="20% - Accent1 4 4 2 3 4 2 3" xfId="41242" xr:uid="{00000000-0005-0000-0000-00006BA00000}"/>
    <cellStyle name="20% - Accent1 4 4 2 3 4 3" xfId="41243" xr:uid="{00000000-0005-0000-0000-00006CA00000}"/>
    <cellStyle name="20% - Accent1 4 4 2 3 4 3 2" xfId="41244" xr:uid="{00000000-0005-0000-0000-00006DA00000}"/>
    <cellStyle name="20% - Accent1 4 4 2 3 4 4" xfId="41245" xr:uid="{00000000-0005-0000-0000-00006EA00000}"/>
    <cellStyle name="20% - Accent1 4 4 2 3 5" xfId="41246" xr:uid="{00000000-0005-0000-0000-00006FA00000}"/>
    <cellStyle name="20% - Accent1 4 4 2 3 5 2" xfId="41247" xr:uid="{00000000-0005-0000-0000-000070A00000}"/>
    <cellStyle name="20% - Accent1 4 4 2 3 5 2 2" xfId="41248" xr:uid="{00000000-0005-0000-0000-000071A00000}"/>
    <cellStyle name="20% - Accent1 4 4 2 3 5 2 2 2" xfId="41249" xr:uid="{00000000-0005-0000-0000-000072A00000}"/>
    <cellStyle name="20% - Accent1 4 4 2 3 5 2 3" xfId="41250" xr:uid="{00000000-0005-0000-0000-000073A00000}"/>
    <cellStyle name="20% - Accent1 4 4 2 3 5 3" xfId="41251" xr:uid="{00000000-0005-0000-0000-000074A00000}"/>
    <cellStyle name="20% - Accent1 4 4 2 3 5 3 2" xfId="41252" xr:uid="{00000000-0005-0000-0000-000075A00000}"/>
    <cellStyle name="20% - Accent1 4 4 2 3 5 4" xfId="41253" xr:uid="{00000000-0005-0000-0000-000076A00000}"/>
    <cellStyle name="20% - Accent1 4 4 2 3 6" xfId="41254" xr:uid="{00000000-0005-0000-0000-000077A00000}"/>
    <cellStyle name="20% - Accent1 4 4 2 3 6 2" xfId="41255" xr:uid="{00000000-0005-0000-0000-000078A00000}"/>
    <cellStyle name="20% - Accent1 4 4 2 3 6 2 2" xfId="41256" xr:uid="{00000000-0005-0000-0000-000079A00000}"/>
    <cellStyle name="20% - Accent1 4 4 2 3 6 2 2 2" xfId="41257" xr:uid="{00000000-0005-0000-0000-00007AA00000}"/>
    <cellStyle name="20% - Accent1 4 4 2 3 6 2 3" xfId="41258" xr:uid="{00000000-0005-0000-0000-00007BA00000}"/>
    <cellStyle name="20% - Accent1 4 4 2 3 6 3" xfId="41259" xr:uid="{00000000-0005-0000-0000-00007CA00000}"/>
    <cellStyle name="20% - Accent1 4 4 2 3 6 3 2" xfId="41260" xr:uid="{00000000-0005-0000-0000-00007DA00000}"/>
    <cellStyle name="20% - Accent1 4 4 2 3 6 4" xfId="41261" xr:uid="{00000000-0005-0000-0000-00007EA00000}"/>
    <cellStyle name="20% - Accent1 4 4 2 3 7" xfId="41262" xr:uid="{00000000-0005-0000-0000-00007FA00000}"/>
    <cellStyle name="20% - Accent1 4 4 2 3 7 2" xfId="41263" xr:uid="{00000000-0005-0000-0000-000080A00000}"/>
    <cellStyle name="20% - Accent1 4 4 2 3 7 2 2" xfId="41264" xr:uid="{00000000-0005-0000-0000-000081A00000}"/>
    <cellStyle name="20% - Accent1 4 4 2 3 7 3" xfId="41265" xr:uid="{00000000-0005-0000-0000-000082A00000}"/>
    <cellStyle name="20% - Accent1 4 4 2 3 8" xfId="41266" xr:uid="{00000000-0005-0000-0000-000083A00000}"/>
    <cellStyle name="20% - Accent1 4 4 2 3 8 2" xfId="41267" xr:uid="{00000000-0005-0000-0000-000084A00000}"/>
    <cellStyle name="20% - Accent1 4 4 2 3 8 2 2" xfId="41268" xr:uid="{00000000-0005-0000-0000-000085A00000}"/>
    <cellStyle name="20% - Accent1 4 4 2 3 8 3" xfId="41269" xr:uid="{00000000-0005-0000-0000-000086A00000}"/>
    <cellStyle name="20% - Accent1 4 4 2 3 9" xfId="41270" xr:uid="{00000000-0005-0000-0000-000087A00000}"/>
    <cellStyle name="20% - Accent1 4 4 2 3 9 2" xfId="41271" xr:uid="{00000000-0005-0000-0000-000088A00000}"/>
    <cellStyle name="20% - Accent1 4 4 2 4" xfId="41272" xr:uid="{00000000-0005-0000-0000-000089A00000}"/>
    <cellStyle name="20% - Accent1 4 4 2 4 10" xfId="41273" xr:uid="{00000000-0005-0000-0000-00008AA00000}"/>
    <cellStyle name="20% - Accent1 4 4 2 4 10 2" xfId="41274" xr:uid="{00000000-0005-0000-0000-00008BA00000}"/>
    <cellStyle name="20% - Accent1 4 4 2 4 11" xfId="41275" xr:uid="{00000000-0005-0000-0000-00008CA00000}"/>
    <cellStyle name="20% - Accent1 4 4 2 4 2" xfId="41276" xr:uid="{00000000-0005-0000-0000-00008DA00000}"/>
    <cellStyle name="20% - Accent1 4 4 2 4 2 2" xfId="41277" xr:uid="{00000000-0005-0000-0000-00008EA00000}"/>
    <cellStyle name="20% - Accent1 4 4 2 4 2 2 2" xfId="41278" xr:uid="{00000000-0005-0000-0000-00008FA00000}"/>
    <cellStyle name="20% - Accent1 4 4 2 4 2 2 2 2" xfId="41279" xr:uid="{00000000-0005-0000-0000-000090A00000}"/>
    <cellStyle name="20% - Accent1 4 4 2 4 2 2 2 2 2" xfId="41280" xr:uid="{00000000-0005-0000-0000-000091A00000}"/>
    <cellStyle name="20% - Accent1 4 4 2 4 2 2 2 3" xfId="41281" xr:uid="{00000000-0005-0000-0000-000092A00000}"/>
    <cellStyle name="20% - Accent1 4 4 2 4 2 2 3" xfId="41282" xr:uid="{00000000-0005-0000-0000-000093A00000}"/>
    <cellStyle name="20% - Accent1 4 4 2 4 2 2 3 2" xfId="41283" xr:uid="{00000000-0005-0000-0000-000094A00000}"/>
    <cellStyle name="20% - Accent1 4 4 2 4 2 2 4" xfId="41284" xr:uid="{00000000-0005-0000-0000-000095A00000}"/>
    <cellStyle name="20% - Accent1 4 4 2 4 2 3" xfId="41285" xr:uid="{00000000-0005-0000-0000-000096A00000}"/>
    <cellStyle name="20% - Accent1 4 4 2 4 2 3 2" xfId="41286" xr:uid="{00000000-0005-0000-0000-000097A00000}"/>
    <cellStyle name="20% - Accent1 4 4 2 4 2 3 2 2" xfId="41287" xr:uid="{00000000-0005-0000-0000-000098A00000}"/>
    <cellStyle name="20% - Accent1 4 4 2 4 2 3 2 2 2" xfId="41288" xr:uid="{00000000-0005-0000-0000-000099A00000}"/>
    <cellStyle name="20% - Accent1 4 4 2 4 2 3 2 3" xfId="41289" xr:uid="{00000000-0005-0000-0000-00009AA00000}"/>
    <cellStyle name="20% - Accent1 4 4 2 4 2 3 3" xfId="41290" xr:uid="{00000000-0005-0000-0000-00009BA00000}"/>
    <cellStyle name="20% - Accent1 4 4 2 4 2 3 3 2" xfId="41291" xr:uid="{00000000-0005-0000-0000-00009CA00000}"/>
    <cellStyle name="20% - Accent1 4 4 2 4 2 3 4" xfId="41292" xr:uid="{00000000-0005-0000-0000-00009DA00000}"/>
    <cellStyle name="20% - Accent1 4 4 2 4 2 4" xfId="41293" xr:uid="{00000000-0005-0000-0000-00009EA00000}"/>
    <cellStyle name="20% - Accent1 4 4 2 4 2 4 2" xfId="41294" xr:uid="{00000000-0005-0000-0000-00009FA00000}"/>
    <cellStyle name="20% - Accent1 4 4 2 4 2 4 2 2" xfId="41295" xr:uid="{00000000-0005-0000-0000-0000A0A00000}"/>
    <cellStyle name="20% - Accent1 4 4 2 4 2 4 2 2 2" xfId="41296" xr:uid="{00000000-0005-0000-0000-0000A1A00000}"/>
    <cellStyle name="20% - Accent1 4 4 2 4 2 4 2 3" xfId="41297" xr:uid="{00000000-0005-0000-0000-0000A2A00000}"/>
    <cellStyle name="20% - Accent1 4 4 2 4 2 4 3" xfId="41298" xr:uid="{00000000-0005-0000-0000-0000A3A00000}"/>
    <cellStyle name="20% - Accent1 4 4 2 4 2 4 3 2" xfId="41299" xr:uid="{00000000-0005-0000-0000-0000A4A00000}"/>
    <cellStyle name="20% - Accent1 4 4 2 4 2 4 4" xfId="41300" xr:uid="{00000000-0005-0000-0000-0000A5A00000}"/>
    <cellStyle name="20% - Accent1 4 4 2 4 2 5" xfId="41301" xr:uid="{00000000-0005-0000-0000-0000A6A00000}"/>
    <cellStyle name="20% - Accent1 4 4 2 4 2 5 2" xfId="41302" xr:uid="{00000000-0005-0000-0000-0000A7A00000}"/>
    <cellStyle name="20% - Accent1 4 4 2 4 2 5 2 2" xfId="41303" xr:uid="{00000000-0005-0000-0000-0000A8A00000}"/>
    <cellStyle name="20% - Accent1 4 4 2 4 2 5 3" xfId="41304" xr:uid="{00000000-0005-0000-0000-0000A9A00000}"/>
    <cellStyle name="20% - Accent1 4 4 2 4 2 6" xfId="41305" xr:uid="{00000000-0005-0000-0000-0000AAA00000}"/>
    <cellStyle name="20% - Accent1 4 4 2 4 2 6 2" xfId="41306" xr:uid="{00000000-0005-0000-0000-0000ABA00000}"/>
    <cellStyle name="20% - Accent1 4 4 2 4 2 6 2 2" xfId="41307" xr:uid="{00000000-0005-0000-0000-0000ACA00000}"/>
    <cellStyle name="20% - Accent1 4 4 2 4 2 6 3" xfId="41308" xr:uid="{00000000-0005-0000-0000-0000ADA00000}"/>
    <cellStyle name="20% - Accent1 4 4 2 4 2 7" xfId="41309" xr:uid="{00000000-0005-0000-0000-0000AEA00000}"/>
    <cellStyle name="20% - Accent1 4 4 2 4 2 7 2" xfId="41310" xr:uid="{00000000-0005-0000-0000-0000AFA00000}"/>
    <cellStyle name="20% - Accent1 4 4 2 4 2 8" xfId="41311" xr:uid="{00000000-0005-0000-0000-0000B0A00000}"/>
    <cellStyle name="20% - Accent1 4 4 2 4 2 8 2" xfId="41312" xr:uid="{00000000-0005-0000-0000-0000B1A00000}"/>
    <cellStyle name="20% - Accent1 4 4 2 4 2 9" xfId="41313" xr:uid="{00000000-0005-0000-0000-0000B2A00000}"/>
    <cellStyle name="20% - Accent1 4 4 2 4 3" xfId="41314" xr:uid="{00000000-0005-0000-0000-0000B3A00000}"/>
    <cellStyle name="20% - Accent1 4 4 2 4 3 2" xfId="41315" xr:uid="{00000000-0005-0000-0000-0000B4A00000}"/>
    <cellStyle name="20% - Accent1 4 4 2 4 3 2 2" xfId="41316" xr:uid="{00000000-0005-0000-0000-0000B5A00000}"/>
    <cellStyle name="20% - Accent1 4 4 2 4 3 2 2 2" xfId="41317" xr:uid="{00000000-0005-0000-0000-0000B6A00000}"/>
    <cellStyle name="20% - Accent1 4 4 2 4 3 2 2 2 2" xfId="41318" xr:uid="{00000000-0005-0000-0000-0000B7A00000}"/>
    <cellStyle name="20% - Accent1 4 4 2 4 3 2 2 3" xfId="41319" xr:uid="{00000000-0005-0000-0000-0000B8A00000}"/>
    <cellStyle name="20% - Accent1 4 4 2 4 3 2 3" xfId="41320" xr:uid="{00000000-0005-0000-0000-0000B9A00000}"/>
    <cellStyle name="20% - Accent1 4 4 2 4 3 2 3 2" xfId="41321" xr:uid="{00000000-0005-0000-0000-0000BAA00000}"/>
    <cellStyle name="20% - Accent1 4 4 2 4 3 2 4" xfId="41322" xr:uid="{00000000-0005-0000-0000-0000BBA00000}"/>
    <cellStyle name="20% - Accent1 4 4 2 4 3 3" xfId="41323" xr:uid="{00000000-0005-0000-0000-0000BCA00000}"/>
    <cellStyle name="20% - Accent1 4 4 2 4 3 3 2" xfId="41324" xr:uid="{00000000-0005-0000-0000-0000BDA00000}"/>
    <cellStyle name="20% - Accent1 4 4 2 4 3 3 2 2" xfId="41325" xr:uid="{00000000-0005-0000-0000-0000BEA00000}"/>
    <cellStyle name="20% - Accent1 4 4 2 4 3 3 2 2 2" xfId="41326" xr:uid="{00000000-0005-0000-0000-0000BFA00000}"/>
    <cellStyle name="20% - Accent1 4 4 2 4 3 3 2 3" xfId="41327" xr:uid="{00000000-0005-0000-0000-0000C0A00000}"/>
    <cellStyle name="20% - Accent1 4 4 2 4 3 3 3" xfId="41328" xr:uid="{00000000-0005-0000-0000-0000C1A00000}"/>
    <cellStyle name="20% - Accent1 4 4 2 4 3 3 3 2" xfId="41329" xr:uid="{00000000-0005-0000-0000-0000C2A00000}"/>
    <cellStyle name="20% - Accent1 4 4 2 4 3 3 4" xfId="41330" xr:uid="{00000000-0005-0000-0000-0000C3A00000}"/>
    <cellStyle name="20% - Accent1 4 4 2 4 3 4" xfId="41331" xr:uid="{00000000-0005-0000-0000-0000C4A00000}"/>
    <cellStyle name="20% - Accent1 4 4 2 4 3 4 2" xfId="41332" xr:uid="{00000000-0005-0000-0000-0000C5A00000}"/>
    <cellStyle name="20% - Accent1 4 4 2 4 3 4 2 2" xfId="41333" xr:uid="{00000000-0005-0000-0000-0000C6A00000}"/>
    <cellStyle name="20% - Accent1 4 4 2 4 3 4 2 2 2" xfId="41334" xr:uid="{00000000-0005-0000-0000-0000C7A00000}"/>
    <cellStyle name="20% - Accent1 4 4 2 4 3 4 2 3" xfId="41335" xr:uid="{00000000-0005-0000-0000-0000C8A00000}"/>
    <cellStyle name="20% - Accent1 4 4 2 4 3 4 3" xfId="41336" xr:uid="{00000000-0005-0000-0000-0000C9A00000}"/>
    <cellStyle name="20% - Accent1 4 4 2 4 3 4 3 2" xfId="41337" xr:uid="{00000000-0005-0000-0000-0000CAA00000}"/>
    <cellStyle name="20% - Accent1 4 4 2 4 3 4 4" xfId="41338" xr:uid="{00000000-0005-0000-0000-0000CBA00000}"/>
    <cellStyle name="20% - Accent1 4 4 2 4 3 5" xfId="41339" xr:uid="{00000000-0005-0000-0000-0000CCA00000}"/>
    <cellStyle name="20% - Accent1 4 4 2 4 3 5 2" xfId="41340" xr:uid="{00000000-0005-0000-0000-0000CDA00000}"/>
    <cellStyle name="20% - Accent1 4 4 2 4 3 5 2 2" xfId="41341" xr:uid="{00000000-0005-0000-0000-0000CEA00000}"/>
    <cellStyle name="20% - Accent1 4 4 2 4 3 5 3" xfId="41342" xr:uid="{00000000-0005-0000-0000-0000CFA00000}"/>
    <cellStyle name="20% - Accent1 4 4 2 4 3 6" xfId="41343" xr:uid="{00000000-0005-0000-0000-0000D0A00000}"/>
    <cellStyle name="20% - Accent1 4 4 2 4 3 6 2" xfId="41344" xr:uid="{00000000-0005-0000-0000-0000D1A00000}"/>
    <cellStyle name="20% - Accent1 4 4 2 4 3 6 2 2" xfId="41345" xr:uid="{00000000-0005-0000-0000-0000D2A00000}"/>
    <cellStyle name="20% - Accent1 4 4 2 4 3 6 3" xfId="41346" xr:uid="{00000000-0005-0000-0000-0000D3A00000}"/>
    <cellStyle name="20% - Accent1 4 4 2 4 3 7" xfId="41347" xr:uid="{00000000-0005-0000-0000-0000D4A00000}"/>
    <cellStyle name="20% - Accent1 4 4 2 4 3 7 2" xfId="41348" xr:uid="{00000000-0005-0000-0000-0000D5A00000}"/>
    <cellStyle name="20% - Accent1 4 4 2 4 3 8" xfId="41349" xr:uid="{00000000-0005-0000-0000-0000D6A00000}"/>
    <cellStyle name="20% - Accent1 4 4 2 4 3 8 2" xfId="41350" xr:uid="{00000000-0005-0000-0000-0000D7A00000}"/>
    <cellStyle name="20% - Accent1 4 4 2 4 3 9" xfId="41351" xr:uid="{00000000-0005-0000-0000-0000D8A00000}"/>
    <cellStyle name="20% - Accent1 4 4 2 4 4" xfId="41352" xr:uid="{00000000-0005-0000-0000-0000D9A00000}"/>
    <cellStyle name="20% - Accent1 4 4 2 4 4 2" xfId="41353" xr:uid="{00000000-0005-0000-0000-0000DAA00000}"/>
    <cellStyle name="20% - Accent1 4 4 2 4 4 2 2" xfId="41354" xr:uid="{00000000-0005-0000-0000-0000DBA00000}"/>
    <cellStyle name="20% - Accent1 4 4 2 4 4 2 2 2" xfId="41355" xr:uid="{00000000-0005-0000-0000-0000DCA00000}"/>
    <cellStyle name="20% - Accent1 4 4 2 4 4 2 3" xfId="41356" xr:uid="{00000000-0005-0000-0000-0000DDA00000}"/>
    <cellStyle name="20% - Accent1 4 4 2 4 4 3" xfId="41357" xr:uid="{00000000-0005-0000-0000-0000DEA00000}"/>
    <cellStyle name="20% - Accent1 4 4 2 4 4 3 2" xfId="41358" xr:uid="{00000000-0005-0000-0000-0000DFA00000}"/>
    <cellStyle name="20% - Accent1 4 4 2 4 4 4" xfId="41359" xr:uid="{00000000-0005-0000-0000-0000E0A00000}"/>
    <cellStyle name="20% - Accent1 4 4 2 4 5" xfId="41360" xr:uid="{00000000-0005-0000-0000-0000E1A00000}"/>
    <cellStyle name="20% - Accent1 4 4 2 4 5 2" xfId="41361" xr:uid="{00000000-0005-0000-0000-0000E2A00000}"/>
    <cellStyle name="20% - Accent1 4 4 2 4 5 2 2" xfId="41362" xr:uid="{00000000-0005-0000-0000-0000E3A00000}"/>
    <cellStyle name="20% - Accent1 4 4 2 4 5 2 2 2" xfId="41363" xr:uid="{00000000-0005-0000-0000-0000E4A00000}"/>
    <cellStyle name="20% - Accent1 4 4 2 4 5 2 3" xfId="41364" xr:uid="{00000000-0005-0000-0000-0000E5A00000}"/>
    <cellStyle name="20% - Accent1 4 4 2 4 5 3" xfId="41365" xr:uid="{00000000-0005-0000-0000-0000E6A00000}"/>
    <cellStyle name="20% - Accent1 4 4 2 4 5 3 2" xfId="41366" xr:uid="{00000000-0005-0000-0000-0000E7A00000}"/>
    <cellStyle name="20% - Accent1 4 4 2 4 5 4" xfId="41367" xr:uid="{00000000-0005-0000-0000-0000E8A00000}"/>
    <cellStyle name="20% - Accent1 4 4 2 4 6" xfId="41368" xr:uid="{00000000-0005-0000-0000-0000E9A00000}"/>
    <cellStyle name="20% - Accent1 4 4 2 4 6 2" xfId="41369" xr:uid="{00000000-0005-0000-0000-0000EAA00000}"/>
    <cellStyle name="20% - Accent1 4 4 2 4 6 2 2" xfId="41370" xr:uid="{00000000-0005-0000-0000-0000EBA00000}"/>
    <cellStyle name="20% - Accent1 4 4 2 4 6 2 2 2" xfId="41371" xr:uid="{00000000-0005-0000-0000-0000ECA00000}"/>
    <cellStyle name="20% - Accent1 4 4 2 4 6 2 3" xfId="41372" xr:uid="{00000000-0005-0000-0000-0000EDA00000}"/>
    <cellStyle name="20% - Accent1 4 4 2 4 6 3" xfId="41373" xr:uid="{00000000-0005-0000-0000-0000EEA00000}"/>
    <cellStyle name="20% - Accent1 4 4 2 4 6 3 2" xfId="41374" xr:uid="{00000000-0005-0000-0000-0000EFA00000}"/>
    <cellStyle name="20% - Accent1 4 4 2 4 6 4" xfId="41375" xr:uid="{00000000-0005-0000-0000-0000F0A00000}"/>
    <cellStyle name="20% - Accent1 4 4 2 4 7" xfId="41376" xr:uid="{00000000-0005-0000-0000-0000F1A00000}"/>
    <cellStyle name="20% - Accent1 4 4 2 4 7 2" xfId="41377" xr:uid="{00000000-0005-0000-0000-0000F2A00000}"/>
    <cellStyle name="20% - Accent1 4 4 2 4 7 2 2" xfId="41378" xr:uid="{00000000-0005-0000-0000-0000F3A00000}"/>
    <cellStyle name="20% - Accent1 4 4 2 4 7 3" xfId="41379" xr:uid="{00000000-0005-0000-0000-0000F4A00000}"/>
    <cellStyle name="20% - Accent1 4 4 2 4 8" xfId="41380" xr:uid="{00000000-0005-0000-0000-0000F5A00000}"/>
    <cellStyle name="20% - Accent1 4 4 2 4 8 2" xfId="41381" xr:uid="{00000000-0005-0000-0000-0000F6A00000}"/>
    <cellStyle name="20% - Accent1 4 4 2 4 8 2 2" xfId="41382" xr:uid="{00000000-0005-0000-0000-0000F7A00000}"/>
    <cellStyle name="20% - Accent1 4 4 2 4 8 3" xfId="41383" xr:uid="{00000000-0005-0000-0000-0000F8A00000}"/>
    <cellStyle name="20% - Accent1 4 4 2 4 9" xfId="41384" xr:uid="{00000000-0005-0000-0000-0000F9A00000}"/>
    <cellStyle name="20% - Accent1 4 4 2 4 9 2" xfId="41385" xr:uid="{00000000-0005-0000-0000-0000FAA00000}"/>
    <cellStyle name="20% - Accent1 4 4 2 5" xfId="41386" xr:uid="{00000000-0005-0000-0000-0000FBA00000}"/>
    <cellStyle name="20% - Accent1 4 4 2 5 10" xfId="41387" xr:uid="{00000000-0005-0000-0000-0000FCA00000}"/>
    <cellStyle name="20% - Accent1 4 4 2 5 10 2" xfId="41388" xr:uid="{00000000-0005-0000-0000-0000FDA00000}"/>
    <cellStyle name="20% - Accent1 4 4 2 5 11" xfId="41389" xr:uid="{00000000-0005-0000-0000-0000FEA00000}"/>
    <cellStyle name="20% - Accent1 4 4 2 5 2" xfId="41390" xr:uid="{00000000-0005-0000-0000-0000FFA00000}"/>
    <cellStyle name="20% - Accent1 4 4 2 5 2 2" xfId="41391" xr:uid="{00000000-0005-0000-0000-000000A10000}"/>
    <cellStyle name="20% - Accent1 4 4 2 5 2 2 2" xfId="41392" xr:uid="{00000000-0005-0000-0000-000001A10000}"/>
    <cellStyle name="20% - Accent1 4 4 2 5 2 2 2 2" xfId="41393" xr:uid="{00000000-0005-0000-0000-000002A10000}"/>
    <cellStyle name="20% - Accent1 4 4 2 5 2 2 2 2 2" xfId="41394" xr:uid="{00000000-0005-0000-0000-000003A10000}"/>
    <cellStyle name="20% - Accent1 4 4 2 5 2 2 2 3" xfId="41395" xr:uid="{00000000-0005-0000-0000-000004A10000}"/>
    <cellStyle name="20% - Accent1 4 4 2 5 2 2 3" xfId="41396" xr:uid="{00000000-0005-0000-0000-000005A10000}"/>
    <cellStyle name="20% - Accent1 4 4 2 5 2 2 3 2" xfId="41397" xr:uid="{00000000-0005-0000-0000-000006A10000}"/>
    <cellStyle name="20% - Accent1 4 4 2 5 2 2 4" xfId="41398" xr:uid="{00000000-0005-0000-0000-000007A10000}"/>
    <cellStyle name="20% - Accent1 4 4 2 5 2 3" xfId="41399" xr:uid="{00000000-0005-0000-0000-000008A10000}"/>
    <cellStyle name="20% - Accent1 4 4 2 5 2 3 2" xfId="41400" xr:uid="{00000000-0005-0000-0000-000009A10000}"/>
    <cellStyle name="20% - Accent1 4 4 2 5 2 3 2 2" xfId="41401" xr:uid="{00000000-0005-0000-0000-00000AA10000}"/>
    <cellStyle name="20% - Accent1 4 4 2 5 2 3 2 2 2" xfId="41402" xr:uid="{00000000-0005-0000-0000-00000BA10000}"/>
    <cellStyle name="20% - Accent1 4 4 2 5 2 3 2 3" xfId="41403" xr:uid="{00000000-0005-0000-0000-00000CA10000}"/>
    <cellStyle name="20% - Accent1 4 4 2 5 2 3 3" xfId="41404" xr:uid="{00000000-0005-0000-0000-00000DA10000}"/>
    <cellStyle name="20% - Accent1 4 4 2 5 2 3 3 2" xfId="41405" xr:uid="{00000000-0005-0000-0000-00000EA10000}"/>
    <cellStyle name="20% - Accent1 4 4 2 5 2 3 4" xfId="41406" xr:uid="{00000000-0005-0000-0000-00000FA10000}"/>
    <cellStyle name="20% - Accent1 4 4 2 5 2 4" xfId="41407" xr:uid="{00000000-0005-0000-0000-000010A10000}"/>
    <cellStyle name="20% - Accent1 4 4 2 5 2 4 2" xfId="41408" xr:uid="{00000000-0005-0000-0000-000011A10000}"/>
    <cellStyle name="20% - Accent1 4 4 2 5 2 4 2 2" xfId="41409" xr:uid="{00000000-0005-0000-0000-000012A10000}"/>
    <cellStyle name="20% - Accent1 4 4 2 5 2 4 2 2 2" xfId="41410" xr:uid="{00000000-0005-0000-0000-000013A10000}"/>
    <cellStyle name="20% - Accent1 4 4 2 5 2 4 2 3" xfId="41411" xr:uid="{00000000-0005-0000-0000-000014A10000}"/>
    <cellStyle name="20% - Accent1 4 4 2 5 2 4 3" xfId="41412" xr:uid="{00000000-0005-0000-0000-000015A10000}"/>
    <cellStyle name="20% - Accent1 4 4 2 5 2 4 3 2" xfId="41413" xr:uid="{00000000-0005-0000-0000-000016A10000}"/>
    <cellStyle name="20% - Accent1 4 4 2 5 2 4 4" xfId="41414" xr:uid="{00000000-0005-0000-0000-000017A10000}"/>
    <cellStyle name="20% - Accent1 4 4 2 5 2 5" xfId="41415" xr:uid="{00000000-0005-0000-0000-000018A10000}"/>
    <cellStyle name="20% - Accent1 4 4 2 5 2 5 2" xfId="41416" xr:uid="{00000000-0005-0000-0000-000019A10000}"/>
    <cellStyle name="20% - Accent1 4 4 2 5 2 5 2 2" xfId="41417" xr:uid="{00000000-0005-0000-0000-00001AA10000}"/>
    <cellStyle name="20% - Accent1 4 4 2 5 2 5 3" xfId="41418" xr:uid="{00000000-0005-0000-0000-00001BA10000}"/>
    <cellStyle name="20% - Accent1 4 4 2 5 2 6" xfId="41419" xr:uid="{00000000-0005-0000-0000-00001CA10000}"/>
    <cellStyle name="20% - Accent1 4 4 2 5 2 6 2" xfId="41420" xr:uid="{00000000-0005-0000-0000-00001DA10000}"/>
    <cellStyle name="20% - Accent1 4 4 2 5 2 6 2 2" xfId="41421" xr:uid="{00000000-0005-0000-0000-00001EA10000}"/>
    <cellStyle name="20% - Accent1 4 4 2 5 2 6 3" xfId="41422" xr:uid="{00000000-0005-0000-0000-00001FA10000}"/>
    <cellStyle name="20% - Accent1 4 4 2 5 2 7" xfId="41423" xr:uid="{00000000-0005-0000-0000-000020A10000}"/>
    <cellStyle name="20% - Accent1 4 4 2 5 2 7 2" xfId="41424" xr:uid="{00000000-0005-0000-0000-000021A10000}"/>
    <cellStyle name="20% - Accent1 4 4 2 5 2 8" xfId="41425" xr:uid="{00000000-0005-0000-0000-000022A10000}"/>
    <cellStyle name="20% - Accent1 4 4 2 5 2 8 2" xfId="41426" xr:uid="{00000000-0005-0000-0000-000023A10000}"/>
    <cellStyle name="20% - Accent1 4 4 2 5 2 9" xfId="41427" xr:uid="{00000000-0005-0000-0000-000024A10000}"/>
    <cellStyle name="20% - Accent1 4 4 2 5 3" xfId="41428" xr:uid="{00000000-0005-0000-0000-000025A10000}"/>
    <cellStyle name="20% - Accent1 4 4 2 5 3 2" xfId="41429" xr:uid="{00000000-0005-0000-0000-000026A10000}"/>
    <cellStyle name="20% - Accent1 4 4 2 5 3 2 2" xfId="41430" xr:uid="{00000000-0005-0000-0000-000027A10000}"/>
    <cellStyle name="20% - Accent1 4 4 2 5 3 2 2 2" xfId="41431" xr:uid="{00000000-0005-0000-0000-000028A10000}"/>
    <cellStyle name="20% - Accent1 4 4 2 5 3 2 2 2 2" xfId="41432" xr:uid="{00000000-0005-0000-0000-000029A10000}"/>
    <cellStyle name="20% - Accent1 4 4 2 5 3 2 2 3" xfId="41433" xr:uid="{00000000-0005-0000-0000-00002AA10000}"/>
    <cellStyle name="20% - Accent1 4 4 2 5 3 2 3" xfId="41434" xr:uid="{00000000-0005-0000-0000-00002BA10000}"/>
    <cellStyle name="20% - Accent1 4 4 2 5 3 2 3 2" xfId="41435" xr:uid="{00000000-0005-0000-0000-00002CA10000}"/>
    <cellStyle name="20% - Accent1 4 4 2 5 3 2 4" xfId="41436" xr:uid="{00000000-0005-0000-0000-00002DA10000}"/>
    <cellStyle name="20% - Accent1 4 4 2 5 3 3" xfId="41437" xr:uid="{00000000-0005-0000-0000-00002EA10000}"/>
    <cellStyle name="20% - Accent1 4 4 2 5 3 3 2" xfId="41438" xr:uid="{00000000-0005-0000-0000-00002FA10000}"/>
    <cellStyle name="20% - Accent1 4 4 2 5 3 3 2 2" xfId="41439" xr:uid="{00000000-0005-0000-0000-000030A10000}"/>
    <cellStyle name="20% - Accent1 4 4 2 5 3 3 2 2 2" xfId="41440" xr:uid="{00000000-0005-0000-0000-000031A10000}"/>
    <cellStyle name="20% - Accent1 4 4 2 5 3 3 2 3" xfId="41441" xr:uid="{00000000-0005-0000-0000-000032A10000}"/>
    <cellStyle name="20% - Accent1 4 4 2 5 3 3 3" xfId="41442" xr:uid="{00000000-0005-0000-0000-000033A10000}"/>
    <cellStyle name="20% - Accent1 4 4 2 5 3 3 3 2" xfId="41443" xr:uid="{00000000-0005-0000-0000-000034A10000}"/>
    <cellStyle name="20% - Accent1 4 4 2 5 3 3 4" xfId="41444" xr:uid="{00000000-0005-0000-0000-000035A10000}"/>
    <cellStyle name="20% - Accent1 4 4 2 5 3 4" xfId="41445" xr:uid="{00000000-0005-0000-0000-000036A10000}"/>
    <cellStyle name="20% - Accent1 4 4 2 5 3 4 2" xfId="41446" xr:uid="{00000000-0005-0000-0000-000037A10000}"/>
    <cellStyle name="20% - Accent1 4 4 2 5 3 4 2 2" xfId="41447" xr:uid="{00000000-0005-0000-0000-000038A10000}"/>
    <cellStyle name="20% - Accent1 4 4 2 5 3 4 2 2 2" xfId="41448" xr:uid="{00000000-0005-0000-0000-000039A10000}"/>
    <cellStyle name="20% - Accent1 4 4 2 5 3 4 2 3" xfId="41449" xr:uid="{00000000-0005-0000-0000-00003AA10000}"/>
    <cellStyle name="20% - Accent1 4 4 2 5 3 4 3" xfId="41450" xr:uid="{00000000-0005-0000-0000-00003BA10000}"/>
    <cellStyle name="20% - Accent1 4 4 2 5 3 4 3 2" xfId="41451" xr:uid="{00000000-0005-0000-0000-00003CA10000}"/>
    <cellStyle name="20% - Accent1 4 4 2 5 3 4 4" xfId="41452" xr:uid="{00000000-0005-0000-0000-00003DA10000}"/>
    <cellStyle name="20% - Accent1 4 4 2 5 3 5" xfId="41453" xr:uid="{00000000-0005-0000-0000-00003EA10000}"/>
    <cellStyle name="20% - Accent1 4 4 2 5 3 5 2" xfId="41454" xr:uid="{00000000-0005-0000-0000-00003FA10000}"/>
    <cellStyle name="20% - Accent1 4 4 2 5 3 5 2 2" xfId="41455" xr:uid="{00000000-0005-0000-0000-000040A10000}"/>
    <cellStyle name="20% - Accent1 4 4 2 5 3 5 3" xfId="41456" xr:uid="{00000000-0005-0000-0000-000041A10000}"/>
    <cellStyle name="20% - Accent1 4 4 2 5 3 6" xfId="41457" xr:uid="{00000000-0005-0000-0000-000042A10000}"/>
    <cellStyle name="20% - Accent1 4 4 2 5 3 6 2" xfId="41458" xr:uid="{00000000-0005-0000-0000-000043A10000}"/>
    <cellStyle name="20% - Accent1 4 4 2 5 3 6 2 2" xfId="41459" xr:uid="{00000000-0005-0000-0000-000044A10000}"/>
    <cellStyle name="20% - Accent1 4 4 2 5 3 6 3" xfId="41460" xr:uid="{00000000-0005-0000-0000-000045A10000}"/>
    <cellStyle name="20% - Accent1 4 4 2 5 3 7" xfId="41461" xr:uid="{00000000-0005-0000-0000-000046A10000}"/>
    <cellStyle name="20% - Accent1 4 4 2 5 3 7 2" xfId="41462" xr:uid="{00000000-0005-0000-0000-000047A10000}"/>
    <cellStyle name="20% - Accent1 4 4 2 5 3 8" xfId="41463" xr:uid="{00000000-0005-0000-0000-000048A10000}"/>
    <cellStyle name="20% - Accent1 4 4 2 5 3 8 2" xfId="41464" xr:uid="{00000000-0005-0000-0000-000049A10000}"/>
    <cellStyle name="20% - Accent1 4 4 2 5 3 9" xfId="41465" xr:uid="{00000000-0005-0000-0000-00004AA10000}"/>
    <cellStyle name="20% - Accent1 4 4 2 5 4" xfId="41466" xr:uid="{00000000-0005-0000-0000-00004BA10000}"/>
    <cellStyle name="20% - Accent1 4 4 2 5 4 2" xfId="41467" xr:uid="{00000000-0005-0000-0000-00004CA10000}"/>
    <cellStyle name="20% - Accent1 4 4 2 5 4 2 2" xfId="41468" xr:uid="{00000000-0005-0000-0000-00004DA10000}"/>
    <cellStyle name="20% - Accent1 4 4 2 5 4 2 2 2" xfId="41469" xr:uid="{00000000-0005-0000-0000-00004EA10000}"/>
    <cellStyle name="20% - Accent1 4 4 2 5 4 2 3" xfId="41470" xr:uid="{00000000-0005-0000-0000-00004FA10000}"/>
    <cellStyle name="20% - Accent1 4 4 2 5 4 3" xfId="41471" xr:uid="{00000000-0005-0000-0000-000050A10000}"/>
    <cellStyle name="20% - Accent1 4 4 2 5 4 3 2" xfId="41472" xr:uid="{00000000-0005-0000-0000-000051A10000}"/>
    <cellStyle name="20% - Accent1 4 4 2 5 4 4" xfId="41473" xr:uid="{00000000-0005-0000-0000-000052A10000}"/>
    <cellStyle name="20% - Accent1 4 4 2 5 5" xfId="41474" xr:uid="{00000000-0005-0000-0000-000053A10000}"/>
    <cellStyle name="20% - Accent1 4 4 2 5 5 2" xfId="41475" xr:uid="{00000000-0005-0000-0000-000054A10000}"/>
    <cellStyle name="20% - Accent1 4 4 2 5 5 2 2" xfId="41476" xr:uid="{00000000-0005-0000-0000-000055A10000}"/>
    <cellStyle name="20% - Accent1 4 4 2 5 5 2 2 2" xfId="41477" xr:uid="{00000000-0005-0000-0000-000056A10000}"/>
    <cellStyle name="20% - Accent1 4 4 2 5 5 2 3" xfId="41478" xr:uid="{00000000-0005-0000-0000-000057A10000}"/>
    <cellStyle name="20% - Accent1 4 4 2 5 5 3" xfId="41479" xr:uid="{00000000-0005-0000-0000-000058A10000}"/>
    <cellStyle name="20% - Accent1 4 4 2 5 5 3 2" xfId="41480" xr:uid="{00000000-0005-0000-0000-000059A10000}"/>
    <cellStyle name="20% - Accent1 4 4 2 5 5 4" xfId="41481" xr:uid="{00000000-0005-0000-0000-00005AA10000}"/>
    <cellStyle name="20% - Accent1 4 4 2 5 6" xfId="41482" xr:uid="{00000000-0005-0000-0000-00005BA10000}"/>
    <cellStyle name="20% - Accent1 4 4 2 5 6 2" xfId="41483" xr:uid="{00000000-0005-0000-0000-00005CA10000}"/>
    <cellStyle name="20% - Accent1 4 4 2 5 6 2 2" xfId="41484" xr:uid="{00000000-0005-0000-0000-00005DA10000}"/>
    <cellStyle name="20% - Accent1 4 4 2 5 6 2 2 2" xfId="41485" xr:uid="{00000000-0005-0000-0000-00005EA10000}"/>
    <cellStyle name="20% - Accent1 4 4 2 5 6 2 3" xfId="41486" xr:uid="{00000000-0005-0000-0000-00005FA10000}"/>
    <cellStyle name="20% - Accent1 4 4 2 5 6 3" xfId="41487" xr:uid="{00000000-0005-0000-0000-000060A10000}"/>
    <cellStyle name="20% - Accent1 4 4 2 5 6 3 2" xfId="41488" xr:uid="{00000000-0005-0000-0000-000061A10000}"/>
    <cellStyle name="20% - Accent1 4 4 2 5 6 4" xfId="41489" xr:uid="{00000000-0005-0000-0000-000062A10000}"/>
    <cellStyle name="20% - Accent1 4 4 2 5 7" xfId="41490" xr:uid="{00000000-0005-0000-0000-000063A10000}"/>
    <cellStyle name="20% - Accent1 4 4 2 5 7 2" xfId="41491" xr:uid="{00000000-0005-0000-0000-000064A10000}"/>
    <cellStyle name="20% - Accent1 4 4 2 5 7 2 2" xfId="41492" xr:uid="{00000000-0005-0000-0000-000065A10000}"/>
    <cellStyle name="20% - Accent1 4 4 2 5 7 3" xfId="41493" xr:uid="{00000000-0005-0000-0000-000066A10000}"/>
    <cellStyle name="20% - Accent1 4 4 2 5 8" xfId="41494" xr:uid="{00000000-0005-0000-0000-000067A10000}"/>
    <cellStyle name="20% - Accent1 4 4 2 5 8 2" xfId="41495" xr:uid="{00000000-0005-0000-0000-000068A10000}"/>
    <cellStyle name="20% - Accent1 4 4 2 5 8 2 2" xfId="41496" xr:uid="{00000000-0005-0000-0000-000069A10000}"/>
    <cellStyle name="20% - Accent1 4 4 2 5 8 3" xfId="41497" xr:uid="{00000000-0005-0000-0000-00006AA10000}"/>
    <cellStyle name="20% - Accent1 4 4 2 5 9" xfId="41498" xr:uid="{00000000-0005-0000-0000-00006BA10000}"/>
    <cellStyle name="20% - Accent1 4 4 2 5 9 2" xfId="41499" xr:uid="{00000000-0005-0000-0000-00006CA10000}"/>
    <cellStyle name="20% - Accent1 4 4 2 6" xfId="41500" xr:uid="{00000000-0005-0000-0000-00006DA10000}"/>
    <cellStyle name="20% - Accent1 4 4 2 6 2" xfId="41501" xr:uid="{00000000-0005-0000-0000-00006EA10000}"/>
    <cellStyle name="20% - Accent1 4 4 2 6 2 2" xfId="41502" xr:uid="{00000000-0005-0000-0000-00006FA10000}"/>
    <cellStyle name="20% - Accent1 4 4 2 6 2 2 2" xfId="41503" xr:uid="{00000000-0005-0000-0000-000070A10000}"/>
    <cellStyle name="20% - Accent1 4 4 2 6 2 2 2 2" xfId="41504" xr:uid="{00000000-0005-0000-0000-000071A10000}"/>
    <cellStyle name="20% - Accent1 4 4 2 6 2 2 3" xfId="41505" xr:uid="{00000000-0005-0000-0000-000072A10000}"/>
    <cellStyle name="20% - Accent1 4 4 2 6 2 3" xfId="41506" xr:uid="{00000000-0005-0000-0000-000073A10000}"/>
    <cellStyle name="20% - Accent1 4 4 2 6 2 3 2" xfId="41507" xr:uid="{00000000-0005-0000-0000-000074A10000}"/>
    <cellStyle name="20% - Accent1 4 4 2 6 2 4" xfId="41508" xr:uid="{00000000-0005-0000-0000-000075A10000}"/>
    <cellStyle name="20% - Accent1 4 4 2 6 3" xfId="41509" xr:uid="{00000000-0005-0000-0000-000076A10000}"/>
    <cellStyle name="20% - Accent1 4 4 2 6 3 2" xfId="41510" xr:uid="{00000000-0005-0000-0000-000077A10000}"/>
    <cellStyle name="20% - Accent1 4 4 2 6 3 2 2" xfId="41511" xr:uid="{00000000-0005-0000-0000-000078A10000}"/>
    <cellStyle name="20% - Accent1 4 4 2 6 3 2 2 2" xfId="41512" xr:uid="{00000000-0005-0000-0000-000079A10000}"/>
    <cellStyle name="20% - Accent1 4 4 2 6 3 2 3" xfId="41513" xr:uid="{00000000-0005-0000-0000-00007AA10000}"/>
    <cellStyle name="20% - Accent1 4 4 2 6 3 3" xfId="41514" xr:uid="{00000000-0005-0000-0000-00007BA10000}"/>
    <cellStyle name="20% - Accent1 4 4 2 6 3 3 2" xfId="41515" xr:uid="{00000000-0005-0000-0000-00007CA10000}"/>
    <cellStyle name="20% - Accent1 4 4 2 6 3 4" xfId="41516" xr:uid="{00000000-0005-0000-0000-00007DA10000}"/>
    <cellStyle name="20% - Accent1 4 4 2 6 4" xfId="41517" xr:uid="{00000000-0005-0000-0000-00007EA10000}"/>
    <cellStyle name="20% - Accent1 4 4 2 6 4 2" xfId="41518" xr:uid="{00000000-0005-0000-0000-00007FA10000}"/>
    <cellStyle name="20% - Accent1 4 4 2 6 4 2 2" xfId="41519" xr:uid="{00000000-0005-0000-0000-000080A10000}"/>
    <cellStyle name="20% - Accent1 4 4 2 6 4 2 2 2" xfId="41520" xr:uid="{00000000-0005-0000-0000-000081A10000}"/>
    <cellStyle name="20% - Accent1 4 4 2 6 4 2 3" xfId="41521" xr:uid="{00000000-0005-0000-0000-000082A10000}"/>
    <cellStyle name="20% - Accent1 4 4 2 6 4 3" xfId="41522" xr:uid="{00000000-0005-0000-0000-000083A10000}"/>
    <cellStyle name="20% - Accent1 4 4 2 6 4 3 2" xfId="41523" xr:uid="{00000000-0005-0000-0000-000084A10000}"/>
    <cellStyle name="20% - Accent1 4 4 2 6 4 4" xfId="41524" xr:uid="{00000000-0005-0000-0000-000085A10000}"/>
    <cellStyle name="20% - Accent1 4 4 2 6 5" xfId="41525" xr:uid="{00000000-0005-0000-0000-000086A10000}"/>
    <cellStyle name="20% - Accent1 4 4 2 6 5 2" xfId="41526" xr:uid="{00000000-0005-0000-0000-000087A10000}"/>
    <cellStyle name="20% - Accent1 4 4 2 6 5 2 2" xfId="41527" xr:uid="{00000000-0005-0000-0000-000088A10000}"/>
    <cellStyle name="20% - Accent1 4 4 2 6 5 3" xfId="41528" xr:uid="{00000000-0005-0000-0000-000089A10000}"/>
    <cellStyle name="20% - Accent1 4 4 2 6 6" xfId="41529" xr:uid="{00000000-0005-0000-0000-00008AA10000}"/>
    <cellStyle name="20% - Accent1 4 4 2 6 6 2" xfId="41530" xr:uid="{00000000-0005-0000-0000-00008BA10000}"/>
    <cellStyle name="20% - Accent1 4 4 2 6 6 2 2" xfId="41531" xr:uid="{00000000-0005-0000-0000-00008CA10000}"/>
    <cellStyle name="20% - Accent1 4 4 2 6 6 3" xfId="41532" xr:uid="{00000000-0005-0000-0000-00008DA10000}"/>
    <cellStyle name="20% - Accent1 4 4 2 6 7" xfId="41533" xr:uid="{00000000-0005-0000-0000-00008EA10000}"/>
    <cellStyle name="20% - Accent1 4 4 2 6 7 2" xfId="41534" xr:uid="{00000000-0005-0000-0000-00008FA10000}"/>
    <cellStyle name="20% - Accent1 4 4 2 6 8" xfId="41535" xr:uid="{00000000-0005-0000-0000-000090A10000}"/>
    <cellStyle name="20% - Accent1 4 4 2 6 8 2" xfId="41536" xr:uid="{00000000-0005-0000-0000-000091A10000}"/>
    <cellStyle name="20% - Accent1 4 4 2 6 9" xfId="41537" xr:uid="{00000000-0005-0000-0000-000092A10000}"/>
    <cellStyle name="20% - Accent1 4 4 2 7" xfId="41538" xr:uid="{00000000-0005-0000-0000-000093A10000}"/>
    <cellStyle name="20% - Accent1 4 4 2 7 2" xfId="41539" xr:uid="{00000000-0005-0000-0000-000094A10000}"/>
    <cellStyle name="20% - Accent1 4 4 2 7 2 2" xfId="41540" xr:uid="{00000000-0005-0000-0000-000095A10000}"/>
    <cellStyle name="20% - Accent1 4 4 2 7 2 2 2" xfId="41541" xr:uid="{00000000-0005-0000-0000-000096A10000}"/>
    <cellStyle name="20% - Accent1 4 4 2 7 2 2 2 2" xfId="41542" xr:uid="{00000000-0005-0000-0000-000097A10000}"/>
    <cellStyle name="20% - Accent1 4 4 2 7 2 2 3" xfId="41543" xr:uid="{00000000-0005-0000-0000-000098A10000}"/>
    <cellStyle name="20% - Accent1 4 4 2 7 2 3" xfId="41544" xr:uid="{00000000-0005-0000-0000-000099A10000}"/>
    <cellStyle name="20% - Accent1 4 4 2 7 2 3 2" xfId="41545" xr:uid="{00000000-0005-0000-0000-00009AA10000}"/>
    <cellStyle name="20% - Accent1 4 4 2 7 2 4" xfId="41546" xr:uid="{00000000-0005-0000-0000-00009BA10000}"/>
    <cellStyle name="20% - Accent1 4 4 2 7 3" xfId="41547" xr:uid="{00000000-0005-0000-0000-00009CA10000}"/>
    <cellStyle name="20% - Accent1 4 4 2 7 3 2" xfId="41548" xr:uid="{00000000-0005-0000-0000-00009DA10000}"/>
    <cellStyle name="20% - Accent1 4 4 2 7 3 2 2" xfId="41549" xr:uid="{00000000-0005-0000-0000-00009EA10000}"/>
    <cellStyle name="20% - Accent1 4 4 2 7 3 2 2 2" xfId="41550" xr:uid="{00000000-0005-0000-0000-00009FA10000}"/>
    <cellStyle name="20% - Accent1 4 4 2 7 3 2 3" xfId="41551" xr:uid="{00000000-0005-0000-0000-0000A0A10000}"/>
    <cellStyle name="20% - Accent1 4 4 2 7 3 3" xfId="41552" xr:uid="{00000000-0005-0000-0000-0000A1A10000}"/>
    <cellStyle name="20% - Accent1 4 4 2 7 3 3 2" xfId="41553" xr:uid="{00000000-0005-0000-0000-0000A2A10000}"/>
    <cellStyle name="20% - Accent1 4 4 2 7 3 4" xfId="41554" xr:uid="{00000000-0005-0000-0000-0000A3A10000}"/>
    <cellStyle name="20% - Accent1 4 4 2 7 4" xfId="41555" xr:uid="{00000000-0005-0000-0000-0000A4A10000}"/>
    <cellStyle name="20% - Accent1 4 4 2 7 4 2" xfId="41556" xr:uid="{00000000-0005-0000-0000-0000A5A10000}"/>
    <cellStyle name="20% - Accent1 4 4 2 7 4 2 2" xfId="41557" xr:uid="{00000000-0005-0000-0000-0000A6A10000}"/>
    <cellStyle name="20% - Accent1 4 4 2 7 4 2 2 2" xfId="41558" xr:uid="{00000000-0005-0000-0000-0000A7A10000}"/>
    <cellStyle name="20% - Accent1 4 4 2 7 4 2 3" xfId="41559" xr:uid="{00000000-0005-0000-0000-0000A8A10000}"/>
    <cellStyle name="20% - Accent1 4 4 2 7 4 3" xfId="41560" xr:uid="{00000000-0005-0000-0000-0000A9A10000}"/>
    <cellStyle name="20% - Accent1 4 4 2 7 4 3 2" xfId="41561" xr:uid="{00000000-0005-0000-0000-0000AAA10000}"/>
    <cellStyle name="20% - Accent1 4 4 2 7 4 4" xfId="41562" xr:uid="{00000000-0005-0000-0000-0000ABA10000}"/>
    <cellStyle name="20% - Accent1 4 4 2 7 5" xfId="41563" xr:uid="{00000000-0005-0000-0000-0000ACA10000}"/>
    <cellStyle name="20% - Accent1 4 4 2 7 5 2" xfId="41564" xr:uid="{00000000-0005-0000-0000-0000ADA10000}"/>
    <cellStyle name="20% - Accent1 4 4 2 7 5 2 2" xfId="41565" xr:uid="{00000000-0005-0000-0000-0000AEA10000}"/>
    <cellStyle name="20% - Accent1 4 4 2 7 5 3" xfId="41566" xr:uid="{00000000-0005-0000-0000-0000AFA10000}"/>
    <cellStyle name="20% - Accent1 4 4 2 7 6" xfId="41567" xr:uid="{00000000-0005-0000-0000-0000B0A10000}"/>
    <cellStyle name="20% - Accent1 4 4 2 7 6 2" xfId="41568" xr:uid="{00000000-0005-0000-0000-0000B1A10000}"/>
    <cellStyle name="20% - Accent1 4 4 2 7 6 2 2" xfId="41569" xr:uid="{00000000-0005-0000-0000-0000B2A10000}"/>
    <cellStyle name="20% - Accent1 4 4 2 7 6 3" xfId="41570" xr:uid="{00000000-0005-0000-0000-0000B3A10000}"/>
    <cellStyle name="20% - Accent1 4 4 2 7 7" xfId="41571" xr:uid="{00000000-0005-0000-0000-0000B4A10000}"/>
    <cellStyle name="20% - Accent1 4 4 2 7 7 2" xfId="41572" xr:uid="{00000000-0005-0000-0000-0000B5A10000}"/>
    <cellStyle name="20% - Accent1 4 4 2 7 8" xfId="41573" xr:uid="{00000000-0005-0000-0000-0000B6A10000}"/>
    <cellStyle name="20% - Accent1 4 4 2 7 8 2" xfId="41574" xr:uid="{00000000-0005-0000-0000-0000B7A10000}"/>
    <cellStyle name="20% - Accent1 4 4 2 7 9" xfId="41575" xr:uid="{00000000-0005-0000-0000-0000B8A10000}"/>
    <cellStyle name="20% - Accent1 4 4 2 8" xfId="41576" xr:uid="{00000000-0005-0000-0000-0000B9A10000}"/>
    <cellStyle name="20% - Accent1 4 4 2 8 2" xfId="41577" xr:uid="{00000000-0005-0000-0000-0000BAA10000}"/>
    <cellStyle name="20% - Accent1 4 4 2 8 2 2" xfId="41578" xr:uid="{00000000-0005-0000-0000-0000BBA10000}"/>
    <cellStyle name="20% - Accent1 4 4 2 8 2 2 2" xfId="41579" xr:uid="{00000000-0005-0000-0000-0000BCA10000}"/>
    <cellStyle name="20% - Accent1 4 4 2 8 2 3" xfId="41580" xr:uid="{00000000-0005-0000-0000-0000BDA10000}"/>
    <cellStyle name="20% - Accent1 4 4 2 8 3" xfId="41581" xr:uid="{00000000-0005-0000-0000-0000BEA10000}"/>
    <cellStyle name="20% - Accent1 4 4 2 8 3 2" xfId="41582" xr:uid="{00000000-0005-0000-0000-0000BFA10000}"/>
    <cellStyle name="20% - Accent1 4 4 2 8 4" xfId="41583" xr:uid="{00000000-0005-0000-0000-0000C0A10000}"/>
    <cellStyle name="20% - Accent1 4 4 2 9" xfId="41584" xr:uid="{00000000-0005-0000-0000-0000C1A10000}"/>
    <cellStyle name="20% - Accent1 4 4 2 9 2" xfId="41585" xr:uid="{00000000-0005-0000-0000-0000C2A10000}"/>
    <cellStyle name="20% - Accent1 4 4 2 9 2 2" xfId="41586" xr:uid="{00000000-0005-0000-0000-0000C3A10000}"/>
    <cellStyle name="20% - Accent1 4 4 2 9 2 2 2" xfId="41587" xr:uid="{00000000-0005-0000-0000-0000C4A10000}"/>
    <cellStyle name="20% - Accent1 4 4 2 9 2 3" xfId="41588" xr:uid="{00000000-0005-0000-0000-0000C5A10000}"/>
    <cellStyle name="20% - Accent1 4 4 2 9 3" xfId="41589" xr:uid="{00000000-0005-0000-0000-0000C6A10000}"/>
    <cellStyle name="20% - Accent1 4 4 2 9 3 2" xfId="41590" xr:uid="{00000000-0005-0000-0000-0000C7A10000}"/>
    <cellStyle name="20% - Accent1 4 4 2 9 4" xfId="41591" xr:uid="{00000000-0005-0000-0000-0000C8A10000}"/>
    <cellStyle name="20% - Accent1 4 4 3" xfId="41592" xr:uid="{00000000-0005-0000-0000-0000C9A10000}"/>
    <cellStyle name="20% - Accent1 4 4 3 10" xfId="41593" xr:uid="{00000000-0005-0000-0000-0000CAA10000}"/>
    <cellStyle name="20% - Accent1 4 4 3 10 2" xfId="41594" xr:uid="{00000000-0005-0000-0000-0000CBA10000}"/>
    <cellStyle name="20% - Accent1 4 4 3 10 2 2" xfId="41595" xr:uid="{00000000-0005-0000-0000-0000CCA10000}"/>
    <cellStyle name="20% - Accent1 4 4 3 10 3" xfId="41596" xr:uid="{00000000-0005-0000-0000-0000CDA10000}"/>
    <cellStyle name="20% - Accent1 4 4 3 11" xfId="41597" xr:uid="{00000000-0005-0000-0000-0000CEA10000}"/>
    <cellStyle name="20% - Accent1 4 4 3 11 2" xfId="41598" xr:uid="{00000000-0005-0000-0000-0000CFA10000}"/>
    <cellStyle name="20% - Accent1 4 4 3 11 2 2" xfId="41599" xr:uid="{00000000-0005-0000-0000-0000D0A10000}"/>
    <cellStyle name="20% - Accent1 4 4 3 11 3" xfId="41600" xr:uid="{00000000-0005-0000-0000-0000D1A10000}"/>
    <cellStyle name="20% - Accent1 4 4 3 12" xfId="41601" xr:uid="{00000000-0005-0000-0000-0000D2A10000}"/>
    <cellStyle name="20% - Accent1 4 4 3 12 2" xfId="41602" xr:uid="{00000000-0005-0000-0000-0000D3A10000}"/>
    <cellStyle name="20% - Accent1 4 4 3 13" xfId="41603" xr:uid="{00000000-0005-0000-0000-0000D4A10000}"/>
    <cellStyle name="20% - Accent1 4 4 3 13 2" xfId="41604" xr:uid="{00000000-0005-0000-0000-0000D5A10000}"/>
    <cellStyle name="20% - Accent1 4 4 3 14" xfId="41605" xr:uid="{00000000-0005-0000-0000-0000D6A10000}"/>
    <cellStyle name="20% - Accent1 4 4 3 2" xfId="41606" xr:uid="{00000000-0005-0000-0000-0000D7A10000}"/>
    <cellStyle name="20% - Accent1 4 4 3 2 10" xfId="41607" xr:uid="{00000000-0005-0000-0000-0000D8A10000}"/>
    <cellStyle name="20% - Accent1 4 4 3 2 10 2" xfId="41608" xr:uid="{00000000-0005-0000-0000-0000D9A10000}"/>
    <cellStyle name="20% - Accent1 4 4 3 2 11" xfId="41609" xr:uid="{00000000-0005-0000-0000-0000DAA10000}"/>
    <cellStyle name="20% - Accent1 4 4 3 2 2" xfId="41610" xr:uid="{00000000-0005-0000-0000-0000DBA10000}"/>
    <cellStyle name="20% - Accent1 4 4 3 2 2 2" xfId="41611" xr:uid="{00000000-0005-0000-0000-0000DCA10000}"/>
    <cellStyle name="20% - Accent1 4 4 3 2 2 2 2" xfId="41612" xr:uid="{00000000-0005-0000-0000-0000DDA10000}"/>
    <cellStyle name="20% - Accent1 4 4 3 2 2 2 2 2" xfId="41613" xr:uid="{00000000-0005-0000-0000-0000DEA10000}"/>
    <cellStyle name="20% - Accent1 4 4 3 2 2 2 2 2 2" xfId="41614" xr:uid="{00000000-0005-0000-0000-0000DFA10000}"/>
    <cellStyle name="20% - Accent1 4 4 3 2 2 2 2 3" xfId="41615" xr:uid="{00000000-0005-0000-0000-0000E0A10000}"/>
    <cellStyle name="20% - Accent1 4 4 3 2 2 2 3" xfId="41616" xr:uid="{00000000-0005-0000-0000-0000E1A10000}"/>
    <cellStyle name="20% - Accent1 4 4 3 2 2 2 3 2" xfId="41617" xr:uid="{00000000-0005-0000-0000-0000E2A10000}"/>
    <cellStyle name="20% - Accent1 4 4 3 2 2 2 4" xfId="41618" xr:uid="{00000000-0005-0000-0000-0000E3A10000}"/>
    <cellStyle name="20% - Accent1 4 4 3 2 2 3" xfId="41619" xr:uid="{00000000-0005-0000-0000-0000E4A10000}"/>
    <cellStyle name="20% - Accent1 4 4 3 2 2 3 2" xfId="41620" xr:uid="{00000000-0005-0000-0000-0000E5A10000}"/>
    <cellStyle name="20% - Accent1 4 4 3 2 2 3 2 2" xfId="41621" xr:uid="{00000000-0005-0000-0000-0000E6A10000}"/>
    <cellStyle name="20% - Accent1 4 4 3 2 2 3 2 2 2" xfId="41622" xr:uid="{00000000-0005-0000-0000-0000E7A10000}"/>
    <cellStyle name="20% - Accent1 4 4 3 2 2 3 2 3" xfId="41623" xr:uid="{00000000-0005-0000-0000-0000E8A10000}"/>
    <cellStyle name="20% - Accent1 4 4 3 2 2 3 3" xfId="41624" xr:uid="{00000000-0005-0000-0000-0000E9A10000}"/>
    <cellStyle name="20% - Accent1 4 4 3 2 2 3 3 2" xfId="41625" xr:uid="{00000000-0005-0000-0000-0000EAA10000}"/>
    <cellStyle name="20% - Accent1 4 4 3 2 2 3 4" xfId="41626" xr:uid="{00000000-0005-0000-0000-0000EBA10000}"/>
    <cellStyle name="20% - Accent1 4 4 3 2 2 4" xfId="41627" xr:uid="{00000000-0005-0000-0000-0000ECA10000}"/>
    <cellStyle name="20% - Accent1 4 4 3 2 2 4 2" xfId="41628" xr:uid="{00000000-0005-0000-0000-0000EDA10000}"/>
    <cellStyle name="20% - Accent1 4 4 3 2 2 4 2 2" xfId="41629" xr:uid="{00000000-0005-0000-0000-0000EEA10000}"/>
    <cellStyle name="20% - Accent1 4 4 3 2 2 4 2 2 2" xfId="41630" xr:uid="{00000000-0005-0000-0000-0000EFA10000}"/>
    <cellStyle name="20% - Accent1 4 4 3 2 2 4 2 3" xfId="41631" xr:uid="{00000000-0005-0000-0000-0000F0A10000}"/>
    <cellStyle name="20% - Accent1 4 4 3 2 2 4 3" xfId="41632" xr:uid="{00000000-0005-0000-0000-0000F1A10000}"/>
    <cellStyle name="20% - Accent1 4 4 3 2 2 4 3 2" xfId="41633" xr:uid="{00000000-0005-0000-0000-0000F2A10000}"/>
    <cellStyle name="20% - Accent1 4 4 3 2 2 4 4" xfId="41634" xr:uid="{00000000-0005-0000-0000-0000F3A10000}"/>
    <cellStyle name="20% - Accent1 4 4 3 2 2 5" xfId="41635" xr:uid="{00000000-0005-0000-0000-0000F4A10000}"/>
    <cellStyle name="20% - Accent1 4 4 3 2 2 5 2" xfId="41636" xr:uid="{00000000-0005-0000-0000-0000F5A10000}"/>
    <cellStyle name="20% - Accent1 4 4 3 2 2 5 2 2" xfId="41637" xr:uid="{00000000-0005-0000-0000-0000F6A10000}"/>
    <cellStyle name="20% - Accent1 4 4 3 2 2 5 3" xfId="41638" xr:uid="{00000000-0005-0000-0000-0000F7A10000}"/>
    <cellStyle name="20% - Accent1 4 4 3 2 2 6" xfId="41639" xr:uid="{00000000-0005-0000-0000-0000F8A10000}"/>
    <cellStyle name="20% - Accent1 4 4 3 2 2 6 2" xfId="41640" xr:uid="{00000000-0005-0000-0000-0000F9A10000}"/>
    <cellStyle name="20% - Accent1 4 4 3 2 2 6 2 2" xfId="41641" xr:uid="{00000000-0005-0000-0000-0000FAA10000}"/>
    <cellStyle name="20% - Accent1 4 4 3 2 2 6 3" xfId="41642" xr:uid="{00000000-0005-0000-0000-0000FBA10000}"/>
    <cellStyle name="20% - Accent1 4 4 3 2 2 7" xfId="41643" xr:uid="{00000000-0005-0000-0000-0000FCA10000}"/>
    <cellStyle name="20% - Accent1 4 4 3 2 2 7 2" xfId="41644" xr:uid="{00000000-0005-0000-0000-0000FDA10000}"/>
    <cellStyle name="20% - Accent1 4 4 3 2 2 8" xfId="41645" xr:uid="{00000000-0005-0000-0000-0000FEA10000}"/>
    <cellStyle name="20% - Accent1 4 4 3 2 2 8 2" xfId="41646" xr:uid="{00000000-0005-0000-0000-0000FFA10000}"/>
    <cellStyle name="20% - Accent1 4 4 3 2 2 9" xfId="41647" xr:uid="{00000000-0005-0000-0000-000000A20000}"/>
    <cellStyle name="20% - Accent1 4 4 3 2 3" xfId="41648" xr:uid="{00000000-0005-0000-0000-000001A20000}"/>
    <cellStyle name="20% - Accent1 4 4 3 2 3 2" xfId="41649" xr:uid="{00000000-0005-0000-0000-000002A20000}"/>
    <cellStyle name="20% - Accent1 4 4 3 2 3 2 2" xfId="41650" xr:uid="{00000000-0005-0000-0000-000003A20000}"/>
    <cellStyle name="20% - Accent1 4 4 3 2 3 2 2 2" xfId="41651" xr:uid="{00000000-0005-0000-0000-000004A20000}"/>
    <cellStyle name="20% - Accent1 4 4 3 2 3 2 2 2 2" xfId="41652" xr:uid="{00000000-0005-0000-0000-000005A20000}"/>
    <cellStyle name="20% - Accent1 4 4 3 2 3 2 2 3" xfId="41653" xr:uid="{00000000-0005-0000-0000-000006A20000}"/>
    <cellStyle name="20% - Accent1 4 4 3 2 3 2 3" xfId="41654" xr:uid="{00000000-0005-0000-0000-000007A20000}"/>
    <cellStyle name="20% - Accent1 4 4 3 2 3 2 3 2" xfId="41655" xr:uid="{00000000-0005-0000-0000-000008A20000}"/>
    <cellStyle name="20% - Accent1 4 4 3 2 3 2 4" xfId="41656" xr:uid="{00000000-0005-0000-0000-000009A20000}"/>
    <cellStyle name="20% - Accent1 4 4 3 2 3 3" xfId="41657" xr:uid="{00000000-0005-0000-0000-00000AA20000}"/>
    <cellStyle name="20% - Accent1 4 4 3 2 3 3 2" xfId="41658" xr:uid="{00000000-0005-0000-0000-00000BA20000}"/>
    <cellStyle name="20% - Accent1 4 4 3 2 3 3 2 2" xfId="41659" xr:uid="{00000000-0005-0000-0000-00000CA20000}"/>
    <cellStyle name="20% - Accent1 4 4 3 2 3 3 2 2 2" xfId="41660" xr:uid="{00000000-0005-0000-0000-00000DA20000}"/>
    <cellStyle name="20% - Accent1 4 4 3 2 3 3 2 3" xfId="41661" xr:uid="{00000000-0005-0000-0000-00000EA20000}"/>
    <cellStyle name="20% - Accent1 4 4 3 2 3 3 3" xfId="41662" xr:uid="{00000000-0005-0000-0000-00000FA20000}"/>
    <cellStyle name="20% - Accent1 4 4 3 2 3 3 3 2" xfId="41663" xr:uid="{00000000-0005-0000-0000-000010A20000}"/>
    <cellStyle name="20% - Accent1 4 4 3 2 3 3 4" xfId="41664" xr:uid="{00000000-0005-0000-0000-000011A20000}"/>
    <cellStyle name="20% - Accent1 4 4 3 2 3 4" xfId="41665" xr:uid="{00000000-0005-0000-0000-000012A20000}"/>
    <cellStyle name="20% - Accent1 4 4 3 2 3 4 2" xfId="41666" xr:uid="{00000000-0005-0000-0000-000013A20000}"/>
    <cellStyle name="20% - Accent1 4 4 3 2 3 4 2 2" xfId="41667" xr:uid="{00000000-0005-0000-0000-000014A20000}"/>
    <cellStyle name="20% - Accent1 4 4 3 2 3 4 2 2 2" xfId="41668" xr:uid="{00000000-0005-0000-0000-000015A20000}"/>
    <cellStyle name="20% - Accent1 4 4 3 2 3 4 2 3" xfId="41669" xr:uid="{00000000-0005-0000-0000-000016A20000}"/>
    <cellStyle name="20% - Accent1 4 4 3 2 3 4 3" xfId="41670" xr:uid="{00000000-0005-0000-0000-000017A20000}"/>
    <cellStyle name="20% - Accent1 4 4 3 2 3 4 3 2" xfId="41671" xr:uid="{00000000-0005-0000-0000-000018A20000}"/>
    <cellStyle name="20% - Accent1 4 4 3 2 3 4 4" xfId="41672" xr:uid="{00000000-0005-0000-0000-000019A20000}"/>
    <cellStyle name="20% - Accent1 4 4 3 2 3 5" xfId="41673" xr:uid="{00000000-0005-0000-0000-00001AA20000}"/>
    <cellStyle name="20% - Accent1 4 4 3 2 3 5 2" xfId="41674" xr:uid="{00000000-0005-0000-0000-00001BA20000}"/>
    <cellStyle name="20% - Accent1 4 4 3 2 3 5 2 2" xfId="41675" xr:uid="{00000000-0005-0000-0000-00001CA20000}"/>
    <cellStyle name="20% - Accent1 4 4 3 2 3 5 3" xfId="41676" xr:uid="{00000000-0005-0000-0000-00001DA20000}"/>
    <cellStyle name="20% - Accent1 4 4 3 2 3 6" xfId="41677" xr:uid="{00000000-0005-0000-0000-00001EA20000}"/>
    <cellStyle name="20% - Accent1 4 4 3 2 3 6 2" xfId="41678" xr:uid="{00000000-0005-0000-0000-00001FA20000}"/>
    <cellStyle name="20% - Accent1 4 4 3 2 3 6 2 2" xfId="41679" xr:uid="{00000000-0005-0000-0000-000020A20000}"/>
    <cellStyle name="20% - Accent1 4 4 3 2 3 6 3" xfId="41680" xr:uid="{00000000-0005-0000-0000-000021A20000}"/>
    <cellStyle name="20% - Accent1 4 4 3 2 3 7" xfId="41681" xr:uid="{00000000-0005-0000-0000-000022A20000}"/>
    <cellStyle name="20% - Accent1 4 4 3 2 3 7 2" xfId="41682" xr:uid="{00000000-0005-0000-0000-000023A20000}"/>
    <cellStyle name="20% - Accent1 4 4 3 2 3 8" xfId="41683" xr:uid="{00000000-0005-0000-0000-000024A20000}"/>
    <cellStyle name="20% - Accent1 4 4 3 2 3 8 2" xfId="41684" xr:uid="{00000000-0005-0000-0000-000025A20000}"/>
    <cellStyle name="20% - Accent1 4 4 3 2 3 9" xfId="41685" xr:uid="{00000000-0005-0000-0000-000026A20000}"/>
    <cellStyle name="20% - Accent1 4 4 3 2 4" xfId="41686" xr:uid="{00000000-0005-0000-0000-000027A20000}"/>
    <cellStyle name="20% - Accent1 4 4 3 2 4 2" xfId="41687" xr:uid="{00000000-0005-0000-0000-000028A20000}"/>
    <cellStyle name="20% - Accent1 4 4 3 2 4 2 2" xfId="41688" xr:uid="{00000000-0005-0000-0000-000029A20000}"/>
    <cellStyle name="20% - Accent1 4 4 3 2 4 2 2 2" xfId="41689" xr:uid="{00000000-0005-0000-0000-00002AA20000}"/>
    <cellStyle name="20% - Accent1 4 4 3 2 4 2 3" xfId="41690" xr:uid="{00000000-0005-0000-0000-00002BA20000}"/>
    <cellStyle name="20% - Accent1 4 4 3 2 4 3" xfId="41691" xr:uid="{00000000-0005-0000-0000-00002CA20000}"/>
    <cellStyle name="20% - Accent1 4 4 3 2 4 3 2" xfId="41692" xr:uid="{00000000-0005-0000-0000-00002DA20000}"/>
    <cellStyle name="20% - Accent1 4 4 3 2 4 4" xfId="41693" xr:uid="{00000000-0005-0000-0000-00002EA20000}"/>
    <cellStyle name="20% - Accent1 4 4 3 2 5" xfId="41694" xr:uid="{00000000-0005-0000-0000-00002FA20000}"/>
    <cellStyle name="20% - Accent1 4 4 3 2 5 2" xfId="41695" xr:uid="{00000000-0005-0000-0000-000030A20000}"/>
    <cellStyle name="20% - Accent1 4 4 3 2 5 2 2" xfId="41696" xr:uid="{00000000-0005-0000-0000-000031A20000}"/>
    <cellStyle name="20% - Accent1 4 4 3 2 5 2 2 2" xfId="41697" xr:uid="{00000000-0005-0000-0000-000032A20000}"/>
    <cellStyle name="20% - Accent1 4 4 3 2 5 2 3" xfId="41698" xr:uid="{00000000-0005-0000-0000-000033A20000}"/>
    <cellStyle name="20% - Accent1 4 4 3 2 5 3" xfId="41699" xr:uid="{00000000-0005-0000-0000-000034A20000}"/>
    <cellStyle name="20% - Accent1 4 4 3 2 5 3 2" xfId="41700" xr:uid="{00000000-0005-0000-0000-000035A20000}"/>
    <cellStyle name="20% - Accent1 4 4 3 2 5 4" xfId="41701" xr:uid="{00000000-0005-0000-0000-000036A20000}"/>
    <cellStyle name="20% - Accent1 4 4 3 2 6" xfId="41702" xr:uid="{00000000-0005-0000-0000-000037A20000}"/>
    <cellStyle name="20% - Accent1 4 4 3 2 6 2" xfId="41703" xr:uid="{00000000-0005-0000-0000-000038A20000}"/>
    <cellStyle name="20% - Accent1 4 4 3 2 6 2 2" xfId="41704" xr:uid="{00000000-0005-0000-0000-000039A20000}"/>
    <cellStyle name="20% - Accent1 4 4 3 2 6 2 2 2" xfId="41705" xr:uid="{00000000-0005-0000-0000-00003AA20000}"/>
    <cellStyle name="20% - Accent1 4 4 3 2 6 2 3" xfId="41706" xr:uid="{00000000-0005-0000-0000-00003BA20000}"/>
    <cellStyle name="20% - Accent1 4 4 3 2 6 3" xfId="41707" xr:uid="{00000000-0005-0000-0000-00003CA20000}"/>
    <cellStyle name="20% - Accent1 4 4 3 2 6 3 2" xfId="41708" xr:uid="{00000000-0005-0000-0000-00003DA20000}"/>
    <cellStyle name="20% - Accent1 4 4 3 2 6 4" xfId="41709" xr:uid="{00000000-0005-0000-0000-00003EA20000}"/>
    <cellStyle name="20% - Accent1 4 4 3 2 7" xfId="41710" xr:uid="{00000000-0005-0000-0000-00003FA20000}"/>
    <cellStyle name="20% - Accent1 4 4 3 2 7 2" xfId="41711" xr:uid="{00000000-0005-0000-0000-000040A20000}"/>
    <cellStyle name="20% - Accent1 4 4 3 2 7 2 2" xfId="41712" xr:uid="{00000000-0005-0000-0000-000041A20000}"/>
    <cellStyle name="20% - Accent1 4 4 3 2 7 3" xfId="41713" xr:uid="{00000000-0005-0000-0000-000042A20000}"/>
    <cellStyle name="20% - Accent1 4 4 3 2 8" xfId="41714" xr:uid="{00000000-0005-0000-0000-000043A20000}"/>
    <cellStyle name="20% - Accent1 4 4 3 2 8 2" xfId="41715" xr:uid="{00000000-0005-0000-0000-000044A20000}"/>
    <cellStyle name="20% - Accent1 4 4 3 2 8 2 2" xfId="41716" xr:uid="{00000000-0005-0000-0000-000045A20000}"/>
    <cellStyle name="20% - Accent1 4 4 3 2 8 3" xfId="41717" xr:uid="{00000000-0005-0000-0000-000046A20000}"/>
    <cellStyle name="20% - Accent1 4 4 3 2 9" xfId="41718" xr:uid="{00000000-0005-0000-0000-000047A20000}"/>
    <cellStyle name="20% - Accent1 4 4 3 2 9 2" xfId="41719" xr:uid="{00000000-0005-0000-0000-000048A20000}"/>
    <cellStyle name="20% - Accent1 4 4 3 3" xfId="41720" xr:uid="{00000000-0005-0000-0000-000049A20000}"/>
    <cellStyle name="20% - Accent1 4 4 3 3 10" xfId="41721" xr:uid="{00000000-0005-0000-0000-00004AA20000}"/>
    <cellStyle name="20% - Accent1 4 4 3 3 10 2" xfId="41722" xr:uid="{00000000-0005-0000-0000-00004BA20000}"/>
    <cellStyle name="20% - Accent1 4 4 3 3 11" xfId="41723" xr:uid="{00000000-0005-0000-0000-00004CA20000}"/>
    <cellStyle name="20% - Accent1 4 4 3 3 2" xfId="41724" xr:uid="{00000000-0005-0000-0000-00004DA20000}"/>
    <cellStyle name="20% - Accent1 4 4 3 3 2 2" xfId="41725" xr:uid="{00000000-0005-0000-0000-00004EA20000}"/>
    <cellStyle name="20% - Accent1 4 4 3 3 2 2 2" xfId="41726" xr:uid="{00000000-0005-0000-0000-00004FA20000}"/>
    <cellStyle name="20% - Accent1 4 4 3 3 2 2 2 2" xfId="41727" xr:uid="{00000000-0005-0000-0000-000050A20000}"/>
    <cellStyle name="20% - Accent1 4 4 3 3 2 2 2 2 2" xfId="41728" xr:uid="{00000000-0005-0000-0000-000051A20000}"/>
    <cellStyle name="20% - Accent1 4 4 3 3 2 2 2 3" xfId="41729" xr:uid="{00000000-0005-0000-0000-000052A20000}"/>
    <cellStyle name="20% - Accent1 4 4 3 3 2 2 3" xfId="41730" xr:uid="{00000000-0005-0000-0000-000053A20000}"/>
    <cellStyle name="20% - Accent1 4 4 3 3 2 2 3 2" xfId="41731" xr:uid="{00000000-0005-0000-0000-000054A20000}"/>
    <cellStyle name="20% - Accent1 4 4 3 3 2 2 4" xfId="41732" xr:uid="{00000000-0005-0000-0000-000055A20000}"/>
    <cellStyle name="20% - Accent1 4 4 3 3 2 3" xfId="41733" xr:uid="{00000000-0005-0000-0000-000056A20000}"/>
    <cellStyle name="20% - Accent1 4 4 3 3 2 3 2" xfId="41734" xr:uid="{00000000-0005-0000-0000-000057A20000}"/>
    <cellStyle name="20% - Accent1 4 4 3 3 2 3 2 2" xfId="41735" xr:uid="{00000000-0005-0000-0000-000058A20000}"/>
    <cellStyle name="20% - Accent1 4 4 3 3 2 3 2 2 2" xfId="41736" xr:uid="{00000000-0005-0000-0000-000059A20000}"/>
    <cellStyle name="20% - Accent1 4 4 3 3 2 3 2 3" xfId="41737" xr:uid="{00000000-0005-0000-0000-00005AA20000}"/>
    <cellStyle name="20% - Accent1 4 4 3 3 2 3 3" xfId="41738" xr:uid="{00000000-0005-0000-0000-00005BA20000}"/>
    <cellStyle name="20% - Accent1 4 4 3 3 2 3 3 2" xfId="41739" xr:uid="{00000000-0005-0000-0000-00005CA20000}"/>
    <cellStyle name="20% - Accent1 4 4 3 3 2 3 4" xfId="41740" xr:uid="{00000000-0005-0000-0000-00005DA20000}"/>
    <cellStyle name="20% - Accent1 4 4 3 3 2 4" xfId="41741" xr:uid="{00000000-0005-0000-0000-00005EA20000}"/>
    <cellStyle name="20% - Accent1 4 4 3 3 2 4 2" xfId="41742" xr:uid="{00000000-0005-0000-0000-00005FA20000}"/>
    <cellStyle name="20% - Accent1 4 4 3 3 2 4 2 2" xfId="41743" xr:uid="{00000000-0005-0000-0000-000060A20000}"/>
    <cellStyle name="20% - Accent1 4 4 3 3 2 4 2 2 2" xfId="41744" xr:uid="{00000000-0005-0000-0000-000061A20000}"/>
    <cellStyle name="20% - Accent1 4 4 3 3 2 4 2 3" xfId="41745" xr:uid="{00000000-0005-0000-0000-000062A20000}"/>
    <cellStyle name="20% - Accent1 4 4 3 3 2 4 3" xfId="41746" xr:uid="{00000000-0005-0000-0000-000063A20000}"/>
    <cellStyle name="20% - Accent1 4 4 3 3 2 4 3 2" xfId="41747" xr:uid="{00000000-0005-0000-0000-000064A20000}"/>
    <cellStyle name="20% - Accent1 4 4 3 3 2 4 4" xfId="41748" xr:uid="{00000000-0005-0000-0000-000065A20000}"/>
    <cellStyle name="20% - Accent1 4 4 3 3 2 5" xfId="41749" xr:uid="{00000000-0005-0000-0000-000066A20000}"/>
    <cellStyle name="20% - Accent1 4 4 3 3 2 5 2" xfId="41750" xr:uid="{00000000-0005-0000-0000-000067A20000}"/>
    <cellStyle name="20% - Accent1 4 4 3 3 2 5 2 2" xfId="41751" xr:uid="{00000000-0005-0000-0000-000068A20000}"/>
    <cellStyle name="20% - Accent1 4 4 3 3 2 5 3" xfId="41752" xr:uid="{00000000-0005-0000-0000-000069A20000}"/>
    <cellStyle name="20% - Accent1 4 4 3 3 2 6" xfId="41753" xr:uid="{00000000-0005-0000-0000-00006AA20000}"/>
    <cellStyle name="20% - Accent1 4 4 3 3 2 6 2" xfId="41754" xr:uid="{00000000-0005-0000-0000-00006BA20000}"/>
    <cellStyle name="20% - Accent1 4 4 3 3 2 6 2 2" xfId="41755" xr:uid="{00000000-0005-0000-0000-00006CA20000}"/>
    <cellStyle name="20% - Accent1 4 4 3 3 2 6 3" xfId="41756" xr:uid="{00000000-0005-0000-0000-00006DA20000}"/>
    <cellStyle name="20% - Accent1 4 4 3 3 2 7" xfId="41757" xr:uid="{00000000-0005-0000-0000-00006EA20000}"/>
    <cellStyle name="20% - Accent1 4 4 3 3 2 7 2" xfId="41758" xr:uid="{00000000-0005-0000-0000-00006FA20000}"/>
    <cellStyle name="20% - Accent1 4 4 3 3 2 8" xfId="41759" xr:uid="{00000000-0005-0000-0000-000070A20000}"/>
    <cellStyle name="20% - Accent1 4 4 3 3 2 8 2" xfId="41760" xr:uid="{00000000-0005-0000-0000-000071A20000}"/>
    <cellStyle name="20% - Accent1 4 4 3 3 2 9" xfId="41761" xr:uid="{00000000-0005-0000-0000-000072A20000}"/>
    <cellStyle name="20% - Accent1 4 4 3 3 3" xfId="41762" xr:uid="{00000000-0005-0000-0000-000073A20000}"/>
    <cellStyle name="20% - Accent1 4 4 3 3 3 2" xfId="41763" xr:uid="{00000000-0005-0000-0000-000074A20000}"/>
    <cellStyle name="20% - Accent1 4 4 3 3 3 2 2" xfId="41764" xr:uid="{00000000-0005-0000-0000-000075A20000}"/>
    <cellStyle name="20% - Accent1 4 4 3 3 3 2 2 2" xfId="41765" xr:uid="{00000000-0005-0000-0000-000076A20000}"/>
    <cellStyle name="20% - Accent1 4 4 3 3 3 2 2 2 2" xfId="41766" xr:uid="{00000000-0005-0000-0000-000077A20000}"/>
    <cellStyle name="20% - Accent1 4 4 3 3 3 2 2 3" xfId="41767" xr:uid="{00000000-0005-0000-0000-000078A20000}"/>
    <cellStyle name="20% - Accent1 4 4 3 3 3 2 3" xfId="41768" xr:uid="{00000000-0005-0000-0000-000079A20000}"/>
    <cellStyle name="20% - Accent1 4 4 3 3 3 2 3 2" xfId="41769" xr:uid="{00000000-0005-0000-0000-00007AA20000}"/>
    <cellStyle name="20% - Accent1 4 4 3 3 3 2 4" xfId="41770" xr:uid="{00000000-0005-0000-0000-00007BA20000}"/>
    <cellStyle name="20% - Accent1 4 4 3 3 3 3" xfId="41771" xr:uid="{00000000-0005-0000-0000-00007CA20000}"/>
    <cellStyle name="20% - Accent1 4 4 3 3 3 3 2" xfId="41772" xr:uid="{00000000-0005-0000-0000-00007DA20000}"/>
    <cellStyle name="20% - Accent1 4 4 3 3 3 3 2 2" xfId="41773" xr:uid="{00000000-0005-0000-0000-00007EA20000}"/>
    <cellStyle name="20% - Accent1 4 4 3 3 3 3 2 2 2" xfId="41774" xr:uid="{00000000-0005-0000-0000-00007FA20000}"/>
    <cellStyle name="20% - Accent1 4 4 3 3 3 3 2 3" xfId="41775" xr:uid="{00000000-0005-0000-0000-000080A20000}"/>
    <cellStyle name="20% - Accent1 4 4 3 3 3 3 3" xfId="41776" xr:uid="{00000000-0005-0000-0000-000081A20000}"/>
    <cellStyle name="20% - Accent1 4 4 3 3 3 3 3 2" xfId="41777" xr:uid="{00000000-0005-0000-0000-000082A20000}"/>
    <cellStyle name="20% - Accent1 4 4 3 3 3 3 4" xfId="41778" xr:uid="{00000000-0005-0000-0000-000083A20000}"/>
    <cellStyle name="20% - Accent1 4 4 3 3 3 4" xfId="41779" xr:uid="{00000000-0005-0000-0000-000084A20000}"/>
    <cellStyle name="20% - Accent1 4 4 3 3 3 4 2" xfId="41780" xr:uid="{00000000-0005-0000-0000-000085A20000}"/>
    <cellStyle name="20% - Accent1 4 4 3 3 3 4 2 2" xfId="41781" xr:uid="{00000000-0005-0000-0000-000086A20000}"/>
    <cellStyle name="20% - Accent1 4 4 3 3 3 4 2 2 2" xfId="41782" xr:uid="{00000000-0005-0000-0000-000087A20000}"/>
    <cellStyle name="20% - Accent1 4 4 3 3 3 4 2 3" xfId="41783" xr:uid="{00000000-0005-0000-0000-000088A20000}"/>
    <cellStyle name="20% - Accent1 4 4 3 3 3 4 3" xfId="41784" xr:uid="{00000000-0005-0000-0000-000089A20000}"/>
    <cellStyle name="20% - Accent1 4 4 3 3 3 4 3 2" xfId="41785" xr:uid="{00000000-0005-0000-0000-00008AA20000}"/>
    <cellStyle name="20% - Accent1 4 4 3 3 3 4 4" xfId="41786" xr:uid="{00000000-0005-0000-0000-00008BA20000}"/>
    <cellStyle name="20% - Accent1 4 4 3 3 3 5" xfId="41787" xr:uid="{00000000-0005-0000-0000-00008CA20000}"/>
    <cellStyle name="20% - Accent1 4 4 3 3 3 5 2" xfId="41788" xr:uid="{00000000-0005-0000-0000-00008DA20000}"/>
    <cellStyle name="20% - Accent1 4 4 3 3 3 5 2 2" xfId="41789" xr:uid="{00000000-0005-0000-0000-00008EA20000}"/>
    <cellStyle name="20% - Accent1 4 4 3 3 3 5 3" xfId="41790" xr:uid="{00000000-0005-0000-0000-00008FA20000}"/>
    <cellStyle name="20% - Accent1 4 4 3 3 3 6" xfId="41791" xr:uid="{00000000-0005-0000-0000-000090A20000}"/>
    <cellStyle name="20% - Accent1 4 4 3 3 3 6 2" xfId="41792" xr:uid="{00000000-0005-0000-0000-000091A20000}"/>
    <cellStyle name="20% - Accent1 4 4 3 3 3 6 2 2" xfId="41793" xr:uid="{00000000-0005-0000-0000-000092A20000}"/>
    <cellStyle name="20% - Accent1 4 4 3 3 3 6 3" xfId="41794" xr:uid="{00000000-0005-0000-0000-000093A20000}"/>
    <cellStyle name="20% - Accent1 4 4 3 3 3 7" xfId="41795" xr:uid="{00000000-0005-0000-0000-000094A20000}"/>
    <cellStyle name="20% - Accent1 4 4 3 3 3 7 2" xfId="41796" xr:uid="{00000000-0005-0000-0000-000095A20000}"/>
    <cellStyle name="20% - Accent1 4 4 3 3 3 8" xfId="41797" xr:uid="{00000000-0005-0000-0000-000096A20000}"/>
    <cellStyle name="20% - Accent1 4 4 3 3 3 8 2" xfId="41798" xr:uid="{00000000-0005-0000-0000-000097A20000}"/>
    <cellStyle name="20% - Accent1 4 4 3 3 3 9" xfId="41799" xr:uid="{00000000-0005-0000-0000-000098A20000}"/>
    <cellStyle name="20% - Accent1 4 4 3 3 4" xfId="41800" xr:uid="{00000000-0005-0000-0000-000099A20000}"/>
    <cellStyle name="20% - Accent1 4 4 3 3 4 2" xfId="41801" xr:uid="{00000000-0005-0000-0000-00009AA20000}"/>
    <cellStyle name="20% - Accent1 4 4 3 3 4 2 2" xfId="41802" xr:uid="{00000000-0005-0000-0000-00009BA20000}"/>
    <cellStyle name="20% - Accent1 4 4 3 3 4 2 2 2" xfId="41803" xr:uid="{00000000-0005-0000-0000-00009CA20000}"/>
    <cellStyle name="20% - Accent1 4 4 3 3 4 2 3" xfId="41804" xr:uid="{00000000-0005-0000-0000-00009DA20000}"/>
    <cellStyle name="20% - Accent1 4 4 3 3 4 3" xfId="41805" xr:uid="{00000000-0005-0000-0000-00009EA20000}"/>
    <cellStyle name="20% - Accent1 4 4 3 3 4 3 2" xfId="41806" xr:uid="{00000000-0005-0000-0000-00009FA20000}"/>
    <cellStyle name="20% - Accent1 4 4 3 3 4 4" xfId="41807" xr:uid="{00000000-0005-0000-0000-0000A0A20000}"/>
    <cellStyle name="20% - Accent1 4 4 3 3 5" xfId="41808" xr:uid="{00000000-0005-0000-0000-0000A1A20000}"/>
    <cellStyle name="20% - Accent1 4 4 3 3 5 2" xfId="41809" xr:uid="{00000000-0005-0000-0000-0000A2A20000}"/>
    <cellStyle name="20% - Accent1 4 4 3 3 5 2 2" xfId="41810" xr:uid="{00000000-0005-0000-0000-0000A3A20000}"/>
    <cellStyle name="20% - Accent1 4 4 3 3 5 2 2 2" xfId="41811" xr:uid="{00000000-0005-0000-0000-0000A4A20000}"/>
    <cellStyle name="20% - Accent1 4 4 3 3 5 2 3" xfId="41812" xr:uid="{00000000-0005-0000-0000-0000A5A20000}"/>
    <cellStyle name="20% - Accent1 4 4 3 3 5 3" xfId="41813" xr:uid="{00000000-0005-0000-0000-0000A6A20000}"/>
    <cellStyle name="20% - Accent1 4 4 3 3 5 3 2" xfId="41814" xr:uid="{00000000-0005-0000-0000-0000A7A20000}"/>
    <cellStyle name="20% - Accent1 4 4 3 3 5 4" xfId="41815" xr:uid="{00000000-0005-0000-0000-0000A8A20000}"/>
    <cellStyle name="20% - Accent1 4 4 3 3 6" xfId="41816" xr:uid="{00000000-0005-0000-0000-0000A9A20000}"/>
    <cellStyle name="20% - Accent1 4 4 3 3 6 2" xfId="41817" xr:uid="{00000000-0005-0000-0000-0000AAA20000}"/>
    <cellStyle name="20% - Accent1 4 4 3 3 6 2 2" xfId="41818" xr:uid="{00000000-0005-0000-0000-0000ABA20000}"/>
    <cellStyle name="20% - Accent1 4 4 3 3 6 2 2 2" xfId="41819" xr:uid="{00000000-0005-0000-0000-0000ACA20000}"/>
    <cellStyle name="20% - Accent1 4 4 3 3 6 2 3" xfId="41820" xr:uid="{00000000-0005-0000-0000-0000ADA20000}"/>
    <cellStyle name="20% - Accent1 4 4 3 3 6 3" xfId="41821" xr:uid="{00000000-0005-0000-0000-0000AEA20000}"/>
    <cellStyle name="20% - Accent1 4 4 3 3 6 3 2" xfId="41822" xr:uid="{00000000-0005-0000-0000-0000AFA20000}"/>
    <cellStyle name="20% - Accent1 4 4 3 3 6 4" xfId="41823" xr:uid="{00000000-0005-0000-0000-0000B0A20000}"/>
    <cellStyle name="20% - Accent1 4 4 3 3 7" xfId="41824" xr:uid="{00000000-0005-0000-0000-0000B1A20000}"/>
    <cellStyle name="20% - Accent1 4 4 3 3 7 2" xfId="41825" xr:uid="{00000000-0005-0000-0000-0000B2A20000}"/>
    <cellStyle name="20% - Accent1 4 4 3 3 7 2 2" xfId="41826" xr:uid="{00000000-0005-0000-0000-0000B3A20000}"/>
    <cellStyle name="20% - Accent1 4 4 3 3 7 3" xfId="41827" xr:uid="{00000000-0005-0000-0000-0000B4A20000}"/>
    <cellStyle name="20% - Accent1 4 4 3 3 8" xfId="41828" xr:uid="{00000000-0005-0000-0000-0000B5A20000}"/>
    <cellStyle name="20% - Accent1 4 4 3 3 8 2" xfId="41829" xr:uid="{00000000-0005-0000-0000-0000B6A20000}"/>
    <cellStyle name="20% - Accent1 4 4 3 3 8 2 2" xfId="41830" xr:uid="{00000000-0005-0000-0000-0000B7A20000}"/>
    <cellStyle name="20% - Accent1 4 4 3 3 8 3" xfId="41831" xr:uid="{00000000-0005-0000-0000-0000B8A20000}"/>
    <cellStyle name="20% - Accent1 4 4 3 3 9" xfId="41832" xr:uid="{00000000-0005-0000-0000-0000B9A20000}"/>
    <cellStyle name="20% - Accent1 4 4 3 3 9 2" xfId="41833" xr:uid="{00000000-0005-0000-0000-0000BAA20000}"/>
    <cellStyle name="20% - Accent1 4 4 3 4" xfId="41834" xr:uid="{00000000-0005-0000-0000-0000BBA20000}"/>
    <cellStyle name="20% - Accent1 4 4 3 4 10" xfId="41835" xr:uid="{00000000-0005-0000-0000-0000BCA20000}"/>
    <cellStyle name="20% - Accent1 4 4 3 4 10 2" xfId="41836" xr:uid="{00000000-0005-0000-0000-0000BDA20000}"/>
    <cellStyle name="20% - Accent1 4 4 3 4 11" xfId="41837" xr:uid="{00000000-0005-0000-0000-0000BEA20000}"/>
    <cellStyle name="20% - Accent1 4 4 3 4 2" xfId="41838" xr:uid="{00000000-0005-0000-0000-0000BFA20000}"/>
    <cellStyle name="20% - Accent1 4 4 3 4 2 2" xfId="41839" xr:uid="{00000000-0005-0000-0000-0000C0A20000}"/>
    <cellStyle name="20% - Accent1 4 4 3 4 2 2 2" xfId="41840" xr:uid="{00000000-0005-0000-0000-0000C1A20000}"/>
    <cellStyle name="20% - Accent1 4 4 3 4 2 2 2 2" xfId="41841" xr:uid="{00000000-0005-0000-0000-0000C2A20000}"/>
    <cellStyle name="20% - Accent1 4 4 3 4 2 2 2 2 2" xfId="41842" xr:uid="{00000000-0005-0000-0000-0000C3A20000}"/>
    <cellStyle name="20% - Accent1 4 4 3 4 2 2 2 3" xfId="41843" xr:uid="{00000000-0005-0000-0000-0000C4A20000}"/>
    <cellStyle name="20% - Accent1 4 4 3 4 2 2 3" xfId="41844" xr:uid="{00000000-0005-0000-0000-0000C5A20000}"/>
    <cellStyle name="20% - Accent1 4 4 3 4 2 2 3 2" xfId="41845" xr:uid="{00000000-0005-0000-0000-0000C6A20000}"/>
    <cellStyle name="20% - Accent1 4 4 3 4 2 2 4" xfId="41846" xr:uid="{00000000-0005-0000-0000-0000C7A20000}"/>
    <cellStyle name="20% - Accent1 4 4 3 4 2 3" xfId="41847" xr:uid="{00000000-0005-0000-0000-0000C8A20000}"/>
    <cellStyle name="20% - Accent1 4 4 3 4 2 3 2" xfId="41848" xr:uid="{00000000-0005-0000-0000-0000C9A20000}"/>
    <cellStyle name="20% - Accent1 4 4 3 4 2 3 2 2" xfId="41849" xr:uid="{00000000-0005-0000-0000-0000CAA20000}"/>
    <cellStyle name="20% - Accent1 4 4 3 4 2 3 2 2 2" xfId="41850" xr:uid="{00000000-0005-0000-0000-0000CBA20000}"/>
    <cellStyle name="20% - Accent1 4 4 3 4 2 3 2 3" xfId="41851" xr:uid="{00000000-0005-0000-0000-0000CCA20000}"/>
    <cellStyle name="20% - Accent1 4 4 3 4 2 3 3" xfId="41852" xr:uid="{00000000-0005-0000-0000-0000CDA20000}"/>
    <cellStyle name="20% - Accent1 4 4 3 4 2 3 3 2" xfId="41853" xr:uid="{00000000-0005-0000-0000-0000CEA20000}"/>
    <cellStyle name="20% - Accent1 4 4 3 4 2 3 4" xfId="41854" xr:uid="{00000000-0005-0000-0000-0000CFA20000}"/>
    <cellStyle name="20% - Accent1 4 4 3 4 2 4" xfId="41855" xr:uid="{00000000-0005-0000-0000-0000D0A20000}"/>
    <cellStyle name="20% - Accent1 4 4 3 4 2 4 2" xfId="41856" xr:uid="{00000000-0005-0000-0000-0000D1A20000}"/>
    <cellStyle name="20% - Accent1 4 4 3 4 2 4 2 2" xfId="41857" xr:uid="{00000000-0005-0000-0000-0000D2A20000}"/>
    <cellStyle name="20% - Accent1 4 4 3 4 2 4 2 2 2" xfId="41858" xr:uid="{00000000-0005-0000-0000-0000D3A20000}"/>
    <cellStyle name="20% - Accent1 4 4 3 4 2 4 2 3" xfId="41859" xr:uid="{00000000-0005-0000-0000-0000D4A20000}"/>
    <cellStyle name="20% - Accent1 4 4 3 4 2 4 3" xfId="41860" xr:uid="{00000000-0005-0000-0000-0000D5A20000}"/>
    <cellStyle name="20% - Accent1 4 4 3 4 2 4 3 2" xfId="41861" xr:uid="{00000000-0005-0000-0000-0000D6A20000}"/>
    <cellStyle name="20% - Accent1 4 4 3 4 2 4 4" xfId="41862" xr:uid="{00000000-0005-0000-0000-0000D7A20000}"/>
    <cellStyle name="20% - Accent1 4 4 3 4 2 5" xfId="41863" xr:uid="{00000000-0005-0000-0000-0000D8A20000}"/>
    <cellStyle name="20% - Accent1 4 4 3 4 2 5 2" xfId="41864" xr:uid="{00000000-0005-0000-0000-0000D9A20000}"/>
    <cellStyle name="20% - Accent1 4 4 3 4 2 5 2 2" xfId="41865" xr:uid="{00000000-0005-0000-0000-0000DAA20000}"/>
    <cellStyle name="20% - Accent1 4 4 3 4 2 5 3" xfId="41866" xr:uid="{00000000-0005-0000-0000-0000DBA20000}"/>
    <cellStyle name="20% - Accent1 4 4 3 4 2 6" xfId="41867" xr:uid="{00000000-0005-0000-0000-0000DCA20000}"/>
    <cellStyle name="20% - Accent1 4 4 3 4 2 6 2" xfId="41868" xr:uid="{00000000-0005-0000-0000-0000DDA20000}"/>
    <cellStyle name="20% - Accent1 4 4 3 4 2 6 2 2" xfId="41869" xr:uid="{00000000-0005-0000-0000-0000DEA20000}"/>
    <cellStyle name="20% - Accent1 4 4 3 4 2 6 3" xfId="41870" xr:uid="{00000000-0005-0000-0000-0000DFA20000}"/>
    <cellStyle name="20% - Accent1 4 4 3 4 2 7" xfId="41871" xr:uid="{00000000-0005-0000-0000-0000E0A20000}"/>
    <cellStyle name="20% - Accent1 4 4 3 4 2 7 2" xfId="41872" xr:uid="{00000000-0005-0000-0000-0000E1A20000}"/>
    <cellStyle name="20% - Accent1 4 4 3 4 2 8" xfId="41873" xr:uid="{00000000-0005-0000-0000-0000E2A20000}"/>
    <cellStyle name="20% - Accent1 4 4 3 4 2 8 2" xfId="41874" xr:uid="{00000000-0005-0000-0000-0000E3A20000}"/>
    <cellStyle name="20% - Accent1 4 4 3 4 2 9" xfId="41875" xr:uid="{00000000-0005-0000-0000-0000E4A20000}"/>
    <cellStyle name="20% - Accent1 4 4 3 4 3" xfId="41876" xr:uid="{00000000-0005-0000-0000-0000E5A20000}"/>
    <cellStyle name="20% - Accent1 4 4 3 4 3 2" xfId="41877" xr:uid="{00000000-0005-0000-0000-0000E6A20000}"/>
    <cellStyle name="20% - Accent1 4 4 3 4 3 2 2" xfId="41878" xr:uid="{00000000-0005-0000-0000-0000E7A20000}"/>
    <cellStyle name="20% - Accent1 4 4 3 4 3 2 2 2" xfId="41879" xr:uid="{00000000-0005-0000-0000-0000E8A20000}"/>
    <cellStyle name="20% - Accent1 4 4 3 4 3 2 2 2 2" xfId="41880" xr:uid="{00000000-0005-0000-0000-0000E9A20000}"/>
    <cellStyle name="20% - Accent1 4 4 3 4 3 2 2 3" xfId="41881" xr:uid="{00000000-0005-0000-0000-0000EAA20000}"/>
    <cellStyle name="20% - Accent1 4 4 3 4 3 2 3" xfId="41882" xr:uid="{00000000-0005-0000-0000-0000EBA20000}"/>
    <cellStyle name="20% - Accent1 4 4 3 4 3 2 3 2" xfId="41883" xr:uid="{00000000-0005-0000-0000-0000ECA20000}"/>
    <cellStyle name="20% - Accent1 4 4 3 4 3 2 4" xfId="41884" xr:uid="{00000000-0005-0000-0000-0000EDA20000}"/>
    <cellStyle name="20% - Accent1 4 4 3 4 3 3" xfId="41885" xr:uid="{00000000-0005-0000-0000-0000EEA20000}"/>
    <cellStyle name="20% - Accent1 4 4 3 4 3 3 2" xfId="41886" xr:uid="{00000000-0005-0000-0000-0000EFA20000}"/>
    <cellStyle name="20% - Accent1 4 4 3 4 3 3 2 2" xfId="41887" xr:uid="{00000000-0005-0000-0000-0000F0A20000}"/>
    <cellStyle name="20% - Accent1 4 4 3 4 3 3 2 2 2" xfId="41888" xr:uid="{00000000-0005-0000-0000-0000F1A20000}"/>
    <cellStyle name="20% - Accent1 4 4 3 4 3 3 2 3" xfId="41889" xr:uid="{00000000-0005-0000-0000-0000F2A20000}"/>
    <cellStyle name="20% - Accent1 4 4 3 4 3 3 3" xfId="41890" xr:uid="{00000000-0005-0000-0000-0000F3A20000}"/>
    <cellStyle name="20% - Accent1 4 4 3 4 3 3 3 2" xfId="41891" xr:uid="{00000000-0005-0000-0000-0000F4A20000}"/>
    <cellStyle name="20% - Accent1 4 4 3 4 3 3 4" xfId="41892" xr:uid="{00000000-0005-0000-0000-0000F5A20000}"/>
    <cellStyle name="20% - Accent1 4 4 3 4 3 4" xfId="41893" xr:uid="{00000000-0005-0000-0000-0000F6A20000}"/>
    <cellStyle name="20% - Accent1 4 4 3 4 3 4 2" xfId="41894" xr:uid="{00000000-0005-0000-0000-0000F7A20000}"/>
    <cellStyle name="20% - Accent1 4 4 3 4 3 4 2 2" xfId="41895" xr:uid="{00000000-0005-0000-0000-0000F8A20000}"/>
    <cellStyle name="20% - Accent1 4 4 3 4 3 4 2 2 2" xfId="41896" xr:uid="{00000000-0005-0000-0000-0000F9A20000}"/>
    <cellStyle name="20% - Accent1 4 4 3 4 3 4 2 3" xfId="41897" xr:uid="{00000000-0005-0000-0000-0000FAA20000}"/>
    <cellStyle name="20% - Accent1 4 4 3 4 3 4 3" xfId="41898" xr:uid="{00000000-0005-0000-0000-0000FBA20000}"/>
    <cellStyle name="20% - Accent1 4 4 3 4 3 4 3 2" xfId="41899" xr:uid="{00000000-0005-0000-0000-0000FCA20000}"/>
    <cellStyle name="20% - Accent1 4 4 3 4 3 4 4" xfId="41900" xr:uid="{00000000-0005-0000-0000-0000FDA20000}"/>
    <cellStyle name="20% - Accent1 4 4 3 4 3 5" xfId="41901" xr:uid="{00000000-0005-0000-0000-0000FEA20000}"/>
    <cellStyle name="20% - Accent1 4 4 3 4 3 5 2" xfId="41902" xr:uid="{00000000-0005-0000-0000-0000FFA20000}"/>
    <cellStyle name="20% - Accent1 4 4 3 4 3 5 2 2" xfId="41903" xr:uid="{00000000-0005-0000-0000-000000A30000}"/>
    <cellStyle name="20% - Accent1 4 4 3 4 3 5 3" xfId="41904" xr:uid="{00000000-0005-0000-0000-000001A30000}"/>
    <cellStyle name="20% - Accent1 4 4 3 4 3 6" xfId="41905" xr:uid="{00000000-0005-0000-0000-000002A30000}"/>
    <cellStyle name="20% - Accent1 4 4 3 4 3 6 2" xfId="41906" xr:uid="{00000000-0005-0000-0000-000003A30000}"/>
    <cellStyle name="20% - Accent1 4 4 3 4 3 6 2 2" xfId="41907" xr:uid="{00000000-0005-0000-0000-000004A30000}"/>
    <cellStyle name="20% - Accent1 4 4 3 4 3 6 3" xfId="41908" xr:uid="{00000000-0005-0000-0000-000005A30000}"/>
    <cellStyle name="20% - Accent1 4 4 3 4 3 7" xfId="41909" xr:uid="{00000000-0005-0000-0000-000006A30000}"/>
    <cellStyle name="20% - Accent1 4 4 3 4 3 7 2" xfId="41910" xr:uid="{00000000-0005-0000-0000-000007A30000}"/>
    <cellStyle name="20% - Accent1 4 4 3 4 3 8" xfId="41911" xr:uid="{00000000-0005-0000-0000-000008A30000}"/>
    <cellStyle name="20% - Accent1 4 4 3 4 3 8 2" xfId="41912" xr:uid="{00000000-0005-0000-0000-000009A30000}"/>
    <cellStyle name="20% - Accent1 4 4 3 4 3 9" xfId="41913" xr:uid="{00000000-0005-0000-0000-00000AA30000}"/>
    <cellStyle name="20% - Accent1 4 4 3 4 4" xfId="41914" xr:uid="{00000000-0005-0000-0000-00000BA30000}"/>
    <cellStyle name="20% - Accent1 4 4 3 4 4 2" xfId="41915" xr:uid="{00000000-0005-0000-0000-00000CA30000}"/>
    <cellStyle name="20% - Accent1 4 4 3 4 4 2 2" xfId="41916" xr:uid="{00000000-0005-0000-0000-00000DA30000}"/>
    <cellStyle name="20% - Accent1 4 4 3 4 4 2 2 2" xfId="41917" xr:uid="{00000000-0005-0000-0000-00000EA30000}"/>
    <cellStyle name="20% - Accent1 4 4 3 4 4 2 3" xfId="41918" xr:uid="{00000000-0005-0000-0000-00000FA30000}"/>
    <cellStyle name="20% - Accent1 4 4 3 4 4 3" xfId="41919" xr:uid="{00000000-0005-0000-0000-000010A30000}"/>
    <cellStyle name="20% - Accent1 4 4 3 4 4 3 2" xfId="41920" xr:uid="{00000000-0005-0000-0000-000011A30000}"/>
    <cellStyle name="20% - Accent1 4 4 3 4 4 4" xfId="41921" xr:uid="{00000000-0005-0000-0000-000012A30000}"/>
    <cellStyle name="20% - Accent1 4 4 3 4 5" xfId="41922" xr:uid="{00000000-0005-0000-0000-000013A30000}"/>
    <cellStyle name="20% - Accent1 4 4 3 4 5 2" xfId="41923" xr:uid="{00000000-0005-0000-0000-000014A30000}"/>
    <cellStyle name="20% - Accent1 4 4 3 4 5 2 2" xfId="41924" xr:uid="{00000000-0005-0000-0000-000015A30000}"/>
    <cellStyle name="20% - Accent1 4 4 3 4 5 2 2 2" xfId="41925" xr:uid="{00000000-0005-0000-0000-000016A30000}"/>
    <cellStyle name="20% - Accent1 4 4 3 4 5 2 3" xfId="41926" xr:uid="{00000000-0005-0000-0000-000017A30000}"/>
    <cellStyle name="20% - Accent1 4 4 3 4 5 3" xfId="41927" xr:uid="{00000000-0005-0000-0000-000018A30000}"/>
    <cellStyle name="20% - Accent1 4 4 3 4 5 3 2" xfId="41928" xr:uid="{00000000-0005-0000-0000-000019A30000}"/>
    <cellStyle name="20% - Accent1 4 4 3 4 5 4" xfId="41929" xr:uid="{00000000-0005-0000-0000-00001AA30000}"/>
    <cellStyle name="20% - Accent1 4 4 3 4 6" xfId="41930" xr:uid="{00000000-0005-0000-0000-00001BA30000}"/>
    <cellStyle name="20% - Accent1 4 4 3 4 6 2" xfId="41931" xr:uid="{00000000-0005-0000-0000-00001CA30000}"/>
    <cellStyle name="20% - Accent1 4 4 3 4 6 2 2" xfId="41932" xr:uid="{00000000-0005-0000-0000-00001DA30000}"/>
    <cellStyle name="20% - Accent1 4 4 3 4 6 2 2 2" xfId="41933" xr:uid="{00000000-0005-0000-0000-00001EA30000}"/>
    <cellStyle name="20% - Accent1 4 4 3 4 6 2 3" xfId="41934" xr:uid="{00000000-0005-0000-0000-00001FA30000}"/>
    <cellStyle name="20% - Accent1 4 4 3 4 6 3" xfId="41935" xr:uid="{00000000-0005-0000-0000-000020A30000}"/>
    <cellStyle name="20% - Accent1 4 4 3 4 6 3 2" xfId="41936" xr:uid="{00000000-0005-0000-0000-000021A30000}"/>
    <cellStyle name="20% - Accent1 4 4 3 4 6 4" xfId="41937" xr:uid="{00000000-0005-0000-0000-000022A30000}"/>
    <cellStyle name="20% - Accent1 4 4 3 4 7" xfId="41938" xr:uid="{00000000-0005-0000-0000-000023A30000}"/>
    <cellStyle name="20% - Accent1 4 4 3 4 7 2" xfId="41939" xr:uid="{00000000-0005-0000-0000-000024A30000}"/>
    <cellStyle name="20% - Accent1 4 4 3 4 7 2 2" xfId="41940" xr:uid="{00000000-0005-0000-0000-000025A30000}"/>
    <cellStyle name="20% - Accent1 4 4 3 4 7 3" xfId="41941" xr:uid="{00000000-0005-0000-0000-000026A30000}"/>
    <cellStyle name="20% - Accent1 4 4 3 4 8" xfId="41942" xr:uid="{00000000-0005-0000-0000-000027A30000}"/>
    <cellStyle name="20% - Accent1 4 4 3 4 8 2" xfId="41943" xr:uid="{00000000-0005-0000-0000-000028A30000}"/>
    <cellStyle name="20% - Accent1 4 4 3 4 8 2 2" xfId="41944" xr:uid="{00000000-0005-0000-0000-000029A30000}"/>
    <cellStyle name="20% - Accent1 4 4 3 4 8 3" xfId="41945" xr:uid="{00000000-0005-0000-0000-00002AA30000}"/>
    <cellStyle name="20% - Accent1 4 4 3 4 9" xfId="41946" xr:uid="{00000000-0005-0000-0000-00002BA30000}"/>
    <cellStyle name="20% - Accent1 4 4 3 4 9 2" xfId="41947" xr:uid="{00000000-0005-0000-0000-00002CA30000}"/>
    <cellStyle name="20% - Accent1 4 4 3 5" xfId="41948" xr:uid="{00000000-0005-0000-0000-00002DA30000}"/>
    <cellStyle name="20% - Accent1 4 4 3 5 2" xfId="41949" xr:uid="{00000000-0005-0000-0000-00002EA30000}"/>
    <cellStyle name="20% - Accent1 4 4 3 5 2 2" xfId="41950" xr:uid="{00000000-0005-0000-0000-00002FA30000}"/>
    <cellStyle name="20% - Accent1 4 4 3 5 2 2 2" xfId="41951" xr:uid="{00000000-0005-0000-0000-000030A30000}"/>
    <cellStyle name="20% - Accent1 4 4 3 5 2 2 2 2" xfId="41952" xr:uid="{00000000-0005-0000-0000-000031A30000}"/>
    <cellStyle name="20% - Accent1 4 4 3 5 2 2 3" xfId="41953" xr:uid="{00000000-0005-0000-0000-000032A30000}"/>
    <cellStyle name="20% - Accent1 4 4 3 5 2 3" xfId="41954" xr:uid="{00000000-0005-0000-0000-000033A30000}"/>
    <cellStyle name="20% - Accent1 4 4 3 5 2 3 2" xfId="41955" xr:uid="{00000000-0005-0000-0000-000034A30000}"/>
    <cellStyle name="20% - Accent1 4 4 3 5 2 4" xfId="41956" xr:uid="{00000000-0005-0000-0000-000035A30000}"/>
    <cellStyle name="20% - Accent1 4 4 3 5 3" xfId="41957" xr:uid="{00000000-0005-0000-0000-000036A30000}"/>
    <cellStyle name="20% - Accent1 4 4 3 5 3 2" xfId="41958" xr:uid="{00000000-0005-0000-0000-000037A30000}"/>
    <cellStyle name="20% - Accent1 4 4 3 5 3 2 2" xfId="41959" xr:uid="{00000000-0005-0000-0000-000038A30000}"/>
    <cellStyle name="20% - Accent1 4 4 3 5 3 2 2 2" xfId="41960" xr:uid="{00000000-0005-0000-0000-000039A30000}"/>
    <cellStyle name="20% - Accent1 4 4 3 5 3 2 3" xfId="41961" xr:uid="{00000000-0005-0000-0000-00003AA30000}"/>
    <cellStyle name="20% - Accent1 4 4 3 5 3 3" xfId="41962" xr:uid="{00000000-0005-0000-0000-00003BA30000}"/>
    <cellStyle name="20% - Accent1 4 4 3 5 3 3 2" xfId="41963" xr:uid="{00000000-0005-0000-0000-00003CA30000}"/>
    <cellStyle name="20% - Accent1 4 4 3 5 3 4" xfId="41964" xr:uid="{00000000-0005-0000-0000-00003DA30000}"/>
    <cellStyle name="20% - Accent1 4 4 3 5 4" xfId="41965" xr:uid="{00000000-0005-0000-0000-00003EA30000}"/>
    <cellStyle name="20% - Accent1 4 4 3 5 4 2" xfId="41966" xr:uid="{00000000-0005-0000-0000-00003FA30000}"/>
    <cellStyle name="20% - Accent1 4 4 3 5 4 2 2" xfId="41967" xr:uid="{00000000-0005-0000-0000-000040A30000}"/>
    <cellStyle name="20% - Accent1 4 4 3 5 4 2 2 2" xfId="41968" xr:uid="{00000000-0005-0000-0000-000041A30000}"/>
    <cellStyle name="20% - Accent1 4 4 3 5 4 2 3" xfId="41969" xr:uid="{00000000-0005-0000-0000-000042A30000}"/>
    <cellStyle name="20% - Accent1 4 4 3 5 4 3" xfId="41970" xr:uid="{00000000-0005-0000-0000-000043A30000}"/>
    <cellStyle name="20% - Accent1 4 4 3 5 4 3 2" xfId="41971" xr:uid="{00000000-0005-0000-0000-000044A30000}"/>
    <cellStyle name="20% - Accent1 4 4 3 5 4 4" xfId="41972" xr:uid="{00000000-0005-0000-0000-000045A30000}"/>
    <cellStyle name="20% - Accent1 4 4 3 5 5" xfId="41973" xr:uid="{00000000-0005-0000-0000-000046A30000}"/>
    <cellStyle name="20% - Accent1 4 4 3 5 5 2" xfId="41974" xr:uid="{00000000-0005-0000-0000-000047A30000}"/>
    <cellStyle name="20% - Accent1 4 4 3 5 5 2 2" xfId="41975" xr:uid="{00000000-0005-0000-0000-000048A30000}"/>
    <cellStyle name="20% - Accent1 4 4 3 5 5 3" xfId="41976" xr:uid="{00000000-0005-0000-0000-000049A30000}"/>
    <cellStyle name="20% - Accent1 4 4 3 5 6" xfId="41977" xr:uid="{00000000-0005-0000-0000-00004AA30000}"/>
    <cellStyle name="20% - Accent1 4 4 3 5 6 2" xfId="41978" xr:uid="{00000000-0005-0000-0000-00004BA30000}"/>
    <cellStyle name="20% - Accent1 4 4 3 5 6 2 2" xfId="41979" xr:uid="{00000000-0005-0000-0000-00004CA30000}"/>
    <cellStyle name="20% - Accent1 4 4 3 5 6 3" xfId="41980" xr:uid="{00000000-0005-0000-0000-00004DA30000}"/>
    <cellStyle name="20% - Accent1 4 4 3 5 7" xfId="41981" xr:uid="{00000000-0005-0000-0000-00004EA30000}"/>
    <cellStyle name="20% - Accent1 4 4 3 5 7 2" xfId="41982" xr:uid="{00000000-0005-0000-0000-00004FA30000}"/>
    <cellStyle name="20% - Accent1 4 4 3 5 8" xfId="41983" xr:uid="{00000000-0005-0000-0000-000050A30000}"/>
    <cellStyle name="20% - Accent1 4 4 3 5 8 2" xfId="41984" xr:uid="{00000000-0005-0000-0000-000051A30000}"/>
    <cellStyle name="20% - Accent1 4 4 3 5 9" xfId="41985" xr:uid="{00000000-0005-0000-0000-000052A30000}"/>
    <cellStyle name="20% - Accent1 4 4 3 6" xfId="41986" xr:uid="{00000000-0005-0000-0000-000053A30000}"/>
    <cellStyle name="20% - Accent1 4 4 3 6 2" xfId="41987" xr:uid="{00000000-0005-0000-0000-000054A30000}"/>
    <cellStyle name="20% - Accent1 4 4 3 6 2 2" xfId="41988" xr:uid="{00000000-0005-0000-0000-000055A30000}"/>
    <cellStyle name="20% - Accent1 4 4 3 6 2 2 2" xfId="41989" xr:uid="{00000000-0005-0000-0000-000056A30000}"/>
    <cellStyle name="20% - Accent1 4 4 3 6 2 2 2 2" xfId="41990" xr:uid="{00000000-0005-0000-0000-000057A30000}"/>
    <cellStyle name="20% - Accent1 4 4 3 6 2 2 3" xfId="41991" xr:uid="{00000000-0005-0000-0000-000058A30000}"/>
    <cellStyle name="20% - Accent1 4 4 3 6 2 3" xfId="41992" xr:uid="{00000000-0005-0000-0000-000059A30000}"/>
    <cellStyle name="20% - Accent1 4 4 3 6 2 3 2" xfId="41993" xr:uid="{00000000-0005-0000-0000-00005AA30000}"/>
    <cellStyle name="20% - Accent1 4 4 3 6 2 4" xfId="41994" xr:uid="{00000000-0005-0000-0000-00005BA30000}"/>
    <cellStyle name="20% - Accent1 4 4 3 6 3" xfId="41995" xr:uid="{00000000-0005-0000-0000-00005CA30000}"/>
    <cellStyle name="20% - Accent1 4 4 3 6 3 2" xfId="41996" xr:uid="{00000000-0005-0000-0000-00005DA30000}"/>
    <cellStyle name="20% - Accent1 4 4 3 6 3 2 2" xfId="41997" xr:uid="{00000000-0005-0000-0000-00005EA30000}"/>
    <cellStyle name="20% - Accent1 4 4 3 6 3 2 2 2" xfId="41998" xr:uid="{00000000-0005-0000-0000-00005FA30000}"/>
    <cellStyle name="20% - Accent1 4 4 3 6 3 2 3" xfId="41999" xr:uid="{00000000-0005-0000-0000-000060A30000}"/>
    <cellStyle name="20% - Accent1 4 4 3 6 3 3" xfId="42000" xr:uid="{00000000-0005-0000-0000-000061A30000}"/>
    <cellStyle name="20% - Accent1 4 4 3 6 3 3 2" xfId="42001" xr:uid="{00000000-0005-0000-0000-000062A30000}"/>
    <cellStyle name="20% - Accent1 4 4 3 6 3 4" xfId="42002" xr:uid="{00000000-0005-0000-0000-000063A30000}"/>
    <cellStyle name="20% - Accent1 4 4 3 6 4" xfId="42003" xr:uid="{00000000-0005-0000-0000-000064A30000}"/>
    <cellStyle name="20% - Accent1 4 4 3 6 4 2" xfId="42004" xr:uid="{00000000-0005-0000-0000-000065A30000}"/>
    <cellStyle name="20% - Accent1 4 4 3 6 4 2 2" xfId="42005" xr:uid="{00000000-0005-0000-0000-000066A30000}"/>
    <cellStyle name="20% - Accent1 4 4 3 6 4 2 2 2" xfId="42006" xr:uid="{00000000-0005-0000-0000-000067A30000}"/>
    <cellStyle name="20% - Accent1 4 4 3 6 4 2 3" xfId="42007" xr:uid="{00000000-0005-0000-0000-000068A30000}"/>
    <cellStyle name="20% - Accent1 4 4 3 6 4 3" xfId="42008" xr:uid="{00000000-0005-0000-0000-000069A30000}"/>
    <cellStyle name="20% - Accent1 4 4 3 6 4 3 2" xfId="42009" xr:uid="{00000000-0005-0000-0000-00006AA30000}"/>
    <cellStyle name="20% - Accent1 4 4 3 6 4 4" xfId="42010" xr:uid="{00000000-0005-0000-0000-00006BA30000}"/>
    <cellStyle name="20% - Accent1 4 4 3 6 5" xfId="42011" xr:uid="{00000000-0005-0000-0000-00006CA30000}"/>
    <cellStyle name="20% - Accent1 4 4 3 6 5 2" xfId="42012" xr:uid="{00000000-0005-0000-0000-00006DA30000}"/>
    <cellStyle name="20% - Accent1 4 4 3 6 5 2 2" xfId="42013" xr:uid="{00000000-0005-0000-0000-00006EA30000}"/>
    <cellStyle name="20% - Accent1 4 4 3 6 5 3" xfId="42014" xr:uid="{00000000-0005-0000-0000-00006FA30000}"/>
    <cellStyle name="20% - Accent1 4 4 3 6 6" xfId="42015" xr:uid="{00000000-0005-0000-0000-000070A30000}"/>
    <cellStyle name="20% - Accent1 4 4 3 6 6 2" xfId="42016" xr:uid="{00000000-0005-0000-0000-000071A30000}"/>
    <cellStyle name="20% - Accent1 4 4 3 6 6 2 2" xfId="42017" xr:uid="{00000000-0005-0000-0000-000072A30000}"/>
    <cellStyle name="20% - Accent1 4 4 3 6 6 3" xfId="42018" xr:uid="{00000000-0005-0000-0000-000073A30000}"/>
    <cellStyle name="20% - Accent1 4 4 3 6 7" xfId="42019" xr:uid="{00000000-0005-0000-0000-000074A30000}"/>
    <cellStyle name="20% - Accent1 4 4 3 6 7 2" xfId="42020" xr:uid="{00000000-0005-0000-0000-000075A30000}"/>
    <cellStyle name="20% - Accent1 4 4 3 6 8" xfId="42021" xr:uid="{00000000-0005-0000-0000-000076A30000}"/>
    <cellStyle name="20% - Accent1 4 4 3 6 8 2" xfId="42022" xr:uid="{00000000-0005-0000-0000-000077A30000}"/>
    <cellStyle name="20% - Accent1 4 4 3 6 9" xfId="42023" xr:uid="{00000000-0005-0000-0000-000078A30000}"/>
    <cellStyle name="20% - Accent1 4 4 3 7" xfId="42024" xr:uid="{00000000-0005-0000-0000-000079A30000}"/>
    <cellStyle name="20% - Accent1 4 4 3 7 2" xfId="42025" xr:uid="{00000000-0005-0000-0000-00007AA30000}"/>
    <cellStyle name="20% - Accent1 4 4 3 7 2 2" xfId="42026" xr:uid="{00000000-0005-0000-0000-00007BA30000}"/>
    <cellStyle name="20% - Accent1 4 4 3 7 2 2 2" xfId="42027" xr:uid="{00000000-0005-0000-0000-00007CA30000}"/>
    <cellStyle name="20% - Accent1 4 4 3 7 2 3" xfId="42028" xr:uid="{00000000-0005-0000-0000-00007DA30000}"/>
    <cellStyle name="20% - Accent1 4 4 3 7 3" xfId="42029" xr:uid="{00000000-0005-0000-0000-00007EA30000}"/>
    <cellStyle name="20% - Accent1 4 4 3 7 3 2" xfId="42030" xr:uid="{00000000-0005-0000-0000-00007FA30000}"/>
    <cellStyle name="20% - Accent1 4 4 3 7 4" xfId="42031" xr:uid="{00000000-0005-0000-0000-000080A30000}"/>
    <cellStyle name="20% - Accent1 4 4 3 8" xfId="42032" xr:uid="{00000000-0005-0000-0000-000081A30000}"/>
    <cellStyle name="20% - Accent1 4 4 3 8 2" xfId="42033" xr:uid="{00000000-0005-0000-0000-000082A30000}"/>
    <cellStyle name="20% - Accent1 4 4 3 8 2 2" xfId="42034" xr:uid="{00000000-0005-0000-0000-000083A30000}"/>
    <cellStyle name="20% - Accent1 4 4 3 8 2 2 2" xfId="42035" xr:uid="{00000000-0005-0000-0000-000084A30000}"/>
    <cellStyle name="20% - Accent1 4 4 3 8 2 3" xfId="42036" xr:uid="{00000000-0005-0000-0000-000085A30000}"/>
    <cellStyle name="20% - Accent1 4 4 3 8 3" xfId="42037" xr:uid="{00000000-0005-0000-0000-000086A30000}"/>
    <cellStyle name="20% - Accent1 4 4 3 8 3 2" xfId="42038" xr:uid="{00000000-0005-0000-0000-000087A30000}"/>
    <cellStyle name="20% - Accent1 4 4 3 8 4" xfId="42039" xr:uid="{00000000-0005-0000-0000-000088A30000}"/>
    <cellStyle name="20% - Accent1 4 4 3 9" xfId="42040" xr:uid="{00000000-0005-0000-0000-000089A30000}"/>
    <cellStyle name="20% - Accent1 4 4 3 9 2" xfId="42041" xr:uid="{00000000-0005-0000-0000-00008AA30000}"/>
    <cellStyle name="20% - Accent1 4 4 3 9 2 2" xfId="42042" xr:uid="{00000000-0005-0000-0000-00008BA30000}"/>
    <cellStyle name="20% - Accent1 4 4 3 9 2 2 2" xfId="42043" xr:uid="{00000000-0005-0000-0000-00008CA30000}"/>
    <cellStyle name="20% - Accent1 4 4 3 9 2 3" xfId="42044" xr:uid="{00000000-0005-0000-0000-00008DA30000}"/>
    <cellStyle name="20% - Accent1 4 4 3 9 3" xfId="42045" xr:uid="{00000000-0005-0000-0000-00008EA30000}"/>
    <cellStyle name="20% - Accent1 4 4 3 9 3 2" xfId="42046" xr:uid="{00000000-0005-0000-0000-00008FA30000}"/>
    <cellStyle name="20% - Accent1 4 4 3 9 4" xfId="42047" xr:uid="{00000000-0005-0000-0000-000090A30000}"/>
    <cellStyle name="20% - Accent1 4 4 4" xfId="42048" xr:uid="{00000000-0005-0000-0000-000091A30000}"/>
    <cellStyle name="20% - Accent1 4 4 4 10" xfId="42049" xr:uid="{00000000-0005-0000-0000-000092A30000}"/>
    <cellStyle name="20% - Accent1 4 4 4 10 2" xfId="42050" xr:uid="{00000000-0005-0000-0000-000093A30000}"/>
    <cellStyle name="20% - Accent1 4 4 4 11" xfId="42051" xr:uid="{00000000-0005-0000-0000-000094A30000}"/>
    <cellStyle name="20% - Accent1 4 4 4 2" xfId="42052" xr:uid="{00000000-0005-0000-0000-000095A30000}"/>
    <cellStyle name="20% - Accent1 4 4 4 2 2" xfId="42053" xr:uid="{00000000-0005-0000-0000-000096A30000}"/>
    <cellStyle name="20% - Accent1 4 4 4 2 2 2" xfId="42054" xr:uid="{00000000-0005-0000-0000-000097A30000}"/>
    <cellStyle name="20% - Accent1 4 4 4 2 2 2 2" xfId="42055" xr:uid="{00000000-0005-0000-0000-000098A30000}"/>
    <cellStyle name="20% - Accent1 4 4 4 2 2 2 2 2" xfId="42056" xr:uid="{00000000-0005-0000-0000-000099A30000}"/>
    <cellStyle name="20% - Accent1 4 4 4 2 2 2 3" xfId="42057" xr:uid="{00000000-0005-0000-0000-00009AA30000}"/>
    <cellStyle name="20% - Accent1 4 4 4 2 2 3" xfId="42058" xr:uid="{00000000-0005-0000-0000-00009BA30000}"/>
    <cellStyle name="20% - Accent1 4 4 4 2 2 3 2" xfId="42059" xr:uid="{00000000-0005-0000-0000-00009CA30000}"/>
    <cellStyle name="20% - Accent1 4 4 4 2 2 4" xfId="42060" xr:uid="{00000000-0005-0000-0000-00009DA30000}"/>
    <cellStyle name="20% - Accent1 4 4 4 2 3" xfId="42061" xr:uid="{00000000-0005-0000-0000-00009EA30000}"/>
    <cellStyle name="20% - Accent1 4 4 4 2 3 2" xfId="42062" xr:uid="{00000000-0005-0000-0000-00009FA30000}"/>
    <cellStyle name="20% - Accent1 4 4 4 2 3 2 2" xfId="42063" xr:uid="{00000000-0005-0000-0000-0000A0A30000}"/>
    <cellStyle name="20% - Accent1 4 4 4 2 3 2 2 2" xfId="42064" xr:uid="{00000000-0005-0000-0000-0000A1A30000}"/>
    <cellStyle name="20% - Accent1 4 4 4 2 3 2 3" xfId="42065" xr:uid="{00000000-0005-0000-0000-0000A2A30000}"/>
    <cellStyle name="20% - Accent1 4 4 4 2 3 3" xfId="42066" xr:uid="{00000000-0005-0000-0000-0000A3A30000}"/>
    <cellStyle name="20% - Accent1 4 4 4 2 3 3 2" xfId="42067" xr:uid="{00000000-0005-0000-0000-0000A4A30000}"/>
    <cellStyle name="20% - Accent1 4 4 4 2 3 4" xfId="42068" xr:uid="{00000000-0005-0000-0000-0000A5A30000}"/>
    <cellStyle name="20% - Accent1 4 4 4 2 4" xfId="42069" xr:uid="{00000000-0005-0000-0000-0000A6A30000}"/>
    <cellStyle name="20% - Accent1 4 4 4 2 4 2" xfId="42070" xr:uid="{00000000-0005-0000-0000-0000A7A30000}"/>
    <cellStyle name="20% - Accent1 4 4 4 2 4 2 2" xfId="42071" xr:uid="{00000000-0005-0000-0000-0000A8A30000}"/>
    <cellStyle name="20% - Accent1 4 4 4 2 4 2 2 2" xfId="42072" xr:uid="{00000000-0005-0000-0000-0000A9A30000}"/>
    <cellStyle name="20% - Accent1 4 4 4 2 4 2 3" xfId="42073" xr:uid="{00000000-0005-0000-0000-0000AAA30000}"/>
    <cellStyle name="20% - Accent1 4 4 4 2 4 3" xfId="42074" xr:uid="{00000000-0005-0000-0000-0000ABA30000}"/>
    <cellStyle name="20% - Accent1 4 4 4 2 4 3 2" xfId="42075" xr:uid="{00000000-0005-0000-0000-0000ACA30000}"/>
    <cellStyle name="20% - Accent1 4 4 4 2 4 4" xfId="42076" xr:uid="{00000000-0005-0000-0000-0000ADA30000}"/>
    <cellStyle name="20% - Accent1 4 4 4 2 5" xfId="42077" xr:uid="{00000000-0005-0000-0000-0000AEA30000}"/>
    <cellStyle name="20% - Accent1 4 4 4 2 5 2" xfId="42078" xr:uid="{00000000-0005-0000-0000-0000AFA30000}"/>
    <cellStyle name="20% - Accent1 4 4 4 2 5 2 2" xfId="42079" xr:uid="{00000000-0005-0000-0000-0000B0A30000}"/>
    <cellStyle name="20% - Accent1 4 4 4 2 5 3" xfId="42080" xr:uid="{00000000-0005-0000-0000-0000B1A30000}"/>
    <cellStyle name="20% - Accent1 4 4 4 2 6" xfId="42081" xr:uid="{00000000-0005-0000-0000-0000B2A30000}"/>
    <cellStyle name="20% - Accent1 4 4 4 2 6 2" xfId="42082" xr:uid="{00000000-0005-0000-0000-0000B3A30000}"/>
    <cellStyle name="20% - Accent1 4 4 4 2 6 2 2" xfId="42083" xr:uid="{00000000-0005-0000-0000-0000B4A30000}"/>
    <cellStyle name="20% - Accent1 4 4 4 2 6 3" xfId="42084" xr:uid="{00000000-0005-0000-0000-0000B5A30000}"/>
    <cellStyle name="20% - Accent1 4 4 4 2 7" xfId="42085" xr:uid="{00000000-0005-0000-0000-0000B6A30000}"/>
    <cellStyle name="20% - Accent1 4 4 4 2 7 2" xfId="42086" xr:uid="{00000000-0005-0000-0000-0000B7A30000}"/>
    <cellStyle name="20% - Accent1 4 4 4 2 8" xfId="42087" xr:uid="{00000000-0005-0000-0000-0000B8A30000}"/>
    <cellStyle name="20% - Accent1 4 4 4 2 8 2" xfId="42088" xr:uid="{00000000-0005-0000-0000-0000B9A30000}"/>
    <cellStyle name="20% - Accent1 4 4 4 2 9" xfId="42089" xr:uid="{00000000-0005-0000-0000-0000BAA30000}"/>
    <cellStyle name="20% - Accent1 4 4 4 3" xfId="42090" xr:uid="{00000000-0005-0000-0000-0000BBA30000}"/>
    <cellStyle name="20% - Accent1 4 4 4 3 2" xfId="42091" xr:uid="{00000000-0005-0000-0000-0000BCA30000}"/>
    <cellStyle name="20% - Accent1 4 4 4 3 2 2" xfId="42092" xr:uid="{00000000-0005-0000-0000-0000BDA30000}"/>
    <cellStyle name="20% - Accent1 4 4 4 3 2 2 2" xfId="42093" xr:uid="{00000000-0005-0000-0000-0000BEA30000}"/>
    <cellStyle name="20% - Accent1 4 4 4 3 2 2 2 2" xfId="42094" xr:uid="{00000000-0005-0000-0000-0000BFA30000}"/>
    <cellStyle name="20% - Accent1 4 4 4 3 2 2 3" xfId="42095" xr:uid="{00000000-0005-0000-0000-0000C0A30000}"/>
    <cellStyle name="20% - Accent1 4 4 4 3 2 3" xfId="42096" xr:uid="{00000000-0005-0000-0000-0000C1A30000}"/>
    <cellStyle name="20% - Accent1 4 4 4 3 2 3 2" xfId="42097" xr:uid="{00000000-0005-0000-0000-0000C2A30000}"/>
    <cellStyle name="20% - Accent1 4 4 4 3 2 4" xfId="42098" xr:uid="{00000000-0005-0000-0000-0000C3A30000}"/>
    <cellStyle name="20% - Accent1 4 4 4 3 3" xfId="42099" xr:uid="{00000000-0005-0000-0000-0000C4A30000}"/>
    <cellStyle name="20% - Accent1 4 4 4 3 3 2" xfId="42100" xr:uid="{00000000-0005-0000-0000-0000C5A30000}"/>
    <cellStyle name="20% - Accent1 4 4 4 3 3 2 2" xfId="42101" xr:uid="{00000000-0005-0000-0000-0000C6A30000}"/>
    <cellStyle name="20% - Accent1 4 4 4 3 3 2 2 2" xfId="42102" xr:uid="{00000000-0005-0000-0000-0000C7A30000}"/>
    <cellStyle name="20% - Accent1 4 4 4 3 3 2 3" xfId="42103" xr:uid="{00000000-0005-0000-0000-0000C8A30000}"/>
    <cellStyle name="20% - Accent1 4 4 4 3 3 3" xfId="42104" xr:uid="{00000000-0005-0000-0000-0000C9A30000}"/>
    <cellStyle name="20% - Accent1 4 4 4 3 3 3 2" xfId="42105" xr:uid="{00000000-0005-0000-0000-0000CAA30000}"/>
    <cellStyle name="20% - Accent1 4 4 4 3 3 4" xfId="42106" xr:uid="{00000000-0005-0000-0000-0000CBA30000}"/>
    <cellStyle name="20% - Accent1 4 4 4 3 4" xfId="42107" xr:uid="{00000000-0005-0000-0000-0000CCA30000}"/>
    <cellStyle name="20% - Accent1 4 4 4 3 4 2" xfId="42108" xr:uid="{00000000-0005-0000-0000-0000CDA30000}"/>
    <cellStyle name="20% - Accent1 4 4 4 3 4 2 2" xfId="42109" xr:uid="{00000000-0005-0000-0000-0000CEA30000}"/>
    <cellStyle name="20% - Accent1 4 4 4 3 4 2 2 2" xfId="42110" xr:uid="{00000000-0005-0000-0000-0000CFA30000}"/>
    <cellStyle name="20% - Accent1 4 4 4 3 4 2 3" xfId="42111" xr:uid="{00000000-0005-0000-0000-0000D0A30000}"/>
    <cellStyle name="20% - Accent1 4 4 4 3 4 3" xfId="42112" xr:uid="{00000000-0005-0000-0000-0000D1A30000}"/>
    <cellStyle name="20% - Accent1 4 4 4 3 4 3 2" xfId="42113" xr:uid="{00000000-0005-0000-0000-0000D2A30000}"/>
    <cellStyle name="20% - Accent1 4 4 4 3 4 4" xfId="42114" xr:uid="{00000000-0005-0000-0000-0000D3A30000}"/>
    <cellStyle name="20% - Accent1 4 4 4 3 5" xfId="42115" xr:uid="{00000000-0005-0000-0000-0000D4A30000}"/>
    <cellStyle name="20% - Accent1 4 4 4 3 5 2" xfId="42116" xr:uid="{00000000-0005-0000-0000-0000D5A30000}"/>
    <cellStyle name="20% - Accent1 4 4 4 3 5 2 2" xfId="42117" xr:uid="{00000000-0005-0000-0000-0000D6A30000}"/>
    <cellStyle name="20% - Accent1 4 4 4 3 5 3" xfId="42118" xr:uid="{00000000-0005-0000-0000-0000D7A30000}"/>
    <cellStyle name="20% - Accent1 4 4 4 3 6" xfId="42119" xr:uid="{00000000-0005-0000-0000-0000D8A30000}"/>
    <cellStyle name="20% - Accent1 4 4 4 3 6 2" xfId="42120" xr:uid="{00000000-0005-0000-0000-0000D9A30000}"/>
    <cellStyle name="20% - Accent1 4 4 4 3 6 2 2" xfId="42121" xr:uid="{00000000-0005-0000-0000-0000DAA30000}"/>
    <cellStyle name="20% - Accent1 4 4 4 3 6 3" xfId="42122" xr:uid="{00000000-0005-0000-0000-0000DBA30000}"/>
    <cellStyle name="20% - Accent1 4 4 4 3 7" xfId="42123" xr:uid="{00000000-0005-0000-0000-0000DCA30000}"/>
    <cellStyle name="20% - Accent1 4 4 4 3 7 2" xfId="42124" xr:uid="{00000000-0005-0000-0000-0000DDA30000}"/>
    <cellStyle name="20% - Accent1 4 4 4 3 8" xfId="42125" xr:uid="{00000000-0005-0000-0000-0000DEA30000}"/>
    <cellStyle name="20% - Accent1 4 4 4 3 8 2" xfId="42126" xr:uid="{00000000-0005-0000-0000-0000DFA30000}"/>
    <cellStyle name="20% - Accent1 4 4 4 3 9" xfId="42127" xr:uid="{00000000-0005-0000-0000-0000E0A30000}"/>
    <cellStyle name="20% - Accent1 4 4 4 4" xfId="42128" xr:uid="{00000000-0005-0000-0000-0000E1A30000}"/>
    <cellStyle name="20% - Accent1 4 4 4 4 2" xfId="42129" xr:uid="{00000000-0005-0000-0000-0000E2A30000}"/>
    <cellStyle name="20% - Accent1 4 4 4 4 2 2" xfId="42130" xr:uid="{00000000-0005-0000-0000-0000E3A30000}"/>
    <cellStyle name="20% - Accent1 4 4 4 4 2 2 2" xfId="42131" xr:uid="{00000000-0005-0000-0000-0000E4A30000}"/>
    <cellStyle name="20% - Accent1 4 4 4 4 2 3" xfId="42132" xr:uid="{00000000-0005-0000-0000-0000E5A30000}"/>
    <cellStyle name="20% - Accent1 4 4 4 4 3" xfId="42133" xr:uid="{00000000-0005-0000-0000-0000E6A30000}"/>
    <cellStyle name="20% - Accent1 4 4 4 4 3 2" xfId="42134" xr:uid="{00000000-0005-0000-0000-0000E7A30000}"/>
    <cellStyle name="20% - Accent1 4 4 4 4 4" xfId="42135" xr:uid="{00000000-0005-0000-0000-0000E8A30000}"/>
    <cellStyle name="20% - Accent1 4 4 4 5" xfId="42136" xr:uid="{00000000-0005-0000-0000-0000E9A30000}"/>
    <cellStyle name="20% - Accent1 4 4 4 5 2" xfId="42137" xr:uid="{00000000-0005-0000-0000-0000EAA30000}"/>
    <cellStyle name="20% - Accent1 4 4 4 5 2 2" xfId="42138" xr:uid="{00000000-0005-0000-0000-0000EBA30000}"/>
    <cellStyle name="20% - Accent1 4 4 4 5 2 2 2" xfId="42139" xr:uid="{00000000-0005-0000-0000-0000ECA30000}"/>
    <cellStyle name="20% - Accent1 4 4 4 5 2 3" xfId="42140" xr:uid="{00000000-0005-0000-0000-0000EDA30000}"/>
    <cellStyle name="20% - Accent1 4 4 4 5 3" xfId="42141" xr:uid="{00000000-0005-0000-0000-0000EEA30000}"/>
    <cellStyle name="20% - Accent1 4 4 4 5 3 2" xfId="42142" xr:uid="{00000000-0005-0000-0000-0000EFA30000}"/>
    <cellStyle name="20% - Accent1 4 4 4 5 4" xfId="42143" xr:uid="{00000000-0005-0000-0000-0000F0A30000}"/>
    <cellStyle name="20% - Accent1 4 4 4 6" xfId="42144" xr:uid="{00000000-0005-0000-0000-0000F1A30000}"/>
    <cellStyle name="20% - Accent1 4 4 4 6 2" xfId="42145" xr:uid="{00000000-0005-0000-0000-0000F2A30000}"/>
    <cellStyle name="20% - Accent1 4 4 4 6 2 2" xfId="42146" xr:uid="{00000000-0005-0000-0000-0000F3A30000}"/>
    <cellStyle name="20% - Accent1 4 4 4 6 2 2 2" xfId="42147" xr:uid="{00000000-0005-0000-0000-0000F4A30000}"/>
    <cellStyle name="20% - Accent1 4 4 4 6 2 3" xfId="42148" xr:uid="{00000000-0005-0000-0000-0000F5A30000}"/>
    <cellStyle name="20% - Accent1 4 4 4 6 3" xfId="42149" xr:uid="{00000000-0005-0000-0000-0000F6A30000}"/>
    <cellStyle name="20% - Accent1 4 4 4 6 3 2" xfId="42150" xr:uid="{00000000-0005-0000-0000-0000F7A30000}"/>
    <cellStyle name="20% - Accent1 4 4 4 6 4" xfId="42151" xr:uid="{00000000-0005-0000-0000-0000F8A30000}"/>
    <cellStyle name="20% - Accent1 4 4 4 7" xfId="42152" xr:uid="{00000000-0005-0000-0000-0000F9A30000}"/>
    <cellStyle name="20% - Accent1 4 4 4 7 2" xfId="42153" xr:uid="{00000000-0005-0000-0000-0000FAA30000}"/>
    <cellStyle name="20% - Accent1 4 4 4 7 2 2" xfId="42154" xr:uid="{00000000-0005-0000-0000-0000FBA30000}"/>
    <cellStyle name="20% - Accent1 4 4 4 7 3" xfId="42155" xr:uid="{00000000-0005-0000-0000-0000FCA30000}"/>
    <cellStyle name="20% - Accent1 4 4 4 8" xfId="42156" xr:uid="{00000000-0005-0000-0000-0000FDA30000}"/>
    <cellStyle name="20% - Accent1 4 4 4 8 2" xfId="42157" xr:uid="{00000000-0005-0000-0000-0000FEA30000}"/>
    <cellStyle name="20% - Accent1 4 4 4 8 2 2" xfId="42158" xr:uid="{00000000-0005-0000-0000-0000FFA30000}"/>
    <cellStyle name="20% - Accent1 4 4 4 8 3" xfId="42159" xr:uid="{00000000-0005-0000-0000-000000A40000}"/>
    <cellStyle name="20% - Accent1 4 4 4 9" xfId="42160" xr:uid="{00000000-0005-0000-0000-000001A40000}"/>
    <cellStyle name="20% - Accent1 4 4 4 9 2" xfId="42161" xr:uid="{00000000-0005-0000-0000-000002A40000}"/>
    <cellStyle name="20% - Accent1 4 4 5" xfId="42162" xr:uid="{00000000-0005-0000-0000-000003A40000}"/>
    <cellStyle name="20% - Accent1 4 4 5 10" xfId="42163" xr:uid="{00000000-0005-0000-0000-000004A40000}"/>
    <cellStyle name="20% - Accent1 4 4 5 10 2" xfId="42164" xr:uid="{00000000-0005-0000-0000-000005A40000}"/>
    <cellStyle name="20% - Accent1 4 4 5 11" xfId="42165" xr:uid="{00000000-0005-0000-0000-000006A40000}"/>
    <cellStyle name="20% - Accent1 4 4 5 2" xfId="42166" xr:uid="{00000000-0005-0000-0000-000007A40000}"/>
    <cellStyle name="20% - Accent1 4 4 5 2 2" xfId="42167" xr:uid="{00000000-0005-0000-0000-000008A40000}"/>
    <cellStyle name="20% - Accent1 4 4 5 2 2 2" xfId="42168" xr:uid="{00000000-0005-0000-0000-000009A40000}"/>
    <cellStyle name="20% - Accent1 4 4 5 2 2 2 2" xfId="42169" xr:uid="{00000000-0005-0000-0000-00000AA40000}"/>
    <cellStyle name="20% - Accent1 4 4 5 2 2 2 2 2" xfId="42170" xr:uid="{00000000-0005-0000-0000-00000BA40000}"/>
    <cellStyle name="20% - Accent1 4 4 5 2 2 2 3" xfId="42171" xr:uid="{00000000-0005-0000-0000-00000CA40000}"/>
    <cellStyle name="20% - Accent1 4 4 5 2 2 3" xfId="42172" xr:uid="{00000000-0005-0000-0000-00000DA40000}"/>
    <cellStyle name="20% - Accent1 4 4 5 2 2 3 2" xfId="42173" xr:uid="{00000000-0005-0000-0000-00000EA40000}"/>
    <cellStyle name="20% - Accent1 4 4 5 2 2 4" xfId="42174" xr:uid="{00000000-0005-0000-0000-00000FA40000}"/>
    <cellStyle name="20% - Accent1 4 4 5 2 3" xfId="42175" xr:uid="{00000000-0005-0000-0000-000010A40000}"/>
    <cellStyle name="20% - Accent1 4 4 5 2 3 2" xfId="42176" xr:uid="{00000000-0005-0000-0000-000011A40000}"/>
    <cellStyle name="20% - Accent1 4 4 5 2 3 2 2" xfId="42177" xr:uid="{00000000-0005-0000-0000-000012A40000}"/>
    <cellStyle name="20% - Accent1 4 4 5 2 3 2 2 2" xfId="42178" xr:uid="{00000000-0005-0000-0000-000013A40000}"/>
    <cellStyle name="20% - Accent1 4 4 5 2 3 2 3" xfId="42179" xr:uid="{00000000-0005-0000-0000-000014A40000}"/>
    <cellStyle name="20% - Accent1 4 4 5 2 3 3" xfId="42180" xr:uid="{00000000-0005-0000-0000-000015A40000}"/>
    <cellStyle name="20% - Accent1 4 4 5 2 3 3 2" xfId="42181" xr:uid="{00000000-0005-0000-0000-000016A40000}"/>
    <cellStyle name="20% - Accent1 4 4 5 2 3 4" xfId="42182" xr:uid="{00000000-0005-0000-0000-000017A40000}"/>
    <cellStyle name="20% - Accent1 4 4 5 2 4" xfId="42183" xr:uid="{00000000-0005-0000-0000-000018A40000}"/>
    <cellStyle name="20% - Accent1 4 4 5 2 4 2" xfId="42184" xr:uid="{00000000-0005-0000-0000-000019A40000}"/>
    <cellStyle name="20% - Accent1 4 4 5 2 4 2 2" xfId="42185" xr:uid="{00000000-0005-0000-0000-00001AA40000}"/>
    <cellStyle name="20% - Accent1 4 4 5 2 4 2 2 2" xfId="42186" xr:uid="{00000000-0005-0000-0000-00001BA40000}"/>
    <cellStyle name="20% - Accent1 4 4 5 2 4 2 3" xfId="42187" xr:uid="{00000000-0005-0000-0000-00001CA40000}"/>
    <cellStyle name="20% - Accent1 4 4 5 2 4 3" xfId="42188" xr:uid="{00000000-0005-0000-0000-00001DA40000}"/>
    <cellStyle name="20% - Accent1 4 4 5 2 4 3 2" xfId="42189" xr:uid="{00000000-0005-0000-0000-00001EA40000}"/>
    <cellStyle name="20% - Accent1 4 4 5 2 4 4" xfId="42190" xr:uid="{00000000-0005-0000-0000-00001FA40000}"/>
    <cellStyle name="20% - Accent1 4 4 5 2 5" xfId="42191" xr:uid="{00000000-0005-0000-0000-000020A40000}"/>
    <cellStyle name="20% - Accent1 4 4 5 2 5 2" xfId="42192" xr:uid="{00000000-0005-0000-0000-000021A40000}"/>
    <cellStyle name="20% - Accent1 4 4 5 2 5 2 2" xfId="42193" xr:uid="{00000000-0005-0000-0000-000022A40000}"/>
    <cellStyle name="20% - Accent1 4 4 5 2 5 3" xfId="42194" xr:uid="{00000000-0005-0000-0000-000023A40000}"/>
    <cellStyle name="20% - Accent1 4 4 5 2 6" xfId="42195" xr:uid="{00000000-0005-0000-0000-000024A40000}"/>
    <cellStyle name="20% - Accent1 4 4 5 2 6 2" xfId="42196" xr:uid="{00000000-0005-0000-0000-000025A40000}"/>
    <cellStyle name="20% - Accent1 4 4 5 2 6 2 2" xfId="42197" xr:uid="{00000000-0005-0000-0000-000026A40000}"/>
    <cellStyle name="20% - Accent1 4 4 5 2 6 3" xfId="42198" xr:uid="{00000000-0005-0000-0000-000027A40000}"/>
    <cellStyle name="20% - Accent1 4 4 5 2 7" xfId="42199" xr:uid="{00000000-0005-0000-0000-000028A40000}"/>
    <cellStyle name="20% - Accent1 4 4 5 2 7 2" xfId="42200" xr:uid="{00000000-0005-0000-0000-000029A40000}"/>
    <cellStyle name="20% - Accent1 4 4 5 2 8" xfId="42201" xr:uid="{00000000-0005-0000-0000-00002AA40000}"/>
    <cellStyle name="20% - Accent1 4 4 5 2 8 2" xfId="42202" xr:uid="{00000000-0005-0000-0000-00002BA40000}"/>
    <cellStyle name="20% - Accent1 4 4 5 2 9" xfId="42203" xr:uid="{00000000-0005-0000-0000-00002CA40000}"/>
    <cellStyle name="20% - Accent1 4 4 5 3" xfId="42204" xr:uid="{00000000-0005-0000-0000-00002DA40000}"/>
    <cellStyle name="20% - Accent1 4 4 5 3 2" xfId="42205" xr:uid="{00000000-0005-0000-0000-00002EA40000}"/>
    <cellStyle name="20% - Accent1 4 4 5 3 2 2" xfId="42206" xr:uid="{00000000-0005-0000-0000-00002FA40000}"/>
    <cellStyle name="20% - Accent1 4 4 5 3 2 2 2" xfId="42207" xr:uid="{00000000-0005-0000-0000-000030A40000}"/>
    <cellStyle name="20% - Accent1 4 4 5 3 2 2 2 2" xfId="42208" xr:uid="{00000000-0005-0000-0000-000031A40000}"/>
    <cellStyle name="20% - Accent1 4 4 5 3 2 2 3" xfId="42209" xr:uid="{00000000-0005-0000-0000-000032A40000}"/>
    <cellStyle name="20% - Accent1 4 4 5 3 2 3" xfId="42210" xr:uid="{00000000-0005-0000-0000-000033A40000}"/>
    <cellStyle name="20% - Accent1 4 4 5 3 2 3 2" xfId="42211" xr:uid="{00000000-0005-0000-0000-000034A40000}"/>
    <cellStyle name="20% - Accent1 4 4 5 3 2 4" xfId="42212" xr:uid="{00000000-0005-0000-0000-000035A40000}"/>
    <cellStyle name="20% - Accent1 4 4 5 3 3" xfId="42213" xr:uid="{00000000-0005-0000-0000-000036A40000}"/>
    <cellStyle name="20% - Accent1 4 4 5 3 3 2" xfId="42214" xr:uid="{00000000-0005-0000-0000-000037A40000}"/>
    <cellStyle name="20% - Accent1 4 4 5 3 3 2 2" xfId="42215" xr:uid="{00000000-0005-0000-0000-000038A40000}"/>
    <cellStyle name="20% - Accent1 4 4 5 3 3 2 2 2" xfId="42216" xr:uid="{00000000-0005-0000-0000-000039A40000}"/>
    <cellStyle name="20% - Accent1 4 4 5 3 3 2 3" xfId="42217" xr:uid="{00000000-0005-0000-0000-00003AA40000}"/>
    <cellStyle name="20% - Accent1 4 4 5 3 3 3" xfId="42218" xr:uid="{00000000-0005-0000-0000-00003BA40000}"/>
    <cellStyle name="20% - Accent1 4 4 5 3 3 3 2" xfId="42219" xr:uid="{00000000-0005-0000-0000-00003CA40000}"/>
    <cellStyle name="20% - Accent1 4 4 5 3 3 4" xfId="42220" xr:uid="{00000000-0005-0000-0000-00003DA40000}"/>
    <cellStyle name="20% - Accent1 4 4 5 3 4" xfId="42221" xr:uid="{00000000-0005-0000-0000-00003EA40000}"/>
    <cellStyle name="20% - Accent1 4 4 5 3 4 2" xfId="42222" xr:uid="{00000000-0005-0000-0000-00003FA40000}"/>
    <cellStyle name="20% - Accent1 4 4 5 3 4 2 2" xfId="42223" xr:uid="{00000000-0005-0000-0000-000040A40000}"/>
    <cellStyle name="20% - Accent1 4 4 5 3 4 2 2 2" xfId="42224" xr:uid="{00000000-0005-0000-0000-000041A40000}"/>
    <cellStyle name="20% - Accent1 4 4 5 3 4 2 3" xfId="42225" xr:uid="{00000000-0005-0000-0000-000042A40000}"/>
    <cellStyle name="20% - Accent1 4 4 5 3 4 3" xfId="42226" xr:uid="{00000000-0005-0000-0000-000043A40000}"/>
    <cellStyle name="20% - Accent1 4 4 5 3 4 3 2" xfId="42227" xr:uid="{00000000-0005-0000-0000-000044A40000}"/>
    <cellStyle name="20% - Accent1 4 4 5 3 4 4" xfId="42228" xr:uid="{00000000-0005-0000-0000-000045A40000}"/>
    <cellStyle name="20% - Accent1 4 4 5 3 5" xfId="42229" xr:uid="{00000000-0005-0000-0000-000046A40000}"/>
    <cellStyle name="20% - Accent1 4 4 5 3 5 2" xfId="42230" xr:uid="{00000000-0005-0000-0000-000047A40000}"/>
    <cellStyle name="20% - Accent1 4 4 5 3 5 2 2" xfId="42231" xr:uid="{00000000-0005-0000-0000-000048A40000}"/>
    <cellStyle name="20% - Accent1 4 4 5 3 5 3" xfId="42232" xr:uid="{00000000-0005-0000-0000-000049A40000}"/>
    <cellStyle name="20% - Accent1 4 4 5 3 6" xfId="42233" xr:uid="{00000000-0005-0000-0000-00004AA40000}"/>
    <cellStyle name="20% - Accent1 4 4 5 3 6 2" xfId="42234" xr:uid="{00000000-0005-0000-0000-00004BA40000}"/>
    <cellStyle name="20% - Accent1 4 4 5 3 6 2 2" xfId="42235" xr:uid="{00000000-0005-0000-0000-00004CA40000}"/>
    <cellStyle name="20% - Accent1 4 4 5 3 6 3" xfId="42236" xr:uid="{00000000-0005-0000-0000-00004DA40000}"/>
    <cellStyle name="20% - Accent1 4 4 5 3 7" xfId="42237" xr:uid="{00000000-0005-0000-0000-00004EA40000}"/>
    <cellStyle name="20% - Accent1 4 4 5 3 7 2" xfId="42238" xr:uid="{00000000-0005-0000-0000-00004FA40000}"/>
    <cellStyle name="20% - Accent1 4 4 5 3 8" xfId="42239" xr:uid="{00000000-0005-0000-0000-000050A40000}"/>
    <cellStyle name="20% - Accent1 4 4 5 3 8 2" xfId="42240" xr:uid="{00000000-0005-0000-0000-000051A40000}"/>
    <cellStyle name="20% - Accent1 4 4 5 3 9" xfId="42241" xr:uid="{00000000-0005-0000-0000-000052A40000}"/>
    <cellStyle name="20% - Accent1 4 4 5 4" xfId="42242" xr:uid="{00000000-0005-0000-0000-000053A40000}"/>
    <cellStyle name="20% - Accent1 4 4 5 4 2" xfId="42243" xr:uid="{00000000-0005-0000-0000-000054A40000}"/>
    <cellStyle name="20% - Accent1 4 4 5 4 2 2" xfId="42244" xr:uid="{00000000-0005-0000-0000-000055A40000}"/>
    <cellStyle name="20% - Accent1 4 4 5 4 2 2 2" xfId="42245" xr:uid="{00000000-0005-0000-0000-000056A40000}"/>
    <cellStyle name="20% - Accent1 4 4 5 4 2 3" xfId="42246" xr:uid="{00000000-0005-0000-0000-000057A40000}"/>
    <cellStyle name="20% - Accent1 4 4 5 4 3" xfId="42247" xr:uid="{00000000-0005-0000-0000-000058A40000}"/>
    <cellStyle name="20% - Accent1 4 4 5 4 3 2" xfId="42248" xr:uid="{00000000-0005-0000-0000-000059A40000}"/>
    <cellStyle name="20% - Accent1 4 4 5 4 4" xfId="42249" xr:uid="{00000000-0005-0000-0000-00005AA40000}"/>
    <cellStyle name="20% - Accent1 4 4 5 5" xfId="42250" xr:uid="{00000000-0005-0000-0000-00005BA40000}"/>
    <cellStyle name="20% - Accent1 4 4 5 5 2" xfId="42251" xr:uid="{00000000-0005-0000-0000-00005CA40000}"/>
    <cellStyle name="20% - Accent1 4 4 5 5 2 2" xfId="42252" xr:uid="{00000000-0005-0000-0000-00005DA40000}"/>
    <cellStyle name="20% - Accent1 4 4 5 5 2 2 2" xfId="42253" xr:uid="{00000000-0005-0000-0000-00005EA40000}"/>
    <cellStyle name="20% - Accent1 4 4 5 5 2 3" xfId="42254" xr:uid="{00000000-0005-0000-0000-00005FA40000}"/>
    <cellStyle name="20% - Accent1 4 4 5 5 3" xfId="42255" xr:uid="{00000000-0005-0000-0000-000060A40000}"/>
    <cellStyle name="20% - Accent1 4 4 5 5 3 2" xfId="42256" xr:uid="{00000000-0005-0000-0000-000061A40000}"/>
    <cellStyle name="20% - Accent1 4 4 5 5 4" xfId="42257" xr:uid="{00000000-0005-0000-0000-000062A40000}"/>
    <cellStyle name="20% - Accent1 4 4 5 6" xfId="42258" xr:uid="{00000000-0005-0000-0000-000063A40000}"/>
    <cellStyle name="20% - Accent1 4 4 5 6 2" xfId="42259" xr:uid="{00000000-0005-0000-0000-000064A40000}"/>
    <cellStyle name="20% - Accent1 4 4 5 6 2 2" xfId="42260" xr:uid="{00000000-0005-0000-0000-000065A40000}"/>
    <cellStyle name="20% - Accent1 4 4 5 6 2 2 2" xfId="42261" xr:uid="{00000000-0005-0000-0000-000066A40000}"/>
    <cellStyle name="20% - Accent1 4 4 5 6 2 3" xfId="42262" xr:uid="{00000000-0005-0000-0000-000067A40000}"/>
    <cellStyle name="20% - Accent1 4 4 5 6 3" xfId="42263" xr:uid="{00000000-0005-0000-0000-000068A40000}"/>
    <cellStyle name="20% - Accent1 4 4 5 6 3 2" xfId="42264" xr:uid="{00000000-0005-0000-0000-000069A40000}"/>
    <cellStyle name="20% - Accent1 4 4 5 6 4" xfId="42265" xr:uid="{00000000-0005-0000-0000-00006AA40000}"/>
    <cellStyle name="20% - Accent1 4 4 5 7" xfId="42266" xr:uid="{00000000-0005-0000-0000-00006BA40000}"/>
    <cellStyle name="20% - Accent1 4 4 5 7 2" xfId="42267" xr:uid="{00000000-0005-0000-0000-00006CA40000}"/>
    <cellStyle name="20% - Accent1 4 4 5 7 2 2" xfId="42268" xr:uid="{00000000-0005-0000-0000-00006DA40000}"/>
    <cellStyle name="20% - Accent1 4 4 5 7 3" xfId="42269" xr:uid="{00000000-0005-0000-0000-00006EA40000}"/>
    <cellStyle name="20% - Accent1 4 4 5 8" xfId="42270" xr:uid="{00000000-0005-0000-0000-00006FA40000}"/>
    <cellStyle name="20% - Accent1 4 4 5 8 2" xfId="42271" xr:uid="{00000000-0005-0000-0000-000070A40000}"/>
    <cellStyle name="20% - Accent1 4 4 5 8 2 2" xfId="42272" xr:uid="{00000000-0005-0000-0000-000071A40000}"/>
    <cellStyle name="20% - Accent1 4 4 5 8 3" xfId="42273" xr:uid="{00000000-0005-0000-0000-000072A40000}"/>
    <cellStyle name="20% - Accent1 4 4 5 9" xfId="42274" xr:uid="{00000000-0005-0000-0000-000073A40000}"/>
    <cellStyle name="20% - Accent1 4 4 5 9 2" xfId="42275" xr:uid="{00000000-0005-0000-0000-000074A40000}"/>
    <cellStyle name="20% - Accent1 4 4 6" xfId="42276" xr:uid="{00000000-0005-0000-0000-000075A40000}"/>
    <cellStyle name="20% - Accent1 4 4 6 10" xfId="42277" xr:uid="{00000000-0005-0000-0000-000076A40000}"/>
    <cellStyle name="20% - Accent1 4 4 6 10 2" xfId="42278" xr:uid="{00000000-0005-0000-0000-000077A40000}"/>
    <cellStyle name="20% - Accent1 4 4 6 11" xfId="42279" xr:uid="{00000000-0005-0000-0000-000078A40000}"/>
    <cellStyle name="20% - Accent1 4 4 6 2" xfId="42280" xr:uid="{00000000-0005-0000-0000-000079A40000}"/>
    <cellStyle name="20% - Accent1 4 4 6 2 2" xfId="42281" xr:uid="{00000000-0005-0000-0000-00007AA40000}"/>
    <cellStyle name="20% - Accent1 4 4 6 2 2 2" xfId="42282" xr:uid="{00000000-0005-0000-0000-00007BA40000}"/>
    <cellStyle name="20% - Accent1 4 4 6 2 2 2 2" xfId="42283" xr:uid="{00000000-0005-0000-0000-00007CA40000}"/>
    <cellStyle name="20% - Accent1 4 4 6 2 2 2 2 2" xfId="42284" xr:uid="{00000000-0005-0000-0000-00007DA40000}"/>
    <cellStyle name="20% - Accent1 4 4 6 2 2 2 3" xfId="42285" xr:uid="{00000000-0005-0000-0000-00007EA40000}"/>
    <cellStyle name="20% - Accent1 4 4 6 2 2 3" xfId="42286" xr:uid="{00000000-0005-0000-0000-00007FA40000}"/>
    <cellStyle name="20% - Accent1 4 4 6 2 2 3 2" xfId="42287" xr:uid="{00000000-0005-0000-0000-000080A40000}"/>
    <cellStyle name="20% - Accent1 4 4 6 2 2 4" xfId="42288" xr:uid="{00000000-0005-0000-0000-000081A40000}"/>
    <cellStyle name="20% - Accent1 4 4 6 2 3" xfId="42289" xr:uid="{00000000-0005-0000-0000-000082A40000}"/>
    <cellStyle name="20% - Accent1 4 4 6 2 3 2" xfId="42290" xr:uid="{00000000-0005-0000-0000-000083A40000}"/>
    <cellStyle name="20% - Accent1 4 4 6 2 3 2 2" xfId="42291" xr:uid="{00000000-0005-0000-0000-000084A40000}"/>
    <cellStyle name="20% - Accent1 4 4 6 2 3 2 2 2" xfId="42292" xr:uid="{00000000-0005-0000-0000-000085A40000}"/>
    <cellStyle name="20% - Accent1 4 4 6 2 3 2 3" xfId="42293" xr:uid="{00000000-0005-0000-0000-000086A40000}"/>
    <cellStyle name="20% - Accent1 4 4 6 2 3 3" xfId="42294" xr:uid="{00000000-0005-0000-0000-000087A40000}"/>
    <cellStyle name="20% - Accent1 4 4 6 2 3 3 2" xfId="42295" xr:uid="{00000000-0005-0000-0000-000088A40000}"/>
    <cellStyle name="20% - Accent1 4 4 6 2 3 4" xfId="42296" xr:uid="{00000000-0005-0000-0000-000089A40000}"/>
    <cellStyle name="20% - Accent1 4 4 6 2 4" xfId="42297" xr:uid="{00000000-0005-0000-0000-00008AA40000}"/>
    <cellStyle name="20% - Accent1 4 4 6 2 4 2" xfId="42298" xr:uid="{00000000-0005-0000-0000-00008BA40000}"/>
    <cellStyle name="20% - Accent1 4 4 6 2 4 2 2" xfId="42299" xr:uid="{00000000-0005-0000-0000-00008CA40000}"/>
    <cellStyle name="20% - Accent1 4 4 6 2 4 2 2 2" xfId="42300" xr:uid="{00000000-0005-0000-0000-00008DA40000}"/>
    <cellStyle name="20% - Accent1 4 4 6 2 4 2 3" xfId="42301" xr:uid="{00000000-0005-0000-0000-00008EA40000}"/>
    <cellStyle name="20% - Accent1 4 4 6 2 4 3" xfId="42302" xr:uid="{00000000-0005-0000-0000-00008FA40000}"/>
    <cellStyle name="20% - Accent1 4 4 6 2 4 3 2" xfId="42303" xr:uid="{00000000-0005-0000-0000-000090A40000}"/>
    <cellStyle name="20% - Accent1 4 4 6 2 4 4" xfId="42304" xr:uid="{00000000-0005-0000-0000-000091A40000}"/>
    <cellStyle name="20% - Accent1 4 4 6 2 5" xfId="42305" xr:uid="{00000000-0005-0000-0000-000092A40000}"/>
    <cellStyle name="20% - Accent1 4 4 6 2 5 2" xfId="42306" xr:uid="{00000000-0005-0000-0000-000093A40000}"/>
    <cellStyle name="20% - Accent1 4 4 6 2 5 2 2" xfId="42307" xr:uid="{00000000-0005-0000-0000-000094A40000}"/>
    <cellStyle name="20% - Accent1 4 4 6 2 5 3" xfId="42308" xr:uid="{00000000-0005-0000-0000-000095A40000}"/>
    <cellStyle name="20% - Accent1 4 4 6 2 6" xfId="42309" xr:uid="{00000000-0005-0000-0000-000096A40000}"/>
    <cellStyle name="20% - Accent1 4 4 6 2 6 2" xfId="42310" xr:uid="{00000000-0005-0000-0000-000097A40000}"/>
    <cellStyle name="20% - Accent1 4 4 6 2 6 2 2" xfId="42311" xr:uid="{00000000-0005-0000-0000-000098A40000}"/>
    <cellStyle name="20% - Accent1 4 4 6 2 6 3" xfId="42312" xr:uid="{00000000-0005-0000-0000-000099A40000}"/>
    <cellStyle name="20% - Accent1 4 4 6 2 7" xfId="42313" xr:uid="{00000000-0005-0000-0000-00009AA40000}"/>
    <cellStyle name="20% - Accent1 4 4 6 2 7 2" xfId="42314" xr:uid="{00000000-0005-0000-0000-00009BA40000}"/>
    <cellStyle name="20% - Accent1 4 4 6 2 8" xfId="42315" xr:uid="{00000000-0005-0000-0000-00009CA40000}"/>
    <cellStyle name="20% - Accent1 4 4 6 2 8 2" xfId="42316" xr:uid="{00000000-0005-0000-0000-00009DA40000}"/>
    <cellStyle name="20% - Accent1 4 4 6 2 9" xfId="42317" xr:uid="{00000000-0005-0000-0000-00009EA40000}"/>
    <cellStyle name="20% - Accent1 4 4 6 3" xfId="42318" xr:uid="{00000000-0005-0000-0000-00009FA40000}"/>
    <cellStyle name="20% - Accent1 4 4 6 3 2" xfId="42319" xr:uid="{00000000-0005-0000-0000-0000A0A40000}"/>
    <cellStyle name="20% - Accent1 4 4 6 3 2 2" xfId="42320" xr:uid="{00000000-0005-0000-0000-0000A1A40000}"/>
    <cellStyle name="20% - Accent1 4 4 6 3 2 2 2" xfId="42321" xr:uid="{00000000-0005-0000-0000-0000A2A40000}"/>
    <cellStyle name="20% - Accent1 4 4 6 3 2 2 2 2" xfId="42322" xr:uid="{00000000-0005-0000-0000-0000A3A40000}"/>
    <cellStyle name="20% - Accent1 4 4 6 3 2 2 3" xfId="42323" xr:uid="{00000000-0005-0000-0000-0000A4A40000}"/>
    <cellStyle name="20% - Accent1 4 4 6 3 2 3" xfId="42324" xr:uid="{00000000-0005-0000-0000-0000A5A40000}"/>
    <cellStyle name="20% - Accent1 4 4 6 3 2 3 2" xfId="42325" xr:uid="{00000000-0005-0000-0000-0000A6A40000}"/>
    <cellStyle name="20% - Accent1 4 4 6 3 2 4" xfId="42326" xr:uid="{00000000-0005-0000-0000-0000A7A40000}"/>
    <cellStyle name="20% - Accent1 4 4 6 3 3" xfId="42327" xr:uid="{00000000-0005-0000-0000-0000A8A40000}"/>
    <cellStyle name="20% - Accent1 4 4 6 3 3 2" xfId="42328" xr:uid="{00000000-0005-0000-0000-0000A9A40000}"/>
    <cellStyle name="20% - Accent1 4 4 6 3 3 2 2" xfId="42329" xr:uid="{00000000-0005-0000-0000-0000AAA40000}"/>
    <cellStyle name="20% - Accent1 4 4 6 3 3 2 2 2" xfId="42330" xr:uid="{00000000-0005-0000-0000-0000ABA40000}"/>
    <cellStyle name="20% - Accent1 4 4 6 3 3 2 3" xfId="42331" xr:uid="{00000000-0005-0000-0000-0000ACA40000}"/>
    <cellStyle name="20% - Accent1 4 4 6 3 3 3" xfId="42332" xr:uid="{00000000-0005-0000-0000-0000ADA40000}"/>
    <cellStyle name="20% - Accent1 4 4 6 3 3 3 2" xfId="42333" xr:uid="{00000000-0005-0000-0000-0000AEA40000}"/>
    <cellStyle name="20% - Accent1 4 4 6 3 3 4" xfId="42334" xr:uid="{00000000-0005-0000-0000-0000AFA40000}"/>
    <cellStyle name="20% - Accent1 4 4 6 3 4" xfId="42335" xr:uid="{00000000-0005-0000-0000-0000B0A40000}"/>
    <cellStyle name="20% - Accent1 4 4 6 3 4 2" xfId="42336" xr:uid="{00000000-0005-0000-0000-0000B1A40000}"/>
    <cellStyle name="20% - Accent1 4 4 6 3 4 2 2" xfId="42337" xr:uid="{00000000-0005-0000-0000-0000B2A40000}"/>
    <cellStyle name="20% - Accent1 4 4 6 3 4 2 2 2" xfId="42338" xr:uid="{00000000-0005-0000-0000-0000B3A40000}"/>
    <cellStyle name="20% - Accent1 4 4 6 3 4 2 3" xfId="42339" xr:uid="{00000000-0005-0000-0000-0000B4A40000}"/>
    <cellStyle name="20% - Accent1 4 4 6 3 4 3" xfId="42340" xr:uid="{00000000-0005-0000-0000-0000B5A40000}"/>
    <cellStyle name="20% - Accent1 4 4 6 3 4 3 2" xfId="42341" xr:uid="{00000000-0005-0000-0000-0000B6A40000}"/>
    <cellStyle name="20% - Accent1 4 4 6 3 4 4" xfId="42342" xr:uid="{00000000-0005-0000-0000-0000B7A40000}"/>
    <cellStyle name="20% - Accent1 4 4 6 3 5" xfId="42343" xr:uid="{00000000-0005-0000-0000-0000B8A40000}"/>
    <cellStyle name="20% - Accent1 4 4 6 3 5 2" xfId="42344" xr:uid="{00000000-0005-0000-0000-0000B9A40000}"/>
    <cellStyle name="20% - Accent1 4 4 6 3 5 2 2" xfId="42345" xr:uid="{00000000-0005-0000-0000-0000BAA40000}"/>
    <cellStyle name="20% - Accent1 4 4 6 3 5 3" xfId="42346" xr:uid="{00000000-0005-0000-0000-0000BBA40000}"/>
    <cellStyle name="20% - Accent1 4 4 6 3 6" xfId="42347" xr:uid="{00000000-0005-0000-0000-0000BCA40000}"/>
    <cellStyle name="20% - Accent1 4 4 6 3 6 2" xfId="42348" xr:uid="{00000000-0005-0000-0000-0000BDA40000}"/>
    <cellStyle name="20% - Accent1 4 4 6 3 6 2 2" xfId="42349" xr:uid="{00000000-0005-0000-0000-0000BEA40000}"/>
    <cellStyle name="20% - Accent1 4 4 6 3 6 3" xfId="42350" xr:uid="{00000000-0005-0000-0000-0000BFA40000}"/>
    <cellStyle name="20% - Accent1 4 4 6 3 7" xfId="42351" xr:uid="{00000000-0005-0000-0000-0000C0A40000}"/>
    <cellStyle name="20% - Accent1 4 4 6 3 7 2" xfId="42352" xr:uid="{00000000-0005-0000-0000-0000C1A40000}"/>
    <cellStyle name="20% - Accent1 4 4 6 3 8" xfId="42353" xr:uid="{00000000-0005-0000-0000-0000C2A40000}"/>
    <cellStyle name="20% - Accent1 4 4 6 3 8 2" xfId="42354" xr:uid="{00000000-0005-0000-0000-0000C3A40000}"/>
    <cellStyle name="20% - Accent1 4 4 6 3 9" xfId="42355" xr:uid="{00000000-0005-0000-0000-0000C4A40000}"/>
    <cellStyle name="20% - Accent1 4 4 6 4" xfId="42356" xr:uid="{00000000-0005-0000-0000-0000C5A40000}"/>
    <cellStyle name="20% - Accent1 4 4 6 4 2" xfId="42357" xr:uid="{00000000-0005-0000-0000-0000C6A40000}"/>
    <cellStyle name="20% - Accent1 4 4 6 4 2 2" xfId="42358" xr:uid="{00000000-0005-0000-0000-0000C7A40000}"/>
    <cellStyle name="20% - Accent1 4 4 6 4 2 2 2" xfId="42359" xr:uid="{00000000-0005-0000-0000-0000C8A40000}"/>
    <cellStyle name="20% - Accent1 4 4 6 4 2 3" xfId="42360" xr:uid="{00000000-0005-0000-0000-0000C9A40000}"/>
    <cellStyle name="20% - Accent1 4 4 6 4 3" xfId="42361" xr:uid="{00000000-0005-0000-0000-0000CAA40000}"/>
    <cellStyle name="20% - Accent1 4 4 6 4 3 2" xfId="42362" xr:uid="{00000000-0005-0000-0000-0000CBA40000}"/>
    <cellStyle name="20% - Accent1 4 4 6 4 4" xfId="42363" xr:uid="{00000000-0005-0000-0000-0000CCA40000}"/>
    <cellStyle name="20% - Accent1 4 4 6 5" xfId="42364" xr:uid="{00000000-0005-0000-0000-0000CDA40000}"/>
    <cellStyle name="20% - Accent1 4 4 6 5 2" xfId="42365" xr:uid="{00000000-0005-0000-0000-0000CEA40000}"/>
    <cellStyle name="20% - Accent1 4 4 6 5 2 2" xfId="42366" xr:uid="{00000000-0005-0000-0000-0000CFA40000}"/>
    <cellStyle name="20% - Accent1 4 4 6 5 2 2 2" xfId="42367" xr:uid="{00000000-0005-0000-0000-0000D0A40000}"/>
    <cellStyle name="20% - Accent1 4 4 6 5 2 3" xfId="42368" xr:uid="{00000000-0005-0000-0000-0000D1A40000}"/>
    <cellStyle name="20% - Accent1 4 4 6 5 3" xfId="42369" xr:uid="{00000000-0005-0000-0000-0000D2A40000}"/>
    <cellStyle name="20% - Accent1 4 4 6 5 3 2" xfId="42370" xr:uid="{00000000-0005-0000-0000-0000D3A40000}"/>
    <cellStyle name="20% - Accent1 4 4 6 5 4" xfId="42371" xr:uid="{00000000-0005-0000-0000-0000D4A40000}"/>
    <cellStyle name="20% - Accent1 4 4 6 6" xfId="42372" xr:uid="{00000000-0005-0000-0000-0000D5A40000}"/>
    <cellStyle name="20% - Accent1 4 4 6 6 2" xfId="42373" xr:uid="{00000000-0005-0000-0000-0000D6A40000}"/>
    <cellStyle name="20% - Accent1 4 4 6 6 2 2" xfId="42374" xr:uid="{00000000-0005-0000-0000-0000D7A40000}"/>
    <cellStyle name="20% - Accent1 4 4 6 6 2 2 2" xfId="42375" xr:uid="{00000000-0005-0000-0000-0000D8A40000}"/>
    <cellStyle name="20% - Accent1 4 4 6 6 2 3" xfId="42376" xr:uid="{00000000-0005-0000-0000-0000D9A40000}"/>
    <cellStyle name="20% - Accent1 4 4 6 6 3" xfId="42377" xr:uid="{00000000-0005-0000-0000-0000DAA40000}"/>
    <cellStyle name="20% - Accent1 4 4 6 6 3 2" xfId="42378" xr:uid="{00000000-0005-0000-0000-0000DBA40000}"/>
    <cellStyle name="20% - Accent1 4 4 6 6 4" xfId="42379" xr:uid="{00000000-0005-0000-0000-0000DCA40000}"/>
    <cellStyle name="20% - Accent1 4 4 6 7" xfId="42380" xr:uid="{00000000-0005-0000-0000-0000DDA40000}"/>
    <cellStyle name="20% - Accent1 4 4 6 7 2" xfId="42381" xr:uid="{00000000-0005-0000-0000-0000DEA40000}"/>
    <cellStyle name="20% - Accent1 4 4 6 7 2 2" xfId="42382" xr:uid="{00000000-0005-0000-0000-0000DFA40000}"/>
    <cellStyle name="20% - Accent1 4 4 6 7 3" xfId="42383" xr:uid="{00000000-0005-0000-0000-0000E0A40000}"/>
    <cellStyle name="20% - Accent1 4 4 6 8" xfId="42384" xr:uid="{00000000-0005-0000-0000-0000E1A40000}"/>
    <cellStyle name="20% - Accent1 4 4 6 8 2" xfId="42385" xr:uid="{00000000-0005-0000-0000-0000E2A40000}"/>
    <cellStyle name="20% - Accent1 4 4 6 8 2 2" xfId="42386" xr:uid="{00000000-0005-0000-0000-0000E3A40000}"/>
    <cellStyle name="20% - Accent1 4 4 6 8 3" xfId="42387" xr:uid="{00000000-0005-0000-0000-0000E4A40000}"/>
    <cellStyle name="20% - Accent1 4 4 6 9" xfId="42388" xr:uid="{00000000-0005-0000-0000-0000E5A40000}"/>
    <cellStyle name="20% - Accent1 4 4 6 9 2" xfId="42389" xr:uid="{00000000-0005-0000-0000-0000E6A40000}"/>
    <cellStyle name="20% - Accent1 4 4 7" xfId="42390" xr:uid="{00000000-0005-0000-0000-0000E7A40000}"/>
    <cellStyle name="20% - Accent1 4 4 7 2" xfId="42391" xr:uid="{00000000-0005-0000-0000-0000E8A40000}"/>
    <cellStyle name="20% - Accent1 4 4 7 2 2" xfId="42392" xr:uid="{00000000-0005-0000-0000-0000E9A40000}"/>
    <cellStyle name="20% - Accent1 4 4 7 2 2 2" xfId="42393" xr:uid="{00000000-0005-0000-0000-0000EAA40000}"/>
    <cellStyle name="20% - Accent1 4 4 7 2 2 2 2" xfId="42394" xr:uid="{00000000-0005-0000-0000-0000EBA40000}"/>
    <cellStyle name="20% - Accent1 4 4 7 2 2 3" xfId="42395" xr:uid="{00000000-0005-0000-0000-0000ECA40000}"/>
    <cellStyle name="20% - Accent1 4 4 7 2 3" xfId="42396" xr:uid="{00000000-0005-0000-0000-0000EDA40000}"/>
    <cellStyle name="20% - Accent1 4 4 7 2 3 2" xfId="42397" xr:uid="{00000000-0005-0000-0000-0000EEA40000}"/>
    <cellStyle name="20% - Accent1 4 4 7 2 4" xfId="42398" xr:uid="{00000000-0005-0000-0000-0000EFA40000}"/>
    <cellStyle name="20% - Accent1 4 4 7 3" xfId="42399" xr:uid="{00000000-0005-0000-0000-0000F0A40000}"/>
    <cellStyle name="20% - Accent1 4 4 7 3 2" xfId="42400" xr:uid="{00000000-0005-0000-0000-0000F1A40000}"/>
    <cellStyle name="20% - Accent1 4 4 7 3 2 2" xfId="42401" xr:uid="{00000000-0005-0000-0000-0000F2A40000}"/>
    <cellStyle name="20% - Accent1 4 4 7 3 2 2 2" xfId="42402" xr:uid="{00000000-0005-0000-0000-0000F3A40000}"/>
    <cellStyle name="20% - Accent1 4 4 7 3 2 3" xfId="42403" xr:uid="{00000000-0005-0000-0000-0000F4A40000}"/>
    <cellStyle name="20% - Accent1 4 4 7 3 3" xfId="42404" xr:uid="{00000000-0005-0000-0000-0000F5A40000}"/>
    <cellStyle name="20% - Accent1 4 4 7 3 3 2" xfId="42405" xr:uid="{00000000-0005-0000-0000-0000F6A40000}"/>
    <cellStyle name="20% - Accent1 4 4 7 3 4" xfId="42406" xr:uid="{00000000-0005-0000-0000-0000F7A40000}"/>
    <cellStyle name="20% - Accent1 4 4 7 4" xfId="42407" xr:uid="{00000000-0005-0000-0000-0000F8A40000}"/>
    <cellStyle name="20% - Accent1 4 4 7 4 2" xfId="42408" xr:uid="{00000000-0005-0000-0000-0000F9A40000}"/>
    <cellStyle name="20% - Accent1 4 4 7 4 2 2" xfId="42409" xr:uid="{00000000-0005-0000-0000-0000FAA40000}"/>
    <cellStyle name="20% - Accent1 4 4 7 4 2 2 2" xfId="42410" xr:uid="{00000000-0005-0000-0000-0000FBA40000}"/>
    <cellStyle name="20% - Accent1 4 4 7 4 2 3" xfId="42411" xr:uid="{00000000-0005-0000-0000-0000FCA40000}"/>
    <cellStyle name="20% - Accent1 4 4 7 4 3" xfId="42412" xr:uid="{00000000-0005-0000-0000-0000FDA40000}"/>
    <cellStyle name="20% - Accent1 4 4 7 4 3 2" xfId="42413" xr:uid="{00000000-0005-0000-0000-0000FEA40000}"/>
    <cellStyle name="20% - Accent1 4 4 7 4 4" xfId="42414" xr:uid="{00000000-0005-0000-0000-0000FFA40000}"/>
    <cellStyle name="20% - Accent1 4 4 7 5" xfId="42415" xr:uid="{00000000-0005-0000-0000-000000A50000}"/>
    <cellStyle name="20% - Accent1 4 4 7 5 2" xfId="42416" xr:uid="{00000000-0005-0000-0000-000001A50000}"/>
    <cellStyle name="20% - Accent1 4 4 7 5 2 2" xfId="42417" xr:uid="{00000000-0005-0000-0000-000002A50000}"/>
    <cellStyle name="20% - Accent1 4 4 7 5 3" xfId="42418" xr:uid="{00000000-0005-0000-0000-000003A50000}"/>
    <cellStyle name="20% - Accent1 4 4 7 6" xfId="42419" xr:uid="{00000000-0005-0000-0000-000004A50000}"/>
    <cellStyle name="20% - Accent1 4 4 7 6 2" xfId="42420" xr:uid="{00000000-0005-0000-0000-000005A50000}"/>
    <cellStyle name="20% - Accent1 4 4 7 6 2 2" xfId="42421" xr:uid="{00000000-0005-0000-0000-000006A50000}"/>
    <cellStyle name="20% - Accent1 4 4 7 6 3" xfId="42422" xr:uid="{00000000-0005-0000-0000-000007A50000}"/>
    <cellStyle name="20% - Accent1 4 4 7 7" xfId="42423" xr:uid="{00000000-0005-0000-0000-000008A50000}"/>
    <cellStyle name="20% - Accent1 4 4 7 7 2" xfId="42424" xr:uid="{00000000-0005-0000-0000-000009A50000}"/>
    <cellStyle name="20% - Accent1 4 4 7 8" xfId="42425" xr:uid="{00000000-0005-0000-0000-00000AA50000}"/>
    <cellStyle name="20% - Accent1 4 4 7 8 2" xfId="42426" xr:uid="{00000000-0005-0000-0000-00000BA50000}"/>
    <cellStyle name="20% - Accent1 4 4 7 9" xfId="42427" xr:uid="{00000000-0005-0000-0000-00000CA50000}"/>
    <cellStyle name="20% - Accent1 4 4 8" xfId="42428" xr:uid="{00000000-0005-0000-0000-00000DA50000}"/>
    <cellStyle name="20% - Accent1 4 4 8 2" xfId="42429" xr:uid="{00000000-0005-0000-0000-00000EA50000}"/>
    <cellStyle name="20% - Accent1 4 4 8 2 2" xfId="42430" xr:uid="{00000000-0005-0000-0000-00000FA50000}"/>
    <cellStyle name="20% - Accent1 4 4 8 2 2 2" xfId="42431" xr:uid="{00000000-0005-0000-0000-000010A50000}"/>
    <cellStyle name="20% - Accent1 4 4 8 2 2 2 2" xfId="42432" xr:uid="{00000000-0005-0000-0000-000011A50000}"/>
    <cellStyle name="20% - Accent1 4 4 8 2 2 3" xfId="42433" xr:uid="{00000000-0005-0000-0000-000012A50000}"/>
    <cellStyle name="20% - Accent1 4 4 8 2 3" xfId="42434" xr:uid="{00000000-0005-0000-0000-000013A50000}"/>
    <cellStyle name="20% - Accent1 4 4 8 2 3 2" xfId="42435" xr:uid="{00000000-0005-0000-0000-000014A50000}"/>
    <cellStyle name="20% - Accent1 4 4 8 2 4" xfId="42436" xr:uid="{00000000-0005-0000-0000-000015A50000}"/>
    <cellStyle name="20% - Accent1 4 4 8 3" xfId="42437" xr:uid="{00000000-0005-0000-0000-000016A50000}"/>
    <cellStyle name="20% - Accent1 4 4 8 3 2" xfId="42438" xr:uid="{00000000-0005-0000-0000-000017A50000}"/>
    <cellStyle name="20% - Accent1 4 4 8 3 2 2" xfId="42439" xr:uid="{00000000-0005-0000-0000-000018A50000}"/>
    <cellStyle name="20% - Accent1 4 4 8 3 2 2 2" xfId="42440" xr:uid="{00000000-0005-0000-0000-000019A50000}"/>
    <cellStyle name="20% - Accent1 4 4 8 3 2 3" xfId="42441" xr:uid="{00000000-0005-0000-0000-00001AA50000}"/>
    <cellStyle name="20% - Accent1 4 4 8 3 3" xfId="42442" xr:uid="{00000000-0005-0000-0000-00001BA50000}"/>
    <cellStyle name="20% - Accent1 4 4 8 3 3 2" xfId="42443" xr:uid="{00000000-0005-0000-0000-00001CA50000}"/>
    <cellStyle name="20% - Accent1 4 4 8 3 4" xfId="42444" xr:uid="{00000000-0005-0000-0000-00001DA50000}"/>
    <cellStyle name="20% - Accent1 4 4 8 4" xfId="42445" xr:uid="{00000000-0005-0000-0000-00001EA50000}"/>
    <cellStyle name="20% - Accent1 4 4 8 4 2" xfId="42446" xr:uid="{00000000-0005-0000-0000-00001FA50000}"/>
    <cellStyle name="20% - Accent1 4 4 8 4 2 2" xfId="42447" xr:uid="{00000000-0005-0000-0000-000020A50000}"/>
    <cellStyle name="20% - Accent1 4 4 8 4 2 2 2" xfId="42448" xr:uid="{00000000-0005-0000-0000-000021A50000}"/>
    <cellStyle name="20% - Accent1 4 4 8 4 2 3" xfId="42449" xr:uid="{00000000-0005-0000-0000-000022A50000}"/>
    <cellStyle name="20% - Accent1 4 4 8 4 3" xfId="42450" xr:uid="{00000000-0005-0000-0000-000023A50000}"/>
    <cellStyle name="20% - Accent1 4 4 8 4 3 2" xfId="42451" xr:uid="{00000000-0005-0000-0000-000024A50000}"/>
    <cellStyle name="20% - Accent1 4 4 8 4 4" xfId="42452" xr:uid="{00000000-0005-0000-0000-000025A50000}"/>
    <cellStyle name="20% - Accent1 4 4 8 5" xfId="42453" xr:uid="{00000000-0005-0000-0000-000026A50000}"/>
    <cellStyle name="20% - Accent1 4 4 8 5 2" xfId="42454" xr:uid="{00000000-0005-0000-0000-000027A50000}"/>
    <cellStyle name="20% - Accent1 4 4 8 5 2 2" xfId="42455" xr:uid="{00000000-0005-0000-0000-000028A50000}"/>
    <cellStyle name="20% - Accent1 4 4 8 5 3" xfId="42456" xr:uid="{00000000-0005-0000-0000-000029A50000}"/>
    <cellStyle name="20% - Accent1 4 4 8 6" xfId="42457" xr:uid="{00000000-0005-0000-0000-00002AA50000}"/>
    <cellStyle name="20% - Accent1 4 4 8 6 2" xfId="42458" xr:uid="{00000000-0005-0000-0000-00002BA50000}"/>
    <cellStyle name="20% - Accent1 4 4 8 6 2 2" xfId="42459" xr:uid="{00000000-0005-0000-0000-00002CA50000}"/>
    <cellStyle name="20% - Accent1 4 4 8 6 3" xfId="42460" xr:uid="{00000000-0005-0000-0000-00002DA50000}"/>
    <cellStyle name="20% - Accent1 4 4 8 7" xfId="42461" xr:uid="{00000000-0005-0000-0000-00002EA50000}"/>
    <cellStyle name="20% - Accent1 4 4 8 7 2" xfId="42462" xr:uid="{00000000-0005-0000-0000-00002FA50000}"/>
    <cellStyle name="20% - Accent1 4 4 8 8" xfId="42463" xr:uid="{00000000-0005-0000-0000-000030A50000}"/>
    <cellStyle name="20% - Accent1 4 4 8 8 2" xfId="42464" xr:uid="{00000000-0005-0000-0000-000031A50000}"/>
    <cellStyle name="20% - Accent1 4 4 8 9" xfId="42465" xr:uid="{00000000-0005-0000-0000-000032A50000}"/>
    <cellStyle name="20% - Accent1 4 4 9" xfId="42466" xr:uid="{00000000-0005-0000-0000-000033A50000}"/>
    <cellStyle name="20% - Accent1 4 4 9 2" xfId="42467" xr:uid="{00000000-0005-0000-0000-000034A50000}"/>
    <cellStyle name="20% - Accent1 4 4 9 2 2" xfId="42468" xr:uid="{00000000-0005-0000-0000-000035A50000}"/>
    <cellStyle name="20% - Accent1 4 4 9 2 2 2" xfId="42469" xr:uid="{00000000-0005-0000-0000-000036A50000}"/>
    <cellStyle name="20% - Accent1 4 4 9 2 3" xfId="42470" xr:uid="{00000000-0005-0000-0000-000037A50000}"/>
    <cellStyle name="20% - Accent1 4 4 9 3" xfId="42471" xr:uid="{00000000-0005-0000-0000-000038A50000}"/>
    <cellStyle name="20% - Accent1 4 4 9 3 2" xfId="42472" xr:uid="{00000000-0005-0000-0000-000039A50000}"/>
    <cellStyle name="20% - Accent1 4 4 9 4" xfId="42473" xr:uid="{00000000-0005-0000-0000-00003AA50000}"/>
    <cellStyle name="20% - Accent1 4 5" xfId="42474" xr:uid="{00000000-0005-0000-0000-00003BA50000}"/>
    <cellStyle name="20% - Accent1 4 5 10" xfId="42475" xr:uid="{00000000-0005-0000-0000-00003CA50000}"/>
    <cellStyle name="20% - Accent1 4 5 10 2" xfId="42476" xr:uid="{00000000-0005-0000-0000-00003DA50000}"/>
    <cellStyle name="20% - Accent1 4 5 10 2 2" xfId="42477" xr:uid="{00000000-0005-0000-0000-00003EA50000}"/>
    <cellStyle name="20% - Accent1 4 5 10 2 2 2" xfId="42478" xr:uid="{00000000-0005-0000-0000-00003FA50000}"/>
    <cellStyle name="20% - Accent1 4 5 10 2 3" xfId="42479" xr:uid="{00000000-0005-0000-0000-000040A50000}"/>
    <cellStyle name="20% - Accent1 4 5 10 3" xfId="42480" xr:uid="{00000000-0005-0000-0000-000041A50000}"/>
    <cellStyle name="20% - Accent1 4 5 10 3 2" xfId="42481" xr:uid="{00000000-0005-0000-0000-000042A50000}"/>
    <cellStyle name="20% - Accent1 4 5 10 4" xfId="42482" xr:uid="{00000000-0005-0000-0000-000043A50000}"/>
    <cellStyle name="20% - Accent1 4 5 11" xfId="42483" xr:uid="{00000000-0005-0000-0000-000044A50000}"/>
    <cellStyle name="20% - Accent1 4 5 11 2" xfId="42484" xr:uid="{00000000-0005-0000-0000-000045A50000}"/>
    <cellStyle name="20% - Accent1 4 5 11 2 2" xfId="42485" xr:uid="{00000000-0005-0000-0000-000046A50000}"/>
    <cellStyle name="20% - Accent1 4 5 11 2 2 2" xfId="42486" xr:uid="{00000000-0005-0000-0000-000047A50000}"/>
    <cellStyle name="20% - Accent1 4 5 11 2 3" xfId="42487" xr:uid="{00000000-0005-0000-0000-000048A50000}"/>
    <cellStyle name="20% - Accent1 4 5 11 3" xfId="42488" xr:uid="{00000000-0005-0000-0000-000049A50000}"/>
    <cellStyle name="20% - Accent1 4 5 11 3 2" xfId="42489" xr:uid="{00000000-0005-0000-0000-00004AA50000}"/>
    <cellStyle name="20% - Accent1 4 5 11 4" xfId="42490" xr:uid="{00000000-0005-0000-0000-00004BA50000}"/>
    <cellStyle name="20% - Accent1 4 5 12" xfId="42491" xr:uid="{00000000-0005-0000-0000-00004CA50000}"/>
    <cellStyle name="20% - Accent1 4 5 12 2" xfId="42492" xr:uid="{00000000-0005-0000-0000-00004DA50000}"/>
    <cellStyle name="20% - Accent1 4 5 12 2 2" xfId="42493" xr:uid="{00000000-0005-0000-0000-00004EA50000}"/>
    <cellStyle name="20% - Accent1 4 5 12 3" xfId="42494" xr:uid="{00000000-0005-0000-0000-00004FA50000}"/>
    <cellStyle name="20% - Accent1 4 5 13" xfId="42495" xr:uid="{00000000-0005-0000-0000-000050A50000}"/>
    <cellStyle name="20% - Accent1 4 5 13 2" xfId="42496" xr:uid="{00000000-0005-0000-0000-000051A50000}"/>
    <cellStyle name="20% - Accent1 4 5 13 2 2" xfId="42497" xr:uid="{00000000-0005-0000-0000-000052A50000}"/>
    <cellStyle name="20% - Accent1 4 5 13 3" xfId="42498" xr:uid="{00000000-0005-0000-0000-000053A50000}"/>
    <cellStyle name="20% - Accent1 4 5 14" xfId="42499" xr:uid="{00000000-0005-0000-0000-000054A50000}"/>
    <cellStyle name="20% - Accent1 4 5 14 2" xfId="42500" xr:uid="{00000000-0005-0000-0000-000055A50000}"/>
    <cellStyle name="20% - Accent1 4 5 15" xfId="42501" xr:uid="{00000000-0005-0000-0000-000056A50000}"/>
    <cellStyle name="20% - Accent1 4 5 15 2" xfId="42502" xr:uid="{00000000-0005-0000-0000-000057A50000}"/>
    <cellStyle name="20% - Accent1 4 5 16" xfId="42503" xr:uid="{00000000-0005-0000-0000-000058A50000}"/>
    <cellStyle name="20% - Accent1 4 5 2" xfId="42504" xr:uid="{00000000-0005-0000-0000-000059A50000}"/>
    <cellStyle name="20% - Accent1 4 5 2 10" xfId="42505" xr:uid="{00000000-0005-0000-0000-00005AA50000}"/>
    <cellStyle name="20% - Accent1 4 5 2 10 2" xfId="42506" xr:uid="{00000000-0005-0000-0000-00005BA50000}"/>
    <cellStyle name="20% - Accent1 4 5 2 10 2 2" xfId="42507" xr:uid="{00000000-0005-0000-0000-00005CA50000}"/>
    <cellStyle name="20% - Accent1 4 5 2 10 2 2 2" xfId="42508" xr:uid="{00000000-0005-0000-0000-00005DA50000}"/>
    <cellStyle name="20% - Accent1 4 5 2 10 2 3" xfId="42509" xr:uid="{00000000-0005-0000-0000-00005EA50000}"/>
    <cellStyle name="20% - Accent1 4 5 2 10 3" xfId="42510" xr:uid="{00000000-0005-0000-0000-00005FA50000}"/>
    <cellStyle name="20% - Accent1 4 5 2 10 3 2" xfId="42511" xr:uid="{00000000-0005-0000-0000-000060A50000}"/>
    <cellStyle name="20% - Accent1 4 5 2 10 4" xfId="42512" xr:uid="{00000000-0005-0000-0000-000061A50000}"/>
    <cellStyle name="20% - Accent1 4 5 2 11" xfId="42513" xr:uid="{00000000-0005-0000-0000-000062A50000}"/>
    <cellStyle name="20% - Accent1 4 5 2 11 2" xfId="42514" xr:uid="{00000000-0005-0000-0000-000063A50000}"/>
    <cellStyle name="20% - Accent1 4 5 2 11 2 2" xfId="42515" xr:uid="{00000000-0005-0000-0000-000064A50000}"/>
    <cellStyle name="20% - Accent1 4 5 2 11 3" xfId="42516" xr:uid="{00000000-0005-0000-0000-000065A50000}"/>
    <cellStyle name="20% - Accent1 4 5 2 12" xfId="42517" xr:uid="{00000000-0005-0000-0000-000066A50000}"/>
    <cellStyle name="20% - Accent1 4 5 2 12 2" xfId="42518" xr:uid="{00000000-0005-0000-0000-000067A50000}"/>
    <cellStyle name="20% - Accent1 4 5 2 12 2 2" xfId="42519" xr:uid="{00000000-0005-0000-0000-000068A50000}"/>
    <cellStyle name="20% - Accent1 4 5 2 12 3" xfId="42520" xr:uid="{00000000-0005-0000-0000-000069A50000}"/>
    <cellStyle name="20% - Accent1 4 5 2 13" xfId="42521" xr:uid="{00000000-0005-0000-0000-00006AA50000}"/>
    <cellStyle name="20% - Accent1 4 5 2 13 2" xfId="42522" xr:uid="{00000000-0005-0000-0000-00006BA50000}"/>
    <cellStyle name="20% - Accent1 4 5 2 14" xfId="42523" xr:uid="{00000000-0005-0000-0000-00006CA50000}"/>
    <cellStyle name="20% - Accent1 4 5 2 14 2" xfId="42524" xr:uid="{00000000-0005-0000-0000-00006DA50000}"/>
    <cellStyle name="20% - Accent1 4 5 2 15" xfId="42525" xr:uid="{00000000-0005-0000-0000-00006EA50000}"/>
    <cellStyle name="20% - Accent1 4 5 2 2" xfId="42526" xr:uid="{00000000-0005-0000-0000-00006FA50000}"/>
    <cellStyle name="20% - Accent1 4 5 2 2 10" xfId="42527" xr:uid="{00000000-0005-0000-0000-000070A50000}"/>
    <cellStyle name="20% - Accent1 4 5 2 2 10 2" xfId="42528" xr:uid="{00000000-0005-0000-0000-000071A50000}"/>
    <cellStyle name="20% - Accent1 4 5 2 2 10 2 2" xfId="42529" xr:uid="{00000000-0005-0000-0000-000072A50000}"/>
    <cellStyle name="20% - Accent1 4 5 2 2 10 3" xfId="42530" xr:uid="{00000000-0005-0000-0000-000073A50000}"/>
    <cellStyle name="20% - Accent1 4 5 2 2 11" xfId="42531" xr:uid="{00000000-0005-0000-0000-000074A50000}"/>
    <cellStyle name="20% - Accent1 4 5 2 2 11 2" xfId="42532" xr:uid="{00000000-0005-0000-0000-000075A50000}"/>
    <cellStyle name="20% - Accent1 4 5 2 2 11 2 2" xfId="42533" xr:uid="{00000000-0005-0000-0000-000076A50000}"/>
    <cellStyle name="20% - Accent1 4 5 2 2 11 3" xfId="42534" xr:uid="{00000000-0005-0000-0000-000077A50000}"/>
    <cellStyle name="20% - Accent1 4 5 2 2 12" xfId="42535" xr:uid="{00000000-0005-0000-0000-000078A50000}"/>
    <cellStyle name="20% - Accent1 4 5 2 2 12 2" xfId="42536" xr:uid="{00000000-0005-0000-0000-000079A50000}"/>
    <cellStyle name="20% - Accent1 4 5 2 2 13" xfId="42537" xr:uid="{00000000-0005-0000-0000-00007AA50000}"/>
    <cellStyle name="20% - Accent1 4 5 2 2 13 2" xfId="42538" xr:uid="{00000000-0005-0000-0000-00007BA50000}"/>
    <cellStyle name="20% - Accent1 4 5 2 2 14" xfId="42539" xr:uid="{00000000-0005-0000-0000-00007CA50000}"/>
    <cellStyle name="20% - Accent1 4 5 2 2 2" xfId="42540" xr:uid="{00000000-0005-0000-0000-00007DA50000}"/>
    <cellStyle name="20% - Accent1 4 5 2 2 2 10" xfId="42541" xr:uid="{00000000-0005-0000-0000-00007EA50000}"/>
    <cellStyle name="20% - Accent1 4 5 2 2 2 10 2" xfId="42542" xr:uid="{00000000-0005-0000-0000-00007FA50000}"/>
    <cellStyle name="20% - Accent1 4 5 2 2 2 11" xfId="42543" xr:uid="{00000000-0005-0000-0000-000080A50000}"/>
    <cellStyle name="20% - Accent1 4 5 2 2 2 2" xfId="42544" xr:uid="{00000000-0005-0000-0000-000081A50000}"/>
    <cellStyle name="20% - Accent1 4 5 2 2 2 2 2" xfId="42545" xr:uid="{00000000-0005-0000-0000-000082A50000}"/>
    <cellStyle name="20% - Accent1 4 5 2 2 2 2 2 2" xfId="42546" xr:uid="{00000000-0005-0000-0000-000083A50000}"/>
    <cellStyle name="20% - Accent1 4 5 2 2 2 2 2 2 2" xfId="42547" xr:uid="{00000000-0005-0000-0000-000084A50000}"/>
    <cellStyle name="20% - Accent1 4 5 2 2 2 2 2 2 2 2" xfId="42548" xr:uid="{00000000-0005-0000-0000-000085A50000}"/>
    <cellStyle name="20% - Accent1 4 5 2 2 2 2 2 2 3" xfId="42549" xr:uid="{00000000-0005-0000-0000-000086A50000}"/>
    <cellStyle name="20% - Accent1 4 5 2 2 2 2 2 3" xfId="42550" xr:uid="{00000000-0005-0000-0000-000087A50000}"/>
    <cellStyle name="20% - Accent1 4 5 2 2 2 2 2 3 2" xfId="42551" xr:uid="{00000000-0005-0000-0000-000088A50000}"/>
    <cellStyle name="20% - Accent1 4 5 2 2 2 2 2 4" xfId="42552" xr:uid="{00000000-0005-0000-0000-000089A50000}"/>
    <cellStyle name="20% - Accent1 4 5 2 2 2 2 3" xfId="42553" xr:uid="{00000000-0005-0000-0000-00008AA50000}"/>
    <cellStyle name="20% - Accent1 4 5 2 2 2 2 3 2" xfId="42554" xr:uid="{00000000-0005-0000-0000-00008BA50000}"/>
    <cellStyle name="20% - Accent1 4 5 2 2 2 2 3 2 2" xfId="42555" xr:uid="{00000000-0005-0000-0000-00008CA50000}"/>
    <cellStyle name="20% - Accent1 4 5 2 2 2 2 3 2 2 2" xfId="42556" xr:uid="{00000000-0005-0000-0000-00008DA50000}"/>
    <cellStyle name="20% - Accent1 4 5 2 2 2 2 3 2 3" xfId="42557" xr:uid="{00000000-0005-0000-0000-00008EA50000}"/>
    <cellStyle name="20% - Accent1 4 5 2 2 2 2 3 3" xfId="42558" xr:uid="{00000000-0005-0000-0000-00008FA50000}"/>
    <cellStyle name="20% - Accent1 4 5 2 2 2 2 3 3 2" xfId="42559" xr:uid="{00000000-0005-0000-0000-000090A50000}"/>
    <cellStyle name="20% - Accent1 4 5 2 2 2 2 3 4" xfId="42560" xr:uid="{00000000-0005-0000-0000-000091A50000}"/>
    <cellStyle name="20% - Accent1 4 5 2 2 2 2 4" xfId="42561" xr:uid="{00000000-0005-0000-0000-000092A50000}"/>
    <cellStyle name="20% - Accent1 4 5 2 2 2 2 4 2" xfId="42562" xr:uid="{00000000-0005-0000-0000-000093A50000}"/>
    <cellStyle name="20% - Accent1 4 5 2 2 2 2 4 2 2" xfId="42563" xr:uid="{00000000-0005-0000-0000-000094A50000}"/>
    <cellStyle name="20% - Accent1 4 5 2 2 2 2 4 2 2 2" xfId="42564" xr:uid="{00000000-0005-0000-0000-000095A50000}"/>
    <cellStyle name="20% - Accent1 4 5 2 2 2 2 4 2 3" xfId="42565" xr:uid="{00000000-0005-0000-0000-000096A50000}"/>
    <cellStyle name="20% - Accent1 4 5 2 2 2 2 4 3" xfId="42566" xr:uid="{00000000-0005-0000-0000-000097A50000}"/>
    <cellStyle name="20% - Accent1 4 5 2 2 2 2 4 3 2" xfId="42567" xr:uid="{00000000-0005-0000-0000-000098A50000}"/>
    <cellStyle name="20% - Accent1 4 5 2 2 2 2 4 4" xfId="42568" xr:uid="{00000000-0005-0000-0000-000099A50000}"/>
    <cellStyle name="20% - Accent1 4 5 2 2 2 2 5" xfId="42569" xr:uid="{00000000-0005-0000-0000-00009AA50000}"/>
    <cellStyle name="20% - Accent1 4 5 2 2 2 2 5 2" xfId="42570" xr:uid="{00000000-0005-0000-0000-00009BA50000}"/>
    <cellStyle name="20% - Accent1 4 5 2 2 2 2 5 2 2" xfId="42571" xr:uid="{00000000-0005-0000-0000-00009CA50000}"/>
    <cellStyle name="20% - Accent1 4 5 2 2 2 2 5 3" xfId="42572" xr:uid="{00000000-0005-0000-0000-00009DA50000}"/>
    <cellStyle name="20% - Accent1 4 5 2 2 2 2 6" xfId="42573" xr:uid="{00000000-0005-0000-0000-00009EA50000}"/>
    <cellStyle name="20% - Accent1 4 5 2 2 2 2 6 2" xfId="42574" xr:uid="{00000000-0005-0000-0000-00009FA50000}"/>
    <cellStyle name="20% - Accent1 4 5 2 2 2 2 6 2 2" xfId="42575" xr:uid="{00000000-0005-0000-0000-0000A0A50000}"/>
    <cellStyle name="20% - Accent1 4 5 2 2 2 2 6 3" xfId="42576" xr:uid="{00000000-0005-0000-0000-0000A1A50000}"/>
    <cellStyle name="20% - Accent1 4 5 2 2 2 2 7" xfId="42577" xr:uid="{00000000-0005-0000-0000-0000A2A50000}"/>
    <cellStyle name="20% - Accent1 4 5 2 2 2 2 7 2" xfId="42578" xr:uid="{00000000-0005-0000-0000-0000A3A50000}"/>
    <cellStyle name="20% - Accent1 4 5 2 2 2 2 8" xfId="42579" xr:uid="{00000000-0005-0000-0000-0000A4A50000}"/>
    <cellStyle name="20% - Accent1 4 5 2 2 2 2 8 2" xfId="42580" xr:uid="{00000000-0005-0000-0000-0000A5A50000}"/>
    <cellStyle name="20% - Accent1 4 5 2 2 2 2 9" xfId="42581" xr:uid="{00000000-0005-0000-0000-0000A6A50000}"/>
    <cellStyle name="20% - Accent1 4 5 2 2 2 3" xfId="42582" xr:uid="{00000000-0005-0000-0000-0000A7A50000}"/>
    <cellStyle name="20% - Accent1 4 5 2 2 2 3 2" xfId="42583" xr:uid="{00000000-0005-0000-0000-0000A8A50000}"/>
    <cellStyle name="20% - Accent1 4 5 2 2 2 3 2 2" xfId="42584" xr:uid="{00000000-0005-0000-0000-0000A9A50000}"/>
    <cellStyle name="20% - Accent1 4 5 2 2 2 3 2 2 2" xfId="42585" xr:uid="{00000000-0005-0000-0000-0000AAA50000}"/>
    <cellStyle name="20% - Accent1 4 5 2 2 2 3 2 2 2 2" xfId="42586" xr:uid="{00000000-0005-0000-0000-0000ABA50000}"/>
    <cellStyle name="20% - Accent1 4 5 2 2 2 3 2 2 3" xfId="42587" xr:uid="{00000000-0005-0000-0000-0000ACA50000}"/>
    <cellStyle name="20% - Accent1 4 5 2 2 2 3 2 3" xfId="42588" xr:uid="{00000000-0005-0000-0000-0000ADA50000}"/>
    <cellStyle name="20% - Accent1 4 5 2 2 2 3 2 3 2" xfId="42589" xr:uid="{00000000-0005-0000-0000-0000AEA50000}"/>
    <cellStyle name="20% - Accent1 4 5 2 2 2 3 2 4" xfId="42590" xr:uid="{00000000-0005-0000-0000-0000AFA50000}"/>
    <cellStyle name="20% - Accent1 4 5 2 2 2 3 3" xfId="42591" xr:uid="{00000000-0005-0000-0000-0000B0A50000}"/>
    <cellStyle name="20% - Accent1 4 5 2 2 2 3 3 2" xfId="42592" xr:uid="{00000000-0005-0000-0000-0000B1A50000}"/>
    <cellStyle name="20% - Accent1 4 5 2 2 2 3 3 2 2" xfId="42593" xr:uid="{00000000-0005-0000-0000-0000B2A50000}"/>
    <cellStyle name="20% - Accent1 4 5 2 2 2 3 3 2 2 2" xfId="42594" xr:uid="{00000000-0005-0000-0000-0000B3A50000}"/>
    <cellStyle name="20% - Accent1 4 5 2 2 2 3 3 2 3" xfId="42595" xr:uid="{00000000-0005-0000-0000-0000B4A50000}"/>
    <cellStyle name="20% - Accent1 4 5 2 2 2 3 3 3" xfId="42596" xr:uid="{00000000-0005-0000-0000-0000B5A50000}"/>
    <cellStyle name="20% - Accent1 4 5 2 2 2 3 3 3 2" xfId="42597" xr:uid="{00000000-0005-0000-0000-0000B6A50000}"/>
    <cellStyle name="20% - Accent1 4 5 2 2 2 3 3 4" xfId="42598" xr:uid="{00000000-0005-0000-0000-0000B7A50000}"/>
    <cellStyle name="20% - Accent1 4 5 2 2 2 3 4" xfId="42599" xr:uid="{00000000-0005-0000-0000-0000B8A50000}"/>
    <cellStyle name="20% - Accent1 4 5 2 2 2 3 4 2" xfId="42600" xr:uid="{00000000-0005-0000-0000-0000B9A50000}"/>
    <cellStyle name="20% - Accent1 4 5 2 2 2 3 4 2 2" xfId="42601" xr:uid="{00000000-0005-0000-0000-0000BAA50000}"/>
    <cellStyle name="20% - Accent1 4 5 2 2 2 3 4 2 2 2" xfId="42602" xr:uid="{00000000-0005-0000-0000-0000BBA50000}"/>
    <cellStyle name="20% - Accent1 4 5 2 2 2 3 4 2 3" xfId="42603" xr:uid="{00000000-0005-0000-0000-0000BCA50000}"/>
    <cellStyle name="20% - Accent1 4 5 2 2 2 3 4 3" xfId="42604" xr:uid="{00000000-0005-0000-0000-0000BDA50000}"/>
    <cellStyle name="20% - Accent1 4 5 2 2 2 3 4 3 2" xfId="42605" xr:uid="{00000000-0005-0000-0000-0000BEA50000}"/>
    <cellStyle name="20% - Accent1 4 5 2 2 2 3 4 4" xfId="42606" xr:uid="{00000000-0005-0000-0000-0000BFA50000}"/>
    <cellStyle name="20% - Accent1 4 5 2 2 2 3 5" xfId="42607" xr:uid="{00000000-0005-0000-0000-0000C0A50000}"/>
    <cellStyle name="20% - Accent1 4 5 2 2 2 3 5 2" xfId="42608" xr:uid="{00000000-0005-0000-0000-0000C1A50000}"/>
    <cellStyle name="20% - Accent1 4 5 2 2 2 3 5 2 2" xfId="42609" xr:uid="{00000000-0005-0000-0000-0000C2A50000}"/>
    <cellStyle name="20% - Accent1 4 5 2 2 2 3 5 3" xfId="42610" xr:uid="{00000000-0005-0000-0000-0000C3A50000}"/>
    <cellStyle name="20% - Accent1 4 5 2 2 2 3 6" xfId="42611" xr:uid="{00000000-0005-0000-0000-0000C4A50000}"/>
    <cellStyle name="20% - Accent1 4 5 2 2 2 3 6 2" xfId="42612" xr:uid="{00000000-0005-0000-0000-0000C5A50000}"/>
    <cellStyle name="20% - Accent1 4 5 2 2 2 3 6 2 2" xfId="42613" xr:uid="{00000000-0005-0000-0000-0000C6A50000}"/>
    <cellStyle name="20% - Accent1 4 5 2 2 2 3 6 3" xfId="42614" xr:uid="{00000000-0005-0000-0000-0000C7A50000}"/>
    <cellStyle name="20% - Accent1 4 5 2 2 2 3 7" xfId="42615" xr:uid="{00000000-0005-0000-0000-0000C8A50000}"/>
    <cellStyle name="20% - Accent1 4 5 2 2 2 3 7 2" xfId="42616" xr:uid="{00000000-0005-0000-0000-0000C9A50000}"/>
    <cellStyle name="20% - Accent1 4 5 2 2 2 3 8" xfId="42617" xr:uid="{00000000-0005-0000-0000-0000CAA50000}"/>
    <cellStyle name="20% - Accent1 4 5 2 2 2 3 8 2" xfId="42618" xr:uid="{00000000-0005-0000-0000-0000CBA50000}"/>
    <cellStyle name="20% - Accent1 4 5 2 2 2 3 9" xfId="42619" xr:uid="{00000000-0005-0000-0000-0000CCA50000}"/>
    <cellStyle name="20% - Accent1 4 5 2 2 2 4" xfId="42620" xr:uid="{00000000-0005-0000-0000-0000CDA50000}"/>
    <cellStyle name="20% - Accent1 4 5 2 2 2 4 2" xfId="42621" xr:uid="{00000000-0005-0000-0000-0000CEA50000}"/>
    <cellStyle name="20% - Accent1 4 5 2 2 2 4 2 2" xfId="42622" xr:uid="{00000000-0005-0000-0000-0000CFA50000}"/>
    <cellStyle name="20% - Accent1 4 5 2 2 2 4 2 2 2" xfId="42623" xr:uid="{00000000-0005-0000-0000-0000D0A50000}"/>
    <cellStyle name="20% - Accent1 4 5 2 2 2 4 2 3" xfId="42624" xr:uid="{00000000-0005-0000-0000-0000D1A50000}"/>
    <cellStyle name="20% - Accent1 4 5 2 2 2 4 3" xfId="42625" xr:uid="{00000000-0005-0000-0000-0000D2A50000}"/>
    <cellStyle name="20% - Accent1 4 5 2 2 2 4 3 2" xfId="42626" xr:uid="{00000000-0005-0000-0000-0000D3A50000}"/>
    <cellStyle name="20% - Accent1 4 5 2 2 2 4 4" xfId="42627" xr:uid="{00000000-0005-0000-0000-0000D4A50000}"/>
    <cellStyle name="20% - Accent1 4 5 2 2 2 5" xfId="42628" xr:uid="{00000000-0005-0000-0000-0000D5A50000}"/>
    <cellStyle name="20% - Accent1 4 5 2 2 2 5 2" xfId="42629" xr:uid="{00000000-0005-0000-0000-0000D6A50000}"/>
    <cellStyle name="20% - Accent1 4 5 2 2 2 5 2 2" xfId="42630" xr:uid="{00000000-0005-0000-0000-0000D7A50000}"/>
    <cellStyle name="20% - Accent1 4 5 2 2 2 5 2 2 2" xfId="42631" xr:uid="{00000000-0005-0000-0000-0000D8A50000}"/>
    <cellStyle name="20% - Accent1 4 5 2 2 2 5 2 3" xfId="42632" xr:uid="{00000000-0005-0000-0000-0000D9A50000}"/>
    <cellStyle name="20% - Accent1 4 5 2 2 2 5 3" xfId="42633" xr:uid="{00000000-0005-0000-0000-0000DAA50000}"/>
    <cellStyle name="20% - Accent1 4 5 2 2 2 5 3 2" xfId="42634" xr:uid="{00000000-0005-0000-0000-0000DBA50000}"/>
    <cellStyle name="20% - Accent1 4 5 2 2 2 5 4" xfId="42635" xr:uid="{00000000-0005-0000-0000-0000DCA50000}"/>
    <cellStyle name="20% - Accent1 4 5 2 2 2 6" xfId="42636" xr:uid="{00000000-0005-0000-0000-0000DDA50000}"/>
    <cellStyle name="20% - Accent1 4 5 2 2 2 6 2" xfId="42637" xr:uid="{00000000-0005-0000-0000-0000DEA50000}"/>
    <cellStyle name="20% - Accent1 4 5 2 2 2 6 2 2" xfId="42638" xr:uid="{00000000-0005-0000-0000-0000DFA50000}"/>
    <cellStyle name="20% - Accent1 4 5 2 2 2 6 2 2 2" xfId="42639" xr:uid="{00000000-0005-0000-0000-0000E0A50000}"/>
    <cellStyle name="20% - Accent1 4 5 2 2 2 6 2 3" xfId="42640" xr:uid="{00000000-0005-0000-0000-0000E1A50000}"/>
    <cellStyle name="20% - Accent1 4 5 2 2 2 6 3" xfId="42641" xr:uid="{00000000-0005-0000-0000-0000E2A50000}"/>
    <cellStyle name="20% - Accent1 4 5 2 2 2 6 3 2" xfId="42642" xr:uid="{00000000-0005-0000-0000-0000E3A50000}"/>
    <cellStyle name="20% - Accent1 4 5 2 2 2 6 4" xfId="42643" xr:uid="{00000000-0005-0000-0000-0000E4A50000}"/>
    <cellStyle name="20% - Accent1 4 5 2 2 2 7" xfId="42644" xr:uid="{00000000-0005-0000-0000-0000E5A50000}"/>
    <cellStyle name="20% - Accent1 4 5 2 2 2 7 2" xfId="42645" xr:uid="{00000000-0005-0000-0000-0000E6A50000}"/>
    <cellStyle name="20% - Accent1 4 5 2 2 2 7 2 2" xfId="42646" xr:uid="{00000000-0005-0000-0000-0000E7A50000}"/>
    <cellStyle name="20% - Accent1 4 5 2 2 2 7 3" xfId="42647" xr:uid="{00000000-0005-0000-0000-0000E8A50000}"/>
    <cellStyle name="20% - Accent1 4 5 2 2 2 8" xfId="42648" xr:uid="{00000000-0005-0000-0000-0000E9A50000}"/>
    <cellStyle name="20% - Accent1 4 5 2 2 2 8 2" xfId="42649" xr:uid="{00000000-0005-0000-0000-0000EAA50000}"/>
    <cellStyle name="20% - Accent1 4 5 2 2 2 8 2 2" xfId="42650" xr:uid="{00000000-0005-0000-0000-0000EBA50000}"/>
    <cellStyle name="20% - Accent1 4 5 2 2 2 8 3" xfId="42651" xr:uid="{00000000-0005-0000-0000-0000ECA50000}"/>
    <cellStyle name="20% - Accent1 4 5 2 2 2 9" xfId="42652" xr:uid="{00000000-0005-0000-0000-0000EDA50000}"/>
    <cellStyle name="20% - Accent1 4 5 2 2 2 9 2" xfId="42653" xr:uid="{00000000-0005-0000-0000-0000EEA50000}"/>
    <cellStyle name="20% - Accent1 4 5 2 2 3" xfId="42654" xr:uid="{00000000-0005-0000-0000-0000EFA50000}"/>
    <cellStyle name="20% - Accent1 4 5 2 2 3 10" xfId="42655" xr:uid="{00000000-0005-0000-0000-0000F0A50000}"/>
    <cellStyle name="20% - Accent1 4 5 2 2 3 10 2" xfId="42656" xr:uid="{00000000-0005-0000-0000-0000F1A50000}"/>
    <cellStyle name="20% - Accent1 4 5 2 2 3 11" xfId="42657" xr:uid="{00000000-0005-0000-0000-0000F2A50000}"/>
    <cellStyle name="20% - Accent1 4 5 2 2 3 2" xfId="42658" xr:uid="{00000000-0005-0000-0000-0000F3A50000}"/>
    <cellStyle name="20% - Accent1 4 5 2 2 3 2 2" xfId="42659" xr:uid="{00000000-0005-0000-0000-0000F4A50000}"/>
    <cellStyle name="20% - Accent1 4 5 2 2 3 2 2 2" xfId="42660" xr:uid="{00000000-0005-0000-0000-0000F5A50000}"/>
    <cellStyle name="20% - Accent1 4 5 2 2 3 2 2 2 2" xfId="42661" xr:uid="{00000000-0005-0000-0000-0000F6A50000}"/>
    <cellStyle name="20% - Accent1 4 5 2 2 3 2 2 2 2 2" xfId="42662" xr:uid="{00000000-0005-0000-0000-0000F7A50000}"/>
    <cellStyle name="20% - Accent1 4 5 2 2 3 2 2 2 3" xfId="42663" xr:uid="{00000000-0005-0000-0000-0000F8A50000}"/>
    <cellStyle name="20% - Accent1 4 5 2 2 3 2 2 3" xfId="42664" xr:uid="{00000000-0005-0000-0000-0000F9A50000}"/>
    <cellStyle name="20% - Accent1 4 5 2 2 3 2 2 3 2" xfId="42665" xr:uid="{00000000-0005-0000-0000-0000FAA50000}"/>
    <cellStyle name="20% - Accent1 4 5 2 2 3 2 2 4" xfId="42666" xr:uid="{00000000-0005-0000-0000-0000FBA50000}"/>
    <cellStyle name="20% - Accent1 4 5 2 2 3 2 3" xfId="42667" xr:uid="{00000000-0005-0000-0000-0000FCA50000}"/>
    <cellStyle name="20% - Accent1 4 5 2 2 3 2 3 2" xfId="42668" xr:uid="{00000000-0005-0000-0000-0000FDA50000}"/>
    <cellStyle name="20% - Accent1 4 5 2 2 3 2 3 2 2" xfId="42669" xr:uid="{00000000-0005-0000-0000-0000FEA50000}"/>
    <cellStyle name="20% - Accent1 4 5 2 2 3 2 3 2 2 2" xfId="42670" xr:uid="{00000000-0005-0000-0000-0000FFA50000}"/>
    <cellStyle name="20% - Accent1 4 5 2 2 3 2 3 2 3" xfId="42671" xr:uid="{00000000-0005-0000-0000-000000A60000}"/>
    <cellStyle name="20% - Accent1 4 5 2 2 3 2 3 3" xfId="42672" xr:uid="{00000000-0005-0000-0000-000001A60000}"/>
    <cellStyle name="20% - Accent1 4 5 2 2 3 2 3 3 2" xfId="42673" xr:uid="{00000000-0005-0000-0000-000002A60000}"/>
    <cellStyle name="20% - Accent1 4 5 2 2 3 2 3 4" xfId="42674" xr:uid="{00000000-0005-0000-0000-000003A60000}"/>
    <cellStyle name="20% - Accent1 4 5 2 2 3 2 4" xfId="42675" xr:uid="{00000000-0005-0000-0000-000004A60000}"/>
    <cellStyle name="20% - Accent1 4 5 2 2 3 2 4 2" xfId="42676" xr:uid="{00000000-0005-0000-0000-000005A60000}"/>
    <cellStyle name="20% - Accent1 4 5 2 2 3 2 4 2 2" xfId="42677" xr:uid="{00000000-0005-0000-0000-000006A60000}"/>
    <cellStyle name="20% - Accent1 4 5 2 2 3 2 4 2 2 2" xfId="42678" xr:uid="{00000000-0005-0000-0000-000007A60000}"/>
    <cellStyle name="20% - Accent1 4 5 2 2 3 2 4 2 3" xfId="42679" xr:uid="{00000000-0005-0000-0000-000008A60000}"/>
    <cellStyle name="20% - Accent1 4 5 2 2 3 2 4 3" xfId="42680" xr:uid="{00000000-0005-0000-0000-000009A60000}"/>
    <cellStyle name="20% - Accent1 4 5 2 2 3 2 4 3 2" xfId="42681" xr:uid="{00000000-0005-0000-0000-00000AA60000}"/>
    <cellStyle name="20% - Accent1 4 5 2 2 3 2 4 4" xfId="42682" xr:uid="{00000000-0005-0000-0000-00000BA60000}"/>
    <cellStyle name="20% - Accent1 4 5 2 2 3 2 5" xfId="42683" xr:uid="{00000000-0005-0000-0000-00000CA60000}"/>
    <cellStyle name="20% - Accent1 4 5 2 2 3 2 5 2" xfId="42684" xr:uid="{00000000-0005-0000-0000-00000DA60000}"/>
    <cellStyle name="20% - Accent1 4 5 2 2 3 2 5 2 2" xfId="42685" xr:uid="{00000000-0005-0000-0000-00000EA60000}"/>
    <cellStyle name="20% - Accent1 4 5 2 2 3 2 5 3" xfId="42686" xr:uid="{00000000-0005-0000-0000-00000FA60000}"/>
    <cellStyle name="20% - Accent1 4 5 2 2 3 2 6" xfId="42687" xr:uid="{00000000-0005-0000-0000-000010A60000}"/>
    <cellStyle name="20% - Accent1 4 5 2 2 3 2 6 2" xfId="42688" xr:uid="{00000000-0005-0000-0000-000011A60000}"/>
    <cellStyle name="20% - Accent1 4 5 2 2 3 2 6 2 2" xfId="42689" xr:uid="{00000000-0005-0000-0000-000012A60000}"/>
    <cellStyle name="20% - Accent1 4 5 2 2 3 2 6 3" xfId="42690" xr:uid="{00000000-0005-0000-0000-000013A60000}"/>
    <cellStyle name="20% - Accent1 4 5 2 2 3 2 7" xfId="42691" xr:uid="{00000000-0005-0000-0000-000014A60000}"/>
    <cellStyle name="20% - Accent1 4 5 2 2 3 2 7 2" xfId="42692" xr:uid="{00000000-0005-0000-0000-000015A60000}"/>
    <cellStyle name="20% - Accent1 4 5 2 2 3 2 8" xfId="42693" xr:uid="{00000000-0005-0000-0000-000016A60000}"/>
    <cellStyle name="20% - Accent1 4 5 2 2 3 2 8 2" xfId="42694" xr:uid="{00000000-0005-0000-0000-000017A60000}"/>
    <cellStyle name="20% - Accent1 4 5 2 2 3 2 9" xfId="42695" xr:uid="{00000000-0005-0000-0000-000018A60000}"/>
    <cellStyle name="20% - Accent1 4 5 2 2 3 3" xfId="42696" xr:uid="{00000000-0005-0000-0000-000019A60000}"/>
    <cellStyle name="20% - Accent1 4 5 2 2 3 3 2" xfId="42697" xr:uid="{00000000-0005-0000-0000-00001AA60000}"/>
    <cellStyle name="20% - Accent1 4 5 2 2 3 3 2 2" xfId="42698" xr:uid="{00000000-0005-0000-0000-00001BA60000}"/>
    <cellStyle name="20% - Accent1 4 5 2 2 3 3 2 2 2" xfId="42699" xr:uid="{00000000-0005-0000-0000-00001CA60000}"/>
    <cellStyle name="20% - Accent1 4 5 2 2 3 3 2 2 2 2" xfId="42700" xr:uid="{00000000-0005-0000-0000-00001DA60000}"/>
    <cellStyle name="20% - Accent1 4 5 2 2 3 3 2 2 3" xfId="42701" xr:uid="{00000000-0005-0000-0000-00001EA60000}"/>
    <cellStyle name="20% - Accent1 4 5 2 2 3 3 2 3" xfId="42702" xr:uid="{00000000-0005-0000-0000-00001FA60000}"/>
    <cellStyle name="20% - Accent1 4 5 2 2 3 3 2 3 2" xfId="42703" xr:uid="{00000000-0005-0000-0000-000020A60000}"/>
    <cellStyle name="20% - Accent1 4 5 2 2 3 3 2 4" xfId="42704" xr:uid="{00000000-0005-0000-0000-000021A60000}"/>
    <cellStyle name="20% - Accent1 4 5 2 2 3 3 3" xfId="42705" xr:uid="{00000000-0005-0000-0000-000022A60000}"/>
    <cellStyle name="20% - Accent1 4 5 2 2 3 3 3 2" xfId="42706" xr:uid="{00000000-0005-0000-0000-000023A60000}"/>
    <cellStyle name="20% - Accent1 4 5 2 2 3 3 3 2 2" xfId="42707" xr:uid="{00000000-0005-0000-0000-000024A60000}"/>
    <cellStyle name="20% - Accent1 4 5 2 2 3 3 3 2 2 2" xfId="42708" xr:uid="{00000000-0005-0000-0000-000025A60000}"/>
    <cellStyle name="20% - Accent1 4 5 2 2 3 3 3 2 3" xfId="42709" xr:uid="{00000000-0005-0000-0000-000026A60000}"/>
    <cellStyle name="20% - Accent1 4 5 2 2 3 3 3 3" xfId="42710" xr:uid="{00000000-0005-0000-0000-000027A60000}"/>
    <cellStyle name="20% - Accent1 4 5 2 2 3 3 3 3 2" xfId="42711" xr:uid="{00000000-0005-0000-0000-000028A60000}"/>
    <cellStyle name="20% - Accent1 4 5 2 2 3 3 3 4" xfId="42712" xr:uid="{00000000-0005-0000-0000-000029A60000}"/>
    <cellStyle name="20% - Accent1 4 5 2 2 3 3 4" xfId="42713" xr:uid="{00000000-0005-0000-0000-00002AA60000}"/>
    <cellStyle name="20% - Accent1 4 5 2 2 3 3 4 2" xfId="42714" xr:uid="{00000000-0005-0000-0000-00002BA60000}"/>
    <cellStyle name="20% - Accent1 4 5 2 2 3 3 4 2 2" xfId="42715" xr:uid="{00000000-0005-0000-0000-00002CA60000}"/>
    <cellStyle name="20% - Accent1 4 5 2 2 3 3 4 2 2 2" xfId="42716" xr:uid="{00000000-0005-0000-0000-00002DA60000}"/>
    <cellStyle name="20% - Accent1 4 5 2 2 3 3 4 2 3" xfId="42717" xr:uid="{00000000-0005-0000-0000-00002EA60000}"/>
    <cellStyle name="20% - Accent1 4 5 2 2 3 3 4 3" xfId="42718" xr:uid="{00000000-0005-0000-0000-00002FA60000}"/>
    <cellStyle name="20% - Accent1 4 5 2 2 3 3 4 3 2" xfId="42719" xr:uid="{00000000-0005-0000-0000-000030A60000}"/>
    <cellStyle name="20% - Accent1 4 5 2 2 3 3 4 4" xfId="42720" xr:uid="{00000000-0005-0000-0000-000031A60000}"/>
    <cellStyle name="20% - Accent1 4 5 2 2 3 3 5" xfId="42721" xr:uid="{00000000-0005-0000-0000-000032A60000}"/>
    <cellStyle name="20% - Accent1 4 5 2 2 3 3 5 2" xfId="42722" xr:uid="{00000000-0005-0000-0000-000033A60000}"/>
    <cellStyle name="20% - Accent1 4 5 2 2 3 3 5 2 2" xfId="42723" xr:uid="{00000000-0005-0000-0000-000034A60000}"/>
    <cellStyle name="20% - Accent1 4 5 2 2 3 3 5 3" xfId="42724" xr:uid="{00000000-0005-0000-0000-000035A60000}"/>
    <cellStyle name="20% - Accent1 4 5 2 2 3 3 6" xfId="42725" xr:uid="{00000000-0005-0000-0000-000036A60000}"/>
    <cellStyle name="20% - Accent1 4 5 2 2 3 3 6 2" xfId="42726" xr:uid="{00000000-0005-0000-0000-000037A60000}"/>
    <cellStyle name="20% - Accent1 4 5 2 2 3 3 6 2 2" xfId="42727" xr:uid="{00000000-0005-0000-0000-000038A60000}"/>
    <cellStyle name="20% - Accent1 4 5 2 2 3 3 6 3" xfId="42728" xr:uid="{00000000-0005-0000-0000-000039A60000}"/>
    <cellStyle name="20% - Accent1 4 5 2 2 3 3 7" xfId="42729" xr:uid="{00000000-0005-0000-0000-00003AA60000}"/>
    <cellStyle name="20% - Accent1 4 5 2 2 3 3 7 2" xfId="42730" xr:uid="{00000000-0005-0000-0000-00003BA60000}"/>
    <cellStyle name="20% - Accent1 4 5 2 2 3 3 8" xfId="42731" xr:uid="{00000000-0005-0000-0000-00003CA60000}"/>
    <cellStyle name="20% - Accent1 4 5 2 2 3 3 8 2" xfId="42732" xr:uid="{00000000-0005-0000-0000-00003DA60000}"/>
    <cellStyle name="20% - Accent1 4 5 2 2 3 3 9" xfId="42733" xr:uid="{00000000-0005-0000-0000-00003EA60000}"/>
    <cellStyle name="20% - Accent1 4 5 2 2 3 4" xfId="42734" xr:uid="{00000000-0005-0000-0000-00003FA60000}"/>
    <cellStyle name="20% - Accent1 4 5 2 2 3 4 2" xfId="42735" xr:uid="{00000000-0005-0000-0000-000040A60000}"/>
    <cellStyle name="20% - Accent1 4 5 2 2 3 4 2 2" xfId="42736" xr:uid="{00000000-0005-0000-0000-000041A60000}"/>
    <cellStyle name="20% - Accent1 4 5 2 2 3 4 2 2 2" xfId="42737" xr:uid="{00000000-0005-0000-0000-000042A60000}"/>
    <cellStyle name="20% - Accent1 4 5 2 2 3 4 2 3" xfId="42738" xr:uid="{00000000-0005-0000-0000-000043A60000}"/>
    <cellStyle name="20% - Accent1 4 5 2 2 3 4 3" xfId="42739" xr:uid="{00000000-0005-0000-0000-000044A60000}"/>
    <cellStyle name="20% - Accent1 4 5 2 2 3 4 3 2" xfId="42740" xr:uid="{00000000-0005-0000-0000-000045A60000}"/>
    <cellStyle name="20% - Accent1 4 5 2 2 3 4 4" xfId="42741" xr:uid="{00000000-0005-0000-0000-000046A60000}"/>
    <cellStyle name="20% - Accent1 4 5 2 2 3 5" xfId="42742" xr:uid="{00000000-0005-0000-0000-000047A60000}"/>
    <cellStyle name="20% - Accent1 4 5 2 2 3 5 2" xfId="42743" xr:uid="{00000000-0005-0000-0000-000048A60000}"/>
    <cellStyle name="20% - Accent1 4 5 2 2 3 5 2 2" xfId="42744" xr:uid="{00000000-0005-0000-0000-000049A60000}"/>
    <cellStyle name="20% - Accent1 4 5 2 2 3 5 2 2 2" xfId="42745" xr:uid="{00000000-0005-0000-0000-00004AA60000}"/>
    <cellStyle name="20% - Accent1 4 5 2 2 3 5 2 3" xfId="42746" xr:uid="{00000000-0005-0000-0000-00004BA60000}"/>
    <cellStyle name="20% - Accent1 4 5 2 2 3 5 3" xfId="42747" xr:uid="{00000000-0005-0000-0000-00004CA60000}"/>
    <cellStyle name="20% - Accent1 4 5 2 2 3 5 3 2" xfId="42748" xr:uid="{00000000-0005-0000-0000-00004DA60000}"/>
    <cellStyle name="20% - Accent1 4 5 2 2 3 5 4" xfId="42749" xr:uid="{00000000-0005-0000-0000-00004EA60000}"/>
    <cellStyle name="20% - Accent1 4 5 2 2 3 6" xfId="42750" xr:uid="{00000000-0005-0000-0000-00004FA60000}"/>
    <cellStyle name="20% - Accent1 4 5 2 2 3 6 2" xfId="42751" xr:uid="{00000000-0005-0000-0000-000050A60000}"/>
    <cellStyle name="20% - Accent1 4 5 2 2 3 6 2 2" xfId="42752" xr:uid="{00000000-0005-0000-0000-000051A60000}"/>
    <cellStyle name="20% - Accent1 4 5 2 2 3 6 2 2 2" xfId="42753" xr:uid="{00000000-0005-0000-0000-000052A60000}"/>
    <cellStyle name="20% - Accent1 4 5 2 2 3 6 2 3" xfId="42754" xr:uid="{00000000-0005-0000-0000-000053A60000}"/>
    <cellStyle name="20% - Accent1 4 5 2 2 3 6 3" xfId="42755" xr:uid="{00000000-0005-0000-0000-000054A60000}"/>
    <cellStyle name="20% - Accent1 4 5 2 2 3 6 3 2" xfId="42756" xr:uid="{00000000-0005-0000-0000-000055A60000}"/>
    <cellStyle name="20% - Accent1 4 5 2 2 3 6 4" xfId="42757" xr:uid="{00000000-0005-0000-0000-000056A60000}"/>
    <cellStyle name="20% - Accent1 4 5 2 2 3 7" xfId="42758" xr:uid="{00000000-0005-0000-0000-000057A60000}"/>
    <cellStyle name="20% - Accent1 4 5 2 2 3 7 2" xfId="42759" xr:uid="{00000000-0005-0000-0000-000058A60000}"/>
    <cellStyle name="20% - Accent1 4 5 2 2 3 7 2 2" xfId="42760" xr:uid="{00000000-0005-0000-0000-000059A60000}"/>
    <cellStyle name="20% - Accent1 4 5 2 2 3 7 3" xfId="42761" xr:uid="{00000000-0005-0000-0000-00005AA60000}"/>
    <cellStyle name="20% - Accent1 4 5 2 2 3 8" xfId="42762" xr:uid="{00000000-0005-0000-0000-00005BA60000}"/>
    <cellStyle name="20% - Accent1 4 5 2 2 3 8 2" xfId="42763" xr:uid="{00000000-0005-0000-0000-00005CA60000}"/>
    <cellStyle name="20% - Accent1 4 5 2 2 3 8 2 2" xfId="42764" xr:uid="{00000000-0005-0000-0000-00005DA60000}"/>
    <cellStyle name="20% - Accent1 4 5 2 2 3 8 3" xfId="42765" xr:uid="{00000000-0005-0000-0000-00005EA60000}"/>
    <cellStyle name="20% - Accent1 4 5 2 2 3 9" xfId="42766" xr:uid="{00000000-0005-0000-0000-00005FA60000}"/>
    <cellStyle name="20% - Accent1 4 5 2 2 3 9 2" xfId="42767" xr:uid="{00000000-0005-0000-0000-000060A60000}"/>
    <cellStyle name="20% - Accent1 4 5 2 2 4" xfId="42768" xr:uid="{00000000-0005-0000-0000-000061A60000}"/>
    <cellStyle name="20% - Accent1 4 5 2 2 4 10" xfId="42769" xr:uid="{00000000-0005-0000-0000-000062A60000}"/>
    <cellStyle name="20% - Accent1 4 5 2 2 4 10 2" xfId="42770" xr:uid="{00000000-0005-0000-0000-000063A60000}"/>
    <cellStyle name="20% - Accent1 4 5 2 2 4 11" xfId="42771" xr:uid="{00000000-0005-0000-0000-000064A60000}"/>
    <cellStyle name="20% - Accent1 4 5 2 2 4 2" xfId="42772" xr:uid="{00000000-0005-0000-0000-000065A60000}"/>
    <cellStyle name="20% - Accent1 4 5 2 2 4 2 2" xfId="42773" xr:uid="{00000000-0005-0000-0000-000066A60000}"/>
    <cellStyle name="20% - Accent1 4 5 2 2 4 2 2 2" xfId="42774" xr:uid="{00000000-0005-0000-0000-000067A60000}"/>
    <cellStyle name="20% - Accent1 4 5 2 2 4 2 2 2 2" xfId="42775" xr:uid="{00000000-0005-0000-0000-000068A60000}"/>
    <cellStyle name="20% - Accent1 4 5 2 2 4 2 2 2 2 2" xfId="42776" xr:uid="{00000000-0005-0000-0000-000069A60000}"/>
    <cellStyle name="20% - Accent1 4 5 2 2 4 2 2 2 3" xfId="42777" xr:uid="{00000000-0005-0000-0000-00006AA60000}"/>
    <cellStyle name="20% - Accent1 4 5 2 2 4 2 2 3" xfId="42778" xr:uid="{00000000-0005-0000-0000-00006BA60000}"/>
    <cellStyle name="20% - Accent1 4 5 2 2 4 2 2 3 2" xfId="42779" xr:uid="{00000000-0005-0000-0000-00006CA60000}"/>
    <cellStyle name="20% - Accent1 4 5 2 2 4 2 2 4" xfId="42780" xr:uid="{00000000-0005-0000-0000-00006DA60000}"/>
    <cellStyle name="20% - Accent1 4 5 2 2 4 2 3" xfId="42781" xr:uid="{00000000-0005-0000-0000-00006EA60000}"/>
    <cellStyle name="20% - Accent1 4 5 2 2 4 2 3 2" xfId="42782" xr:uid="{00000000-0005-0000-0000-00006FA60000}"/>
    <cellStyle name="20% - Accent1 4 5 2 2 4 2 3 2 2" xfId="42783" xr:uid="{00000000-0005-0000-0000-000070A60000}"/>
    <cellStyle name="20% - Accent1 4 5 2 2 4 2 3 2 2 2" xfId="42784" xr:uid="{00000000-0005-0000-0000-000071A60000}"/>
    <cellStyle name="20% - Accent1 4 5 2 2 4 2 3 2 3" xfId="42785" xr:uid="{00000000-0005-0000-0000-000072A60000}"/>
    <cellStyle name="20% - Accent1 4 5 2 2 4 2 3 3" xfId="42786" xr:uid="{00000000-0005-0000-0000-000073A60000}"/>
    <cellStyle name="20% - Accent1 4 5 2 2 4 2 3 3 2" xfId="42787" xr:uid="{00000000-0005-0000-0000-000074A60000}"/>
    <cellStyle name="20% - Accent1 4 5 2 2 4 2 3 4" xfId="42788" xr:uid="{00000000-0005-0000-0000-000075A60000}"/>
    <cellStyle name="20% - Accent1 4 5 2 2 4 2 4" xfId="42789" xr:uid="{00000000-0005-0000-0000-000076A60000}"/>
    <cellStyle name="20% - Accent1 4 5 2 2 4 2 4 2" xfId="42790" xr:uid="{00000000-0005-0000-0000-000077A60000}"/>
    <cellStyle name="20% - Accent1 4 5 2 2 4 2 4 2 2" xfId="42791" xr:uid="{00000000-0005-0000-0000-000078A60000}"/>
    <cellStyle name="20% - Accent1 4 5 2 2 4 2 4 2 2 2" xfId="42792" xr:uid="{00000000-0005-0000-0000-000079A60000}"/>
    <cellStyle name="20% - Accent1 4 5 2 2 4 2 4 2 3" xfId="42793" xr:uid="{00000000-0005-0000-0000-00007AA60000}"/>
    <cellStyle name="20% - Accent1 4 5 2 2 4 2 4 3" xfId="42794" xr:uid="{00000000-0005-0000-0000-00007BA60000}"/>
    <cellStyle name="20% - Accent1 4 5 2 2 4 2 4 3 2" xfId="42795" xr:uid="{00000000-0005-0000-0000-00007CA60000}"/>
    <cellStyle name="20% - Accent1 4 5 2 2 4 2 4 4" xfId="42796" xr:uid="{00000000-0005-0000-0000-00007DA60000}"/>
    <cellStyle name="20% - Accent1 4 5 2 2 4 2 5" xfId="42797" xr:uid="{00000000-0005-0000-0000-00007EA60000}"/>
    <cellStyle name="20% - Accent1 4 5 2 2 4 2 5 2" xfId="42798" xr:uid="{00000000-0005-0000-0000-00007FA60000}"/>
    <cellStyle name="20% - Accent1 4 5 2 2 4 2 5 2 2" xfId="42799" xr:uid="{00000000-0005-0000-0000-000080A60000}"/>
    <cellStyle name="20% - Accent1 4 5 2 2 4 2 5 3" xfId="42800" xr:uid="{00000000-0005-0000-0000-000081A60000}"/>
    <cellStyle name="20% - Accent1 4 5 2 2 4 2 6" xfId="42801" xr:uid="{00000000-0005-0000-0000-000082A60000}"/>
    <cellStyle name="20% - Accent1 4 5 2 2 4 2 6 2" xfId="42802" xr:uid="{00000000-0005-0000-0000-000083A60000}"/>
    <cellStyle name="20% - Accent1 4 5 2 2 4 2 6 2 2" xfId="42803" xr:uid="{00000000-0005-0000-0000-000084A60000}"/>
    <cellStyle name="20% - Accent1 4 5 2 2 4 2 6 3" xfId="42804" xr:uid="{00000000-0005-0000-0000-000085A60000}"/>
    <cellStyle name="20% - Accent1 4 5 2 2 4 2 7" xfId="42805" xr:uid="{00000000-0005-0000-0000-000086A60000}"/>
    <cellStyle name="20% - Accent1 4 5 2 2 4 2 7 2" xfId="42806" xr:uid="{00000000-0005-0000-0000-000087A60000}"/>
    <cellStyle name="20% - Accent1 4 5 2 2 4 2 8" xfId="42807" xr:uid="{00000000-0005-0000-0000-000088A60000}"/>
    <cellStyle name="20% - Accent1 4 5 2 2 4 2 8 2" xfId="42808" xr:uid="{00000000-0005-0000-0000-000089A60000}"/>
    <cellStyle name="20% - Accent1 4 5 2 2 4 2 9" xfId="42809" xr:uid="{00000000-0005-0000-0000-00008AA60000}"/>
    <cellStyle name="20% - Accent1 4 5 2 2 4 3" xfId="42810" xr:uid="{00000000-0005-0000-0000-00008BA60000}"/>
    <cellStyle name="20% - Accent1 4 5 2 2 4 3 2" xfId="42811" xr:uid="{00000000-0005-0000-0000-00008CA60000}"/>
    <cellStyle name="20% - Accent1 4 5 2 2 4 3 2 2" xfId="42812" xr:uid="{00000000-0005-0000-0000-00008DA60000}"/>
    <cellStyle name="20% - Accent1 4 5 2 2 4 3 2 2 2" xfId="42813" xr:uid="{00000000-0005-0000-0000-00008EA60000}"/>
    <cellStyle name="20% - Accent1 4 5 2 2 4 3 2 2 2 2" xfId="42814" xr:uid="{00000000-0005-0000-0000-00008FA60000}"/>
    <cellStyle name="20% - Accent1 4 5 2 2 4 3 2 2 3" xfId="42815" xr:uid="{00000000-0005-0000-0000-000090A60000}"/>
    <cellStyle name="20% - Accent1 4 5 2 2 4 3 2 3" xfId="42816" xr:uid="{00000000-0005-0000-0000-000091A60000}"/>
    <cellStyle name="20% - Accent1 4 5 2 2 4 3 2 3 2" xfId="42817" xr:uid="{00000000-0005-0000-0000-000092A60000}"/>
    <cellStyle name="20% - Accent1 4 5 2 2 4 3 2 4" xfId="42818" xr:uid="{00000000-0005-0000-0000-000093A60000}"/>
    <cellStyle name="20% - Accent1 4 5 2 2 4 3 3" xfId="42819" xr:uid="{00000000-0005-0000-0000-000094A60000}"/>
    <cellStyle name="20% - Accent1 4 5 2 2 4 3 3 2" xfId="42820" xr:uid="{00000000-0005-0000-0000-000095A60000}"/>
    <cellStyle name="20% - Accent1 4 5 2 2 4 3 3 2 2" xfId="42821" xr:uid="{00000000-0005-0000-0000-000096A60000}"/>
    <cellStyle name="20% - Accent1 4 5 2 2 4 3 3 2 2 2" xfId="42822" xr:uid="{00000000-0005-0000-0000-000097A60000}"/>
    <cellStyle name="20% - Accent1 4 5 2 2 4 3 3 2 3" xfId="42823" xr:uid="{00000000-0005-0000-0000-000098A60000}"/>
    <cellStyle name="20% - Accent1 4 5 2 2 4 3 3 3" xfId="42824" xr:uid="{00000000-0005-0000-0000-000099A60000}"/>
    <cellStyle name="20% - Accent1 4 5 2 2 4 3 3 3 2" xfId="42825" xr:uid="{00000000-0005-0000-0000-00009AA60000}"/>
    <cellStyle name="20% - Accent1 4 5 2 2 4 3 3 4" xfId="42826" xr:uid="{00000000-0005-0000-0000-00009BA60000}"/>
    <cellStyle name="20% - Accent1 4 5 2 2 4 3 4" xfId="42827" xr:uid="{00000000-0005-0000-0000-00009CA60000}"/>
    <cellStyle name="20% - Accent1 4 5 2 2 4 3 4 2" xfId="42828" xr:uid="{00000000-0005-0000-0000-00009DA60000}"/>
    <cellStyle name="20% - Accent1 4 5 2 2 4 3 4 2 2" xfId="42829" xr:uid="{00000000-0005-0000-0000-00009EA60000}"/>
    <cellStyle name="20% - Accent1 4 5 2 2 4 3 4 2 2 2" xfId="42830" xr:uid="{00000000-0005-0000-0000-00009FA60000}"/>
    <cellStyle name="20% - Accent1 4 5 2 2 4 3 4 2 3" xfId="42831" xr:uid="{00000000-0005-0000-0000-0000A0A60000}"/>
    <cellStyle name="20% - Accent1 4 5 2 2 4 3 4 3" xfId="42832" xr:uid="{00000000-0005-0000-0000-0000A1A60000}"/>
    <cellStyle name="20% - Accent1 4 5 2 2 4 3 4 3 2" xfId="42833" xr:uid="{00000000-0005-0000-0000-0000A2A60000}"/>
    <cellStyle name="20% - Accent1 4 5 2 2 4 3 4 4" xfId="42834" xr:uid="{00000000-0005-0000-0000-0000A3A60000}"/>
    <cellStyle name="20% - Accent1 4 5 2 2 4 3 5" xfId="42835" xr:uid="{00000000-0005-0000-0000-0000A4A60000}"/>
    <cellStyle name="20% - Accent1 4 5 2 2 4 3 5 2" xfId="42836" xr:uid="{00000000-0005-0000-0000-0000A5A60000}"/>
    <cellStyle name="20% - Accent1 4 5 2 2 4 3 5 2 2" xfId="42837" xr:uid="{00000000-0005-0000-0000-0000A6A60000}"/>
    <cellStyle name="20% - Accent1 4 5 2 2 4 3 5 3" xfId="42838" xr:uid="{00000000-0005-0000-0000-0000A7A60000}"/>
    <cellStyle name="20% - Accent1 4 5 2 2 4 3 6" xfId="42839" xr:uid="{00000000-0005-0000-0000-0000A8A60000}"/>
    <cellStyle name="20% - Accent1 4 5 2 2 4 3 6 2" xfId="42840" xr:uid="{00000000-0005-0000-0000-0000A9A60000}"/>
    <cellStyle name="20% - Accent1 4 5 2 2 4 3 6 2 2" xfId="42841" xr:uid="{00000000-0005-0000-0000-0000AAA60000}"/>
    <cellStyle name="20% - Accent1 4 5 2 2 4 3 6 3" xfId="42842" xr:uid="{00000000-0005-0000-0000-0000ABA60000}"/>
    <cellStyle name="20% - Accent1 4 5 2 2 4 3 7" xfId="42843" xr:uid="{00000000-0005-0000-0000-0000ACA60000}"/>
    <cellStyle name="20% - Accent1 4 5 2 2 4 3 7 2" xfId="42844" xr:uid="{00000000-0005-0000-0000-0000ADA60000}"/>
    <cellStyle name="20% - Accent1 4 5 2 2 4 3 8" xfId="42845" xr:uid="{00000000-0005-0000-0000-0000AEA60000}"/>
    <cellStyle name="20% - Accent1 4 5 2 2 4 3 8 2" xfId="42846" xr:uid="{00000000-0005-0000-0000-0000AFA60000}"/>
    <cellStyle name="20% - Accent1 4 5 2 2 4 3 9" xfId="42847" xr:uid="{00000000-0005-0000-0000-0000B0A60000}"/>
    <cellStyle name="20% - Accent1 4 5 2 2 4 4" xfId="42848" xr:uid="{00000000-0005-0000-0000-0000B1A60000}"/>
    <cellStyle name="20% - Accent1 4 5 2 2 4 4 2" xfId="42849" xr:uid="{00000000-0005-0000-0000-0000B2A60000}"/>
    <cellStyle name="20% - Accent1 4 5 2 2 4 4 2 2" xfId="42850" xr:uid="{00000000-0005-0000-0000-0000B3A60000}"/>
    <cellStyle name="20% - Accent1 4 5 2 2 4 4 2 2 2" xfId="42851" xr:uid="{00000000-0005-0000-0000-0000B4A60000}"/>
    <cellStyle name="20% - Accent1 4 5 2 2 4 4 2 3" xfId="42852" xr:uid="{00000000-0005-0000-0000-0000B5A60000}"/>
    <cellStyle name="20% - Accent1 4 5 2 2 4 4 3" xfId="42853" xr:uid="{00000000-0005-0000-0000-0000B6A60000}"/>
    <cellStyle name="20% - Accent1 4 5 2 2 4 4 3 2" xfId="42854" xr:uid="{00000000-0005-0000-0000-0000B7A60000}"/>
    <cellStyle name="20% - Accent1 4 5 2 2 4 4 4" xfId="42855" xr:uid="{00000000-0005-0000-0000-0000B8A60000}"/>
    <cellStyle name="20% - Accent1 4 5 2 2 4 5" xfId="42856" xr:uid="{00000000-0005-0000-0000-0000B9A60000}"/>
    <cellStyle name="20% - Accent1 4 5 2 2 4 5 2" xfId="42857" xr:uid="{00000000-0005-0000-0000-0000BAA60000}"/>
    <cellStyle name="20% - Accent1 4 5 2 2 4 5 2 2" xfId="42858" xr:uid="{00000000-0005-0000-0000-0000BBA60000}"/>
    <cellStyle name="20% - Accent1 4 5 2 2 4 5 2 2 2" xfId="42859" xr:uid="{00000000-0005-0000-0000-0000BCA60000}"/>
    <cellStyle name="20% - Accent1 4 5 2 2 4 5 2 3" xfId="42860" xr:uid="{00000000-0005-0000-0000-0000BDA60000}"/>
    <cellStyle name="20% - Accent1 4 5 2 2 4 5 3" xfId="42861" xr:uid="{00000000-0005-0000-0000-0000BEA60000}"/>
    <cellStyle name="20% - Accent1 4 5 2 2 4 5 3 2" xfId="42862" xr:uid="{00000000-0005-0000-0000-0000BFA60000}"/>
    <cellStyle name="20% - Accent1 4 5 2 2 4 5 4" xfId="42863" xr:uid="{00000000-0005-0000-0000-0000C0A60000}"/>
    <cellStyle name="20% - Accent1 4 5 2 2 4 6" xfId="42864" xr:uid="{00000000-0005-0000-0000-0000C1A60000}"/>
    <cellStyle name="20% - Accent1 4 5 2 2 4 6 2" xfId="42865" xr:uid="{00000000-0005-0000-0000-0000C2A60000}"/>
    <cellStyle name="20% - Accent1 4 5 2 2 4 6 2 2" xfId="42866" xr:uid="{00000000-0005-0000-0000-0000C3A60000}"/>
    <cellStyle name="20% - Accent1 4 5 2 2 4 6 2 2 2" xfId="42867" xr:uid="{00000000-0005-0000-0000-0000C4A60000}"/>
    <cellStyle name="20% - Accent1 4 5 2 2 4 6 2 3" xfId="42868" xr:uid="{00000000-0005-0000-0000-0000C5A60000}"/>
    <cellStyle name="20% - Accent1 4 5 2 2 4 6 3" xfId="42869" xr:uid="{00000000-0005-0000-0000-0000C6A60000}"/>
    <cellStyle name="20% - Accent1 4 5 2 2 4 6 3 2" xfId="42870" xr:uid="{00000000-0005-0000-0000-0000C7A60000}"/>
    <cellStyle name="20% - Accent1 4 5 2 2 4 6 4" xfId="42871" xr:uid="{00000000-0005-0000-0000-0000C8A60000}"/>
    <cellStyle name="20% - Accent1 4 5 2 2 4 7" xfId="42872" xr:uid="{00000000-0005-0000-0000-0000C9A60000}"/>
    <cellStyle name="20% - Accent1 4 5 2 2 4 7 2" xfId="42873" xr:uid="{00000000-0005-0000-0000-0000CAA60000}"/>
    <cellStyle name="20% - Accent1 4 5 2 2 4 7 2 2" xfId="42874" xr:uid="{00000000-0005-0000-0000-0000CBA60000}"/>
    <cellStyle name="20% - Accent1 4 5 2 2 4 7 3" xfId="42875" xr:uid="{00000000-0005-0000-0000-0000CCA60000}"/>
    <cellStyle name="20% - Accent1 4 5 2 2 4 8" xfId="42876" xr:uid="{00000000-0005-0000-0000-0000CDA60000}"/>
    <cellStyle name="20% - Accent1 4 5 2 2 4 8 2" xfId="42877" xr:uid="{00000000-0005-0000-0000-0000CEA60000}"/>
    <cellStyle name="20% - Accent1 4 5 2 2 4 8 2 2" xfId="42878" xr:uid="{00000000-0005-0000-0000-0000CFA60000}"/>
    <cellStyle name="20% - Accent1 4 5 2 2 4 8 3" xfId="42879" xr:uid="{00000000-0005-0000-0000-0000D0A60000}"/>
    <cellStyle name="20% - Accent1 4 5 2 2 4 9" xfId="42880" xr:uid="{00000000-0005-0000-0000-0000D1A60000}"/>
    <cellStyle name="20% - Accent1 4 5 2 2 4 9 2" xfId="42881" xr:uid="{00000000-0005-0000-0000-0000D2A60000}"/>
    <cellStyle name="20% - Accent1 4 5 2 2 5" xfId="42882" xr:uid="{00000000-0005-0000-0000-0000D3A60000}"/>
    <cellStyle name="20% - Accent1 4 5 2 2 5 2" xfId="42883" xr:uid="{00000000-0005-0000-0000-0000D4A60000}"/>
    <cellStyle name="20% - Accent1 4 5 2 2 5 2 2" xfId="42884" xr:uid="{00000000-0005-0000-0000-0000D5A60000}"/>
    <cellStyle name="20% - Accent1 4 5 2 2 5 2 2 2" xfId="42885" xr:uid="{00000000-0005-0000-0000-0000D6A60000}"/>
    <cellStyle name="20% - Accent1 4 5 2 2 5 2 2 2 2" xfId="42886" xr:uid="{00000000-0005-0000-0000-0000D7A60000}"/>
    <cellStyle name="20% - Accent1 4 5 2 2 5 2 2 3" xfId="42887" xr:uid="{00000000-0005-0000-0000-0000D8A60000}"/>
    <cellStyle name="20% - Accent1 4 5 2 2 5 2 3" xfId="42888" xr:uid="{00000000-0005-0000-0000-0000D9A60000}"/>
    <cellStyle name="20% - Accent1 4 5 2 2 5 2 3 2" xfId="42889" xr:uid="{00000000-0005-0000-0000-0000DAA60000}"/>
    <cellStyle name="20% - Accent1 4 5 2 2 5 2 4" xfId="42890" xr:uid="{00000000-0005-0000-0000-0000DBA60000}"/>
    <cellStyle name="20% - Accent1 4 5 2 2 5 3" xfId="42891" xr:uid="{00000000-0005-0000-0000-0000DCA60000}"/>
    <cellStyle name="20% - Accent1 4 5 2 2 5 3 2" xfId="42892" xr:uid="{00000000-0005-0000-0000-0000DDA60000}"/>
    <cellStyle name="20% - Accent1 4 5 2 2 5 3 2 2" xfId="42893" xr:uid="{00000000-0005-0000-0000-0000DEA60000}"/>
    <cellStyle name="20% - Accent1 4 5 2 2 5 3 2 2 2" xfId="42894" xr:uid="{00000000-0005-0000-0000-0000DFA60000}"/>
    <cellStyle name="20% - Accent1 4 5 2 2 5 3 2 3" xfId="42895" xr:uid="{00000000-0005-0000-0000-0000E0A60000}"/>
    <cellStyle name="20% - Accent1 4 5 2 2 5 3 3" xfId="42896" xr:uid="{00000000-0005-0000-0000-0000E1A60000}"/>
    <cellStyle name="20% - Accent1 4 5 2 2 5 3 3 2" xfId="42897" xr:uid="{00000000-0005-0000-0000-0000E2A60000}"/>
    <cellStyle name="20% - Accent1 4 5 2 2 5 3 4" xfId="42898" xr:uid="{00000000-0005-0000-0000-0000E3A60000}"/>
    <cellStyle name="20% - Accent1 4 5 2 2 5 4" xfId="42899" xr:uid="{00000000-0005-0000-0000-0000E4A60000}"/>
    <cellStyle name="20% - Accent1 4 5 2 2 5 4 2" xfId="42900" xr:uid="{00000000-0005-0000-0000-0000E5A60000}"/>
    <cellStyle name="20% - Accent1 4 5 2 2 5 4 2 2" xfId="42901" xr:uid="{00000000-0005-0000-0000-0000E6A60000}"/>
    <cellStyle name="20% - Accent1 4 5 2 2 5 4 2 2 2" xfId="42902" xr:uid="{00000000-0005-0000-0000-0000E7A60000}"/>
    <cellStyle name="20% - Accent1 4 5 2 2 5 4 2 3" xfId="42903" xr:uid="{00000000-0005-0000-0000-0000E8A60000}"/>
    <cellStyle name="20% - Accent1 4 5 2 2 5 4 3" xfId="42904" xr:uid="{00000000-0005-0000-0000-0000E9A60000}"/>
    <cellStyle name="20% - Accent1 4 5 2 2 5 4 3 2" xfId="42905" xr:uid="{00000000-0005-0000-0000-0000EAA60000}"/>
    <cellStyle name="20% - Accent1 4 5 2 2 5 4 4" xfId="42906" xr:uid="{00000000-0005-0000-0000-0000EBA60000}"/>
    <cellStyle name="20% - Accent1 4 5 2 2 5 5" xfId="42907" xr:uid="{00000000-0005-0000-0000-0000ECA60000}"/>
    <cellStyle name="20% - Accent1 4 5 2 2 5 5 2" xfId="42908" xr:uid="{00000000-0005-0000-0000-0000EDA60000}"/>
    <cellStyle name="20% - Accent1 4 5 2 2 5 5 2 2" xfId="42909" xr:uid="{00000000-0005-0000-0000-0000EEA60000}"/>
    <cellStyle name="20% - Accent1 4 5 2 2 5 5 3" xfId="42910" xr:uid="{00000000-0005-0000-0000-0000EFA60000}"/>
    <cellStyle name="20% - Accent1 4 5 2 2 5 6" xfId="42911" xr:uid="{00000000-0005-0000-0000-0000F0A60000}"/>
    <cellStyle name="20% - Accent1 4 5 2 2 5 6 2" xfId="42912" xr:uid="{00000000-0005-0000-0000-0000F1A60000}"/>
    <cellStyle name="20% - Accent1 4 5 2 2 5 6 2 2" xfId="42913" xr:uid="{00000000-0005-0000-0000-0000F2A60000}"/>
    <cellStyle name="20% - Accent1 4 5 2 2 5 6 3" xfId="42914" xr:uid="{00000000-0005-0000-0000-0000F3A60000}"/>
    <cellStyle name="20% - Accent1 4 5 2 2 5 7" xfId="42915" xr:uid="{00000000-0005-0000-0000-0000F4A60000}"/>
    <cellStyle name="20% - Accent1 4 5 2 2 5 7 2" xfId="42916" xr:uid="{00000000-0005-0000-0000-0000F5A60000}"/>
    <cellStyle name="20% - Accent1 4 5 2 2 5 8" xfId="42917" xr:uid="{00000000-0005-0000-0000-0000F6A60000}"/>
    <cellStyle name="20% - Accent1 4 5 2 2 5 8 2" xfId="42918" xr:uid="{00000000-0005-0000-0000-0000F7A60000}"/>
    <cellStyle name="20% - Accent1 4 5 2 2 5 9" xfId="42919" xr:uid="{00000000-0005-0000-0000-0000F8A60000}"/>
    <cellStyle name="20% - Accent1 4 5 2 2 6" xfId="42920" xr:uid="{00000000-0005-0000-0000-0000F9A60000}"/>
    <cellStyle name="20% - Accent1 4 5 2 2 6 2" xfId="42921" xr:uid="{00000000-0005-0000-0000-0000FAA60000}"/>
    <cellStyle name="20% - Accent1 4 5 2 2 6 2 2" xfId="42922" xr:uid="{00000000-0005-0000-0000-0000FBA60000}"/>
    <cellStyle name="20% - Accent1 4 5 2 2 6 2 2 2" xfId="42923" xr:uid="{00000000-0005-0000-0000-0000FCA60000}"/>
    <cellStyle name="20% - Accent1 4 5 2 2 6 2 2 2 2" xfId="42924" xr:uid="{00000000-0005-0000-0000-0000FDA60000}"/>
    <cellStyle name="20% - Accent1 4 5 2 2 6 2 2 3" xfId="42925" xr:uid="{00000000-0005-0000-0000-0000FEA60000}"/>
    <cellStyle name="20% - Accent1 4 5 2 2 6 2 3" xfId="42926" xr:uid="{00000000-0005-0000-0000-0000FFA60000}"/>
    <cellStyle name="20% - Accent1 4 5 2 2 6 2 3 2" xfId="42927" xr:uid="{00000000-0005-0000-0000-000000A70000}"/>
    <cellStyle name="20% - Accent1 4 5 2 2 6 2 4" xfId="42928" xr:uid="{00000000-0005-0000-0000-000001A70000}"/>
    <cellStyle name="20% - Accent1 4 5 2 2 6 3" xfId="42929" xr:uid="{00000000-0005-0000-0000-000002A70000}"/>
    <cellStyle name="20% - Accent1 4 5 2 2 6 3 2" xfId="42930" xr:uid="{00000000-0005-0000-0000-000003A70000}"/>
    <cellStyle name="20% - Accent1 4 5 2 2 6 3 2 2" xfId="42931" xr:uid="{00000000-0005-0000-0000-000004A70000}"/>
    <cellStyle name="20% - Accent1 4 5 2 2 6 3 2 2 2" xfId="42932" xr:uid="{00000000-0005-0000-0000-000005A70000}"/>
    <cellStyle name="20% - Accent1 4 5 2 2 6 3 2 3" xfId="42933" xr:uid="{00000000-0005-0000-0000-000006A70000}"/>
    <cellStyle name="20% - Accent1 4 5 2 2 6 3 3" xfId="42934" xr:uid="{00000000-0005-0000-0000-000007A70000}"/>
    <cellStyle name="20% - Accent1 4 5 2 2 6 3 3 2" xfId="42935" xr:uid="{00000000-0005-0000-0000-000008A70000}"/>
    <cellStyle name="20% - Accent1 4 5 2 2 6 3 4" xfId="42936" xr:uid="{00000000-0005-0000-0000-000009A70000}"/>
    <cellStyle name="20% - Accent1 4 5 2 2 6 4" xfId="42937" xr:uid="{00000000-0005-0000-0000-00000AA70000}"/>
    <cellStyle name="20% - Accent1 4 5 2 2 6 4 2" xfId="42938" xr:uid="{00000000-0005-0000-0000-00000BA70000}"/>
    <cellStyle name="20% - Accent1 4 5 2 2 6 4 2 2" xfId="42939" xr:uid="{00000000-0005-0000-0000-00000CA70000}"/>
    <cellStyle name="20% - Accent1 4 5 2 2 6 4 2 2 2" xfId="42940" xr:uid="{00000000-0005-0000-0000-00000DA70000}"/>
    <cellStyle name="20% - Accent1 4 5 2 2 6 4 2 3" xfId="42941" xr:uid="{00000000-0005-0000-0000-00000EA70000}"/>
    <cellStyle name="20% - Accent1 4 5 2 2 6 4 3" xfId="42942" xr:uid="{00000000-0005-0000-0000-00000FA70000}"/>
    <cellStyle name="20% - Accent1 4 5 2 2 6 4 3 2" xfId="42943" xr:uid="{00000000-0005-0000-0000-000010A70000}"/>
    <cellStyle name="20% - Accent1 4 5 2 2 6 4 4" xfId="42944" xr:uid="{00000000-0005-0000-0000-000011A70000}"/>
    <cellStyle name="20% - Accent1 4 5 2 2 6 5" xfId="42945" xr:uid="{00000000-0005-0000-0000-000012A70000}"/>
    <cellStyle name="20% - Accent1 4 5 2 2 6 5 2" xfId="42946" xr:uid="{00000000-0005-0000-0000-000013A70000}"/>
    <cellStyle name="20% - Accent1 4 5 2 2 6 5 2 2" xfId="42947" xr:uid="{00000000-0005-0000-0000-000014A70000}"/>
    <cellStyle name="20% - Accent1 4 5 2 2 6 5 3" xfId="42948" xr:uid="{00000000-0005-0000-0000-000015A70000}"/>
    <cellStyle name="20% - Accent1 4 5 2 2 6 6" xfId="42949" xr:uid="{00000000-0005-0000-0000-000016A70000}"/>
    <cellStyle name="20% - Accent1 4 5 2 2 6 6 2" xfId="42950" xr:uid="{00000000-0005-0000-0000-000017A70000}"/>
    <cellStyle name="20% - Accent1 4 5 2 2 6 6 2 2" xfId="42951" xr:uid="{00000000-0005-0000-0000-000018A70000}"/>
    <cellStyle name="20% - Accent1 4 5 2 2 6 6 3" xfId="42952" xr:uid="{00000000-0005-0000-0000-000019A70000}"/>
    <cellStyle name="20% - Accent1 4 5 2 2 6 7" xfId="42953" xr:uid="{00000000-0005-0000-0000-00001AA70000}"/>
    <cellStyle name="20% - Accent1 4 5 2 2 6 7 2" xfId="42954" xr:uid="{00000000-0005-0000-0000-00001BA70000}"/>
    <cellStyle name="20% - Accent1 4 5 2 2 6 8" xfId="42955" xr:uid="{00000000-0005-0000-0000-00001CA70000}"/>
    <cellStyle name="20% - Accent1 4 5 2 2 6 8 2" xfId="42956" xr:uid="{00000000-0005-0000-0000-00001DA70000}"/>
    <cellStyle name="20% - Accent1 4 5 2 2 6 9" xfId="42957" xr:uid="{00000000-0005-0000-0000-00001EA70000}"/>
    <cellStyle name="20% - Accent1 4 5 2 2 7" xfId="42958" xr:uid="{00000000-0005-0000-0000-00001FA70000}"/>
    <cellStyle name="20% - Accent1 4 5 2 2 7 2" xfId="42959" xr:uid="{00000000-0005-0000-0000-000020A70000}"/>
    <cellStyle name="20% - Accent1 4 5 2 2 7 2 2" xfId="42960" xr:uid="{00000000-0005-0000-0000-000021A70000}"/>
    <cellStyle name="20% - Accent1 4 5 2 2 7 2 2 2" xfId="42961" xr:uid="{00000000-0005-0000-0000-000022A70000}"/>
    <cellStyle name="20% - Accent1 4 5 2 2 7 2 3" xfId="42962" xr:uid="{00000000-0005-0000-0000-000023A70000}"/>
    <cellStyle name="20% - Accent1 4 5 2 2 7 3" xfId="42963" xr:uid="{00000000-0005-0000-0000-000024A70000}"/>
    <cellStyle name="20% - Accent1 4 5 2 2 7 3 2" xfId="42964" xr:uid="{00000000-0005-0000-0000-000025A70000}"/>
    <cellStyle name="20% - Accent1 4 5 2 2 7 4" xfId="42965" xr:uid="{00000000-0005-0000-0000-000026A70000}"/>
    <cellStyle name="20% - Accent1 4 5 2 2 8" xfId="42966" xr:uid="{00000000-0005-0000-0000-000027A70000}"/>
    <cellStyle name="20% - Accent1 4 5 2 2 8 2" xfId="42967" xr:uid="{00000000-0005-0000-0000-000028A70000}"/>
    <cellStyle name="20% - Accent1 4 5 2 2 8 2 2" xfId="42968" xr:uid="{00000000-0005-0000-0000-000029A70000}"/>
    <cellStyle name="20% - Accent1 4 5 2 2 8 2 2 2" xfId="42969" xr:uid="{00000000-0005-0000-0000-00002AA70000}"/>
    <cellStyle name="20% - Accent1 4 5 2 2 8 2 3" xfId="42970" xr:uid="{00000000-0005-0000-0000-00002BA70000}"/>
    <cellStyle name="20% - Accent1 4 5 2 2 8 3" xfId="42971" xr:uid="{00000000-0005-0000-0000-00002CA70000}"/>
    <cellStyle name="20% - Accent1 4 5 2 2 8 3 2" xfId="42972" xr:uid="{00000000-0005-0000-0000-00002DA70000}"/>
    <cellStyle name="20% - Accent1 4 5 2 2 8 4" xfId="42973" xr:uid="{00000000-0005-0000-0000-00002EA70000}"/>
    <cellStyle name="20% - Accent1 4 5 2 2 9" xfId="42974" xr:uid="{00000000-0005-0000-0000-00002FA70000}"/>
    <cellStyle name="20% - Accent1 4 5 2 2 9 2" xfId="42975" xr:uid="{00000000-0005-0000-0000-000030A70000}"/>
    <cellStyle name="20% - Accent1 4 5 2 2 9 2 2" xfId="42976" xr:uid="{00000000-0005-0000-0000-000031A70000}"/>
    <cellStyle name="20% - Accent1 4 5 2 2 9 2 2 2" xfId="42977" xr:uid="{00000000-0005-0000-0000-000032A70000}"/>
    <cellStyle name="20% - Accent1 4 5 2 2 9 2 3" xfId="42978" xr:uid="{00000000-0005-0000-0000-000033A70000}"/>
    <cellStyle name="20% - Accent1 4 5 2 2 9 3" xfId="42979" xr:uid="{00000000-0005-0000-0000-000034A70000}"/>
    <cellStyle name="20% - Accent1 4 5 2 2 9 3 2" xfId="42980" xr:uid="{00000000-0005-0000-0000-000035A70000}"/>
    <cellStyle name="20% - Accent1 4 5 2 2 9 4" xfId="42981" xr:uid="{00000000-0005-0000-0000-000036A70000}"/>
    <cellStyle name="20% - Accent1 4 5 2 3" xfId="42982" xr:uid="{00000000-0005-0000-0000-000037A70000}"/>
    <cellStyle name="20% - Accent1 4 5 2 3 10" xfId="42983" xr:uid="{00000000-0005-0000-0000-000038A70000}"/>
    <cellStyle name="20% - Accent1 4 5 2 3 10 2" xfId="42984" xr:uid="{00000000-0005-0000-0000-000039A70000}"/>
    <cellStyle name="20% - Accent1 4 5 2 3 11" xfId="42985" xr:uid="{00000000-0005-0000-0000-00003AA70000}"/>
    <cellStyle name="20% - Accent1 4 5 2 3 2" xfId="42986" xr:uid="{00000000-0005-0000-0000-00003BA70000}"/>
    <cellStyle name="20% - Accent1 4 5 2 3 2 2" xfId="42987" xr:uid="{00000000-0005-0000-0000-00003CA70000}"/>
    <cellStyle name="20% - Accent1 4 5 2 3 2 2 2" xfId="42988" xr:uid="{00000000-0005-0000-0000-00003DA70000}"/>
    <cellStyle name="20% - Accent1 4 5 2 3 2 2 2 2" xfId="42989" xr:uid="{00000000-0005-0000-0000-00003EA70000}"/>
    <cellStyle name="20% - Accent1 4 5 2 3 2 2 2 2 2" xfId="42990" xr:uid="{00000000-0005-0000-0000-00003FA70000}"/>
    <cellStyle name="20% - Accent1 4 5 2 3 2 2 2 3" xfId="42991" xr:uid="{00000000-0005-0000-0000-000040A70000}"/>
    <cellStyle name="20% - Accent1 4 5 2 3 2 2 3" xfId="42992" xr:uid="{00000000-0005-0000-0000-000041A70000}"/>
    <cellStyle name="20% - Accent1 4 5 2 3 2 2 3 2" xfId="42993" xr:uid="{00000000-0005-0000-0000-000042A70000}"/>
    <cellStyle name="20% - Accent1 4 5 2 3 2 2 4" xfId="42994" xr:uid="{00000000-0005-0000-0000-000043A70000}"/>
    <cellStyle name="20% - Accent1 4 5 2 3 2 3" xfId="42995" xr:uid="{00000000-0005-0000-0000-000044A70000}"/>
    <cellStyle name="20% - Accent1 4 5 2 3 2 3 2" xfId="42996" xr:uid="{00000000-0005-0000-0000-000045A70000}"/>
    <cellStyle name="20% - Accent1 4 5 2 3 2 3 2 2" xfId="42997" xr:uid="{00000000-0005-0000-0000-000046A70000}"/>
    <cellStyle name="20% - Accent1 4 5 2 3 2 3 2 2 2" xfId="42998" xr:uid="{00000000-0005-0000-0000-000047A70000}"/>
    <cellStyle name="20% - Accent1 4 5 2 3 2 3 2 3" xfId="42999" xr:uid="{00000000-0005-0000-0000-000048A70000}"/>
    <cellStyle name="20% - Accent1 4 5 2 3 2 3 3" xfId="43000" xr:uid="{00000000-0005-0000-0000-000049A70000}"/>
    <cellStyle name="20% - Accent1 4 5 2 3 2 3 3 2" xfId="43001" xr:uid="{00000000-0005-0000-0000-00004AA70000}"/>
    <cellStyle name="20% - Accent1 4 5 2 3 2 3 4" xfId="43002" xr:uid="{00000000-0005-0000-0000-00004BA70000}"/>
    <cellStyle name="20% - Accent1 4 5 2 3 2 4" xfId="43003" xr:uid="{00000000-0005-0000-0000-00004CA70000}"/>
    <cellStyle name="20% - Accent1 4 5 2 3 2 4 2" xfId="43004" xr:uid="{00000000-0005-0000-0000-00004DA70000}"/>
    <cellStyle name="20% - Accent1 4 5 2 3 2 4 2 2" xfId="43005" xr:uid="{00000000-0005-0000-0000-00004EA70000}"/>
    <cellStyle name="20% - Accent1 4 5 2 3 2 4 2 2 2" xfId="43006" xr:uid="{00000000-0005-0000-0000-00004FA70000}"/>
    <cellStyle name="20% - Accent1 4 5 2 3 2 4 2 3" xfId="43007" xr:uid="{00000000-0005-0000-0000-000050A70000}"/>
    <cellStyle name="20% - Accent1 4 5 2 3 2 4 3" xfId="43008" xr:uid="{00000000-0005-0000-0000-000051A70000}"/>
    <cellStyle name="20% - Accent1 4 5 2 3 2 4 3 2" xfId="43009" xr:uid="{00000000-0005-0000-0000-000052A70000}"/>
    <cellStyle name="20% - Accent1 4 5 2 3 2 4 4" xfId="43010" xr:uid="{00000000-0005-0000-0000-000053A70000}"/>
    <cellStyle name="20% - Accent1 4 5 2 3 2 5" xfId="43011" xr:uid="{00000000-0005-0000-0000-000054A70000}"/>
    <cellStyle name="20% - Accent1 4 5 2 3 2 5 2" xfId="43012" xr:uid="{00000000-0005-0000-0000-000055A70000}"/>
    <cellStyle name="20% - Accent1 4 5 2 3 2 5 2 2" xfId="43013" xr:uid="{00000000-0005-0000-0000-000056A70000}"/>
    <cellStyle name="20% - Accent1 4 5 2 3 2 5 3" xfId="43014" xr:uid="{00000000-0005-0000-0000-000057A70000}"/>
    <cellStyle name="20% - Accent1 4 5 2 3 2 6" xfId="43015" xr:uid="{00000000-0005-0000-0000-000058A70000}"/>
    <cellStyle name="20% - Accent1 4 5 2 3 2 6 2" xfId="43016" xr:uid="{00000000-0005-0000-0000-000059A70000}"/>
    <cellStyle name="20% - Accent1 4 5 2 3 2 6 2 2" xfId="43017" xr:uid="{00000000-0005-0000-0000-00005AA70000}"/>
    <cellStyle name="20% - Accent1 4 5 2 3 2 6 3" xfId="43018" xr:uid="{00000000-0005-0000-0000-00005BA70000}"/>
    <cellStyle name="20% - Accent1 4 5 2 3 2 7" xfId="43019" xr:uid="{00000000-0005-0000-0000-00005CA70000}"/>
    <cellStyle name="20% - Accent1 4 5 2 3 2 7 2" xfId="43020" xr:uid="{00000000-0005-0000-0000-00005DA70000}"/>
    <cellStyle name="20% - Accent1 4 5 2 3 2 8" xfId="43021" xr:uid="{00000000-0005-0000-0000-00005EA70000}"/>
    <cellStyle name="20% - Accent1 4 5 2 3 2 8 2" xfId="43022" xr:uid="{00000000-0005-0000-0000-00005FA70000}"/>
    <cellStyle name="20% - Accent1 4 5 2 3 2 9" xfId="43023" xr:uid="{00000000-0005-0000-0000-000060A70000}"/>
    <cellStyle name="20% - Accent1 4 5 2 3 3" xfId="43024" xr:uid="{00000000-0005-0000-0000-000061A70000}"/>
    <cellStyle name="20% - Accent1 4 5 2 3 3 2" xfId="43025" xr:uid="{00000000-0005-0000-0000-000062A70000}"/>
    <cellStyle name="20% - Accent1 4 5 2 3 3 2 2" xfId="43026" xr:uid="{00000000-0005-0000-0000-000063A70000}"/>
    <cellStyle name="20% - Accent1 4 5 2 3 3 2 2 2" xfId="43027" xr:uid="{00000000-0005-0000-0000-000064A70000}"/>
    <cellStyle name="20% - Accent1 4 5 2 3 3 2 2 2 2" xfId="43028" xr:uid="{00000000-0005-0000-0000-000065A70000}"/>
    <cellStyle name="20% - Accent1 4 5 2 3 3 2 2 3" xfId="43029" xr:uid="{00000000-0005-0000-0000-000066A70000}"/>
    <cellStyle name="20% - Accent1 4 5 2 3 3 2 3" xfId="43030" xr:uid="{00000000-0005-0000-0000-000067A70000}"/>
    <cellStyle name="20% - Accent1 4 5 2 3 3 2 3 2" xfId="43031" xr:uid="{00000000-0005-0000-0000-000068A70000}"/>
    <cellStyle name="20% - Accent1 4 5 2 3 3 2 4" xfId="43032" xr:uid="{00000000-0005-0000-0000-000069A70000}"/>
    <cellStyle name="20% - Accent1 4 5 2 3 3 3" xfId="43033" xr:uid="{00000000-0005-0000-0000-00006AA70000}"/>
    <cellStyle name="20% - Accent1 4 5 2 3 3 3 2" xfId="43034" xr:uid="{00000000-0005-0000-0000-00006BA70000}"/>
    <cellStyle name="20% - Accent1 4 5 2 3 3 3 2 2" xfId="43035" xr:uid="{00000000-0005-0000-0000-00006CA70000}"/>
    <cellStyle name="20% - Accent1 4 5 2 3 3 3 2 2 2" xfId="43036" xr:uid="{00000000-0005-0000-0000-00006DA70000}"/>
    <cellStyle name="20% - Accent1 4 5 2 3 3 3 2 3" xfId="43037" xr:uid="{00000000-0005-0000-0000-00006EA70000}"/>
    <cellStyle name="20% - Accent1 4 5 2 3 3 3 3" xfId="43038" xr:uid="{00000000-0005-0000-0000-00006FA70000}"/>
    <cellStyle name="20% - Accent1 4 5 2 3 3 3 3 2" xfId="43039" xr:uid="{00000000-0005-0000-0000-000070A70000}"/>
    <cellStyle name="20% - Accent1 4 5 2 3 3 3 4" xfId="43040" xr:uid="{00000000-0005-0000-0000-000071A70000}"/>
    <cellStyle name="20% - Accent1 4 5 2 3 3 4" xfId="43041" xr:uid="{00000000-0005-0000-0000-000072A70000}"/>
    <cellStyle name="20% - Accent1 4 5 2 3 3 4 2" xfId="43042" xr:uid="{00000000-0005-0000-0000-000073A70000}"/>
    <cellStyle name="20% - Accent1 4 5 2 3 3 4 2 2" xfId="43043" xr:uid="{00000000-0005-0000-0000-000074A70000}"/>
    <cellStyle name="20% - Accent1 4 5 2 3 3 4 2 2 2" xfId="43044" xr:uid="{00000000-0005-0000-0000-000075A70000}"/>
    <cellStyle name="20% - Accent1 4 5 2 3 3 4 2 3" xfId="43045" xr:uid="{00000000-0005-0000-0000-000076A70000}"/>
    <cellStyle name="20% - Accent1 4 5 2 3 3 4 3" xfId="43046" xr:uid="{00000000-0005-0000-0000-000077A70000}"/>
    <cellStyle name="20% - Accent1 4 5 2 3 3 4 3 2" xfId="43047" xr:uid="{00000000-0005-0000-0000-000078A70000}"/>
    <cellStyle name="20% - Accent1 4 5 2 3 3 4 4" xfId="43048" xr:uid="{00000000-0005-0000-0000-000079A70000}"/>
    <cellStyle name="20% - Accent1 4 5 2 3 3 5" xfId="43049" xr:uid="{00000000-0005-0000-0000-00007AA70000}"/>
    <cellStyle name="20% - Accent1 4 5 2 3 3 5 2" xfId="43050" xr:uid="{00000000-0005-0000-0000-00007BA70000}"/>
    <cellStyle name="20% - Accent1 4 5 2 3 3 5 2 2" xfId="43051" xr:uid="{00000000-0005-0000-0000-00007CA70000}"/>
    <cellStyle name="20% - Accent1 4 5 2 3 3 5 3" xfId="43052" xr:uid="{00000000-0005-0000-0000-00007DA70000}"/>
    <cellStyle name="20% - Accent1 4 5 2 3 3 6" xfId="43053" xr:uid="{00000000-0005-0000-0000-00007EA70000}"/>
    <cellStyle name="20% - Accent1 4 5 2 3 3 6 2" xfId="43054" xr:uid="{00000000-0005-0000-0000-00007FA70000}"/>
    <cellStyle name="20% - Accent1 4 5 2 3 3 6 2 2" xfId="43055" xr:uid="{00000000-0005-0000-0000-000080A70000}"/>
    <cellStyle name="20% - Accent1 4 5 2 3 3 6 3" xfId="43056" xr:uid="{00000000-0005-0000-0000-000081A70000}"/>
    <cellStyle name="20% - Accent1 4 5 2 3 3 7" xfId="43057" xr:uid="{00000000-0005-0000-0000-000082A70000}"/>
    <cellStyle name="20% - Accent1 4 5 2 3 3 7 2" xfId="43058" xr:uid="{00000000-0005-0000-0000-000083A70000}"/>
    <cellStyle name="20% - Accent1 4 5 2 3 3 8" xfId="43059" xr:uid="{00000000-0005-0000-0000-000084A70000}"/>
    <cellStyle name="20% - Accent1 4 5 2 3 3 8 2" xfId="43060" xr:uid="{00000000-0005-0000-0000-000085A70000}"/>
    <cellStyle name="20% - Accent1 4 5 2 3 3 9" xfId="43061" xr:uid="{00000000-0005-0000-0000-000086A70000}"/>
    <cellStyle name="20% - Accent1 4 5 2 3 4" xfId="43062" xr:uid="{00000000-0005-0000-0000-000087A70000}"/>
    <cellStyle name="20% - Accent1 4 5 2 3 4 2" xfId="43063" xr:uid="{00000000-0005-0000-0000-000088A70000}"/>
    <cellStyle name="20% - Accent1 4 5 2 3 4 2 2" xfId="43064" xr:uid="{00000000-0005-0000-0000-000089A70000}"/>
    <cellStyle name="20% - Accent1 4 5 2 3 4 2 2 2" xfId="43065" xr:uid="{00000000-0005-0000-0000-00008AA70000}"/>
    <cellStyle name="20% - Accent1 4 5 2 3 4 2 3" xfId="43066" xr:uid="{00000000-0005-0000-0000-00008BA70000}"/>
    <cellStyle name="20% - Accent1 4 5 2 3 4 3" xfId="43067" xr:uid="{00000000-0005-0000-0000-00008CA70000}"/>
    <cellStyle name="20% - Accent1 4 5 2 3 4 3 2" xfId="43068" xr:uid="{00000000-0005-0000-0000-00008DA70000}"/>
    <cellStyle name="20% - Accent1 4 5 2 3 4 4" xfId="43069" xr:uid="{00000000-0005-0000-0000-00008EA70000}"/>
    <cellStyle name="20% - Accent1 4 5 2 3 5" xfId="43070" xr:uid="{00000000-0005-0000-0000-00008FA70000}"/>
    <cellStyle name="20% - Accent1 4 5 2 3 5 2" xfId="43071" xr:uid="{00000000-0005-0000-0000-000090A70000}"/>
    <cellStyle name="20% - Accent1 4 5 2 3 5 2 2" xfId="43072" xr:uid="{00000000-0005-0000-0000-000091A70000}"/>
    <cellStyle name="20% - Accent1 4 5 2 3 5 2 2 2" xfId="43073" xr:uid="{00000000-0005-0000-0000-000092A70000}"/>
    <cellStyle name="20% - Accent1 4 5 2 3 5 2 3" xfId="43074" xr:uid="{00000000-0005-0000-0000-000093A70000}"/>
    <cellStyle name="20% - Accent1 4 5 2 3 5 3" xfId="43075" xr:uid="{00000000-0005-0000-0000-000094A70000}"/>
    <cellStyle name="20% - Accent1 4 5 2 3 5 3 2" xfId="43076" xr:uid="{00000000-0005-0000-0000-000095A70000}"/>
    <cellStyle name="20% - Accent1 4 5 2 3 5 4" xfId="43077" xr:uid="{00000000-0005-0000-0000-000096A70000}"/>
    <cellStyle name="20% - Accent1 4 5 2 3 6" xfId="43078" xr:uid="{00000000-0005-0000-0000-000097A70000}"/>
    <cellStyle name="20% - Accent1 4 5 2 3 6 2" xfId="43079" xr:uid="{00000000-0005-0000-0000-000098A70000}"/>
    <cellStyle name="20% - Accent1 4 5 2 3 6 2 2" xfId="43080" xr:uid="{00000000-0005-0000-0000-000099A70000}"/>
    <cellStyle name="20% - Accent1 4 5 2 3 6 2 2 2" xfId="43081" xr:uid="{00000000-0005-0000-0000-00009AA70000}"/>
    <cellStyle name="20% - Accent1 4 5 2 3 6 2 3" xfId="43082" xr:uid="{00000000-0005-0000-0000-00009BA70000}"/>
    <cellStyle name="20% - Accent1 4 5 2 3 6 3" xfId="43083" xr:uid="{00000000-0005-0000-0000-00009CA70000}"/>
    <cellStyle name="20% - Accent1 4 5 2 3 6 3 2" xfId="43084" xr:uid="{00000000-0005-0000-0000-00009DA70000}"/>
    <cellStyle name="20% - Accent1 4 5 2 3 6 4" xfId="43085" xr:uid="{00000000-0005-0000-0000-00009EA70000}"/>
    <cellStyle name="20% - Accent1 4 5 2 3 7" xfId="43086" xr:uid="{00000000-0005-0000-0000-00009FA70000}"/>
    <cellStyle name="20% - Accent1 4 5 2 3 7 2" xfId="43087" xr:uid="{00000000-0005-0000-0000-0000A0A70000}"/>
    <cellStyle name="20% - Accent1 4 5 2 3 7 2 2" xfId="43088" xr:uid="{00000000-0005-0000-0000-0000A1A70000}"/>
    <cellStyle name="20% - Accent1 4 5 2 3 7 3" xfId="43089" xr:uid="{00000000-0005-0000-0000-0000A2A70000}"/>
    <cellStyle name="20% - Accent1 4 5 2 3 8" xfId="43090" xr:uid="{00000000-0005-0000-0000-0000A3A70000}"/>
    <cellStyle name="20% - Accent1 4 5 2 3 8 2" xfId="43091" xr:uid="{00000000-0005-0000-0000-0000A4A70000}"/>
    <cellStyle name="20% - Accent1 4 5 2 3 8 2 2" xfId="43092" xr:uid="{00000000-0005-0000-0000-0000A5A70000}"/>
    <cellStyle name="20% - Accent1 4 5 2 3 8 3" xfId="43093" xr:uid="{00000000-0005-0000-0000-0000A6A70000}"/>
    <cellStyle name="20% - Accent1 4 5 2 3 9" xfId="43094" xr:uid="{00000000-0005-0000-0000-0000A7A70000}"/>
    <cellStyle name="20% - Accent1 4 5 2 3 9 2" xfId="43095" xr:uid="{00000000-0005-0000-0000-0000A8A70000}"/>
    <cellStyle name="20% - Accent1 4 5 2 4" xfId="43096" xr:uid="{00000000-0005-0000-0000-0000A9A70000}"/>
    <cellStyle name="20% - Accent1 4 5 2 4 10" xfId="43097" xr:uid="{00000000-0005-0000-0000-0000AAA70000}"/>
    <cellStyle name="20% - Accent1 4 5 2 4 10 2" xfId="43098" xr:uid="{00000000-0005-0000-0000-0000ABA70000}"/>
    <cellStyle name="20% - Accent1 4 5 2 4 11" xfId="43099" xr:uid="{00000000-0005-0000-0000-0000ACA70000}"/>
    <cellStyle name="20% - Accent1 4 5 2 4 2" xfId="43100" xr:uid="{00000000-0005-0000-0000-0000ADA70000}"/>
    <cellStyle name="20% - Accent1 4 5 2 4 2 2" xfId="43101" xr:uid="{00000000-0005-0000-0000-0000AEA70000}"/>
    <cellStyle name="20% - Accent1 4 5 2 4 2 2 2" xfId="43102" xr:uid="{00000000-0005-0000-0000-0000AFA70000}"/>
    <cellStyle name="20% - Accent1 4 5 2 4 2 2 2 2" xfId="43103" xr:uid="{00000000-0005-0000-0000-0000B0A70000}"/>
    <cellStyle name="20% - Accent1 4 5 2 4 2 2 2 2 2" xfId="43104" xr:uid="{00000000-0005-0000-0000-0000B1A70000}"/>
    <cellStyle name="20% - Accent1 4 5 2 4 2 2 2 3" xfId="43105" xr:uid="{00000000-0005-0000-0000-0000B2A70000}"/>
    <cellStyle name="20% - Accent1 4 5 2 4 2 2 3" xfId="43106" xr:uid="{00000000-0005-0000-0000-0000B3A70000}"/>
    <cellStyle name="20% - Accent1 4 5 2 4 2 2 3 2" xfId="43107" xr:uid="{00000000-0005-0000-0000-0000B4A70000}"/>
    <cellStyle name="20% - Accent1 4 5 2 4 2 2 4" xfId="43108" xr:uid="{00000000-0005-0000-0000-0000B5A70000}"/>
    <cellStyle name="20% - Accent1 4 5 2 4 2 3" xfId="43109" xr:uid="{00000000-0005-0000-0000-0000B6A70000}"/>
    <cellStyle name="20% - Accent1 4 5 2 4 2 3 2" xfId="43110" xr:uid="{00000000-0005-0000-0000-0000B7A70000}"/>
    <cellStyle name="20% - Accent1 4 5 2 4 2 3 2 2" xfId="43111" xr:uid="{00000000-0005-0000-0000-0000B8A70000}"/>
    <cellStyle name="20% - Accent1 4 5 2 4 2 3 2 2 2" xfId="43112" xr:uid="{00000000-0005-0000-0000-0000B9A70000}"/>
    <cellStyle name="20% - Accent1 4 5 2 4 2 3 2 3" xfId="43113" xr:uid="{00000000-0005-0000-0000-0000BAA70000}"/>
    <cellStyle name="20% - Accent1 4 5 2 4 2 3 3" xfId="43114" xr:uid="{00000000-0005-0000-0000-0000BBA70000}"/>
    <cellStyle name="20% - Accent1 4 5 2 4 2 3 3 2" xfId="43115" xr:uid="{00000000-0005-0000-0000-0000BCA70000}"/>
    <cellStyle name="20% - Accent1 4 5 2 4 2 3 4" xfId="43116" xr:uid="{00000000-0005-0000-0000-0000BDA70000}"/>
    <cellStyle name="20% - Accent1 4 5 2 4 2 4" xfId="43117" xr:uid="{00000000-0005-0000-0000-0000BEA70000}"/>
    <cellStyle name="20% - Accent1 4 5 2 4 2 4 2" xfId="43118" xr:uid="{00000000-0005-0000-0000-0000BFA70000}"/>
    <cellStyle name="20% - Accent1 4 5 2 4 2 4 2 2" xfId="43119" xr:uid="{00000000-0005-0000-0000-0000C0A70000}"/>
    <cellStyle name="20% - Accent1 4 5 2 4 2 4 2 2 2" xfId="43120" xr:uid="{00000000-0005-0000-0000-0000C1A70000}"/>
    <cellStyle name="20% - Accent1 4 5 2 4 2 4 2 3" xfId="43121" xr:uid="{00000000-0005-0000-0000-0000C2A70000}"/>
    <cellStyle name="20% - Accent1 4 5 2 4 2 4 3" xfId="43122" xr:uid="{00000000-0005-0000-0000-0000C3A70000}"/>
    <cellStyle name="20% - Accent1 4 5 2 4 2 4 3 2" xfId="43123" xr:uid="{00000000-0005-0000-0000-0000C4A70000}"/>
    <cellStyle name="20% - Accent1 4 5 2 4 2 4 4" xfId="43124" xr:uid="{00000000-0005-0000-0000-0000C5A70000}"/>
    <cellStyle name="20% - Accent1 4 5 2 4 2 5" xfId="43125" xr:uid="{00000000-0005-0000-0000-0000C6A70000}"/>
    <cellStyle name="20% - Accent1 4 5 2 4 2 5 2" xfId="43126" xr:uid="{00000000-0005-0000-0000-0000C7A70000}"/>
    <cellStyle name="20% - Accent1 4 5 2 4 2 5 2 2" xfId="43127" xr:uid="{00000000-0005-0000-0000-0000C8A70000}"/>
    <cellStyle name="20% - Accent1 4 5 2 4 2 5 3" xfId="43128" xr:uid="{00000000-0005-0000-0000-0000C9A70000}"/>
    <cellStyle name="20% - Accent1 4 5 2 4 2 6" xfId="43129" xr:uid="{00000000-0005-0000-0000-0000CAA70000}"/>
    <cellStyle name="20% - Accent1 4 5 2 4 2 6 2" xfId="43130" xr:uid="{00000000-0005-0000-0000-0000CBA70000}"/>
    <cellStyle name="20% - Accent1 4 5 2 4 2 6 2 2" xfId="43131" xr:uid="{00000000-0005-0000-0000-0000CCA70000}"/>
    <cellStyle name="20% - Accent1 4 5 2 4 2 6 3" xfId="43132" xr:uid="{00000000-0005-0000-0000-0000CDA70000}"/>
    <cellStyle name="20% - Accent1 4 5 2 4 2 7" xfId="43133" xr:uid="{00000000-0005-0000-0000-0000CEA70000}"/>
    <cellStyle name="20% - Accent1 4 5 2 4 2 7 2" xfId="43134" xr:uid="{00000000-0005-0000-0000-0000CFA70000}"/>
    <cellStyle name="20% - Accent1 4 5 2 4 2 8" xfId="43135" xr:uid="{00000000-0005-0000-0000-0000D0A70000}"/>
    <cellStyle name="20% - Accent1 4 5 2 4 2 8 2" xfId="43136" xr:uid="{00000000-0005-0000-0000-0000D1A70000}"/>
    <cellStyle name="20% - Accent1 4 5 2 4 2 9" xfId="43137" xr:uid="{00000000-0005-0000-0000-0000D2A70000}"/>
    <cellStyle name="20% - Accent1 4 5 2 4 3" xfId="43138" xr:uid="{00000000-0005-0000-0000-0000D3A70000}"/>
    <cellStyle name="20% - Accent1 4 5 2 4 3 2" xfId="43139" xr:uid="{00000000-0005-0000-0000-0000D4A70000}"/>
    <cellStyle name="20% - Accent1 4 5 2 4 3 2 2" xfId="43140" xr:uid="{00000000-0005-0000-0000-0000D5A70000}"/>
    <cellStyle name="20% - Accent1 4 5 2 4 3 2 2 2" xfId="43141" xr:uid="{00000000-0005-0000-0000-0000D6A70000}"/>
    <cellStyle name="20% - Accent1 4 5 2 4 3 2 2 2 2" xfId="43142" xr:uid="{00000000-0005-0000-0000-0000D7A70000}"/>
    <cellStyle name="20% - Accent1 4 5 2 4 3 2 2 3" xfId="43143" xr:uid="{00000000-0005-0000-0000-0000D8A70000}"/>
    <cellStyle name="20% - Accent1 4 5 2 4 3 2 3" xfId="43144" xr:uid="{00000000-0005-0000-0000-0000D9A70000}"/>
    <cellStyle name="20% - Accent1 4 5 2 4 3 2 3 2" xfId="43145" xr:uid="{00000000-0005-0000-0000-0000DAA70000}"/>
    <cellStyle name="20% - Accent1 4 5 2 4 3 2 4" xfId="43146" xr:uid="{00000000-0005-0000-0000-0000DBA70000}"/>
    <cellStyle name="20% - Accent1 4 5 2 4 3 3" xfId="43147" xr:uid="{00000000-0005-0000-0000-0000DCA70000}"/>
    <cellStyle name="20% - Accent1 4 5 2 4 3 3 2" xfId="43148" xr:uid="{00000000-0005-0000-0000-0000DDA70000}"/>
    <cellStyle name="20% - Accent1 4 5 2 4 3 3 2 2" xfId="43149" xr:uid="{00000000-0005-0000-0000-0000DEA70000}"/>
    <cellStyle name="20% - Accent1 4 5 2 4 3 3 2 2 2" xfId="43150" xr:uid="{00000000-0005-0000-0000-0000DFA70000}"/>
    <cellStyle name="20% - Accent1 4 5 2 4 3 3 2 3" xfId="43151" xr:uid="{00000000-0005-0000-0000-0000E0A70000}"/>
    <cellStyle name="20% - Accent1 4 5 2 4 3 3 3" xfId="43152" xr:uid="{00000000-0005-0000-0000-0000E1A70000}"/>
    <cellStyle name="20% - Accent1 4 5 2 4 3 3 3 2" xfId="43153" xr:uid="{00000000-0005-0000-0000-0000E2A70000}"/>
    <cellStyle name="20% - Accent1 4 5 2 4 3 3 4" xfId="43154" xr:uid="{00000000-0005-0000-0000-0000E3A70000}"/>
    <cellStyle name="20% - Accent1 4 5 2 4 3 4" xfId="43155" xr:uid="{00000000-0005-0000-0000-0000E4A70000}"/>
    <cellStyle name="20% - Accent1 4 5 2 4 3 4 2" xfId="43156" xr:uid="{00000000-0005-0000-0000-0000E5A70000}"/>
    <cellStyle name="20% - Accent1 4 5 2 4 3 4 2 2" xfId="43157" xr:uid="{00000000-0005-0000-0000-0000E6A70000}"/>
    <cellStyle name="20% - Accent1 4 5 2 4 3 4 2 2 2" xfId="43158" xr:uid="{00000000-0005-0000-0000-0000E7A70000}"/>
    <cellStyle name="20% - Accent1 4 5 2 4 3 4 2 3" xfId="43159" xr:uid="{00000000-0005-0000-0000-0000E8A70000}"/>
    <cellStyle name="20% - Accent1 4 5 2 4 3 4 3" xfId="43160" xr:uid="{00000000-0005-0000-0000-0000E9A70000}"/>
    <cellStyle name="20% - Accent1 4 5 2 4 3 4 3 2" xfId="43161" xr:uid="{00000000-0005-0000-0000-0000EAA70000}"/>
    <cellStyle name="20% - Accent1 4 5 2 4 3 4 4" xfId="43162" xr:uid="{00000000-0005-0000-0000-0000EBA70000}"/>
    <cellStyle name="20% - Accent1 4 5 2 4 3 5" xfId="43163" xr:uid="{00000000-0005-0000-0000-0000ECA70000}"/>
    <cellStyle name="20% - Accent1 4 5 2 4 3 5 2" xfId="43164" xr:uid="{00000000-0005-0000-0000-0000EDA70000}"/>
    <cellStyle name="20% - Accent1 4 5 2 4 3 5 2 2" xfId="43165" xr:uid="{00000000-0005-0000-0000-0000EEA70000}"/>
    <cellStyle name="20% - Accent1 4 5 2 4 3 5 3" xfId="43166" xr:uid="{00000000-0005-0000-0000-0000EFA70000}"/>
    <cellStyle name="20% - Accent1 4 5 2 4 3 6" xfId="43167" xr:uid="{00000000-0005-0000-0000-0000F0A70000}"/>
    <cellStyle name="20% - Accent1 4 5 2 4 3 6 2" xfId="43168" xr:uid="{00000000-0005-0000-0000-0000F1A70000}"/>
    <cellStyle name="20% - Accent1 4 5 2 4 3 6 2 2" xfId="43169" xr:uid="{00000000-0005-0000-0000-0000F2A70000}"/>
    <cellStyle name="20% - Accent1 4 5 2 4 3 6 3" xfId="43170" xr:uid="{00000000-0005-0000-0000-0000F3A70000}"/>
    <cellStyle name="20% - Accent1 4 5 2 4 3 7" xfId="43171" xr:uid="{00000000-0005-0000-0000-0000F4A70000}"/>
    <cellStyle name="20% - Accent1 4 5 2 4 3 7 2" xfId="43172" xr:uid="{00000000-0005-0000-0000-0000F5A70000}"/>
    <cellStyle name="20% - Accent1 4 5 2 4 3 8" xfId="43173" xr:uid="{00000000-0005-0000-0000-0000F6A70000}"/>
    <cellStyle name="20% - Accent1 4 5 2 4 3 8 2" xfId="43174" xr:uid="{00000000-0005-0000-0000-0000F7A70000}"/>
    <cellStyle name="20% - Accent1 4 5 2 4 3 9" xfId="43175" xr:uid="{00000000-0005-0000-0000-0000F8A70000}"/>
    <cellStyle name="20% - Accent1 4 5 2 4 4" xfId="43176" xr:uid="{00000000-0005-0000-0000-0000F9A70000}"/>
    <cellStyle name="20% - Accent1 4 5 2 4 4 2" xfId="43177" xr:uid="{00000000-0005-0000-0000-0000FAA70000}"/>
    <cellStyle name="20% - Accent1 4 5 2 4 4 2 2" xfId="43178" xr:uid="{00000000-0005-0000-0000-0000FBA70000}"/>
    <cellStyle name="20% - Accent1 4 5 2 4 4 2 2 2" xfId="43179" xr:uid="{00000000-0005-0000-0000-0000FCA70000}"/>
    <cellStyle name="20% - Accent1 4 5 2 4 4 2 3" xfId="43180" xr:uid="{00000000-0005-0000-0000-0000FDA70000}"/>
    <cellStyle name="20% - Accent1 4 5 2 4 4 3" xfId="43181" xr:uid="{00000000-0005-0000-0000-0000FEA70000}"/>
    <cellStyle name="20% - Accent1 4 5 2 4 4 3 2" xfId="43182" xr:uid="{00000000-0005-0000-0000-0000FFA70000}"/>
    <cellStyle name="20% - Accent1 4 5 2 4 4 4" xfId="43183" xr:uid="{00000000-0005-0000-0000-000000A80000}"/>
    <cellStyle name="20% - Accent1 4 5 2 4 5" xfId="43184" xr:uid="{00000000-0005-0000-0000-000001A80000}"/>
    <cellStyle name="20% - Accent1 4 5 2 4 5 2" xfId="43185" xr:uid="{00000000-0005-0000-0000-000002A80000}"/>
    <cellStyle name="20% - Accent1 4 5 2 4 5 2 2" xfId="43186" xr:uid="{00000000-0005-0000-0000-000003A80000}"/>
    <cellStyle name="20% - Accent1 4 5 2 4 5 2 2 2" xfId="43187" xr:uid="{00000000-0005-0000-0000-000004A80000}"/>
    <cellStyle name="20% - Accent1 4 5 2 4 5 2 3" xfId="43188" xr:uid="{00000000-0005-0000-0000-000005A80000}"/>
    <cellStyle name="20% - Accent1 4 5 2 4 5 3" xfId="43189" xr:uid="{00000000-0005-0000-0000-000006A80000}"/>
    <cellStyle name="20% - Accent1 4 5 2 4 5 3 2" xfId="43190" xr:uid="{00000000-0005-0000-0000-000007A80000}"/>
    <cellStyle name="20% - Accent1 4 5 2 4 5 4" xfId="43191" xr:uid="{00000000-0005-0000-0000-000008A80000}"/>
    <cellStyle name="20% - Accent1 4 5 2 4 6" xfId="43192" xr:uid="{00000000-0005-0000-0000-000009A80000}"/>
    <cellStyle name="20% - Accent1 4 5 2 4 6 2" xfId="43193" xr:uid="{00000000-0005-0000-0000-00000AA80000}"/>
    <cellStyle name="20% - Accent1 4 5 2 4 6 2 2" xfId="43194" xr:uid="{00000000-0005-0000-0000-00000BA80000}"/>
    <cellStyle name="20% - Accent1 4 5 2 4 6 2 2 2" xfId="43195" xr:uid="{00000000-0005-0000-0000-00000CA80000}"/>
    <cellStyle name="20% - Accent1 4 5 2 4 6 2 3" xfId="43196" xr:uid="{00000000-0005-0000-0000-00000DA80000}"/>
    <cellStyle name="20% - Accent1 4 5 2 4 6 3" xfId="43197" xr:uid="{00000000-0005-0000-0000-00000EA80000}"/>
    <cellStyle name="20% - Accent1 4 5 2 4 6 3 2" xfId="43198" xr:uid="{00000000-0005-0000-0000-00000FA80000}"/>
    <cellStyle name="20% - Accent1 4 5 2 4 6 4" xfId="43199" xr:uid="{00000000-0005-0000-0000-000010A80000}"/>
    <cellStyle name="20% - Accent1 4 5 2 4 7" xfId="43200" xr:uid="{00000000-0005-0000-0000-000011A80000}"/>
    <cellStyle name="20% - Accent1 4 5 2 4 7 2" xfId="43201" xr:uid="{00000000-0005-0000-0000-000012A80000}"/>
    <cellStyle name="20% - Accent1 4 5 2 4 7 2 2" xfId="43202" xr:uid="{00000000-0005-0000-0000-000013A80000}"/>
    <cellStyle name="20% - Accent1 4 5 2 4 7 3" xfId="43203" xr:uid="{00000000-0005-0000-0000-000014A80000}"/>
    <cellStyle name="20% - Accent1 4 5 2 4 8" xfId="43204" xr:uid="{00000000-0005-0000-0000-000015A80000}"/>
    <cellStyle name="20% - Accent1 4 5 2 4 8 2" xfId="43205" xr:uid="{00000000-0005-0000-0000-000016A80000}"/>
    <cellStyle name="20% - Accent1 4 5 2 4 8 2 2" xfId="43206" xr:uid="{00000000-0005-0000-0000-000017A80000}"/>
    <cellStyle name="20% - Accent1 4 5 2 4 8 3" xfId="43207" xr:uid="{00000000-0005-0000-0000-000018A80000}"/>
    <cellStyle name="20% - Accent1 4 5 2 4 9" xfId="43208" xr:uid="{00000000-0005-0000-0000-000019A80000}"/>
    <cellStyle name="20% - Accent1 4 5 2 4 9 2" xfId="43209" xr:uid="{00000000-0005-0000-0000-00001AA80000}"/>
    <cellStyle name="20% - Accent1 4 5 2 5" xfId="43210" xr:uid="{00000000-0005-0000-0000-00001BA80000}"/>
    <cellStyle name="20% - Accent1 4 5 2 5 10" xfId="43211" xr:uid="{00000000-0005-0000-0000-00001CA80000}"/>
    <cellStyle name="20% - Accent1 4 5 2 5 10 2" xfId="43212" xr:uid="{00000000-0005-0000-0000-00001DA80000}"/>
    <cellStyle name="20% - Accent1 4 5 2 5 11" xfId="43213" xr:uid="{00000000-0005-0000-0000-00001EA80000}"/>
    <cellStyle name="20% - Accent1 4 5 2 5 2" xfId="43214" xr:uid="{00000000-0005-0000-0000-00001FA80000}"/>
    <cellStyle name="20% - Accent1 4 5 2 5 2 2" xfId="43215" xr:uid="{00000000-0005-0000-0000-000020A80000}"/>
    <cellStyle name="20% - Accent1 4 5 2 5 2 2 2" xfId="43216" xr:uid="{00000000-0005-0000-0000-000021A80000}"/>
    <cellStyle name="20% - Accent1 4 5 2 5 2 2 2 2" xfId="43217" xr:uid="{00000000-0005-0000-0000-000022A80000}"/>
    <cellStyle name="20% - Accent1 4 5 2 5 2 2 2 2 2" xfId="43218" xr:uid="{00000000-0005-0000-0000-000023A80000}"/>
    <cellStyle name="20% - Accent1 4 5 2 5 2 2 2 3" xfId="43219" xr:uid="{00000000-0005-0000-0000-000024A80000}"/>
    <cellStyle name="20% - Accent1 4 5 2 5 2 2 3" xfId="43220" xr:uid="{00000000-0005-0000-0000-000025A80000}"/>
    <cellStyle name="20% - Accent1 4 5 2 5 2 2 3 2" xfId="43221" xr:uid="{00000000-0005-0000-0000-000026A80000}"/>
    <cellStyle name="20% - Accent1 4 5 2 5 2 2 4" xfId="43222" xr:uid="{00000000-0005-0000-0000-000027A80000}"/>
    <cellStyle name="20% - Accent1 4 5 2 5 2 3" xfId="43223" xr:uid="{00000000-0005-0000-0000-000028A80000}"/>
    <cellStyle name="20% - Accent1 4 5 2 5 2 3 2" xfId="43224" xr:uid="{00000000-0005-0000-0000-000029A80000}"/>
    <cellStyle name="20% - Accent1 4 5 2 5 2 3 2 2" xfId="43225" xr:uid="{00000000-0005-0000-0000-00002AA80000}"/>
    <cellStyle name="20% - Accent1 4 5 2 5 2 3 2 2 2" xfId="43226" xr:uid="{00000000-0005-0000-0000-00002BA80000}"/>
    <cellStyle name="20% - Accent1 4 5 2 5 2 3 2 3" xfId="43227" xr:uid="{00000000-0005-0000-0000-00002CA80000}"/>
    <cellStyle name="20% - Accent1 4 5 2 5 2 3 3" xfId="43228" xr:uid="{00000000-0005-0000-0000-00002DA80000}"/>
    <cellStyle name="20% - Accent1 4 5 2 5 2 3 3 2" xfId="43229" xr:uid="{00000000-0005-0000-0000-00002EA80000}"/>
    <cellStyle name="20% - Accent1 4 5 2 5 2 3 4" xfId="43230" xr:uid="{00000000-0005-0000-0000-00002FA80000}"/>
    <cellStyle name="20% - Accent1 4 5 2 5 2 4" xfId="43231" xr:uid="{00000000-0005-0000-0000-000030A80000}"/>
    <cellStyle name="20% - Accent1 4 5 2 5 2 4 2" xfId="43232" xr:uid="{00000000-0005-0000-0000-000031A80000}"/>
    <cellStyle name="20% - Accent1 4 5 2 5 2 4 2 2" xfId="43233" xr:uid="{00000000-0005-0000-0000-000032A80000}"/>
    <cellStyle name="20% - Accent1 4 5 2 5 2 4 2 2 2" xfId="43234" xr:uid="{00000000-0005-0000-0000-000033A80000}"/>
    <cellStyle name="20% - Accent1 4 5 2 5 2 4 2 3" xfId="43235" xr:uid="{00000000-0005-0000-0000-000034A80000}"/>
    <cellStyle name="20% - Accent1 4 5 2 5 2 4 3" xfId="43236" xr:uid="{00000000-0005-0000-0000-000035A80000}"/>
    <cellStyle name="20% - Accent1 4 5 2 5 2 4 3 2" xfId="43237" xr:uid="{00000000-0005-0000-0000-000036A80000}"/>
    <cellStyle name="20% - Accent1 4 5 2 5 2 4 4" xfId="43238" xr:uid="{00000000-0005-0000-0000-000037A80000}"/>
    <cellStyle name="20% - Accent1 4 5 2 5 2 5" xfId="43239" xr:uid="{00000000-0005-0000-0000-000038A80000}"/>
    <cellStyle name="20% - Accent1 4 5 2 5 2 5 2" xfId="43240" xr:uid="{00000000-0005-0000-0000-000039A80000}"/>
    <cellStyle name="20% - Accent1 4 5 2 5 2 5 2 2" xfId="43241" xr:uid="{00000000-0005-0000-0000-00003AA80000}"/>
    <cellStyle name="20% - Accent1 4 5 2 5 2 5 3" xfId="43242" xr:uid="{00000000-0005-0000-0000-00003BA80000}"/>
    <cellStyle name="20% - Accent1 4 5 2 5 2 6" xfId="43243" xr:uid="{00000000-0005-0000-0000-00003CA80000}"/>
    <cellStyle name="20% - Accent1 4 5 2 5 2 6 2" xfId="43244" xr:uid="{00000000-0005-0000-0000-00003DA80000}"/>
    <cellStyle name="20% - Accent1 4 5 2 5 2 6 2 2" xfId="43245" xr:uid="{00000000-0005-0000-0000-00003EA80000}"/>
    <cellStyle name="20% - Accent1 4 5 2 5 2 6 3" xfId="43246" xr:uid="{00000000-0005-0000-0000-00003FA80000}"/>
    <cellStyle name="20% - Accent1 4 5 2 5 2 7" xfId="43247" xr:uid="{00000000-0005-0000-0000-000040A80000}"/>
    <cellStyle name="20% - Accent1 4 5 2 5 2 7 2" xfId="43248" xr:uid="{00000000-0005-0000-0000-000041A80000}"/>
    <cellStyle name="20% - Accent1 4 5 2 5 2 8" xfId="43249" xr:uid="{00000000-0005-0000-0000-000042A80000}"/>
    <cellStyle name="20% - Accent1 4 5 2 5 2 8 2" xfId="43250" xr:uid="{00000000-0005-0000-0000-000043A80000}"/>
    <cellStyle name="20% - Accent1 4 5 2 5 2 9" xfId="43251" xr:uid="{00000000-0005-0000-0000-000044A80000}"/>
    <cellStyle name="20% - Accent1 4 5 2 5 3" xfId="43252" xr:uid="{00000000-0005-0000-0000-000045A80000}"/>
    <cellStyle name="20% - Accent1 4 5 2 5 3 2" xfId="43253" xr:uid="{00000000-0005-0000-0000-000046A80000}"/>
    <cellStyle name="20% - Accent1 4 5 2 5 3 2 2" xfId="43254" xr:uid="{00000000-0005-0000-0000-000047A80000}"/>
    <cellStyle name="20% - Accent1 4 5 2 5 3 2 2 2" xfId="43255" xr:uid="{00000000-0005-0000-0000-000048A80000}"/>
    <cellStyle name="20% - Accent1 4 5 2 5 3 2 2 2 2" xfId="43256" xr:uid="{00000000-0005-0000-0000-000049A80000}"/>
    <cellStyle name="20% - Accent1 4 5 2 5 3 2 2 3" xfId="43257" xr:uid="{00000000-0005-0000-0000-00004AA80000}"/>
    <cellStyle name="20% - Accent1 4 5 2 5 3 2 3" xfId="43258" xr:uid="{00000000-0005-0000-0000-00004BA80000}"/>
    <cellStyle name="20% - Accent1 4 5 2 5 3 2 3 2" xfId="43259" xr:uid="{00000000-0005-0000-0000-00004CA80000}"/>
    <cellStyle name="20% - Accent1 4 5 2 5 3 2 4" xfId="43260" xr:uid="{00000000-0005-0000-0000-00004DA80000}"/>
    <cellStyle name="20% - Accent1 4 5 2 5 3 3" xfId="43261" xr:uid="{00000000-0005-0000-0000-00004EA80000}"/>
    <cellStyle name="20% - Accent1 4 5 2 5 3 3 2" xfId="43262" xr:uid="{00000000-0005-0000-0000-00004FA80000}"/>
    <cellStyle name="20% - Accent1 4 5 2 5 3 3 2 2" xfId="43263" xr:uid="{00000000-0005-0000-0000-000050A80000}"/>
    <cellStyle name="20% - Accent1 4 5 2 5 3 3 2 2 2" xfId="43264" xr:uid="{00000000-0005-0000-0000-000051A80000}"/>
    <cellStyle name="20% - Accent1 4 5 2 5 3 3 2 3" xfId="43265" xr:uid="{00000000-0005-0000-0000-000052A80000}"/>
    <cellStyle name="20% - Accent1 4 5 2 5 3 3 3" xfId="43266" xr:uid="{00000000-0005-0000-0000-000053A80000}"/>
    <cellStyle name="20% - Accent1 4 5 2 5 3 3 3 2" xfId="43267" xr:uid="{00000000-0005-0000-0000-000054A80000}"/>
    <cellStyle name="20% - Accent1 4 5 2 5 3 3 4" xfId="43268" xr:uid="{00000000-0005-0000-0000-000055A80000}"/>
    <cellStyle name="20% - Accent1 4 5 2 5 3 4" xfId="43269" xr:uid="{00000000-0005-0000-0000-000056A80000}"/>
    <cellStyle name="20% - Accent1 4 5 2 5 3 4 2" xfId="43270" xr:uid="{00000000-0005-0000-0000-000057A80000}"/>
    <cellStyle name="20% - Accent1 4 5 2 5 3 4 2 2" xfId="43271" xr:uid="{00000000-0005-0000-0000-000058A80000}"/>
    <cellStyle name="20% - Accent1 4 5 2 5 3 4 2 2 2" xfId="43272" xr:uid="{00000000-0005-0000-0000-000059A80000}"/>
    <cellStyle name="20% - Accent1 4 5 2 5 3 4 2 3" xfId="43273" xr:uid="{00000000-0005-0000-0000-00005AA80000}"/>
    <cellStyle name="20% - Accent1 4 5 2 5 3 4 3" xfId="43274" xr:uid="{00000000-0005-0000-0000-00005BA80000}"/>
    <cellStyle name="20% - Accent1 4 5 2 5 3 4 3 2" xfId="43275" xr:uid="{00000000-0005-0000-0000-00005CA80000}"/>
    <cellStyle name="20% - Accent1 4 5 2 5 3 4 4" xfId="43276" xr:uid="{00000000-0005-0000-0000-00005DA80000}"/>
    <cellStyle name="20% - Accent1 4 5 2 5 3 5" xfId="43277" xr:uid="{00000000-0005-0000-0000-00005EA80000}"/>
    <cellStyle name="20% - Accent1 4 5 2 5 3 5 2" xfId="43278" xr:uid="{00000000-0005-0000-0000-00005FA80000}"/>
    <cellStyle name="20% - Accent1 4 5 2 5 3 5 2 2" xfId="43279" xr:uid="{00000000-0005-0000-0000-000060A80000}"/>
    <cellStyle name="20% - Accent1 4 5 2 5 3 5 3" xfId="43280" xr:uid="{00000000-0005-0000-0000-000061A80000}"/>
    <cellStyle name="20% - Accent1 4 5 2 5 3 6" xfId="43281" xr:uid="{00000000-0005-0000-0000-000062A80000}"/>
    <cellStyle name="20% - Accent1 4 5 2 5 3 6 2" xfId="43282" xr:uid="{00000000-0005-0000-0000-000063A80000}"/>
    <cellStyle name="20% - Accent1 4 5 2 5 3 6 2 2" xfId="43283" xr:uid="{00000000-0005-0000-0000-000064A80000}"/>
    <cellStyle name="20% - Accent1 4 5 2 5 3 6 3" xfId="43284" xr:uid="{00000000-0005-0000-0000-000065A80000}"/>
    <cellStyle name="20% - Accent1 4 5 2 5 3 7" xfId="43285" xr:uid="{00000000-0005-0000-0000-000066A80000}"/>
    <cellStyle name="20% - Accent1 4 5 2 5 3 7 2" xfId="43286" xr:uid="{00000000-0005-0000-0000-000067A80000}"/>
    <cellStyle name="20% - Accent1 4 5 2 5 3 8" xfId="43287" xr:uid="{00000000-0005-0000-0000-000068A80000}"/>
    <cellStyle name="20% - Accent1 4 5 2 5 3 8 2" xfId="43288" xr:uid="{00000000-0005-0000-0000-000069A80000}"/>
    <cellStyle name="20% - Accent1 4 5 2 5 3 9" xfId="43289" xr:uid="{00000000-0005-0000-0000-00006AA80000}"/>
    <cellStyle name="20% - Accent1 4 5 2 5 4" xfId="43290" xr:uid="{00000000-0005-0000-0000-00006BA80000}"/>
    <cellStyle name="20% - Accent1 4 5 2 5 4 2" xfId="43291" xr:uid="{00000000-0005-0000-0000-00006CA80000}"/>
    <cellStyle name="20% - Accent1 4 5 2 5 4 2 2" xfId="43292" xr:uid="{00000000-0005-0000-0000-00006DA80000}"/>
    <cellStyle name="20% - Accent1 4 5 2 5 4 2 2 2" xfId="43293" xr:uid="{00000000-0005-0000-0000-00006EA80000}"/>
    <cellStyle name="20% - Accent1 4 5 2 5 4 2 3" xfId="43294" xr:uid="{00000000-0005-0000-0000-00006FA80000}"/>
    <cellStyle name="20% - Accent1 4 5 2 5 4 3" xfId="43295" xr:uid="{00000000-0005-0000-0000-000070A80000}"/>
    <cellStyle name="20% - Accent1 4 5 2 5 4 3 2" xfId="43296" xr:uid="{00000000-0005-0000-0000-000071A80000}"/>
    <cellStyle name="20% - Accent1 4 5 2 5 4 4" xfId="43297" xr:uid="{00000000-0005-0000-0000-000072A80000}"/>
    <cellStyle name="20% - Accent1 4 5 2 5 5" xfId="43298" xr:uid="{00000000-0005-0000-0000-000073A80000}"/>
    <cellStyle name="20% - Accent1 4 5 2 5 5 2" xfId="43299" xr:uid="{00000000-0005-0000-0000-000074A80000}"/>
    <cellStyle name="20% - Accent1 4 5 2 5 5 2 2" xfId="43300" xr:uid="{00000000-0005-0000-0000-000075A80000}"/>
    <cellStyle name="20% - Accent1 4 5 2 5 5 2 2 2" xfId="43301" xr:uid="{00000000-0005-0000-0000-000076A80000}"/>
    <cellStyle name="20% - Accent1 4 5 2 5 5 2 3" xfId="43302" xr:uid="{00000000-0005-0000-0000-000077A80000}"/>
    <cellStyle name="20% - Accent1 4 5 2 5 5 3" xfId="43303" xr:uid="{00000000-0005-0000-0000-000078A80000}"/>
    <cellStyle name="20% - Accent1 4 5 2 5 5 3 2" xfId="43304" xr:uid="{00000000-0005-0000-0000-000079A80000}"/>
    <cellStyle name="20% - Accent1 4 5 2 5 5 4" xfId="43305" xr:uid="{00000000-0005-0000-0000-00007AA80000}"/>
    <cellStyle name="20% - Accent1 4 5 2 5 6" xfId="43306" xr:uid="{00000000-0005-0000-0000-00007BA80000}"/>
    <cellStyle name="20% - Accent1 4 5 2 5 6 2" xfId="43307" xr:uid="{00000000-0005-0000-0000-00007CA80000}"/>
    <cellStyle name="20% - Accent1 4 5 2 5 6 2 2" xfId="43308" xr:uid="{00000000-0005-0000-0000-00007DA80000}"/>
    <cellStyle name="20% - Accent1 4 5 2 5 6 2 2 2" xfId="43309" xr:uid="{00000000-0005-0000-0000-00007EA80000}"/>
    <cellStyle name="20% - Accent1 4 5 2 5 6 2 3" xfId="43310" xr:uid="{00000000-0005-0000-0000-00007FA80000}"/>
    <cellStyle name="20% - Accent1 4 5 2 5 6 3" xfId="43311" xr:uid="{00000000-0005-0000-0000-000080A80000}"/>
    <cellStyle name="20% - Accent1 4 5 2 5 6 3 2" xfId="43312" xr:uid="{00000000-0005-0000-0000-000081A80000}"/>
    <cellStyle name="20% - Accent1 4 5 2 5 6 4" xfId="43313" xr:uid="{00000000-0005-0000-0000-000082A80000}"/>
    <cellStyle name="20% - Accent1 4 5 2 5 7" xfId="43314" xr:uid="{00000000-0005-0000-0000-000083A80000}"/>
    <cellStyle name="20% - Accent1 4 5 2 5 7 2" xfId="43315" xr:uid="{00000000-0005-0000-0000-000084A80000}"/>
    <cellStyle name="20% - Accent1 4 5 2 5 7 2 2" xfId="43316" xr:uid="{00000000-0005-0000-0000-000085A80000}"/>
    <cellStyle name="20% - Accent1 4 5 2 5 7 3" xfId="43317" xr:uid="{00000000-0005-0000-0000-000086A80000}"/>
    <cellStyle name="20% - Accent1 4 5 2 5 8" xfId="43318" xr:uid="{00000000-0005-0000-0000-000087A80000}"/>
    <cellStyle name="20% - Accent1 4 5 2 5 8 2" xfId="43319" xr:uid="{00000000-0005-0000-0000-000088A80000}"/>
    <cellStyle name="20% - Accent1 4 5 2 5 8 2 2" xfId="43320" xr:uid="{00000000-0005-0000-0000-000089A80000}"/>
    <cellStyle name="20% - Accent1 4 5 2 5 8 3" xfId="43321" xr:uid="{00000000-0005-0000-0000-00008AA80000}"/>
    <cellStyle name="20% - Accent1 4 5 2 5 9" xfId="43322" xr:uid="{00000000-0005-0000-0000-00008BA80000}"/>
    <cellStyle name="20% - Accent1 4 5 2 5 9 2" xfId="43323" xr:uid="{00000000-0005-0000-0000-00008CA80000}"/>
    <cellStyle name="20% - Accent1 4 5 2 6" xfId="43324" xr:uid="{00000000-0005-0000-0000-00008DA80000}"/>
    <cellStyle name="20% - Accent1 4 5 2 6 2" xfId="43325" xr:uid="{00000000-0005-0000-0000-00008EA80000}"/>
    <cellStyle name="20% - Accent1 4 5 2 6 2 2" xfId="43326" xr:uid="{00000000-0005-0000-0000-00008FA80000}"/>
    <cellStyle name="20% - Accent1 4 5 2 6 2 2 2" xfId="43327" xr:uid="{00000000-0005-0000-0000-000090A80000}"/>
    <cellStyle name="20% - Accent1 4 5 2 6 2 2 2 2" xfId="43328" xr:uid="{00000000-0005-0000-0000-000091A80000}"/>
    <cellStyle name="20% - Accent1 4 5 2 6 2 2 3" xfId="43329" xr:uid="{00000000-0005-0000-0000-000092A80000}"/>
    <cellStyle name="20% - Accent1 4 5 2 6 2 3" xfId="43330" xr:uid="{00000000-0005-0000-0000-000093A80000}"/>
    <cellStyle name="20% - Accent1 4 5 2 6 2 3 2" xfId="43331" xr:uid="{00000000-0005-0000-0000-000094A80000}"/>
    <cellStyle name="20% - Accent1 4 5 2 6 2 4" xfId="43332" xr:uid="{00000000-0005-0000-0000-000095A80000}"/>
    <cellStyle name="20% - Accent1 4 5 2 6 3" xfId="43333" xr:uid="{00000000-0005-0000-0000-000096A80000}"/>
    <cellStyle name="20% - Accent1 4 5 2 6 3 2" xfId="43334" xr:uid="{00000000-0005-0000-0000-000097A80000}"/>
    <cellStyle name="20% - Accent1 4 5 2 6 3 2 2" xfId="43335" xr:uid="{00000000-0005-0000-0000-000098A80000}"/>
    <cellStyle name="20% - Accent1 4 5 2 6 3 2 2 2" xfId="43336" xr:uid="{00000000-0005-0000-0000-000099A80000}"/>
    <cellStyle name="20% - Accent1 4 5 2 6 3 2 3" xfId="43337" xr:uid="{00000000-0005-0000-0000-00009AA80000}"/>
    <cellStyle name="20% - Accent1 4 5 2 6 3 3" xfId="43338" xr:uid="{00000000-0005-0000-0000-00009BA80000}"/>
    <cellStyle name="20% - Accent1 4 5 2 6 3 3 2" xfId="43339" xr:uid="{00000000-0005-0000-0000-00009CA80000}"/>
    <cellStyle name="20% - Accent1 4 5 2 6 3 4" xfId="43340" xr:uid="{00000000-0005-0000-0000-00009DA80000}"/>
    <cellStyle name="20% - Accent1 4 5 2 6 4" xfId="43341" xr:uid="{00000000-0005-0000-0000-00009EA80000}"/>
    <cellStyle name="20% - Accent1 4 5 2 6 4 2" xfId="43342" xr:uid="{00000000-0005-0000-0000-00009FA80000}"/>
    <cellStyle name="20% - Accent1 4 5 2 6 4 2 2" xfId="43343" xr:uid="{00000000-0005-0000-0000-0000A0A80000}"/>
    <cellStyle name="20% - Accent1 4 5 2 6 4 2 2 2" xfId="43344" xr:uid="{00000000-0005-0000-0000-0000A1A80000}"/>
    <cellStyle name="20% - Accent1 4 5 2 6 4 2 3" xfId="43345" xr:uid="{00000000-0005-0000-0000-0000A2A80000}"/>
    <cellStyle name="20% - Accent1 4 5 2 6 4 3" xfId="43346" xr:uid="{00000000-0005-0000-0000-0000A3A80000}"/>
    <cellStyle name="20% - Accent1 4 5 2 6 4 3 2" xfId="43347" xr:uid="{00000000-0005-0000-0000-0000A4A80000}"/>
    <cellStyle name="20% - Accent1 4 5 2 6 4 4" xfId="43348" xr:uid="{00000000-0005-0000-0000-0000A5A80000}"/>
    <cellStyle name="20% - Accent1 4 5 2 6 5" xfId="43349" xr:uid="{00000000-0005-0000-0000-0000A6A80000}"/>
    <cellStyle name="20% - Accent1 4 5 2 6 5 2" xfId="43350" xr:uid="{00000000-0005-0000-0000-0000A7A80000}"/>
    <cellStyle name="20% - Accent1 4 5 2 6 5 2 2" xfId="43351" xr:uid="{00000000-0005-0000-0000-0000A8A80000}"/>
    <cellStyle name="20% - Accent1 4 5 2 6 5 3" xfId="43352" xr:uid="{00000000-0005-0000-0000-0000A9A80000}"/>
    <cellStyle name="20% - Accent1 4 5 2 6 6" xfId="43353" xr:uid="{00000000-0005-0000-0000-0000AAA80000}"/>
    <cellStyle name="20% - Accent1 4 5 2 6 6 2" xfId="43354" xr:uid="{00000000-0005-0000-0000-0000ABA80000}"/>
    <cellStyle name="20% - Accent1 4 5 2 6 6 2 2" xfId="43355" xr:uid="{00000000-0005-0000-0000-0000ACA80000}"/>
    <cellStyle name="20% - Accent1 4 5 2 6 6 3" xfId="43356" xr:uid="{00000000-0005-0000-0000-0000ADA80000}"/>
    <cellStyle name="20% - Accent1 4 5 2 6 7" xfId="43357" xr:uid="{00000000-0005-0000-0000-0000AEA80000}"/>
    <cellStyle name="20% - Accent1 4 5 2 6 7 2" xfId="43358" xr:uid="{00000000-0005-0000-0000-0000AFA80000}"/>
    <cellStyle name="20% - Accent1 4 5 2 6 8" xfId="43359" xr:uid="{00000000-0005-0000-0000-0000B0A80000}"/>
    <cellStyle name="20% - Accent1 4 5 2 6 8 2" xfId="43360" xr:uid="{00000000-0005-0000-0000-0000B1A80000}"/>
    <cellStyle name="20% - Accent1 4 5 2 6 9" xfId="43361" xr:uid="{00000000-0005-0000-0000-0000B2A80000}"/>
    <cellStyle name="20% - Accent1 4 5 2 7" xfId="43362" xr:uid="{00000000-0005-0000-0000-0000B3A80000}"/>
    <cellStyle name="20% - Accent1 4 5 2 7 2" xfId="43363" xr:uid="{00000000-0005-0000-0000-0000B4A80000}"/>
    <cellStyle name="20% - Accent1 4 5 2 7 2 2" xfId="43364" xr:uid="{00000000-0005-0000-0000-0000B5A80000}"/>
    <cellStyle name="20% - Accent1 4 5 2 7 2 2 2" xfId="43365" xr:uid="{00000000-0005-0000-0000-0000B6A80000}"/>
    <cellStyle name="20% - Accent1 4 5 2 7 2 2 2 2" xfId="43366" xr:uid="{00000000-0005-0000-0000-0000B7A80000}"/>
    <cellStyle name="20% - Accent1 4 5 2 7 2 2 3" xfId="43367" xr:uid="{00000000-0005-0000-0000-0000B8A80000}"/>
    <cellStyle name="20% - Accent1 4 5 2 7 2 3" xfId="43368" xr:uid="{00000000-0005-0000-0000-0000B9A80000}"/>
    <cellStyle name="20% - Accent1 4 5 2 7 2 3 2" xfId="43369" xr:uid="{00000000-0005-0000-0000-0000BAA80000}"/>
    <cellStyle name="20% - Accent1 4 5 2 7 2 4" xfId="43370" xr:uid="{00000000-0005-0000-0000-0000BBA80000}"/>
    <cellStyle name="20% - Accent1 4 5 2 7 3" xfId="43371" xr:uid="{00000000-0005-0000-0000-0000BCA80000}"/>
    <cellStyle name="20% - Accent1 4 5 2 7 3 2" xfId="43372" xr:uid="{00000000-0005-0000-0000-0000BDA80000}"/>
    <cellStyle name="20% - Accent1 4 5 2 7 3 2 2" xfId="43373" xr:uid="{00000000-0005-0000-0000-0000BEA80000}"/>
    <cellStyle name="20% - Accent1 4 5 2 7 3 2 2 2" xfId="43374" xr:uid="{00000000-0005-0000-0000-0000BFA80000}"/>
    <cellStyle name="20% - Accent1 4 5 2 7 3 2 3" xfId="43375" xr:uid="{00000000-0005-0000-0000-0000C0A80000}"/>
    <cellStyle name="20% - Accent1 4 5 2 7 3 3" xfId="43376" xr:uid="{00000000-0005-0000-0000-0000C1A80000}"/>
    <cellStyle name="20% - Accent1 4 5 2 7 3 3 2" xfId="43377" xr:uid="{00000000-0005-0000-0000-0000C2A80000}"/>
    <cellStyle name="20% - Accent1 4 5 2 7 3 4" xfId="43378" xr:uid="{00000000-0005-0000-0000-0000C3A80000}"/>
    <cellStyle name="20% - Accent1 4 5 2 7 4" xfId="43379" xr:uid="{00000000-0005-0000-0000-0000C4A80000}"/>
    <cellStyle name="20% - Accent1 4 5 2 7 4 2" xfId="43380" xr:uid="{00000000-0005-0000-0000-0000C5A80000}"/>
    <cellStyle name="20% - Accent1 4 5 2 7 4 2 2" xfId="43381" xr:uid="{00000000-0005-0000-0000-0000C6A80000}"/>
    <cellStyle name="20% - Accent1 4 5 2 7 4 2 2 2" xfId="43382" xr:uid="{00000000-0005-0000-0000-0000C7A80000}"/>
    <cellStyle name="20% - Accent1 4 5 2 7 4 2 3" xfId="43383" xr:uid="{00000000-0005-0000-0000-0000C8A80000}"/>
    <cellStyle name="20% - Accent1 4 5 2 7 4 3" xfId="43384" xr:uid="{00000000-0005-0000-0000-0000C9A80000}"/>
    <cellStyle name="20% - Accent1 4 5 2 7 4 3 2" xfId="43385" xr:uid="{00000000-0005-0000-0000-0000CAA80000}"/>
    <cellStyle name="20% - Accent1 4 5 2 7 4 4" xfId="43386" xr:uid="{00000000-0005-0000-0000-0000CBA80000}"/>
    <cellStyle name="20% - Accent1 4 5 2 7 5" xfId="43387" xr:uid="{00000000-0005-0000-0000-0000CCA80000}"/>
    <cellStyle name="20% - Accent1 4 5 2 7 5 2" xfId="43388" xr:uid="{00000000-0005-0000-0000-0000CDA80000}"/>
    <cellStyle name="20% - Accent1 4 5 2 7 5 2 2" xfId="43389" xr:uid="{00000000-0005-0000-0000-0000CEA80000}"/>
    <cellStyle name="20% - Accent1 4 5 2 7 5 3" xfId="43390" xr:uid="{00000000-0005-0000-0000-0000CFA80000}"/>
    <cellStyle name="20% - Accent1 4 5 2 7 6" xfId="43391" xr:uid="{00000000-0005-0000-0000-0000D0A80000}"/>
    <cellStyle name="20% - Accent1 4 5 2 7 6 2" xfId="43392" xr:uid="{00000000-0005-0000-0000-0000D1A80000}"/>
    <cellStyle name="20% - Accent1 4 5 2 7 6 2 2" xfId="43393" xr:uid="{00000000-0005-0000-0000-0000D2A80000}"/>
    <cellStyle name="20% - Accent1 4 5 2 7 6 3" xfId="43394" xr:uid="{00000000-0005-0000-0000-0000D3A80000}"/>
    <cellStyle name="20% - Accent1 4 5 2 7 7" xfId="43395" xr:uid="{00000000-0005-0000-0000-0000D4A80000}"/>
    <cellStyle name="20% - Accent1 4 5 2 7 7 2" xfId="43396" xr:uid="{00000000-0005-0000-0000-0000D5A80000}"/>
    <cellStyle name="20% - Accent1 4 5 2 7 8" xfId="43397" xr:uid="{00000000-0005-0000-0000-0000D6A80000}"/>
    <cellStyle name="20% - Accent1 4 5 2 7 8 2" xfId="43398" xr:uid="{00000000-0005-0000-0000-0000D7A80000}"/>
    <cellStyle name="20% - Accent1 4 5 2 7 9" xfId="43399" xr:uid="{00000000-0005-0000-0000-0000D8A80000}"/>
    <cellStyle name="20% - Accent1 4 5 2 8" xfId="43400" xr:uid="{00000000-0005-0000-0000-0000D9A80000}"/>
    <cellStyle name="20% - Accent1 4 5 2 8 2" xfId="43401" xr:uid="{00000000-0005-0000-0000-0000DAA80000}"/>
    <cellStyle name="20% - Accent1 4 5 2 8 2 2" xfId="43402" xr:uid="{00000000-0005-0000-0000-0000DBA80000}"/>
    <cellStyle name="20% - Accent1 4 5 2 8 2 2 2" xfId="43403" xr:uid="{00000000-0005-0000-0000-0000DCA80000}"/>
    <cellStyle name="20% - Accent1 4 5 2 8 2 3" xfId="43404" xr:uid="{00000000-0005-0000-0000-0000DDA80000}"/>
    <cellStyle name="20% - Accent1 4 5 2 8 3" xfId="43405" xr:uid="{00000000-0005-0000-0000-0000DEA80000}"/>
    <cellStyle name="20% - Accent1 4 5 2 8 3 2" xfId="43406" xr:uid="{00000000-0005-0000-0000-0000DFA80000}"/>
    <cellStyle name="20% - Accent1 4 5 2 8 4" xfId="43407" xr:uid="{00000000-0005-0000-0000-0000E0A80000}"/>
    <cellStyle name="20% - Accent1 4 5 2 9" xfId="43408" xr:uid="{00000000-0005-0000-0000-0000E1A80000}"/>
    <cellStyle name="20% - Accent1 4 5 2 9 2" xfId="43409" xr:uid="{00000000-0005-0000-0000-0000E2A80000}"/>
    <cellStyle name="20% - Accent1 4 5 2 9 2 2" xfId="43410" xr:uid="{00000000-0005-0000-0000-0000E3A80000}"/>
    <cellStyle name="20% - Accent1 4 5 2 9 2 2 2" xfId="43411" xr:uid="{00000000-0005-0000-0000-0000E4A80000}"/>
    <cellStyle name="20% - Accent1 4 5 2 9 2 3" xfId="43412" xr:uid="{00000000-0005-0000-0000-0000E5A80000}"/>
    <cellStyle name="20% - Accent1 4 5 2 9 3" xfId="43413" xr:uid="{00000000-0005-0000-0000-0000E6A80000}"/>
    <cellStyle name="20% - Accent1 4 5 2 9 3 2" xfId="43414" xr:uid="{00000000-0005-0000-0000-0000E7A80000}"/>
    <cellStyle name="20% - Accent1 4 5 2 9 4" xfId="43415" xr:uid="{00000000-0005-0000-0000-0000E8A80000}"/>
    <cellStyle name="20% - Accent1 4 5 3" xfId="43416" xr:uid="{00000000-0005-0000-0000-0000E9A80000}"/>
    <cellStyle name="20% - Accent1 4 5 3 10" xfId="43417" xr:uid="{00000000-0005-0000-0000-0000EAA80000}"/>
    <cellStyle name="20% - Accent1 4 5 3 10 2" xfId="43418" xr:uid="{00000000-0005-0000-0000-0000EBA80000}"/>
    <cellStyle name="20% - Accent1 4 5 3 10 2 2" xfId="43419" xr:uid="{00000000-0005-0000-0000-0000ECA80000}"/>
    <cellStyle name="20% - Accent1 4 5 3 10 3" xfId="43420" xr:uid="{00000000-0005-0000-0000-0000EDA80000}"/>
    <cellStyle name="20% - Accent1 4 5 3 11" xfId="43421" xr:uid="{00000000-0005-0000-0000-0000EEA80000}"/>
    <cellStyle name="20% - Accent1 4 5 3 11 2" xfId="43422" xr:uid="{00000000-0005-0000-0000-0000EFA80000}"/>
    <cellStyle name="20% - Accent1 4 5 3 11 2 2" xfId="43423" xr:uid="{00000000-0005-0000-0000-0000F0A80000}"/>
    <cellStyle name="20% - Accent1 4 5 3 11 3" xfId="43424" xr:uid="{00000000-0005-0000-0000-0000F1A80000}"/>
    <cellStyle name="20% - Accent1 4 5 3 12" xfId="43425" xr:uid="{00000000-0005-0000-0000-0000F2A80000}"/>
    <cellStyle name="20% - Accent1 4 5 3 12 2" xfId="43426" xr:uid="{00000000-0005-0000-0000-0000F3A80000}"/>
    <cellStyle name="20% - Accent1 4 5 3 13" xfId="43427" xr:uid="{00000000-0005-0000-0000-0000F4A80000}"/>
    <cellStyle name="20% - Accent1 4 5 3 13 2" xfId="43428" xr:uid="{00000000-0005-0000-0000-0000F5A80000}"/>
    <cellStyle name="20% - Accent1 4 5 3 14" xfId="43429" xr:uid="{00000000-0005-0000-0000-0000F6A80000}"/>
    <cellStyle name="20% - Accent1 4 5 3 2" xfId="43430" xr:uid="{00000000-0005-0000-0000-0000F7A80000}"/>
    <cellStyle name="20% - Accent1 4 5 3 2 10" xfId="43431" xr:uid="{00000000-0005-0000-0000-0000F8A80000}"/>
    <cellStyle name="20% - Accent1 4 5 3 2 10 2" xfId="43432" xr:uid="{00000000-0005-0000-0000-0000F9A80000}"/>
    <cellStyle name="20% - Accent1 4 5 3 2 11" xfId="43433" xr:uid="{00000000-0005-0000-0000-0000FAA80000}"/>
    <cellStyle name="20% - Accent1 4 5 3 2 2" xfId="43434" xr:uid="{00000000-0005-0000-0000-0000FBA80000}"/>
    <cellStyle name="20% - Accent1 4 5 3 2 2 2" xfId="43435" xr:uid="{00000000-0005-0000-0000-0000FCA80000}"/>
    <cellStyle name="20% - Accent1 4 5 3 2 2 2 2" xfId="43436" xr:uid="{00000000-0005-0000-0000-0000FDA80000}"/>
    <cellStyle name="20% - Accent1 4 5 3 2 2 2 2 2" xfId="43437" xr:uid="{00000000-0005-0000-0000-0000FEA80000}"/>
    <cellStyle name="20% - Accent1 4 5 3 2 2 2 2 2 2" xfId="43438" xr:uid="{00000000-0005-0000-0000-0000FFA80000}"/>
    <cellStyle name="20% - Accent1 4 5 3 2 2 2 2 3" xfId="43439" xr:uid="{00000000-0005-0000-0000-000000A90000}"/>
    <cellStyle name="20% - Accent1 4 5 3 2 2 2 3" xfId="43440" xr:uid="{00000000-0005-0000-0000-000001A90000}"/>
    <cellStyle name="20% - Accent1 4 5 3 2 2 2 3 2" xfId="43441" xr:uid="{00000000-0005-0000-0000-000002A90000}"/>
    <cellStyle name="20% - Accent1 4 5 3 2 2 2 4" xfId="43442" xr:uid="{00000000-0005-0000-0000-000003A90000}"/>
    <cellStyle name="20% - Accent1 4 5 3 2 2 3" xfId="43443" xr:uid="{00000000-0005-0000-0000-000004A90000}"/>
    <cellStyle name="20% - Accent1 4 5 3 2 2 3 2" xfId="43444" xr:uid="{00000000-0005-0000-0000-000005A90000}"/>
    <cellStyle name="20% - Accent1 4 5 3 2 2 3 2 2" xfId="43445" xr:uid="{00000000-0005-0000-0000-000006A90000}"/>
    <cellStyle name="20% - Accent1 4 5 3 2 2 3 2 2 2" xfId="43446" xr:uid="{00000000-0005-0000-0000-000007A90000}"/>
    <cellStyle name="20% - Accent1 4 5 3 2 2 3 2 3" xfId="43447" xr:uid="{00000000-0005-0000-0000-000008A90000}"/>
    <cellStyle name="20% - Accent1 4 5 3 2 2 3 3" xfId="43448" xr:uid="{00000000-0005-0000-0000-000009A90000}"/>
    <cellStyle name="20% - Accent1 4 5 3 2 2 3 3 2" xfId="43449" xr:uid="{00000000-0005-0000-0000-00000AA90000}"/>
    <cellStyle name="20% - Accent1 4 5 3 2 2 3 4" xfId="43450" xr:uid="{00000000-0005-0000-0000-00000BA90000}"/>
    <cellStyle name="20% - Accent1 4 5 3 2 2 4" xfId="43451" xr:uid="{00000000-0005-0000-0000-00000CA90000}"/>
    <cellStyle name="20% - Accent1 4 5 3 2 2 4 2" xfId="43452" xr:uid="{00000000-0005-0000-0000-00000DA90000}"/>
    <cellStyle name="20% - Accent1 4 5 3 2 2 4 2 2" xfId="43453" xr:uid="{00000000-0005-0000-0000-00000EA90000}"/>
    <cellStyle name="20% - Accent1 4 5 3 2 2 4 2 2 2" xfId="43454" xr:uid="{00000000-0005-0000-0000-00000FA90000}"/>
    <cellStyle name="20% - Accent1 4 5 3 2 2 4 2 3" xfId="43455" xr:uid="{00000000-0005-0000-0000-000010A90000}"/>
    <cellStyle name="20% - Accent1 4 5 3 2 2 4 3" xfId="43456" xr:uid="{00000000-0005-0000-0000-000011A90000}"/>
    <cellStyle name="20% - Accent1 4 5 3 2 2 4 3 2" xfId="43457" xr:uid="{00000000-0005-0000-0000-000012A90000}"/>
    <cellStyle name="20% - Accent1 4 5 3 2 2 4 4" xfId="43458" xr:uid="{00000000-0005-0000-0000-000013A90000}"/>
    <cellStyle name="20% - Accent1 4 5 3 2 2 5" xfId="43459" xr:uid="{00000000-0005-0000-0000-000014A90000}"/>
    <cellStyle name="20% - Accent1 4 5 3 2 2 5 2" xfId="43460" xr:uid="{00000000-0005-0000-0000-000015A90000}"/>
    <cellStyle name="20% - Accent1 4 5 3 2 2 5 2 2" xfId="43461" xr:uid="{00000000-0005-0000-0000-000016A90000}"/>
    <cellStyle name="20% - Accent1 4 5 3 2 2 5 3" xfId="43462" xr:uid="{00000000-0005-0000-0000-000017A90000}"/>
    <cellStyle name="20% - Accent1 4 5 3 2 2 6" xfId="43463" xr:uid="{00000000-0005-0000-0000-000018A90000}"/>
    <cellStyle name="20% - Accent1 4 5 3 2 2 6 2" xfId="43464" xr:uid="{00000000-0005-0000-0000-000019A90000}"/>
    <cellStyle name="20% - Accent1 4 5 3 2 2 6 2 2" xfId="43465" xr:uid="{00000000-0005-0000-0000-00001AA90000}"/>
    <cellStyle name="20% - Accent1 4 5 3 2 2 6 3" xfId="43466" xr:uid="{00000000-0005-0000-0000-00001BA90000}"/>
    <cellStyle name="20% - Accent1 4 5 3 2 2 7" xfId="43467" xr:uid="{00000000-0005-0000-0000-00001CA90000}"/>
    <cellStyle name="20% - Accent1 4 5 3 2 2 7 2" xfId="43468" xr:uid="{00000000-0005-0000-0000-00001DA90000}"/>
    <cellStyle name="20% - Accent1 4 5 3 2 2 8" xfId="43469" xr:uid="{00000000-0005-0000-0000-00001EA90000}"/>
    <cellStyle name="20% - Accent1 4 5 3 2 2 8 2" xfId="43470" xr:uid="{00000000-0005-0000-0000-00001FA90000}"/>
    <cellStyle name="20% - Accent1 4 5 3 2 2 9" xfId="43471" xr:uid="{00000000-0005-0000-0000-000020A90000}"/>
    <cellStyle name="20% - Accent1 4 5 3 2 3" xfId="43472" xr:uid="{00000000-0005-0000-0000-000021A90000}"/>
    <cellStyle name="20% - Accent1 4 5 3 2 3 2" xfId="43473" xr:uid="{00000000-0005-0000-0000-000022A90000}"/>
    <cellStyle name="20% - Accent1 4 5 3 2 3 2 2" xfId="43474" xr:uid="{00000000-0005-0000-0000-000023A90000}"/>
    <cellStyle name="20% - Accent1 4 5 3 2 3 2 2 2" xfId="43475" xr:uid="{00000000-0005-0000-0000-000024A90000}"/>
    <cellStyle name="20% - Accent1 4 5 3 2 3 2 2 2 2" xfId="43476" xr:uid="{00000000-0005-0000-0000-000025A90000}"/>
    <cellStyle name="20% - Accent1 4 5 3 2 3 2 2 3" xfId="43477" xr:uid="{00000000-0005-0000-0000-000026A90000}"/>
    <cellStyle name="20% - Accent1 4 5 3 2 3 2 3" xfId="43478" xr:uid="{00000000-0005-0000-0000-000027A90000}"/>
    <cellStyle name="20% - Accent1 4 5 3 2 3 2 3 2" xfId="43479" xr:uid="{00000000-0005-0000-0000-000028A90000}"/>
    <cellStyle name="20% - Accent1 4 5 3 2 3 2 4" xfId="43480" xr:uid="{00000000-0005-0000-0000-000029A90000}"/>
    <cellStyle name="20% - Accent1 4 5 3 2 3 3" xfId="43481" xr:uid="{00000000-0005-0000-0000-00002AA90000}"/>
    <cellStyle name="20% - Accent1 4 5 3 2 3 3 2" xfId="43482" xr:uid="{00000000-0005-0000-0000-00002BA90000}"/>
    <cellStyle name="20% - Accent1 4 5 3 2 3 3 2 2" xfId="43483" xr:uid="{00000000-0005-0000-0000-00002CA90000}"/>
    <cellStyle name="20% - Accent1 4 5 3 2 3 3 2 2 2" xfId="43484" xr:uid="{00000000-0005-0000-0000-00002DA90000}"/>
    <cellStyle name="20% - Accent1 4 5 3 2 3 3 2 3" xfId="43485" xr:uid="{00000000-0005-0000-0000-00002EA90000}"/>
    <cellStyle name="20% - Accent1 4 5 3 2 3 3 3" xfId="43486" xr:uid="{00000000-0005-0000-0000-00002FA90000}"/>
    <cellStyle name="20% - Accent1 4 5 3 2 3 3 3 2" xfId="43487" xr:uid="{00000000-0005-0000-0000-000030A90000}"/>
    <cellStyle name="20% - Accent1 4 5 3 2 3 3 4" xfId="43488" xr:uid="{00000000-0005-0000-0000-000031A90000}"/>
    <cellStyle name="20% - Accent1 4 5 3 2 3 4" xfId="43489" xr:uid="{00000000-0005-0000-0000-000032A90000}"/>
    <cellStyle name="20% - Accent1 4 5 3 2 3 4 2" xfId="43490" xr:uid="{00000000-0005-0000-0000-000033A90000}"/>
    <cellStyle name="20% - Accent1 4 5 3 2 3 4 2 2" xfId="43491" xr:uid="{00000000-0005-0000-0000-000034A90000}"/>
    <cellStyle name="20% - Accent1 4 5 3 2 3 4 2 2 2" xfId="43492" xr:uid="{00000000-0005-0000-0000-000035A90000}"/>
    <cellStyle name="20% - Accent1 4 5 3 2 3 4 2 3" xfId="43493" xr:uid="{00000000-0005-0000-0000-000036A90000}"/>
    <cellStyle name="20% - Accent1 4 5 3 2 3 4 3" xfId="43494" xr:uid="{00000000-0005-0000-0000-000037A90000}"/>
    <cellStyle name="20% - Accent1 4 5 3 2 3 4 3 2" xfId="43495" xr:uid="{00000000-0005-0000-0000-000038A90000}"/>
    <cellStyle name="20% - Accent1 4 5 3 2 3 4 4" xfId="43496" xr:uid="{00000000-0005-0000-0000-000039A90000}"/>
    <cellStyle name="20% - Accent1 4 5 3 2 3 5" xfId="43497" xr:uid="{00000000-0005-0000-0000-00003AA90000}"/>
    <cellStyle name="20% - Accent1 4 5 3 2 3 5 2" xfId="43498" xr:uid="{00000000-0005-0000-0000-00003BA90000}"/>
    <cellStyle name="20% - Accent1 4 5 3 2 3 5 2 2" xfId="43499" xr:uid="{00000000-0005-0000-0000-00003CA90000}"/>
    <cellStyle name="20% - Accent1 4 5 3 2 3 5 3" xfId="43500" xr:uid="{00000000-0005-0000-0000-00003DA90000}"/>
    <cellStyle name="20% - Accent1 4 5 3 2 3 6" xfId="43501" xr:uid="{00000000-0005-0000-0000-00003EA90000}"/>
    <cellStyle name="20% - Accent1 4 5 3 2 3 6 2" xfId="43502" xr:uid="{00000000-0005-0000-0000-00003FA90000}"/>
    <cellStyle name="20% - Accent1 4 5 3 2 3 6 2 2" xfId="43503" xr:uid="{00000000-0005-0000-0000-000040A90000}"/>
    <cellStyle name="20% - Accent1 4 5 3 2 3 6 3" xfId="43504" xr:uid="{00000000-0005-0000-0000-000041A90000}"/>
    <cellStyle name="20% - Accent1 4 5 3 2 3 7" xfId="43505" xr:uid="{00000000-0005-0000-0000-000042A90000}"/>
    <cellStyle name="20% - Accent1 4 5 3 2 3 7 2" xfId="43506" xr:uid="{00000000-0005-0000-0000-000043A90000}"/>
    <cellStyle name="20% - Accent1 4 5 3 2 3 8" xfId="43507" xr:uid="{00000000-0005-0000-0000-000044A90000}"/>
    <cellStyle name="20% - Accent1 4 5 3 2 3 8 2" xfId="43508" xr:uid="{00000000-0005-0000-0000-000045A90000}"/>
    <cellStyle name="20% - Accent1 4 5 3 2 3 9" xfId="43509" xr:uid="{00000000-0005-0000-0000-000046A90000}"/>
    <cellStyle name="20% - Accent1 4 5 3 2 4" xfId="43510" xr:uid="{00000000-0005-0000-0000-000047A90000}"/>
    <cellStyle name="20% - Accent1 4 5 3 2 4 2" xfId="43511" xr:uid="{00000000-0005-0000-0000-000048A90000}"/>
    <cellStyle name="20% - Accent1 4 5 3 2 4 2 2" xfId="43512" xr:uid="{00000000-0005-0000-0000-000049A90000}"/>
    <cellStyle name="20% - Accent1 4 5 3 2 4 2 2 2" xfId="43513" xr:uid="{00000000-0005-0000-0000-00004AA90000}"/>
    <cellStyle name="20% - Accent1 4 5 3 2 4 2 3" xfId="43514" xr:uid="{00000000-0005-0000-0000-00004BA90000}"/>
    <cellStyle name="20% - Accent1 4 5 3 2 4 3" xfId="43515" xr:uid="{00000000-0005-0000-0000-00004CA90000}"/>
    <cellStyle name="20% - Accent1 4 5 3 2 4 3 2" xfId="43516" xr:uid="{00000000-0005-0000-0000-00004DA90000}"/>
    <cellStyle name="20% - Accent1 4 5 3 2 4 4" xfId="43517" xr:uid="{00000000-0005-0000-0000-00004EA90000}"/>
    <cellStyle name="20% - Accent1 4 5 3 2 5" xfId="43518" xr:uid="{00000000-0005-0000-0000-00004FA90000}"/>
    <cellStyle name="20% - Accent1 4 5 3 2 5 2" xfId="43519" xr:uid="{00000000-0005-0000-0000-000050A90000}"/>
    <cellStyle name="20% - Accent1 4 5 3 2 5 2 2" xfId="43520" xr:uid="{00000000-0005-0000-0000-000051A90000}"/>
    <cellStyle name="20% - Accent1 4 5 3 2 5 2 2 2" xfId="43521" xr:uid="{00000000-0005-0000-0000-000052A90000}"/>
    <cellStyle name="20% - Accent1 4 5 3 2 5 2 3" xfId="43522" xr:uid="{00000000-0005-0000-0000-000053A90000}"/>
    <cellStyle name="20% - Accent1 4 5 3 2 5 3" xfId="43523" xr:uid="{00000000-0005-0000-0000-000054A90000}"/>
    <cellStyle name="20% - Accent1 4 5 3 2 5 3 2" xfId="43524" xr:uid="{00000000-0005-0000-0000-000055A90000}"/>
    <cellStyle name="20% - Accent1 4 5 3 2 5 4" xfId="43525" xr:uid="{00000000-0005-0000-0000-000056A90000}"/>
    <cellStyle name="20% - Accent1 4 5 3 2 6" xfId="43526" xr:uid="{00000000-0005-0000-0000-000057A90000}"/>
    <cellStyle name="20% - Accent1 4 5 3 2 6 2" xfId="43527" xr:uid="{00000000-0005-0000-0000-000058A90000}"/>
    <cellStyle name="20% - Accent1 4 5 3 2 6 2 2" xfId="43528" xr:uid="{00000000-0005-0000-0000-000059A90000}"/>
    <cellStyle name="20% - Accent1 4 5 3 2 6 2 2 2" xfId="43529" xr:uid="{00000000-0005-0000-0000-00005AA90000}"/>
    <cellStyle name="20% - Accent1 4 5 3 2 6 2 3" xfId="43530" xr:uid="{00000000-0005-0000-0000-00005BA90000}"/>
    <cellStyle name="20% - Accent1 4 5 3 2 6 3" xfId="43531" xr:uid="{00000000-0005-0000-0000-00005CA90000}"/>
    <cellStyle name="20% - Accent1 4 5 3 2 6 3 2" xfId="43532" xr:uid="{00000000-0005-0000-0000-00005DA90000}"/>
    <cellStyle name="20% - Accent1 4 5 3 2 6 4" xfId="43533" xr:uid="{00000000-0005-0000-0000-00005EA90000}"/>
    <cellStyle name="20% - Accent1 4 5 3 2 7" xfId="43534" xr:uid="{00000000-0005-0000-0000-00005FA90000}"/>
    <cellStyle name="20% - Accent1 4 5 3 2 7 2" xfId="43535" xr:uid="{00000000-0005-0000-0000-000060A90000}"/>
    <cellStyle name="20% - Accent1 4 5 3 2 7 2 2" xfId="43536" xr:uid="{00000000-0005-0000-0000-000061A90000}"/>
    <cellStyle name="20% - Accent1 4 5 3 2 7 3" xfId="43537" xr:uid="{00000000-0005-0000-0000-000062A90000}"/>
    <cellStyle name="20% - Accent1 4 5 3 2 8" xfId="43538" xr:uid="{00000000-0005-0000-0000-000063A90000}"/>
    <cellStyle name="20% - Accent1 4 5 3 2 8 2" xfId="43539" xr:uid="{00000000-0005-0000-0000-000064A90000}"/>
    <cellStyle name="20% - Accent1 4 5 3 2 8 2 2" xfId="43540" xr:uid="{00000000-0005-0000-0000-000065A90000}"/>
    <cellStyle name="20% - Accent1 4 5 3 2 8 3" xfId="43541" xr:uid="{00000000-0005-0000-0000-000066A90000}"/>
    <cellStyle name="20% - Accent1 4 5 3 2 9" xfId="43542" xr:uid="{00000000-0005-0000-0000-000067A90000}"/>
    <cellStyle name="20% - Accent1 4 5 3 2 9 2" xfId="43543" xr:uid="{00000000-0005-0000-0000-000068A90000}"/>
    <cellStyle name="20% - Accent1 4 5 3 3" xfId="43544" xr:uid="{00000000-0005-0000-0000-000069A90000}"/>
    <cellStyle name="20% - Accent1 4 5 3 3 10" xfId="43545" xr:uid="{00000000-0005-0000-0000-00006AA90000}"/>
    <cellStyle name="20% - Accent1 4 5 3 3 10 2" xfId="43546" xr:uid="{00000000-0005-0000-0000-00006BA90000}"/>
    <cellStyle name="20% - Accent1 4 5 3 3 11" xfId="43547" xr:uid="{00000000-0005-0000-0000-00006CA90000}"/>
    <cellStyle name="20% - Accent1 4 5 3 3 2" xfId="43548" xr:uid="{00000000-0005-0000-0000-00006DA90000}"/>
    <cellStyle name="20% - Accent1 4 5 3 3 2 2" xfId="43549" xr:uid="{00000000-0005-0000-0000-00006EA90000}"/>
    <cellStyle name="20% - Accent1 4 5 3 3 2 2 2" xfId="43550" xr:uid="{00000000-0005-0000-0000-00006FA90000}"/>
    <cellStyle name="20% - Accent1 4 5 3 3 2 2 2 2" xfId="43551" xr:uid="{00000000-0005-0000-0000-000070A90000}"/>
    <cellStyle name="20% - Accent1 4 5 3 3 2 2 2 2 2" xfId="43552" xr:uid="{00000000-0005-0000-0000-000071A90000}"/>
    <cellStyle name="20% - Accent1 4 5 3 3 2 2 2 3" xfId="43553" xr:uid="{00000000-0005-0000-0000-000072A90000}"/>
    <cellStyle name="20% - Accent1 4 5 3 3 2 2 3" xfId="43554" xr:uid="{00000000-0005-0000-0000-000073A90000}"/>
    <cellStyle name="20% - Accent1 4 5 3 3 2 2 3 2" xfId="43555" xr:uid="{00000000-0005-0000-0000-000074A90000}"/>
    <cellStyle name="20% - Accent1 4 5 3 3 2 2 4" xfId="43556" xr:uid="{00000000-0005-0000-0000-000075A90000}"/>
    <cellStyle name="20% - Accent1 4 5 3 3 2 3" xfId="43557" xr:uid="{00000000-0005-0000-0000-000076A90000}"/>
    <cellStyle name="20% - Accent1 4 5 3 3 2 3 2" xfId="43558" xr:uid="{00000000-0005-0000-0000-000077A90000}"/>
    <cellStyle name="20% - Accent1 4 5 3 3 2 3 2 2" xfId="43559" xr:uid="{00000000-0005-0000-0000-000078A90000}"/>
    <cellStyle name="20% - Accent1 4 5 3 3 2 3 2 2 2" xfId="43560" xr:uid="{00000000-0005-0000-0000-000079A90000}"/>
    <cellStyle name="20% - Accent1 4 5 3 3 2 3 2 3" xfId="43561" xr:uid="{00000000-0005-0000-0000-00007AA90000}"/>
    <cellStyle name="20% - Accent1 4 5 3 3 2 3 3" xfId="43562" xr:uid="{00000000-0005-0000-0000-00007BA90000}"/>
    <cellStyle name="20% - Accent1 4 5 3 3 2 3 3 2" xfId="43563" xr:uid="{00000000-0005-0000-0000-00007CA90000}"/>
    <cellStyle name="20% - Accent1 4 5 3 3 2 3 4" xfId="43564" xr:uid="{00000000-0005-0000-0000-00007DA90000}"/>
    <cellStyle name="20% - Accent1 4 5 3 3 2 4" xfId="43565" xr:uid="{00000000-0005-0000-0000-00007EA90000}"/>
    <cellStyle name="20% - Accent1 4 5 3 3 2 4 2" xfId="43566" xr:uid="{00000000-0005-0000-0000-00007FA90000}"/>
    <cellStyle name="20% - Accent1 4 5 3 3 2 4 2 2" xfId="43567" xr:uid="{00000000-0005-0000-0000-000080A90000}"/>
    <cellStyle name="20% - Accent1 4 5 3 3 2 4 2 2 2" xfId="43568" xr:uid="{00000000-0005-0000-0000-000081A90000}"/>
    <cellStyle name="20% - Accent1 4 5 3 3 2 4 2 3" xfId="43569" xr:uid="{00000000-0005-0000-0000-000082A90000}"/>
    <cellStyle name="20% - Accent1 4 5 3 3 2 4 3" xfId="43570" xr:uid="{00000000-0005-0000-0000-000083A90000}"/>
    <cellStyle name="20% - Accent1 4 5 3 3 2 4 3 2" xfId="43571" xr:uid="{00000000-0005-0000-0000-000084A90000}"/>
    <cellStyle name="20% - Accent1 4 5 3 3 2 4 4" xfId="43572" xr:uid="{00000000-0005-0000-0000-000085A90000}"/>
    <cellStyle name="20% - Accent1 4 5 3 3 2 5" xfId="43573" xr:uid="{00000000-0005-0000-0000-000086A90000}"/>
    <cellStyle name="20% - Accent1 4 5 3 3 2 5 2" xfId="43574" xr:uid="{00000000-0005-0000-0000-000087A90000}"/>
    <cellStyle name="20% - Accent1 4 5 3 3 2 5 2 2" xfId="43575" xr:uid="{00000000-0005-0000-0000-000088A90000}"/>
    <cellStyle name="20% - Accent1 4 5 3 3 2 5 3" xfId="43576" xr:uid="{00000000-0005-0000-0000-000089A90000}"/>
    <cellStyle name="20% - Accent1 4 5 3 3 2 6" xfId="43577" xr:uid="{00000000-0005-0000-0000-00008AA90000}"/>
    <cellStyle name="20% - Accent1 4 5 3 3 2 6 2" xfId="43578" xr:uid="{00000000-0005-0000-0000-00008BA90000}"/>
    <cellStyle name="20% - Accent1 4 5 3 3 2 6 2 2" xfId="43579" xr:uid="{00000000-0005-0000-0000-00008CA90000}"/>
    <cellStyle name="20% - Accent1 4 5 3 3 2 6 3" xfId="43580" xr:uid="{00000000-0005-0000-0000-00008DA90000}"/>
    <cellStyle name="20% - Accent1 4 5 3 3 2 7" xfId="43581" xr:uid="{00000000-0005-0000-0000-00008EA90000}"/>
    <cellStyle name="20% - Accent1 4 5 3 3 2 7 2" xfId="43582" xr:uid="{00000000-0005-0000-0000-00008FA90000}"/>
    <cellStyle name="20% - Accent1 4 5 3 3 2 8" xfId="43583" xr:uid="{00000000-0005-0000-0000-000090A90000}"/>
    <cellStyle name="20% - Accent1 4 5 3 3 2 8 2" xfId="43584" xr:uid="{00000000-0005-0000-0000-000091A90000}"/>
    <cellStyle name="20% - Accent1 4 5 3 3 2 9" xfId="43585" xr:uid="{00000000-0005-0000-0000-000092A90000}"/>
    <cellStyle name="20% - Accent1 4 5 3 3 3" xfId="43586" xr:uid="{00000000-0005-0000-0000-000093A90000}"/>
    <cellStyle name="20% - Accent1 4 5 3 3 3 2" xfId="43587" xr:uid="{00000000-0005-0000-0000-000094A90000}"/>
    <cellStyle name="20% - Accent1 4 5 3 3 3 2 2" xfId="43588" xr:uid="{00000000-0005-0000-0000-000095A90000}"/>
    <cellStyle name="20% - Accent1 4 5 3 3 3 2 2 2" xfId="43589" xr:uid="{00000000-0005-0000-0000-000096A90000}"/>
    <cellStyle name="20% - Accent1 4 5 3 3 3 2 2 2 2" xfId="43590" xr:uid="{00000000-0005-0000-0000-000097A90000}"/>
    <cellStyle name="20% - Accent1 4 5 3 3 3 2 2 3" xfId="43591" xr:uid="{00000000-0005-0000-0000-000098A90000}"/>
    <cellStyle name="20% - Accent1 4 5 3 3 3 2 3" xfId="43592" xr:uid="{00000000-0005-0000-0000-000099A90000}"/>
    <cellStyle name="20% - Accent1 4 5 3 3 3 2 3 2" xfId="43593" xr:uid="{00000000-0005-0000-0000-00009AA90000}"/>
    <cellStyle name="20% - Accent1 4 5 3 3 3 2 4" xfId="43594" xr:uid="{00000000-0005-0000-0000-00009BA90000}"/>
    <cellStyle name="20% - Accent1 4 5 3 3 3 3" xfId="43595" xr:uid="{00000000-0005-0000-0000-00009CA90000}"/>
    <cellStyle name="20% - Accent1 4 5 3 3 3 3 2" xfId="43596" xr:uid="{00000000-0005-0000-0000-00009DA90000}"/>
    <cellStyle name="20% - Accent1 4 5 3 3 3 3 2 2" xfId="43597" xr:uid="{00000000-0005-0000-0000-00009EA90000}"/>
    <cellStyle name="20% - Accent1 4 5 3 3 3 3 2 2 2" xfId="43598" xr:uid="{00000000-0005-0000-0000-00009FA90000}"/>
    <cellStyle name="20% - Accent1 4 5 3 3 3 3 2 3" xfId="43599" xr:uid="{00000000-0005-0000-0000-0000A0A90000}"/>
    <cellStyle name="20% - Accent1 4 5 3 3 3 3 3" xfId="43600" xr:uid="{00000000-0005-0000-0000-0000A1A90000}"/>
    <cellStyle name="20% - Accent1 4 5 3 3 3 3 3 2" xfId="43601" xr:uid="{00000000-0005-0000-0000-0000A2A90000}"/>
    <cellStyle name="20% - Accent1 4 5 3 3 3 3 4" xfId="43602" xr:uid="{00000000-0005-0000-0000-0000A3A90000}"/>
    <cellStyle name="20% - Accent1 4 5 3 3 3 4" xfId="43603" xr:uid="{00000000-0005-0000-0000-0000A4A90000}"/>
    <cellStyle name="20% - Accent1 4 5 3 3 3 4 2" xfId="43604" xr:uid="{00000000-0005-0000-0000-0000A5A90000}"/>
    <cellStyle name="20% - Accent1 4 5 3 3 3 4 2 2" xfId="43605" xr:uid="{00000000-0005-0000-0000-0000A6A90000}"/>
    <cellStyle name="20% - Accent1 4 5 3 3 3 4 2 2 2" xfId="43606" xr:uid="{00000000-0005-0000-0000-0000A7A90000}"/>
    <cellStyle name="20% - Accent1 4 5 3 3 3 4 2 3" xfId="43607" xr:uid="{00000000-0005-0000-0000-0000A8A90000}"/>
    <cellStyle name="20% - Accent1 4 5 3 3 3 4 3" xfId="43608" xr:uid="{00000000-0005-0000-0000-0000A9A90000}"/>
    <cellStyle name="20% - Accent1 4 5 3 3 3 4 3 2" xfId="43609" xr:uid="{00000000-0005-0000-0000-0000AAA90000}"/>
    <cellStyle name="20% - Accent1 4 5 3 3 3 4 4" xfId="43610" xr:uid="{00000000-0005-0000-0000-0000ABA90000}"/>
    <cellStyle name="20% - Accent1 4 5 3 3 3 5" xfId="43611" xr:uid="{00000000-0005-0000-0000-0000ACA90000}"/>
    <cellStyle name="20% - Accent1 4 5 3 3 3 5 2" xfId="43612" xr:uid="{00000000-0005-0000-0000-0000ADA90000}"/>
    <cellStyle name="20% - Accent1 4 5 3 3 3 5 2 2" xfId="43613" xr:uid="{00000000-0005-0000-0000-0000AEA90000}"/>
    <cellStyle name="20% - Accent1 4 5 3 3 3 5 3" xfId="43614" xr:uid="{00000000-0005-0000-0000-0000AFA90000}"/>
    <cellStyle name="20% - Accent1 4 5 3 3 3 6" xfId="43615" xr:uid="{00000000-0005-0000-0000-0000B0A90000}"/>
    <cellStyle name="20% - Accent1 4 5 3 3 3 6 2" xfId="43616" xr:uid="{00000000-0005-0000-0000-0000B1A90000}"/>
    <cellStyle name="20% - Accent1 4 5 3 3 3 6 2 2" xfId="43617" xr:uid="{00000000-0005-0000-0000-0000B2A90000}"/>
    <cellStyle name="20% - Accent1 4 5 3 3 3 6 3" xfId="43618" xr:uid="{00000000-0005-0000-0000-0000B3A90000}"/>
    <cellStyle name="20% - Accent1 4 5 3 3 3 7" xfId="43619" xr:uid="{00000000-0005-0000-0000-0000B4A90000}"/>
    <cellStyle name="20% - Accent1 4 5 3 3 3 7 2" xfId="43620" xr:uid="{00000000-0005-0000-0000-0000B5A90000}"/>
    <cellStyle name="20% - Accent1 4 5 3 3 3 8" xfId="43621" xr:uid="{00000000-0005-0000-0000-0000B6A90000}"/>
    <cellStyle name="20% - Accent1 4 5 3 3 3 8 2" xfId="43622" xr:uid="{00000000-0005-0000-0000-0000B7A90000}"/>
    <cellStyle name="20% - Accent1 4 5 3 3 3 9" xfId="43623" xr:uid="{00000000-0005-0000-0000-0000B8A90000}"/>
    <cellStyle name="20% - Accent1 4 5 3 3 4" xfId="43624" xr:uid="{00000000-0005-0000-0000-0000B9A90000}"/>
    <cellStyle name="20% - Accent1 4 5 3 3 4 2" xfId="43625" xr:uid="{00000000-0005-0000-0000-0000BAA90000}"/>
    <cellStyle name="20% - Accent1 4 5 3 3 4 2 2" xfId="43626" xr:uid="{00000000-0005-0000-0000-0000BBA90000}"/>
    <cellStyle name="20% - Accent1 4 5 3 3 4 2 2 2" xfId="43627" xr:uid="{00000000-0005-0000-0000-0000BCA90000}"/>
    <cellStyle name="20% - Accent1 4 5 3 3 4 2 3" xfId="43628" xr:uid="{00000000-0005-0000-0000-0000BDA90000}"/>
    <cellStyle name="20% - Accent1 4 5 3 3 4 3" xfId="43629" xr:uid="{00000000-0005-0000-0000-0000BEA90000}"/>
    <cellStyle name="20% - Accent1 4 5 3 3 4 3 2" xfId="43630" xr:uid="{00000000-0005-0000-0000-0000BFA90000}"/>
    <cellStyle name="20% - Accent1 4 5 3 3 4 4" xfId="43631" xr:uid="{00000000-0005-0000-0000-0000C0A90000}"/>
    <cellStyle name="20% - Accent1 4 5 3 3 5" xfId="43632" xr:uid="{00000000-0005-0000-0000-0000C1A90000}"/>
    <cellStyle name="20% - Accent1 4 5 3 3 5 2" xfId="43633" xr:uid="{00000000-0005-0000-0000-0000C2A90000}"/>
    <cellStyle name="20% - Accent1 4 5 3 3 5 2 2" xfId="43634" xr:uid="{00000000-0005-0000-0000-0000C3A90000}"/>
    <cellStyle name="20% - Accent1 4 5 3 3 5 2 2 2" xfId="43635" xr:uid="{00000000-0005-0000-0000-0000C4A90000}"/>
    <cellStyle name="20% - Accent1 4 5 3 3 5 2 3" xfId="43636" xr:uid="{00000000-0005-0000-0000-0000C5A90000}"/>
    <cellStyle name="20% - Accent1 4 5 3 3 5 3" xfId="43637" xr:uid="{00000000-0005-0000-0000-0000C6A90000}"/>
    <cellStyle name="20% - Accent1 4 5 3 3 5 3 2" xfId="43638" xr:uid="{00000000-0005-0000-0000-0000C7A90000}"/>
    <cellStyle name="20% - Accent1 4 5 3 3 5 4" xfId="43639" xr:uid="{00000000-0005-0000-0000-0000C8A90000}"/>
    <cellStyle name="20% - Accent1 4 5 3 3 6" xfId="43640" xr:uid="{00000000-0005-0000-0000-0000C9A90000}"/>
    <cellStyle name="20% - Accent1 4 5 3 3 6 2" xfId="43641" xr:uid="{00000000-0005-0000-0000-0000CAA90000}"/>
    <cellStyle name="20% - Accent1 4 5 3 3 6 2 2" xfId="43642" xr:uid="{00000000-0005-0000-0000-0000CBA90000}"/>
    <cellStyle name="20% - Accent1 4 5 3 3 6 2 2 2" xfId="43643" xr:uid="{00000000-0005-0000-0000-0000CCA90000}"/>
    <cellStyle name="20% - Accent1 4 5 3 3 6 2 3" xfId="43644" xr:uid="{00000000-0005-0000-0000-0000CDA90000}"/>
    <cellStyle name="20% - Accent1 4 5 3 3 6 3" xfId="43645" xr:uid="{00000000-0005-0000-0000-0000CEA90000}"/>
    <cellStyle name="20% - Accent1 4 5 3 3 6 3 2" xfId="43646" xr:uid="{00000000-0005-0000-0000-0000CFA90000}"/>
    <cellStyle name="20% - Accent1 4 5 3 3 6 4" xfId="43647" xr:uid="{00000000-0005-0000-0000-0000D0A90000}"/>
    <cellStyle name="20% - Accent1 4 5 3 3 7" xfId="43648" xr:uid="{00000000-0005-0000-0000-0000D1A90000}"/>
    <cellStyle name="20% - Accent1 4 5 3 3 7 2" xfId="43649" xr:uid="{00000000-0005-0000-0000-0000D2A90000}"/>
    <cellStyle name="20% - Accent1 4 5 3 3 7 2 2" xfId="43650" xr:uid="{00000000-0005-0000-0000-0000D3A90000}"/>
    <cellStyle name="20% - Accent1 4 5 3 3 7 3" xfId="43651" xr:uid="{00000000-0005-0000-0000-0000D4A90000}"/>
    <cellStyle name="20% - Accent1 4 5 3 3 8" xfId="43652" xr:uid="{00000000-0005-0000-0000-0000D5A90000}"/>
    <cellStyle name="20% - Accent1 4 5 3 3 8 2" xfId="43653" xr:uid="{00000000-0005-0000-0000-0000D6A90000}"/>
    <cellStyle name="20% - Accent1 4 5 3 3 8 2 2" xfId="43654" xr:uid="{00000000-0005-0000-0000-0000D7A90000}"/>
    <cellStyle name="20% - Accent1 4 5 3 3 8 3" xfId="43655" xr:uid="{00000000-0005-0000-0000-0000D8A90000}"/>
    <cellStyle name="20% - Accent1 4 5 3 3 9" xfId="43656" xr:uid="{00000000-0005-0000-0000-0000D9A90000}"/>
    <cellStyle name="20% - Accent1 4 5 3 3 9 2" xfId="43657" xr:uid="{00000000-0005-0000-0000-0000DAA90000}"/>
    <cellStyle name="20% - Accent1 4 5 3 4" xfId="43658" xr:uid="{00000000-0005-0000-0000-0000DBA90000}"/>
    <cellStyle name="20% - Accent1 4 5 3 4 10" xfId="43659" xr:uid="{00000000-0005-0000-0000-0000DCA90000}"/>
    <cellStyle name="20% - Accent1 4 5 3 4 10 2" xfId="43660" xr:uid="{00000000-0005-0000-0000-0000DDA90000}"/>
    <cellStyle name="20% - Accent1 4 5 3 4 11" xfId="43661" xr:uid="{00000000-0005-0000-0000-0000DEA90000}"/>
    <cellStyle name="20% - Accent1 4 5 3 4 2" xfId="43662" xr:uid="{00000000-0005-0000-0000-0000DFA90000}"/>
    <cellStyle name="20% - Accent1 4 5 3 4 2 2" xfId="43663" xr:uid="{00000000-0005-0000-0000-0000E0A90000}"/>
    <cellStyle name="20% - Accent1 4 5 3 4 2 2 2" xfId="43664" xr:uid="{00000000-0005-0000-0000-0000E1A90000}"/>
    <cellStyle name="20% - Accent1 4 5 3 4 2 2 2 2" xfId="43665" xr:uid="{00000000-0005-0000-0000-0000E2A90000}"/>
    <cellStyle name="20% - Accent1 4 5 3 4 2 2 2 2 2" xfId="43666" xr:uid="{00000000-0005-0000-0000-0000E3A90000}"/>
    <cellStyle name="20% - Accent1 4 5 3 4 2 2 2 3" xfId="43667" xr:uid="{00000000-0005-0000-0000-0000E4A90000}"/>
    <cellStyle name="20% - Accent1 4 5 3 4 2 2 3" xfId="43668" xr:uid="{00000000-0005-0000-0000-0000E5A90000}"/>
    <cellStyle name="20% - Accent1 4 5 3 4 2 2 3 2" xfId="43669" xr:uid="{00000000-0005-0000-0000-0000E6A90000}"/>
    <cellStyle name="20% - Accent1 4 5 3 4 2 2 4" xfId="43670" xr:uid="{00000000-0005-0000-0000-0000E7A90000}"/>
    <cellStyle name="20% - Accent1 4 5 3 4 2 3" xfId="43671" xr:uid="{00000000-0005-0000-0000-0000E8A90000}"/>
    <cellStyle name="20% - Accent1 4 5 3 4 2 3 2" xfId="43672" xr:uid="{00000000-0005-0000-0000-0000E9A90000}"/>
    <cellStyle name="20% - Accent1 4 5 3 4 2 3 2 2" xfId="43673" xr:uid="{00000000-0005-0000-0000-0000EAA90000}"/>
    <cellStyle name="20% - Accent1 4 5 3 4 2 3 2 2 2" xfId="43674" xr:uid="{00000000-0005-0000-0000-0000EBA90000}"/>
    <cellStyle name="20% - Accent1 4 5 3 4 2 3 2 3" xfId="43675" xr:uid="{00000000-0005-0000-0000-0000ECA90000}"/>
    <cellStyle name="20% - Accent1 4 5 3 4 2 3 3" xfId="43676" xr:uid="{00000000-0005-0000-0000-0000EDA90000}"/>
    <cellStyle name="20% - Accent1 4 5 3 4 2 3 3 2" xfId="43677" xr:uid="{00000000-0005-0000-0000-0000EEA90000}"/>
    <cellStyle name="20% - Accent1 4 5 3 4 2 3 4" xfId="43678" xr:uid="{00000000-0005-0000-0000-0000EFA90000}"/>
    <cellStyle name="20% - Accent1 4 5 3 4 2 4" xfId="43679" xr:uid="{00000000-0005-0000-0000-0000F0A90000}"/>
    <cellStyle name="20% - Accent1 4 5 3 4 2 4 2" xfId="43680" xr:uid="{00000000-0005-0000-0000-0000F1A90000}"/>
    <cellStyle name="20% - Accent1 4 5 3 4 2 4 2 2" xfId="43681" xr:uid="{00000000-0005-0000-0000-0000F2A90000}"/>
    <cellStyle name="20% - Accent1 4 5 3 4 2 4 2 2 2" xfId="43682" xr:uid="{00000000-0005-0000-0000-0000F3A90000}"/>
    <cellStyle name="20% - Accent1 4 5 3 4 2 4 2 3" xfId="43683" xr:uid="{00000000-0005-0000-0000-0000F4A90000}"/>
    <cellStyle name="20% - Accent1 4 5 3 4 2 4 3" xfId="43684" xr:uid="{00000000-0005-0000-0000-0000F5A90000}"/>
    <cellStyle name="20% - Accent1 4 5 3 4 2 4 3 2" xfId="43685" xr:uid="{00000000-0005-0000-0000-0000F6A90000}"/>
    <cellStyle name="20% - Accent1 4 5 3 4 2 4 4" xfId="43686" xr:uid="{00000000-0005-0000-0000-0000F7A90000}"/>
    <cellStyle name="20% - Accent1 4 5 3 4 2 5" xfId="43687" xr:uid="{00000000-0005-0000-0000-0000F8A90000}"/>
    <cellStyle name="20% - Accent1 4 5 3 4 2 5 2" xfId="43688" xr:uid="{00000000-0005-0000-0000-0000F9A90000}"/>
    <cellStyle name="20% - Accent1 4 5 3 4 2 5 2 2" xfId="43689" xr:uid="{00000000-0005-0000-0000-0000FAA90000}"/>
    <cellStyle name="20% - Accent1 4 5 3 4 2 5 3" xfId="43690" xr:uid="{00000000-0005-0000-0000-0000FBA90000}"/>
    <cellStyle name="20% - Accent1 4 5 3 4 2 6" xfId="43691" xr:uid="{00000000-0005-0000-0000-0000FCA90000}"/>
    <cellStyle name="20% - Accent1 4 5 3 4 2 6 2" xfId="43692" xr:uid="{00000000-0005-0000-0000-0000FDA90000}"/>
    <cellStyle name="20% - Accent1 4 5 3 4 2 6 2 2" xfId="43693" xr:uid="{00000000-0005-0000-0000-0000FEA90000}"/>
    <cellStyle name="20% - Accent1 4 5 3 4 2 6 3" xfId="43694" xr:uid="{00000000-0005-0000-0000-0000FFA90000}"/>
    <cellStyle name="20% - Accent1 4 5 3 4 2 7" xfId="43695" xr:uid="{00000000-0005-0000-0000-000000AA0000}"/>
    <cellStyle name="20% - Accent1 4 5 3 4 2 7 2" xfId="43696" xr:uid="{00000000-0005-0000-0000-000001AA0000}"/>
    <cellStyle name="20% - Accent1 4 5 3 4 2 8" xfId="43697" xr:uid="{00000000-0005-0000-0000-000002AA0000}"/>
    <cellStyle name="20% - Accent1 4 5 3 4 2 8 2" xfId="43698" xr:uid="{00000000-0005-0000-0000-000003AA0000}"/>
    <cellStyle name="20% - Accent1 4 5 3 4 2 9" xfId="43699" xr:uid="{00000000-0005-0000-0000-000004AA0000}"/>
    <cellStyle name="20% - Accent1 4 5 3 4 3" xfId="43700" xr:uid="{00000000-0005-0000-0000-000005AA0000}"/>
    <cellStyle name="20% - Accent1 4 5 3 4 3 2" xfId="43701" xr:uid="{00000000-0005-0000-0000-000006AA0000}"/>
    <cellStyle name="20% - Accent1 4 5 3 4 3 2 2" xfId="43702" xr:uid="{00000000-0005-0000-0000-000007AA0000}"/>
    <cellStyle name="20% - Accent1 4 5 3 4 3 2 2 2" xfId="43703" xr:uid="{00000000-0005-0000-0000-000008AA0000}"/>
    <cellStyle name="20% - Accent1 4 5 3 4 3 2 2 2 2" xfId="43704" xr:uid="{00000000-0005-0000-0000-000009AA0000}"/>
    <cellStyle name="20% - Accent1 4 5 3 4 3 2 2 3" xfId="43705" xr:uid="{00000000-0005-0000-0000-00000AAA0000}"/>
    <cellStyle name="20% - Accent1 4 5 3 4 3 2 3" xfId="43706" xr:uid="{00000000-0005-0000-0000-00000BAA0000}"/>
    <cellStyle name="20% - Accent1 4 5 3 4 3 2 3 2" xfId="43707" xr:uid="{00000000-0005-0000-0000-00000CAA0000}"/>
    <cellStyle name="20% - Accent1 4 5 3 4 3 2 4" xfId="43708" xr:uid="{00000000-0005-0000-0000-00000DAA0000}"/>
    <cellStyle name="20% - Accent1 4 5 3 4 3 3" xfId="43709" xr:uid="{00000000-0005-0000-0000-00000EAA0000}"/>
    <cellStyle name="20% - Accent1 4 5 3 4 3 3 2" xfId="43710" xr:uid="{00000000-0005-0000-0000-00000FAA0000}"/>
    <cellStyle name="20% - Accent1 4 5 3 4 3 3 2 2" xfId="43711" xr:uid="{00000000-0005-0000-0000-000010AA0000}"/>
    <cellStyle name="20% - Accent1 4 5 3 4 3 3 2 2 2" xfId="43712" xr:uid="{00000000-0005-0000-0000-000011AA0000}"/>
    <cellStyle name="20% - Accent1 4 5 3 4 3 3 2 3" xfId="43713" xr:uid="{00000000-0005-0000-0000-000012AA0000}"/>
    <cellStyle name="20% - Accent1 4 5 3 4 3 3 3" xfId="43714" xr:uid="{00000000-0005-0000-0000-000013AA0000}"/>
    <cellStyle name="20% - Accent1 4 5 3 4 3 3 3 2" xfId="43715" xr:uid="{00000000-0005-0000-0000-000014AA0000}"/>
    <cellStyle name="20% - Accent1 4 5 3 4 3 3 4" xfId="43716" xr:uid="{00000000-0005-0000-0000-000015AA0000}"/>
    <cellStyle name="20% - Accent1 4 5 3 4 3 4" xfId="43717" xr:uid="{00000000-0005-0000-0000-000016AA0000}"/>
    <cellStyle name="20% - Accent1 4 5 3 4 3 4 2" xfId="43718" xr:uid="{00000000-0005-0000-0000-000017AA0000}"/>
    <cellStyle name="20% - Accent1 4 5 3 4 3 4 2 2" xfId="43719" xr:uid="{00000000-0005-0000-0000-000018AA0000}"/>
    <cellStyle name="20% - Accent1 4 5 3 4 3 4 2 2 2" xfId="43720" xr:uid="{00000000-0005-0000-0000-000019AA0000}"/>
    <cellStyle name="20% - Accent1 4 5 3 4 3 4 2 3" xfId="43721" xr:uid="{00000000-0005-0000-0000-00001AAA0000}"/>
    <cellStyle name="20% - Accent1 4 5 3 4 3 4 3" xfId="43722" xr:uid="{00000000-0005-0000-0000-00001BAA0000}"/>
    <cellStyle name="20% - Accent1 4 5 3 4 3 4 3 2" xfId="43723" xr:uid="{00000000-0005-0000-0000-00001CAA0000}"/>
    <cellStyle name="20% - Accent1 4 5 3 4 3 4 4" xfId="43724" xr:uid="{00000000-0005-0000-0000-00001DAA0000}"/>
    <cellStyle name="20% - Accent1 4 5 3 4 3 5" xfId="43725" xr:uid="{00000000-0005-0000-0000-00001EAA0000}"/>
    <cellStyle name="20% - Accent1 4 5 3 4 3 5 2" xfId="43726" xr:uid="{00000000-0005-0000-0000-00001FAA0000}"/>
    <cellStyle name="20% - Accent1 4 5 3 4 3 5 2 2" xfId="43727" xr:uid="{00000000-0005-0000-0000-000020AA0000}"/>
    <cellStyle name="20% - Accent1 4 5 3 4 3 5 3" xfId="43728" xr:uid="{00000000-0005-0000-0000-000021AA0000}"/>
    <cellStyle name="20% - Accent1 4 5 3 4 3 6" xfId="43729" xr:uid="{00000000-0005-0000-0000-000022AA0000}"/>
    <cellStyle name="20% - Accent1 4 5 3 4 3 6 2" xfId="43730" xr:uid="{00000000-0005-0000-0000-000023AA0000}"/>
    <cellStyle name="20% - Accent1 4 5 3 4 3 6 2 2" xfId="43731" xr:uid="{00000000-0005-0000-0000-000024AA0000}"/>
    <cellStyle name="20% - Accent1 4 5 3 4 3 6 3" xfId="43732" xr:uid="{00000000-0005-0000-0000-000025AA0000}"/>
    <cellStyle name="20% - Accent1 4 5 3 4 3 7" xfId="43733" xr:uid="{00000000-0005-0000-0000-000026AA0000}"/>
    <cellStyle name="20% - Accent1 4 5 3 4 3 7 2" xfId="43734" xr:uid="{00000000-0005-0000-0000-000027AA0000}"/>
    <cellStyle name="20% - Accent1 4 5 3 4 3 8" xfId="43735" xr:uid="{00000000-0005-0000-0000-000028AA0000}"/>
    <cellStyle name="20% - Accent1 4 5 3 4 3 8 2" xfId="43736" xr:uid="{00000000-0005-0000-0000-000029AA0000}"/>
    <cellStyle name="20% - Accent1 4 5 3 4 3 9" xfId="43737" xr:uid="{00000000-0005-0000-0000-00002AAA0000}"/>
    <cellStyle name="20% - Accent1 4 5 3 4 4" xfId="43738" xr:uid="{00000000-0005-0000-0000-00002BAA0000}"/>
    <cellStyle name="20% - Accent1 4 5 3 4 4 2" xfId="43739" xr:uid="{00000000-0005-0000-0000-00002CAA0000}"/>
    <cellStyle name="20% - Accent1 4 5 3 4 4 2 2" xfId="43740" xr:uid="{00000000-0005-0000-0000-00002DAA0000}"/>
    <cellStyle name="20% - Accent1 4 5 3 4 4 2 2 2" xfId="43741" xr:uid="{00000000-0005-0000-0000-00002EAA0000}"/>
    <cellStyle name="20% - Accent1 4 5 3 4 4 2 3" xfId="43742" xr:uid="{00000000-0005-0000-0000-00002FAA0000}"/>
    <cellStyle name="20% - Accent1 4 5 3 4 4 3" xfId="43743" xr:uid="{00000000-0005-0000-0000-000030AA0000}"/>
    <cellStyle name="20% - Accent1 4 5 3 4 4 3 2" xfId="43744" xr:uid="{00000000-0005-0000-0000-000031AA0000}"/>
    <cellStyle name="20% - Accent1 4 5 3 4 4 4" xfId="43745" xr:uid="{00000000-0005-0000-0000-000032AA0000}"/>
    <cellStyle name="20% - Accent1 4 5 3 4 5" xfId="43746" xr:uid="{00000000-0005-0000-0000-000033AA0000}"/>
    <cellStyle name="20% - Accent1 4 5 3 4 5 2" xfId="43747" xr:uid="{00000000-0005-0000-0000-000034AA0000}"/>
    <cellStyle name="20% - Accent1 4 5 3 4 5 2 2" xfId="43748" xr:uid="{00000000-0005-0000-0000-000035AA0000}"/>
    <cellStyle name="20% - Accent1 4 5 3 4 5 2 2 2" xfId="43749" xr:uid="{00000000-0005-0000-0000-000036AA0000}"/>
    <cellStyle name="20% - Accent1 4 5 3 4 5 2 3" xfId="43750" xr:uid="{00000000-0005-0000-0000-000037AA0000}"/>
    <cellStyle name="20% - Accent1 4 5 3 4 5 3" xfId="43751" xr:uid="{00000000-0005-0000-0000-000038AA0000}"/>
    <cellStyle name="20% - Accent1 4 5 3 4 5 3 2" xfId="43752" xr:uid="{00000000-0005-0000-0000-000039AA0000}"/>
    <cellStyle name="20% - Accent1 4 5 3 4 5 4" xfId="43753" xr:uid="{00000000-0005-0000-0000-00003AAA0000}"/>
    <cellStyle name="20% - Accent1 4 5 3 4 6" xfId="43754" xr:uid="{00000000-0005-0000-0000-00003BAA0000}"/>
    <cellStyle name="20% - Accent1 4 5 3 4 6 2" xfId="43755" xr:uid="{00000000-0005-0000-0000-00003CAA0000}"/>
    <cellStyle name="20% - Accent1 4 5 3 4 6 2 2" xfId="43756" xr:uid="{00000000-0005-0000-0000-00003DAA0000}"/>
    <cellStyle name="20% - Accent1 4 5 3 4 6 2 2 2" xfId="43757" xr:uid="{00000000-0005-0000-0000-00003EAA0000}"/>
    <cellStyle name="20% - Accent1 4 5 3 4 6 2 3" xfId="43758" xr:uid="{00000000-0005-0000-0000-00003FAA0000}"/>
    <cellStyle name="20% - Accent1 4 5 3 4 6 3" xfId="43759" xr:uid="{00000000-0005-0000-0000-000040AA0000}"/>
    <cellStyle name="20% - Accent1 4 5 3 4 6 3 2" xfId="43760" xr:uid="{00000000-0005-0000-0000-000041AA0000}"/>
    <cellStyle name="20% - Accent1 4 5 3 4 6 4" xfId="43761" xr:uid="{00000000-0005-0000-0000-000042AA0000}"/>
    <cellStyle name="20% - Accent1 4 5 3 4 7" xfId="43762" xr:uid="{00000000-0005-0000-0000-000043AA0000}"/>
    <cellStyle name="20% - Accent1 4 5 3 4 7 2" xfId="43763" xr:uid="{00000000-0005-0000-0000-000044AA0000}"/>
    <cellStyle name="20% - Accent1 4 5 3 4 7 2 2" xfId="43764" xr:uid="{00000000-0005-0000-0000-000045AA0000}"/>
    <cellStyle name="20% - Accent1 4 5 3 4 7 3" xfId="43765" xr:uid="{00000000-0005-0000-0000-000046AA0000}"/>
    <cellStyle name="20% - Accent1 4 5 3 4 8" xfId="43766" xr:uid="{00000000-0005-0000-0000-000047AA0000}"/>
    <cellStyle name="20% - Accent1 4 5 3 4 8 2" xfId="43767" xr:uid="{00000000-0005-0000-0000-000048AA0000}"/>
    <cellStyle name="20% - Accent1 4 5 3 4 8 2 2" xfId="43768" xr:uid="{00000000-0005-0000-0000-000049AA0000}"/>
    <cellStyle name="20% - Accent1 4 5 3 4 8 3" xfId="43769" xr:uid="{00000000-0005-0000-0000-00004AAA0000}"/>
    <cellStyle name="20% - Accent1 4 5 3 4 9" xfId="43770" xr:uid="{00000000-0005-0000-0000-00004BAA0000}"/>
    <cellStyle name="20% - Accent1 4 5 3 4 9 2" xfId="43771" xr:uid="{00000000-0005-0000-0000-00004CAA0000}"/>
    <cellStyle name="20% - Accent1 4 5 3 5" xfId="43772" xr:uid="{00000000-0005-0000-0000-00004DAA0000}"/>
    <cellStyle name="20% - Accent1 4 5 3 5 2" xfId="43773" xr:uid="{00000000-0005-0000-0000-00004EAA0000}"/>
    <cellStyle name="20% - Accent1 4 5 3 5 2 2" xfId="43774" xr:uid="{00000000-0005-0000-0000-00004FAA0000}"/>
    <cellStyle name="20% - Accent1 4 5 3 5 2 2 2" xfId="43775" xr:uid="{00000000-0005-0000-0000-000050AA0000}"/>
    <cellStyle name="20% - Accent1 4 5 3 5 2 2 2 2" xfId="43776" xr:uid="{00000000-0005-0000-0000-000051AA0000}"/>
    <cellStyle name="20% - Accent1 4 5 3 5 2 2 3" xfId="43777" xr:uid="{00000000-0005-0000-0000-000052AA0000}"/>
    <cellStyle name="20% - Accent1 4 5 3 5 2 3" xfId="43778" xr:uid="{00000000-0005-0000-0000-000053AA0000}"/>
    <cellStyle name="20% - Accent1 4 5 3 5 2 3 2" xfId="43779" xr:uid="{00000000-0005-0000-0000-000054AA0000}"/>
    <cellStyle name="20% - Accent1 4 5 3 5 2 4" xfId="43780" xr:uid="{00000000-0005-0000-0000-000055AA0000}"/>
    <cellStyle name="20% - Accent1 4 5 3 5 3" xfId="43781" xr:uid="{00000000-0005-0000-0000-000056AA0000}"/>
    <cellStyle name="20% - Accent1 4 5 3 5 3 2" xfId="43782" xr:uid="{00000000-0005-0000-0000-000057AA0000}"/>
    <cellStyle name="20% - Accent1 4 5 3 5 3 2 2" xfId="43783" xr:uid="{00000000-0005-0000-0000-000058AA0000}"/>
    <cellStyle name="20% - Accent1 4 5 3 5 3 2 2 2" xfId="43784" xr:uid="{00000000-0005-0000-0000-000059AA0000}"/>
    <cellStyle name="20% - Accent1 4 5 3 5 3 2 3" xfId="43785" xr:uid="{00000000-0005-0000-0000-00005AAA0000}"/>
    <cellStyle name="20% - Accent1 4 5 3 5 3 3" xfId="43786" xr:uid="{00000000-0005-0000-0000-00005BAA0000}"/>
    <cellStyle name="20% - Accent1 4 5 3 5 3 3 2" xfId="43787" xr:uid="{00000000-0005-0000-0000-00005CAA0000}"/>
    <cellStyle name="20% - Accent1 4 5 3 5 3 4" xfId="43788" xr:uid="{00000000-0005-0000-0000-00005DAA0000}"/>
    <cellStyle name="20% - Accent1 4 5 3 5 4" xfId="43789" xr:uid="{00000000-0005-0000-0000-00005EAA0000}"/>
    <cellStyle name="20% - Accent1 4 5 3 5 4 2" xfId="43790" xr:uid="{00000000-0005-0000-0000-00005FAA0000}"/>
    <cellStyle name="20% - Accent1 4 5 3 5 4 2 2" xfId="43791" xr:uid="{00000000-0005-0000-0000-000060AA0000}"/>
    <cellStyle name="20% - Accent1 4 5 3 5 4 2 2 2" xfId="43792" xr:uid="{00000000-0005-0000-0000-000061AA0000}"/>
    <cellStyle name="20% - Accent1 4 5 3 5 4 2 3" xfId="43793" xr:uid="{00000000-0005-0000-0000-000062AA0000}"/>
    <cellStyle name="20% - Accent1 4 5 3 5 4 3" xfId="43794" xr:uid="{00000000-0005-0000-0000-000063AA0000}"/>
    <cellStyle name="20% - Accent1 4 5 3 5 4 3 2" xfId="43795" xr:uid="{00000000-0005-0000-0000-000064AA0000}"/>
    <cellStyle name="20% - Accent1 4 5 3 5 4 4" xfId="43796" xr:uid="{00000000-0005-0000-0000-000065AA0000}"/>
    <cellStyle name="20% - Accent1 4 5 3 5 5" xfId="43797" xr:uid="{00000000-0005-0000-0000-000066AA0000}"/>
    <cellStyle name="20% - Accent1 4 5 3 5 5 2" xfId="43798" xr:uid="{00000000-0005-0000-0000-000067AA0000}"/>
    <cellStyle name="20% - Accent1 4 5 3 5 5 2 2" xfId="43799" xr:uid="{00000000-0005-0000-0000-000068AA0000}"/>
    <cellStyle name="20% - Accent1 4 5 3 5 5 3" xfId="43800" xr:uid="{00000000-0005-0000-0000-000069AA0000}"/>
    <cellStyle name="20% - Accent1 4 5 3 5 6" xfId="43801" xr:uid="{00000000-0005-0000-0000-00006AAA0000}"/>
    <cellStyle name="20% - Accent1 4 5 3 5 6 2" xfId="43802" xr:uid="{00000000-0005-0000-0000-00006BAA0000}"/>
    <cellStyle name="20% - Accent1 4 5 3 5 6 2 2" xfId="43803" xr:uid="{00000000-0005-0000-0000-00006CAA0000}"/>
    <cellStyle name="20% - Accent1 4 5 3 5 6 3" xfId="43804" xr:uid="{00000000-0005-0000-0000-00006DAA0000}"/>
    <cellStyle name="20% - Accent1 4 5 3 5 7" xfId="43805" xr:uid="{00000000-0005-0000-0000-00006EAA0000}"/>
    <cellStyle name="20% - Accent1 4 5 3 5 7 2" xfId="43806" xr:uid="{00000000-0005-0000-0000-00006FAA0000}"/>
    <cellStyle name="20% - Accent1 4 5 3 5 8" xfId="43807" xr:uid="{00000000-0005-0000-0000-000070AA0000}"/>
    <cellStyle name="20% - Accent1 4 5 3 5 8 2" xfId="43808" xr:uid="{00000000-0005-0000-0000-000071AA0000}"/>
    <cellStyle name="20% - Accent1 4 5 3 5 9" xfId="43809" xr:uid="{00000000-0005-0000-0000-000072AA0000}"/>
    <cellStyle name="20% - Accent1 4 5 3 6" xfId="43810" xr:uid="{00000000-0005-0000-0000-000073AA0000}"/>
    <cellStyle name="20% - Accent1 4 5 3 6 2" xfId="43811" xr:uid="{00000000-0005-0000-0000-000074AA0000}"/>
    <cellStyle name="20% - Accent1 4 5 3 6 2 2" xfId="43812" xr:uid="{00000000-0005-0000-0000-000075AA0000}"/>
    <cellStyle name="20% - Accent1 4 5 3 6 2 2 2" xfId="43813" xr:uid="{00000000-0005-0000-0000-000076AA0000}"/>
    <cellStyle name="20% - Accent1 4 5 3 6 2 2 2 2" xfId="43814" xr:uid="{00000000-0005-0000-0000-000077AA0000}"/>
    <cellStyle name="20% - Accent1 4 5 3 6 2 2 3" xfId="43815" xr:uid="{00000000-0005-0000-0000-000078AA0000}"/>
    <cellStyle name="20% - Accent1 4 5 3 6 2 3" xfId="43816" xr:uid="{00000000-0005-0000-0000-000079AA0000}"/>
    <cellStyle name="20% - Accent1 4 5 3 6 2 3 2" xfId="43817" xr:uid="{00000000-0005-0000-0000-00007AAA0000}"/>
    <cellStyle name="20% - Accent1 4 5 3 6 2 4" xfId="43818" xr:uid="{00000000-0005-0000-0000-00007BAA0000}"/>
    <cellStyle name="20% - Accent1 4 5 3 6 3" xfId="43819" xr:uid="{00000000-0005-0000-0000-00007CAA0000}"/>
    <cellStyle name="20% - Accent1 4 5 3 6 3 2" xfId="43820" xr:uid="{00000000-0005-0000-0000-00007DAA0000}"/>
    <cellStyle name="20% - Accent1 4 5 3 6 3 2 2" xfId="43821" xr:uid="{00000000-0005-0000-0000-00007EAA0000}"/>
    <cellStyle name="20% - Accent1 4 5 3 6 3 2 2 2" xfId="43822" xr:uid="{00000000-0005-0000-0000-00007FAA0000}"/>
    <cellStyle name="20% - Accent1 4 5 3 6 3 2 3" xfId="43823" xr:uid="{00000000-0005-0000-0000-000080AA0000}"/>
    <cellStyle name="20% - Accent1 4 5 3 6 3 3" xfId="43824" xr:uid="{00000000-0005-0000-0000-000081AA0000}"/>
    <cellStyle name="20% - Accent1 4 5 3 6 3 3 2" xfId="43825" xr:uid="{00000000-0005-0000-0000-000082AA0000}"/>
    <cellStyle name="20% - Accent1 4 5 3 6 3 4" xfId="43826" xr:uid="{00000000-0005-0000-0000-000083AA0000}"/>
    <cellStyle name="20% - Accent1 4 5 3 6 4" xfId="43827" xr:uid="{00000000-0005-0000-0000-000084AA0000}"/>
    <cellStyle name="20% - Accent1 4 5 3 6 4 2" xfId="43828" xr:uid="{00000000-0005-0000-0000-000085AA0000}"/>
    <cellStyle name="20% - Accent1 4 5 3 6 4 2 2" xfId="43829" xr:uid="{00000000-0005-0000-0000-000086AA0000}"/>
    <cellStyle name="20% - Accent1 4 5 3 6 4 2 2 2" xfId="43830" xr:uid="{00000000-0005-0000-0000-000087AA0000}"/>
    <cellStyle name="20% - Accent1 4 5 3 6 4 2 3" xfId="43831" xr:uid="{00000000-0005-0000-0000-000088AA0000}"/>
    <cellStyle name="20% - Accent1 4 5 3 6 4 3" xfId="43832" xr:uid="{00000000-0005-0000-0000-000089AA0000}"/>
    <cellStyle name="20% - Accent1 4 5 3 6 4 3 2" xfId="43833" xr:uid="{00000000-0005-0000-0000-00008AAA0000}"/>
    <cellStyle name="20% - Accent1 4 5 3 6 4 4" xfId="43834" xr:uid="{00000000-0005-0000-0000-00008BAA0000}"/>
    <cellStyle name="20% - Accent1 4 5 3 6 5" xfId="43835" xr:uid="{00000000-0005-0000-0000-00008CAA0000}"/>
    <cellStyle name="20% - Accent1 4 5 3 6 5 2" xfId="43836" xr:uid="{00000000-0005-0000-0000-00008DAA0000}"/>
    <cellStyle name="20% - Accent1 4 5 3 6 5 2 2" xfId="43837" xr:uid="{00000000-0005-0000-0000-00008EAA0000}"/>
    <cellStyle name="20% - Accent1 4 5 3 6 5 3" xfId="43838" xr:uid="{00000000-0005-0000-0000-00008FAA0000}"/>
    <cellStyle name="20% - Accent1 4 5 3 6 6" xfId="43839" xr:uid="{00000000-0005-0000-0000-000090AA0000}"/>
    <cellStyle name="20% - Accent1 4 5 3 6 6 2" xfId="43840" xr:uid="{00000000-0005-0000-0000-000091AA0000}"/>
    <cellStyle name="20% - Accent1 4 5 3 6 6 2 2" xfId="43841" xr:uid="{00000000-0005-0000-0000-000092AA0000}"/>
    <cellStyle name="20% - Accent1 4 5 3 6 6 3" xfId="43842" xr:uid="{00000000-0005-0000-0000-000093AA0000}"/>
    <cellStyle name="20% - Accent1 4 5 3 6 7" xfId="43843" xr:uid="{00000000-0005-0000-0000-000094AA0000}"/>
    <cellStyle name="20% - Accent1 4 5 3 6 7 2" xfId="43844" xr:uid="{00000000-0005-0000-0000-000095AA0000}"/>
    <cellStyle name="20% - Accent1 4 5 3 6 8" xfId="43845" xr:uid="{00000000-0005-0000-0000-000096AA0000}"/>
    <cellStyle name="20% - Accent1 4 5 3 6 8 2" xfId="43846" xr:uid="{00000000-0005-0000-0000-000097AA0000}"/>
    <cellStyle name="20% - Accent1 4 5 3 6 9" xfId="43847" xr:uid="{00000000-0005-0000-0000-000098AA0000}"/>
    <cellStyle name="20% - Accent1 4 5 3 7" xfId="43848" xr:uid="{00000000-0005-0000-0000-000099AA0000}"/>
    <cellStyle name="20% - Accent1 4 5 3 7 2" xfId="43849" xr:uid="{00000000-0005-0000-0000-00009AAA0000}"/>
    <cellStyle name="20% - Accent1 4 5 3 7 2 2" xfId="43850" xr:uid="{00000000-0005-0000-0000-00009BAA0000}"/>
    <cellStyle name="20% - Accent1 4 5 3 7 2 2 2" xfId="43851" xr:uid="{00000000-0005-0000-0000-00009CAA0000}"/>
    <cellStyle name="20% - Accent1 4 5 3 7 2 3" xfId="43852" xr:uid="{00000000-0005-0000-0000-00009DAA0000}"/>
    <cellStyle name="20% - Accent1 4 5 3 7 3" xfId="43853" xr:uid="{00000000-0005-0000-0000-00009EAA0000}"/>
    <cellStyle name="20% - Accent1 4 5 3 7 3 2" xfId="43854" xr:uid="{00000000-0005-0000-0000-00009FAA0000}"/>
    <cellStyle name="20% - Accent1 4 5 3 7 4" xfId="43855" xr:uid="{00000000-0005-0000-0000-0000A0AA0000}"/>
    <cellStyle name="20% - Accent1 4 5 3 8" xfId="43856" xr:uid="{00000000-0005-0000-0000-0000A1AA0000}"/>
    <cellStyle name="20% - Accent1 4 5 3 8 2" xfId="43857" xr:uid="{00000000-0005-0000-0000-0000A2AA0000}"/>
    <cellStyle name="20% - Accent1 4 5 3 8 2 2" xfId="43858" xr:uid="{00000000-0005-0000-0000-0000A3AA0000}"/>
    <cellStyle name="20% - Accent1 4 5 3 8 2 2 2" xfId="43859" xr:uid="{00000000-0005-0000-0000-0000A4AA0000}"/>
    <cellStyle name="20% - Accent1 4 5 3 8 2 3" xfId="43860" xr:uid="{00000000-0005-0000-0000-0000A5AA0000}"/>
    <cellStyle name="20% - Accent1 4 5 3 8 3" xfId="43861" xr:uid="{00000000-0005-0000-0000-0000A6AA0000}"/>
    <cellStyle name="20% - Accent1 4 5 3 8 3 2" xfId="43862" xr:uid="{00000000-0005-0000-0000-0000A7AA0000}"/>
    <cellStyle name="20% - Accent1 4 5 3 8 4" xfId="43863" xr:uid="{00000000-0005-0000-0000-0000A8AA0000}"/>
    <cellStyle name="20% - Accent1 4 5 3 9" xfId="43864" xr:uid="{00000000-0005-0000-0000-0000A9AA0000}"/>
    <cellStyle name="20% - Accent1 4 5 3 9 2" xfId="43865" xr:uid="{00000000-0005-0000-0000-0000AAAA0000}"/>
    <cellStyle name="20% - Accent1 4 5 3 9 2 2" xfId="43866" xr:uid="{00000000-0005-0000-0000-0000ABAA0000}"/>
    <cellStyle name="20% - Accent1 4 5 3 9 2 2 2" xfId="43867" xr:uid="{00000000-0005-0000-0000-0000ACAA0000}"/>
    <cellStyle name="20% - Accent1 4 5 3 9 2 3" xfId="43868" xr:uid="{00000000-0005-0000-0000-0000ADAA0000}"/>
    <cellStyle name="20% - Accent1 4 5 3 9 3" xfId="43869" xr:uid="{00000000-0005-0000-0000-0000AEAA0000}"/>
    <cellStyle name="20% - Accent1 4 5 3 9 3 2" xfId="43870" xr:uid="{00000000-0005-0000-0000-0000AFAA0000}"/>
    <cellStyle name="20% - Accent1 4 5 3 9 4" xfId="43871" xr:uid="{00000000-0005-0000-0000-0000B0AA0000}"/>
    <cellStyle name="20% - Accent1 4 5 4" xfId="43872" xr:uid="{00000000-0005-0000-0000-0000B1AA0000}"/>
    <cellStyle name="20% - Accent1 4 5 4 10" xfId="43873" xr:uid="{00000000-0005-0000-0000-0000B2AA0000}"/>
    <cellStyle name="20% - Accent1 4 5 4 10 2" xfId="43874" xr:uid="{00000000-0005-0000-0000-0000B3AA0000}"/>
    <cellStyle name="20% - Accent1 4 5 4 11" xfId="43875" xr:uid="{00000000-0005-0000-0000-0000B4AA0000}"/>
    <cellStyle name="20% - Accent1 4 5 4 2" xfId="43876" xr:uid="{00000000-0005-0000-0000-0000B5AA0000}"/>
    <cellStyle name="20% - Accent1 4 5 4 2 2" xfId="43877" xr:uid="{00000000-0005-0000-0000-0000B6AA0000}"/>
    <cellStyle name="20% - Accent1 4 5 4 2 2 2" xfId="43878" xr:uid="{00000000-0005-0000-0000-0000B7AA0000}"/>
    <cellStyle name="20% - Accent1 4 5 4 2 2 2 2" xfId="43879" xr:uid="{00000000-0005-0000-0000-0000B8AA0000}"/>
    <cellStyle name="20% - Accent1 4 5 4 2 2 2 2 2" xfId="43880" xr:uid="{00000000-0005-0000-0000-0000B9AA0000}"/>
    <cellStyle name="20% - Accent1 4 5 4 2 2 2 3" xfId="43881" xr:uid="{00000000-0005-0000-0000-0000BAAA0000}"/>
    <cellStyle name="20% - Accent1 4 5 4 2 2 3" xfId="43882" xr:uid="{00000000-0005-0000-0000-0000BBAA0000}"/>
    <cellStyle name="20% - Accent1 4 5 4 2 2 3 2" xfId="43883" xr:uid="{00000000-0005-0000-0000-0000BCAA0000}"/>
    <cellStyle name="20% - Accent1 4 5 4 2 2 4" xfId="43884" xr:uid="{00000000-0005-0000-0000-0000BDAA0000}"/>
    <cellStyle name="20% - Accent1 4 5 4 2 3" xfId="43885" xr:uid="{00000000-0005-0000-0000-0000BEAA0000}"/>
    <cellStyle name="20% - Accent1 4 5 4 2 3 2" xfId="43886" xr:uid="{00000000-0005-0000-0000-0000BFAA0000}"/>
    <cellStyle name="20% - Accent1 4 5 4 2 3 2 2" xfId="43887" xr:uid="{00000000-0005-0000-0000-0000C0AA0000}"/>
    <cellStyle name="20% - Accent1 4 5 4 2 3 2 2 2" xfId="43888" xr:uid="{00000000-0005-0000-0000-0000C1AA0000}"/>
    <cellStyle name="20% - Accent1 4 5 4 2 3 2 3" xfId="43889" xr:uid="{00000000-0005-0000-0000-0000C2AA0000}"/>
    <cellStyle name="20% - Accent1 4 5 4 2 3 3" xfId="43890" xr:uid="{00000000-0005-0000-0000-0000C3AA0000}"/>
    <cellStyle name="20% - Accent1 4 5 4 2 3 3 2" xfId="43891" xr:uid="{00000000-0005-0000-0000-0000C4AA0000}"/>
    <cellStyle name="20% - Accent1 4 5 4 2 3 4" xfId="43892" xr:uid="{00000000-0005-0000-0000-0000C5AA0000}"/>
    <cellStyle name="20% - Accent1 4 5 4 2 4" xfId="43893" xr:uid="{00000000-0005-0000-0000-0000C6AA0000}"/>
    <cellStyle name="20% - Accent1 4 5 4 2 4 2" xfId="43894" xr:uid="{00000000-0005-0000-0000-0000C7AA0000}"/>
    <cellStyle name="20% - Accent1 4 5 4 2 4 2 2" xfId="43895" xr:uid="{00000000-0005-0000-0000-0000C8AA0000}"/>
    <cellStyle name="20% - Accent1 4 5 4 2 4 2 2 2" xfId="43896" xr:uid="{00000000-0005-0000-0000-0000C9AA0000}"/>
    <cellStyle name="20% - Accent1 4 5 4 2 4 2 3" xfId="43897" xr:uid="{00000000-0005-0000-0000-0000CAAA0000}"/>
    <cellStyle name="20% - Accent1 4 5 4 2 4 3" xfId="43898" xr:uid="{00000000-0005-0000-0000-0000CBAA0000}"/>
    <cellStyle name="20% - Accent1 4 5 4 2 4 3 2" xfId="43899" xr:uid="{00000000-0005-0000-0000-0000CCAA0000}"/>
    <cellStyle name="20% - Accent1 4 5 4 2 4 4" xfId="43900" xr:uid="{00000000-0005-0000-0000-0000CDAA0000}"/>
    <cellStyle name="20% - Accent1 4 5 4 2 5" xfId="43901" xr:uid="{00000000-0005-0000-0000-0000CEAA0000}"/>
    <cellStyle name="20% - Accent1 4 5 4 2 5 2" xfId="43902" xr:uid="{00000000-0005-0000-0000-0000CFAA0000}"/>
    <cellStyle name="20% - Accent1 4 5 4 2 5 2 2" xfId="43903" xr:uid="{00000000-0005-0000-0000-0000D0AA0000}"/>
    <cellStyle name="20% - Accent1 4 5 4 2 5 3" xfId="43904" xr:uid="{00000000-0005-0000-0000-0000D1AA0000}"/>
    <cellStyle name="20% - Accent1 4 5 4 2 6" xfId="43905" xr:uid="{00000000-0005-0000-0000-0000D2AA0000}"/>
    <cellStyle name="20% - Accent1 4 5 4 2 6 2" xfId="43906" xr:uid="{00000000-0005-0000-0000-0000D3AA0000}"/>
    <cellStyle name="20% - Accent1 4 5 4 2 6 2 2" xfId="43907" xr:uid="{00000000-0005-0000-0000-0000D4AA0000}"/>
    <cellStyle name="20% - Accent1 4 5 4 2 6 3" xfId="43908" xr:uid="{00000000-0005-0000-0000-0000D5AA0000}"/>
    <cellStyle name="20% - Accent1 4 5 4 2 7" xfId="43909" xr:uid="{00000000-0005-0000-0000-0000D6AA0000}"/>
    <cellStyle name="20% - Accent1 4 5 4 2 7 2" xfId="43910" xr:uid="{00000000-0005-0000-0000-0000D7AA0000}"/>
    <cellStyle name="20% - Accent1 4 5 4 2 8" xfId="43911" xr:uid="{00000000-0005-0000-0000-0000D8AA0000}"/>
    <cellStyle name="20% - Accent1 4 5 4 2 8 2" xfId="43912" xr:uid="{00000000-0005-0000-0000-0000D9AA0000}"/>
    <cellStyle name="20% - Accent1 4 5 4 2 9" xfId="43913" xr:uid="{00000000-0005-0000-0000-0000DAAA0000}"/>
    <cellStyle name="20% - Accent1 4 5 4 3" xfId="43914" xr:uid="{00000000-0005-0000-0000-0000DBAA0000}"/>
    <cellStyle name="20% - Accent1 4 5 4 3 2" xfId="43915" xr:uid="{00000000-0005-0000-0000-0000DCAA0000}"/>
    <cellStyle name="20% - Accent1 4 5 4 3 2 2" xfId="43916" xr:uid="{00000000-0005-0000-0000-0000DDAA0000}"/>
    <cellStyle name="20% - Accent1 4 5 4 3 2 2 2" xfId="43917" xr:uid="{00000000-0005-0000-0000-0000DEAA0000}"/>
    <cellStyle name="20% - Accent1 4 5 4 3 2 2 2 2" xfId="43918" xr:uid="{00000000-0005-0000-0000-0000DFAA0000}"/>
    <cellStyle name="20% - Accent1 4 5 4 3 2 2 3" xfId="43919" xr:uid="{00000000-0005-0000-0000-0000E0AA0000}"/>
    <cellStyle name="20% - Accent1 4 5 4 3 2 3" xfId="43920" xr:uid="{00000000-0005-0000-0000-0000E1AA0000}"/>
    <cellStyle name="20% - Accent1 4 5 4 3 2 3 2" xfId="43921" xr:uid="{00000000-0005-0000-0000-0000E2AA0000}"/>
    <cellStyle name="20% - Accent1 4 5 4 3 2 4" xfId="43922" xr:uid="{00000000-0005-0000-0000-0000E3AA0000}"/>
    <cellStyle name="20% - Accent1 4 5 4 3 3" xfId="43923" xr:uid="{00000000-0005-0000-0000-0000E4AA0000}"/>
    <cellStyle name="20% - Accent1 4 5 4 3 3 2" xfId="43924" xr:uid="{00000000-0005-0000-0000-0000E5AA0000}"/>
    <cellStyle name="20% - Accent1 4 5 4 3 3 2 2" xfId="43925" xr:uid="{00000000-0005-0000-0000-0000E6AA0000}"/>
    <cellStyle name="20% - Accent1 4 5 4 3 3 2 2 2" xfId="43926" xr:uid="{00000000-0005-0000-0000-0000E7AA0000}"/>
    <cellStyle name="20% - Accent1 4 5 4 3 3 2 3" xfId="43927" xr:uid="{00000000-0005-0000-0000-0000E8AA0000}"/>
    <cellStyle name="20% - Accent1 4 5 4 3 3 3" xfId="43928" xr:uid="{00000000-0005-0000-0000-0000E9AA0000}"/>
    <cellStyle name="20% - Accent1 4 5 4 3 3 3 2" xfId="43929" xr:uid="{00000000-0005-0000-0000-0000EAAA0000}"/>
    <cellStyle name="20% - Accent1 4 5 4 3 3 4" xfId="43930" xr:uid="{00000000-0005-0000-0000-0000EBAA0000}"/>
    <cellStyle name="20% - Accent1 4 5 4 3 4" xfId="43931" xr:uid="{00000000-0005-0000-0000-0000ECAA0000}"/>
    <cellStyle name="20% - Accent1 4 5 4 3 4 2" xfId="43932" xr:uid="{00000000-0005-0000-0000-0000EDAA0000}"/>
    <cellStyle name="20% - Accent1 4 5 4 3 4 2 2" xfId="43933" xr:uid="{00000000-0005-0000-0000-0000EEAA0000}"/>
    <cellStyle name="20% - Accent1 4 5 4 3 4 2 2 2" xfId="43934" xr:uid="{00000000-0005-0000-0000-0000EFAA0000}"/>
    <cellStyle name="20% - Accent1 4 5 4 3 4 2 3" xfId="43935" xr:uid="{00000000-0005-0000-0000-0000F0AA0000}"/>
    <cellStyle name="20% - Accent1 4 5 4 3 4 3" xfId="43936" xr:uid="{00000000-0005-0000-0000-0000F1AA0000}"/>
    <cellStyle name="20% - Accent1 4 5 4 3 4 3 2" xfId="43937" xr:uid="{00000000-0005-0000-0000-0000F2AA0000}"/>
    <cellStyle name="20% - Accent1 4 5 4 3 4 4" xfId="43938" xr:uid="{00000000-0005-0000-0000-0000F3AA0000}"/>
    <cellStyle name="20% - Accent1 4 5 4 3 5" xfId="43939" xr:uid="{00000000-0005-0000-0000-0000F4AA0000}"/>
    <cellStyle name="20% - Accent1 4 5 4 3 5 2" xfId="43940" xr:uid="{00000000-0005-0000-0000-0000F5AA0000}"/>
    <cellStyle name="20% - Accent1 4 5 4 3 5 2 2" xfId="43941" xr:uid="{00000000-0005-0000-0000-0000F6AA0000}"/>
    <cellStyle name="20% - Accent1 4 5 4 3 5 3" xfId="43942" xr:uid="{00000000-0005-0000-0000-0000F7AA0000}"/>
    <cellStyle name="20% - Accent1 4 5 4 3 6" xfId="43943" xr:uid="{00000000-0005-0000-0000-0000F8AA0000}"/>
    <cellStyle name="20% - Accent1 4 5 4 3 6 2" xfId="43944" xr:uid="{00000000-0005-0000-0000-0000F9AA0000}"/>
    <cellStyle name="20% - Accent1 4 5 4 3 6 2 2" xfId="43945" xr:uid="{00000000-0005-0000-0000-0000FAAA0000}"/>
    <cellStyle name="20% - Accent1 4 5 4 3 6 3" xfId="43946" xr:uid="{00000000-0005-0000-0000-0000FBAA0000}"/>
    <cellStyle name="20% - Accent1 4 5 4 3 7" xfId="43947" xr:uid="{00000000-0005-0000-0000-0000FCAA0000}"/>
    <cellStyle name="20% - Accent1 4 5 4 3 7 2" xfId="43948" xr:uid="{00000000-0005-0000-0000-0000FDAA0000}"/>
    <cellStyle name="20% - Accent1 4 5 4 3 8" xfId="43949" xr:uid="{00000000-0005-0000-0000-0000FEAA0000}"/>
    <cellStyle name="20% - Accent1 4 5 4 3 8 2" xfId="43950" xr:uid="{00000000-0005-0000-0000-0000FFAA0000}"/>
    <cellStyle name="20% - Accent1 4 5 4 3 9" xfId="43951" xr:uid="{00000000-0005-0000-0000-000000AB0000}"/>
    <cellStyle name="20% - Accent1 4 5 4 4" xfId="43952" xr:uid="{00000000-0005-0000-0000-000001AB0000}"/>
    <cellStyle name="20% - Accent1 4 5 4 4 2" xfId="43953" xr:uid="{00000000-0005-0000-0000-000002AB0000}"/>
    <cellStyle name="20% - Accent1 4 5 4 4 2 2" xfId="43954" xr:uid="{00000000-0005-0000-0000-000003AB0000}"/>
    <cellStyle name="20% - Accent1 4 5 4 4 2 2 2" xfId="43955" xr:uid="{00000000-0005-0000-0000-000004AB0000}"/>
    <cellStyle name="20% - Accent1 4 5 4 4 2 3" xfId="43956" xr:uid="{00000000-0005-0000-0000-000005AB0000}"/>
    <cellStyle name="20% - Accent1 4 5 4 4 3" xfId="43957" xr:uid="{00000000-0005-0000-0000-000006AB0000}"/>
    <cellStyle name="20% - Accent1 4 5 4 4 3 2" xfId="43958" xr:uid="{00000000-0005-0000-0000-000007AB0000}"/>
    <cellStyle name="20% - Accent1 4 5 4 4 4" xfId="43959" xr:uid="{00000000-0005-0000-0000-000008AB0000}"/>
    <cellStyle name="20% - Accent1 4 5 4 5" xfId="43960" xr:uid="{00000000-0005-0000-0000-000009AB0000}"/>
    <cellStyle name="20% - Accent1 4 5 4 5 2" xfId="43961" xr:uid="{00000000-0005-0000-0000-00000AAB0000}"/>
    <cellStyle name="20% - Accent1 4 5 4 5 2 2" xfId="43962" xr:uid="{00000000-0005-0000-0000-00000BAB0000}"/>
    <cellStyle name="20% - Accent1 4 5 4 5 2 2 2" xfId="43963" xr:uid="{00000000-0005-0000-0000-00000CAB0000}"/>
    <cellStyle name="20% - Accent1 4 5 4 5 2 3" xfId="43964" xr:uid="{00000000-0005-0000-0000-00000DAB0000}"/>
    <cellStyle name="20% - Accent1 4 5 4 5 3" xfId="43965" xr:uid="{00000000-0005-0000-0000-00000EAB0000}"/>
    <cellStyle name="20% - Accent1 4 5 4 5 3 2" xfId="43966" xr:uid="{00000000-0005-0000-0000-00000FAB0000}"/>
    <cellStyle name="20% - Accent1 4 5 4 5 4" xfId="43967" xr:uid="{00000000-0005-0000-0000-000010AB0000}"/>
    <cellStyle name="20% - Accent1 4 5 4 6" xfId="43968" xr:uid="{00000000-0005-0000-0000-000011AB0000}"/>
    <cellStyle name="20% - Accent1 4 5 4 6 2" xfId="43969" xr:uid="{00000000-0005-0000-0000-000012AB0000}"/>
    <cellStyle name="20% - Accent1 4 5 4 6 2 2" xfId="43970" xr:uid="{00000000-0005-0000-0000-000013AB0000}"/>
    <cellStyle name="20% - Accent1 4 5 4 6 2 2 2" xfId="43971" xr:uid="{00000000-0005-0000-0000-000014AB0000}"/>
    <cellStyle name="20% - Accent1 4 5 4 6 2 3" xfId="43972" xr:uid="{00000000-0005-0000-0000-000015AB0000}"/>
    <cellStyle name="20% - Accent1 4 5 4 6 3" xfId="43973" xr:uid="{00000000-0005-0000-0000-000016AB0000}"/>
    <cellStyle name="20% - Accent1 4 5 4 6 3 2" xfId="43974" xr:uid="{00000000-0005-0000-0000-000017AB0000}"/>
    <cellStyle name="20% - Accent1 4 5 4 6 4" xfId="43975" xr:uid="{00000000-0005-0000-0000-000018AB0000}"/>
    <cellStyle name="20% - Accent1 4 5 4 7" xfId="43976" xr:uid="{00000000-0005-0000-0000-000019AB0000}"/>
    <cellStyle name="20% - Accent1 4 5 4 7 2" xfId="43977" xr:uid="{00000000-0005-0000-0000-00001AAB0000}"/>
    <cellStyle name="20% - Accent1 4 5 4 7 2 2" xfId="43978" xr:uid="{00000000-0005-0000-0000-00001BAB0000}"/>
    <cellStyle name="20% - Accent1 4 5 4 7 3" xfId="43979" xr:uid="{00000000-0005-0000-0000-00001CAB0000}"/>
    <cellStyle name="20% - Accent1 4 5 4 8" xfId="43980" xr:uid="{00000000-0005-0000-0000-00001DAB0000}"/>
    <cellStyle name="20% - Accent1 4 5 4 8 2" xfId="43981" xr:uid="{00000000-0005-0000-0000-00001EAB0000}"/>
    <cellStyle name="20% - Accent1 4 5 4 8 2 2" xfId="43982" xr:uid="{00000000-0005-0000-0000-00001FAB0000}"/>
    <cellStyle name="20% - Accent1 4 5 4 8 3" xfId="43983" xr:uid="{00000000-0005-0000-0000-000020AB0000}"/>
    <cellStyle name="20% - Accent1 4 5 4 9" xfId="43984" xr:uid="{00000000-0005-0000-0000-000021AB0000}"/>
    <cellStyle name="20% - Accent1 4 5 4 9 2" xfId="43985" xr:uid="{00000000-0005-0000-0000-000022AB0000}"/>
    <cellStyle name="20% - Accent1 4 5 5" xfId="43986" xr:uid="{00000000-0005-0000-0000-000023AB0000}"/>
    <cellStyle name="20% - Accent1 4 5 5 10" xfId="43987" xr:uid="{00000000-0005-0000-0000-000024AB0000}"/>
    <cellStyle name="20% - Accent1 4 5 5 10 2" xfId="43988" xr:uid="{00000000-0005-0000-0000-000025AB0000}"/>
    <cellStyle name="20% - Accent1 4 5 5 11" xfId="43989" xr:uid="{00000000-0005-0000-0000-000026AB0000}"/>
    <cellStyle name="20% - Accent1 4 5 5 2" xfId="43990" xr:uid="{00000000-0005-0000-0000-000027AB0000}"/>
    <cellStyle name="20% - Accent1 4 5 5 2 2" xfId="43991" xr:uid="{00000000-0005-0000-0000-000028AB0000}"/>
    <cellStyle name="20% - Accent1 4 5 5 2 2 2" xfId="43992" xr:uid="{00000000-0005-0000-0000-000029AB0000}"/>
    <cellStyle name="20% - Accent1 4 5 5 2 2 2 2" xfId="43993" xr:uid="{00000000-0005-0000-0000-00002AAB0000}"/>
    <cellStyle name="20% - Accent1 4 5 5 2 2 2 2 2" xfId="43994" xr:uid="{00000000-0005-0000-0000-00002BAB0000}"/>
    <cellStyle name="20% - Accent1 4 5 5 2 2 2 3" xfId="43995" xr:uid="{00000000-0005-0000-0000-00002CAB0000}"/>
    <cellStyle name="20% - Accent1 4 5 5 2 2 3" xfId="43996" xr:uid="{00000000-0005-0000-0000-00002DAB0000}"/>
    <cellStyle name="20% - Accent1 4 5 5 2 2 3 2" xfId="43997" xr:uid="{00000000-0005-0000-0000-00002EAB0000}"/>
    <cellStyle name="20% - Accent1 4 5 5 2 2 4" xfId="43998" xr:uid="{00000000-0005-0000-0000-00002FAB0000}"/>
    <cellStyle name="20% - Accent1 4 5 5 2 3" xfId="43999" xr:uid="{00000000-0005-0000-0000-000030AB0000}"/>
    <cellStyle name="20% - Accent1 4 5 5 2 3 2" xfId="44000" xr:uid="{00000000-0005-0000-0000-000031AB0000}"/>
    <cellStyle name="20% - Accent1 4 5 5 2 3 2 2" xfId="44001" xr:uid="{00000000-0005-0000-0000-000032AB0000}"/>
    <cellStyle name="20% - Accent1 4 5 5 2 3 2 2 2" xfId="44002" xr:uid="{00000000-0005-0000-0000-000033AB0000}"/>
    <cellStyle name="20% - Accent1 4 5 5 2 3 2 3" xfId="44003" xr:uid="{00000000-0005-0000-0000-000034AB0000}"/>
    <cellStyle name="20% - Accent1 4 5 5 2 3 3" xfId="44004" xr:uid="{00000000-0005-0000-0000-000035AB0000}"/>
    <cellStyle name="20% - Accent1 4 5 5 2 3 3 2" xfId="44005" xr:uid="{00000000-0005-0000-0000-000036AB0000}"/>
    <cellStyle name="20% - Accent1 4 5 5 2 3 4" xfId="44006" xr:uid="{00000000-0005-0000-0000-000037AB0000}"/>
    <cellStyle name="20% - Accent1 4 5 5 2 4" xfId="44007" xr:uid="{00000000-0005-0000-0000-000038AB0000}"/>
    <cellStyle name="20% - Accent1 4 5 5 2 4 2" xfId="44008" xr:uid="{00000000-0005-0000-0000-000039AB0000}"/>
    <cellStyle name="20% - Accent1 4 5 5 2 4 2 2" xfId="44009" xr:uid="{00000000-0005-0000-0000-00003AAB0000}"/>
    <cellStyle name="20% - Accent1 4 5 5 2 4 2 2 2" xfId="44010" xr:uid="{00000000-0005-0000-0000-00003BAB0000}"/>
    <cellStyle name="20% - Accent1 4 5 5 2 4 2 3" xfId="44011" xr:uid="{00000000-0005-0000-0000-00003CAB0000}"/>
    <cellStyle name="20% - Accent1 4 5 5 2 4 3" xfId="44012" xr:uid="{00000000-0005-0000-0000-00003DAB0000}"/>
    <cellStyle name="20% - Accent1 4 5 5 2 4 3 2" xfId="44013" xr:uid="{00000000-0005-0000-0000-00003EAB0000}"/>
    <cellStyle name="20% - Accent1 4 5 5 2 4 4" xfId="44014" xr:uid="{00000000-0005-0000-0000-00003FAB0000}"/>
    <cellStyle name="20% - Accent1 4 5 5 2 5" xfId="44015" xr:uid="{00000000-0005-0000-0000-000040AB0000}"/>
    <cellStyle name="20% - Accent1 4 5 5 2 5 2" xfId="44016" xr:uid="{00000000-0005-0000-0000-000041AB0000}"/>
    <cellStyle name="20% - Accent1 4 5 5 2 5 2 2" xfId="44017" xr:uid="{00000000-0005-0000-0000-000042AB0000}"/>
    <cellStyle name="20% - Accent1 4 5 5 2 5 3" xfId="44018" xr:uid="{00000000-0005-0000-0000-000043AB0000}"/>
    <cellStyle name="20% - Accent1 4 5 5 2 6" xfId="44019" xr:uid="{00000000-0005-0000-0000-000044AB0000}"/>
    <cellStyle name="20% - Accent1 4 5 5 2 6 2" xfId="44020" xr:uid="{00000000-0005-0000-0000-000045AB0000}"/>
    <cellStyle name="20% - Accent1 4 5 5 2 6 2 2" xfId="44021" xr:uid="{00000000-0005-0000-0000-000046AB0000}"/>
    <cellStyle name="20% - Accent1 4 5 5 2 6 3" xfId="44022" xr:uid="{00000000-0005-0000-0000-000047AB0000}"/>
    <cellStyle name="20% - Accent1 4 5 5 2 7" xfId="44023" xr:uid="{00000000-0005-0000-0000-000048AB0000}"/>
    <cellStyle name="20% - Accent1 4 5 5 2 7 2" xfId="44024" xr:uid="{00000000-0005-0000-0000-000049AB0000}"/>
    <cellStyle name="20% - Accent1 4 5 5 2 8" xfId="44025" xr:uid="{00000000-0005-0000-0000-00004AAB0000}"/>
    <cellStyle name="20% - Accent1 4 5 5 2 8 2" xfId="44026" xr:uid="{00000000-0005-0000-0000-00004BAB0000}"/>
    <cellStyle name="20% - Accent1 4 5 5 2 9" xfId="44027" xr:uid="{00000000-0005-0000-0000-00004CAB0000}"/>
    <cellStyle name="20% - Accent1 4 5 5 3" xfId="44028" xr:uid="{00000000-0005-0000-0000-00004DAB0000}"/>
    <cellStyle name="20% - Accent1 4 5 5 3 2" xfId="44029" xr:uid="{00000000-0005-0000-0000-00004EAB0000}"/>
    <cellStyle name="20% - Accent1 4 5 5 3 2 2" xfId="44030" xr:uid="{00000000-0005-0000-0000-00004FAB0000}"/>
    <cellStyle name="20% - Accent1 4 5 5 3 2 2 2" xfId="44031" xr:uid="{00000000-0005-0000-0000-000050AB0000}"/>
    <cellStyle name="20% - Accent1 4 5 5 3 2 2 2 2" xfId="44032" xr:uid="{00000000-0005-0000-0000-000051AB0000}"/>
    <cellStyle name="20% - Accent1 4 5 5 3 2 2 3" xfId="44033" xr:uid="{00000000-0005-0000-0000-000052AB0000}"/>
    <cellStyle name="20% - Accent1 4 5 5 3 2 3" xfId="44034" xr:uid="{00000000-0005-0000-0000-000053AB0000}"/>
    <cellStyle name="20% - Accent1 4 5 5 3 2 3 2" xfId="44035" xr:uid="{00000000-0005-0000-0000-000054AB0000}"/>
    <cellStyle name="20% - Accent1 4 5 5 3 2 4" xfId="44036" xr:uid="{00000000-0005-0000-0000-000055AB0000}"/>
    <cellStyle name="20% - Accent1 4 5 5 3 3" xfId="44037" xr:uid="{00000000-0005-0000-0000-000056AB0000}"/>
    <cellStyle name="20% - Accent1 4 5 5 3 3 2" xfId="44038" xr:uid="{00000000-0005-0000-0000-000057AB0000}"/>
    <cellStyle name="20% - Accent1 4 5 5 3 3 2 2" xfId="44039" xr:uid="{00000000-0005-0000-0000-000058AB0000}"/>
    <cellStyle name="20% - Accent1 4 5 5 3 3 2 2 2" xfId="44040" xr:uid="{00000000-0005-0000-0000-000059AB0000}"/>
    <cellStyle name="20% - Accent1 4 5 5 3 3 2 3" xfId="44041" xr:uid="{00000000-0005-0000-0000-00005AAB0000}"/>
    <cellStyle name="20% - Accent1 4 5 5 3 3 3" xfId="44042" xr:uid="{00000000-0005-0000-0000-00005BAB0000}"/>
    <cellStyle name="20% - Accent1 4 5 5 3 3 3 2" xfId="44043" xr:uid="{00000000-0005-0000-0000-00005CAB0000}"/>
    <cellStyle name="20% - Accent1 4 5 5 3 3 4" xfId="44044" xr:uid="{00000000-0005-0000-0000-00005DAB0000}"/>
    <cellStyle name="20% - Accent1 4 5 5 3 4" xfId="44045" xr:uid="{00000000-0005-0000-0000-00005EAB0000}"/>
    <cellStyle name="20% - Accent1 4 5 5 3 4 2" xfId="44046" xr:uid="{00000000-0005-0000-0000-00005FAB0000}"/>
    <cellStyle name="20% - Accent1 4 5 5 3 4 2 2" xfId="44047" xr:uid="{00000000-0005-0000-0000-000060AB0000}"/>
    <cellStyle name="20% - Accent1 4 5 5 3 4 2 2 2" xfId="44048" xr:uid="{00000000-0005-0000-0000-000061AB0000}"/>
    <cellStyle name="20% - Accent1 4 5 5 3 4 2 3" xfId="44049" xr:uid="{00000000-0005-0000-0000-000062AB0000}"/>
    <cellStyle name="20% - Accent1 4 5 5 3 4 3" xfId="44050" xr:uid="{00000000-0005-0000-0000-000063AB0000}"/>
    <cellStyle name="20% - Accent1 4 5 5 3 4 3 2" xfId="44051" xr:uid="{00000000-0005-0000-0000-000064AB0000}"/>
    <cellStyle name="20% - Accent1 4 5 5 3 4 4" xfId="44052" xr:uid="{00000000-0005-0000-0000-000065AB0000}"/>
    <cellStyle name="20% - Accent1 4 5 5 3 5" xfId="44053" xr:uid="{00000000-0005-0000-0000-000066AB0000}"/>
    <cellStyle name="20% - Accent1 4 5 5 3 5 2" xfId="44054" xr:uid="{00000000-0005-0000-0000-000067AB0000}"/>
    <cellStyle name="20% - Accent1 4 5 5 3 5 2 2" xfId="44055" xr:uid="{00000000-0005-0000-0000-000068AB0000}"/>
    <cellStyle name="20% - Accent1 4 5 5 3 5 3" xfId="44056" xr:uid="{00000000-0005-0000-0000-000069AB0000}"/>
    <cellStyle name="20% - Accent1 4 5 5 3 6" xfId="44057" xr:uid="{00000000-0005-0000-0000-00006AAB0000}"/>
    <cellStyle name="20% - Accent1 4 5 5 3 6 2" xfId="44058" xr:uid="{00000000-0005-0000-0000-00006BAB0000}"/>
    <cellStyle name="20% - Accent1 4 5 5 3 6 2 2" xfId="44059" xr:uid="{00000000-0005-0000-0000-00006CAB0000}"/>
    <cellStyle name="20% - Accent1 4 5 5 3 6 3" xfId="44060" xr:uid="{00000000-0005-0000-0000-00006DAB0000}"/>
    <cellStyle name="20% - Accent1 4 5 5 3 7" xfId="44061" xr:uid="{00000000-0005-0000-0000-00006EAB0000}"/>
    <cellStyle name="20% - Accent1 4 5 5 3 7 2" xfId="44062" xr:uid="{00000000-0005-0000-0000-00006FAB0000}"/>
    <cellStyle name="20% - Accent1 4 5 5 3 8" xfId="44063" xr:uid="{00000000-0005-0000-0000-000070AB0000}"/>
    <cellStyle name="20% - Accent1 4 5 5 3 8 2" xfId="44064" xr:uid="{00000000-0005-0000-0000-000071AB0000}"/>
    <cellStyle name="20% - Accent1 4 5 5 3 9" xfId="44065" xr:uid="{00000000-0005-0000-0000-000072AB0000}"/>
    <cellStyle name="20% - Accent1 4 5 5 4" xfId="44066" xr:uid="{00000000-0005-0000-0000-000073AB0000}"/>
    <cellStyle name="20% - Accent1 4 5 5 4 2" xfId="44067" xr:uid="{00000000-0005-0000-0000-000074AB0000}"/>
    <cellStyle name="20% - Accent1 4 5 5 4 2 2" xfId="44068" xr:uid="{00000000-0005-0000-0000-000075AB0000}"/>
    <cellStyle name="20% - Accent1 4 5 5 4 2 2 2" xfId="44069" xr:uid="{00000000-0005-0000-0000-000076AB0000}"/>
    <cellStyle name="20% - Accent1 4 5 5 4 2 3" xfId="44070" xr:uid="{00000000-0005-0000-0000-000077AB0000}"/>
    <cellStyle name="20% - Accent1 4 5 5 4 3" xfId="44071" xr:uid="{00000000-0005-0000-0000-000078AB0000}"/>
    <cellStyle name="20% - Accent1 4 5 5 4 3 2" xfId="44072" xr:uid="{00000000-0005-0000-0000-000079AB0000}"/>
    <cellStyle name="20% - Accent1 4 5 5 4 4" xfId="44073" xr:uid="{00000000-0005-0000-0000-00007AAB0000}"/>
    <cellStyle name="20% - Accent1 4 5 5 5" xfId="44074" xr:uid="{00000000-0005-0000-0000-00007BAB0000}"/>
    <cellStyle name="20% - Accent1 4 5 5 5 2" xfId="44075" xr:uid="{00000000-0005-0000-0000-00007CAB0000}"/>
    <cellStyle name="20% - Accent1 4 5 5 5 2 2" xfId="44076" xr:uid="{00000000-0005-0000-0000-00007DAB0000}"/>
    <cellStyle name="20% - Accent1 4 5 5 5 2 2 2" xfId="44077" xr:uid="{00000000-0005-0000-0000-00007EAB0000}"/>
    <cellStyle name="20% - Accent1 4 5 5 5 2 3" xfId="44078" xr:uid="{00000000-0005-0000-0000-00007FAB0000}"/>
    <cellStyle name="20% - Accent1 4 5 5 5 3" xfId="44079" xr:uid="{00000000-0005-0000-0000-000080AB0000}"/>
    <cellStyle name="20% - Accent1 4 5 5 5 3 2" xfId="44080" xr:uid="{00000000-0005-0000-0000-000081AB0000}"/>
    <cellStyle name="20% - Accent1 4 5 5 5 4" xfId="44081" xr:uid="{00000000-0005-0000-0000-000082AB0000}"/>
    <cellStyle name="20% - Accent1 4 5 5 6" xfId="44082" xr:uid="{00000000-0005-0000-0000-000083AB0000}"/>
    <cellStyle name="20% - Accent1 4 5 5 6 2" xfId="44083" xr:uid="{00000000-0005-0000-0000-000084AB0000}"/>
    <cellStyle name="20% - Accent1 4 5 5 6 2 2" xfId="44084" xr:uid="{00000000-0005-0000-0000-000085AB0000}"/>
    <cellStyle name="20% - Accent1 4 5 5 6 2 2 2" xfId="44085" xr:uid="{00000000-0005-0000-0000-000086AB0000}"/>
    <cellStyle name="20% - Accent1 4 5 5 6 2 3" xfId="44086" xr:uid="{00000000-0005-0000-0000-000087AB0000}"/>
    <cellStyle name="20% - Accent1 4 5 5 6 3" xfId="44087" xr:uid="{00000000-0005-0000-0000-000088AB0000}"/>
    <cellStyle name="20% - Accent1 4 5 5 6 3 2" xfId="44088" xr:uid="{00000000-0005-0000-0000-000089AB0000}"/>
    <cellStyle name="20% - Accent1 4 5 5 6 4" xfId="44089" xr:uid="{00000000-0005-0000-0000-00008AAB0000}"/>
    <cellStyle name="20% - Accent1 4 5 5 7" xfId="44090" xr:uid="{00000000-0005-0000-0000-00008BAB0000}"/>
    <cellStyle name="20% - Accent1 4 5 5 7 2" xfId="44091" xr:uid="{00000000-0005-0000-0000-00008CAB0000}"/>
    <cellStyle name="20% - Accent1 4 5 5 7 2 2" xfId="44092" xr:uid="{00000000-0005-0000-0000-00008DAB0000}"/>
    <cellStyle name="20% - Accent1 4 5 5 7 3" xfId="44093" xr:uid="{00000000-0005-0000-0000-00008EAB0000}"/>
    <cellStyle name="20% - Accent1 4 5 5 8" xfId="44094" xr:uid="{00000000-0005-0000-0000-00008FAB0000}"/>
    <cellStyle name="20% - Accent1 4 5 5 8 2" xfId="44095" xr:uid="{00000000-0005-0000-0000-000090AB0000}"/>
    <cellStyle name="20% - Accent1 4 5 5 8 2 2" xfId="44096" xr:uid="{00000000-0005-0000-0000-000091AB0000}"/>
    <cellStyle name="20% - Accent1 4 5 5 8 3" xfId="44097" xr:uid="{00000000-0005-0000-0000-000092AB0000}"/>
    <cellStyle name="20% - Accent1 4 5 5 9" xfId="44098" xr:uid="{00000000-0005-0000-0000-000093AB0000}"/>
    <cellStyle name="20% - Accent1 4 5 5 9 2" xfId="44099" xr:uid="{00000000-0005-0000-0000-000094AB0000}"/>
    <cellStyle name="20% - Accent1 4 5 6" xfId="44100" xr:uid="{00000000-0005-0000-0000-000095AB0000}"/>
    <cellStyle name="20% - Accent1 4 5 6 10" xfId="44101" xr:uid="{00000000-0005-0000-0000-000096AB0000}"/>
    <cellStyle name="20% - Accent1 4 5 6 10 2" xfId="44102" xr:uid="{00000000-0005-0000-0000-000097AB0000}"/>
    <cellStyle name="20% - Accent1 4 5 6 11" xfId="44103" xr:uid="{00000000-0005-0000-0000-000098AB0000}"/>
    <cellStyle name="20% - Accent1 4 5 6 2" xfId="44104" xr:uid="{00000000-0005-0000-0000-000099AB0000}"/>
    <cellStyle name="20% - Accent1 4 5 6 2 2" xfId="44105" xr:uid="{00000000-0005-0000-0000-00009AAB0000}"/>
    <cellStyle name="20% - Accent1 4 5 6 2 2 2" xfId="44106" xr:uid="{00000000-0005-0000-0000-00009BAB0000}"/>
    <cellStyle name="20% - Accent1 4 5 6 2 2 2 2" xfId="44107" xr:uid="{00000000-0005-0000-0000-00009CAB0000}"/>
    <cellStyle name="20% - Accent1 4 5 6 2 2 2 2 2" xfId="44108" xr:uid="{00000000-0005-0000-0000-00009DAB0000}"/>
    <cellStyle name="20% - Accent1 4 5 6 2 2 2 3" xfId="44109" xr:uid="{00000000-0005-0000-0000-00009EAB0000}"/>
    <cellStyle name="20% - Accent1 4 5 6 2 2 3" xfId="44110" xr:uid="{00000000-0005-0000-0000-00009FAB0000}"/>
    <cellStyle name="20% - Accent1 4 5 6 2 2 3 2" xfId="44111" xr:uid="{00000000-0005-0000-0000-0000A0AB0000}"/>
    <cellStyle name="20% - Accent1 4 5 6 2 2 4" xfId="44112" xr:uid="{00000000-0005-0000-0000-0000A1AB0000}"/>
    <cellStyle name="20% - Accent1 4 5 6 2 3" xfId="44113" xr:uid="{00000000-0005-0000-0000-0000A2AB0000}"/>
    <cellStyle name="20% - Accent1 4 5 6 2 3 2" xfId="44114" xr:uid="{00000000-0005-0000-0000-0000A3AB0000}"/>
    <cellStyle name="20% - Accent1 4 5 6 2 3 2 2" xfId="44115" xr:uid="{00000000-0005-0000-0000-0000A4AB0000}"/>
    <cellStyle name="20% - Accent1 4 5 6 2 3 2 2 2" xfId="44116" xr:uid="{00000000-0005-0000-0000-0000A5AB0000}"/>
    <cellStyle name="20% - Accent1 4 5 6 2 3 2 3" xfId="44117" xr:uid="{00000000-0005-0000-0000-0000A6AB0000}"/>
    <cellStyle name="20% - Accent1 4 5 6 2 3 3" xfId="44118" xr:uid="{00000000-0005-0000-0000-0000A7AB0000}"/>
    <cellStyle name="20% - Accent1 4 5 6 2 3 3 2" xfId="44119" xr:uid="{00000000-0005-0000-0000-0000A8AB0000}"/>
    <cellStyle name="20% - Accent1 4 5 6 2 3 4" xfId="44120" xr:uid="{00000000-0005-0000-0000-0000A9AB0000}"/>
    <cellStyle name="20% - Accent1 4 5 6 2 4" xfId="44121" xr:uid="{00000000-0005-0000-0000-0000AAAB0000}"/>
    <cellStyle name="20% - Accent1 4 5 6 2 4 2" xfId="44122" xr:uid="{00000000-0005-0000-0000-0000ABAB0000}"/>
    <cellStyle name="20% - Accent1 4 5 6 2 4 2 2" xfId="44123" xr:uid="{00000000-0005-0000-0000-0000ACAB0000}"/>
    <cellStyle name="20% - Accent1 4 5 6 2 4 2 2 2" xfId="44124" xr:uid="{00000000-0005-0000-0000-0000ADAB0000}"/>
    <cellStyle name="20% - Accent1 4 5 6 2 4 2 3" xfId="44125" xr:uid="{00000000-0005-0000-0000-0000AEAB0000}"/>
    <cellStyle name="20% - Accent1 4 5 6 2 4 3" xfId="44126" xr:uid="{00000000-0005-0000-0000-0000AFAB0000}"/>
    <cellStyle name="20% - Accent1 4 5 6 2 4 3 2" xfId="44127" xr:uid="{00000000-0005-0000-0000-0000B0AB0000}"/>
    <cellStyle name="20% - Accent1 4 5 6 2 4 4" xfId="44128" xr:uid="{00000000-0005-0000-0000-0000B1AB0000}"/>
    <cellStyle name="20% - Accent1 4 5 6 2 5" xfId="44129" xr:uid="{00000000-0005-0000-0000-0000B2AB0000}"/>
    <cellStyle name="20% - Accent1 4 5 6 2 5 2" xfId="44130" xr:uid="{00000000-0005-0000-0000-0000B3AB0000}"/>
    <cellStyle name="20% - Accent1 4 5 6 2 5 2 2" xfId="44131" xr:uid="{00000000-0005-0000-0000-0000B4AB0000}"/>
    <cellStyle name="20% - Accent1 4 5 6 2 5 3" xfId="44132" xr:uid="{00000000-0005-0000-0000-0000B5AB0000}"/>
    <cellStyle name="20% - Accent1 4 5 6 2 6" xfId="44133" xr:uid="{00000000-0005-0000-0000-0000B6AB0000}"/>
    <cellStyle name="20% - Accent1 4 5 6 2 6 2" xfId="44134" xr:uid="{00000000-0005-0000-0000-0000B7AB0000}"/>
    <cellStyle name="20% - Accent1 4 5 6 2 6 2 2" xfId="44135" xr:uid="{00000000-0005-0000-0000-0000B8AB0000}"/>
    <cellStyle name="20% - Accent1 4 5 6 2 6 3" xfId="44136" xr:uid="{00000000-0005-0000-0000-0000B9AB0000}"/>
    <cellStyle name="20% - Accent1 4 5 6 2 7" xfId="44137" xr:uid="{00000000-0005-0000-0000-0000BAAB0000}"/>
    <cellStyle name="20% - Accent1 4 5 6 2 7 2" xfId="44138" xr:uid="{00000000-0005-0000-0000-0000BBAB0000}"/>
    <cellStyle name="20% - Accent1 4 5 6 2 8" xfId="44139" xr:uid="{00000000-0005-0000-0000-0000BCAB0000}"/>
    <cellStyle name="20% - Accent1 4 5 6 2 8 2" xfId="44140" xr:uid="{00000000-0005-0000-0000-0000BDAB0000}"/>
    <cellStyle name="20% - Accent1 4 5 6 2 9" xfId="44141" xr:uid="{00000000-0005-0000-0000-0000BEAB0000}"/>
    <cellStyle name="20% - Accent1 4 5 6 3" xfId="44142" xr:uid="{00000000-0005-0000-0000-0000BFAB0000}"/>
    <cellStyle name="20% - Accent1 4 5 6 3 2" xfId="44143" xr:uid="{00000000-0005-0000-0000-0000C0AB0000}"/>
    <cellStyle name="20% - Accent1 4 5 6 3 2 2" xfId="44144" xr:uid="{00000000-0005-0000-0000-0000C1AB0000}"/>
    <cellStyle name="20% - Accent1 4 5 6 3 2 2 2" xfId="44145" xr:uid="{00000000-0005-0000-0000-0000C2AB0000}"/>
    <cellStyle name="20% - Accent1 4 5 6 3 2 2 2 2" xfId="44146" xr:uid="{00000000-0005-0000-0000-0000C3AB0000}"/>
    <cellStyle name="20% - Accent1 4 5 6 3 2 2 3" xfId="44147" xr:uid="{00000000-0005-0000-0000-0000C4AB0000}"/>
    <cellStyle name="20% - Accent1 4 5 6 3 2 3" xfId="44148" xr:uid="{00000000-0005-0000-0000-0000C5AB0000}"/>
    <cellStyle name="20% - Accent1 4 5 6 3 2 3 2" xfId="44149" xr:uid="{00000000-0005-0000-0000-0000C6AB0000}"/>
    <cellStyle name="20% - Accent1 4 5 6 3 2 4" xfId="44150" xr:uid="{00000000-0005-0000-0000-0000C7AB0000}"/>
    <cellStyle name="20% - Accent1 4 5 6 3 3" xfId="44151" xr:uid="{00000000-0005-0000-0000-0000C8AB0000}"/>
    <cellStyle name="20% - Accent1 4 5 6 3 3 2" xfId="44152" xr:uid="{00000000-0005-0000-0000-0000C9AB0000}"/>
    <cellStyle name="20% - Accent1 4 5 6 3 3 2 2" xfId="44153" xr:uid="{00000000-0005-0000-0000-0000CAAB0000}"/>
    <cellStyle name="20% - Accent1 4 5 6 3 3 2 2 2" xfId="44154" xr:uid="{00000000-0005-0000-0000-0000CBAB0000}"/>
    <cellStyle name="20% - Accent1 4 5 6 3 3 2 3" xfId="44155" xr:uid="{00000000-0005-0000-0000-0000CCAB0000}"/>
    <cellStyle name="20% - Accent1 4 5 6 3 3 3" xfId="44156" xr:uid="{00000000-0005-0000-0000-0000CDAB0000}"/>
    <cellStyle name="20% - Accent1 4 5 6 3 3 3 2" xfId="44157" xr:uid="{00000000-0005-0000-0000-0000CEAB0000}"/>
    <cellStyle name="20% - Accent1 4 5 6 3 3 4" xfId="44158" xr:uid="{00000000-0005-0000-0000-0000CFAB0000}"/>
    <cellStyle name="20% - Accent1 4 5 6 3 4" xfId="44159" xr:uid="{00000000-0005-0000-0000-0000D0AB0000}"/>
    <cellStyle name="20% - Accent1 4 5 6 3 4 2" xfId="44160" xr:uid="{00000000-0005-0000-0000-0000D1AB0000}"/>
    <cellStyle name="20% - Accent1 4 5 6 3 4 2 2" xfId="44161" xr:uid="{00000000-0005-0000-0000-0000D2AB0000}"/>
    <cellStyle name="20% - Accent1 4 5 6 3 4 2 2 2" xfId="44162" xr:uid="{00000000-0005-0000-0000-0000D3AB0000}"/>
    <cellStyle name="20% - Accent1 4 5 6 3 4 2 3" xfId="44163" xr:uid="{00000000-0005-0000-0000-0000D4AB0000}"/>
    <cellStyle name="20% - Accent1 4 5 6 3 4 3" xfId="44164" xr:uid="{00000000-0005-0000-0000-0000D5AB0000}"/>
    <cellStyle name="20% - Accent1 4 5 6 3 4 3 2" xfId="44165" xr:uid="{00000000-0005-0000-0000-0000D6AB0000}"/>
    <cellStyle name="20% - Accent1 4 5 6 3 4 4" xfId="44166" xr:uid="{00000000-0005-0000-0000-0000D7AB0000}"/>
    <cellStyle name="20% - Accent1 4 5 6 3 5" xfId="44167" xr:uid="{00000000-0005-0000-0000-0000D8AB0000}"/>
    <cellStyle name="20% - Accent1 4 5 6 3 5 2" xfId="44168" xr:uid="{00000000-0005-0000-0000-0000D9AB0000}"/>
    <cellStyle name="20% - Accent1 4 5 6 3 5 2 2" xfId="44169" xr:uid="{00000000-0005-0000-0000-0000DAAB0000}"/>
    <cellStyle name="20% - Accent1 4 5 6 3 5 3" xfId="44170" xr:uid="{00000000-0005-0000-0000-0000DBAB0000}"/>
    <cellStyle name="20% - Accent1 4 5 6 3 6" xfId="44171" xr:uid="{00000000-0005-0000-0000-0000DCAB0000}"/>
    <cellStyle name="20% - Accent1 4 5 6 3 6 2" xfId="44172" xr:uid="{00000000-0005-0000-0000-0000DDAB0000}"/>
    <cellStyle name="20% - Accent1 4 5 6 3 6 2 2" xfId="44173" xr:uid="{00000000-0005-0000-0000-0000DEAB0000}"/>
    <cellStyle name="20% - Accent1 4 5 6 3 6 3" xfId="44174" xr:uid="{00000000-0005-0000-0000-0000DFAB0000}"/>
    <cellStyle name="20% - Accent1 4 5 6 3 7" xfId="44175" xr:uid="{00000000-0005-0000-0000-0000E0AB0000}"/>
    <cellStyle name="20% - Accent1 4 5 6 3 7 2" xfId="44176" xr:uid="{00000000-0005-0000-0000-0000E1AB0000}"/>
    <cellStyle name="20% - Accent1 4 5 6 3 8" xfId="44177" xr:uid="{00000000-0005-0000-0000-0000E2AB0000}"/>
    <cellStyle name="20% - Accent1 4 5 6 3 8 2" xfId="44178" xr:uid="{00000000-0005-0000-0000-0000E3AB0000}"/>
    <cellStyle name="20% - Accent1 4 5 6 3 9" xfId="44179" xr:uid="{00000000-0005-0000-0000-0000E4AB0000}"/>
    <cellStyle name="20% - Accent1 4 5 6 4" xfId="44180" xr:uid="{00000000-0005-0000-0000-0000E5AB0000}"/>
    <cellStyle name="20% - Accent1 4 5 6 4 2" xfId="44181" xr:uid="{00000000-0005-0000-0000-0000E6AB0000}"/>
    <cellStyle name="20% - Accent1 4 5 6 4 2 2" xfId="44182" xr:uid="{00000000-0005-0000-0000-0000E7AB0000}"/>
    <cellStyle name="20% - Accent1 4 5 6 4 2 2 2" xfId="44183" xr:uid="{00000000-0005-0000-0000-0000E8AB0000}"/>
    <cellStyle name="20% - Accent1 4 5 6 4 2 3" xfId="44184" xr:uid="{00000000-0005-0000-0000-0000E9AB0000}"/>
    <cellStyle name="20% - Accent1 4 5 6 4 3" xfId="44185" xr:uid="{00000000-0005-0000-0000-0000EAAB0000}"/>
    <cellStyle name="20% - Accent1 4 5 6 4 3 2" xfId="44186" xr:uid="{00000000-0005-0000-0000-0000EBAB0000}"/>
    <cellStyle name="20% - Accent1 4 5 6 4 4" xfId="44187" xr:uid="{00000000-0005-0000-0000-0000ECAB0000}"/>
    <cellStyle name="20% - Accent1 4 5 6 5" xfId="44188" xr:uid="{00000000-0005-0000-0000-0000EDAB0000}"/>
    <cellStyle name="20% - Accent1 4 5 6 5 2" xfId="44189" xr:uid="{00000000-0005-0000-0000-0000EEAB0000}"/>
    <cellStyle name="20% - Accent1 4 5 6 5 2 2" xfId="44190" xr:uid="{00000000-0005-0000-0000-0000EFAB0000}"/>
    <cellStyle name="20% - Accent1 4 5 6 5 2 2 2" xfId="44191" xr:uid="{00000000-0005-0000-0000-0000F0AB0000}"/>
    <cellStyle name="20% - Accent1 4 5 6 5 2 3" xfId="44192" xr:uid="{00000000-0005-0000-0000-0000F1AB0000}"/>
    <cellStyle name="20% - Accent1 4 5 6 5 3" xfId="44193" xr:uid="{00000000-0005-0000-0000-0000F2AB0000}"/>
    <cellStyle name="20% - Accent1 4 5 6 5 3 2" xfId="44194" xr:uid="{00000000-0005-0000-0000-0000F3AB0000}"/>
    <cellStyle name="20% - Accent1 4 5 6 5 4" xfId="44195" xr:uid="{00000000-0005-0000-0000-0000F4AB0000}"/>
    <cellStyle name="20% - Accent1 4 5 6 6" xfId="44196" xr:uid="{00000000-0005-0000-0000-0000F5AB0000}"/>
    <cellStyle name="20% - Accent1 4 5 6 6 2" xfId="44197" xr:uid="{00000000-0005-0000-0000-0000F6AB0000}"/>
    <cellStyle name="20% - Accent1 4 5 6 6 2 2" xfId="44198" xr:uid="{00000000-0005-0000-0000-0000F7AB0000}"/>
    <cellStyle name="20% - Accent1 4 5 6 6 2 2 2" xfId="44199" xr:uid="{00000000-0005-0000-0000-0000F8AB0000}"/>
    <cellStyle name="20% - Accent1 4 5 6 6 2 3" xfId="44200" xr:uid="{00000000-0005-0000-0000-0000F9AB0000}"/>
    <cellStyle name="20% - Accent1 4 5 6 6 3" xfId="44201" xr:uid="{00000000-0005-0000-0000-0000FAAB0000}"/>
    <cellStyle name="20% - Accent1 4 5 6 6 3 2" xfId="44202" xr:uid="{00000000-0005-0000-0000-0000FBAB0000}"/>
    <cellStyle name="20% - Accent1 4 5 6 6 4" xfId="44203" xr:uid="{00000000-0005-0000-0000-0000FCAB0000}"/>
    <cellStyle name="20% - Accent1 4 5 6 7" xfId="44204" xr:uid="{00000000-0005-0000-0000-0000FDAB0000}"/>
    <cellStyle name="20% - Accent1 4 5 6 7 2" xfId="44205" xr:uid="{00000000-0005-0000-0000-0000FEAB0000}"/>
    <cellStyle name="20% - Accent1 4 5 6 7 2 2" xfId="44206" xr:uid="{00000000-0005-0000-0000-0000FFAB0000}"/>
    <cellStyle name="20% - Accent1 4 5 6 7 3" xfId="44207" xr:uid="{00000000-0005-0000-0000-000000AC0000}"/>
    <cellStyle name="20% - Accent1 4 5 6 8" xfId="44208" xr:uid="{00000000-0005-0000-0000-000001AC0000}"/>
    <cellStyle name="20% - Accent1 4 5 6 8 2" xfId="44209" xr:uid="{00000000-0005-0000-0000-000002AC0000}"/>
    <cellStyle name="20% - Accent1 4 5 6 8 2 2" xfId="44210" xr:uid="{00000000-0005-0000-0000-000003AC0000}"/>
    <cellStyle name="20% - Accent1 4 5 6 8 3" xfId="44211" xr:uid="{00000000-0005-0000-0000-000004AC0000}"/>
    <cellStyle name="20% - Accent1 4 5 6 9" xfId="44212" xr:uid="{00000000-0005-0000-0000-000005AC0000}"/>
    <cellStyle name="20% - Accent1 4 5 6 9 2" xfId="44213" xr:uid="{00000000-0005-0000-0000-000006AC0000}"/>
    <cellStyle name="20% - Accent1 4 5 7" xfId="44214" xr:uid="{00000000-0005-0000-0000-000007AC0000}"/>
    <cellStyle name="20% - Accent1 4 5 7 2" xfId="44215" xr:uid="{00000000-0005-0000-0000-000008AC0000}"/>
    <cellStyle name="20% - Accent1 4 5 7 2 2" xfId="44216" xr:uid="{00000000-0005-0000-0000-000009AC0000}"/>
    <cellStyle name="20% - Accent1 4 5 7 2 2 2" xfId="44217" xr:uid="{00000000-0005-0000-0000-00000AAC0000}"/>
    <cellStyle name="20% - Accent1 4 5 7 2 2 2 2" xfId="44218" xr:uid="{00000000-0005-0000-0000-00000BAC0000}"/>
    <cellStyle name="20% - Accent1 4 5 7 2 2 3" xfId="44219" xr:uid="{00000000-0005-0000-0000-00000CAC0000}"/>
    <cellStyle name="20% - Accent1 4 5 7 2 3" xfId="44220" xr:uid="{00000000-0005-0000-0000-00000DAC0000}"/>
    <cellStyle name="20% - Accent1 4 5 7 2 3 2" xfId="44221" xr:uid="{00000000-0005-0000-0000-00000EAC0000}"/>
    <cellStyle name="20% - Accent1 4 5 7 2 4" xfId="44222" xr:uid="{00000000-0005-0000-0000-00000FAC0000}"/>
    <cellStyle name="20% - Accent1 4 5 7 3" xfId="44223" xr:uid="{00000000-0005-0000-0000-000010AC0000}"/>
    <cellStyle name="20% - Accent1 4 5 7 3 2" xfId="44224" xr:uid="{00000000-0005-0000-0000-000011AC0000}"/>
    <cellStyle name="20% - Accent1 4 5 7 3 2 2" xfId="44225" xr:uid="{00000000-0005-0000-0000-000012AC0000}"/>
    <cellStyle name="20% - Accent1 4 5 7 3 2 2 2" xfId="44226" xr:uid="{00000000-0005-0000-0000-000013AC0000}"/>
    <cellStyle name="20% - Accent1 4 5 7 3 2 3" xfId="44227" xr:uid="{00000000-0005-0000-0000-000014AC0000}"/>
    <cellStyle name="20% - Accent1 4 5 7 3 3" xfId="44228" xr:uid="{00000000-0005-0000-0000-000015AC0000}"/>
    <cellStyle name="20% - Accent1 4 5 7 3 3 2" xfId="44229" xr:uid="{00000000-0005-0000-0000-000016AC0000}"/>
    <cellStyle name="20% - Accent1 4 5 7 3 4" xfId="44230" xr:uid="{00000000-0005-0000-0000-000017AC0000}"/>
    <cellStyle name="20% - Accent1 4 5 7 4" xfId="44231" xr:uid="{00000000-0005-0000-0000-000018AC0000}"/>
    <cellStyle name="20% - Accent1 4 5 7 4 2" xfId="44232" xr:uid="{00000000-0005-0000-0000-000019AC0000}"/>
    <cellStyle name="20% - Accent1 4 5 7 4 2 2" xfId="44233" xr:uid="{00000000-0005-0000-0000-00001AAC0000}"/>
    <cellStyle name="20% - Accent1 4 5 7 4 2 2 2" xfId="44234" xr:uid="{00000000-0005-0000-0000-00001BAC0000}"/>
    <cellStyle name="20% - Accent1 4 5 7 4 2 3" xfId="44235" xr:uid="{00000000-0005-0000-0000-00001CAC0000}"/>
    <cellStyle name="20% - Accent1 4 5 7 4 3" xfId="44236" xr:uid="{00000000-0005-0000-0000-00001DAC0000}"/>
    <cellStyle name="20% - Accent1 4 5 7 4 3 2" xfId="44237" xr:uid="{00000000-0005-0000-0000-00001EAC0000}"/>
    <cellStyle name="20% - Accent1 4 5 7 4 4" xfId="44238" xr:uid="{00000000-0005-0000-0000-00001FAC0000}"/>
    <cellStyle name="20% - Accent1 4 5 7 5" xfId="44239" xr:uid="{00000000-0005-0000-0000-000020AC0000}"/>
    <cellStyle name="20% - Accent1 4 5 7 5 2" xfId="44240" xr:uid="{00000000-0005-0000-0000-000021AC0000}"/>
    <cellStyle name="20% - Accent1 4 5 7 5 2 2" xfId="44241" xr:uid="{00000000-0005-0000-0000-000022AC0000}"/>
    <cellStyle name="20% - Accent1 4 5 7 5 3" xfId="44242" xr:uid="{00000000-0005-0000-0000-000023AC0000}"/>
    <cellStyle name="20% - Accent1 4 5 7 6" xfId="44243" xr:uid="{00000000-0005-0000-0000-000024AC0000}"/>
    <cellStyle name="20% - Accent1 4 5 7 6 2" xfId="44244" xr:uid="{00000000-0005-0000-0000-000025AC0000}"/>
    <cellStyle name="20% - Accent1 4 5 7 6 2 2" xfId="44245" xr:uid="{00000000-0005-0000-0000-000026AC0000}"/>
    <cellStyle name="20% - Accent1 4 5 7 6 3" xfId="44246" xr:uid="{00000000-0005-0000-0000-000027AC0000}"/>
    <cellStyle name="20% - Accent1 4 5 7 7" xfId="44247" xr:uid="{00000000-0005-0000-0000-000028AC0000}"/>
    <cellStyle name="20% - Accent1 4 5 7 7 2" xfId="44248" xr:uid="{00000000-0005-0000-0000-000029AC0000}"/>
    <cellStyle name="20% - Accent1 4 5 7 8" xfId="44249" xr:uid="{00000000-0005-0000-0000-00002AAC0000}"/>
    <cellStyle name="20% - Accent1 4 5 7 8 2" xfId="44250" xr:uid="{00000000-0005-0000-0000-00002BAC0000}"/>
    <cellStyle name="20% - Accent1 4 5 7 9" xfId="44251" xr:uid="{00000000-0005-0000-0000-00002CAC0000}"/>
    <cellStyle name="20% - Accent1 4 5 8" xfId="44252" xr:uid="{00000000-0005-0000-0000-00002DAC0000}"/>
    <cellStyle name="20% - Accent1 4 5 8 2" xfId="44253" xr:uid="{00000000-0005-0000-0000-00002EAC0000}"/>
    <cellStyle name="20% - Accent1 4 5 8 2 2" xfId="44254" xr:uid="{00000000-0005-0000-0000-00002FAC0000}"/>
    <cellStyle name="20% - Accent1 4 5 8 2 2 2" xfId="44255" xr:uid="{00000000-0005-0000-0000-000030AC0000}"/>
    <cellStyle name="20% - Accent1 4 5 8 2 2 2 2" xfId="44256" xr:uid="{00000000-0005-0000-0000-000031AC0000}"/>
    <cellStyle name="20% - Accent1 4 5 8 2 2 3" xfId="44257" xr:uid="{00000000-0005-0000-0000-000032AC0000}"/>
    <cellStyle name="20% - Accent1 4 5 8 2 3" xfId="44258" xr:uid="{00000000-0005-0000-0000-000033AC0000}"/>
    <cellStyle name="20% - Accent1 4 5 8 2 3 2" xfId="44259" xr:uid="{00000000-0005-0000-0000-000034AC0000}"/>
    <cellStyle name="20% - Accent1 4 5 8 2 4" xfId="44260" xr:uid="{00000000-0005-0000-0000-000035AC0000}"/>
    <cellStyle name="20% - Accent1 4 5 8 3" xfId="44261" xr:uid="{00000000-0005-0000-0000-000036AC0000}"/>
    <cellStyle name="20% - Accent1 4 5 8 3 2" xfId="44262" xr:uid="{00000000-0005-0000-0000-000037AC0000}"/>
    <cellStyle name="20% - Accent1 4 5 8 3 2 2" xfId="44263" xr:uid="{00000000-0005-0000-0000-000038AC0000}"/>
    <cellStyle name="20% - Accent1 4 5 8 3 2 2 2" xfId="44264" xr:uid="{00000000-0005-0000-0000-000039AC0000}"/>
    <cellStyle name="20% - Accent1 4 5 8 3 2 3" xfId="44265" xr:uid="{00000000-0005-0000-0000-00003AAC0000}"/>
    <cellStyle name="20% - Accent1 4 5 8 3 3" xfId="44266" xr:uid="{00000000-0005-0000-0000-00003BAC0000}"/>
    <cellStyle name="20% - Accent1 4 5 8 3 3 2" xfId="44267" xr:uid="{00000000-0005-0000-0000-00003CAC0000}"/>
    <cellStyle name="20% - Accent1 4 5 8 3 4" xfId="44268" xr:uid="{00000000-0005-0000-0000-00003DAC0000}"/>
    <cellStyle name="20% - Accent1 4 5 8 4" xfId="44269" xr:uid="{00000000-0005-0000-0000-00003EAC0000}"/>
    <cellStyle name="20% - Accent1 4 5 8 4 2" xfId="44270" xr:uid="{00000000-0005-0000-0000-00003FAC0000}"/>
    <cellStyle name="20% - Accent1 4 5 8 4 2 2" xfId="44271" xr:uid="{00000000-0005-0000-0000-000040AC0000}"/>
    <cellStyle name="20% - Accent1 4 5 8 4 2 2 2" xfId="44272" xr:uid="{00000000-0005-0000-0000-000041AC0000}"/>
    <cellStyle name="20% - Accent1 4 5 8 4 2 3" xfId="44273" xr:uid="{00000000-0005-0000-0000-000042AC0000}"/>
    <cellStyle name="20% - Accent1 4 5 8 4 3" xfId="44274" xr:uid="{00000000-0005-0000-0000-000043AC0000}"/>
    <cellStyle name="20% - Accent1 4 5 8 4 3 2" xfId="44275" xr:uid="{00000000-0005-0000-0000-000044AC0000}"/>
    <cellStyle name="20% - Accent1 4 5 8 4 4" xfId="44276" xr:uid="{00000000-0005-0000-0000-000045AC0000}"/>
    <cellStyle name="20% - Accent1 4 5 8 5" xfId="44277" xr:uid="{00000000-0005-0000-0000-000046AC0000}"/>
    <cellStyle name="20% - Accent1 4 5 8 5 2" xfId="44278" xr:uid="{00000000-0005-0000-0000-000047AC0000}"/>
    <cellStyle name="20% - Accent1 4 5 8 5 2 2" xfId="44279" xr:uid="{00000000-0005-0000-0000-000048AC0000}"/>
    <cellStyle name="20% - Accent1 4 5 8 5 3" xfId="44280" xr:uid="{00000000-0005-0000-0000-000049AC0000}"/>
    <cellStyle name="20% - Accent1 4 5 8 6" xfId="44281" xr:uid="{00000000-0005-0000-0000-00004AAC0000}"/>
    <cellStyle name="20% - Accent1 4 5 8 6 2" xfId="44282" xr:uid="{00000000-0005-0000-0000-00004BAC0000}"/>
    <cellStyle name="20% - Accent1 4 5 8 6 2 2" xfId="44283" xr:uid="{00000000-0005-0000-0000-00004CAC0000}"/>
    <cellStyle name="20% - Accent1 4 5 8 6 3" xfId="44284" xr:uid="{00000000-0005-0000-0000-00004DAC0000}"/>
    <cellStyle name="20% - Accent1 4 5 8 7" xfId="44285" xr:uid="{00000000-0005-0000-0000-00004EAC0000}"/>
    <cellStyle name="20% - Accent1 4 5 8 7 2" xfId="44286" xr:uid="{00000000-0005-0000-0000-00004FAC0000}"/>
    <cellStyle name="20% - Accent1 4 5 8 8" xfId="44287" xr:uid="{00000000-0005-0000-0000-000050AC0000}"/>
    <cellStyle name="20% - Accent1 4 5 8 8 2" xfId="44288" xr:uid="{00000000-0005-0000-0000-000051AC0000}"/>
    <cellStyle name="20% - Accent1 4 5 8 9" xfId="44289" xr:uid="{00000000-0005-0000-0000-000052AC0000}"/>
    <cellStyle name="20% - Accent1 4 5 9" xfId="44290" xr:uid="{00000000-0005-0000-0000-000053AC0000}"/>
    <cellStyle name="20% - Accent1 4 5 9 2" xfId="44291" xr:uid="{00000000-0005-0000-0000-000054AC0000}"/>
    <cellStyle name="20% - Accent1 4 5 9 2 2" xfId="44292" xr:uid="{00000000-0005-0000-0000-000055AC0000}"/>
    <cellStyle name="20% - Accent1 4 5 9 2 2 2" xfId="44293" xr:uid="{00000000-0005-0000-0000-000056AC0000}"/>
    <cellStyle name="20% - Accent1 4 5 9 2 3" xfId="44294" xr:uid="{00000000-0005-0000-0000-000057AC0000}"/>
    <cellStyle name="20% - Accent1 4 5 9 3" xfId="44295" xr:uid="{00000000-0005-0000-0000-000058AC0000}"/>
    <cellStyle name="20% - Accent1 4 5 9 3 2" xfId="44296" xr:uid="{00000000-0005-0000-0000-000059AC0000}"/>
    <cellStyle name="20% - Accent1 4 5 9 4" xfId="44297" xr:uid="{00000000-0005-0000-0000-00005AAC0000}"/>
    <cellStyle name="20% - Accent1 4 6" xfId="44298" xr:uid="{00000000-0005-0000-0000-00005BAC0000}"/>
    <cellStyle name="20% - Accent1 4 6 10" xfId="44299" xr:uid="{00000000-0005-0000-0000-00005CAC0000}"/>
    <cellStyle name="20% - Accent1 4 6 10 2" xfId="44300" xr:uid="{00000000-0005-0000-0000-00005DAC0000}"/>
    <cellStyle name="20% - Accent1 4 6 10 2 2" xfId="44301" xr:uid="{00000000-0005-0000-0000-00005EAC0000}"/>
    <cellStyle name="20% - Accent1 4 6 10 2 2 2" xfId="44302" xr:uid="{00000000-0005-0000-0000-00005FAC0000}"/>
    <cellStyle name="20% - Accent1 4 6 10 2 3" xfId="44303" xr:uid="{00000000-0005-0000-0000-000060AC0000}"/>
    <cellStyle name="20% - Accent1 4 6 10 3" xfId="44304" xr:uid="{00000000-0005-0000-0000-000061AC0000}"/>
    <cellStyle name="20% - Accent1 4 6 10 3 2" xfId="44305" xr:uid="{00000000-0005-0000-0000-000062AC0000}"/>
    <cellStyle name="20% - Accent1 4 6 10 4" xfId="44306" xr:uid="{00000000-0005-0000-0000-000063AC0000}"/>
    <cellStyle name="20% - Accent1 4 6 11" xfId="44307" xr:uid="{00000000-0005-0000-0000-000064AC0000}"/>
    <cellStyle name="20% - Accent1 4 6 11 2" xfId="44308" xr:uid="{00000000-0005-0000-0000-000065AC0000}"/>
    <cellStyle name="20% - Accent1 4 6 11 2 2" xfId="44309" xr:uid="{00000000-0005-0000-0000-000066AC0000}"/>
    <cellStyle name="20% - Accent1 4 6 11 3" xfId="44310" xr:uid="{00000000-0005-0000-0000-000067AC0000}"/>
    <cellStyle name="20% - Accent1 4 6 12" xfId="44311" xr:uid="{00000000-0005-0000-0000-000068AC0000}"/>
    <cellStyle name="20% - Accent1 4 6 12 2" xfId="44312" xr:uid="{00000000-0005-0000-0000-000069AC0000}"/>
    <cellStyle name="20% - Accent1 4 6 12 2 2" xfId="44313" xr:uid="{00000000-0005-0000-0000-00006AAC0000}"/>
    <cellStyle name="20% - Accent1 4 6 12 3" xfId="44314" xr:uid="{00000000-0005-0000-0000-00006BAC0000}"/>
    <cellStyle name="20% - Accent1 4 6 13" xfId="44315" xr:uid="{00000000-0005-0000-0000-00006CAC0000}"/>
    <cellStyle name="20% - Accent1 4 6 13 2" xfId="44316" xr:uid="{00000000-0005-0000-0000-00006DAC0000}"/>
    <cellStyle name="20% - Accent1 4 6 14" xfId="44317" xr:uid="{00000000-0005-0000-0000-00006EAC0000}"/>
    <cellStyle name="20% - Accent1 4 6 14 2" xfId="44318" xr:uid="{00000000-0005-0000-0000-00006FAC0000}"/>
    <cellStyle name="20% - Accent1 4 6 15" xfId="44319" xr:uid="{00000000-0005-0000-0000-000070AC0000}"/>
    <cellStyle name="20% - Accent1 4 6 2" xfId="44320" xr:uid="{00000000-0005-0000-0000-000071AC0000}"/>
    <cellStyle name="20% - Accent1 4 6 2 10" xfId="44321" xr:uid="{00000000-0005-0000-0000-000072AC0000}"/>
    <cellStyle name="20% - Accent1 4 6 2 10 2" xfId="44322" xr:uid="{00000000-0005-0000-0000-000073AC0000}"/>
    <cellStyle name="20% - Accent1 4 6 2 10 2 2" xfId="44323" xr:uid="{00000000-0005-0000-0000-000074AC0000}"/>
    <cellStyle name="20% - Accent1 4 6 2 10 3" xfId="44324" xr:uid="{00000000-0005-0000-0000-000075AC0000}"/>
    <cellStyle name="20% - Accent1 4 6 2 11" xfId="44325" xr:uid="{00000000-0005-0000-0000-000076AC0000}"/>
    <cellStyle name="20% - Accent1 4 6 2 11 2" xfId="44326" xr:uid="{00000000-0005-0000-0000-000077AC0000}"/>
    <cellStyle name="20% - Accent1 4 6 2 11 2 2" xfId="44327" xr:uid="{00000000-0005-0000-0000-000078AC0000}"/>
    <cellStyle name="20% - Accent1 4 6 2 11 3" xfId="44328" xr:uid="{00000000-0005-0000-0000-000079AC0000}"/>
    <cellStyle name="20% - Accent1 4 6 2 12" xfId="44329" xr:uid="{00000000-0005-0000-0000-00007AAC0000}"/>
    <cellStyle name="20% - Accent1 4 6 2 12 2" xfId="44330" xr:uid="{00000000-0005-0000-0000-00007BAC0000}"/>
    <cellStyle name="20% - Accent1 4 6 2 13" xfId="44331" xr:uid="{00000000-0005-0000-0000-00007CAC0000}"/>
    <cellStyle name="20% - Accent1 4 6 2 13 2" xfId="44332" xr:uid="{00000000-0005-0000-0000-00007DAC0000}"/>
    <cellStyle name="20% - Accent1 4 6 2 14" xfId="44333" xr:uid="{00000000-0005-0000-0000-00007EAC0000}"/>
    <cellStyle name="20% - Accent1 4 6 2 2" xfId="44334" xr:uid="{00000000-0005-0000-0000-00007FAC0000}"/>
    <cellStyle name="20% - Accent1 4 6 2 2 10" xfId="44335" xr:uid="{00000000-0005-0000-0000-000080AC0000}"/>
    <cellStyle name="20% - Accent1 4 6 2 2 10 2" xfId="44336" xr:uid="{00000000-0005-0000-0000-000081AC0000}"/>
    <cellStyle name="20% - Accent1 4 6 2 2 11" xfId="44337" xr:uid="{00000000-0005-0000-0000-000082AC0000}"/>
    <cellStyle name="20% - Accent1 4 6 2 2 2" xfId="44338" xr:uid="{00000000-0005-0000-0000-000083AC0000}"/>
    <cellStyle name="20% - Accent1 4 6 2 2 2 2" xfId="44339" xr:uid="{00000000-0005-0000-0000-000084AC0000}"/>
    <cellStyle name="20% - Accent1 4 6 2 2 2 2 2" xfId="44340" xr:uid="{00000000-0005-0000-0000-000085AC0000}"/>
    <cellStyle name="20% - Accent1 4 6 2 2 2 2 2 2" xfId="44341" xr:uid="{00000000-0005-0000-0000-000086AC0000}"/>
    <cellStyle name="20% - Accent1 4 6 2 2 2 2 2 2 2" xfId="44342" xr:uid="{00000000-0005-0000-0000-000087AC0000}"/>
    <cellStyle name="20% - Accent1 4 6 2 2 2 2 2 3" xfId="44343" xr:uid="{00000000-0005-0000-0000-000088AC0000}"/>
    <cellStyle name="20% - Accent1 4 6 2 2 2 2 3" xfId="44344" xr:uid="{00000000-0005-0000-0000-000089AC0000}"/>
    <cellStyle name="20% - Accent1 4 6 2 2 2 2 3 2" xfId="44345" xr:uid="{00000000-0005-0000-0000-00008AAC0000}"/>
    <cellStyle name="20% - Accent1 4 6 2 2 2 2 4" xfId="44346" xr:uid="{00000000-0005-0000-0000-00008BAC0000}"/>
    <cellStyle name="20% - Accent1 4 6 2 2 2 3" xfId="44347" xr:uid="{00000000-0005-0000-0000-00008CAC0000}"/>
    <cellStyle name="20% - Accent1 4 6 2 2 2 3 2" xfId="44348" xr:uid="{00000000-0005-0000-0000-00008DAC0000}"/>
    <cellStyle name="20% - Accent1 4 6 2 2 2 3 2 2" xfId="44349" xr:uid="{00000000-0005-0000-0000-00008EAC0000}"/>
    <cellStyle name="20% - Accent1 4 6 2 2 2 3 2 2 2" xfId="44350" xr:uid="{00000000-0005-0000-0000-00008FAC0000}"/>
    <cellStyle name="20% - Accent1 4 6 2 2 2 3 2 3" xfId="44351" xr:uid="{00000000-0005-0000-0000-000090AC0000}"/>
    <cellStyle name="20% - Accent1 4 6 2 2 2 3 3" xfId="44352" xr:uid="{00000000-0005-0000-0000-000091AC0000}"/>
    <cellStyle name="20% - Accent1 4 6 2 2 2 3 3 2" xfId="44353" xr:uid="{00000000-0005-0000-0000-000092AC0000}"/>
    <cellStyle name="20% - Accent1 4 6 2 2 2 3 4" xfId="44354" xr:uid="{00000000-0005-0000-0000-000093AC0000}"/>
    <cellStyle name="20% - Accent1 4 6 2 2 2 4" xfId="44355" xr:uid="{00000000-0005-0000-0000-000094AC0000}"/>
    <cellStyle name="20% - Accent1 4 6 2 2 2 4 2" xfId="44356" xr:uid="{00000000-0005-0000-0000-000095AC0000}"/>
    <cellStyle name="20% - Accent1 4 6 2 2 2 4 2 2" xfId="44357" xr:uid="{00000000-0005-0000-0000-000096AC0000}"/>
    <cellStyle name="20% - Accent1 4 6 2 2 2 4 2 2 2" xfId="44358" xr:uid="{00000000-0005-0000-0000-000097AC0000}"/>
    <cellStyle name="20% - Accent1 4 6 2 2 2 4 2 3" xfId="44359" xr:uid="{00000000-0005-0000-0000-000098AC0000}"/>
    <cellStyle name="20% - Accent1 4 6 2 2 2 4 3" xfId="44360" xr:uid="{00000000-0005-0000-0000-000099AC0000}"/>
    <cellStyle name="20% - Accent1 4 6 2 2 2 4 3 2" xfId="44361" xr:uid="{00000000-0005-0000-0000-00009AAC0000}"/>
    <cellStyle name="20% - Accent1 4 6 2 2 2 4 4" xfId="44362" xr:uid="{00000000-0005-0000-0000-00009BAC0000}"/>
    <cellStyle name="20% - Accent1 4 6 2 2 2 5" xfId="44363" xr:uid="{00000000-0005-0000-0000-00009CAC0000}"/>
    <cellStyle name="20% - Accent1 4 6 2 2 2 5 2" xfId="44364" xr:uid="{00000000-0005-0000-0000-00009DAC0000}"/>
    <cellStyle name="20% - Accent1 4 6 2 2 2 5 2 2" xfId="44365" xr:uid="{00000000-0005-0000-0000-00009EAC0000}"/>
    <cellStyle name="20% - Accent1 4 6 2 2 2 5 3" xfId="44366" xr:uid="{00000000-0005-0000-0000-00009FAC0000}"/>
    <cellStyle name="20% - Accent1 4 6 2 2 2 6" xfId="44367" xr:uid="{00000000-0005-0000-0000-0000A0AC0000}"/>
    <cellStyle name="20% - Accent1 4 6 2 2 2 6 2" xfId="44368" xr:uid="{00000000-0005-0000-0000-0000A1AC0000}"/>
    <cellStyle name="20% - Accent1 4 6 2 2 2 6 2 2" xfId="44369" xr:uid="{00000000-0005-0000-0000-0000A2AC0000}"/>
    <cellStyle name="20% - Accent1 4 6 2 2 2 6 3" xfId="44370" xr:uid="{00000000-0005-0000-0000-0000A3AC0000}"/>
    <cellStyle name="20% - Accent1 4 6 2 2 2 7" xfId="44371" xr:uid="{00000000-0005-0000-0000-0000A4AC0000}"/>
    <cellStyle name="20% - Accent1 4 6 2 2 2 7 2" xfId="44372" xr:uid="{00000000-0005-0000-0000-0000A5AC0000}"/>
    <cellStyle name="20% - Accent1 4 6 2 2 2 8" xfId="44373" xr:uid="{00000000-0005-0000-0000-0000A6AC0000}"/>
    <cellStyle name="20% - Accent1 4 6 2 2 2 8 2" xfId="44374" xr:uid="{00000000-0005-0000-0000-0000A7AC0000}"/>
    <cellStyle name="20% - Accent1 4 6 2 2 2 9" xfId="44375" xr:uid="{00000000-0005-0000-0000-0000A8AC0000}"/>
    <cellStyle name="20% - Accent1 4 6 2 2 3" xfId="44376" xr:uid="{00000000-0005-0000-0000-0000A9AC0000}"/>
    <cellStyle name="20% - Accent1 4 6 2 2 3 2" xfId="44377" xr:uid="{00000000-0005-0000-0000-0000AAAC0000}"/>
    <cellStyle name="20% - Accent1 4 6 2 2 3 2 2" xfId="44378" xr:uid="{00000000-0005-0000-0000-0000ABAC0000}"/>
    <cellStyle name="20% - Accent1 4 6 2 2 3 2 2 2" xfId="44379" xr:uid="{00000000-0005-0000-0000-0000ACAC0000}"/>
    <cellStyle name="20% - Accent1 4 6 2 2 3 2 2 2 2" xfId="44380" xr:uid="{00000000-0005-0000-0000-0000ADAC0000}"/>
    <cellStyle name="20% - Accent1 4 6 2 2 3 2 2 3" xfId="44381" xr:uid="{00000000-0005-0000-0000-0000AEAC0000}"/>
    <cellStyle name="20% - Accent1 4 6 2 2 3 2 3" xfId="44382" xr:uid="{00000000-0005-0000-0000-0000AFAC0000}"/>
    <cellStyle name="20% - Accent1 4 6 2 2 3 2 3 2" xfId="44383" xr:uid="{00000000-0005-0000-0000-0000B0AC0000}"/>
    <cellStyle name="20% - Accent1 4 6 2 2 3 2 4" xfId="44384" xr:uid="{00000000-0005-0000-0000-0000B1AC0000}"/>
    <cellStyle name="20% - Accent1 4 6 2 2 3 3" xfId="44385" xr:uid="{00000000-0005-0000-0000-0000B2AC0000}"/>
    <cellStyle name="20% - Accent1 4 6 2 2 3 3 2" xfId="44386" xr:uid="{00000000-0005-0000-0000-0000B3AC0000}"/>
    <cellStyle name="20% - Accent1 4 6 2 2 3 3 2 2" xfId="44387" xr:uid="{00000000-0005-0000-0000-0000B4AC0000}"/>
    <cellStyle name="20% - Accent1 4 6 2 2 3 3 2 2 2" xfId="44388" xr:uid="{00000000-0005-0000-0000-0000B5AC0000}"/>
    <cellStyle name="20% - Accent1 4 6 2 2 3 3 2 3" xfId="44389" xr:uid="{00000000-0005-0000-0000-0000B6AC0000}"/>
    <cellStyle name="20% - Accent1 4 6 2 2 3 3 3" xfId="44390" xr:uid="{00000000-0005-0000-0000-0000B7AC0000}"/>
    <cellStyle name="20% - Accent1 4 6 2 2 3 3 3 2" xfId="44391" xr:uid="{00000000-0005-0000-0000-0000B8AC0000}"/>
    <cellStyle name="20% - Accent1 4 6 2 2 3 3 4" xfId="44392" xr:uid="{00000000-0005-0000-0000-0000B9AC0000}"/>
    <cellStyle name="20% - Accent1 4 6 2 2 3 4" xfId="44393" xr:uid="{00000000-0005-0000-0000-0000BAAC0000}"/>
    <cellStyle name="20% - Accent1 4 6 2 2 3 4 2" xfId="44394" xr:uid="{00000000-0005-0000-0000-0000BBAC0000}"/>
    <cellStyle name="20% - Accent1 4 6 2 2 3 4 2 2" xfId="44395" xr:uid="{00000000-0005-0000-0000-0000BCAC0000}"/>
    <cellStyle name="20% - Accent1 4 6 2 2 3 4 2 2 2" xfId="44396" xr:uid="{00000000-0005-0000-0000-0000BDAC0000}"/>
    <cellStyle name="20% - Accent1 4 6 2 2 3 4 2 3" xfId="44397" xr:uid="{00000000-0005-0000-0000-0000BEAC0000}"/>
    <cellStyle name="20% - Accent1 4 6 2 2 3 4 3" xfId="44398" xr:uid="{00000000-0005-0000-0000-0000BFAC0000}"/>
    <cellStyle name="20% - Accent1 4 6 2 2 3 4 3 2" xfId="44399" xr:uid="{00000000-0005-0000-0000-0000C0AC0000}"/>
    <cellStyle name="20% - Accent1 4 6 2 2 3 4 4" xfId="44400" xr:uid="{00000000-0005-0000-0000-0000C1AC0000}"/>
    <cellStyle name="20% - Accent1 4 6 2 2 3 5" xfId="44401" xr:uid="{00000000-0005-0000-0000-0000C2AC0000}"/>
    <cellStyle name="20% - Accent1 4 6 2 2 3 5 2" xfId="44402" xr:uid="{00000000-0005-0000-0000-0000C3AC0000}"/>
    <cellStyle name="20% - Accent1 4 6 2 2 3 5 2 2" xfId="44403" xr:uid="{00000000-0005-0000-0000-0000C4AC0000}"/>
    <cellStyle name="20% - Accent1 4 6 2 2 3 5 3" xfId="44404" xr:uid="{00000000-0005-0000-0000-0000C5AC0000}"/>
    <cellStyle name="20% - Accent1 4 6 2 2 3 6" xfId="44405" xr:uid="{00000000-0005-0000-0000-0000C6AC0000}"/>
    <cellStyle name="20% - Accent1 4 6 2 2 3 6 2" xfId="44406" xr:uid="{00000000-0005-0000-0000-0000C7AC0000}"/>
    <cellStyle name="20% - Accent1 4 6 2 2 3 6 2 2" xfId="44407" xr:uid="{00000000-0005-0000-0000-0000C8AC0000}"/>
    <cellStyle name="20% - Accent1 4 6 2 2 3 6 3" xfId="44408" xr:uid="{00000000-0005-0000-0000-0000C9AC0000}"/>
    <cellStyle name="20% - Accent1 4 6 2 2 3 7" xfId="44409" xr:uid="{00000000-0005-0000-0000-0000CAAC0000}"/>
    <cellStyle name="20% - Accent1 4 6 2 2 3 7 2" xfId="44410" xr:uid="{00000000-0005-0000-0000-0000CBAC0000}"/>
    <cellStyle name="20% - Accent1 4 6 2 2 3 8" xfId="44411" xr:uid="{00000000-0005-0000-0000-0000CCAC0000}"/>
    <cellStyle name="20% - Accent1 4 6 2 2 3 8 2" xfId="44412" xr:uid="{00000000-0005-0000-0000-0000CDAC0000}"/>
    <cellStyle name="20% - Accent1 4 6 2 2 3 9" xfId="44413" xr:uid="{00000000-0005-0000-0000-0000CEAC0000}"/>
    <cellStyle name="20% - Accent1 4 6 2 2 4" xfId="44414" xr:uid="{00000000-0005-0000-0000-0000CFAC0000}"/>
    <cellStyle name="20% - Accent1 4 6 2 2 4 2" xfId="44415" xr:uid="{00000000-0005-0000-0000-0000D0AC0000}"/>
    <cellStyle name="20% - Accent1 4 6 2 2 4 2 2" xfId="44416" xr:uid="{00000000-0005-0000-0000-0000D1AC0000}"/>
    <cellStyle name="20% - Accent1 4 6 2 2 4 2 2 2" xfId="44417" xr:uid="{00000000-0005-0000-0000-0000D2AC0000}"/>
    <cellStyle name="20% - Accent1 4 6 2 2 4 2 3" xfId="44418" xr:uid="{00000000-0005-0000-0000-0000D3AC0000}"/>
    <cellStyle name="20% - Accent1 4 6 2 2 4 3" xfId="44419" xr:uid="{00000000-0005-0000-0000-0000D4AC0000}"/>
    <cellStyle name="20% - Accent1 4 6 2 2 4 3 2" xfId="44420" xr:uid="{00000000-0005-0000-0000-0000D5AC0000}"/>
    <cellStyle name="20% - Accent1 4 6 2 2 4 4" xfId="44421" xr:uid="{00000000-0005-0000-0000-0000D6AC0000}"/>
    <cellStyle name="20% - Accent1 4 6 2 2 5" xfId="44422" xr:uid="{00000000-0005-0000-0000-0000D7AC0000}"/>
    <cellStyle name="20% - Accent1 4 6 2 2 5 2" xfId="44423" xr:uid="{00000000-0005-0000-0000-0000D8AC0000}"/>
    <cellStyle name="20% - Accent1 4 6 2 2 5 2 2" xfId="44424" xr:uid="{00000000-0005-0000-0000-0000D9AC0000}"/>
    <cellStyle name="20% - Accent1 4 6 2 2 5 2 2 2" xfId="44425" xr:uid="{00000000-0005-0000-0000-0000DAAC0000}"/>
    <cellStyle name="20% - Accent1 4 6 2 2 5 2 3" xfId="44426" xr:uid="{00000000-0005-0000-0000-0000DBAC0000}"/>
    <cellStyle name="20% - Accent1 4 6 2 2 5 3" xfId="44427" xr:uid="{00000000-0005-0000-0000-0000DCAC0000}"/>
    <cellStyle name="20% - Accent1 4 6 2 2 5 3 2" xfId="44428" xr:uid="{00000000-0005-0000-0000-0000DDAC0000}"/>
    <cellStyle name="20% - Accent1 4 6 2 2 5 4" xfId="44429" xr:uid="{00000000-0005-0000-0000-0000DEAC0000}"/>
    <cellStyle name="20% - Accent1 4 6 2 2 6" xfId="44430" xr:uid="{00000000-0005-0000-0000-0000DFAC0000}"/>
    <cellStyle name="20% - Accent1 4 6 2 2 6 2" xfId="44431" xr:uid="{00000000-0005-0000-0000-0000E0AC0000}"/>
    <cellStyle name="20% - Accent1 4 6 2 2 6 2 2" xfId="44432" xr:uid="{00000000-0005-0000-0000-0000E1AC0000}"/>
    <cellStyle name="20% - Accent1 4 6 2 2 6 2 2 2" xfId="44433" xr:uid="{00000000-0005-0000-0000-0000E2AC0000}"/>
    <cellStyle name="20% - Accent1 4 6 2 2 6 2 3" xfId="44434" xr:uid="{00000000-0005-0000-0000-0000E3AC0000}"/>
    <cellStyle name="20% - Accent1 4 6 2 2 6 3" xfId="44435" xr:uid="{00000000-0005-0000-0000-0000E4AC0000}"/>
    <cellStyle name="20% - Accent1 4 6 2 2 6 3 2" xfId="44436" xr:uid="{00000000-0005-0000-0000-0000E5AC0000}"/>
    <cellStyle name="20% - Accent1 4 6 2 2 6 4" xfId="44437" xr:uid="{00000000-0005-0000-0000-0000E6AC0000}"/>
    <cellStyle name="20% - Accent1 4 6 2 2 7" xfId="44438" xr:uid="{00000000-0005-0000-0000-0000E7AC0000}"/>
    <cellStyle name="20% - Accent1 4 6 2 2 7 2" xfId="44439" xr:uid="{00000000-0005-0000-0000-0000E8AC0000}"/>
    <cellStyle name="20% - Accent1 4 6 2 2 7 2 2" xfId="44440" xr:uid="{00000000-0005-0000-0000-0000E9AC0000}"/>
    <cellStyle name="20% - Accent1 4 6 2 2 7 3" xfId="44441" xr:uid="{00000000-0005-0000-0000-0000EAAC0000}"/>
    <cellStyle name="20% - Accent1 4 6 2 2 8" xfId="44442" xr:uid="{00000000-0005-0000-0000-0000EBAC0000}"/>
    <cellStyle name="20% - Accent1 4 6 2 2 8 2" xfId="44443" xr:uid="{00000000-0005-0000-0000-0000ECAC0000}"/>
    <cellStyle name="20% - Accent1 4 6 2 2 8 2 2" xfId="44444" xr:uid="{00000000-0005-0000-0000-0000EDAC0000}"/>
    <cellStyle name="20% - Accent1 4 6 2 2 8 3" xfId="44445" xr:uid="{00000000-0005-0000-0000-0000EEAC0000}"/>
    <cellStyle name="20% - Accent1 4 6 2 2 9" xfId="44446" xr:uid="{00000000-0005-0000-0000-0000EFAC0000}"/>
    <cellStyle name="20% - Accent1 4 6 2 2 9 2" xfId="44447" xr:uid="{00000000-0005-0000-0000-0000F0AC0000}"/>
    <cellStyle name="20% - Accent1 4 6 2 3" xfId="44448" xr:uid="{00000000-0005-0000-0000-0000F1AC0000}"/>
    <cellStyle name="20% - Accent1 4 6 2 3 10" xfId="44449" xr:uid="{00000000-0005-0000-0000-0000F2AC0000}"/>
    <cellStyle name="20% - Accent1 4 6 2 3 10 2" xfId="44450" xr:uid="{00000000-0005-0000-0000-0000F3AC0000}"/>
    <cellStyle name="20% - Accent1 4 6 2 3 11" xfId="44451" xr:uid="{00000000-0005-0000-0000-0000F4AC0000}"/>
    <cellStyle name="20% - Accent1 4 6 2 3 2" xfId="44452" xr:uid="{00000000-0005-0000-0000-0000F5AC0000}"/>
    <cellStyle name="20% - Accent1 4 6 2 3 2 2" xfId="44453" xr:uid="{00000000-0005-0000-0000-0000F6AC0000}"/>
    <cellStyle name="20% - Accent1 4 6 2 3 2 2 2" xfId="44454" xr:uid="{00000000-0005-0000-0000-0000F7AC0000}"/>
    <cellStyle name="20% - Accent1 4 6 2 3 2 2 2 2" xfId="44455" xr:uid="{00000000-0005-0000-0000-0000F8AC0000}"/>
    <cellStyle name="20% - Accent1 4 6 2 3 2 2 2 2 2" xfId="44456" xr:uid="{00000000-0005-0000-0000-0000F9AC0000}"/>
    <cellStyle name="20% - Accent1 4 6 2 3 2 2 2 3" xfId="44457" xr:uid="{00000000-0005-0000-0000-0000FAAC0000}"/>
    <cellStyle name="20% - Accent1 4 6 2 3 2 2 3" xfId="44458" xr:uid="{00000000-0005-0000-0000-0000FBAC0000}"/>
    <cellStyle name="20% - Accent1 4 6 2 3 2 2 3 2" xfId="44459" xr:uid="{00000000-0005-0000-0000-0000FCAC0000}"/>
    <cellStyle name="20% - Accent1 4 6 2 3 2 2 4" xfId="44460" xr:uid="{00000000-0005-0000-0000-0000FDAC0000}"/>
    <cellStyle name="20% - Accent1 4 6 2 3 2 3" xfId="44461" xr:uid="{00000000-0005-0000-0000-0000FEAC0000}"/>
    <cellStyle name="20% - Accent1 4 6 2 3 2 3 2" xfId="44462" xr:uid="{00000000-0005-0000-0000-0000FFAC0000}"/>
    <cellStyle name="20% - Accent1 4 6 2 3 2 3 2 2" xfId="44463" xr:uid="{00000000-0005-0000-0000-000000AD0000}"/>
    <cellStyle name="20% - Accent1 4 6 2 3 2 3 2 2 2" xfId="44464" xr:uid="{00000000-0005-0000-0000-000001AD0000}"/>
    <cellStyle name="20% - Accent1 4 6 2 3 2 3 2 3" xfId="44465" xr:uid="{00000000-0005-0000-0000-000002AD0000}"/>
    <cellStyle name="20% - Accent1 4 6 2 3 2 3 3" xfId="44466" xr:uid="{00000000-0005-0000-0000-000003AD0000}"/>
    <cellStyle name="20% - Accent1 4 6 2 3 2 3 3 2" xfId="44467" xr:uid="{00000000-0005-0000-0000-000004AD0000}"/>
    <cellStyle name="20% - Accent1 4 6 2 3 2 3 4" xfId="44468" xr:uid="{00000000-0005-0000-0000-000005AD0000}"/>
    <cellStyle name="20% - Accent1 4 6 2 3 2 4" xfId="44469" xr:uid="{00000000-0005-0000-0000-000006AD0000}"/>
    <cellStyle name="20% - Accent1 4 6 2 3 2 4 2" xfId="44470" xr:uid="{00000000-0005-0000-0000-000007AD0000}"/>
    <cellStyle name="20% - Accent1 4 6 2 3 2 4 2 2" xfId="44471" xr:uid="{00000000-0005-0000-0000-000008AD0000}"/>
    <cellStyle name="20% - Accent1 4 6 2 3 2 4 2 2 2" xfId="44472" xr:uid="{00000000-0005-0000-0000-000009AD0000}"/>
    <cellStyle name="20% - Accent1 4 6 2 3 2 4 2 3" xfId="44473" xr:uid="{00000000-0005-0000-0000-00000AAD0000}"/>
    <cellStyle name="20% - Accent1 4 6 2 3 2 4 3" xfId="44474" xr:uid="{00000000-0005-0000-0000-00000BAD0000}"/>
    <cellStyle name="20% - Accent1 4 6 2 3 2 4 3 2" xfId="44475" xr:uid="{00000000-0005-0000-0000-00000CAD0000}"/>
    <cellStyle name="20% - Accent1 4 6 2 3 2 4 4" xfId="44476" xr:uid="{00000000-0005-0000-0000-00000DAD0000}"/>
    <cellStyle name="20% - Accent1 4 6 2 3 2 5" xfId="44477" xr:uid="{00000000-0005-0000-0000-00000EAD0000}"/>
    <cellStyle name="20% - Accent1 4 6 2 3 2 5 2" xfId="44478" xr:uid="{00000000-0005-0000-0000-00000FAD0000}"/>
    <cellStyle name="20% - Accent1 4 6 2 3 2 5 2 2" xfId="44479" xr:uid="{00000000-0005-0000-0000-000010AD0000}"/>
    <cellStyle name="20% - Accent1 4 6 2 3 2 5 3" xfId="44480" xr:uid="{00000000-0005-0000-0000-000011AD0000}"/>
    <cellStyle name="20% - Accent1 4 6 2 3 2 6" xfId="44481" xr:uid="{00000000-0005-0000-0000-000012AD0000}"/>
    <cellStyle name="20% - Accent1 4 6 2 3 2 6 2" xfId="44482" xr:uid="{00000000-0005-0000-0000-000013AD0000}"/>
    <cellStyle name="20% - Accent1 4 6 2 3 2 6 2 2" xfId="44483" xr:uid="{00000000-0005-0000-0000-000014AD0000}"/>
    <cellStyle name="20% - Accent1 4 6 2 3 2 6 3" xfId="44484" xr:uid="{00000000-0005-0000-0000-000015AD0000}"/>
    <cellStyle name="20% - Accent1 4 6 2 3 2 7" xfId="44485" xr:uid="{00000000-0005-0000-0000-000016AD0000}"/>
    <cellStyle name="20% - Accent1 4 6 2 3 2 7 2" xfId="44486" xr:uid="{00000000-0005-0000-0000-000017AD0000}"/>
    <cellStyle name="20% - Accent1 4 6 2 3 2 8" xfId="44487" xr:uid="{00000000-0005-0000-0000-000018AD0000}"/>
    <cellStyle name="20% - Accent1 4 6 2 3 2 8 2" xfId="44488" xr:uid="{00000000-0005-0000-0000-000019AD0000}"/>
    <cellStyle name="20% - Accent1 4 6 2 3 2 9" xfId="44489" xr:uid="{00000000-0005-0000-0000-00001AAD0000}"/>
    <cellStyle name="20% - Accent1 4 6 2 3 3" xfId="44490" xr:uid="{00000000-0005-0000-0000-00001BAD0000}"/>
    <cellStyle name="20% - Accent1 4 6 2 3 3 2" xfId="44491" xr:uid="{00000000-0005-0000-0000-00001CAD0000}"/>
    <cellStyle name="20% - Accent1 4 6 2 3 3 2 2" xfId="44492" xr:uid="{00000000-0005-0000-0000-00001DAD0000}"/>
    <cellStyle name="20% - Accent1 4 6 2 3 3 2 2 2" xfId="44493" xr:uid="{00000000-0005-0000-0000-00001EAD0000}"/>
    <cellStyle name="20% - Accent1 4 6 2 3 3 2 2 2 2" xfId="44494" xr:uid="{00000000-0005-0000-0000-00001FAD0000}"/>
    <cellStyle name="20% - Accent1 4 6 2 3 3 2 2 3" xfId="44495" xr:uid="{00000000-0005-0000-0000-000020AD0000}"/>
    <cellStyle name="20% - Accent1 4 6 2 3 3 2 3" xfId="44496" xr:uid="{00000000-0005-0000-0000-000021AD0000}"/>
    <cellStyle name="20% - Accent1 4 6 2 3 3 2 3 2" xfId="44497" xr:uid="{00000000-0005-0000-0000-000022AD0000}"/>
    <cellStyle name="20% - Accent1 4 6 2 3 3 2 4" xfId="44498" xr:uid="{00000000-0005-0000-0000-000023AD0000}"/>
    <cellStyle name="20% - Accent1 4 6 2 3 3 3" xfId="44499" xr:uid="{00000000-0005-0000-0000-000024AD0000}"/>
    <cellStyle name="20% - Accent1 4 6 2 3 3 3 2" xfId="44500" xr:uid="{00000000-0005-0000-0000-000025AD0000}"/>
    <cellStyle name="20% - Accent1 4 6 2 3 3 3 2 2" xfId="44501" xr:uid="{00000000-0005-0000-0000-000026AD0000}"/>
    <cellStyle name="20% - Accent1 4 6 2 3 3 3 2 2 2" xfId="44502" xr:uid="{00000000-0005-0000-0000-000027AD0000}"/>
    <cellStyle name="20% - Accent1 4 6 2 3 3 3 2 3" xfId="44503" xr:uid="{00000000-0005-0000-0000-000028AD0000}"/>
    <cellStyle name="20% - Accent1 4 6 2 3 3 3 3" xfId="44504" xr:uid="{00000000-0005-0000-0000-000029AD0000}"/>
    <cellStyle name="20% - Accent1 4 6 2 3 3 3 3 2" xfId="44505" xr:uid="{00000000-0005-0000-0000-00002AAD0000}"/>
    <cellStyle name="20% - Accent1 4 6 2 3 3 3 4" xfId="44506" xr:uid="{00000000-0005-0000-0000-00002BAD0000}"/>
    <cellStyle name="20% - Accent1 4 6 2 3 3 4" xfId="44507" xr:uid="{00000000-0005-0000-0000-00002CAD0000}"/>
    <cellStyle name="20% - Accent1 4 6 2 3 3 4 2" xfId="44508" xr:uid="{00000000-0005-0000-0000-00002DAD0000}"/>
    <cellStyle name="20% - Accent1 4 6 2 3 3 4 2 2" xfId="44509" xr:uid="{00000000-0005-0000-0000-00002EAD0000}"/>
    <cellStyle name="20% - Accent1 4 6 2 3 3 4 2 2 2" xfId="44510" xr:uid="{00000000-0005-0000-0000-00002FAD0000}"/>
    <cellStyle name="20% - Accent1 4 6 2 3 3 4 2 3" xfId="44511" xr:uid="{00000000-0005-0000-0000-000030AD0000}"/>
    <cellStyle name="20% - Accent1 4 6 2 3 3 4 3" xfId="44512" xr:uid="{00000000-0005-0000-0000-000031AD0000}"/>
    <cellStyle name="20% - Accent1 4 6 2 3 3 4 3 2" xfId="44513" xr:uid="{00000000-0005-0000-0000-000032AD0000}"/>
    <cellStyle name="20% - Accent1 4 6 2 3 3 4 4" xfId="44514" xr:uid="{00000000-0005-0000-0000-000033AD0000}"/>
    <cellStyle name="20% - Accent1 4 6 2 3 3 5" xfId="44515" xr:uid="{00000000-0005-0000-0000-000034AD0000}"/>
    <cellStyle name="20% - Accent1 4 6 2 3 3 5 2" xfId="44516" xr:uid="{00000000-0005-0000-0000-000035AD0000}"/>
    <cellStyle name="20% - Accent1 4 6 2 3 3 5 2 2" xfId="44517" xr:uid="{00000000-0005-0000-0000-000036AD0000}"/>
    <cellStyle name="20% - Accent1 4 6 2 3 3 5 3" xfId="44518" xr:uid="{00000000-0005-0000-0000-000037AD0000}"/>
    <cellStyle name="20% - Accent1 4 6 2 3 3 6" xfId="44519" xr:uid="{00000000-0005-0000-0000-000038AD0000}"/>
    <cellStyle name="20% - Accent1 4 6 2 3 3 6 2" xfId="44520" xr:uid="{00000000-0005-0000-0000-000039AD0000}"/>
    <cellStyle name="20% - Accent1 4 6 2 3 3 6 2 2" xfId="44521" xr:uid="{00000000-0005-0000-0000-00003AAD0000}"/>
    <cellStyle name="20% - Accent1 4 6 2 3 3 6 3" xfId="44522" xr:uid="{00000000-0005-0000-0000-00003BAD0000}"/>
    <cellStyle name="20% - Accent1 4 6 2 3 3 7" xfId="44523" xr:uid="{00000000-0005-0000-0000-00003CAD0000}"/>
    <cellStyle name="20% - Accent1 4 6 2 3 3 7 2" xfId="44524" xr:uid="{00000000-0005-0000-0000-00003DAD0000}"/>
    <cellStyle name="20% - Accent1 4 6 2 3 3 8" xfId="44525" xr:uid="{00000000-0005-0000-0000-00003EAD0000}"/>
    <cellStyle name="20% - Accent1 4 6 2 3 3 8 2" xfId="44526" xr:uid="{00000000-0005-0000-0000-00003FAD0000}"/>
    <cellStyle name="20% - Accent1 4 6 2 3 3 9" xfId="44527" xr:uid="{00000000-0005-0000-0000-000040AD0000}"/>
    <cellStyle name="20% - Accent1 4 6 2 3 4" xfId="44528" xr:uid="{00000000-0005-0000-0000-000041AD0000}"/>
    <cellStyle name="20% - Accent1 4 6 2 3 4 2" xfId="44529" xr:uid="{00000000-0005-0000-0000-000042AD0000}"/>
    <cellStyle name="20% - Accent1 4 6 2 3 4 2 2" xfId="44530" xr:uid="{00000000-0005-0000-0000-000043AD0000}"/>
    <cellStyle name="20% - Accent1 4 6 2 3 4 2 2 2" xfId="44531" xr:uid="{00000000-0005-0000-0000-000044AD0000}"/>
    <cellStyle name="20% - Accent1 4 6 2 3 4 2 3" xfId="44532" xr:uid="{00000000-0005-0000-0000-000045AD0000}"/>
    <cellStyle name="20% - Accent1 4 6 2 3 4 3" xfId="44533" xr:uid="{00000000-0005-0000-0000-000046AD0000}"/>
    <cellStyle name="20% - Accent1 4 6 2 3 4 3 2" xfId="44534" xr:uid="{00000000-0005-0000-0000-000047AD0000}"/>
    <cellStyle name="20% - Accent1 4 6 2 3 4 4" xfId="44535" xr:uid="{00000000-0005-0000-0000-000048AD0000}"/>
    <cellStyle name="20% - Accent1 4 6 2 3 5" xfId="44536" xr:uid="{00000000-0005-0000-0000-000049AD0000}"/>
    <cellStyle name="20% - Accent1 4 6 2 3 5 2" xfId="44537" xr:uid="{00000000-0005-0000-0000-00004AAD0000}"/>
    <cellStyle name="20% - Accent1 4 6 2 3 5 2 2" xfId="44538" xr:uid="{00000000-0005-0000-0000-00004BAD0000}"/>
    <cellStyle name="20% - Accent1 4 6 2 3 5 2 2 2" xfId="44539" xr:uid="{00000000-0005-0000-0000-00004CAD0000}"/>
    <cellStyle name="20% - Accent1 4 6 2 3 5 2 3" xfId="44540" xr:uid="{00000000-0005-0000-0000-00004DAD0000}"/>
    <cellStyle name="20% - Accent1 4 6 2 3 5 3" xfId="44541" xr:uid="{00000000-0005-0000-0000-00004EAD0000}"/>
    <cellStyle name="20% - Accent1 4 6 2 3 5 3 2" xfId="44542" xr:uid="{00000000-0005-0000-0000-00004FAD0000}"/>
    <cellStyle name="20% - Accent1 4 6 2 3 5 4" xfId="44543" xr:uid="{00000000-0005-0000-0000-000050AD0000}"/>
    <cellStyle name="20% - Accent1 4 6 2 3 6" xfId="44544" xr:uid="{00000000-0005-0000-0000-000051AD0000}"/>
    <cellStyle name="20% - Accent1 4 6 2 3 6 2" xfId="44545" xr:uid="{00000000-0005-0000-0000-000052AD0000}"/>
    <cellStyle name="20% - Accent1 4 6 2 3 6 2 2" xfId="44546" xr:uid="{00000000-0005-0000-0000-000053AD0000}"/>
    <cellStyle name="20% - Accent1 4 6 2 3 6 2 2 2" xfId="44547" xr:uid="{00000000-0005-0000-0000-000054AD0000}"/>
    <cellStyle name="20% - Accent1 4 6 2 3 6 2 3" xfId="44548" xr:uid="{00000000-0005-0000-0000-000055AD0000}"/>
    <cellStyle name="20% - Accent1 4 6 2 3 6 3" xfId="44549" xr:uid="{00000000-0005-0000-0000-000056AD0000}"/>
    <cellStyle name="20% - Accent1 4 6 2 3 6 3 2" xfId="44550" xr:uid="{00000000-0005-0000-0000-000057AD0000}"/>
    <cellStyle name="20% - Accent1 4 6 2 3 6 4" xfId="44551" xr:uid="{00000000-0005-0000-0000-000058AD0000}"/>
    <cellStyle name="20% - Accent1 4 6 2 3 7" xfId="44552" xr:uid="{00000000-0005-0000-0000-000059AD0000}"/>
    <cellStyle name="20% - Accent1 4 6 2 3 7 2" xfId="44553" xr:uid="{00000000-0005-0000-0000-00005AAD0000}"/>
    <cellStyle name="20% - Accent1 4 6 2 3 7 2 2" xfId="44554" xr:uid="{00000000-0005-0000-0000-00005BAD0000}"/>
    <cellStyle name="20% - Accent1 4 6 2 3 7 3" xfId="44555" xr:uid="{00000000-0005-0000-0000-00005CAD0000}"/>
    <cellStyle name="20% - Accent1 4 6 2 3 8" xfId="44556" xr:uid="{00000000-0005-0000-0000-00005DAD0000}"/>
    <cellStyle name="20% - Accent1 4 6 2 3 8 2" xfId="44557" xr:uid="{00000000-0005-0000-0000-00005EAD0000}"/>
    <cellStyle name="20% - Accent1 4 6 2 3 8 2 2" xfId="44558" xr:uid="{00000000-0005-0000-0000-00005FAD0000}"/>
    <cellStyle name="20% - Accent1 4 6 2 3 8 3" xfId="44559" xr:uid="{00000000-0005-0000-0000-000060AD0000}"/>
    <cellStyle name="20% - Accent1 4 6 2 3 9" xfId="44560" xr:uid="{00000000-0005-0000-0000-000061AD0000}"/>
    <cellStyle name="20% - Accent1 4 6 2 3 9 2" xfId="44561" xr:uid="{00000000-0005-0000-0000-000062AD0000}"/>
    <cellStyle name="20% - Accent1 4 6 2 4" xfId="44562" xr:uid="{00000000-0005-0000-0000-000063AD0000}"/>
    <cellStyle name="20% - Accent1 4 6 2 4 10" xfId="44563" xr:uid="{00000000-0005-0000-0000-000064AD0000}"/>
    <cellStyle name="20% - Accent1 4 6 2 4 10 2" xfId="44564" xr:uid="{00000000-0005-0000-0000-000065AD0000}"/>
    <cellStyle name="20% - Accent1 4 6 2 4 11" xfId="44565" xr:uid="{00000000-0005-0000-0000-000066AD0000}"/>
    <cellStyle name="20% - Accent1 4 6 2 4 2" xfId="44566" xr:uid="{00000000-0005-0000-0000-000067AD0000}"/>
    <cellStyle name="20% - Accent1 4 6 2 4 2 2" xfId="44567" xr:uid="{00000000-0005-0000-0000-000068AD0000}"/>
    <cellStyle name="20% - Accent1 4 6 2 4 2 2 2" xfId="44568" xr:uid="{00000000-0005-0000-0000-000069AD0000}"/>
    <cellStyle name="20% - Accent1 4 6 2 4 2 2 2 2" xfId="44569" xr:uid="{00000000-0005-0000-0000-00006AAD0000}"/>
    <cellStyle name="20% - Accent1 4 6 2 4 2 2 2 2 2" xfId="44570" xr:uid="{00000000-0005-0000-0000-00006BAD0000}"/>
    <cellStyle name="20% - Accent1 4 6 2 4 2 2 2 3" xfId="44571" xr:uid="{00000000-0005-0000-0000-00006CAD0000}"/>
    <cellStyle name="20% - Accent1 4 6 2 4 2 2 3" xfId="44572" xr:uid="{00000000-0005-0000-0000-00006DAD0000}"/>
    <cellStyle name="20% - Accent1 4 6 2 4 2 2 3 2" xfId="44573" xr:uid="{00000000-0005-0000-0000-00006EAD0000}"/>
    <cellStyle name="20% - Accent1 4 6 2 4 2 2 4" xfId="44574" xr:uid="{00000000-0005-0000-0000-00006FAD0000}"/>
    <cellStyle name="20% - Accent1 4 6 2 4 2 3" xfId="44575" xr:uid="{00000000-0005-0000-0000-000070AD0000}"/>
    <cellStyle name="20% - Accent1 4 6 2 4 2 3 2" xfId="44576" xr:uid="{00000000-0005-0000-0000-000071AD0000}"/>
    <cellStyle name="20% - Accent1 4 6 2 4 2 3 2 2" xfId="44577" xr:uid="{00000000-0005-0000-0000-000072AD0000}"/>
    <cellStyle name="20% - Accent1 4 6 2 4 2 3 2 2 2" xfId="44578" xr:uid="{00000000-0005-0000-0000-000073AD0000}"/>
    <cellStyle name="20% - Accent1 4 6 2 4 2 3 2 3" xfId="44579" xr:uid="{00000000-0005-0000-0000-000074AD0000}"/>
    <cellStyle name="20% - Accent1 4 6 2 4 2 3 3" xfId="44580" xr:uid="{00000000-0005-0000-0000-000075AD0000}"/>
    <cellStyle name="20% - Accent1 4 6 2 4 2 3 3 2" xfId="44581" xr:uid="{00000000-0005-0000-0000-000076AD0000}"/>
    <cellStyle name="20% - Accent1 4 6 2 4 2 3 4" xfId="44582" xr:uid="{00000000-0005-0000-0000-000077AD0000}"/>
    <cellStyle name="20% - Accent1 4 6 2 4 2 4" xfId="44583" xr:uid="{00000000-0005-0000-0000-000078AD0000}"/>
    <cellStyle name="20% - Accent1 4 6 2 4 2 4 2" xfId="44584" xr:uid="{00000000-0005-0000-0000-000079AD0000}"/>
    <cellStyle name="20% - Accent1 4 6 2 4 2 4 2 2" xfId="44585" xr:uid="{00000000-0005-0000-0000-00007AAD0000}"/>
    <cellStyle name="20% - Accent1 4 6 2 4 2 4 2 2 2" xfId="44586" xr:uid="{00000000-0005-0000-0000-00007BAD0000}"/>
    <cellStyle name="20% - Accent1 4 6 2 4 2 4 2 3" xfId="44587" xr:uid="{00000000-0005-0000-0000-00007CAD0000}"/>
    <cellStyle name="20% - Accent1 4 6 2 4 2 4 3" xfId="44588" xr:uid="{00000000-0005-0000-0000-00007DAD0000}"/>
    <cellStyle name="20% - Accent1 4 6 2 4 2 4 3 2" xfId="44589" xr:uid="{00000000-0005-0000-0000-00007EAD0000}"/>
    <cellStyle name="20% - Accent1 4 6 2 4 2 4 4" xfId="44590" xr:uid="{00000000-0005-0000-0000-00007FAD0000}"/>
    <cellStyle name="20% - Accent1 4 6 2 4 2 5" xfId="44591" xr:uid="{00000000-0005-0000-0000-000080AD0000}"/>
    <cellStyle name="20% - Accent1 4 6 2 4 2 5 2" xfId="44592" xr:uid="{00000000-0005-0000-0000-000081AD0000}"/>
    <cellStyle name="20% - Accent1 4 6 2 4 2 5 2 2" xfId="44593" xr:uid="{00000000-0005-0000-0000-000082AD0000}"/>
    <cellStyle name="20% - Accent1 4 6 2 4 2 5 3" xfId="44594" xr:uid="{00000000-0005-0000-0000-000083AD0000}"/>
    <cellStyle name="20% - Accent1 4 6 2 4 2 6" xfId="44595" xr:uid="{00000000-0005-0000-0000-000084AD0000}"/>
    <cellStyle name="20% - Accent1 4 6 2 4 2 6 2" xfId="44596" xr:uid="{00000000-0005-0000-0000-000085AD0000}"/>
    <cellStyle name="20% - Accent1 4 6 2 4 2 6 2 2" xfId="44597" xr:uid="{00000000-0005-0000-0000-000086AD0000}"/>
    <cellStyle name="20% - Accent1 4 6 2 4 2 6 3" xfId="44598" xr:uid="{00000000-0005-0000-0000-000087AD0000}"/>
    <cellStyle name="20% - Accent1 4 6 2 4 2 7" xfId="44599" xr:uid="{00000000-0005-0000-0000-000088AD0000}"/>
    <cellStyle name="20% - Accent1 4 6 2 4 2 7 2" xfId="44600" xr:uid="{00000000-0005-0000-0000-000089AD0000}"/>
    <cellStyle name="20% - Accent1 4 6 2 4 2 8" xfId="44601" xr:uid="{00000000-0005-0000-0000-00008AAD0000}"/>
    <cellStyle name="20% - Accent1 4 6 2 4 2 8 2" xfId="44602" xr:uid="{00000000-0005-0000-0000-00008BAD0000}"/>
    <cellStyle name="20% - Accent1 4 6 2 4 2 9" xfId="44603" xr:uid="{00000000-0005-0000-0000-00008CAD0000}"/>
    <cellStyle name="20% - Accent1 4 6 2 4 3" xfId="44604" xr:uid="{00000000-0005-0000-0000-00008DAD0000}"/>
    <cellStyle name="20% - Accent1 4 6 2 4 3 2" xfId="44605" xr:uid="{00000000-0005-0000-0000-00008EAD0000}"/>
    <cellStyle name="20% - Accent1 4 6 2 4 3 2 2" xfId="44606" xr:uid="{00000000-0005-0000-0000-00008FAD0000}"/>
    <cellStyle name="20% - Accent1 4 6 2 4 3 2 2 2" xfId="44607" xr:uid="{00000000-0005-0000-0000-000090AD0000}"/>
    <cellStyle name="20% - Accent1 4 6 2 4 3 2 2 2 2" xfId="44608" xr:uid="{00000000-0005-0000-0000-000091AD0000}"/>
    <cellStyle name="20% - Accent1 4 6 2 4 3 2 2 3" xfId="44609" xr:uid="{00000000-0005-0000-0000-000092AD0000}"/>
    <cellStyle name="20% - Accent1 4 6 2 4 3 2 3" xfId="44610" xr:uid="{00000000-0005-0000-0000-000093AD0000}"/>
    <cellStyle name="20% - Accent1 4 6 2 4 3 2 3 2" xfId="44611" xr:uid="{00000000-0005-0000-0000-000094AD0000}"/>
    <cellStyle name="20% - Accent1 4 6 2 4 3 2 4" xfId="44612" xr:uid="{00000000-0005-0000-0000-000095AD0000}"/>
    <cellStyle name="20% - Accent1 4 6 2 4 3 3" xfId="44613" xr:uid="{00000000-0005-0000-0000-000096AD0000}"/>
    <cellStyle name="20% - Accent1 4 6 2 4 3 3 2" xfId="44614" xr:uid="{00000000-0005-0000-0000-000097AD0000}"/>
    <cellStyle name="20% - Accent1 4 6 2 4 3 3 2 2" xfId="44615" xr:uid="{00000000-0005-0000-0000-000098AD0000}"/>
    <cellStyle name="20% - Accent1 4 6 2 4 3 3 2 2 2" xfId="44616" xr:uid="{00000000-0005-0000-0000-000099AD0000}"/>
    <cellStyle name="20% - Accent1 4 6 2 4 3 3 2 3" xfId="44617" xr:uid="{00000000-0005-0000-0000-00009AAD0000}"/>
    <cellStyle name="20% - Accent1 4 6 2 4 3 3 3" xfId="44618" xr:uid="{00000000-0005-0000-0000-00009BAD0000}"/>
    <cellStyle name="20% - Accent1 4 6 2 4 3 3 3 2" xfId="44619" xr:uid="{00000000-0005-0000-0000-00009CAD0000}"/>
    <cellStyle name="20% - Accent1 4 6 2 4 3 3 4" xfId="44620" xr:uid="{00000000-0005-0000-0000-00009DAD0000}"/>
    <cellStyle name="20% - Accent1 4 6 2 4 3 4" xfId="44621" xr:uid="{00000000-0005-0000-0000-00009EAD0000}"/>
    <cellStyle name="20% - Accent1 4 6 2 4 3 4 2" xfId="44622" xr:uid="{00000000-0005-0000-0000-00009FAD0000}"/>
    <cellStyle name="20% - Accent1 4 6 2 4 3 4 2 2" xfId="44623" xr:uid="{00000000-0005-0000-0000-0000A0AD0000}"/>
    <cellStyle name="20% - Accent1 4 6 2 4 3 4 2 2 2" xfId="44624" xr:uid="{00000000-0005-0000-0000-0000A1AD0000}"/>
    <cellStyle name="20% - Accent1 4 6 2 4 3 4 2 3" xfId="44625" xr:uid="{00000000-0005-0000-0000-0000A2AD0000}"/>
    <cellStyle name="20% - Accent1 4 6 2 4 3 4 3" xfId="44626" xr:uid="{00000000-0005-0000-0000-0000A3AD0000}"/>
    <cellStyle name="20% - Accent1 4 6 2 4 3 4 3 2" xfId="44627" xr:uid="{00000000-0005-0000-0000-0000A4AD0000}"/>
    <cellStyle name="20% - Accent1 4 6 2 4 3 4 4" xfId="44628" xr:uid="{00000000-0005-0000-0000-0000A5AD0000}"/>
    <cellStyle name="20% - Accent1 4 6 2 4 3 5" xfId="44629" xr:uid="{00000000-0005-0000-0000-0000A6AD0000}"/>
    <cellStyle name="20% - Accent1 4 6 2 4 3 5 2" xfId="44630" xr:uid="{00000000-0005-0000-0000-0000A7AD0000}"/>
    <cellStyle name="20% - Accent1 4 6 2 4 3 5 2 2" xfId="44631" xr:uid="{00000000-0005-0000-0000-0000A8AD0000}"/>
    <cellStyle name="20% - Accent1 4 6 2 4 3 5 3" xfId="44632" xr:uid="{00000000-0005-0000-0000-0000A9AD0000}"/>
    <cellStyle name="20% - Accent1 4 6 2 4 3 6" xfId="44633" xr:uid="{00000000-0005-0000-0000-0000AAAD0000}"/>
    <cellStyle name="20% - Accent1 4 6 2 4 3 6 2" xfId="44634" xr:uid="{00000000-0005-0000-0000-0000ABAD0000}"/>
    <cellStyle name="20% - Accent1 4 6 2 4 3 6 2 2" xfId="44635" xr:uid="{00000000-0005-0000-0000-0000ACAD0000}"/>
    <cellStyle name="20% - Accent1 4 6 2 4 3 6 3" xfId="44636" xr:uid="{00000000-0005-0000-0000-0000ADAD0000}"/>
    <cellStyle name="20% - Accent1 4 6 2 4 3 7" xfId="44637" xr:uid="{00000000-0005-0000-0000-0000AEAD0000}"/>
    <cellStyle name="20% - Accent1 4 6 2 4 3 7 2" xfId="44638" xr:uid="{00000000-0005-0000-0000-0000AFAD0000}"/>
    <cellStyle name="20% - Accent1 4 6 2 4 3 8" xfId="44639" xr:uid="{00000000-0005-0000-0000-0000B0AD0000}"/>
    <cellStyle name="20% - Accent1 4 6 2 4 3 8 2" xfId="44640" xr:uid="{00000000-0005-0000-0000-0000B1AD0000}"/>
    <cellStyle name="20% - Accent1 4 6 2 4 3 9" xfId="44641" xr:uid="{00000000-0005-0000-0000-0000B2AD0000}"/>
    <cellStyle name="20% - Accent1 4 6 2 4 4" xfId="44642" xr:uid="{00000000-0005-0000-0000-0000B3AD0000}"/>
    <cellStyle name="20% - Accent1 4 6 2 4 4 2" xfId="44643" xr:uid="{00000000-0005-0000-0000-0000B4AD0000}"/>
    <cellStyle name="20% - Accent1 4 6 2 4 4 2 2" xfId="44644" xr:uid="{00000000-0005-0000-0000-0000B5AD0000}"/>
    <cellStyle name="20% - Accent1 4 6 2 4 4 2 2 2" xfId="44645" xr:uid="{00000000-0005-0000-0000-0000B6AD0000}"/>
    <cellStyle name="20% - Accent1 4 6 2 4 4 2 3" xfId="44646" xr:uid="{00000000-0005-0000-0000-0000B7AD0000}"/>
    <cellStyle name="20% - Accent1 4 6 2 4 4 3" xfId="44647" xr:uid="{00000000-0005-0000-0000-0000B8AD0000}"/>
    <cellStyle name="20% - Accent1 4 6 2 4 4 3 2" xfId="44648" xr:uid="{00000000-0005-0000-0000-0000B9AD0000}"/>
    <cellStyle name="20% - Accent1 4 6 2 4 4 4" xfId="44649" xr:uid="{00000000-0005-0000-0000-0000BAAD0000}"/>
    <cellStyle name="20% - Accent1 4 6 2 4 5" xfId="44650" xr:uid="{00000000-0005-0000-0000-0000BBAD0000}"/>
    <cellStyle name="20% - Accent1 4 6 2 4 5 2" xfId="44651" xr:uid="{00000000-0005-0000-0000-0000BCAD0000}"/>
    <cellStyle name="20% - Accent1 4 6 2 4 5 2 2" xfId="44652" xr:uid="{00000000-0005-0000-0000-0000BDAD0000}"/>
    <cellStyle name="20% - Accent1 4 6 2 4 5 2 2 2" xfId="44653" xr:uid="{00000000-0005-0000-0000-0000BEAD0000}"/>
    <cellStyle name="20% - Accent1 4 6 2 4 5 2 3" xfId="44654" xr:uid="{00000000-0005-0000-0000-0000BFAD0000}"/>
    <cellStyle name="20% - Accent1 4 6 2 4 5 3" xfId="44655" xr:uid="{00000000-0005-0000-0000-0000C0AD0000}"/>
    <cellStyle name="20% - Accent1 4 6 2 4 5 3 2" xfId="44656" xr:uid="{00000000-0005-0000-0000-0000C1AD0000}"/>
    <cellStyle name="20% - Accent1 4 6 2 4 5 4" xfId="44657" xr:uid="{00000000-0005-0000-0000-0000C2AD0000}"/>
    <cellStyle name="20% - Accent1 4 6 2 4 6" xfId="44658" xr:uid="{00000000-0005-0000-0000-0000C3AD0000}"/>
    <cellStyle name="20% - Accent1 4 6 2 4 6 2" xfId="44659" xr:uid="{00000000-0005-0000-0000-0000C4AD0000}"/>
    <cellStyle name="20% - Accent1 4 6 2 4 6 2 2" xfId="44660" xr:uid="{00000000-0005-0000-0000-0000C5AD0000}"/>
    <cellStyle name="20% - Accent1 4 6 2 4 6 2 2 2" xfId="44661" xr:uid="{00000000-0005-0000-0000-0000C6AD0000}"/>
    <cellStyle name="20% - Accent1 4 6 2 4 6 2 3" xfId="44662" xr:uid="{00000000-0005-0000-0000-0000C7AD0000}"/>
    <cellStyle name="20% - Accent1 4 6 2 4 6 3" xfId="44663" xr:uid="{00000000-0005-0000-0000-0000C8AD0000}"/>
    <cellStyle name="20% - Accent1 4 6 2 4 6 3 2" xfId="44664" xr:uid="{00000000-0005-0000-0000-0000C9AD0000}"/>
    <cellStyle name="20% - Accent1 4 6 2 4 6 4" xfId="44665" xr:uid="{00000000-0005-0000-0000-0000CAAD0000}"/>
    <cellStyle name="20% - Accent1 4 6 2 4 7" xfId="44666" xr:uid="{00000000-0005-0000-0000-0000CBAD0000}"/>
    <cellStyle name="20% - Accent1 4 6 2 4 7 2" xfId="44667" xr:uid="{00000000-0005-0000-0000-0000CCAD0000}"/>
    <cellStyle name="20% - Accent1 4 6 2 4 7 2 2" xfId="44668" xr:uid="{00000000-0005-0000-0000-0000CDAD0000}"/>
    <cellStyle name="20% - Accent1 4 6 2 4 7 3" xfId="44669" xr:uid="{00000000-0005-0000-0000-0000CEAD0000}"/>
    <cellStyle name="20% - Accent1 4 6 2 4 8" xfId="44670" xr:uid="{00000000-0005-0000-0000-0000CFAD0000}"/>
    <cellStyle name="20% - Accent1 4 6 2 4 8 2" xfId="44671" xr:uid="{00000000-0005-0000-0000-0000D0AD0000}"/>
    <cellStyle name="20% - Accent1 4 6 2 4 8 2 2" xfId="44672" xr:uid="{00000000-0005-0000-0000-0000D1AD0000}"/>
    <cellStyle name="20% - Accent1 4 6 2 4 8 3" xfId="44673" xr:uid="{00000000-0005-0000-0000-0000D2AD0000}"/>
    <cellStyle name="20% - Accent1 4 6 2 4 9" xfId="44674" xr:uid="{00000000-0005-0000-0000-0000D3AD0000}"/>
    <cellStyle name="20% - Accent1 4 6 2 4 9 2" xfId="44675" xr:uid="{00000000-0005-0000-0000-0000D4AD0000}"/>
    <cellStyle name="20% - Accent1 4 6 2 5" xfId="44676" xr:uid="{00000000-0005-0000-0000-0000D5AD0000}"/>
    <cellStyle name="20% - Accent1 4 6 2 5 2" xfId="44677" xr:uid="{00000000-0005-0000-0000-0000D6AD0000}"/>
    <cellStyle name="20% - Accent1 4 6 2 5 2 2" xfId="44678" xr:uid="{00000000-0005-0000-0000-0000D7AD0000}"/>
    <cellStyle name="20% - Accent1 4 6 2 5 2 2 2" xfId="44679" xr:uid="{00000000-0005-0000-0000-0000D8AD0000}"/>
    <cellStyle name="20% - Accent1 4 6 2 5 2 2 2 2" xfId="44680" xr:uid="{00000000-0005-0000-0000-0000D9AD0000}"/>
    <cellStyle name="20% - Accent1 4 6 2 5 2 2 3" xfId="44681" xr:uid="{00000000-0005-0000-0000-0000DAAD0000}"/>
    <cellStyle name="20% - Accent1 4 6 2 5 2 3" xfId="44682" xr:uid="{00000000-0005-0000-0000-0000DBAD0000}"/>
    <cellStyle name="20% - Accent1 4 6 2 5 2 3 2" xfId="44683" xr:uid="{00000000-0005-0000-0000-0000DCAD0000}"/>
    <cellStyle name="20% - Accent1 4 6 2 5 2 4" xfId="44684" xr:uid="{00000000-0005-0000-0000-0000DDAD0000}"/>
    <cellStyle name="20% - Accent1 4 6 2 5 3" xfId="44685" xr:uid="{00000000-0005-0000-0000-0000DEAD0000}"/>
    <cellStyle name="20% - Accent1 4 6 2 5 3 2" xfId="44686" xr:uid="{00000000-0005-0000-0000-0000DFAD0000}"/>
    <cellStyle name="20% - Accent1 4 6 2 5 3 2 2" xfId="44687" xr:uid="{00000000-0005-0000-0000-0000E0AD0000}"/>
    <cellStyle name="20% - Accent1 4 6 2 5 3 2 2 2" xfId="44688" xr:uid="{00000000-0005-0000-0000-0000E1AD0000}"/>
    <cellStyle name="20% - Accent1 4 6 2 5 3 2 3" xfId="44689" xr:uid="{00000000-0005-0000-0000-0000E2AD0000}"/>
    <cellStyle name="20% - Accent1 4 6 2 5 3 3" xfId="44690" xr:uid="{00000000-0005-0000-0000-0000E3AD0000}"/>
    <cellStyle name="20% - Accent1 4 6 2 5 3 3 2" xfId="44691" xr:uid="{00000000-0005-0000-0000-0000E4AD0000}"/>
    <cellStyle name="20% - Accent1 4 6 2 5 3 4" xfId="44692" xr:uid="{00000000-0005-0000-0000-0000E5AD0000}"/>
    <cellStyle name="20% - Accent1 4 6 2 5 4" xfId="44693" xr:uid="{00000000-0005-0000-0000-0000E6AD0000}"/>
    <cellStyle name="20% - Accent1 4 6 2 5 4 2" xfId="44694" xr:uid="{00000000-0005-0000-0000-0000E7AD0000}"/>
    <cellStyle name="20% - Accent1 4 6 2 5 4 2 2" xfId="44695" xr:uid="{00000000-0005-0000-0000-0000E8AD0000}"/>
    <cellStyle name="20% - Accent1 4 6 2 5 4 2 2 2" xfId="44696" xr:uid="{00000000-0005-0000-0000-0000E9AD0000}"/>
    <cellStyle name="20% - Accent1 4 6 2 5 4 2 3" xfId="44697" xr:uid="{00000000-0005-0000-0000-0000EAAD0000}"/>
    <cellStyle name="20% - Accent1 4 6 2 5 4 3" xfId="44698" xr:uid="{00000000-0005-0000-0000-0000EBAD0000}"/>
    <cellStyle name="20% - Accent1 4 6 2 5 4 3 2" xfId="44699" xr:uid="{00000000-0005-0000-0000-0000ECAD0000}"/>
    <cellStyle name="20% - Accent1 4 6 2 5 4 4" xfId="44700" xr:uid="{00000000-0005-0000-0000-0000EDAD0000}"/>
    <cellStyle name="20% - Accent1 4 6 2 5 5" xfId="44701" xr:uid="{00000000-0005-0000-0000-0000EEAD0000}"/>
    <cellStyle name="20% - Accent1 4 6 2 5 5 2" xfId="44702" xr:uid="{00000000-0005-0000-0000-0000EFAD0000}"/>
    <cellStyle name="20% - Accent1 4 6 2 5 5 2 2" xfId="44703" xr:uid="{00000000-0005-0000-0000-0000F0AD0000}"/>
    <cellStyle name="20% - Accent1 4 6 2 5 5 3" xfId="44704" xr:uid="{00000000-0005-0000-0000-0000F1AD0000}"/>
    <cellStyle name="20% - Accent1 4 6 2 5 6" xfId="44705" xr:uid="{00000000-0005-0000-0000-0000F2AD0000}"/>
    <cellStyle name="20% - Accent1 4 6 2 5 6 2" xfId="44706" xr:uid="{00000000-0005-0000-0000-0000F3AD0000}"/>
    <cellStyle name="20% - Accent1 4 6 2 5 6 2 2" xfId="44707" xr:uid="{00000000-0005-0000-0000-0000F4AD0000}"/>
    <cellStyle name="20% - Accent1 4 6 2 5 6 3" xfId="44708" xr:uid="{00000000-0005-0000-0000-0000F5AD0000}"/>
    <cellStyle name="20% - Accent1 4 6 2 5 7" xfId="44709" xr:uid="{00000000-0005-0000-0000-0000F6AD0000}"/>
    <cellStyle name="20% - Accent1 4 6 2 5 7 2" xfId="44710" xr:uid="{00000000-0005-0000-0000-0000F7AD0000}"/>
    <cellStyle name="20% - Accent1 4 6 2 5 8" xfId="44711" xr:uid="{00000000-0005-0000-0000-0000F8AD0000}"/>
    <cellStyle name="20% - Accent1 4 6 2 5 8 2" xfId="44712" xr:uid="{00000000-0005-0000-0000-0000F9AD0000}"/>
    <cellStyle name="20% - Accent1 4 6 2 5 9" xfId="44713" xr:uid="{00000000-0005-0000-0000-0000FAAD0000}"/>
    <cellStyle name="20% - Accent1 4 6 2 6" xfId="44714" xr:uid="{00000000-0005-0000-0000-0000FBAD0000}"/>
    <cellStyle name="20% - Accent1 4 6 2 6 2" xfId="44715" xr:uid="{00000000-0005-0000-0000-0000FCAD0000}"/>
    <cellStyle name="20% - Accent1 4 6 2 6 2 2" xfId="44716" xr:uid="{00000000-0005-0000-0000-0000FDAD0000}"/>
    <cellStyle name="20% - Accent1 4 6 2 6 2 2 2" xfId="44717" xr:uid="{00000000-0005-0000-0000-0000FEAD0000}"/>
    <cellStyle name="20% - Accent1 4 6 2 6 2 2 2 2" xfId="44718" xr:uid="{00000000-0005-0000-0000-0000FFAD0000}"/>
    <cellStyle name="20% - Accent1 4 6 2 6 2 2 3" xfId="44719" xr:uid="{00000000-0005-0000-0000-000000AE0000}"/>
    <cellStyle name="20% - Accent1 4 6 2 6 2 3" xfId="44720" xr:uid="{00000000-0005-0000-0000-000001AE0000}"/>
    <cellStyle name="20% - Accent1 4 6 2 6 2 3 2" xfId="44721" xr:uid="{00000000-0005-0000-0000-000002AE0000}"/>
    <cellStyle name="20% - Accent1 4 6 2 6 2 4" xfId="44722" xr:uid="{00000000-0005-0000-0000-000003AE0000}"/>
    <cellStyle name="20% - Accent1 4 6 2 6 3" xfId="44723" xr:uid="{00000000-0005-0000-0000-000004AE0000}"/>
    <cellStyle name="20% - Accent1 4 6 2 6 3 2" xfId="44724" xr:uid="{00000000-0005-0000-0000-000005AE0000}"/>
    <cellStyle name="20% - Accent1 4 6 2 6 3 2 2" xfId="44725" xr:uid="{00000000-0005-0000-0000-000006AE0000}"/>
    <cellStyle name="20% - Accent1 4 6 2 6 3 2 2 2" xfId="44726" xr:uid="{00000000-0005-0000-0000-000007AE0000}"/>
    <cellStyle name="20% - Accent1 4 6 2 6 3 2 3" xfId="44727" xr:uid="{00000000-0005-0000-0000-000008AE0000}"/>
    <cellStyle name="20% - Accent1 4 6 2 6 3 3" xfId="44728" xr:uid="{00000000-0005-0000-0000-000009AE0000}"/>
    <cellStyle name="20% - Accent1 4 6 2 6 3 3 2" xfId="44729" xr:uid="{00000000-0005-0000-0000-00000AAE0000}"/>
    <cellStyle name="20% - Accent1 4 6 2 6 3 4" xfId="44730" xr:uid="{00000000-0005-0000-0000-00000BAE0000}"/>
    <cellStyle name="20% - Accent1 4 6 2 6 4" xfId="44731" xr:uid="{00000000-0005-0000-0000-00000CAE0000}"/>
    <cellStyle name="20% - Accent1 4 6 2 6 4 2" xfId="44732" xr:uid="{00000000-0005-0000-0000-00000DAE0000}"/>
    <cellStyle name="20% - Accent1 4 6 2 6 4 2 2" xfId="44733" xr:uid="{00000000-0005-0000-0000-00000EAE0000}"/>
    <cellStyle name="20% - Accent1 4 6 2 6 4 2 2 2" xfId="44734" xr:uid="{00000000-0005-0000-0000-00000FAE0000}"/>
    <cellStyle name="20% - Accent1 4 6 2 6 4 2 3" xfId="44735" xr:uid="{00000000-0005-0000-0000-000010AE0000}"/>
    <cellStyle name="20% - Accent1 4 6 2 6 4 3" xfId="44736" xr:uid="{00000000-0005-0000-0000-000011AE0000}"/>
    <cellStyle name="20% - Accent1 4 6 2 6 4 3 2" xfId="44737" xr:uid="{00000000-0005-0000-0000-000012AE0000}"/>
    <cellStyle name="20% - Accent1 4 6 2 6 4 4" xfId="44738" xr:uid="{00000000-0005-0000-0000-000013AE0000}"/>
    <cellStyle name="20% - Accent1 4 6 2 6 5" xfId="44739" xr:uid="{00000000-0005-0000-0000-000014AE0000}"/>
    <cellStyle name="20% - Accent1 4 6 2 6 5 2" xfId="44740" xr:uid="{00000000-0005-0000-0000-000015AE0000}"/>
    <cellStyle name="20% - Accent1 4 6 2 6 5 2 2" xfId="44741" xr:uid="{00000000-0005-0000-0000-000016AE0000}"/>
    <cellStyle name="20% - Accent1 4 6 2 6 5 3" xfId="44742" xr:uid="{00000000-0005-0000-0000-000017AE0000}"/>
    <cellStyle name="20% - Accent1 4 6 2 6 6" xfId="44743" xr:uid="{00000000-0005-0000-0000-000018AE0000}"/>
    <cellStyle name="20% - Accent1 4 6 2 6 6 2" xfId="44744" xr:uid="{00000000-0005-0000-0000-000019AE0000}"/>
    <cellStyle name="20% - Accent1 4 6 2 6 6 2 2" xfId="44745" xr:uid="{00000000-0005-0000-0000-00001AAE0000}"/>
    <cellStyle name="20% - Accent1 4 6 2 6 6 3" xfId="44746" xr:uid="{00000000-0005-0000-0000-00001BAE0000}"/>
    <cellStyle name="20% - Accent1 4 6 2 6 7" xfId="44747" xr:uid="{00000000-0005-0000-0000-00001CAE0000}"/>
    <cellStyle name="20% - Accent1 4 6 2 6 7 2" xfId="44748" xr:uid="{00000000-0005-0000-0000-00001DAE0000}"/>
    <cellStyle name="20% - Accent1 4 6 2 6 8" xfId="44749" xr:uid="{00000000-0005-0000-0000-00001EAE0000}"/>
    <cellStyle name="20% - Accent1 4 6 2 6 8 2" xfId="44750" xr:uid="{00000000-0005-0000-0000-00001FAE0000}"/>
    <cellStyle name="20% - Accent1 4 6 2 6 9" xfId="44751" xr:uid="{00000000-0005-0000-0000-000020AE0000}"/>
    <cellStyle name="20% - Accent1 4 6 2 7" xfId="44752" xr:uid="{00000000-0005-0000-0000-000021AE0000}"/>
    <cellStyle name="20% - Accent1 4 6 2 7 2" xfId="44753" xr:uid="{00000000-0005-0000-0000-000022AE0000}"/>
    <cellStyle name="20% - Accent1 4 6 2 7 2 2" xfId="44754" xr:uid="{00000000-0005-0000-0000-000023AE0000}"/>
    <cellStyle name="20% - Accent1 4 6 2 7 2 2 2" xfId="44755" xr:uid="{00000000-0005-0000-0000-000024AE0000}"/>
    <cellStyle name="20% - Accent1 4 6 2 7 2 3" xfId="44756" xr:uid="{00000000-0005-0000-0000-000025AE0000}"/>
    <cellStyle name="20% - Accent1 4 6 2 7 3" xfId="44757" xr:uid="{00000000-0005-0000-0000-000026AE0000}"/>
    <cellStyle name="20% - Accent1 4 6 2 7 3 2" xfId="44758" xr:uid="{00000000-0005-0000-0000-000027AE0000}"/>
    <cellStyle name="20% - Accent1 4 6 2 7 4" xfId="44759" xr:uid="{00000000-0005-0000-0000-000028AE0000}"/>
    <cellStyle name="20% - Accent1 4 6 2 8" xfId="44760" xr:uid="{00000000-0005-0000-0000-000029AE0000}"/>
    <cellStyle name="20% - Accent1 4 6 2 8 2" xfId="44761" xr:uid="{00000000-0005-0000-0000-00002AAE0000}"/>
    <cellStyle name="20% - Accent1 4 6 2 8 2 2" xfId="44762" xr:uid="{00000000-0005-0000-0000-00002BAE0000}"/>
    <cellStyle name="20% - Accent1 4 6 2 8 2 2 2" xfId="44763" xr:uid="{00000000-0005-0000-0000-00002CAE0000}"/>
    <cellStyle name="20% - Accent1 4 6 2 8 2 3" xfId="44764" xr:uid="{00000000-0005-0000-0000-00002DAE0000}"/>
    <cellStyle name="20% - Accent1 4 6 2 8 3" xfId="44765" xr:uid="{00000000-0005-0000-0000-00002EAE0000}"/>
    <cellStyle name="20% - Accent1 4 6 2 8 3 2" xfId="44766" xr:uid="{00000000-0005-0000-0000-00002FAE0000}"/>
    <cellStyle name="20% - Accent1 4 6 2 8 4" xfId="44767" xr:uid="{00000000-0005-0000-0000-000030AE0000}"/>
    <cellStyle name="20% - Accent1 4 6 2 9" xfId="44768" xr:uid="{00000000-0005-0000-0000-000031AE0000}"/>
    <cellStyle name="20% - Accent1 4 6 2 9 2" xfId="44769" xr:uid="{00000000-0005-0000-0000-000032AE0000}"/>
    <cellStyle name="20% - Accent1 4 6 2 9 2 2" xfId="44770" xr:uid="{00000000-0005-0000-0000-000033AE0000}"/>
    <cellStyle name="20% - Accent1 4 6 2 9 2 2 2" xfId="44771" xr:uid="{00000000-0005-0000-0000-000034AE0000}"/>
    <cellStyle name="20% - Accent1 4 6 2 9 2 3" xfId="44772" xr:uid="{00000000-0005-0000-0000-000035AE0000}"/>
    <cellStyle name="20% - Accent1 4 6 2 9 3" xfId="44773" xr:uid="{00000000-0005-0000-0000-000036AE0000}"/>
    <cellStyle name="20% - Accent1 4 6 2 9 3 2" xfId="44774" xr:uid="{00000000-0005-0000-0000-000037AE0000}"/>
    <cellStyle name="20% - Accent1 4 6 2 9 4" xfId="44775" xr:uid="{00000000-0005-0000-0000-000038AE0000}"/>
    <cellStyle name="20% - Accent1 4 6 3" xfId="44776" xr:uid="{00000000-0005-0000-0000-000039AE0000}"/>
    <cellStyle name="20% - Accent1 4 6 3 10" xfId="44777" xr:uid="{00000000-0005-0000-0000-00003AAE0000}"/>
    <cellStyle name="20% - Accent1 4 6 3 10 2" xfId="44778" xr:uid="{00000000-0005-0000-0000-00003BAE0000}"/>
    <cellStyle name="20% - Accent1 4 6 3 11" xfId="44779" xr:uid="{00000000-0005-0000-0000-00003CAE0000}"/>
    <cellStyle name="20% - Accent1 4 6 3 2" xfId="44780" xr:uid="{00000000-0005-0000-0000-00003DAE0000}"/>
    <cellStyle name="20% - Accent1 4 6 3 2 2" xfId="44781" xr:uid="{00000000-0005-0000-0000-00003EAE0000}"/>
    <cellStyle name="20% - Accent1 4 6 3 2 2 2" xfId="44782" xr:uid="{00000000-0005-0000-0000-00003FAE0000}"/>
    <cellStyle name="20% - Accent1 4 6 3 2 2 2 2" xfId="44783" xr:uid="{00000000-0005-0000-0000-000040AE0000}"/>
    <cellStyle name="20% - Accent1 4 6 3 2 2 2 2 2" xfId="44784" xr:uid="{00000000-0005-0000-0000-000041AE0000}"/>
    <cellStyle name="20% - Accent1 4 6 3 2 2 2 3" xfId="44785" xr:uid="{00000000-0005-0000-0000-000042AE0000}"/>
    <cellStyle name="20% - Accent1 4 6 3 2 2 3" xfId="44786" xr:uid="{00000000-0005-0000-0000-000043AE0000}"/>
    <cellStyle name="20% - Accent1 4 6 3 2 2 3 2" xfId="44787" xr:uid="{00000000-0005-0000-0000-000044AE0000}"/>
    <cellStyle name="20% - Accent1 4 6 3 2 2 4" xfId="44788" xr:uid="{00000000-0005-0000-0000-000045AE0000}"/>
    <cellStyle name="20% - Accent1 4 6 3 2 3" xfId="44789" xr:uid="{00000000-0005-0000-0000-000046AE0000}"/>
    <cellStyle name="20% - Accent1 4 6 3 2 3 2" xfId="44790" xr:uid="{00000000-0005-0000-0000-000047AE0000}"/>
    <cellStyle name="20% - Accent1 4 6 3 2 3 2 2" xfId="44791" xr:uid="{00000000-0005-0000-0000-000048AE0000}"/>
    <cellStyle name="20% - Accent1 4 6 3 2 3 2 2 2" xfId="44792" xr:uid="{00000000-0005-0000-0000-000049AE0000}"/>
    <cellStyle name="20% - Accent1 4 6 3 2 3 2 3" xfId="44793" xr:uid="{00000000-0005-0000-0000-00004AAE0000}"/>
    <cellStyle name="20% - Accent1 4 6 3 2 3 3" xfId="44794" xr:uid="{00000000-0005-0000-0000-00004BAE0000}"/>
    <cellStyle name="20% - Accent1 4 6 3 2 3 3 2" xfId="44795" xr:uid="{00000000-0005-0000-0000-00004CAE0000}"/>
    <cellStyle name="20% - Accent1 4 6 3 2 3 4" xfId="44796" xr:uid="{00000000-0005-0000-0000-00004DAE0000}"/>
    <cellStyle name="20% - Accent1 4 6 3 2 4" xfId="44797" xr:uid="{00000000-0005-0000-0000-00004EAE0000}"/>
    <cellStyle name="20% - Accent1 4 6 3 2 4 2" xfId="44798" xr:uid="{00000000-0005-0000-0000-00004FAE0000}"/>
    <cellStyle name="20% - Accent1 4 6 3 2 4 2 2" xfId="44799" xr:uid="{00000000-0005-0000-0000-000050AE0000}"/>
    <cellStyle name="20% - Accent1 4 6 3 2 4 2 2 2" xfId="44800" xr:uid="{00000000-0005-0000-0000-000051AE0000}"/>
    <cellStyle name="20% - Accent1 4 6 3 2 4 2 3" xfId="44801" xr:uid="{00000000-0005-0000-0000-000052AE0000}"/>
    <cellStyle name="20% - Accent1 4 6 3 2 4 3" xfId="44802" xr:uid="{00000000-0005-0000-0000-000053AE0000}"/>
    <cellStyle name="20% - Accent1 4 6 3 2 4 3 2" xfId="44803" xr:uid="{00000000-0005-0000-0000-000054AE0000}"/>
    <cellStyle name="20% - Accent1 4 6 3 2 4 4" xfId="44804" xr:uid="{00000000-0005-0000-0000-000055AE0000}"/>
    <cellStyle name="20% - Accent1 4 6 3 2 5" xfId="44805" xr:uid="{00000000-0005-0000-0000-000056AE0000}"/>
    <cellStyle name="20% - Accent1 4 6 3 2 5 2" xfId="44806" xr:uid="{00000000-0005-0000-0000-000057AE0000}"/>
    <cellStyle name="20% - Accent1 4 6 3 2 5 2 2" xfId="44807" xr:uid="{00000000-0005-0000-0000-000058AE0000}"/>
    <cellStyle name="20% - Accent1 4 6 3 2 5 3" xfId="44808" xr:uid="{00000000-0005-0000-0000-000059AE0000}"/>
    <cellStyle name="20% - Accent1 4 6 3 2 6" xfId="44809" xr:uid="{00000000-0005-0000-0000-00005AAE0000}"/>
    <cellStyle name="20% - Accent1 4 6 3 2 6 2" xfId="44810" xr:uid="{00000000-0005-0000-0000-00005BAE0000}"/>
    <cellStyle name="20% - Accent1 4 6 3 2 6 2 2" xfId="44811" xr:uid="{00000000-0005-0000-0000-00005CAE0000}"/>
    <cellStyle name="20% - Accent1 4 6 3 2 6 3" xfId="44812" xr:uid="{00000000-0005-0000-0000-00005DAE0000}"/>
    <cellStyle name="20% - Accent1 4 6 3 2 7" xfId="44813" xr:uid="{00000000-0005-0000-0000-00005EAE0000}"/>
    <cellStyle name="20% - Accent1 4 6 3 2 7 2" xfId="44814" xr:uid="{00000000-0005-0000-0000-00005FAE0000}"/>
    <cellStyle name="20% - Accent1 4 6 3 2 8" xfId="44815" xr:uid="{00000000-0005-0000-0000-000060AE0000}"/>
    <cellStyle name="20% - Accent1 4 6 3 2 8 2" xfId="44816" xr:uid="{00000000-0005-0000-0000-000061AE0000}"/>
    <cellStyle name="20% - Accent1 4 6 3 2 9" xfId="44817" xr:uid="{00000000-0005-0000-0000-000062AE0000}"/>
    <cellStyle name="20% - Accent1 4 6 3 3" xfId="44818" xr:uid="{00000000-0005-0000-0000-000063AE0000}"/>
    <cellStyle name="20% - Accent1 4 6 3 3 2" xfId="44819" xr:uid="{00000000-0005-0000-0000-000064AE0000}"/>
    <cellStyle name="20% - Accent1 4 6 3 3 2 2" xfId="44820" xr:uid="{00000000-0005-0000-0000-000065AE0000}"/>
    <cellStyle name="20% - Accent1 4 6 3 3 2 2 2" xfId="44821" xr:uid="{00000000-0005-0000-0000-000066AE0000}"/>
    <cellStyle name="20% - Accent1 4 6 3 3 2 2 2 2" xfId="44822" xr:uid="{00000000-0005-0000-0000-000067AE0000}"/>
    <cellStyle name="20% - Accent1 4 6 3 3 2 2 3" xfId="44823" xr:uid="{00000000-0005-0000-0000-000068AE0000}"/>
    <cellStyle name="20% - Accent1 4 6 3 3 2 3" xfId="44824" xr:uid="{00000000-0005-0000-0000-000069AE0000}"/>
    <cellStyle name="20% - Accent1 4 6 3 3 2 3 2" xfId="44825" xr:uid="{00000000-0005-0000-0000-00006AAE0000}"/>
    <cellStyle name="20% - Accent1 4 6 3 3 2 4" xfId="44826" xr:uid="{00000000-0005-0000-0000-00006BAE0000}"/>
    <cellStyle name="20% - Accent1 4 6 3 3 3" xfId="44827" xr:uid="{00000000-0005-0000-0000-00006CAE0000}"/>
    <cellStyle name="20% - Accent1 4 6 3 3 3 2" xfId="44828" xr:uid="{00000000-0005-0000-0000-00006DAE0000}"/>
    <cellStyle name="20% - Accent1 4 6 3 3 3 2 2" xfId="44829" xr:uid="{00000000-0005-0000-0000-00006EAE0000}"/>
    <cellStyle name="20% - Accent1 4 6 3 3 3 2 2 2" xfId="44830" xr:uid="{00000000-0005-0000-0000-00006FAE0000}"/>
    <cellStyle name="20% - Accent1 4 6 3 3 3 2 3" xfId="44831" xr:uid="{00000000-0005-0000-0000-000070AE0000}"/>
    <cellStyle name="20% - Accent1 4 6 3 3 3 3" xfId="44832" xr:uid="{00000000-0005-0000-0000-000071AE0000}"/>
    <cellStyle name="20% - Accent1 4 6 3 3 3 3 2" xfId="44833" xr:uid="{00000000-0005-0000-0000-000072AE0000}"/>
    <cellStyle name="20% - Accent1 4 6 3 3 3 4" xfId="44834" xr:uid="{00000000-0005-0000-0000-000073AE0000}"/>
    <cellStyle name="20% - Accent1 4 6 3 3 4" xfId="44835" xr:uid="{00000000-0005-0000-0000-000074AE0000}"/>
    <cellStyle name="20% - Accent1 4 6 3 3 4 2" xfId="44836" xr:uid="{00000000-0005-0000-0000-000075AE0000}"/>
    <cellStyle name="20% - Accent1 4 6 3 3 4 2 2" xfId="44837" xr:uid="{00000000-0005-0000-0000-000076AE0000}"/>
    <cellStyle name="20% - Accent1 4 6 3 3 4 2 2 2" xfId="44838" xr:uid="{00000000-0005-0000-0000-000077AE0000}"/>
    <cellStyle name="20% - Accent1 4 6 3 3 4 2 3" xfId="44839" xr:uid="{00000000-0005-0000-0000-000078AE0000}"/>
    <cellStyle name="20% - Accent1 4 6 3 3 4 3" xfId="44840" xr:uid="{00000000-0005-0000-0000-000079AE0000}"/>
    <cellStyle name="20% - Accent1 4 6 3 3 4 3 2" xfId="44841" xr:uid="{00000000-0005-0000-0000-00007AAE0000}"/>
    <cellStyle name="20% - Accent1 4 6 3 3 4 4" xfId="44842" xr:uid="{00000000-0005-0000-0000-00007BAE0000}"/>
    <cellStyle name="20% - Accent1 4 6 3 3 5" xfId="44843" xr:uid="{00000000-0005-0000-0000-00007CAE0000}"/>
    <cellStyle name="20% - Accent1 4 6 3 3 5 2" xfId="44844" xr:uid="{00000000-0005-0000-0000-00007DAE0000}"/>
    <cellStyle name="20% - Accent1 4 6 3 3 5 2 2" xfId="44845" xr:uid="{00000000-0005-0000-0000-00007EAE0000}"/>
    <cellStyle name="20% - Accent1 4 6 3 3 5 3" xfId="44846" xr:uid="{00000000-0005-0000-0000-00007FAE0000}"/>
    <cellStyle name="20% - Accent1 4 6 3 3 6" xfId="44847" xr:uid="{00000000-0005-0000-0000-000080AE0000}"/>
    <cellStyle name="20% - Accent1 4 6 3 3 6 2" xfId="44848" xr:uid="{00000000-0005-0000-0000-000081AE0000}"/>
    <cellStyle name="20% - Accent1 4 6 3 3 6 2 2" xfId="44849" xr:uid="{00000000-0005-0000-0000-000082AE0000}"/>
    <cellStyle name="20% - Accent1 4 6 3 3 6 3" xfId="44850" xr:uid="{00000000-0005-0000-0000-000083AE0000}"/>
    <cellStyle name="20% - Accent1 4 6 3 3 7" xfId="44851" xr:uid="{00000000-0005-0000-0000-000084AE0000}"/>
    <cellStyle name="20% - Accent1 4 6 3 3 7 2" xfId="44852" xr:uid="{00000000-0005-0000-0000-000085AE0000}"/>
    <cellStyle name="20% - Accent1 4 6 3 3 8" xfId="44853" xr:uid="{00000000-0005-0000-0000-000086AE0000}"/>
    <cellStyle name="20% - Accent1 4 6 3 3 8 2" xfId="44854" xr:uid="{00000000-0005-0000-0000-000087AE0000}"/>
    <cellStyle name="20% - Accent1 4 6 3 3 9" xfId="44855" xr:uid="{00000000-0005-0000-0000-000088AE0000}"/>
    <cellStyle name="20% - Accent1 4 6 3 4" xfId="44856" xr:uid="{00000000-0005-0000-0000-000089AE0000}"/>
    <cellStyle name="20% - Accent1 4 6 3 4 2" xfId="44857" xr:uid="{00000000-0005-0000-0000-00008AAE0000}"/>
    <cellStyle name="20% - Accent1 4 6 3 4 2 2" xfId="44858" xr:uid="{00000000-0005-0000-0000-00008BAE0000}"/>
    <cellStyle name="20% - Accent1 4 6 3 4 2 2 2" xfId="44859" xr:uid="{00000000-0005-0000-0000-00008CAE0000}"/>
    <cellStyle name="20% - Accent1 4 6 3 4 2 3" xfId="44860" xr:uid="{00000000-0005-0000-0000-00008DAE0000}"/>
    <cellStyle name="20% - Accent1 4 6 3 4 3" xfId="44861" xr:uid="{00000000-0005-0000-0000-00008EAE0000}"/>
    <cellStyle name="20% - Accent1 4 6 3 4 3 2" xfId="44862" xr:uid="{00000000-0005-0000-0000-00008FAE0000}"/>
    <cellStyle name="20% - Accent1 4 6 3 4 4" xfId="44863" xr:uid="{00000000-0005-0000-0000-000090AE0000}"/>
    <cellStyle name="20% - Accent1 4 6 3 5" xfId="44864" xr:uid="{00000000-0005-0000-0000-000091AE0000}"/>
    <cellStyle name="20% - Accent1 4 6 3 5 2" xfId="44865" xr:uid="{00000000-0005-0000-0000-000092AE0000}"/>
    <cellStyle name="20% - Accent1 4 6 3 5 2 2" xfId="44866" xr:uid="{00000000-0005-0000-0000-000093AE0000}"/>
    <cellStyle name="20% - Accent1 4 6 3 5 2 2 2" xfId="44867" xr:uid="{00000000-0005-0000-0000-000094AE0000}"/>
    <cellStyle name="20% - Accent1 4 6 3 5 2 3" xfId="44868" xr:uid="{00000000-0005-0000-0000-000095AE0000}"/>
    <cellStyle name="20% - Accent1 4 6 3 5 3" xfId="44869" xr:uid="{00000000-0005-0000-0000-000096AE0000}"/>
    <cellStyle name="20% - Accent1 4 6 3 5 3 2" xfId="44870" xr:uid="{00000000-0005-0000-0000-000097AE0000}"/>
    <cellStyle name="20% - Accent1 4 6 3 5 4" xfId="44871" xr:uid="{00000000-0005-0000-0000-000098AE0000}"/>
    <cellStyle name="20% - Accent1 4 6 3 6" xfId="44872" xr:uid="{00000000-0005-0000-0000-000099AE0000}"/>
    <cellStyle name="20% - Accent1 4 6 3 6 2" xfId="44873" xr:uid="{00000000-0005-0000-0000-00009AAE0000}"/>
    <cellStyle name="20% - Accent1 4 6 3 6 2 2" xfId="44874" xr:uid="{00000000-0005-0000-0000-00009BAE0000}"/>
    <cellStyle name="20% - Accent1 4 6 3 6 2 2 2" xfId="44875" xr:uid="{00000000-0005-0000-0000-00009CAE0000}"/>
    <cellStyle name="20% - Accent1 4 6 3 6 2 3" xfId="44876" xr:uid="{00000000-0005-0000-0000-00009DAE0000}"/>
    <cellStyle name="20% - Accent1 4 6 3 6 3" xfId="44877" xr:uid="{00000000-0005-0000-0000-00009EAE0000}"/>
    <cellStyle name="20% - Accent1 4 6 3 6 3 2" xfId="44878" xr:uid="{00000000-0005-0000-0000-00009FAE0000}"/>
    <cellStyle name="20% - Accent1 4 6 3 6 4" xfId="44879" xr:uid="{00000000-0005-0000-0000-0000A0AE0000}"/>
    <cellStyle name="20% - Accent1 4 6 3 7" xfId="44880" xr:uid="{00000000-0005-0000-0000-0000A1AE0000}"/>
    <cellStyle name="20% - Accent1 4 6 3 7 2" xfId="44881" xr:uid="{00000000-0005-0000-0000-0000A2AE0000}"/>
    <cellStyle name="20% - Accent1 4 6 3 7 2 2" xfId="44882" xr:uid="{00000000-0005-0000-0000-0000A3AE0000}"/>
    <cellStyle name="20% - Accent1 4 6 3 7 3" xfId="44883" xr:uid="{00000000-0005-0000-0000-0000A4AE0000}"/>
    <cellStyle name="20% - Accent1 4 6 3 8" xfId="44884" xr:uid="{00000000-0005-0000-0000-0000A5AE0000}"/>
    <cellStyle name="20% - Accent1 4 6 3 8 2" xfId="44885" xr:uid="{00000000-0005-0000-0000-0000A6AE0000}"/>
    <cellStyle name="20% - Accent1 4 6 3 8 2 2" xfId="44886" xr:uid="{00000000-0005-0000-0000-0000A7AE0000}"/>
    <cellStyle name="20% - Accent1 4 6 3 8 3" xfId="44887" xr:uid="{00000000-0005-0000-0000-0000A8AE0000}"/>
    <cellStyle name="20% - Accent1 4 6 3 9" xfId="44888" xr:uid="{00000000-0005-0000-0000-0000A9AE0000}"/>
    <cellStyle name="20% - Accent1 4 6 3 9 2" xfId="44889" xr:uid="{00000000-0005-0000-0000-0000AAAE0000}"/>
    <cellStyle name="20% - Accent1 4 6 4" xfId="44890" xr:uid="{00000000-0005-0000-0000-0000ABAE0000}"/>
    <cellStyle name="20% - Accent1 4 6 4 10" xfId="44891" xr:uid="{00000000-0005-0000-0000-0000ACAE0000}"/>
    <cellStyle name="20% - Accent1 4 6 4 10 2" xfId="44892" xr:uid="{00000000-0005-0000-0000-0000ADAE0000}"/>
    <cellStyle name="20% - Accent1 4 6 4 11" xfId="44893" xr:uid="{00000000-0005-0000-0000-0000AEAE0000}"/>
    <cellStyle name="20% - Accent1 4 6 4 2" xfId="44894" xr:uid="{00000000-0005-0000-0000-0000AFAE0000}"/>
    <cellStyle name="20% - Accent1 4 6 4 2 2" xfId="44895" xr:uid="{00000000-0005-0000-0000-0000B0AE0000}"/>
    <cellStyle name="20% - Accent1 4 6 4 2 2 2" xfId="44896" xr:uid="{00000000-0005-0000-0000-0000B1AE0000}"/>
    <cellStyle name="20% - Accent1 4 6 4 2 2 2 2" xfId="44897" xr:uid="{00000000-0005-0000-0000-0000B2AE0000}"/>
    <cellStyle name="20% - Accent1 4 6 4 2 2 2 2 2" xfId="44898" xr:uid="{00000000-0005-0000-0000-0000B3AE0000}"/>
    <cellStyle name="20% - Accent1 4 6 4 2 2 2 3" xfId="44899" xr:uid="{00000000-0005-0000-0000-0000B4AE0000}"/>
    <cellStyle name="20% - Accent1 4 6 4 2 2 3" xfId="44900" xr:uid="{00000000-0005-0000-0000-0000B5AE0000}"/>
    <cellStyle name="20% - Accent1 4 6 4 2 2 3 2" xfId="44901" xr:uid="{00000000-0005-0000-0000-0000B6AE0000}"/>
    <cellStyle name="20% - Accent1 4 6 4 2 2 4" xfId="44902" xr:uid="{00000000-0005-0000-0000-0000B7AE0000}"/>
    <cellStyle name="20% - Accent1 4 6 4 2 3" xfId="44903" xr:uid="{00000000-0005-0000-0000-0000B8AE0000}"/>
    <cellStyle name="20% - Accent1 4 6 4 2 3 2" xfId="44904" xr:uid="{00000000-0005-0000-0000-0000B9AE0000}"/>
    <cellStyle name="20% - Accent1 4 6 4 2 3 2 2" xfId="44905" xr:uid="{00000000-0005-0000-0000-0000BAAE0000}"/>
    <cellStyle name="20% - Accent1 4 6 4 2 3 2 2 2" xfId="44906" xr:uid="{00000000-0005-0000-0000-0000BBAE0000}"/>
    <cellStyle name="20% - Accent1 4 6 4 2 3 2 3" xfId="44907" xr:uid="{00000000-0005-0000-0000-0000BCAE0000}"/>
    <cellStyle name="20% - Accent1 4 6 4 2 3 3" xfId="44908" xr:uid="{00000000-0005-0000-0000-0000BDAE0000}"/>
    <cellStyle name="20% - Accent1 4 6 4 2 3 3 2" xfId="44909" xr:uid="{00000000-0005-0000-0000-0000BEAE0000}"/>
    <cellStyle name="20% - Accent1 4 6 4 2 3 4" xfId="44910" xr:uid="{00000000-0005-0000-0000-0000BFAE0000}"/>
    <cellStyle name="20% - Accent1 4 6 4 2 4" xfId="44911" xr:uid="{00000000-0005-0000-0000-0000C0AE0000}"/>
    <cellStyle name="20% - Accent1 4 6 4 2 4 2" xfId="44912" xr:uid="{00000000-0005-0000-0000-0000C1AE0000}"/>
    <cellStyle name="20% - Accent1 4 6 4 2 4 2 2" xfId="44913" xr:uid="{00000000-0005-0000-0000-0000C2AE0000}"/>
    <cellStyle name="20% - Accent1 4 6 4 2 4 2 2 2" xfId="44914" xr:uid="{00000000-0005-0000-0000-0000C3AE0000}"/>
    <cellStyle name="20% - Accent1 4 6 4 2 4 2 3" xfId="44915" xr:uid="{00000000-0005-0000-0000-0000C4AE0000}"/>
    <cellStyle name="20% - Accent1 4 6 4 2 4 3" xfId="44916" xr:uid="{00000000-0005-0000-0000-0000C5AE0000}"/>
    <cellStyle name="20% - Accent1 4 6 4 2 4 3 2" xfId="44917" xr:uid="{00000000-0005-0000-0000-0000C6AE0000}"/>
    <cellStyle name="20% - Accent1 4 6 4 2 4 4" xfId="44918" xr:uid="{00000000-0005-0000-0000-0000C7AE0000}"/>
    <cellStyle name="20% - Accent1 4 6 4 2 5" xfId="44919" xr:uid="{00000000-0005-0000-0000-0000C8AE0000}"/>
    <cellStyle name="20% - Accent1 4 6 4 2 5 2" xfId="44920" xr:uid="{00000000-0005-0000-0000-0000C9AE0000}"/>
    <cellStyle name="20% - Accent1 4 6 4 2 5 2 2" xfId="44921" xr:uid="{00000000-0005-0000-0000-0000CAAE0000}"/>
    <cellStyle name="20% - Accent1 4 6 4 2 5 3" xfId="44922" xr:uid="{00000000-0005-0000-0000-0000CBAE0000}"/>
    <cellStyle name="20% - Accent1 4 6 4 2 6" xfId="44923" xr:uid="{00000000-0005-0000-0000-0000CCAE0000}"/>
    <cellStyle name="20% - Accent1 4 6 4 2 6 2" xfId="44924" xr:uid="{00000000-0005-0000-0000-0000CDAE0000}"/>
    <cellStyle name="20% - Accent1 4 6 4 2 6 2 2" xfId="44925" xr:uid="{00000000-0005-0000-0000-0000CEAE0000}"/>
    <cellStyle name="20% - Accent1 4 6 4 2 6 3" xfId="44926" xr:uid="{00000000-0005-0000-0000-0000CFAE0000}"/>
    <cellStyle name="20% - Accent1 4 6 4 2 7" xfId="44927" xr:uid="{00000000-0005-0000-0000-0000D0AE0000}"/>
    <cellStyle name="20% - Accent1 4 6 4 2 7 2" xfId="44928" xr:uid="{00000000-0005-0000-0000-0000D1AE0000}"/>
    <cellStyle name="20% - Accent1 4 6 4 2 8" xfId="44929" xr:uid="{00000000-0005-0000-0000-0000D2AE0000}"/>
    <cellStyle name="20% - Accent1 4 6 4 2 8 2" xfId="44930" xr:uid="{00000000-0005-0000-0000-0000D3AE0000}"/>
    <cellStyle name="20% - Accent1 4 6 4 2 9" xfId="44931" xr:uid="{00000000-0005-0000-0000-0000D4AE0000}"/>
    <cellStyle name="20% - Accent1 4 6 4 3" xfId="44932" xr:uid="{00000000-0005-0000-0000-0000D5AE0000}"/>
    <cellStyle name="20% - Accent1 4 6 4 3 2" xfId="44933" xr:uid="{00000000-0005-0000-0000-0000D6AE0000}"/>
    <cellStyle name="20% - Accent1 4 6 4 3 2 2" xfId="44934" xr:uid="{00000000-0005-0000-0000-0000D7AE0000}"/>
    <cellStyle name="20% - Accent1 4 6 4 3 2 2 2" xfId="44935" xr:uid="{00000000-0005-0000-0000-0000D8AE0000}"/>
    <cellStyle name="20% - Accent1 4 6 4 3 2 2 2 2" xfId="44936" xr:uid="{00000000-0005-0000-0000-0000D9AE0000}"/>
    <cellStyle name="20% - Accent1 4 6 4 3 2 2 3" xfId="44937" xr:uid="{00000000-0005-0000-0000-0000DAAE0000}"/>
    <cellStyle name="20% - Accent1 4 6 4 3 2 3" xfId="44938" xr:uid="{00000000-0005-0000-0000-0000DBAE0000}"/>
    <cellStyle name="20% - Accent1 4 6 4 3 2 3 2" xfId="44939" xr:uid="{00000000-0005-0000-0000-0000DCAE0000}"/>
    <cellStyle name="20% - Accent1 4 6 4 3 2 4" xfId="44940" xr:uid="{00000000-0005-0000-0000-0000DDAE0000}"/>
    <cellStyle name="20% - Accent1 4 6 4 3 3" xfId="44941" xr:uid="{00000000-0005-0000-0000-0000DEAE0000}"/>
    <cellStyle name="20% - Accent1 4 6 4 3 3 2" xfId="44942" xr:uid="{00000000-0005-0000-0000-0000DFAE0000}"/>
    <cellStyle name="20% - Accent1 4 6 4 3 3 2 2" xfId="44943" xr:uid="{00000000-0005-0000-0000-0000E0AE0000}"/>
    <cellStyle name="20% - Accent1 4 6 4 3 3 2 2 2" xfId="44944" xr:uid="{00000000-0005-0000-0000-0000E1AE0000}"/>
    <cellStyle name="20% - Accent1 4 6 4 3 3 2 3" xfId="44945" xr:uid="{00000000-0005-0000-0000-0000E2AE0000}"/>
    <cellStyle name="20% - Accent1 4 6 4 3 3 3" xfId="44946" xr:uid="{00000000-0005-0000-0000-0000E3AE0000}"/>
    <cellStyle name="20% - Accent1 4 6 4 3 3 3 2" xfId="44947" xr:uid="{00000000-0005-0000-0000-0000E4AE0000}"/>
    <cellStyle name="20% - Accent1 4 6 4 3 3 4" xfId="44948" xr:uid="{00000000-0005-0000-0000-0000E5AE0000}"/>
    <cellStyle name="20% - Accent1 4 6 4 3 4" xfId="44949" xr:uid="{00000000-0005-0000-0000-0000E6AE0000}"/>
    <cellStyle name="20% - Accent1 4 6 4 3 4 2" xfId="44950" xr:uid="{00000000-0005-0000-0000-0000E7AE0000}"/>
    <cellStyle name="20% - Accent1 4 6 4 3 4 2 2" xfId="44951" xr:uid="{00000000-0005-0000-0000-0000E8AE0000}"/>
    <cellStyle name="20% - Accent1 4 6 4 3 4 2 2 2" xfId="44952" xr:uid="{00000000-0005-0000-0000-0000E9AE0000}"/>
    <cellStyle name="20% - Accent1 4 6 4 3 4 2 3" xfId="44953" xr:uid="{00000000-0005-0000-0000-0000EAAE0000}"/>
    <cellStyle name="20% - Accent1 4 6 4 3 4 3" xfId="44954" xr:uid="{00000000-0005-0000-0000-0000EBAE0000}"/>
    <cellStyle name="20% - Accent1 4 6 4 3 4 3 2" xfId="44955" xr:uid="{00000000-0005-0000-0000-0000ECAE0000}"/>
    <cellStyle name="20% - Accent1 4 6 4 3 4 4" xfId="44956" xr:uid="{00000000-0005-0000-0000-0000EDAE0000}"/>
    <cellStyle name="20% - Accent1 4 6 4 3 5" xfId="44957" xr:uid="{00000000-0005-0000-0000-0000EEAE0000}"/>
    <cellStyle name="20% - Accent1 4 6 4 3 5 2" xfId="44958" xr:uid="{00000000-0005-0000-0000-0000EFAE0000}"/>
    <cellStyle name="20% - Accent1 4 6 4 3 5 2 2" xfId="44959" xr:uid="{00000000-0005-0000-0000-0000F0AE0000}"/>
    <cellStyle name="20% - Accent1 4 6 4 3 5 3" xfId="44960" xr:uid="{00000000-0005-0000-0000-0000F1AE0000}"/>
    <cellStyle name="20% - Accent1 4 6 4 3 6" xfId="44961" xr:uid="{00000000-0005-0000-0000-0000F2AE0000}"/>
    <cellStyle name="20% - Accent1 4 6 4 3 6 2" xfId="44962" xr:uid="{00000000-0005-0000-0000-0000F3AE0000}"/>
    <cellStyle name="20% - Accent1 4 6 4 3 6 2 2" xfId="44963" xr:uid="{00000000-0005-0000-0000-0000F4AE0000}"/>
    <cellStyle name="20% - Accent1 4 6 4 3 6 3" xfId="44964" xr:uid="{00000000-0005-0000-0000-0000F5AE0000}"/>
    <cellStyle name="20% - Accent1 4 6 4 3 7" xfId="44965" xr:uid="{00000000-0005-0000-0000-0000F6AE0000}"/>
    <cellStyle name="20% - Accent1 4 6 4 3 7 2" xfId="44966" xr:uid="{00000000-0005-0000-0000-0000F7AE0000}"/>
    <cellStyle name="20% - Accent1 4 6 4 3 8" xfId="44967" xr:uid="{00000000-0005-0000-0000-0000F8AE0000}"/>
    <cellStyle name="20% - Accent1 4 6 4 3 8 2" xfId="44968" xr:uid="{00000000-0005-0000-0000-0000F9AE0000}"/>
    <cellStyle name="20% - Accent1 4 6 4 3 9" xfId="44969" xr:uid="{00000000-0005-0000-0000-0000FAAE0000}"/>
    <cellStyle name="20% - Accent1 4 6 4 4" xfId="44970" xr:uid="{00000000-0005-0000-0000-0000FBAE0000}"/>
    <cellStyle name="20% - Accent1 4 6 4 4 2" xfId="44971" xr:uid="{00000000-0005-0000-0000-0000FCAE0000}"/>
    <cellStyle name="20% - Accent1 4 6 4 4 2 2" xfId="44972" xr:uid="{00000000-0005-0000-0000-0000FDAE0000}"/>
    <cellStyle name="20% - Accent1 4 6 4 4 2 2 2" xfId="44973" xr:uid="{00000000-0005-0000-0000-0000FEAE0000}"/>
    <cellStyle name="20% - Accent1 4 6 4 4 2 3" xfId="44974" xr:uid="{00000000-0005-0000-0000-0000FFAE0000}"/>
    <cellStyle name="20% - Accent1 4 6 4 4 3" xfId="44975" xr:uid="{00000000-0005-0000-0000-000000AF0000}"/>
    <cellStyle name="20% - Accent1 4 6 4 4 3 2" xfId="44976" xr:uid="{00000000-0005-0000-0000-000001AF0000}"/>
    <cellStyle name="20% - Accent1 4 6 4 4 4" xfId="44977" xr:uid="{00000000-0005-0000-0000-000002AF0000}"/>
    <cellStyle name="20% - Accent1 4 6 4 5" xfId="44978" xr:uid="{00000000-0005-0000-0000-000003AF0000}"/>
    <cellStyle name="20% - Accent1 4 6 4 5 2" xfId="44979" xr:uid="{00000000-0005-0000-0000-000004AF0000}"/>
    <cellStyle name="20% - Accent1 4 6 4 5 2 2" xfId="44980" xr:uid="{00000000-0005-0000-0000-000005AF0000}"/>
    <cellStyle name="20% - Accent1 4 6 4 5 2 2 2" xfId="44981" xr:uid="{00000000-0005-0000-0000-000006AF0000}"/>
    <cellStyle name="20% - Accent1 4 6 4 5 2 3" xfId="44982" xr:uid="{00000000-0005-0000-0000-000007AF0000}"/>
    <cellStyle name="20% - Accent1 4 6 4 5 3" xfId="44983" xr:uid="{00000000-0005-0000-0000-000008AF0000}"/>
    <cellStyle name="20% - Accent1 4 6 4 5 3 2" xfId="44984" xr:uid="{00000000-0005-0000-0000-000009AF0000}"/>
    <cellStyle name="20% - Accent1 4 6 4 5 4" xfId="44985" xr:uid="{00000000-0005-0000-0000-00000AAF0000}"/>
    <cellStyle name="20% - Accent1 4 6 4 6" xfId="44986" xr:uid="{00000000-0005-0000-0000-00000BAF0000}"/>
    <cellStyle name="20% - Accent1 4 6 4 6 2" xfId="44987" xr:uid="{00000000-0005-0000-0000-00000CAF0000}"/>
    <cellStyle name="20% - Accent1 4 6 4 6 2 2" xfId="44988" xr:uid="{00000000-0005-0000-0000-00000DAF0000}"/>
    <cellStyle name="20% - Accent1 4 6 4 6 2 2 2" xfId="44989" xr:uid="{00000000-0005-0000-0000-00000EAF0000}"/>
    <cellStyle name="20% - Accent1 4 6 4 6 2 3" xfId="44990" xr:uid="{00000000-0005-0000-0000-00000FAF0000}"/>
    <cellStyle name="20% - Accent1 4 6 4 6 3" xfId="44991" xr:uid="{00000000-0005-0000-0000-000010AF0000}"/>
    <cellStyle name="20% - Accent1 4 6 4 6 3 2" xfId="44992" xr:uid="{00000000-0005-0000-0000-000011AF0000}"/>
    <cellStyle name="20% - Accent1 4 6 4 6 4" xfId="44993" xr:uid="{00000000-0005-0000-0000-000012AF0000}"/>
    <cellStyle name="20% - Accent1 4 6 4 7" xfId="44994" xr:uid="{00000000-0005-0000-0000-000013AF0000}"/>
    <cellStyle name="20% - Accent1 4 6 4 7 2" xfId="44995" xr:uid="{00000000-0005-0000-0000-000014AF0000}"/>
    <cellStyle name="20% - Accent1 4 6 4 7 2 2" xfId="44996" xr:uid="{00000000-0005-0000-0000-000015AF0000}"/>
    <cellStyle name="20% - Accent1 4 6 4 7 3" xfId="44997" xr:uid="{00000000-0005-0000-0000-000016AF0000}"/>
    <cellStyle name="20% - Accent1 4 6 4 8" xfId="44998" xr:uid="{00000000-0005-0000-0000-000017AF0000}"/>
    <cellStyle name="20% - Accent1 4 6 4 8 2" xfId="44999" xr:uid="{00000000-0005-0000-0000-000018AF0000}"/>
    <cellStyle name="20% - Accent1 4 6 4 8 2 2" xfId="45000" xr:uid="{00000000-0005-0000-0000-000019AF0000}"/>
    <cellStyle name="20% - Accent1 4 6 4 8 3" xfId="45001" xr:uid="{00000000-0005-0000-0000-00001AAF0000}"/>
    <cellStyle name="20% - Accent1 4 6 4 9" xfId="45002" xr:uid="{00000000-0005-0000-0000-00001BAF0000}"/>
    <cellStyle name="20% - Accent1 4 6 4 9 2" xfId="45003" xr:uid="{00000000-0005-0000-0000-00001CAF0000}"/>
    <cellStyle name="20% - Accent1 4 6 5" xfId="45004" xr:uid="{00000000-0005-0000-0000-00001DAF0000}"/>
    <cellStyle name="20% - Accent1 4 6 5 10" xfId="45005" xr:uid="{00000000-0005-0000-0000-00001EAF0000}"/>
    <cellStyle name="20% - Accent1 4 6 5 10 2" xfId="45006" xr:uid="{00000000-0005-0000-0000-00001FAF0000}"/>
    <cellStyle name="20% - Accent1 4 6 5 11" xfId="45007" xr:uid="{00000000-0005-0000-0000-000020AF0000}"/>
    <cellStyle name="20% - Accent1 4 6 5 2" xfId="45008" xr:uid="{00000000-0005-0000-0000-000021AF0000}"/>
    <cellStyle name="20% - Accent1 4 6 5 2 2" xfId="45009" xr:uid="{00000000-0005-0000-0000-000022AF0000}"/>
    <cellStyle name="20% - Accent1 4 6 5 2 2 2" xfId="45010" xr:uid="{00000000-0005-0000-0000-000023AF0000}"/>
    <cellStyle name="20% - Accent1 4 6 5 2 2 2 2" xfId="45011" xr:uid="{00000000-0005-0000-0000-000024AF0000}"/>
    <cellStyle name="20% - Accent1 4 6 5 2 2 2 2 2" xfId="45012" xr:uid="{00000000-0005-0000-0000-000025AF0000}"/>
    <cellStyle name="20% - Accent1 4 6 5 2 2 2 3" xfId="45013" xr:uid="{00000000-0005-0000-0000-000026AF0000}"/>
    <cellStyle name="20% - Accent1 4 6 5 2 2 3" xfId="45014" xr:uid="{00000000-0005-0000-0000-000027AF0000}"/>
    <cellStyle name="20% - Accent1 4 6 5 2 2 3 2" xfId="45015" xr:uid="{00000000-0005-0000-0000-000028AF0000}"/>
    <cellStyle name="20% - Accent1 4 6 5 2 2 4" xfId="45016" xr:uid="{00000000-0005-0000-0000-000029AF0000}"/>
    <cellStyle name="20% - Accent1 4 6 5 2 3" xfId="45017" xr:uid="{00000000-0005-0000-0000-00002AAF0000}"/>
    <cellStyle name="20% - Accent1 4 6 5 2 3 2" xfId="45018" xr:uid="{00000000-0005-0000-0000-00002BAF0000}"/>
    <cellStyle name="20% - Accent1 4 6 5 2 3 2 2" xfId="45019" xr:uid="{00000000-0005-0000-0000-00002CAF0000}"/>
    <cellStyle name="20% - Accent1 4 6 5 2 3 2 2 2" xfId="45020" xr:uid="{00000000-0005-0000-0000-00002DAF0000}"/>
    <cellStyle name="20% - Accent1 4 6 5 2 3 2 3" xfId="45021" xr:uid="{00000000-0005-0000-0000-00002EAF0000}"/>
    <cellStyle name="20% - Accent1 4 6 5 2 3 3" xfId="45022" xr:uid="{00000000-0005-0000-0000-00002FAF0000}"/>
    <cellStyle name="20% - Accent1 4 6 5 2 3 3 2" xfId="45023" xr:uid="{00000000-0005-0000-0000-000030AF0000}"/>
    <cellStyle name="20% - Accent1 4 6 5 2 3 4" xfId="45024" xr:uid="{00000000-0005-0000-0000-000031AF0000}"/>
    <cellStyle name="20% - Accent1 4 6 5 2 4" xfId="45025" xr:uid="{00000000-0005-0000-0000-000032AF0000}"/>
    <cellStyle name="20% - Accent1 4 6 5 2 4 2" xfId="45026" xr:uid="{00000000-0005-0000-0000-000033AF0000}"/>
    <cellStyle name="20% - Accent1 4 6 5 2 4 2 2" xfId="45027" xr:uid="{00000000-0005-0000-0000-000034AF0000}"/>
    <cellStyle name="20% - Accent1 4 6 5 2 4 2 2 2" xfId="45028" xr:uid="{00000000-0005-0000-0000-000035AF0000}"/>
    <cellStyle name="20% - Accent1 4 6 5 2 4 2 3" xfId="45029" xr:uid="{00000000-0005-0000-0000-000036AF0000}"/>
    <cellStyle name="20% - Accent1 4 6 5 2 4 3" xfId="45030" xr:uid="{00000000-0005-0000-0000-000037AF0000}"/>
    <cellStyle name="20% - Accent1 4 6 5 2 4 3 2" xfId="45031" xr:uid="{00000000-0005-0000-0000-000038AF0000}"/>
    <cellStyle name="20% - Accent1 4 6 5 2 4 4" xfId="45032" xr:uid="{00000000-0005-0000-0000-000039AF0000}"/>
    <cellStyle name="20% - Accent1 4 6 5 2 5" xfId="45033" xr:uid="{00000000-0005-0000-0000-00003AAF0000}"/>
    <cellStyle name="20% - Accent1 4 6 5 2 5 2" xfId="45034" xr:uid="{00000000-0005-0000-0000-00003BAF0000}"/>
    <cellStyle name="20% - Accent1 4 6 5 2 5 2 2" xfId="45035" xr:uid="{00000000-0005-0000-0000-00003CAF0000}"/>
    <cellStyle name="20% - Accent1 4 6 5 2 5 3" xfId="45036" xr:uid="{00000000-0005-0000-0000-00003DAF0000}"/>
    <cellStyle name="20% - Accent1 4 6 5 2 6" xfId="45037" xr:uid="{00000000-0005-0000-0000-00003EAF0000}"/>
    <cellStyle name="20% - Accent1 4 6 5 2 6 2" xfId="45038" xr:uid="{00000000-0005-0000-0000-00003FAF0000}"/>
    <cellStyle name="20% - Accent1 4 6 5 2 6 2 2" xfId="45039" xr:uid="{00000000-0005-0000-0000-000040AF0000}"/>
    <cellStyle name="20% - Accent1 4 6 5 2 6 3" xfId="45040" xr:uid="{00000000-0005-0000-0000-000041AF0000}"/>
    <cellStyle name="20% - Accent1 4 6 5 2 7" xfId="45041" xr:uid="{00000000-0005-0000-0000-000042AF0000}"/>
    <cellStyle name="20% - Accent1 4 6 5 2 7 2" xfId="45042" xr:uid="{00000000-0005-0000-0000-000043AF0000}"/>
    <cellStyle name="20% - Accent1 4 6 5 2 8" xfId="45043" xr:uid="{00000000-0005-0000-0000-000044AF0000}"/>
    <cellStyle name="20% - Accent1 4 6 5 2 8 2" xfId="45044" xr:uid="{00000000-0005-0000-0000-000045AF0000}"/>
    <cellStyle name="20% - Accent1 4 6 5 2 9" xfId="45045" xr:uid="{00000000-0005-0000-0000-000046AF0000}"/>
    <cellStyle name="20% - Accent1 4 6 5 3" xfId="45046" xr:uid="{00000000-0005-0000-0000-000047AF0000}"/>
    <cellStyle name="20% - Accent1 4 6 5 3 2" xfId="45047" xr:uid="{00000000-0005-0000-0000-000048AF0000}"/>
    <cellStyle name="20% - Accent1 4 6 5 3 2 2" xfId="45048" xr:uid="{00000000-0005-0000-0000-000049AF0000}"/>
    <cellStyle name="20% - Accent1 4 6 5 3 2 2 2" xfId="45049" xr:uid="{00000000-0005-0000-0000-00004AAF0000}"/>
    <cellStyle name="20% - Accent1 4 6 5 3 2 2 2 2" xfId="45050" xr:uid="{00000000-0005-0000-0000-00004BAF0000}"/>
    <cellStyle name="20% - Accent1 4 6 5 3 2 2 3" xfId="45051" xr:uid="{00000000-0005-0000-0000-00004CAF0000}"/>
    <cellStyle name="20% - Accent1 4 6 5 3 2 3" xfId="45052" xr:uid="{00000000-0005-0000-0000-00004DAF0000}"/>
    <cellStyle name="20% - Accent1 4 6 5 3 2 3 2" xfId="45053" xr:uid="{00000000-0005-0000-0000-00004EAF0000}"/>
    <cellStyle name="20% - Accent1 4 6 5 3 2 4" xfId="45054" xr:uid="{00000000-0005-0000-0000-00004FAF0000}"/>
    <cellStyle name="20% - Accent1 4 6 5 3 3" xfId="45055" xr:uid="{00000000-0005-0000-0000-000050AF0000}"/>
    <cellStyle name="20% - Accent1 4 6 5 3 3 2" xfId="45056" xr:uid="{00000000-0005-0000-0000-000051AF0000}"/>
    <cellStyle name="20% - Accent1 4 6 5 3 3 2 2" xfId="45057" xr:uid="{00000000-0005-0000-0000-000052AF0000}"/>
    <cellStyle name="20% - Accent1 4 6 5 3 3 2 2 2" xfId="45058" xr:uid="{00000000-0005-0000-0000-000053AF0000}"/>
    <cellStyle name="20% - Accent1 4 6 5 3 3 2 3" xfId="45059" xr:uid="{00000000-0005-0000-0000-000054AF0000}"/>
    <cellStyle name="20% - Accent1 4 6 5 3 3 3" xfId="45060" xr:uid="{00000000-0005-0000-0000-000055AF0000}"/>
    <cellStyle name="20% - Accent1 4 6 5 3 3 3 2" xfId="45061" xr:uid="{00000000-0005-0000-0000-000056AF0000}"/>
    <cellStyle name="20% - Accent1 4 6 5 3 3 4" xfId="45062" xr:uid="{00000000-0005-0000-0000-000057AF0000}"/>
    <cellStyle name="20% - Accent1 4 6 5 3 4" xfId="45063" xr:uid="{00000000-0005-0000-0000-000058AF0000}"/>
    <cellStyle name="20% - Accent1 4 6 5 3 4 2" xfId="45064" xr:uid="{00000000-0005-0000-0000-000059AF0000}"/>
    <cellStyle name="20% - Accent1 4 6 5 3 4 2 2" xfId="45065" xr:uid="{00000000-0005-0000-0000-00005AAF0000}"/>
    <cellStyle name="20% - Accent1 4 6 5 3 4 2 2 2" xfId="45066" xr:uid="{00000000-0005-0000-0000-00005BAF0000}"/>
    <cellStyle name="20% - Accent1 4 6 5 3 4 2 3" xfId="45067" xr:uid="{00000000-0005-0000-0000-00005CAF0000}"/>
    <cellStyle name="20% - Accent1 4 6 5 3 4 3" xfId="45068" xr:uid="{00000000-0005-0000-0000-00005DAF0000}"/>
    <cellStyle name="20% - Accent1 4 6 5 3 4 3 2" xfId="45069" xr:uid="{00000000-0005-0000-0000-00005EAF0000}"/>
    <cellStyle name="20% - Accent1 4 6 5 3 4 4" xfId="45070" xr:uid="{00000000-0005-0000-0000-00005FAF0000}"/>
    <cellStyle name="20% - Accent1 4 6 5 3 5" xfId="45071" xr:uid="{00000000-0005-0000-0000-000060AF0000}"/>
    <cellStyle name="20% - Accent1 4 6 5 3 5 2" xfId="45072" xr:uid="{00000000-0005-0000-0000-000061AF0000}"/>
    <cellStyle name="20% - Accent1 4 6 5 3 5 2 2" xfId="45073" xr:uid="{00000000-0005-0000-0000-000062AF0000}"/>
    <cellStyle name="20% - Accent1 4 6 5 3 5 3" xfId="45074" xr:uid="{00000000-0005-0000-0000-000063AF0000}"/>
    <cellStyle name="20% - Accent1 4 6 5 3 6" xfId="45075" xr:uid="{00000000-0005-0000-0000-000064AF0000}"/>
    <cellStyle name="20% - Accent1 4 6 5 3 6 2" xfId="45076" xr:uid="{00000000-0005-0000-0000-000065AF0000}"/>
    <cellStyle name="20% - Accent1 4 6 5 3 6 2 2" xfId="45077" xr:uid="{00000000-0005-0000-0000-000066AF0000}"/>
    <cellStyle name="20% - Accent1 4 6 5 3 6 3" xfId="45078" xr:uid="{00000000-0005-0000-0000-000067AF0000}"/>
    <cellStyle name="20% - Accent1 4 6 5 3 7" xfId="45079" xr:uid="{00000000-0005-0000-0000-000068AF0000}"/>
    <cellStyle name="20% - Accent1 4 6 5 3 7 2" xfId="45080" xr:uid="{00000000-0005-0000-0000-000069AF0000}"/>
    <cellStyle name="20% - Accent1 4 6 5 3 8" xfId="45081" xr:uid="{00000000-0005-0000-0000-00006AAF0000}"/>
    <cellStyle name="20% - Accent1 4 6 5 3 8 2" xfId="45082" xr:uid="{00000000-0005-0000-0000-00006BAF0000}"/>
    <cellStyle name="20% - Accent1 4 6 5 3 9" xfId="45083" xr:uid="{00000000-0005-0000-0000-00006CAF0000}"/>
    <cellStyle name="20% - Accent1 4 6 5 4" xfId="45084" xr:uid="{00000000-0005-0000-0000-00006DAF0000}"/>
    <cellStyle name="20% - Accent1 4 6 5 4 2" xfId="45085" xr:uid="{00000000-0005-0000-0000-00006EAF0000}"/>
    <cellStyle name="20% - Accent1 4 6 5 4 2 2" xfId="45086" xr:uid="{00000000-0005-0000-0000-00006FAF0000}"/>
    <cellStyle name="20% - Accent1 4 6 5 4 2 2 2" xfId="45087" xr:uid="{00000000-0005-0000-0000-000070AF0000}"/>
    <cellStyle name="20% - Accent1 4 6 5 4 2 3" xfId="45088" xr:uid="{00000000-0005-0000-0000-000071AF0000}"/>
    <cellStyle name="20% - Accent1 4 6 5 4 3" xfId="45089" xr:uid="{00000000-0005-0000-0000-000072AF0000}"/>
    <cellStyle name="20% - Accent1 4 6 5 4 3 2" xfId="45090" xr:uid="{00000000-0005-0000-0000-000073AF0000}"/>
    <cellStyle name="20% - Accent1 4 6 5 4 4" xfId="45091" xr:uid="{00000000-0005-0000-0000-000074AF0000}"/>
    <cellStyle name="20% - Accent1 4 6 5 5" xfId="45092" xr:uid="{00000000-0005-0000-0000-000075AF0000}"/>
    <cellStyle name="20% - Accent1 4 6 5 5 2" xfId="45093" xr:uid="{00000000-0005-0000-0000-000076AF0000}"/>
    <cellStyle name="20% - Accent1 4 6 5 5 2 2" xfId="45094" xr:uid="{00000000-0005-0000-0000-000077AF0000}"/>
    <cellStyle name="20% - Accent1 4 6 5 5 2 2 2" xfId="45095" xr:uid="{00000000-0005-0000-0000-000078AF0000}"/>
    <cellStyle name="20% - Accent1 4 6 5 5 2 3" xfId="45096" xr:uid="{00000000-0005-0000-0000-000079AF0000}"/>
    <cellStyle name="20% - Accent1 4 6 5 5 3" xfId="45097" xr:uid="{00000000-0005-0000-0000-00007AAF0000}"/>
    <cellStyle name="20% - Accent1 4 6 5 5 3 2" xfId="45098" xr:uid="{00000000-0005-0000-0000-00007BAF0000}"/>
    <cellStyle name="20% - Accent1 4 6 5 5 4" xfId="45099" xr:uid="{00000000-0005-0000-0000-00007CAF0000}"/>
    <cellStyle name="20% - Accent1 4 6 5 6" xfId="45100" xr:uid="{00000000-0005-0000-0000-00007DAF0000}"/>
    <cellStyle name="20% - Accent1 4 6 5 6 2" xfId="45101" xr:uid="{00000000-0005-0000-0000-00007EAF0000}"/>
    <cellStyle name="20% - Accent1 4 6 5 6 2 2" xfId="45102" xr:uid="{00000000-0005-0000-0000-00007FAF0000}"/>
    <cellStyle name="20% - Accent1 4 6 5 6 2 2 2" xfId="45103" xr:uid="{00000000-0005-0000-0000-000080AF0000}"/>
    <cellStyle name="20% - Accent1 4 6 5 6 2 3" xfId="45104" xr:uid="{00000000-0005-0000-0000-000081AF0000}"/>
    <cellStyle name="20% - Accent1 4 6 5 6 3" xfId="45105" xr:uid="{00000000-0005-0000-0000-000082AF0000}"/>
    <cellStyle name="20% - Accent1 4 6 5 6 3 2" xfId="45106" xr:uid="{00000000-0005-0000-0000-000083AF0000}"/>
    <cellStyle name="20% - Accent1 4 6 5 6 4" xfId="45107" xr:uid="{00000000-0005-0000-0000-000084AF0000}"/>
    <cellStyle name="20% - Accent1 4 6 5 7" xfId="45108" xr:uid="{00000000-0005-0000-0000-000085AF0000}"/>
    <cellStyle name="20% - Accent1 4 6 5 7 2" xfId="45109" xr:uid="{00000000-0005-0000-0000-000086AF0000}"/>
    <cellStyle name="20% - Accent1 4 6 5 7 2 2" xfId="45110" xr:uid="{00000000-0005-0000-0000-000087AF0000}"/>
    <cellStyle name="20% - Accent1 4 6 5 7 3" xfId="45111" xr:uid="{00000000-0005-0000-0000-000088AF0000}"/>
    <cellStyle name="20% - Accent1 4 6 5 8" xfId="45112" xr:uid="{00000000-0005-0000-0000-000089AF0000}"/>
    <cellStyle name="20% - Accent1 4 6 5 8 2" xfId="45113" xr:uid="{00000000-0005-0000-0000-00008AAF0000}"/>
    <cellStyle name="20% - Accent1 4 6 5 8 2 2" xfId="45114" xr:uid="{00000000-0005-0000-0000-00008BAF0000}"/>
    <cellStyle name="20% - Accent1 4 6 5 8 3" xfId="45115" xr:uid="{00000000-0005-0000-0000-00008CAF0000}"/>
    <cellStyle name="20% - Accent1 4 6 5 9" xfId="45116" xr:uid="{00000000-0005-0000-0000-00008DAF0000}"/>
    <cellStyle name="20% - Accent1 4 6 5 9 2" xfId="45117" xr:uid="{00000000-0005-0000-0000-00008EAF0000}"/>
    <cellStyle name="20% - Accent1 4 6 6" xfId="45118" xr:uid="{00000000-0005-0000-0000-00008FAF0000}"/>
    <cellStyle name="20% - Accent1 4 6 6 2" xfId="45119" xr:uid="{00000000-0005-0000-0000-000090AF0000}"/>
    <cellStyle name="20% - Accent1 4 6 6 2 2" xfId="45120" xr:uid="{00000000-0005-0000-0000-000091AF0000}"/>
    <cellStyle name="20% - Accent1 4 6 6 2 2 2" xfId="45121" xr:uid="{00000000-0005-0000-0000-000092AF0000}"/>
    <cellStyle name="20% - Accent1 4 6 6 2 2 2 2" xfId="45122" xr:uid="{00000000-0005-0000-0000-000093AF0000}"/>
    <cellStyle name="20% - Accent1 4 6 6 2 2 3" xfId="45123" xr:uid="{00000000-0005-0000-0000-000094AF0000}"/>
    <cellStyle name="20% - Accent1 4 6 6 2 3" xfId="45124" xr:uid="{00000000-0005-0000-0000-000095AF0000}"/>
    <cellStyle name="20% - Accent1 4 6 6 2 3 2" xfId="45125" xr:uid="{00000000-0005-0000-0000-000096AF0000}"/>
    <cellStyle name="20% - Accent1 4 6 6 2 4" xfId="45126" xr:uid="{00000000-0005-0000-0000-000097AF0000}"/>
    <cellStyle name="20% - Accent1 4 6 6 3" xfId="45127" xr:uid="{00000000-0005-0000-0000-000098AF0000}"/>
    <cellStyle name="20% - Accent1 4 6 6 3 2" xfId="45128" xr:uid="{00000000-0005-0000-0000-000099AF0000}"/>
    <cellStyle name="20% - Accent1 4 6 6 3 2 2" xfId="45129" xr:uid="{00000000-0005-0000-0000-00009AAF0000}"/>
    <cellStyle name="20% - Accent1 4 6 6 3 2 2 2" xfId="45130" xr:uid="{00000000-0005-0000-0000-00009BAF0000}"/>
    <cellStyle name="20% - Accent1 4 6 6 3 2 3" xfId="45131" xr:uid="{00000000-0005-0000-0000-00009CAF0000}"/>
    <cellStyle name="20% - Accent1 4 6 6 3 3" xfId="45132" xr:uid="{00000000-0005-0000-0000-00009DAF0000}"/>
    <cellStyle name="20% - Accent1 4 6 6 3 3 2" xfId="45133" xr:uid="{00000000-0005-0000-0000-00009EAF0000}"/>
    <cellStyle name="20% - Accent1 4 6 6 3 4" xfId="45134" xr:uid="{00000000-0005-0000-0000-00009FAF0000}"/>
    <cellStyle name="20% - Accent1 4 6 6 4" xfId="45135" xr:uid="{00000000-0005-0000-0000-0000A0AF0000}"/>
    <cellStyle name="20% - Accent1 4 6 6 4 2" xfId="45136" xr:uid="{00000000-0005-0000-0000-0000A1AF0000}"/>
    <cellStyle name="20% - Accent1 4 6 6 4 2 2" xfId="45137" xr:uid="{00000000-0005-0000-0000-0000A2AF0000}"/>
    <cellStyle name="20% - Accent1 4 6 6 4 2 2 2" xfId="45138" xr:uid="{00000000-0005-0000-0000-0000A3AF0000}"/>
    <cellStyle name="20% - Accent1 4 6 6 4 2 3" xfId="45139" xr:uid="{00000000-0005-0000-0000-0000A4AF0000}"/>
    <cellStyle name="20% - Accent1 4 6 6 4 3" xfId="45140" xr:uid="{00000000-0005-0000-0000-0000A5AF0000}"/>
    <cellStyle name="20% - Accent1 4 6 6 4 3 2" xfId="45141" xr:uid="{00000000-0005-0000-0000-0000A6AF0000}"/>
    <cellStyle name="20% - Accent1 4 6 6 4 4" xfId="45142" xr:uid="{00000000-0005-0000-0000-0000A7AF0000}"/>
    <cellStyle name="20% - Accent1 4 6 6 5" xfId="45143" xr:uid="{00000000-0005-0000-0000-0000A8AF0000}"/>
    <cellStyle name="20% - Accent1 4 6 6 5 2" xfId="45144" xr:uid="{00000000-0005-0000-0000-0000A9AF0000}"/>
    <cellStyle name="20% - Accent1 4 6 6 5 2 2" xfId="45145" xr:uid="{00000000-0005-0000-0000-0000AAAF0000}"/>
    <cellStyle name="20% - Accent1 4 6 6 5 3" xfId="45146" xr:uid="{00000000-0005-0000-0000-0000ABAF0000}"/>
    <cellStyle name="20% - Accent1 4 6 6 6" xfId="45147" xr:uid="{00000000-0005-0000-0000-0000ACAF0000}"/>
    <cellStyle name="20% - Accent1 4 6 6 6 2" xfId="45148" xr:uid="{00000000-0005-0000-0000-0000ADAF0000}"/>
    <cellStyle name="20% - Accent1 4 6 6 6 2 2" xfId="45149" xr:uid="{00000000-0005-0000-0000-0000AEAF0000}"/>
    <cellStyle name="20% - Accent1 4 6 6 6 3" xfId="45150" xr:uid="{00000000-0005-0000-0000-0000AFAF0000}"/>
    <cellStyle name="20% - Accent1 4 6 6 7" xfId="45151" xr:uid="{00000000-0005-0000-0000-0000B0AF0000}"/>
    <cellStyle name="20% - Accent1 4 6 6 7 2" xfId="45152" xr:uid="{00000000-0005-0000-0000-0000B1AF0000}"/>
    <cellStyle name="20% - Accent1 4 6 6 8" xfId="45153" xr:uid="{00000000-0005-0000-0000-0000B2AF0000}"/>
    <cellStyle name="20% - Accent1 4 6 6 8 2" xfId="45154" xr:uid="{00000000-0005-0000-0000-0000B3AF0000}"/>
    <cellStyle name="20% - Accent1 4 6 6 9" xfId="45155" xr:uid="{00000000-0005-0000-0000-0000B4AF0000}"/>
    <cellStyle name="20% - Accent1 4 6 7" xfId="45156" xr:uid="{00000000-0005-0000-0000-0000B5AF0000}"/>
    <cellStyle name="20% - Accent1 4 6 7 2" xfId="45157" xr:uid="{00000000-0005-0000-0000-0000B6AF0000}"/>
    <cellStyle name="20% - Accent1 4 6 7 2 2" xfId="45158" xr:uid="{00000000-0005-0000-0000-0000B7AF0000}"/>
    <cellStyle name="20% - Accent1 4 6 7 2 2 2" xfId="45159" xr:uid="{00000000-0005-0000-0000-0000B8AF0000}"/>
    <cellStyle name="20% - Accent1 4 6 7 2 2 2 2" xfId="45160" xr:uid="{00000000-0005-0000-0000-0000B9AF0000}"/>
    <cellStyle name="20% - Accent1 4 6 7 2 2 3" xfId="45161" xr:uid="{00000000-0005-0000-0000-0000BAAF0000}"/>
    <cellStyle name="20% - Accent1 4 6 7 2 3" xfId="45162" xr:uid="{00000000-0005-0000-0000-0000BBAF0000}"/>
    <cellStyle name="20% - Accent1 4 6 7 2 3 2" xfId="45163" xr:uid="{00000000-0005-0000-0000-0000BCAF0000}"/>
    <cellStyle name="20% - Accent1 4 6 7 2 4" xfId="45164" xr:uid="{00000000-0005-0000-0000-0000BDAF0000}"/>
    <cellStyle name="20% - Accent1 4 6 7 3" xfId="45165" xr:uid="{00000000-0005-0000-0000-0000BEAF0000}"/>
    <cellStyle name="20% - Accent1 4 6 7 3 2" xfId="45166" xr:uid="{00000000-0005-0000-0000-0000BFAF0000}"/>
    <cellStyle name="20% - Accent1 4 6 7 3 2 2" xfId="45167" xr:uid="{00000000-0005-0000-0000-0000C0AF0000}"/>
    <cellStyle name="20% - Accent1 4 6 7 3 2 2 2" xfId="45168" xr:uid="{00000000-0005-0000-0000-0000C1AF0000}"/>
    <cellStyle name="20% - Accent1 4 6 7 3 2 3" xfId="45169" xr:uid="{00000000-0005-0000-0000-0000C2AF0000}"/>
    <cellStyle name="20% - Accent1 4 6 7 3 3" xfId="45170" xr:uid="{00000000-0005-0000-0000-0000C3AF0000}"/>
    <cellStyle name="20% - Accent1 4 6 7 3 3 2" xfId="45171" xr:uid="{00000000-0005-0000-0000-0000C4AF0000}"/>
    <cellStyle name="20% - Accent1 4 6 7 3 4" xfId="45172" xr:uid="{00000000-0005-0000-0000-0000C5AF0000}"/>
    <cellStyle name="20% - Accent1 4 6 7 4" xfId="45173" xr:uid="{00000000-0005-0000-0000-0000C6AF0000}"/>
    <cellStyle name="20% - Accent1 4 6 7 4 2" xfId="45174" xr:uid="{00000000-0005-0000-0000-0000C7AF0000}"/>
    <cellStyle name="20% - Accent1 4 6 7 4 2 2" xfId="45175" xr:uid="{00000000-0005-0000-0000-0000C8AF0000}"/>
    <cellStyle name="20% - Accent1 4 6 7 4 2 2 2" xfId="45176" xr:uid="{00000000-0005-0000-0000-0000C9AF0000}"/>
    <cellStyle name="20% - Accent1 4 6 7 4 2 3" xfId="45177" xr:uid="{00000000-0005-0000-0000-0000CAAF0000}"/>
    <cellStyle name="20% - Accent1 4 6 7 4 3" xfId="45178" xr:uid="{00000000-0005-0000-0000-0000CBAF0000}"/>
    <cellStyle name="20% - Accent1 4 6 7 4 3 2" xfId="45179" xr:uid="{00000000-0005-0000-0000-0000CCAF0000}"/>
    <cellStyle name="20% - Accent1 4 6 7 4 4" xfId="45180" xr:uid="{00000000-0005-0000-0000-0000CDAF0000}"/>
    <cellStyle name="20% - Accent1 4 6 7 5" xfId="45181" xr:uid="{00000000-0005-0000-0000-0000CEAF0000}"/>
    <cellStyle name="20% - Accent1 4 6 7 5 2" xfId="45182" xr:uid="{00000000-0005-0000-0000-0000CFAF0000}"/>
    <cellStyle name="20% - Accent1 4 6 7 5 2 2" xfId="45183" xr:uid="{00000000-0005-0000-0000-0000D0AF0000}"/>
    <cellStyle name="20% - Accent1 4 6 7 5 3" xfId="45184" xr:uid="{00000000-0005-0000-0000-0000D1AF0000}"/>
    <cellStyle name="20% - Accent1 4 6 7 6" xfId="45185" xr:uid="{00000000-0005-0000-0000-0000D2AF0000}"/>
    <cellStyle name="20% - Accent1 4 6 7 6 2" xfId="45186" xr:uid="{00000000-0005-0000-0000-0000D3AF0000}"/>
    <cellStyle name="20% - Accent1 4 6 7 6 2 2" xfId="45187" xr:uid="{00000000-0005-0000-0000-0000D4AF0000}"/>
    <cellStyle name="20% - Accent1 4 6 7 6 3" xfId="45188" xr:uid="{00000000-0005-0000-0000-0000D5AF0000}"/>
    <cellStyle name="20% - Accent1 4 6 7 7" xfId="45189" xr:uid="{00000000-0005-0000-0000-0000D6AF0000}"/>
    <cellStyle name="20% - Accent1 4 6 7 7 2" xfId="45190" xr:uid="{00000000-0005-0000-0000-0000D7AF0000}"/>
    <cellStyle name="20% - Accent1 4 6 7 8" xfId="45191" xr:uid="{00000000-0005-0000-0000-0000D8AF0000}"/>
    <cellStyle name="20% - Accent1 4 6 7 8 2" xfId="45192" xr:uid="{00000000-0005-0000-0000-0000D9AF0000}"/>
    <cellStyle name="20% - Accent1 4 6 7 9" xfId="45193" xr:uid="{00000000-0005-0000-0000-0000DAAF0000}"/>
    <cellStyle name="20% - Accent1 4 6 8" xfId="45194" xr:uid="{00000000-0005-0000-0000-0000DBAF0000}"/>
    <cellStyle name="20% - Accent1 4 6 8 2" xfId="45195" xr:uid="{00000000-0005-0000-0000-0000DCAF0000}"/>
    <cellStyle name="20% - Accent1 4 6 8 2 2" xfId="45196" xr:uid="{00000000-0005-0000-0000-0000DDAF0000}"/>
    <cellStyle name="20% - Accent1 4 6 8 2 2 2" xfId="45197" xr:uid="{00000000-0005-0000-0000-0000DEAF0000}"/>
    <cellStyle name="20% - Accent1 4 6 8 2 3" xfId="45198" xr:uid="{00000000-0005-0000-0000-0000DFAF0000}"/>
    <cellStyle name="20% - Accent1 4 6 8 3" xfId="45199" xr:uid="{00000000-0005-0000-0000-0000E0AF0000}"/>
    <cellStyle name="20% - Accent1 4 6 8 3 2" xfId="45200" xr:uid="{00000000-0005-0000-0000-0000E1AF0000}"/>
    <cellStyle name="20% - Accent1 4 6 8 4" xfId="45201" xr:uid="{00000000-0005-0000-0000-0000E2AF0000}"/>
    <cellStyle name="20% - Accent1 4 6 9" xfId="45202" xr:uid="{00000000-0005-0000-0000-0000E3AF0000}"/>
    <cellStyle name="20% - Accent1 4 6 9 2" xfId="45203" xr:uid="{00000000-0005-0000-0000-0000E4AF0000}"/>
    <cellStyle name="20% - Accent1 4 6 9 2 2" xfId="45204" xr:uid="{00000000-0005-0000-0000-0000E5AF0000}"/>
    <cellStyle name="20% - Accent1 4 6 9 2 2 2" xfId="45205" xr:uid="{00000000-0005-0000-0000-0000E6AF0000}"/>
    <cellStyle name="20% - Accent1 4 6 9 2 3" xfId="45206" xr:uid="{00000000-0005-0000-0000-0000E7AF0000}"/>
    <cellStyle name="20% - Accent1 4 6 9 3" xfId="45207" xr:uid="{00000000-0005-0000-0000-0000E8AF0000}"/>
    <cellStyle name="20% - Accent1 4 6 9 3 2" xfId="45208" xr:uid="{00000000-0005-0000-0000-0000E9AF0000}"/>
    <cellStyle name="20% - Accent1 4 6 9 4" xfId="45209" xr:uid="{00000000-0005-0000-0000-0000EAAF0000}"/>
    <cellStyle name="20% - Accent1 4 7" xfId="45210" xr:uid="{00000000-0005-0000-0000-0000EBAF0000}"/>
    <cellStyle name="20% - Accent1 4 7 10" xfId="45211" xr:uid="{00000000-0005-0000-0000-0000ECAF0000}"/>
    <cellStyle name="20% - Accent1 4 7 10 2" xfId="45212" xr:uid="{00000000-0005-0000-0000-0000EDAF0000}"/>
    <cellStyle name="20% - Accent1 4 7 10 2 2" xfId="45213" xr:uid="{00000000-0005-0000-0000-0000EEAF0000}"/>
    <cellStyle name="20% - Accent1 4 7 10 3" xfId="45214" xr:uid="{00000000-0005-0000-0000-0000EFAF0000}"/>
    <cellStyle name="20% - Accent1 4 7 11" xfId="45215" xr:uid="{00000000-0005-0000-0000-0000F0AF0000}"/>
    <cellStyle name="20% - Accent1 4 7 11 2" xfId="45216" xr:uid="{00000000-0005-0000-0000-0000F1AF0000}"/>
    <cellStyle name="20% - Accent1 4 7 11 2 2" xfId="45217" xr:uid="{00000000-0005-0000-0000-0000F2AF0000}"/>
    <cellStyle name="20% - Accent1 4 7 11 3" xfId="45218" xr:uid="{00000000-0005-0000-0000-0000F3AF0000}"/>
    <cellStyle name="20% - Accent1 4 7 12" xfId="45219" xr:uid="{00000000-0005-0000-0000-0000F4AF0000}"/>
    <cellStyle name="20% - Accent1 4 7 12 2" xfId="45220" xr:uid="{00000000-0005-0000-0000-0000F5AF0000}"/>
    <cellStyle name="20% - Accent1 4 7 13" xfId="45221" xr:uid="{00000000-0005-0000-0000-0000F6AF0000}"/>
    <cellStyle name="20% - Accent1 4 7 13 2" xfId="45222" xr:uid="{00000000-0005-0000-0000-0000F7AF0000}"/>
    <cellStyle name="20% - Accent1 4 7 14" xfId="45223" xr:uid="{00000000-0005-0000-0000-0000F8AF0000}"/>
    <cellStyle name="20% - Accent1 4 7 2" xfId="45224" xr:uid="{00000000-0005-0000-0000-0000F9AF0000}"/>
    <cellStyle name="20% - Accent1 4 7 2 10" xfId="45225" xr:uid="{00000000-0005-0000-0000-0000FAAF0000}"/>
    <cellStyle name="20% - Accent1 4 7 2 10 2" xfId="45226" xr:uid="{00000000-0005-0000-0000-0000FBAF0000}"/>
    <cellStyle name="20% - Accent1 4 7 2 11" xfId="45227" xr:uid="{00000000-0005-0000-0000-0000FCAF0000}"/>
    <cellStyle name="20% - Accent1 4 7 2 2" xfId="45228" xr:uid="{00000000-0005-0000-0000-0000FDAF0000}"/>
    <cellStyle name="20% - Accent1 4 7 2 2 2" xfId="45229" xr:uid="{00000000-0005-0000-0000-0000FEAF0000}"/>
    <cellStyle name="20% - Accent1 4 7 2 2 2 2" xfId="45230" xr:uid="{00000000-0005-0000-0000-0000FFAF0000}"/>
    <cellStyle name="20% - Accent1 4 7 2 2 2 2 2" xfId="45231" xr:uid="{00000000-0005-0000-0000-000000B00000}"/>
    <cellStyle name="20% - Accent1 4 7 2 2 2 2 2 2" xfId="45232" xr:uid="{00000000-0005-0000-0000-000001B00000}"/>
    <cellStyle name="20% - Accent1 4 7 2 2 2 2 3" xfId="45233" xr:uid="{00000000-0005-0000-0000-000002B00000}"/>
    <cellStyle name="20% - Accent1 4 7 2 2 2 3" xfId="45234" xr:uid="{00000000-0005-0000-0000-000003B00000}"/>
    <cellStyle name="20% - Accent1 4 7 2 2 2 3 2" xfId="45235" xr:uid="{00000000-0005-0000-0000-000004B00000}"/>
    <cellStyle name="20% - Accent1 4 7 2 2 2 4" xfId="45236" xr:uid="{00000000-0005-0000-0000-000005B00000}"/>
    <cellStyle name="20% - Accent1 4 7 2 2 3" xfId="45237" xr:uid="{00000000-0005-0000-0000-000006B00000}"/>
    <cellStyle name="20% - Accent1 4 7 2 2 3 2" xfId="45238" xr:uid="{00000000-0005-0000-0000-000007B00000}"/>
    <cellStyle name="20% - Accent1 4 7 2 2 3 2 2" xfId="45239" xr:uid="{00000000-0005-0000-0000-000008B00000}"/>
    <cellStyle name="20% - Accent1 4 7 2 2 3 2 2 2" xfId="45240" xr:uid="{00000000-0005-0000-0000-000009B00000}"/>
    <cellStyle name="20% - Accent1 4 7 2 2 3 2 3" xfId="45241" xr:uid="{00000000-0005-0000-0000-00000AB00000}"/>
    <cellStyle name="20% - Accent1 4 7 2 2 3 3" xfId="45242" xr:uid="{00000000-0005-0000-0000-00000BB00000}"/>
    <cellStyle name="20% - Accent1 4 7 2 2 3 3 2" xfId="45243" xr:uid="{00000000-0005-0000-0000-00000CB00000}"/>
    <cellStyle name="20% - Accent1 4 7 2 2 3 4" xfId="45244" xr:uid="{00000000-0005-0000-0000-00000DB00000}"/>
    <cellStyle name="20% - Accent1 4 7 2 2 4" xfId="45245" xr:uid="{00000000-0005-0000-0000-00000EB00000}"/>
    <cellStyle name="20% - Accent1 4 7 2 2 4 2" xfId="45246" xr:uid="{00000000-0005-0000-0000-00000FB00000}"/>
    <cellStyle name="20% - Accent1 4 7 2 2 4 2 2" xfId="45247" xr:uid="{00000000-0005-0000-0000-000010B00000}"/>
    <cellStyle name="20% - Accent1 4 7 2 2 4 2 2 2" xfId="45248" xr:uid="{00000000-0005-0000-0000-000011B00000}"/>
    <cellStyle name="20% - Accent1 4 7 2 2 4 2 3" xfId="45249" xr:uid="{00000000-0005-0000-0000-000012B00000}"/>
    <cellStyle name="20% - Accent1 4 7 2 2 4 3" xfId="45250" xr:uid="{00000000-0005-0000-0000-000013B00000}"/>
    <cellStyle name="20% - Accent1 4 7 2 2 4 3 2" xfId="45251" xr:uid="{00000000-0005-0000-0000-000014B00000}"/>
    <cellStyle name="20% - Accent1 4 7 2 2 4 4" xfId="45252" xr:uid="{00000000-0005-0000-0000-000015B00000}"/>
    <cellStyle name="20% - Accent1 4 7 2 2 5" xfId="45253" xr:uid="{00000000-0005-0000-0000-000016B00000}"/>
    <cellStyle name="20% - Accent1 4 7 2 2 5 2" xfId="45254" xr:uid="{00000000-0005-0000-0000-000017B00000}"/>
    <cellStyle name="20% - Accent1 4 7 2 2 5 2 2" xfId="45255" xr:uid="{00000000-0005-0000-0000-000018B00000}"/>
    <cellStyle name="20% - Accent1 4 7 2 2 5 3" xfId="45256" xr:uid="{00000000-0005-0000-0000-000019B00000}"/>
    <cellStyle name="20% - Accent1 4 7 2 2 6" xfId="45257" xr:uid="{00000000-0005-0000-0000-00001AB00000}"/>
    <cellStyle name="20% - Accent1 4 7 2 2 6 2" xfId="45258" xr:uid="{00000000-0005-0000-0000-00001BB00000}"/>
    <cellStyle name="20% - Accent1 4 7 2 2 6 2 2" xfId="45259" xr:uid="{00000000-0005-0000-0000-00001CB00000}"/>
    <cellStyle name="20% - Accent1 4 7 2 2 6 3" xfId="45260" xr:uid="{00000000-0005-0000-0000-00001DB00000}"/>
    <cellStyle name="20% - Accent1 4 7 2 2 7" xfId="45261" xr:uid="{00000000-0005-0000-0000-00001EB00000}"/>
    <cellStyle name="20% - Accent1 4 7 2 2 7 2" xfId="45262" xr:uid="{00000000-0005-0000-0000-00001FB00000}"/>
    <cellStyle name="20% - Accent1 4 7 2 2 8" xfId="45263" xr:uid="{00000000-0005-0000-0000-000020B00000}"/>
    <cellStyle name="20% - Accent1 4 7 2 2 8 2" xfId="45264" xr:uid="{00000000-0005-0000-0000-000021B00000}"/>
    <cellStyle name="20% - Accent1 4 7 2 2 9" xfId="45265" xr:uid="{00000000-0005-0000-0000-000022B00000}"/>
    <cellStyle name="20% - Accent1 4 7 2 3" xfId="45266" xr:uid="{00000000-0005-0000-0000-000023B00000}"/>
    <cellStyle name="20% - Accent1 4 7 2 3 2" xfId="45267" xr:uid="{00000000-0005-0000-0000-000024B00000}"/>
    <cellStyle name="20% - Accent1 4 7 2 3 2 2" xfId="45268" xr:uid="{00000000-0005-0000-0000-000025B00000}"/>
    <cellStyle name="20% - Accent1 4 7 2 3 2 2 2" xfId="45269" xr:uid="{00000000-0005-0000-0000-000026B00000}"/>
    <cellStyle name="20% - Accent1 4 7 2 3 2 2 2 2" xfId="45270" xr:uid="{00000000-0005-0000-0000-000027B00000}"/>
    <cellStyle name="20% - Accent1 4 7 2 3 2 2 3" xfId="45271" xr:uid="{00000000-0005-0000-0000-000028B00000}"/>
    <cellStyle name="20% - Accent1 4 7 2 3 2 3" xfId="45272" xr:uid="{00000000-0005-0000-0000-000029B00000}"/>
    <cellStyle name="20% - Accent1 4 7 2 3 2 3 2" xfId="45273" xr:uid="{00000000-0005-0000-0000-00002AB00000}"/>
    <cellStyle name="20% - Accent1 4 7 2 3 2 4" xfId="45274" xr:uid="{00000000-0005-0000-0000-00002BB00000}"/>
    <cellStyle name="20% - Accent1 4 7 2 3 3" xfId="45275" xr:uid="{00000000-0005-0000-0000-00002CB00000}"/>
    <cellStyle name="20% - Accent1 4 7 2 3 3 2" xfId="45276" xr:uid="{00000000-0005-0000-0000-00002DB00000}"/>
    <cellStyle name="20% - Accent1 4 7 2 3 3 2 2" xfId="45277" xr:uid="{00000000-0005-0000-0000-00002EB00000}"/>
    <cellStyle name="20% - Accent1 4 7 2 3 3 2 2 2" xfId="45278" xr:uid="{00000000-0005-0000-0000-00002FB00000}"/>
    <cellStyle name="20% - Accent1 4 7 2 3 3 2 3" xfId="45279" xr:uid="{00000000-0005-0000-0000-000030B00000}"/>
    <cellStyle name="20% - Accent1 4 7 2 3 3 3" xfId="45280" xr:uid="{00000000-0005-0000-0000-000031B00000}"/>
    <cellStyle name="20% - Accent1 4 7 2 3 3 3 2" xfId="45281" xr:uid="{00000000-0005-0000-0000-000032B00000}"/>
    <cellStyle name="20% - Accent1 4 7 2 3 3 4" xfId="45282" xr:uid="{00000000-0005-0000-0000-000033B00000}"/>
    <cellStyle name="20% - Accent1 4 7 2 3 4" xfId="45283" xr:uid="{00000000-0005-0000-0000-000034B00000}"/>
    <cellStyle name="20% - Accent1 4 7 2 3 4 2" xfId="45284" xr:uid="{00000000-0005-0000-0000-000035B00000}"/>
    <cellStyle name="20% - Accent1 4 7 2 3 4 2 2" xfId="45285" xr:uid="{00000000-0005-0000-0000-000036B00000}"/>
    <cellStyle name="20% - Accent1 4 7 2 3 4 2 2 2" xfId="45286" xr:uid="{00000000-0005-0000-0000-000037B00000}"/>
    <cellStyle name="20% - Accent1 4 7 2 3 4 2 3" xfId="45287" xr:uid="{00000000-0005-0000-0000-000038B00000}"/>
    <cellStyle name="20% - Accent1 4 7 2 3 4 3" xfId="45288" xr:uid="{00000000-0005-0000-0000-000039B00000}"/>
    <cellStyle name="20% - Accent1 4 7 2 3 4 3 2" xfId="45289" xr:uid="{00000000-0005-0000-0000-00003AB00000}"/>
    <cellStyle name="20% - Accent1 4 7 2 3 4 4" xfId="45290" xr:uid="{00000000-0005-0000-0000-00003BB00000}"/>
    <cellStyle name="20% - Accent1 4 7 2 3 5" xfId="45291" xr:uid="{00000000-0005-0000-0000-00003CB00000}"/>
    <cellStyle name="20% - Accent1 4 7 2 3 5 2" xfId="45292" xr:uid="{00000000-0005-0000-0000-00003DB00000}"/>
    <cellStyle name="20% - Accent1 4 7 2 3 5 2 2" xfId="45293" xr:uid="{00000000-0005-0000-0000-00003EB00000}"/>
    <cellStyle name="20% - Accent1 4 7 2 3 5 3" xfId="45294" xr:uid="{00000000-0005-0000-0000-00003FB00000}"/>
    <cellStyle name="20% - Accent1 4 7 2 3 6" xfId="45295" xr:uid="{00000000-0005-0000-0000-000040B00000}"/>
    <cellStyle name="20% - Accent1 4 7 2 3 6 2" xfId="45296" xr:uid="{00000000-0005-0000-0000-000041B00000}"/>
    <cellStyle name="20% - Accent1 4 7 2 3 6 2 2" xfId="45297" xr:uid="{00000000-0005-0000-0000-000042B00000}"/>
    <cellStyle name="20% - Accent1 4 7 2 3 6 3" xfId="45298" xr:uid="{00000000-0005-0000-0000-000043B00000}"/>
    <cellStyle name="20% - Accent1 4 7 2 3 7" xfId="45299" xr:uid="{00000000-0005-0000-0000-000044B00000}"/>
    <cellStyle name="20% - Accent1 4 7 2 3 7 2" xfId="45300" xr:uid="{00000000-0005-0000-0000-000045B00000}"/>
    <cellStyle name="20% - Accent1 4 7 2 3 8" xfId="45301" xr:uid="{00000000-0005-0000-0000-000046B00000}"/>
    <cellStyle name="20% - Accent1 4 7 2 3 8 2" xfId="45302" xr:uid="{00000000-0005-0000-0000-000047B00000}"/>
    <cellStyle name="20% - Accent1 4 7 2 3 9" xfId="45303" xr:uid="{00000000-0005-0000-0000-000048B00000}"/>
    <cellStyle name="20% - Accent1 4 7 2 4" xfId="45304" xr:uid="{00000000-0005-0000-0000-000049B00000}"/>
    <cellStyle name="20% - Accent1 4 7 2 4 2" xfId="45305" xr:uid="{00000000-0005-0000-0000-00004AB00000}"/>
    <cellStyle name="20% - Accent1 4 7 2 4 2 2" xfId="45306" xr:uid="{00000000-0005-0000-0000-00004BB00000}"/>
    <cellStyle name="20% - Accent1 4 7 2 4 2 2 2" xfId="45307" xr:uid="{00000000-0005-0000-0000-00004CB00000}"/>
    <cellStyle name="20% - Accent1 4 7 2 4 2 3" xfId="45308" xr:uid="{00000000-0005-0000-0000-00004DB00000}"/>
    <cellStyle name="20% - Accent1 4 7 2 4 3" xfId="45309" xr:uid="{00000000-0005-0000-0000-00004EB00000}"/>
    <cellStyle name="20% - Accent1 4 7 2 4 3 2" xfId="45310" xr:uid="{00000000-0005-0000-0000-00004FB00000}"/>
    <cellStyle name="20% - Accent1 4 7 2 4 4" xfId="45311" xr:uid="{00000000-0005-0000-0000-000050B00000}"/>
    <cellStyle name="20% - Accent1 4 7 2 5" xfId="45312" xr:uid="{00000000-0005-0000-0000-000051B00000}"/>
    <cellStyle name="20% - Accent1 4 7 2 5 2" xfId="45313" xr:uid="{00000000-0005-0000-0000-000052B00000}"/>
    <cellStyle name="20% - Accent1 4 7 2 5 2 2" xfId="45314" xr:uid="{00000000-0005-0000-0000-000053B00000}"/>
    <cellStyle name="20% - Accent1 4 7 2 5 2 2 2" xfId="45315" xr:uid="{00000000-0005-0000-0000-000054B00000}"/>
    <cellStyle name="20% - Accent1 4 7 2 5 2 3" xfId="45316" xr:uid="{00000000-0005-0000-0000-000055B00000}"/>
    <cellStyle name="20% - Accent1 4 7 2 5 3" xfId="45317" xr:uid="{00000000-0005-0000-0000-000056B00000}"/>
    <cellStyle name="20% - Accent1 4 7 2 5 3 2" xfId="45318" xr:uid="{00000000-0005-0000-0000-000057B00000}"/>
    <cellStyle name="20% - Accent1 4 7 2 5 4" xfId="45319" xr:uid="{00000000-0005-0000-0000-000058B00000}"/>
    <cellStyle name="20% - Accent1 4 7 2 6" xfId="45320" xr:uid="{00000000-0005-0000-0000-000059B00000}"/>
    <cellStyle name="20% - Accent1 4 7 2 6 2" xfId="45321" xr:uid="{00000000-0005-0000-0000-00005AB00000}"/>
    <cellStyle name="20% - Accent1 4 7 2 6 2 2" xfId="45322" xr:uid="{00000000-0005-0000-0000-00005BB00000}"/>
    <cellStyle name="20% - Accent1 4 7 2 6 2 2 2" xfId="45323" xr:uid="{00000000-0005-0000-0000-00005CB00000}"/>
    <cellStyle name="20% - Accent1 4 7 2 6 2 3" xfId="45324" xr:uid="{00000000-0005-0000-0000-00005DB00000}"/>
    <cellStyle name="20% - Accent1 4 7 2 6 3" xfId="45325" xr:uid="{00000000-0005-0000-0000-00005EB00000}"/>
    <cellStyle name="20% - Accent1 4 7 2 6 3 2" xfId="45326" xr:uid="{00000000-0005-0000-0000-00005FB00000}"/>
    <cellStyle name="20% - Accent1 4 7 2 6 4" xfId="45327" xr:uid="{00000000-0005-0000-0000-000060B00000}"/>
    <cellStyle name="20% - Accent1 4 7 2 7" xfId="45328" xr:uid="{00000000-0005-0000-0000-000061B00000}"/>
    <cellStyle name="20% - Accent1 4 7 2 7 2" xfId="45329" xr:uid="{00000000-0005-0000-0000-000062B00000}"/>
    <cellStyle name="20% - Accent1 4 7 2 7 2 2" xfId="45330" xr:uid="{00000000-0005-0000-0000-000063B00000}"/>
    <cellStyle name="20% - Accent1 4 7 2 7 3" xfId="45331" xr:uid="{00000000-0005-0000-0000-000064B00000}"/>
    <cellStyle name="20% - Accent1 4 7 2 8" xfId="45332" xr:uid="{00000000-0005-0000-0000-000065B00000}"/>
    <cellStyle name="20% - Accent1 4 7 2 8 2" xfId="45333" xr:uid="{00000000-0005-0000-0000-000066B00000}"/>
    <cellStyle name="20% - Accent1 4 7 2 8 2 2" xfId="45334" xr:uid="{00000000-0005-0000-0000-000067B00000}"/>
    <cellStyle name="20% - Accent1 4 7 2 8 3" xfId="45335" xr:uid="{00000000-0005-0000-0000-000068B00000}"/>
    <cellStyle name="20% - Accent1 4 7 2 9" xfId="45336" xr:uid="{00000000-0005-0000-0000-000069B00000}"/>
    <cellStyle name="20% - Accent1 4 7 2 9 2" xfId="45337" xr:uid="{00000000-0005-0000-0000-00006AB00000}"/>
    <cellStyle name="20% - Accent1 4 7 3" xfId="45338" xr:uid="{00000000-0005-0000-0000-00006BB00000}"/>
    <cellStyle name="20% - Accent1 4 7 3 10" xfId="45339" xr:uid="{00000000-0005-0000-0000-00006CB00000}"/>
    <cellStyle name="20% - Accent1 4 7 3 10 2" xfId="45340" xr:uid="{00000000-0005-0000-0000-00006DB00000}"/>
    <cellStyle name="20% - Accent1 4 7 3 11" xfId="45341" xr:uid="{00000000-0005-0000-0000-00006EB00000}"/>
    <cellStyle name="20% - Accent1 4 7 3 2" xfId="45342" xr:uid="{00000000-0005-0000-0000-00006FB00000}"/>
    <cellStyle name="20% - Accent1 4 7 3 2 2" xfId="45343" xr:uid="{00000000-0005-0000-0000-000070B00000}"/>
    <cellStyle name="20% - Accent1 4 7 3 2 2 2" xfId="45344" xr:uid="{00000000-0005-0000-0000-000071B00000}"/>
    <cellStyle name="20% - Accent1 4 7 3 2 2 2 2" xfId="45345" xr:uid="{00000000-0005-0000-0000-000072B00000}"/>
    <cellStyle name="20% - Accent1 4 7 3 2 2 2 2 2" xfId="45346" xr:uid="{00000000-0005-0000-0000-000073B00000}"/>
    <cellStyle name="20% - Accent1 4 7 3 2 2 2 3" xfId="45347" xr:uid="{00000000-0005-0000-0000-000074B00000}"/>
    <cellStyle name="20% - Accent1 4 7 3 2 2 3" xfId="45348" xr:uid="{00000000-0005-0000-0000-000075B00000}"/>
    <cellStyle name="20% - Accent1 4 7 3 2 2 3 2" xfId="45349" xr:uid="{00000000-0005-0000-0000-000076B00000}"/>
    <cellStyle name="20% - Accent1 4 7 3 2 2 4" xfId="45350" xr:uid="{00000000-0005-0000-0000-000077B00000}"/>
    <cellStyle name="20% - Accent1 4 7 3 2 3" xfId="45351" xr:uid="{00000000-0005-0000-0000-000078B00000}"/>
    <cellStyle name="20% - Accent1 4 7 3 2 3 2" xfId="45352" xr:uid="{00000000-0005-0000-0000-000079B00000}"/>
    <cellStyle name="20% - Accent1 4 7 3 2 3 2 2" xfId="45353" xr:uid="{00000000-0005-0000-0000-00007AB00000}"/>
    <cellStyle name="20% - Accent1 4 7 3 2 3 2 2 2" xfId="45354" xr:uid="{00000000-0005-0000-0000-00007BB00000}"/>
    <cellStyle name="20% - Accent1 4 7 3 2 3 2 3" xfId="45355" xr:uid="{00000000-0005-0000-0000-00007CB00000}"/>
    <cellStyle name="20% - Accent1 4 7 3 2 3 3" xfId="45356" xr:uid="{00000000-0005-0000-0000-00007DB00000}"/>
    <cellStyle name="20% - Accent1 4 7 3 2 3 3 2" xfId="45357" xr:uid="{00000000-0005-0000-0000-00007EB00000}"/>
    <cellStyle name="20% - Accent1 4 7 3 2 3 4" xfId="45358" xr:uid="{00000000-0005-0000-0000-00007FB00000}"/>
    <cellStyle name="20% - Accent1 4 7 3 2 4" xfId="45359" xr:uid="{00000000-0005-0000-0000-000080B00000}"/>
    <cellStyle name="20% - Accent1 4 7 3 2 4 2" xfId="45360" xr:uid="{00000000-0005-0000-0000-000081B00000}"/>
    <cellStyle name="20% - Accent1 4 7 3 2 4 2 2" xfId="45361" xr:uid="{00000000-0005-0000-0000-000082B00000}"/>
    <cellStyle name="20% - Accent1 4 7 3 2 4 2 2 2" xfId="45362" xr:uid="{00000000-0005-0000-0000-000083B00000}"/>
    <cellStyle name="20% - Accent1 4 7 3 2 4 2 3" xfId="45363" xr:uid="{00000000-0005-0000-0000-000084B00000}"/>
    <cellStyle name="20% - Accent1 4 7 3 2 4 3" xfId="45364" xr:uid="{00000000-0005-0000-0000-000085B00000}"/>
    <cellStyle name="20% - Accent1 4 7 3 2 4 3 2" xfId="45365" xr:uid="{00000000-0005-0000-0000-000086B00000}"/>
    <cellStyle name="20% - Accent1 4 7 3 2 4 4" xfId="45366" xr:uid="{00000000-0005-0000-0000-000087B00000}"/>
    <cellStyle name="20% - Accent1 4 7 3 2 5" xfId="45367" xr:uid="{00000000-0005-0000-0000-000088B00000}"/>
    <cellStyle name="20% - Accent1 4 7 3 2 5 2" xfId="45368" xr:uid="{00000000-0005-0000-0000-000089B00000}"/>
    <cellStyle name="20% - Accent1 4 7 3 2 5 2 2" xfId="45369" xr:uid="{00000000-0005-0000-0000-00008AB00000}"/>
    <cellStyle name="20% - Accent1 4 7 3 2 5 3" xfId="45370" xr:uid="{00000000-0005-0000-0000-00008BB00000}"/>
    <cellStyle name="20% - Accent1 4 7 3 2 6" xfId="45371" xr:uid="{00000000-0005-0000-0000-00008CB00000}"/>
    <cellStyle name="20% - Accent1 4 7 3 2 6 2" xfId="45372" xr:uid="{00000000-0005-0000-0000-00008DB00000}"/>
    <cellStyle name="20% - Accent1 4 7 3 2 6 2 2" xfId="45373" xr:uid="{00000000-0005-0000-0000-00008EB00000}"/>
    <cellStyle name="20% - Accent1 4 7 3 2 6 3" xfId="45374" xr:uid="{00000000-0005-0000-0000-00008FB00000}"/>
    <cellStyle name="20% - Accent1 4 7 3 2 7" xfId="45375" xr:uid="{00000000-0005-0000-0000-000090B00000}"/>
    <cellStyle name="20% - Accent1 4 7 3 2 7 2" xfId="45376" xr:uid="{00000000-0005-0000-0000-000091B00000}"/>
    <cellStyle name="20% - Accent1 4 7 3 2 8" xfId="45377" xr:uid="{00000000-0005-0000-0000-000092B00000}"/>
    <cellStyle name="20% - Accent1 4 7 3 2 8 2" xfId="45378" xr:uid="{00000000-0005-0000-0000-000093B00000}"/>
    <cellStyle name="20% - Accent1 4 7 3 2 9" xfId="45379" xr:uid="{00000000-0005-0000-0000-000094B00000}"/>
    <cellStyle name="20% - Accent1 4 7 3 3" xfId="45380" xr:uid="{00000000-0005-0000-0000-000095B00000}"/>
    <cellStyle name="20% - Accent1 4 7 3 3 2" xfId="45381" xr:uid="{00000000-0005-0000-0000-000096B00000}"/>
    <cellStyle name="20% - Accent1 4 7 3 3 2 2" xfId="45382" xr:uid="{00000000-0005-0000-0000-000097B00000}"/>
    <cellStyle name="20% - Accent1 4 7 3 3 2 2 2" xfId="45383" xr:uid="{00000000-0005-0000-0000-000098B00000}"/>
    <cellStyle name="20% - Accent1 4 7 3 3 2 2 2 2" xfId="45384" xr:uid="{00000000-0005-0000-0000-000099B00000}"/>
    <cellStyle name="20% - Accent1 4 7 3 3 2 2 3" xfId="45385" xr:uid="{00000000-0005-0000-0000-00009AB00000}"/>
    <cellStyle name="20% - Accent1 4 7 3 3 2 3" xfId="45386" xr:uid="{00000000-0005-0000-0000-00009BB00000}"/>
    <cellStyle name="20% - Accent1 4 7 3 3 2 3 2" xfId="45387" xr:uid="{00000000-0005-0000-0000-00009CB00000}"/>
    <cellStyle name="20% - Accent1 4 7 3 3 2 4" xfId="45388" xr:uid="{00000000-0005-0000-0000-00009DB00000}"/>
    <cellStyle name="20% - Accent1 4 7 3 3 3" xfId="45389" xr:uid="{00000000-0005-0000-0000-00009EB00000}"/>
    <cellStyle name="20% - Accent1 4 7 3 3 3 2" xfId="45390" xr:uid="{00000000-0005-0000-0000-00009FB00000}"/>
    <cellStyle name="20% - Accent1 4 7 3 3 3 2 2" xfId="45391" xr:uid="{00000000-0005-0000-0000-0000A0B00000}"/>
    <cellStyle name="20% - Accent1 4 7 3 3 3 2 2 2" xfId="45392" xr:uid="{00000000-0005-0000-0000-0000A1B00000}"/>
    <cellStyle name="20% - Accent1 4 7 3 3 3 2 3" xfId="45393" xr:uid="{00000000-0005-0000-0000-0000A2B00000}"/>
    <cellStyle name="20% - Accent1 4 7 3 3 3 3" xfId="45394" xr:uid="{00000000-0005-0000-0000-0000A3B00000}"/>
    <cellStyle name="20% - Accent1 4 7 3 3 3 3 2" xfId="45395" xr:uid="{00000000-0005-0000-0000-0000A4B00000}"/>
    <cellStyle name="20% - Accent1 4 7 3 3 3 4" xfId="45396" xr:uid="{00000000-0005-0000-0000-0000A5B00000}"/>
    <cellStyle name="20% - Accent1 4 7 3 3 4" xfId="45397" xr:uid="{00000000-0005-0000-0000-0000A6B00000}"/>
    <cellStyle name="20% - Accent1 4 7 3 3 4 2" xfId="45398" xr:uid="{00000000-0005-0000-0000-0000A7B00000}"/>
    <cellStyle name="20% - Accent1 4 7 3 3 4 2 2" xfId="45399" xr:uid="{00000000-0005-0000-0000-0000A8B00000}"/>
    <cellStyle name="20% - Accent1 4 7 3 3 4 2 2 2" xfId="45400" xr:uid="{00000000-0005-0000-0000-0000A9B00000}"/>
    <cellStyle name="20% - Accent1 4 7 3 3 4 2 3" xfId="45401" xr:uid="{00000000-0005-0000-0000-0000AAB00000}"/>
    <cellStyle name="20% - Accent1 4 7 3 3 4 3" xfId="45402" xr:uid="{00000000-0005-0000-0000-0000ABB00000}"/>
    <cellStyle name="20% - Accent1 4 7 3 3 4 3 2" xfId="45403" xr:uid="{00000000-0005-0000-0000-0000ACB00000}"/>
    <cellStyle name="20% - Accent1 4 7 3 3 4 4" xfId="45404" xr:uid="{00000000-0005-0000-0000-0000ADB00000}"/>
    <cellStyle name="20% - Accent1 4 7 3 3 5" xfId="45405" xr:uid="{00000000-0005-0000-0000-0000AEB00000}"/>
    <cellStyle name="20% - Accent1 4 7 3 3 5 2" xfId="45406" xr:uid="{00000000-0005-0000-0000-0000AFB00000}"/>
    <cellStyle name="20% - Accent1 4 7 3 3 5 2 2" xfId="45407" xr:uid="{00000000-0005-0000-0000-0000B0B00000}"/>
    <cellStyle name="20% - Accent1 4 7 3 3 5 3" xfId="45408" xr:uid="{00000000-0005-0000-0000-0000B1B00000}"/>
    <cellStyle name="20% - Accent1 4 7 3 3 6" xfId="45409" xr:uid="{00000000-0005-0000-0000-0000B2B00000}"/>
    <cellStyle name="20% - Accent1 4 7 3 3 6 2" xfId="45410" xr:uid="{00000000-0005-0000-0000-0000B3B00000}"/>
    <cellStyle name="20% - Accent1 4 7 3 3 6 2 2" xfId="45411" xr:uid="{00000000-0005-0000-0000-0000B4B00000}"/>
    <cellStyle name="20% - Accent1 4 7 3 3 6 3" xfId="45412" xr:uid="{00000000-0005-0000-0000-0000B5B00000}"/>
    <cellStyle name="20% - Accent1 4 7 3 3 7" xfId="45413" xr:uid="{00000000-0005-0000-0000-0000B6B00000}"/>
    <cellStyle name="20% - Accent1 4 7 3 3 7 2" xfId="45414" xr:uid="{00000000-0005-0000-0000-0000B7B00000}"/>
    <cellStyle name="20% - Accent1 4 7 3 3 8" xfId="45415" xr:uid="{00000000-0005-0000-0000-0000B8B00000}"/>
    <cellStyle name="20% - Accent1 4 7 3 3 8 2" xfId="45416" xr:uid="{00000000-0005-0000-0000-0000B9B00000}"/>
    <cellStyle name="20% - Accent1 4 7 3 3 9" xfId="45417" xr:uid="{00000000-0005-0000-0000-0000BAB00000}"/>
    <cellStyle name="20% - Accent1 4 7 3 4" xfId="45418" xr:uid="{00000000-0005-0000-0000-0000BBB00000}"/>
    <cellStyle name="20% - Accent1 4 7 3 4 2" xfId="45419" xr:uid="{00000000-0005-0000-0000-0000BCB00000}"/>
    <cellStyle name="20% - Accent1 4 7 3 4 2 2" xfId="45420" xr:uid="{00000000-0005-0000-0000-0000BDB00000}"/>
    <cellStyle name="20% - Accent1 4 7 3 4 2 2 2" xfId="45421" xr:uid="{00000000-0005-0000-0000-0000BEB00000}"/>
    <cellStyle name="20% - Accent1 4 7 3 4 2 3" xfId="45422" xr:uid="{00000000-0005-0000-0000-0000BFB00000}"/>
    <cellStyle name="20% - Accent1 4 7 3 4 3" xfId="45423" xr:uid="{00000000-0005-0000-0000-0000C0B00000}"/>
    <cellStyle name="20% - Accent1 4 7 3 4 3 2" xfId="45424" xr:uid="{00000000-0005-0000-0000-0000C1B00000}"/>
    <cellStyle name="20% - Accent1 4 7 3 4 4" xfId="45425" xr:uid="{00000000-0005-0000-0000-0000C2B00000}"/>
    <cellStyle name="20% - Accent1 4 7 3 5" xfId="45426" xr:uid="{00000000-0005-0000-0000-0000C3B00000}"/>
    <cellStyle name="20% - Accent1 4 7 3 5 2" xfId="45427" xr:uid="{00000000-0005-0000-0000-0000C4B00000}"/>
    <cellStyle name="20% - Accent1 4 7 3 5 2 2" xfId="45428" xr:uid="{00000000-0005-0000-0000-0000C5B00000}"/>
    <cellStyle name="20% - Accent1 4 7 3 5 2 2 2" xfId="45429" xr:uid="{00000000-0005-0000-0000-0000C6B00000}"/>
    <cellStyle name="20% - Accent1 4 7 3 5 2 3" xfId="45430" xr:uid="{00000000-0005-0000-0000-0000C7B00000}"/>
    <cellStyle name="20% - Accent1 4 7 3 5 3" xfId="45431" xr:uid="{00000000-0005-0000-0000-0000C8B00000}"/>
    <cellStyle name="20% - Accent1 4 7 3 5 3 2" xfId="45432" xr:uid="{00000000-0005-0000-0000-0000C9B00000}"/>
    <cellStyle name="20% - Accent1 4 7 3 5 4" xfId="45433" xr:uid="{00000000-0005-0000-0000-0000CAB00000}"/>
    <cellStyle name="20% - Accent1 4 7 3 6" xfId="45434" xr:uid="{00000000-0005-0000-0000-0000CBB00000}"/>
    <cellStyle name="20% - Accent1 4 7 3 6 2" xfId="45435" xr:uid="{00000000-0005-0000-0000-0000CCB00000}"/>
    <cellStyle name="20% - Accent1 4 7 3 6 2 2" xfId="45436" xr:uid="{00000000-0005-0000-0000-0000CDB00000}"/>
    <cellStyle name="20% - Accent1 4 7 3 6 2 2 2" xfId="45437" xr:uid="{00000000-0005-0000-0000-0000CEB00000}"/>
    <cellStyle name="20% - Accent1 4 7 3 6 2 3" xfId="45438" xr:uid="{00000000-0005-0000-0000-0000CFB00000}"/>
    <cellStyle name="20% - Accent1 4 7 3 6 3" xfId="45439" xr:uid="{00000000-0005-0000-0000-0000D0B00000}"/>
    <cellStyle name="20% - Accent1 4 7 3 6 3 2" xfId="45440" xr:uid="{00000000-0005-0000-0000-0000D1B00000}"/>
    <cellStyle name="20% - Accent1 4 7 3 6 4" xfId="45441" xr:uid="{00000000-0005-0000-0000-0000D2B00000}"/>
    <cellStyle name="20% - Accent1 4 7 3 7" xfId="45442" xr:uid="{00000000-0005-0000-0000-0000D3B00000}"/>
    <cellStyle name="20% - Accent1 4 7 3 7 2" xfId="45443" xr:uid="{00000000-0005-0000-0000-0000D4B00000}"/>
    <cellStyle name="20% - Accent1 4 7 3 7 2 2" xfId="45444" xr:uid="{00000000-0005-0000-0000-0000D5B00000}"/>
    <cellStyle name="20% - Accent1 4 7 3 7 3" xfId="45445" xr:uid="{00000000-0005-0000-0000-0000D6B00000}"/>
    <cellStyle name="20% - Accent1 4 7 3 8" xfId="45446" xr:uid="{00000000-0005-0000-0000-0000D7B00000}"/>
    <cellStyle name="20% - Accent1 4 7 3 8 2" xfId="45447" xr:uid="{00000000-0005-0000-0000-0000D8B00000}"/>
    <cellStyle name="20% - Accent1 4 7 3 8 2 2" xfId="45448" xr:uid="{00000000-0005-0000-0000-0000D9B00000}"/>
    <cellStyle name="20% - Accent1 4 7 3 8 3" xfId="45449" xr:uid="{00000000-0005-0000-0000-0000DAB00000}"/>
    <cellStyle name="20% - Accent1 4 7 3 9" xfId="45450" xr:uid="{00000000-0005-0000-0000-0000DBB00000}"/>
    <cellStyle name="20% - Accent1 4 7 3 9 2" xfId="45451" xr:uid="{00000000-0005-0000-0000-0000DCB00000}"/>
    <cellStyle name="20% - Accent1 4 7 4" xfId="45452" xr:uid="{00000000-0005-0000-0000-0000DDB00000}"/>
    <cellStyle name="20% - Accent1 4 7 4 10" xfId="45453" xr:uid="{00000000-0005-0000-0000-0000DEB00000}"/>
    <cellStyle name="20% - Accent1 4 7 4 10 2" xfId="45454" xr:uid="{00000000-0005-0000-0000-0000DFB00000}"/>
    <cellStyle name="20% - Accent1 4 7 4 11" xfId="45455" xr:uid="{00000000-0005-0000-0000-0000E0B00000}"/>
    <cellStyle name="20% - Accent1 4 7 4 2" xfId="45456" xr:uid="{00000000-0005-0000-0000-0000E1B00000}"/>
    <cellStyle name="20% - Accent1 4 7 4 2 2" xfId="45457" xr:uid="{00000000-0005-0000-0000-0000E2B00000}"/>
    <cellStyle name="20% - Accent1 4 7 4 2 2 2" xfId="45458" xr:uid="{00000000-0005-0000-0000-0000E3B00000}"/>
    <cellStyle name="20% - Accent1 4 7 4 2 2 2 2" xfId="45459" xr:uid="{00000000-0005-0000-0000-0000E4B00000}"/>
    <cellStyle name="20% - Accent1 4 7 4 2 2 2 2 2" xfId="45460" xr:uid="{00000000-0005-0000-0000-0000E5B00000}"/>
    <cellStyle name="20% - Accent1 4 7 4 2 2 2 3" xfId="45461" xr:uid="{00000000-0005-0000-0000-0000E6B00000}"/>
    <cellStyle name="20% - Accent1 4 7 4 2 2 3" xfId="45462" xr:uid="{00000000-0005-0000-0000-0000E7B00000}"/>
    <cellStyle name="20% - Accent1 4 7 4 2 2 3 2" xfId="45463" xr:uid="{00000000-0005-0000-0000-0000E8B00000}"/>
    <cellStyle name="20% - Accent1 4 7 4 2 2 4" xfId="45464" xr:uid="{00000000-0005-0000-0000-0000E9B00000}"/>
    <cellStyle name="20% - Accent1 4 7 4 2 3" xfId="45465" xr:uid="{00000000-0005-0000-0000-0000EAB00000}"/>
    <cellStyle name="20% - Accent1 4 7 4 2 3 2" xfId="45466" xr:uid="{00000000-0005-0000-0000-0000EBB00000}"/>
    <cellStyle name="20% - Accent1 4 7 4 2 3 2 2" xfId="45467" xr:uid="{00000000-0005-0000-0000-0000ECB00000}"/>
    <cellStyle name="20% - Accent1 4 7 4 2 3 2 2 2" xfId="45468" xr:uid="{00000000-0005-0000-0000-0000EDB00000}"/>
    <cellStyle name="20% - Accent1 4 7 4 2 3 2 3" xfId="45469" xr:uid="{00000000-0005-0000-0000-0000EEB00000}"/>
    <cellStyle name="20% - Accent1 4 7 4 2 3 3" xfId="45470" xr:uid="{00000000-0005-0000-0000-0000EFB00000}"/>
    <cellStyle name="20% - Accent1 4 7 4 2 3 3 2" xfId="45471" xr:uid="{00000000-0005-0000-0000-0000F0B00000}"/>
    <cellStyle name="20% - Accent1 4 7 4 2 3 4" xfId="45472" xr:uid="{00000000-0005-0000-0000-0000F1B00000}"/>
    <cellStyle name="20% - Accent1 4 7 4 2 4" xfId="45473" xr:uid="{00000000-0005-0000-0000-0000F2B00000}"/>
    <cellStyle name="20% - Accent1 4 7 4 2 4 2" xfId="45474" xr:uid="{00000000-0005-0000-0000-0000F3B00000}"/>
    <cellStyle name="20% - Accent1 4 7 4 2 4 2 2" xfId="45475" xr:uid="{00000000-0005-0000-0000-0000F4B00000}"/>
    <cellStyle name="20% - Accent1 4 7 4 2 4 2 2 2" xfId="45476" xr:uid="{00000000-0005-0000-0000-0000F5B00000}"/>
    <cellStyle name="20% - Accent1 4 7 4 2 4 2 3" xfId="45477" xr:uid="{00000000-0005-0000-0000-0000F6B00000}"/>
    <cellStyle name="20% - Accent1 4 7 4 2 4 3" xfId="45478" xr:uid="{00000000-0005-0000-0000-0000F7B00000}"/>
    <cellStyle name="20% - Accent1 4 7 4 2 4 3 2" xfId="45479" xr:uid="{00000000-0005-0000-0000-0000F8B00000}"/>
    <cellStyle name="20% - Accent1 4 7 4 2 4 4" xfId="45480" xr:uid="{00000000-0005-0000-0000-0000F9B00000}"/>
    <cellStyle name="20% - Accent1 4 7 4 2 5" xfId="45481" xr:uid="{00000000-0005-0000-0000-0000FAB00000}"/>
    <cellStyle name="20% - Accent1 4 7 4 2 5 2" xfId="45482" xr:uid="{00000000-0005-0000-0000-0000FBB00000}"/>
    <cellStyle name="20% - Accent1 4 7 4 2 5 2 2" xfId="45483" xr:uid="{00000000-0005-0000-0000-0000FCB00000}"/>
    <cellStyle name="20% - Accent1 4 7 4 2 5 3" xfId="45484" xr:uid="{00000000-0005-0000-0000-0000FDB00000}"/>
    <cellStyle name="20% - Accent1 4 7 4 2 6" xfId="45485" xr:uid="{00000000-0005-0000-0000-0000FEB00000}"/>
    <cellStyle name="20% - Accent1 4 7 4 2 6 2" xfId="45486" xr:uid="{00000000-0005-0000-0000-0000FFB00000}"/>
    <cellStyle name="20% - Accent1 4 7 4 2 6 2 2" xfId="45487" xr:uid="{00000000-0005-0000-0000-000000B10000}"/>
    <cellStyle name="20% - Accent1 4 7 4 2 6 3" xfId="45488" xr:uid="{00000000-0005-0000-0000-000001B10000}"/>
    <cellStyle name="20% - Accent1 4 7 4 2 7" xfId="45489" xr:uid="{00000000-0005-0000-0000-000002B10000}"/>
    <cellStyle name="20% - Accent1 4 7 4 2 7 2" xfId="45490" xr:uid="{00000000-0005-0000-0000-000003B10000}"/>
    <cellStyle name="20% - Accent1 4 7 4 2 8" xfId="45491" xr:uid="{00000000-0005-0000-0000-000004B10000}"/>
    <cellStyle name="20% - Accent1 4 7 4 2 8 2" xfId="45492" xr:uid="{00000000-0005-0000-0000-000005B10000}"/>
    <cellStyle name="20% - Accent1 4 7 4 2 9" xfId="45493" xr:uid="{00000000-0005-0000-0000-000006B10000}"/>
    <cellStyle name="20% - Accent1 4 7 4 3" xfId="45494" xr:uid="{00000000-0005-0000-0000-000007B10000}"/>
    <cellStyle name="20% - Accent1 4 7 4 3 2" xfId="45495" xr:uid="{00000000-0005-0000-0000-000008B10000}"/>
    <cellStyle name="20% - Accent1 4 7 4 3 2 2" xfId="45496" xr:uid="{00000000-0005-0000-0000-000009B10000}"/>
    <cellStyle name="20% - Accent1 4 7 4 3 2 2 2" xfId="45497" xr:uid="{00000000-0005-0000-0000-00000AB10000}"/>
    <cellStyle name="20% - Accent1 4 7 4 3 2 2 2 2" xfId="45498" xr:uid="{00000000-0005-0000-0000-00000BB10000}"/>
    <cellStyle name="20% - Accent1 4 7 4 3 2 2 3" xfId="45499" xr:uid="{00000000-0005-0000-0000-00000CB10000}"/>
    <cellStyle name="20% - Accent1 4 7 4 3 2 3" xfId="45500" xr:uid="{00000000-0005-0000-0000-00000DB10000}"/>
    <cellStyle name="20% - Accent1 4 7 4 3 2 3 2" xfId="45501" xr:uid="{00000000-0005-0000-0000-00000EB10000}"/>
    <cellStyle name="20% - Accent1 4 7 4 3 2 4" xfId="45502" xr:uid="{00000000-0005-0000-0000-00000FB10000}"/>
    <cellStyle name="20% - Accent1 4 7 4 3 3" xfId="45503" xr:uid="{00000000-0005-0000-0000-000010B10000}"/>
    <cellStyle name="20% - Accent1 4 7 4 3 3 2" xfId="45504" xr:uid="{00000000-0005-0000-0000-000011B10000}"/>
    <cellStyle name="20% - Accent1 4 7 4 3 3 2 2" xfId="45505" xr:uid="{00000000-0005-0000-0000-000012B10000}"/>
    <cellStyle name="20% - Accent1 4 7 4 3 3 2 2 2" xfId="45506" xr:uid="{00000000-0005-0000-0000-000013B10000}"/>
    <cellStyle name="20% - Accent1 4 7 4 3 3 2 3" xfId="45507" xr:uid="{00000000-0005-0000-0000-000014B10000}"/>
    <cellStyle name="20% - Accent1 4 7 4 3 3 3" xfId="45508" xr:uid="{00000000-0005-0000-0000-000015B10000}"/>
    <cellStyle name="20% - Accent1 4 7 4 3 3 3 2" xfId="45509" xr:uid="{00000000-0005-0000-0000-000016B10000}"/>
    <cellStyle name="20% - Accent1 4 7 4 3 3 4" xfId="45510" xr:uid="{00000000-0005-0000-0000-000017B10000}"/>
    <cellStyle name="20% - Accent1 4 7 4 3 4" xfId="45511" xr:uid="{00000000-0005-0000-0000-000018B10000}"/>
    <cellStyle name="20% - Accent1 4 7 4 3 4 2" xfId="45512" xr:uid="{00000000-0005-0000-0000-000019B10000}"/>
    <cellStyle name="20% - Accent1 4 7 4 3 4 2 2" xfId="45513" xr:uid="{00000000-0005-0000-0000-00001AB10000}"/>
    <cellStyle name="20% - Accent1 4 7 4 3 4 2 2 2" xfId="45514" xr:uid="{00000000-0005-0000-0000-00001BB10000}"/>
    <cellStyle name="20% - Accent1 4 7 4 3 4 2 3" xfId="45515" xr:uid="{00000000-0005-0000-0000-00001CB10000}"/>
    <cellStyle name="20% - Accent1 4 7 4 3 4 3" xfId="45516" xr:uid="{00000000-0005-0000-0000-00001DB10000}"/>
    <cellStyle name="20% - Accent1 4 7 4 3 4 3 2" xfId="45517" xr:uid="{00000000-0005-0000-0000-00001EB10000}"/>
    <cellStyle name="20% - Accent1 4 7 4 3 4 4" xfId="45518" xr:uid="{00000000-0005-0000-0000-00001FB10000}"/>
    <cellStyle name="20% - Accent1 4 7 4 3 5" xfId="45519" xr:uid="{00000000-0005-0000-0000-000020B10000}"/>
    <cellStyle name="20% - Accent1 4 7 4 3 5 2" xfId="45520" xr:uid="{00000000-0005-0000-0000-000021B10000}"/>
    <cellStyle name="20% - Accent1 4 7 4 3 5 2 2" xfId="45521" xr:uid="{00000000-0005-0000-0000-000022B10000}"/>
    <cellStyle name="20% - Accent1 4 7 4 3 5 3" xfId="45522" xr:uid="{00000000-0005-0000-0000-000023B10000}"/>
    <cellStyle name="20% - Accent1 4 7 4 3 6" xfId="45523" xr:uid="{00000000-0005-0000-0000-000024B10000}"/>
    <cellStyle name="20% - Accent1 4 7 4 3 6 2" xfId="45524" xr:uid="{00000000-0005-0000-0000-000025B10000}"/>
    <cellStyle name="20% - Accent1 4 7 4 3 6 2 2" xfId="45525" xr:uid="{00000000-0005-0000-0000-000026B10000}"/>
    <cellStyle name="20% - Accent1 4 7 4 3 6 3" xfId="45526" xr:uid="{00000000-0005-0000-0000-000027B10000}"/>
    <cellStyle name="20% - Accent1 4 7 4 3 7" xfId="45527" xr:uid="{00000000-0005-0000-0000-000028B10000}"/>
    <cellStyle name="20% - Accent1 4 7 4 3 7 2" xfId="45528" xr:uid="{00000000-0005-0000-0000-000029B10000}"/>
    <cellStyle name="20% - Accent1 4 7 4 3 8" xfId="45529" xr:uid="{00000000-0005-0000-0000-00002AB10000}"/>
    <cellStyle name="20% - Accent1 4 7 4 3 8 2" xfId="45530" xr:uid="{00000000-0005-0000-0000-00002BB10000}"/>
    <cellStyle name="20% - Accent1 4 7 4 3 9" xfId="45531" xr:uid="{00000000-0005-0000-0000-00002CB10000}"/>
    <cellStyle name="20% - Accent1 4 7 4 4" xfId="45532" xr:uid="{00000000-0005-0000-0000-00002DB10000}"/>
    <cellStyle name="20% - Accent1 4 7 4 4 2" xfId="45533" xr:uid="{00000000-0005-0000-0000-00002EB10000}"/>
    <cellStyle name="20% - Accent1 4 7 4 4 2 2" xfId="45534" xr:uid="{00000000-0005-0000-0000-00002FB10000}"/>
    <cellStyle name="20% - Accent1 4 7 4 4 2 2 2" xfId="45535" xr:uid="{00000000-0005-0000-0000-000030B10000}"/>
    <cellStyle name="20% - Accent1 4 7 4 4 2 3" xfId="45536" xr:uid="{00000000-0005-0000-0000-000031B10000}"/>
    <cellStyle name="20% - Accent1 4 7 4 4 3" xfId="45537" xr:uid="{00000000-0005-0000-0000-000032B10000}"/>
    <cellStyle name="20% - Accent1 4 7 4 4 3 2" xfId="45538" xr:uid="{00000000-0005-0000-0000-000033B10000}"/>
    <cellStyle name="20% - Accent1 4 7 4 4 4" xfId="45539" xr:uid="{00000000-0005-0000-0000-000034B10000}"/>
    <cellStyle name="20% - Accent1 4 7 4 5" xfId="45540" xr:uid="{00000000-0005-0000-0000-000035B10000}"/>
    <cellStyle name="20% - Accent1 4 7 4 5 2" xfId="45541" xr:uid="{00000000-0005-0000-0000-000036B10000}"/>
    <cellStyle name="20% - Accent1 4 7 4 5 2 2" xfId="45542" xr:uid="{00000000-0005-0000-0000-000037B10000}"/>
    <cellStyle name="20% - Accent1 4 7 4 5 2 2 2" xfId="45543" xr:uid="{00000000-0005-0000-0000-000038B10000}"/>
    <cellStyle name="20% - Accent1 4 7 4 5 2 3" xfId="45544" xr:uid="{00000000-0005-0000-0000-000039B10000}"/>
    <cellStyle name="20% - Accent1 4 7 4 5 3" xfId="45545" xr:uid="{00000000-0005-0000-0000-00003AB10000}"/>
    <cellStyle name="20% - Accent1 4 7 4 5 3 2" xfId="45546" xr:uid="{00000000-0005-0000-0000-00003BB10000}"/>
    <cellStyle name="20% - Accent1 4 7 4 5 4" xfId="45547" xr:uid="{00000000-0005-0000-0000-00003CB10000}"/>
    <cellStyle name="20% - Accent1 4 7 4 6" xfId="45548" xr:uid="{00000000-0005-0000-0000-00003DB10000}"/>
    <cellStyle name="20% - Accent1 4 7 4 6 2" xfId="45549" xr:uid="{00000000-0005-0000-0000-00003EB10000}"/>
    <cellStyle name="20% - Accent1 4 7 4 6 2 2" xfId="45550" xr:uid="{00000000-0005-0000-0000-00003FB10000}"/>
    <cellStyle name="20% - Accent1 4 7 4 6 2 2 2" xfId="45551" xr:uid="{00000000-0005-0000-0000-000040B10000}"/>
    <cellStyle name="20% - Accent1 4 7 4 6 2 3" xfId="45552" xr:uid="{00000000-0005-0000-0000-000041B10000}"/>
    <cellStyle name="20% - Accent1 4 7 4 6 3" xfId="45553" xr:uid="{00000000-0005-0000-0000-000042B10000}"/>
    <cellStyle name="20% - Accent1 4 7 4 6 3 2" xfId="45554" xr:uid="{00000000-0005-0000-0000-000043B10000}"/>
    <cellStyle name="20% - Accent1 4 7 4 6 4" xfId="45555" xr:uid="{00000000-0005-0000-0000-000044B10000}"/>
    <cellStyle name="20% - Accent1 4 7 4 7" xfId="45556" xr:uid="{00000000-0005-0000-0000-000045B10000}"/>
    <cellStyle name="20% - Accent1 4 7 4 7 2" xfId="45557" xr:uid="{00000000-0005-0000-0000-000046B10000}"/>
    <cellStyle name="20% - Accent1 4 7 4 7 2 2" xfId="45558" xr:uid="{00000000-0005-0000-0000-000047B10000}"/>
    <cellStyle name="20% - Accent1 4 7 4 7 3" xfId="45559" xr:uid="{00000000-0005-0000-0000-000048B10000}"/>
    <cellStyle name="20% - Accent1 4 7 4 8" xfId="45560" xr:uid="{00000000-0005-0000-0000-000049B10000}"/>
    <cellStyle name="20% - Accent1 4 7 4 8 2" xfId="45561" xr:uid="{00000000-0005-0000-0000-00004AB10000}"/>
    <cellStyle name="20% - Accent1 4 7 4 8 2 2" xfId="45562" xr:uid="{00000000-0005-0000-0000-00004BB10000}"/>
    <cellStyle name="20% - Accent1 4 7 4 8 3" xfId="45563" xr:uid="{00000000-0005-0000-0000-00004CB10000}"/>
    <cellStyle name="20% - Accent1 4 7 4 9" xfId="45564" xr:uid="{00000000-0005-0000-0000-00004DB10000}"/>
    <cellStyle name="20% - Accent1 4 7 4 9 2" xfId="45565" xr:uid="{00000000-0005-0000-0000-00004EB10000}"/>
    <cellStyle name="20% - Accent1 4 7 5" xfId="45566" xr:uid="{00000000-0005-0000-0000-00004FB10000}"/>
    <cellStyle name="20% - Accent1 4 7 5 2" xfId="45567" xr:uid="{00000000-0005-0000-0000-000050B10000}"/>
    <cellStyle name="20% - Accent1 4 7 5 2 2" xfId="45568" xr:uid="{00000000-0005-0000-0000-000051B10000}"/>
    <cellStyle name="20% - Accent1 4 7 5 2 2 2" xfId="45569" xr:uid="{00000000-0005-0000-0000-000052B10000}"/>
    <cellStyle name="20% - Accent1 4 7 5 2 2 2 2" xfId="45570" xr:uid="{00000000-0005-0000-0000-000053B10000}"/>
    <cellStyle name="20% - Accent1 4 7 5 2 2 3" xfId="45571" xr:uid="{00000000-0005-0000-0000-000054B10000}"/>
    <cellStyle name="20% - Accent1 4 7 5 2 3" xfId="45572" xr:uid="{00000000-0005-0000-0000-000055B10000}"/>
    <cellStyle name="20% - Accent1 4 7 5 2 3 2" xfId="45573" xr:uid="{00000000-0005-0000-0000-000056B10000}"/>
    <cellStyle name="20% - Accent1 4 7 5 2 4" xfId="45574" xr:uid="{00000000-0005-0000-0000-000057B10000}"/>
    <cellStyle name="20% - Accent1 4 7 5 3" xfId="45575" xr:uid="{00000000-0005-0000-0000-000058B10000}"/>
    <cellStyle name="20% - Accent1 4 7 5 3 2" xfId="45576" xr:uid="{00000000-0005-0000-0000-000059B10000}"/>
    <cellStyle name="20% - Accent1 4 7 5 3 2 2" xfId="45577" xr:uid="{00000000-0005-0000-0000-00005AB10000}"/>
    <cellStyle name="20% - Accent1 4 7 5 3 2 2 2" xfId="45578" xr:uid="{00000000-0005-0000-0000-00005BB10000}"/>
    <cellStyle name="20% - Accent1 4 7 5 3 2 3" xfId="45579" xr:uid="{00000000-0005-0000-0000-00005CB10000}"/>
    <cellStyle name="20% - Accent1 4 7 5 3 3" xfId="45580" xr:uid="{00000000-0005-0000-0000-00005DB10000}"/>
    <cellStyle name="20% - Accent1 4 7 5 3 3 2" xfId="45581" xr:uid="{00000000-0005-0000-0000-00005EB10000}"/>
    <cellStyle name="20% - Accent1 4 7 5 3 4" xfId="45582" xr:uid="{00000000-0005-0000-0000-00005FB10000}"/>
    <cellStyle name="20% - Accent1 4 7 5 4" xfId="45583" xr:uid="{00000000-0005-0000-0000-000060B10000}"/>
    <cellStyle name="20% - Accent1 4 7 5 4 2" xfId="45584" xr:uid="{00000000-0005-0000-0000-000061B10000}"/>
    <cellStyle name="20% - Accent1 4 7 5 4 2 2" xfId="45585" xr:uid="{00000000-0005-0000-0000-000062B10000}"/>
    <cellStyle name="20% - Accent1 4 7 5 4 2 2 2" xfId="45586" xr:uid="{00000000-0005-0000-0000-000063B10000}"/>
    <cellStyle name="20% - Accent1 4 7 5 4 2 3" xfId="45587" xr:uid="{00000000-0005-0000-0000-000064B10000}"/>
    <cellStyle name="20% - Accent1 4 7 5 4 3" xfId="45588" xr:uid="{00000000-0005-0000-0000-000065B10000}"/>
    <cellStyle name="20% - Accent1 4 7 5 4 3 2" xfId="45589" xr:uid="{00000000-0005-0000-0000-000066B10000}"/>
    <cellStyle name="20% - Accent1 4 7 5 4 4" xfId="45590" xr:uid="{00000000-0005-0000-0000-000067B10000}"/>
    <cellStyle name="20% - Accent1 4 7 5 5" xfId="45591" xr:uid="{00000000-0005-0000-0000-000068B10000}"/>
    <cellStyle name="20% - Accent1 4 7 5 5 2" xfId="45592" xr:uid="{00000000-0005-0000-0000-000069B10000}"/>
    <cellStyle name="20% - Accent1 4 7 5 5 2 2" xfId="45593" xr:uid="{00000000-0005-0000-0000-00006AB10000}"/>
    <cellStyle name="20% - Accent1 4 7 5 5 3" xfId="45594" xr:uid="{00000000-0005-0000-0000-00006BB10000}"/>
    <cellStyle name="20% - Accent1 4 7 5 6" xfId="45595" xr:uid="{00000000-0005-0000-0000-00006CB10000}"/>
    <cellStyle name="20% - Accent1 4 7 5 6 2" xfId="45596" xr:uid="{00000000-0005-0000-0000-00006DB10000}"/>
    <cellStyle name="20% - Accent1 4 7 5 6 2 2" xfId="45597" xr:uid="{00000000-0005-0000-0000-00006EB10000}"/>
    <cellStyle name="20% - Accent1 4 7 5 6 3" xfId="45598" xr:uid="{00000000-0005-0000-0000-00006FB10000}"/>
    <cellStyle name="20% - Accent1 4 7 5 7" xfId="45599" xr:uid="{00000000-0005-0000-0000-000070B10000}"/>
    <cellStyle name="20% - Accent1 4 7 5 7 2" xfId="45600" xr:uid="{00000000-0005-0000-0000-000071B10000}"/>
    <cellStyle name="20% - Accent1 4 7 5 8" xfId="45601" xr:uid="{00000000-0005-0000-0000-000072B10000}"/>
    <cellStyle name="20% - Accent1 4 7 5 8 2" xfId="45602" xr:uid="{00000000-0005-0000-0000-000073B10000}"/>
    <cellStyle name="20% - Accent1 4 7 5 9" xfId="45603" xr:uid="{00000000-0005-0000-0000-000074B10000}"/>
    <cellStyle name="20% - Accent1 4 7 6" xfId="45604" xr:uid="{00000000-0005-0000-0000-000075B10000}"/>
    <cellStyle name="20% - Accent1 4 7 6 2" xfId="45605" xr:uid="{00000000-0005-0000-0000-000076B10000}"/>
    <cellStyle name="20% - Accent1 4 7 6 2 2" xfId="45606" xr:uid="{00000000-0005-0000-0000-000077B10000}"/>
    <cellStyle name="20% - Accent1 4 7 6 2 2 2" xfId="45607" xr:uid="{00000000-0005-0000-0000-000078B10000}"/>
    <cellStyle name="20% - Accent1 4 7 6 2 2 2 2" xfId="45608" xr:uid="{00000000-0005-0000-0000-000079B10000}"/>
    <cellStyle name="20% - Accent1 4 7 6 2 2 3" xfId="45609" xr:uid="{00000000-0005-0000-0000-00007AB10000}"/>
    <cellStyle name="20% - Accent1 4 7 6 2 3" xfId="45610" xr:uid="{00000000-0005-0000-0000-00007BB10000}"/>
    <cellStyle name="20% - Accent1 4 7 6 2 3 2" xfId="45611" xr:uid="{00000000-0005-0000-0000-00007CB10000}"/>
    <cellStyle name="20% - Accent1 4 7 6 2 4" xfId="45612" xr:uid="{00000000-0005-0000-0000-00007DB10000}"/>
    <cellStyle name="20% - Accent1 4 7 6 3" xfId="45613" xr:uid="{00000000-0005-0000-0000-00007EB10000}"/>
    <cellStyle name="20% - Accent1 4 7 6 3 2" xfId="45614" xr:uid="{00000000-0005-0000-0000-00007FB10000}"/>
    <cellStyle name="20% - Accent1 4 7 6 3 2 2" xfId="45615" xr:uid="{00000000-0005-0000-0000-000080B10000}"/>
    <cellStyle name="20% - Accent1 4 7 6 3 2 2 2" xfId="45616" xr:uid="{00000000-0005-0000-0000-000081B10000}"/>
    <cellStyle name="20% - Accent1 4 7 6 3 2 3" xfId="45617" xr:uid="{00000000-0005-0000-0000-000082B10000}"/>
    <cellStyle name="20% - Accent1 4 7 6 3 3" xfId="45618" xr:uid="{00000000-0005-0000-0000-000083B10000}"/>
    <cellStyle name="20% - Accent1 4 7 6 3 3 2" xfId="45619" xr:uid="{00000000-0005-0000-0000-000084B10000}"/>
    <cellStyle name="20% - Accent1 4 7 6 3 4" xfId="45620" xr:uid="{00000000-0005-0000-0000-000085B10000}"/>
    <cellStyle name="20% - Accent1 4 7 6 4" xfId="45621" xr:uid="{00000000-0005-0000-0000-000086B10000}"/>
    <cellStyle name="20% - Accent1 4 7 6 4 2" xfId="45622" xr:uid="{00000000-0005-0000-0000-000087B10000}"/>
    <cellStyle name="20% - Accent1 4 7 6 4 2 2" xfId="45623" xr:uid="{00000000-0005-0000-0000-000088B10000}"/>
    <cellStyle name="20% - Accent1 4 7 6 4 2 2 2" xfId="45624" xr:uid="{00000000-0005-0000-0000-000089B10000}"/>
    <cellStyle name="20% - Accent1 4 7 6 4 2 3" xfId="45625" xr:uid="{00000000-0005-0000-0000-00008AB10000}"/>
    <cellStyle name="20% - Accent1 4 7 6 4 3" xfId="45626" xr:uid="{00000000-0005-0000-0000-00008BB10000}"/>
    <cellStyle name="20% - Accent1 4 7 6 4 3 2" xfId="45627" xr:uid="{00000000-0005-0000-0000-00008CB10000}"/>
    <cellStyle name="20% - Accent1 4 7 6 4 4" xfId="45628" xr:uid="{00000000-0005-0000-0000-00008DB10000}"/>
    <cellStyle name="20% - Accent1 4 7 6 5" xfId="45629" xr:uid="{00000000-0005-0000-0000-00008EB10000}"/>
    <cellStyle name="20% - Accent1 4 7 6 5 2" xfId="45630" xr:uid="{00000000-0005-0000-0000-00008FB10000}"/>
    <cellStyle name="20% - Accent1 4 7 6 5 2 2" xfId="45631" xr:uid="{00000000-0005-0000-0000-000090B10000}"/>
    <cellStyle name="20% - Accent1 4 7 6 5 3" xfId="45632" xr:uid="{00000000-0005-0000-0000-000091B10000}"/>
    <cellStyle name="20% - Accent1 4 7 6 6" xfId="45633" xr:uid="{00000000-0005-0000-0000-000092B10000}"/>
    <cellStyle name="20% - Accent1 4 7 6 6 2" xfId="45634" xr:uid="{00000000-0005-0000-0000-000093B10000}"/>
    <cellStyle name="20% - Accent1 4 7 6 6 2 2" xfId="45635" xr:uid="{00000000-0005-0000-0000-000094B10000}"/>
    <cellStyle name="20% - Accent1 4 7 6 6 3" xfId="45636" xr:uid="{00000000-0005-0000-0000-000095B10000}"/>
    <cellStyle name="20% - Accent1 4 7 6 7" xfId="45637" xr:uid="{00000000-0005-0000-0000-000096B10000}"/>
    <cellStyle name="20% - Accent1 4 7 6 7 2" xfId="45638" xr:uid="{00000000-0005-0000-0000-000097B10000}"/>
    <cellStyle name="20% - Accent1 4 7 6 8" xfId="45639" xr:uid="{00000000-0005-0000-0000-000098B10000}"/>
    <cellStyle name="20% - Accent1 4 7 6 8 2" xfId="45640" xr:uid="{00000000-0005-0000-0000-000099B10000}"/>
    <cellStyle name="20% - Accent1 4 7 6 9" xfId="45641" xr:uid="{00000000-0005-0000-0000-00009AB10000}"/>
    <cellStyle name="20% - Accent1 4 7 7" xfId="45642" xr:uid="{00000000-0005-0000-0000-00009BB10000}"/>
    <cellStyle name="20% - Accent1 4 7 7 2" xfId="45643" xr:uid="{00000000-0005-0000-0000-00009CB10000}"/>
    <cellStyle name="20% - Accent1 4 7 7 2 2" xfId="45644" xr:uid="{00000000-0005-0000-0000-00009DB10000}"/>
    <cellStyle name="20% - Accent1 4 7 7 2 2 2" xfId="45645" xr:uid="{00000000-0005-0000-0000-00009EB10000}"/>
    <cellStyle name="20% - Accent1 4 7 7 2 3" xfId="45646" xr:uid="{00000000-0005-0000-0000-00009FB10000}"/>
    <cellStyle name="20% - Accent1 4 7 7 3" xfId="45647" xr:uid="{00000000-0005-0000-0000-0000A0B10000}"/>
    <cellStyle name="20% - Accent1 4 7 7 3 2" xfId="45648" xr:uid="{00000000-0005-0000-0000-0000A1B10000}"/>
    <cellStyle name="20% - Accent1 4 7 7 4" xfId="45649" xr:uid="{00000000-0005-0000-0000-0000A2B10000}"/>
    <cellStyle name="20% - Accent1 4 7 8" xfId="45650" xr:uid="{00000000-0005-0000-0000-0000A3B10000}"/>
    <cellStyle name="20% - Accent1 4 7 8 2" xfId="45651" xr:uid="{00000000-0005-0000-0000-0000A4B10000}"/>
    <cellStyle name="20% - Accent1 4 7 8 2 2" xfId="45652" xr:uid="{00000000-0005-0000-0000-0000A5B10000}"/>
    <cellStyle name="20% - Accent1 4 7 8 2 2 2" xfId="45653" xr:uid="{00000000-0005-0000-0000-0000A6B10000}"/>
    <cellStyle name="20% - Accent1 4 7 8 2 3" xfId="45654" xr:uid="{00000000-0005-0000-0000-0000A7B10000}"/>
    <cellStyle name="20% - Accent1 4 7 8 3" xfId="45655" xr:uid="{00000000-0005-0000-0000-0000A8B10000}"/>
    <cellStyle name="20% - Accent1 4 7 8 3 2" xfId="45656" xr:uid="{00000000-0005-0000-0000-0000A9B10000}"/>
    <cellStyle name="20% - Accent1 4 7 8 4" xfId="45657" xr:uid="{00000000-0005-0000-0000-0000AAB10000}"/>
    <cellStyle name="20% - Accent1 4 7 9" xfId="45658" xr:uid="{00000000-0005-0000-0000-0000ABB10000}"/>
    <cellStyle name="20% - Accent1 4 7 9 2" xfId="45659" xr:uid="{00000000-0005-0000-0000-0000ACB10000}"/>
    <cellStyle name="20% - Accent1 4 7 9 2 2" xfId="45660" xr:uid="{00000000-0005-0000-0000-0000ADB10000}"/>
    <cellStyle name="20% - Accent1 4 7 9 2 2 2" xfId="45661" xr:uid="{00000000-0005-0000-0000-0000AEB10000}"/>
    <cellStyle name="20% - Accent1 4 7 9 2 3" xfId="45662" xr:uid="{00000000-0005-0000-0000-0000AFB10000}"/>
    <cellStyle name="20% - Accent1 4 7 9 3" xfId="45663" xr:uid="{00000000-0005-0000-0000-0000B0B10000}"/>
    <cellStyle name="20% - Accent1 4 7 9 3 2" xfId="45664" xr:uid="{00000000-0005-0000-0000-0000B1B10000}"/>
    <cellStyle name="20% - Accent1 4 7 9 4" xfId="45665" xr:uid="{00000000-0005-0000-0000-0000B2B10000}"/>
    <cellStyle name="20% - Accent1 4 8" xfId="45666" xr:uid="{00000000-0005-0000-0000-0000B3B10000}"/>
    <cellStyle name="20% - Accent1 4 8 10" xfId="45667" xr:uid="{00000000-0005-0000-0000-0000B4B10000}"/>
    <cellStyle name="20% - Accent1 4 8 10 2" xfId="45668" xr:uid="{00000000-0005-0000-0000-0000B5B10000}"/>
    <cellStyle name="20% - Accent1 4 8 11" xfId="45669" xr:uid="{00000000-0005-0000-0000-0000B6B10000}"/>
    <cellStyle name="20% - Accent1 4 8 11 2" xfId="45670" xr:uid="{00000000-0005-0000-0000-0000B7B10000}"/>
    <cellStyle name="20% - Accent1 4 8 12" xfId="45671" xr:uid="{00000000-0005-0000-0000-0000B8B10000}"/>
    <cellStyle name="20% - Accent1 4 8 2" xfId="45672" xr:uid="{00000000-0005-0000-0000-0000B9B10000}"/>
    <cellStyle name="20% - Accent1 4 8 2 10" xfId="45673" xr:uid="{00000000-0005-0000-0000-0000BAB10000}"/>
    <cellStyle name="20% - Accent1 4 8 2 10 2" xfId="45674" xr:uid="{00000000-0005-0000-0000-0000BBB10000}"/>
    <cellStyle name="20% - Accent1 4 8 2 11" xfId="45675" xr:uid="{00000000-0005-0000-0000-0000BCB10000}"/>
    <cellStyle name="20% - Accent1 4 8 2 2" xfId="45676" xr:uid="{00000000-0005-0000-0000-0000BDB10000}"/>
    <cellStyle name="20% - Accent1 4 8 2 2 2" xfId="45677" xr:uid="{00000000-0005-0000-0000-0000BEB10000}"/>
    <cellStyle name="20% - Accent1 4 8 2 2 2 2" xfId="45678" xr:uid="{00000000-0005-0000-0000-0000BFB10000}"/>
    <cellStyle name="20% - Accent1 4 8 2 2 2 2 2" xfId="45679" xr:uid="{00000000-0005-0000-0000-0000C0B10000}"/>
    <cellStyle name="20% - Accent1 4 8 2 2 2 2 2 2" xfId="45680" xr:uid="{00000000-0005-0000-0000-0000C1B10000}"/>
    <cellStyle name="20% - Accent1 4 8 2 2 2 2 3" xfId="45681" xr:uid="{00000000-0005-0000-0000-0000C2B10000}"/>
    <cellStyle name="20% - Accent1 4 8 2 2 2 3" xfId="45682" xr:uid="{00000000-0005-0000-0000-0000C3B10000}"/>
    <cellStyle name="20% - Accent1 4 8 2 2 2 3 2" xfId="45683" xr:uid="{00000000-0005-0000-0000-0000C4B10000}"/>
    <cellStyle name="20% - Accent1 4 8 2 2 2 4" xfId="45684" xr:uid="{00000000-0005-0000-0000-0000C5B10000}"/>
    <cellStyle name="20% - Accent1 4 8 2 2 3" xfId="45685" xr:uid="{00000000-0005-0000-0000-0000C6B10000}"/>
    <cellStyle name="20% - Accent1 4 8 2 2 3 2" xfId="45686" xr:uid="{00000000-0005-0000-0000-0000C7B10000}"/>
    <cellStyle name="20% - Accent1 4 8 2 2 3 2 2" xfId="45687" xr:uid="{00000000-0005-0000-0000-0000C8B10000}"/>
    <cellStyle name="20% - Accent1 4 8 2 2 3 2 2 2" xfId="45688" xr:uid="{00000000-0005-0000-0000-0000C9B10000}"/>
    <cellStyle name="20% - Accent1 4 8 2 2 3 2 3" xfId="45689" xr:uid="{00000000-0005-0000-0000-0000CAB10000}"/>
    <cellStyle name="20% - Accent1 4 8 2 2 3 3" xfId="45690" xr:uid="{00000000-0005-0000-0000-0000CBB10000}"/>
    <cellStyle name="20% - Accent1 4 8 2 2 3 3 2" xfId="45691" xr:uid="{00000000-0005-0000-0000-0000CCB10000}"/>
    <cellStyle name="20% - Accent1 4 8 2 2 3 4" xfId="45692" xr:uid="{00000000-0005-0000-0000-0000CDB10000}"/>
    <cellStyle name="20% - Accent1 4 8 2 2 4" xfId="45693" xr:uid="{00000000-0005-0000-0000-0000CEB10000}"/>
    <cellStyle name="20% - Accent1 4 8 2 2 4 2" xfId="45694" xr:uid="{00000000-0005-0000-0000-0000CFB10000}"/>
    <cellStyle name="20% - Accent1 4 8 2 2 4 2 2" xfId="45695" xr:uid="{00000000-0005-0000-0000-0000D0B10000}"/>
    <cellStyle name="20% - Accent1 4 8 2 2 4 2 2 2" xfId="45696" xr:uid="{00000000-0005-0000-0000-0000D1B10000}"/>
    <cellStyle name="20% - Accent1 4 8 2 2 4 2 3" xfId="45697" xr:uid="{00000000-0005-0000-0000-0000D2B10000}"/>
    <cellStyle name="20% - Accent1 4 8 2 2 4 3" xfId="45698" xr:uid="{00000000-0005-0000-0000-0000D3B10000}"/>
    <cellStyle name="20% - Accent1 4 8 2 2 4 3 2" xfId="45699" xr:uid="{00000000-0005-0000-0000-0000D4B10000}"/>
    <cellStyle name="20% - Accent1 4 8 2 2 4 4" xfId="45700" xr:uid="{00000000-0005-0000-0000-0000D5B10000}"/>
    <cellStyle name="20% - Accent1 4 8 2 2 5" xfId="45701" xr:uid="{00000000-0005-0000-0000-0000D6B10000}"/>
    <cellStyle name="20% - Accent1 4 8 2 2 5 2" xfId="45702" xr:uid="{00000000-0005-0000-0000-0000D7B10000}"/>
    <cellStyle name="20% - Accent1 4 8 2 2 5 2 2" xfId="45703" xr:uid="{00000000-0005-0000-0000-0000D8B10000}"/>
    <cellStyle name="20% - Accent1 4 8 2 2 5 3" xfId="45704" xr:uid="{00000000-0005-0000-0000-0000D9B10000}"/>
    <cellStyle name="20% - Accent1 4 8 2 2 6" xfId="45705" xr:uid="{00000000-0005-0000-0000-0000DAB10000}"/>
    <cellStyle name="20% - Accent1 4 8 2 2 6 2" xfId="45706" xr:uid="{00000000-0005-0000-0000-0000DBB10000}"/>
    <cellStyle name="20% - Accent1 4 8 2 2 6 2 2" xfId="45707" xr:uid="{00000000-0005-0000-0000-0000DCB10000}"/>
    <cellStyle name="20% - Accent1 4 8 2 2 6 3" xfId="45708" xr:uid="{00000000-0005-0000-0000-0000DDB10000}"/>
    <cellStyle name="20% - Accent1 4 8 2 2 7" xfId="45709" xr:uid="{00000000-0005-0000-0000-0000DEB10000}"/>
    <cellStyle name="20% - Accent1 4 8 2 2 7 2" xfId="45710" xr:uid="{00000000-0005-0000-0000-0000DFB10000}"/>
    <cellStyle name="20% - Accent1 4 8 2 2 8" xfId="45711" xr:uid="{00000000-0005-0000-0000-0000E0B10000}"/>
    <cellStyle name="20% - Accent1 4 8 2 2 8 2" xfId="45712" xr:uid="{00000000-0005-0000-0000-0000E1B10000}"/>
    <cellStyle name="20% - Accent1 4 8 2 2 9" xfId="45713" xr:uid="{00000000-0005-0000-0000-0000E2B10000}"/>
    <cellStyle name="20% - Accent1 4 8 2 3" xfId="45714" xr:uid="{00000000-0005-0000-0000-0000E3B10000}"/>
    <cellStyle name="20% - Accent1 4 8 2 3 2" xfId="45715" xr:uid="{00000000-0005-0000-0000-0000E4B10000}"/>
    <cellStyle name="20% - Accent1 4 8 2 3 2 2" xfId="45716" xr:uid="{00000000-0005-0000-0000-0000E5B10000}"/>
    <cellStyle name="20% - Accent1 4 8 2 3 2 2 2" xfId="45717" xr:uid="{00000000-0005-0000-0000-0000E6B10000}"/>
    <cellStyle name="20% - Accent1 4 8 2 3 2 2 2 2" xfId="45718" xr:uid="{00000000-0005-0000-0000-0000E7B10000}"/>
    <cellStyle name="20% - Accent1 4 8 2 3 2 2 3" xfId="45719" xr:uid="{00000000-0005-0000-0000-0000E8B10000}"/>
    <cellStyle name="20% - Accent1 4 8 2 3 2 3" xfId="45720" xr:uid="{00000000-0005-0000-0000-0000E9B10000}"/>
    <cellStyle name="20% - Accent1 4 8 2 3 2 3 2" xfId="45721" xr:uid="{00000000-0005-0000-0000-0000EAB10000}"/>
    <cellStyle name="20% - Accent1 4 8 2 3 2 4" xfId="45722" xr:uid="{00000000-0005-0000-0000-0000EBB10000}"/>
    <cellStyle name="20% - Accent1 4 8 2 3 3" xfId="45723" xr:uid="{00000000-0005-0000-0000-0000ECB10000}"/>
    <cellStyle name="20% - Accent1 4 8 2 3 3 2" xfId="45724" xr:uid="{00000000-0005-0000-0000-0000EDB10000}"/>
    <cellStyle name="20% - Accent1 4 8 2 3 3 2 2" xfId="45725" xr:uid="{00000000-0005-0000-0000-0000EEB10000}"/>
    <cellStyle name="20% - Accent1 4 8 2 3 3 2 2 2" xfId="45726" xr:uid="{00000000-0005-0000-0000-0000EFB10000}"/>
    <cellStyle name="20% - Accent1 4 8 2 3 3 2 3" xfId="45727" xr:uid="{00000000-0005-0000-0000-0000F0B10000}"/>
    <cellStyle name="20% - Accent1 4 8 2 3 3 3" xfId="45728" xr:uid="{00000000-0005-0000-0000-0000F1B10000}"/>
    <cellStyle name="20% - Accent1 4 8 2 3 3 3 2" xfId="45729" xr:uid="{00000000-0005-0000-0000-0000F2B10000}"/>
    <cellStyle name="20% - Accent1 4 8 2 3 3 4" xfId="45730" xr:uid="{00000000-0005-0000-0000-0000F3B10000}"/>
    <cellStyle name="20% - Accent1 4 8 2 3 4" xfId="45731" xr:uid="{00000000-0005-0000-0000-0000F4B10000}"/>
    <cellStyle name="20% - Accent1 4 8 2 3 4 2" xfId="45732" xr:uid="{00000000-0005-0000-0000-0000F5B10000}"/>
    <cellStyle name="20% - Accent1 4 8 2 3 4 2 2" xfId="45733" xr:uid="{00000000-0005-0000-0000-0000F6B10000}"/>
    <cellStyle name="20% - Accent1 4 8 2 3 4 2 2 2" xfId="45734" xr:uid="{00000000-0005-0000-0000-0000F7B10000}"/>
    <cellStyle name="20% - Accent1 4 8 2 3 4 2 3" xfId="45735" xr:uid="{00000000-0005-0000-0000-0000F8B10000}"/>
    <cellStyle name="20% - Accent1 4 8 2 3 4 3" xfId="45736" xr:uid="{00000000-0005-0000-0000-0000F9B10000}"/>
    <cellStyle name="20% - Accent1 4 8 2 3 4 3 2" xfId="45737" xr:uid="{00000000-0005-0000-0000-0000FAB10000}"/>
    <cellStyle name="20% - Accent1 4 8 2 3 4 4" xfId="45738" xr:uid="{00000000-0005-0000-0000-0000FBB10000}"/>
    <cellStyle name="20% - Accent1 4 8 2 3 5" xfId="45739" xr:uid="{00000000-0005-0000-0000-0000FCB10000}"/>
    <cellStyle name="20% - Accent1 4 8 2 3 5 2" xfId="45740" xr:uid="{00000000-0005-0000-0000-0000FDB10000}"/>
    <cellStyle name="20% - Accent1 4 8 2 3 5 2 2" xfId="45741" xr:uid="{00000000-0005-0000-0000-0000FEB10000}"/>
    <cellStyle name="20% - Accent1 4 8 2 3 5 3" xfId="45742" xr:uid="{00000000-0005-0000-0000-0000FFB10000}"/>
    <cellStyle name="20% - Accent1 4 8 2 3 6" xfId="45743" xr:uid="{00000000-0005-0000-0000-000000B20000}"/>
    <cellStyle name="20% - Accent1 4 8 2 3 6 2" xfId="45744" xr:uid="{00000000-0005-0000-0000-000001B20000}"/>
    <cellStyle name="20% - Accent1 4 8 2 3 6 2 2" xfId="45745" xr:uid="{00000000-0005-0000-0000-000002B20000}"/>
    <cellStyle name="20% - Accent1 4 8 2 3 6 3" xfId="45746" xr:uid="{00000000-0005-0000-0000-000003B20000}"/>
    <cellStyle name="20% - Accent1 4 8 2 3 7" xfId="45747" xr:uid="{00000000-0005-0000-0000-000004B20000}"/>
    <cellStyle name="20% - Accent1 4 8 2 3 7 2" xfId="45748" xr:uid="{00000000-0005-0000-0000-000005B20000}"/>
    <cellStyle name="20% - Accent1 4 8 2 3 8" xfId="45749" xr:uid="{00000000-0005-0000-0000-000006B20000}"/>
    <cellStyle name="20% - Accent1 4 8 2 3 8 2" xfId="45750" xr:uid="{00000000-0005-0000-0000-000007B20000}"/>
    <cellStyle name="20% - Accent1 4 8 2 3 9" xfId="45751" xr:uid="{00000000-0005-0000-0000-000008B20000}"/>
    <cellStyle name="20% - Accent1 4 8 2 4" xfId="45752" xr:uid="{00000000-0005-0000-0000-000009B20000}"/>
    <cellStyle name="20% - Accent1 4 8 2 4 2" xfId="45753" xr:uid="{00000000-0005-0000-0000-00000AB20000}"/>
    <cellStyle name="20% - Accent1 4 8 2 4 2 2" xfId="45754" xr:uid="{00000000-0005-0000-0000-00000BB20000}"/>
    <cellStyle name="20% - Accent1 4 8 2 4 2 2 2" xfId="45755" xr:uid="{00000000-0005-0000-0000-00000CB20000}"/>
    <cellStyle name="20% - Accent1 4 8 2 4 2 3" xfId="45756" xr:uid="{00000000-0005-0000-0000-00000DB20000}"/>
    <cellStyle name="20% - Accent1 4 8 2 4 3" xfId="45757" xr:uid="{00000000-0005-0000-0000-00000EB20000}"/>
    <cellStyle name="20% - Accent1 4 8 2 4 3 2" xfId="45758" xr:uid="{00000000-0005-0000-0000-00000FB20000}"/>
    <cellStyle name="20% - Accent1 4 8 2 4 4" xfId="45759" xr:uid="{00000000-0005-0000-0000-000010B20000}"/>
    <cellStyle name="20% - Accent1 4 8 2 5" xfId="45760" xr:uid="{00000000-0005-0000-0000-000011B20000}"/>
    <cellStyle name="20% - Accent1 4 8 2 5 2" xfId="45761" xr:uid="{00000000-0005-0000-0000-000012B20000}"/>
    <cellStyle name="20% - Accent1 4 8 2 5 2 2" xfId="45762" xr:uid="{00000000-0005-0000-0000-000013B20000}"/>
    <cellStyle name="20% - Accent1 4 8 2 5 2 2 2" xfId="45763" xr:uid="{00000000-0005-0000-0000-000014B20000}"/>
    <cellStyle name="20% - Accent1 4 8 2 5 2 3" xfId="45764" xr:uid="{00000000-0005-0000-0000-000015B20000}"/>
    <cellStyle name="20% - Accent1 4 8 2 5 3" xfId="45765" xr:uid="{00000000-0005-0000-0000-000016B20000}"/>
    <cellStyle name="20% - Accent1 4 8 2 5 3 2" xfId="45766" xr:uid="{00000000-0005-0000-0000-000017B20000}"/>
    <cellStyle name="20% - Accent1 4 8 2 5 4" xfId="45767" xr:uid="{00000000-0005-0000-0000-000018B20000}"/>
    <cellStyle name="20% - Accent1 4 8 2 6" xfId="45768" xr:uid="{00000000-0005-0000-0000-000019B20000}"/>
    <cellStyle name="20% - Accent1 4 8 2 6 2" xfId="45769" xr:uid="{00000000-0005-0000-0000-00001AB20000}"/>
    <cellStyle name="20% - Accent1 4 8 2 6 2 2" xfId="45770" xr:uid="{00000000-0005-0000-0000-00001BB20000}"/>
    <cellStyle name="20% - Accent1 4 8 2 6 2 2 2" xfId="45771" xr:uid="{00000000-0005-0000-0000-00001CB20000}"/>
    <cellStyle name="20% - Accent1 4 8 2 6 2 3" xfId="45772" xr:uid="{00000000-0005-0000-0000-00001DB20000}"/>
    <cellStyle name="20% - Accent1 4 8 2 6 3" xfId="45773" xr:uid="{00000000-0005-0000-0000-00001EB20000}"/>
    <cellStyle name="20% - Accent1 4 8 2 6 3 2" xfId="45774" xr:uid="{00000000-0005-0000-0000-00001FB20000}"/>
    <cellStyle name="20% - Accent1 4 8 2 6 4" xfId="45775" xr:uid="{00000000-0005-0000-0000-000020B20000}"/>
    <cellStyle name="20% - Accent1 4 8 2 7" xfId="45776" xr:uid="{00000000-0005-0000-0000-000021B20000}"/>
    <cellStyle name="20% - Accent1 4 8 2 7 2" xfId="45777" xr:uid="{00000000-0005-0000-0000-000022B20000}"/>
    <cellStyle name="20% - Accent1 4 8 2 7 2 2" xfId="45778" xr:uid="{00000000-0005-0000-0000-000023B20000}"/>
    <cellStyle name="20% - Accent1 4 8 2 7 3" xfId="45779" xr:uid="{00000000-0005-0000-0000-000024B20000}"/>
    <cellStyle name="20% - Accent1 4 8 2 8" xfId="45780" xr:uid="{00000000-0005-0000-0000-000025B20000}"/>
    <cellStyle name="20% - Accent1 4 8 2 8 2" xfId="45781" xr:uid="{00000000-0005-0000-0000-000026B20000}"/>
    <cellStyle name="20% - Accent1 4 8 2 8 2 2" xfId="45782" xr:uid="{00000000-0005-0000-0000-000027B20000}"/>
    <cellStyle name="20% - Accent1 4 8 2 8 3" xfId="45783" xr:uid="{00000000-0005-0000-0000-000028B20000}"/>
    <cellStyle name="20% - Accent1 4 8 2 9" xfId="45784" xr:uid="{00000000-0005-0000-0000-000029B20000}"/>
    <cellStyle name="20% - Accent1 4 8 2 9 2" xfId="45785" xr:uid="{00000000-0005-0000-0000-00002AB20000}"/>
    <cellStyle name="20% - Accent1 4 8 3" xfId="45786" xr:uid="{00000000-0005-0000-0000-00002BB20000}"/>
    <cellStyle name="20% - Accent1 4 8 3 2" xfId="45787" xr:uid="{00000000-0005-0000-0000-00002CB20000}"/>
    <cellStyle name="20% - Accent1 4 8 3 2 2" xfId="45788" xr:uid="{00000000-0005-0000-0000-00002DB20000}"/>
    <cellStyle name="20% - Accent1 4 8 3 2 2 2" xfId="45789" xr:uid="{00000000-0005-0000-0000-00002EB20000}"/>
    <cellStyle name="20% - Accent1 4 8 3 2 2 2 2" xfId="45790" xr:uid="{00000000-0005-0000-0000-00002FB20000}"/>
    <cellStyle name="20% - Accent1 4 8 3 2 2 3" xfId="45791" xr:uid="{00000000-0005-0000-0000-000030B20000}"/>
    <cellStyle name="20% - Accent1 4 8 3 2 3" xfId="45792" xr:uid="{00000000-0005-0000-0000-000031B20000}"/>
    <cellStyle name="20% - Accent1 4 8 3 2 3 2" xfId="45793" xr:uid="{00000000-0005-0000-0000-000032B20000}"/>
    <cellStyle name="20% - Accent1 4 8 3 2 4" xfId="45794" xr:uid="{00000000-0005-0000-0000-000033B20000}"/>
    <cellStyle name="20% - Accent1 4 8 3 3" xfId="45795" xr:uid="{00000000-0005-0000-0000-000034B20000}"/>
    <cellStyle name="20% - Accent1 4 8 3 3 2" xfId="45796" xr:uid="{00000000-0005-0000-0000-000035B20000}"/>
    <cellStyle name="20% - Accent1 4 8 3 3 2 2" xfId="45797" xr:uid="{00000000-0005-0000-0000-000036B20000}"/>
    <cellStyle name="20% - Accent1 4 8 3 3 2 2 2" xfId="45798" xr:uid="{00000000-0005-0000-0000-000037B20000}"/>
    <cellStyle name="20% - Accent1 4 8 3 3 2 3" xfId="45799" xr:uid="{00000000-0005-0000-0000-000038B20000}"/>
    <cellStyle name="20% - Accent1 4 8 3 3 3" xfId="45800" xr:uid="{00000000-0005-0000-0000-000039B20000}"/>
    <cellStyle name="20% - Accent1 4 8 3 3 3 2" xfId="45801" xr:uid="{00000000-0005-0000-0000-00003AB20000}"/>
    <cellStyle name="20% - Accent1 4 8 3 3 4" xfId="45802" xr:uid="{00000000-0005-0000-0000-00003BB20000}"/>
    <cellStyle name="20% - Accent1 4 8 3 4" xfId="45803" xr:uid="{00000000-0005-0000-0000-00003CB20000}"/>
    <cellStyle name="20% - Accent1 4 8 3 4 2" xfId="45804" xr:uid="{00000000-0005-0000-0000-00003DB20000}"/>
    <cellStyle name="20% - Accent1 4 8 3 4 2 2" xfId="45805" xr:uid="{00000000-0005-0000-0000-00003EB20000}"/>
    <cellStyle name="20% - Accent1 4 8 3 4 2 2 2" xfId="45806" xr:uid="{00000000-0005-0000-0000-00003FB20000}"/>
    <cellStyle name="20% - Accent1 4 8 3 4 2 3" xfId="45807" xr:uid="{00000000-0005-0000-0000-000040B20000}"/>
    <cellStyle name="20% - Accent1 4 8 3 4 3" xfId="45808" xr:uid="{00000000-0005-0000-0000-000041B20000}"/>
    <cellStyle name="20% - Accent1 4 8 3 4 3 2" xfId="45809" xr:uid="{00000000-0005-0000-0000-000042B20000}"/>
    <cellStyle name="20% - Accent1 4 8 3 4 4" xfId="45810" xr:uid="{00000000-0005-0000-0000-000043B20000}"/>
    <cellStyle name="20% - Accent1 4 8 3 5" xfId="45811" xr:uid="{00000000-0005-0000-0000-000044B20000}"/>
    <cellStyle name="20% - Accent1 4 8 3 5 2" xfId="45812" xr:uid="{00000000-0005-0000-0000-000045B20000}"/>
    <cellStyle name="20% - Accent1 4 8 3 5 2 2" xfId="45813" xr:uid="{00000000-0005-0000-0000-000046B20000}"/>
    <cellStyle name="20% - Accent1 4 8 3 5 3" xfId="45814" xr:uid="{00000000-0005-0000-0000-000047B20000}"/>
    <cellStyle name="20% - Accent1 4 8 3 6" xfId="45815" xr:uid="{00000000-0005-0000-0000-000048B20000}"/>
    <cellStyle name="20% - Accent1 4 8 3 6 2" xfId="45816" xr:uid="{00000000-0005-0000-0000-000049B20000}"/>
    <cellStyle name="20% - Accent1 4 8 3 6 2 2" xfId="45817" xr:uid="{00000000-0005-0000-0000-00004AB20000}"/>
    <cellStyle name="20% - Accent1 4 8 3 6 3" xfId="45818" xr:uid="{00000000-0005-0000-0000-00004BB20000}"/>
    <cellStyle name="20% - Accent1 4 8 3 7" xfId="45819" xr:uid="{00000000-0005-0000-0000-00004CB20000}"/>
    <cellStyle name="20% - Accent1 4 8 3 7 2" xfId="45820" xr:uid="{00000000-0005-0000-0000-00004DB20000}"/>
    <cellStyle name="20% - Accent1 4 8 3 8" xfId="45821" xr:uid="{00000000-0005-0000-0000-00004EB20000}"/>
    <cellStyle name="20% - Accent1 4 8 3 8 2" xfId="45822" xr:uid="{00000000-0005-0000-0000-00004FB20000}"/>
    <cellStyle name="20% - Accent1 4 8 3 9" xfId="45823" xr:uid="{00000000-0005-0000-0000-000050B20000}"/>
    <cellStyle name="20% - Accent1 4 8 4" xfId="45824" xr:uid="{00000000-0005-0000-0000-000051B20000}"/>
    <cellStyle name="20% - Accent1 4 8 4 2" xfId="45825" xr:uid="{00000000-0005-0000-0000-000052B20000}"/>
    <cellStyle name="20% - Accent1 4 8 4 2 2" xfId="45826" xr:uid="{00000000-0005-0000-0000-000053B20000}"/>
    <cellStyle name="20% - Accent1 4 8 4 2 2 2" xfId="45827" xr:uid="{00000000-0005-0000-0000-000054B20000}"/>
    <cellStyle name="20% - Accent1 4 8 4 2 2 2 2" xfId="45828" xr:uid="{00000000-0005-0000-0000-000055B20000}"/>
    <cellStyle name="20% - Accent1 4 8 4 2 2 3" xfId="45829" xr:uid="{00000000-0005-0000-0000-000056B20000}"/>
    <cellStyle name="20% - Accent1 4 8 4 2 3" xfId="45830" xr:uid="{00000000-0005-0000-0000-000057B20000}"/>
    <cellStyle name="20% - Accent1 4 8 4 2 3 2" xfId="45831" xr:uid="{00000000-0005-0000-0000-000058B20000}"/>
    <cellStyle name="20% - Accent1 4 8 4 2 4" xfId="45832" xr:uid="{00000000-0005-0000-0000-000059B20000}"/>
    <cellStyle name="20% - Accent1 4 8 4 3" xfId="45833" xr:uid="{00000000-0005-0000-0000-00005AB20000}"/>
    <cellStyle name="20% - Accent1 4 8 4 3 2" xfId="45834" xr:uid="{00000000-0005-0000-0000-00005BB20000}"/>
    <cellStyle name="20% - Accent1 4 8 4 3 2 2" xfId="45835" xr:uid="{00000000-0005-0000-0000-00005CB20000}"/>
    <cellStyle name="20% - Accent1 4 8 4 3 2 2 2" xfId="45836" xr:uid="{00000000-0005-0000-0000-00005DB20000}"/>
    <cellStyle name="20% - Accent1 4 8 4 3 2 3" xfId="45837" xr:uid="{00000000-0005-0000-0000-00005EB20000}"/>
    <cellStyle name="20% - Accent1 4 8 4 3 3" xfId="45838" xr:uid="{00000000-0005-0000-0000-00005FB20000}"/>
    <cellStyle name="20% - Accent1 4 8 4 3 3 2" xfId="45839" xr:uid="{00000000-0005-0000-0000-000060B20000}"/>
    <cellStyle name="20% - Accent1 4 8 4 3 4" xfId="45840" xr:uid="{00000000-0005-0000-0000-000061B20000}"/>
    <cellStyle name="20% - Accent1 4 8 4 4" xfId="45841" xr:uid="{00000000-0005-0000-0000-000062B20000}"/>
    <cellStyle name="20% - Accent1 4 8 4 4 2" xfId="45842" xr:uid="{00000000-0005-0000-0000-000063B20000}"/>
    <cellStyle name="20% - Accent1 4 8 4 4 2 2" xfId="45843" xr:uid="{00000000-0005-0000-0000-000064B20000}"/>
    <cellStyle name="20% - Accent1 4 8 4 4 2 2 2" xfId="45844" xr:uid="{00000000-0005-0000-0000-000065B20000}"/>
    <cellStyle name="20% - Accent1 4 8 4 4 2 3" xfId="45845" xr:uid="{00000000-0005-0000-0000-000066B20000}"/>
    <cellStyle name="20% - Accent1 4 8 4 4 3" xfId="45846" xr:uid="{00000000-0005-0000-0000-000067B20000}"/>
    <cellStyle name="20% - Accent1 4 8 4 4 3 2" xfId="45847" xr:uid="{00000000-0005-0000-0000-000068B20000}"/>
    <cellStyle name="20% - Accent1 4 8 4 4 4" xfId="45848" xr:uid="{00000000-0005-0000-0000-000069B20000}"/>
    <cellStyle name="20% - Accent1 4 8 4 5" xfId="45849" xr:uid="{00000000-0005-0000-0000-00006AB20000}"/>
    <cellStyle name="20% - Accent1 4 8 4 5 2" xfId="45850" xr:uid="{00000000-0005-0000-0000-00006BB20000}"/>
    <cellStyle name="20% - Accent1 4 8 4 5 2 2" xfId="45851" xr:uid="{00000000-0005-0000-0000-00006CB20000}"/>
    <cellStyle name="20% - Accent1 4 8 4 5 3" xfId="45852" xr:uid="{00000000-0005-0000-0000-00006DB20000}"/>
    <cellStyle name="20% - Accent1 4 8 4 6" xfId="45853" xr:uid="{00000000-0005-0000-0000-00006EB20000}"/>
    <cellStyle name="20% - Accent1 4 8 4 6 2" xfId="45854" xr:uid="{00000000-0005-0000-0000-00006FB20000}"/>
    <cellStyle name="20% - Accent1 4 8 4 6 2 2" xfId="45855" xr:uid="{00000000-0005-0000-0000-000070B20000}"/>
    <cellStyle name="20% - Accent1 4 8 4 6 3" xfId="45856" xr:uid="{00000000-0005-0000-0000-000071B20000}"/>
    <cellStyle name="20% - Accent1 4 8 4 7" xfId="45857" xr:uid="{00000000-0005-0000-0000-000072B20000}"/>
    <cellStyle name="20% - Accent1 4 8 4 7 2" xfId="45858" xr:uid="{00000000-0005-0000-0000-000073B20000}"/>
    <cellStyle name="20% - Accent1 4 8 4 8" xfId="45859" xr:uid="{00000000-0005-0000-0000-000074B20000}"/>
    <cellStyle name="20% - Accent1 4 8 4 8 2" xfId="45860" xr:uid="{00000000-0005-0000-0000-000075B20000}"/>
    <cellStyle name="20% - Accent1 4 8 4 9" xfId="45861" xr:uid="{00000000-0005-0000-0000-000076B20000}"/>
    <cellStyle name="20% - Accent1 4 8 5" xfId="45862" xr:uid="{00000000-0005-0000-0000-000077B20000}"/>
    <cellStyle name="20% - Accent1 4 8 5 2" xfId="45863" xr:uid="{00000000-0005-0000-0000-000078B20000}"/>
    <cellStyle name="20% - Accent1 4 8 5 2 2" xfId="45864" xr:uid="{00000000-0005-0000-0000-000079B20000}"/>
    <cellStyle name="20% - Accent1 4 8 5 2 2 2" xfId="45865" xr:uid="{00000000-0005-0000-0000-00007AB20000}"/>
    <cellStyle name="20% - Accent1 4 8 5 2 3" xfId="45866" xr:uid="{00000000-0005-0000-0000-00007BB20000}"/>
    <cellStyle name="20% - Accent1 4 8 5 3" xfId="45867" xr:uid="{00000000-0005-0000-0000-00007CB20000}"/>
    <cellStyle name="20% - Accent1 4 8 5 3 2" xfId="45868" xr:uid="{00000000-0005-0000-0000-00007DB20000}"/>
    <cellStyle name="20% - Accent1 4 8 5 4" xfId="45869" xr:uid="{00000000-0005-0000-0000-00007EB20000}"/>
    <cellStyle name="20% - Accent1 4 8 6" xfId="45870" xr:uid="{00000000-0005-0000-0000-00007FB20000}"/>
    <cellStyle name="20% - Accent1 4 8 6 2" xfId="45871" xr:uid="{00000000-0005-0000-0000-000080B20000}"/>
    <cellStyle name="20% - Accent1 4 8 6 2 2" xfId="45872" xr:uid="{00000000-0005-0000-0000-000081B20000}"/>
    <cellStyle name="20% - Accent1 4 8 6 2 2 2" xfId="45873" xr:uid="{00000000-0005-0000-0000-000082B20000}"/>
    <cellStyle name="20% - Accent1 4 8 6 2 3" xfId="45874" xr:uid="{00000000-0005-0000-0000-000083B20000}"/>
    <cellStyle name="20% - Accent1 4 8 6 3" xfId="45875" xr:uid="{00000000-0005-0000-0000-000084B20000}"/>
    <cellStyle name="20% - Accent1 4 8 6 3 2" xfId="45876" xr:uid="{00000000-0005-0000-0000-000085B20000}"/>
    <cellStyle name="20% - Accent1 4 8 6 4" xfId="45877" xr:uid="{00000000-0005-0000-0000-000086B20000}"/>
    <cellStyle name="20% - Accent1 4 8 7" xfId="45878" xr:uid="{00000000-0005-0000-0000-000087B20000}"/>
    <cellStyle name="20% - Accent1 4 8 7 2" xfId="45879" xr:uid="{00000000-0005-0000-0000-000088B20000}"/>
    <cellStyle name="20% - Accent1 4 8 7 2 2" xfId="45880" xr:uid="{00000000-0005-0000-0000-000089B20000}"/>
    <cellStyle name="20% - Accent1 4 8 7 2 2 2" xfId="45881" xr:uid="{00000000-0005-0000-0000-00008AB20000}"/>
    <cellStyle name="20% - Accent1 4 8 7 2 3" xfId="45882" xr:uid="{00000000-0005-0000-0000-00008BB20000}"/>
    <cellStyle name="20% - Accent1 4 8 7 3" xfId="45883" xr:uid="{00000000-0005-0000-0000-00008CB20000}"/>
    <cellStyle name="20% - Accent1 4 8 7 3 2" xfId="45884" xr:uid="{00000000-0005-0000-0000-00008DB20000}"/>
    <cellStyle name="20% - Accent1 4 8 7 4" xfId="45885" xr:uid="{00000000-0005-0000-0000-00008EB20000}"/>
    <cellStyle name="20% - Accent1 4 8 8" xfId="45886" xr:uid="{00000000-0005-0000-0000-00008FB20000}"/>
    <cellStyle name="20% - Accent1 4 8 8 2" xfId="45887" xr:uid="{00000000-0005-0000-0000-000090B20000}"/>
    <cellStyle name="20% - Accent1 4 8 8 2 2" xfId="45888" xr:uid="{00000000-0005-0000-0000-000091B20000}"/>
    <cellStyle name="20% - Accent1 4 8 8 3" xfId="45889" xr:uid="{00000000-0005-0000-0000-000092B20000}"/>
    <cellStyle name="20% - Accent1 4 8 9" xfId="45890" xr:uid="{00000000-0005-0000-0000-000093B20000}"/>
    <cellStyle name="20% - Accent1 4 8 9 2" xfId="45891" xr:uid="{00000000-0005-0000-0000-000094B20000}"/>
    <cellStyle name="20% - Accent1 4 8 9 2 2" xfId="45892" xr:uid="{00000000-0005-0000-0000-000095B20000}"/>
    <cellStyle name="20% - Accent1 4 8 9 3" xfId="45893" xr:uid="{00000000-0005-0000-0000-000096B20000}"/>
    <cellStyle name="20% - Accent1 4 9" xfId="45894" xr:uid="{00000000-0005-0000-0000-000097B20000}"/>
    <cellStyle name="20% - Accent1 4 9 10" xfId="45895" xr:uid="{00000000-0005-0000-0000-000098B20000}"/>
    <cellStyle name="20% - Accent1 4 9 10 2" xfId="45896" xr:uid="{00000000-0005-0000-0000-000099B20000}"/>
    <cellStyle name="20% - Accent1 4 9 11" xfId="45897" xr:uid="{00000000-0005-0000-0000-00009AB20000}"/>
    <cellStyle name="20% - Accent1 4 9 2" xfId="45898" xr:uid="{00000000-0005-0000-0000-00009BB20000}"/>
    <cellStyle name="20% - Accent1 4 9 2 2" xfId="45899" xr:uid="{00000000-0005-0000-0000-00009CB20000}"/>
    <cellStyle name="20% - Accent1 4 9 2 2 2" xfId="45900" xr:uid="{00000000-0005-0000-0000-00009DB20000}"/>
    <cellStyle name="20% - Accent1 4 9 2 2 2 2" xfId="45901" xr:uid="{00000000-0005-0000-0000-00009EB20000}"/>
    <cellStyle name="20% - Accent1 4 9 2 2 2 2 2" xfId="45902" xr:uid="{00000000-0005-0000-0000-00009FB20000}"/>
    <cellStyle name="20% - Accent1 4 9 2 2 2 3" xfId="45903" xr:uid="{00000000-0005-0000-0000-0000A0B20000}"/>
    <cellStyle name="20% - Accent1 4 9 2 2 3" xfId="45904" xr:uid="{00000000-0005-0000-0000-0000A1B20000}"/>
    <cellStyle name="20% - Accent1 4 9 2 2 3 2" xfId="45905" xr:uid="{00000000-0005-0000-0000-0000A2B20000}"/>
    <cellStyle name="20% - Accent1 4 9 2 2 4" xfId="45906" xr:uid="{00000000-0005-0000-0000-0000A3B20000}"/>
    <cellStyle name="20% - Accent1 4 9 2 3" xfId="45907" xr:uid="{00000000-0005-0000-0000-0000A4B20000}"/>
    <cellStyle name="20% - Accent1 4 9 2 3 2" xfId="45908" xr:uid="{00000000-0005-0000-0000-0000A5B20000}"/>
    <cellStyle name="20% - Accent1 4 9 2 3 2 2" xfId="45909" xr:uid="{00000000-0005-0000-0000-0000A6B20000}"/>
    <cellStyle name="20% - Accent1 4 9 2 3 2 2 2" xfId="45910" xr:uid="{00000000-0005-0000-0000-0000A7B20000}"/>
    <cellStyle name="20% - Accent1 4 9 2 3 2 3" xfId="45911" xr:uid="{00000000-0005-0000-0000-0000A8B20000}"/>
    <cellStyle name="20% - Accent1 4 9 2 3 3" xfId="45912" xr:uid="{00000000-0005-0000-0000-0000A9B20000}"/>
    <cellStyle name="20% - Accent1 4 9 2 3 3 2" xfId="45913" xr:uid="{00000000-0005-0000-0000-0000AAB20000}"/>
    <cellStyle name="20% - Accent1 4 9 2 3 4" xfId="45914" xr:uid="{00000000-0005-0000-0000-0000ABB20000}"/>
    <cellStyle name="20% - Accent1 4 9 2 4" xfId="45915" xr:uid="{00000000-0005-0000-0000-0000ACB20000}"/>
    <cellStyle name="20% - Accent1 4 9 2 4 2" xfId="45916" xr:uid="{00000000-0005-0000-0000-0000ADB20000}"/>
    <cellStyle name="20% - Accent1 4 9 2 4 2 2" xfId="45917" xr:uid="{00000000-0005-0000-0000-0000AEB20000}"/>
    <cellStyle name="20% - Accent1 4 9 2 4 2 2 2" xfId="45918" xr:uid="{00000000-0005-0000-0000-0000AFB20000}"/>
    <cellStyle name="20% - Accent1 4 9 2 4 2 3" xfId="45919" xr:uid="{00000000-0005-0000-0000-0000B0B20000}"/>
    <cellStyle name="20% - Accent1 4 9 2 4 3" xfId="45920" xr:uid="{00000000-0005-0000-0000-0000B1B20000}"/>
    <cellStyle name="20% - Accent1 4 9 2 4 3 2" xfId="45921" xr:uid="{00000000-0005-0000-0000-0000B2B20000}"/>
    <cellStyle name="20% - Accent1 4 9 2 4 4" xfId="45922" xr:uid="{00000000-0005-0000-0000-0000B3B20000}"/>
    <cellStyle name="20% - Accent1 4 9 2 5" xfId="45923" xr:uid="{00000000-0005-0000-0000-0000B4B20000}"/>
    <cellStyle name="20% - Accent1 4 9 2 5 2" xfId="45924" xr:uid="{00000000-0005-0000-0000-0000B5B20000}"/>
    <cellStyle name="20% - Accent1 4 9 2 5 2 2" xfId="45925" xr:uid="{00000000-0005-0000-0000-0000B6B20000}"/>
    <cellStyle name="20% - Accent1 4 9 2 5 3" xfId="45926" xr:uid="{00000000-0005-0000-0000-0000B7B20000}"/>
    <cellStyle name="20% - Accent1 4 9 2 6" xfId="45927" xr:uid="{00000000-0005-0000-0000-0000B8B20000}"/>
    <cellStyle name="20% - Accent1 4 9 2 6 2" xfId="45928" xr:uid="{00000000-0005-0000-0000-0000B9B20000}"/>
    <cellStyle name="20% - Accent1 4 9 2 6 2 2" xfId="45929" xr:uid="{00000000-0005-0000-0000-0000BAB20000}"/>
    <cellStyle name="20% - Accent1 4 9 2 6 3" xfId="45930" xr:uid="{00000000-0005-0000-0000-0000BBB20000}"/>
    <cellStyle name="20% - Accent1 4 9 2 7" xfId="45931" xr:uid="{00000000-0005-0000-0000-0000BCB20000}"/>
    <cellStyle name="20% - Accent1 4 9 2 7 2" xfId="45932" xr:uid="{00000000-0005-0000-0000-0000BDB20000}"/>
    <cellStyle name="20% - Accent1 4 9 2 8" xfId="45933" xr:uid="{00000000-0005-0000-0000-0000BEB20000}"/>
    <cellStyle name="20% - Accent1 4 9 2 8 2" xfId="45934" xr:uid="{00000000-0005-0000-0000-0000BFB20000}"/>
    <cellStyle name="20% - Accent1 4 9 2 9" xfId="45935" xr:uid="{00000000-0005-0000-0000-0000C0B20000}"/>
    <cellStyle name="20% - Accent1 4 9 3" xfId="45936" xr:uid="{00000000-0005-0000-0000-0000C1B20000}"/>
    <cellStyle name="20% - Accent1 4 9 3 2" xfId="45937" xr:uid="{00000000-0005-0000-0000-0000C2B20000}"/>
    <cellStyle name="20% - Accent1 4 9 3 2 2" xfId="45938" xr:uid="{00000000-0005-0000-0000-0000C3B20000}"/>
    <cellStyle name="20% - Accent1 4 9 3 2 2 2" xfId="45939" xr:uid="{00000000-0005-0000-0000-0000C4B20000}"/>
    <cellStyle name="20% - Accent1 4 9 3 2 2 2 2" xfId="45940" xr:uid="{00000000-0005-0000-0000-0000C5B20000}"/>
    <cellStyle name="20% - Accent1 4 9 3 2 2 3" xfId="45941" xr:uid="{00000000-0005-0000-0000-0000C6B20000}"/>
    <cellStyle name="20% - Accent1 4 9 3 2 3" xfId="45942" xr:uid="{00000000-0005-0000-0000-0000C7B20000}"/>
    <cellStyle name="20% - Accent1 4 9 3 2 3 2" xfId="45943" xr:uid="{00000000-0005-0000-0000-0000C8B20000}"/>
    <cellStyle name="20% - Accent1 4 9 3 2 4" xfId="45944" xr:uid="{00000000-0005-0000-0000-0000C9B20000}"/>
    <cellStyle name="20% - Accent1 4 9 3 3" xfId="45945" xr:uid="{00000000-0005-0000-0000-0000CAB20000}"/>
    <cellStyle name="20% - Accent1 4 9 3 3 2" xfId="45946" xr:uid="{00000000-0005-0000-0000-0000CBB20000}"/>
    <cellStyle name="20% - Accent1 4 9 3 3 2 2" xfId="45947" xr:uid="{00000000-0005-0000-0000-0000CCB20000}"/>
    <cellStyle name="20% - Accent1 4 9 3 3 2 2 2" xfId="45948" xr:uid="{00000000-0005-0000-0000-0000CDB20000}"/>
    <cellStyle name="20% - Accent1 4 9 3 3 2 3" xfId="45949" xr:uid="{00000000-0005-0000-0000-0000CEB20000}"/>
    <cellStyle name="20% - Accent1 4 9 3 3 3" xfId="45950" xr:uid="{00000000-0005-0000-0000-0000CFB20000}"/>
    <cellStyle name="20% - Accent1 4 9 3 3 3 2" xfId="45951" xr:uid="{00000000-0005-0000-0000-0000D0B20000}"/>
    <cellStyle name="20% - Accent1 4 9 3 3 4" xfId="45952" xr:uid="{00000000-0005-0000-0000-0000D1B20000}"/>
    <cellStyle name="20% - Accent1 4 9 3 4" xfId="45953" xr:uid="{00000000-0005-0000-0000-0000D2B20000}"/>
    <cellStyle name="20% - Accent1 4 9 3 4 2" xfId="45954" xr:uid="{00000000-0005-0000-0000-0000D3B20000}"/>
    <cellStyle name="20% - Accent1 4 9 3 4 2 2" xfId="45955" xr:uid="{00000000-0005-0000-0000-0000D4B20000}"/>
    <cellStyle name="20% - Accent1 4 9 3 4 2 2 2" xfId="45956" xr:uid="{00000000-0005-0000-0000-0000D5B20000}"/>
    <cellStyle name="20% - Accent1 4 9 3 4 2 3" xfId="45957" xr:uid="{00000000-0005-0000-0000-0000D6B20000}"/>
    <cellStyle name="20% - Accent1 4 9 3 4 3" xfId="45958" xr:uid="{00000000-0005-0000-0000-0000D7B20000}"/>
    <cellStyle name="20% - Accent1 4 9 3 4 3 2" xfId="45959" xr:uid="{00000000-0005-0000-0000-0000D8B20000}"/>
    <cellStyle name="20% - Accent1 4 9 3 4 4" xfId="45960" xr:uid="{00000000-0005-0000-0000-0000D9B20000}"/>
    <cellStyle name="20% - Accent1 4 9 3 5" xfId="45961" xr:uid="{00000000-0005-0000-0000-0000DAB20000}"/>
    <cellStyle name="20% - Accent1 4 9 3 5 2" xfId="45962" xr:uid="{00000000-0005-0000-0000-0000DBB20000}"/>
    <cellStyle name="20% - Accent1 4 9 3 5 2 2" xfId="45963" xr:uid="{00000000-0005-0000-0000-0000DCB20000}"/>
    <cellStyle name="20% - Accent1 4 9 3 5 3" xfId="45964" xr:uid="{00000000-0005-0000-0000-0000DDB20000}"/>
    <cellStyle name="20% - Accent1 4 9 3 6" xfId="45965" xr:uid="{00000000-0005-0000-0000-0000DEB20000}"/>
    <cellStyle name="20% - Accent1 4 9 3 6 2" xfId="45966" xr:uid="{00000000-0005-0000-0000-0000DFB20000}"/>
    <cellStyle name="20% - Accent1 4 9 3 6 2 2" xfId="45967" xr:uid="{00000000-0005-0000-0000-0000E0B20000}"/>
    <cellStyle name="20% - Accent1 4 9 3 6 3" xfId="45968" xr:uid="{00000000-0005-0000-0000-0000E1B20000}"/>
    <cellStyle name="20% - Accent1 4 9 3 7" xfId="45969" xr:uid="{00000000-0005-0000-0000-0000E2B20000}"/>
    <cellStyle name="20% - Accent1 4 9 3 7 2" xfId="45970" xr:uid="{00000000-0005-0000-0000-0000E3B20000}"/>
    <cellStyle name="20% - Accent1 4 9 3 8" xfId="45971" xr:uid="{00000000-0005-0000-0000-0000E4B20000}"/>
    <cellStyle name="20% - Accent1 4 9 3 8 2" xfId="45972" xr:uid="{00000000-0005-0000-0000-0000E5B20000}"/>
    <cellStyle name="20% - Accent1 4 9 3 9" xfId="45973" xr:uid="{00000000-0005-0000-0000-0000E6B20000}"/>
    <cellStyle name="20% - Accent1 4 9 4" xfId="45974" xr:uid="{00000000-0005-0000-0000-0000E7B20000}"/>
    <cellStyle name="20% - Accent1 4 9 4 2" xfId="45975" xr:uid="{00000000-0005-0000-0000-0000E8B20000}"/>
    <cellStyle name="20% - Accent1 4 9 4 2 2" xfId="45976" xr:uid="{00000000-0005-0000-0000-0000E9B20000}"/>
    <cellStyle name="20% - Accent1 4 9 4 2 2 2" xfId="45977" xr:uid="{00000000-0005-0000-0000-0000EAB20000}"/>
    <cellStyle name="20% - Accent1 4 9 4 2 3" xfId="45978" xr:uid="{00000000-0005-0000-0000-0000EBB20000}"/>
    <cellStyle name="20% - Accent1 4 9 4 3" xfId="45979" xr:uid="{00000000-0005-0000-0000-0000ECB20000}"/>
    <cellStyle name="20% - Accent1 4 9 4 3 2" xfId="45980" xr:uid="{00000000-0005-0000-0000-0000EDB20000}"/>
    <cellStyle name="20% - Accent1 4 9 4 4" xfId="45981" xr:uid="{00000000-0005-0000-0000-0000EEB20000}"/>
    <cellStyle name="20% - Accent1 4 9 5" xfId="45982" xr:uid="{00000000-0005-0000-0000-0000EFB20000}"/>
    <cellStyle name="20% - Accent1 4 9 5 2" xfId="45983" xr:uid="{00000000-0005-0000-0000-0000F0B20000}"/>
    <cellStyle name="20% - Accent1 4 9 5 2 2" xfId="45984" xr:uid="{00000000-0005-0000-0000-0000F1B20000}"/>
    <cellStyle name="20% - Accent1 4 9 5 2 2 2" xfId="45985" xr:uid="{00000000-0005-0000-0000-0000F2B20000}"/>
    <cellStyle name="20% - Accent1 4 9 5 2 3" xfId="45986" xr:uid="{00000000-0005-0000-0000-0000F3B20000}"/>
    <cellStyle name="20% - Accent1 4 9 5 3" xfId="45987" xr:uid="{00000000-0005-0000-0000-0000F4B20000}"/>
    <cellStyle name="20% - Accent1 4 9 5 3 2" xfId="45988" xr:uid="{00000000-0005-0000-0000-0000F5B20000}"/>
    <cellStyle name="20% - Accent1 4 9 5 4" xfId="45989" xr:uid="{00000000-0005-0000-0000-0000F6B20000}"/>
    <cellStyle name="20% - Accent1 4 9 6" xfId="45990" xr:uid="{00000000-0005-0000-0000-0000F7B20000}"/>
    <cellStyle name="20% - Accent1 4 9 6 2" xfId="45991" xr:uid="{00000000-0005-0000-0000-0000F8B20000}"/>
    <cellStyle name="20% - Accent1 4 9 6 2 2" xfId="45992" xr:uid="{00000000-0005-0000-0000-0000F9B20000}"/>
    <cellStyle name="20% - Accent1 4 9 6 2 2 2" xfId="45993" xr:uid="{00000000-0005-0000-0000-0000FAB20000}"/>
    <cellStyle name="20% - Accent1 4 9 6 2 3" xfId="45994" xr:uid="{00000000-0005-0000-0000-0000FBB20000}"/>
    <cellStyle name="20% - Accent1 4 9 6 3" xfId="45995" xr:uid="{00000000-0005-0000-0000-0000FCB20000}"/>
    <cellStyle name="20% - Accent1 4 9 6 3 2" xfId="45996" xr:uid="{00000000-0005-0000-0000-0000FDB20000}"/>
    <cellStyle name="20% - Accent1 4 9 6 4" xfId="45997" xr:uid="{00000000-0005-0000-0000-0000FEB20000}"/>
    <cellStyle name="20% - Accent1 4 9 7" xfId="45998" xr:uid="{00000000-0005-0000-0000-0000FFB20000}"/>
    <cellStyle name="20% - Accent1 4 9 7 2" xfId="45999" xr:uid="{00000000-0005-0000-0000-000000B30000}"/>
    <cellStyle name="20% - Accent1 4 9 7 2 2" xfId="46000" xr:uid="{00000000-0005-0000-0000-000001B30000}"/>
    <cellStyle name="20% - Accent1 4 9 7 3" xfId="46001" xr:uid="{00000000-0005-0000-0000-000002B30000}"/>
    <cellStyle name="20% - Accent1 4 9 8" xfId="46002" xr:uid="{00000000-0005-0000-0000-000003B30000}"/>
    <cellStyle name="20% - Accent1 4 9 8 2" xfId="46003" xr:uid="{00000000-0005-0000-0000-000004B30000}"/>
    <cellStyle name="20% - Accent1 4 9 8 2 2" xfId="46004" xr:uid="{00000000-0005-0000-0000-000005B30000}"/>
    <cellStyle name="20% - Accent1 4 9 8 3" xfId="46005" xr:uid="{00000000-0005-0000-0000-000006B30000}"/>
    <cellStyle name="20% - Accent1 4 9 9" xfId="46006" xr:uid="{00000000-0005-0000-0000-000007B30000}"/>
    <cellStyle name="20% - Accent1 4 9 9 2" xfId="46007" xr:uid="{00000000-0005-0000-0000-000008B30000}"/>
    <cellStyle name="20% - Accent1 5" xfId="46008" xr:uid="{00000000-0005-0000-0000-000009B30000}"/>
    <cellStyle name="20% - Accent1 5 10" xfId="46009" xr:uid="{00000000-0005-0000-0000-00000AB30000}"/>
    <cellStyle name="20% - Accent1 5 10 2" xfId="46010" xr:uid="{00000000-0005-0000-0000-00000BB30000}"/>
    <cellStyle name="20% - Accent1 5 10 2 2" xfId="46011" xr:uid="{00000000-0005-0000-0000-00000CB30000}"/>
    <cellStyle name="20% - Accent1 5 10 2 2 2" xfId="46012" xr:uid="{00000000-0005-0000-0000-00000DB30000}"/>
    <cellStyle name="20% - Accent1 5 10 2 3" xfId="46013" xr:uid="{00000000-0005-0000-0000-00000EB30000}"/>
    <cellStyle name="20% - Accent1 5 10 3" xfId="46014" xr:uid="{00000000-0005-0000-0000-00000FB30000}"/>
    <cellStyle name="20% - Accent1 5 10 3 2" xfId="46015" xr:uid="{00000000-0005-0000-0000-000010B30000}"/>
    <cellStyle name="20% - Accent1 5 10 4" xfId="46016" xr:uid="{00000000-0005-0000-0000-000011B30000}"/>
    <cellStyle name="20% - Accent1 5 11" xfId="46017" xr:uid="{00000000-0005-0000-0000-000012B30000}"/>
    <cellStyle name="20% - Accent1 5 11 2" xfId="46018" xr:uid="{00000000-0005-0000-0000-000013B30000}"/>
    <cellStyle name="20% - Accent1 5 11 2 2" xfId="46019" xr:uid="{00000000-0005-0000-0000-000014B30000}"/>
    <cellStyle name="20% - Accent1 5 11 2 2 2" xfId="46020" xr:uid="{00000000-0005-0000-0000-000015B30000}"/>
    <cellStyle name="20% - Accent1 5 11 2 3" xfId="46021" xr:uid="{00000000-0005-0000-0000-000016B30000}"/>
    <cellStyle name="20% - Accent1 5 11 3" xfId="46022" xr:uid="{00000000-0005-0000-0000-000017B30000}"/>
    <cellStyle name="20% - Accent1 5 11 3 2" xfId="46023" xr:uid="{00000000-0005-0000-0000-000018B30000}"/>
    <cellStyle name="20% - Accent1 5 11 4" xfId="46024" xr:uid="{00000000-0005-0000-0000-000019B30000}"/>
    <cellStyle name="20% - Accent1 5 12" xfId="46025" xr:uid="{00000000-0005-0000-0000-00001AB30000}"/>
    <cellStyle name="20% - Accent1 5 12 2" xfId="46026" xr:uid="{00000000-0005-0000-0000-00001BB30000}"/>
    <cellStyle name="20% - Accent1 5 12 2 2" xfId="46027" xr:uid="{00000000-0005-0000-0000-00001CB30000}"/>
    <cellStyle name="20% - Accent1 5 12 3" xfId="46028" xr:uid="{00000000-0005-0000-0000-00001DB30000}"/>
    <cellStyle name="20% - Accent1 5 13" xfId="46029" xr:uid="{00000000-0005-0000-0000-00001EB30000}"/>
    <cellStyle name="20% - Accent1 5 13 2" xfId="46030" xr:uid="{00000000-0005-0000-0000-00001FB30000}"/>
    <cellStyle name="20% - Accent1 5 13 2 2" xfId="46031" xr:uid="{00000000-0005-0000-0000-000020B30000}"/>
    <cellStyle name="20% - Accent1 5 13 3" xfId="46032" xr:uid="{00000000-0005-0000-0000-000021B30000}"/>
    <cellStyle name="20% - Accent1 5 14" xfId="46033" xr:uid="{00000000-0005-0000-0000-000022B30000}"/>
    <cellStyle name="20% - Accent1 5 14 2" xfId="46034" xr:uid="{00000000-0005-0000-0000-000023B30000}"/>
    <cellStyle name="20% - Accent1 5 15" xfId="46035" xr:uid="{00000000-0005-0000-0000-000024B30000}"/>
    <cellStyle name="20% - Accent1 5 15 2" xfId="46036" xr:uid="{00000000-0005-0000-0000-000025B30000}"/>
    <cellStyle name="20% - Accent1 5 16" xfId="46037" xr:uid="{00000000-0005-0000-0000-000026B30000}"/>
    <cellStyle name="20% - Accent1 5 2" xfId="46038" xr:uid="{00000000-0005-0000-0000-000027B30000}"/>
    <cellStyle name="20% - Accent1 5 2 10" xfId="46039" xr:uid="{00000000-0005-0000-0000-000028B30000}"/>
    <cellStyle name="20% - Accent1 5 2 10 2" xfId="46040" xr:uid="{00000000-0005-0000-0000-000029B30000}"/>
    <cellStyle name="20% - Accent1 5 2 10 2 2" xfId="46041" xr:uid="{00000000-0005-0000-0000-00002AB30000}"/>
    <cellStyle name="20% - Accent1 5 2 10 2 2 2" xfId="46042" xr:uid="{00000000-0005-0000-0000-00002BB30000}"/>
    <cellStyle name="20% - Accent1 5 2 10 2 3" xfId="46043" xr:uid="{00000000-0005-0000-0000-00002CB30000}"/>
    <cellStyle name="20% - Accent1 5 2 10 3" xfId="46044" xr:uid="{00000000-0005-0000-0000-00002DB30000}"/>
    <cellStyle name="20% - Accent1 5 2 10 3 2" xfId="46045" xr:uid="{00000000-0005-0000-0000-00002EB30000}"/>
    <cellStyle name="20% - Accent1 5 2 10 4" xfId="46046" xr:uid="{00000000-0005-0000-0000-00002FB30000}"/>
    <cellStyle name="20% - Accent1 5 2 11" xfId="46047" xr:uid="{00000000-0005-0000-0000-000030B30000}"/>
    <cellStyle name="20% - Accent1 5 2 11 2" xfId="46048" xr:uid="{00000000-0005-0000-0000-000031B30000}"/>
    <cellStyle name="20% - Accent1 5 2 11 2 2" xfId="46049" xr:uid="{00000000-0005-0000-0000-000032B30000}"/>
    <cellStyle name="20% - Accent1 5 2 11 3" xfId="46050" xr:uid="{00000000-0005-0000-0000-000033B30000}"/>
    <cellStyle name="20% - Accent1 5 2 12" xfId="46051" xr:uid="{00000000-0005-0000-0000-000034B30000}"/>
    <cellStyle name="20% - Accent1 5 2 12 2" xfId="46052" xr:uid="{00000000-0005-0000-0000-000035B30000}"/>
    <cellStyle name="20% - Accent1 5 2 12 2 2" xfId="46053" xr:uid="{00000000-0005-0000-0000-000036B30000}"/>
    <cellStyle name="20% - Accent1 5 2 12 3" xfId="46054" xr:uid="{00000000-0005-0000-0000-000037B30000}"/>
    <cellStyle name="20% - Accent1 5 2 13" xfId="46055" xr:uid="{00000000-0005-0000-0000-000038B30000}"/>
    <cellStyle name="20% - Accent1 5 2 13 2" xfId="46056" xr:uid="{00000000-0005-0000-0000-000039B30000}"/>
    <cellStyle name="20% - Accent1 5 2 14" xfId="46057" xr:uid="{00000000-0005-0000-0000-00003AB30000}"/>
    <cellStyle name="20% - Accent1 5 2 14 2" xfId="46058" xr:uid="{00000000-0005-0000-0000-00003BB30000}"/>
    <cellStyle name="20% - Accent1 5 2 15" xfId="46059" xr:uid="{00000000-0005-0000-0000-00003CB30000}"/>
    <cellStyle name="20% - Accent1 5 2 2" xfId="46060" xr:uid="{00000000-0005-0000-0000-00003DB30000}"/>
    <cellStyle name="20% - Accent1 5 2 2 10" xfId="46061" xr:uid="{00000000-0005-0000-0000-00003EB30000}"/>
    <cellStyle name="20% - Accent1 5 2 2 10 2" xfId="46062" xr:uid="{00000000-0005-0000-0000-00003FB30000}"/>
    <cellStyle name="20% - Accent1 5 2 2 10 2 2" xfId="46063" xr:uid="{00000000-0005-0000-0000-000040B30000}"/>
    <cellStyle name="20% - Accent1 5 2 2 10 3" xfId="46064" xr:uid="{00000000-0005-0000-0000-000041B30000}"/>
    <cellStyle name="20% - Accent1 5 2 2 11" xfId="46065" xr:uid="{00000000-0005-0000-0000-000042B30000}"/>
    <cellStyle name="20% - Accent1 5 2 2 11 2" xfId="46066" xr:uid="{00000000-0005-0000-0000-000043B30000}"/>
    <cellStyle name="20% - Accent1 5 2 2 11 2 2" xfId="46067" xr:uid="{00000000-0005-0000-0000-000044B30000}"/>
    <cellStyle name="20% - Accent1 5 2 2 11 3" xfId="46068" xr:uid="{00000000-0005-0000-0000-000045B30000}"/>
    <cellStyle name="20% - Accent1 5 2 2 12" xfId="46069" xr:uid="{00000000-0005-0000-0000-000046B30000}"/>
    <cellStyle name="20% - Accent1 5 2 2 12 2" xfId="46070" xr:uid="{00000000-0005-0000-0000-000047B30000}"/>
    <cellStyle name="20% - Accent1 5 2 2 13" xfId="46071" xr:uid="{00000000-0005-0000-0000-000048B30000}"/>
    <cellStyle name="20% - Accent1 5 2 2 13 2" xfId="46072" xr:uid="{00000000-0005-0000-0000-000049B30000}"/>
    <cellStyle name="20% - Accent1 5 2 2 14" xfId="46073" xr:uid="{00000000-0005-0000-0000-00004AB30000}"/>
    <cellStyle name="20% - Accent1 5 2 2 2" xfId="46074" xr:uid="{00000000-0005-0000-0000-00004BB30000}"/>
    <cellStyle name="20% - Accent1 5 2 2 2 10" xfId="46075" xr:uid="{00000000-0005-0000-0000-00004CB30000}"/>
    <cellStyle name="20% - Accent1 5 2 2 2 10 2" xfId="46076" xr:uid="{00000000-0005-0000-0000-00004DB30000}"/>
    <cellStyle name="20% - Accent1 5 2 2 2 11" xfId="46077" xr:uid="{00000000-0005-0000-0000-00004EB30000}"/>
    <cellStyle name="20% - Accent1 5 2 2 2 2" xfId="46078" xr:uid="{00000000-0005-0000-0000-00004FB30000}"/>
    <cellStyle name="20% - Accent1 5 2 2 2 2 2" xfId="46079" xr:uid="{00000000-0005-0000-0000-000050B30000}"/>
    <cellStyle name="20% - Accent1 5 2 2 2 2 2 2" xfId="46080" xr:uid="{00000000-0005-0000-0000-000051B30000}"/>
    <cellStyle name="20% - Accent1 5 2 2 2 2 2 2 2" xfId="46081" xr:uid="{00000000-0005-0000-0000-000052B30000}"/>
    <cellStyle name="20% - Accent1 5 2 2 2 2 2 2 2 2" xfId="46082" xr:uid="{00000000-0005-0000-0000-000053B30000}"/>
    <cellStyle name="20% - Accent1 5 2 2 2 2 2 2 3" xfId="46083" xr:uid="{00000000-0005-0000-0000-000054B30000}"/>
    <cellStyle name="20% - Accent1 5 2 2 2 2 2 3" xfId="46084" xr:uid="{00000000-0005-0000-0000-000055B30000}"/>
    <cellStyle name="20% - Accent1 5 2 2 2 2 2 3 2" xfId="46085" xr:uid="{00000000-0005-0000-0000-000056B30000}"/>
    <cellStyle name="20% - Accent1 5 2 2 2 2 2 4" xfId="46086" xr:uid="{00000000-0005-0000-0000-000057B30000}"/>
    <cellStyle name="20% - Accent1 5 2 2 2 2 3" xfId="46087" xr:uid="{00000000-0005-0000-0000-000058B30000}"/>
    <cellStyle name="20% - Accent1 5 2 2 2 2 3 2" xfId="46088" xr:uid="{00000000-0005-0000-0000-000059B30000}"/>
    <cellStyle name="20% - Accent1 5 2 2 2 2 3 2 2" xfId="46089" xr:uid="{00000000-0005-0000-0000-00005AB30000}"/>
    <cellStyle name="20% - Accent1 5 2 2 2 2 3 2 2 2" xfId="46090" xr:uid="{00000000-0005-0000-0000-00005BB30000}"/>
    <cellStyle name="20% - Accent1 5 2 2 2 2 3 2 3" xfId="46091" xr:uid="{00000000-0005-0000-0000-00005CB30000}"/>
    <cellStyle name="20% - Accent1 5 2 2 2 2 3 3" xfId="46092" xr:uid="{00000000-0005-0000-0000-00005DB30000}"/>
    <cellStyle name="20% - Accent1 5 2 2 2 2 3 3 2" xfId="46093" xr:uid="{00000000-0005-0000-0000-00005EB30000}"/>
    <cellStyle name="20% - Accent1 5 2 2 2 2 3 4" xfId="46094" xr:uid="{00000000-0005-0000-0000-00005FB30000}"/>
    <cellStyle name="20% - Accent1 5 2 2 2 2 4" xfId="46095" xr:uid="{00000000-0005-0000-0000-000060B30000}"/>
    <cellStyle name="20% - Accent1 5 2 2 2 2 4 2" xfId="46096" xr:uid="{00000000-0005-0000-0000-000061B30000}"/>
    <cellStyle name="20% - Accent1 5 2 2 2 2 4 2 2" xfId="46097" xr:uid="{00000000-0005-0000-0000-000062B30000}"/>
    <cellStyle name="20% - Accent1 5 2 2 2 2 4 2 2 2" xfId="46098" xr:uid="{00000000-0005-0000-0000-000063B30000}"/>
    <cellStyle name="20% - Accent1 5 2 2 2 2 4 2 3" xfId="46099" xr:uid="{00000000-0005-0000-0000-000064B30000}"/>
    <cellStyle name="20% - Accent1 5 2 2 2 2 4 3" xfId="46100" xr:uid="{00000000-0005-0000-0000-000065B30000}"/>
    <cellStyle name="20% - Accent1 5 2 2 2 2 4 3 2" xfId="46101" xr:uid="{00000000-0005-0000-0000-000066B30000}"/>
    <cellStyle name="20% - Accent1 5 2 2 2 2 4 4" xfId="46102" xr:uid="{00000000-0005-0000-0000-000067B30000}"/>
    <cellStyle name="20% - Accent1 5 2 2 2 2 5" xfId="46103" xr:uid="{00000000-0005-0000-0000-000068B30000}"/>
    <cellStyle name="20% - Accent1 5 2 2 2 2 5 2" xfId="46104" xr:uid="{00000000-0005-0000-0000-000069B30000}"/>
    <cellStyle name="20% - Accent1 5 2 2 2 2 5 2 2" xfId="46105" xr:uid="{00000000-0005-0000-0000-00006AB30000}"/>
    <cellStyle name="20% - Accent1 5 2 2 2 2 5 3" xfId="46106" xr:uid="{00000000-0005-0000-0000-00006BB30000}"/>
    <cellStyle name="20% - Accent1 5 2 2 2 2 6" xfId="46107" xr:uid="{00000000-0005-0000-0000-00006CB30000}"/>
    <cellStyle name="20% - Accent1 5 2 2 2 2 6 2" xfId="46108" xr:uid="{00000000-0005-0000-0000-00006DB30000}"/>
    <cellStyle name="20% - Accent1 5 2 2 2 2 6 2 2" xfId="46109" xr:uid="{00000000-0005-0000-0000-00006EB30000}"/>
    <cellStyle name="20% - Accent1 5 2 2 2 2 6 3" xfId="46110" xr:uid="{00000000-0005-0000-0000-00006FB30000}"/>
    <cellStyle name="20% - Accent1 5 2 2 2 2 7" xfId="46111" xr:uid="{00000000-0005-0000-0000-000070B30000}"/>
    <cellStyle name="20% - Accent1 5 2 2 2 2 7 2" xfId="46112" xr:uid="{00000000-0005-0000-0000-000071B30000}"/>
    <cellStyle name="20% - Accent1 5 2 2 2 2 8" xfId="46113" xr:uid="{00000000-0005-0000-0000-000072B30000}"/>
    <cellStyle name="20% - Accent1 5 2 2 2 2 8 2" xfId="46114" xr:uid="{00000000-0005-0000-0000-000073B30000}"/>
    <cellStyle name="20% - Accent1 5 2 2 2 2 9" xfId="46115" xr:uid="{00000000-0005-0000-0000-000074B30000}"/>
    <cellStyle name="20% - Accent1 5 2 2 2 3" xfId="46116" xr:uid="{00000000-0005-0000-0000-000075B30000}"/>
    <cellStyle name="20% - Accent1 5 2 2 2 3 2" xfId="46117" xr:uid="{00000000-0005-0000-0000-000076B30000}"/>
    <cellStyle name="20% - Accent1 5 2 2 2 3 2 2" xfId="46118" xr:uid="{00000000-0005-0000-0000-000077B30000}"/>
    <cellStyle name="20% - Accent1 5 2 2 2 3 2 2 2" xfId="46119" xr:uid="{00000000-0005-0000-0000-000078B30000}"/>
    <cellStyle name="20% - Accent1 5 2 2 2 3 2 2 2 2" xfId="46120" xr:uid="{00000000-0005-0000-0000-000079B30000}"/>
    <cellStyle name="20% - Accent1 5 2 2 2 3 2 2 3" xfId="46121" xr:uid="{00000000-0005-0000-0000-00007AB30000}"/>
    <cellStyle name="20% - Accent1 5 2 2 2 3 2 3" xfId="46122" xr:uid="{00000000-0005-0000-0000-00007BB30000}"/>
    <cellStyle name="20% - Accent1 5 2 2 2 3 2 3 2" xfId="46123" xr:uid="{00000000-0005-0000-0000-00007CB30000}"/>
    <cellStyle name="20% - Accent1 5 2 2 2 3 2 4" xfId="46124" xr:uid="{00000000-0005-0000-0000-00007DB30000}"/>
    <cellStyle name="20% - Accent1 5 2 2 2 3 3" xfId="46125" xr:uid="{00000000-0005-0000-0000-00007EB30000}"/>
    <cellStyle name="20% - Accent1 5 2 2 2 3 3 2" xfId="46126" xr:uid="{00000000-0005-0000-0000-00007FB30000}"/>
    <cellStyle name="20% - Accent1 5 2 2 2 3 3 2 2" xfId="46127" xr:uid="{00000000-0005-0000-0000-000080B30000}"/>
    <cellStyle name="20% - Accent1 5 2 2 2 3 3 2 2 2" xfId="46128" xr:uid="{00000000-0005-0000-0000-000081B30000}"/>
    <cellStyle name="20% - Accent1 5 2 2 2 3 3 2 3" xfId="46129" xr:uid="{00000000-0005-0000-0000-000082B30000}"/>
    <cellStyle name="20% - Accent1 5 2 2 2 3 3 3" xfId="46130" xr:uid="{00000000-0005-0000-0000-000083B30000}"/>
    <cellStyle name="20% - Accent1 5 2 2 2 3 3 3 2" xfId="46131" xr:uid="{00000000-0005-0000-0000-000084B30000}"/>
    <cellStyle name="20% - Accent1 5 2 2 2 3 3 4" xfId="46132" xr:uid="{00000000-0005-0000-0000-000085B30000}"/>
    <cellStyle name="20% - Accent1 5 2 2 2 3 4" xfId="46133" xr:uid="{00000000-0005-0000-0000-000086B30000}"/>
    <cellStyle name="20% - Accent1 5 2 2 2 3 4 2" xfId="46134" xr:uid="{00000000-0005-0000-0000-000087B30000}"/>
    <cellStyle name="20% - Accent1 5 2 2 2 3 4 2 2" xfId="46135" xr:uid="{00000000-0005-0000-0000-000088B30000}"/>
    <cellStyle name="20% - Accent1 5 2 2 2 3 4 2 2 2" xfId="46136" xr:uid="{00000000-0005-0000-0000-000089B30000}"/>
    <cellStyle name="20% - Accent1 5 2 2 2 3 4 2 3" xfId="46137" xr:uid="{00000000-0005-0000-0000-00008AB30000}"/>
    <cellStyle name="20% - Accent1 5 2 2 2 3 4 3" xfId="46138" xr:uid="{00000000-0005-0000-0000-00008BB30000}"/>
    <cellStyle name="20% - Accent1 5 2 2 2 3 4 3 2" xfId="46139" xr:uid="{00000000-0005-0000-0000-00008CB30000}"/>
    <cellStyle name="20% - Accent1 5 2 2 2 3 4 4" xfId="46140" xr:uid="{00000000-0005-0000-0000-00008DB30000}"/>
    <cellStyle name="20% - Accent1 5 2 2 2 3 5" xfId="46141" xr:uid="{00000000-0005-0000-0000-00008EB30000}"/>
    <cellStyle name="20% - Accent1 5 2 2 2 3 5 2" xfId="46142" xr:uid="{00000000-0005-0000-0000-00008FB30000}"/>
    <cellStyle name="20% - Accent1 5 2 2 2 3 5 2 2" xfId="46143" xr:uid="{00000000-0005-0000-0000-000090B30000}"/>
    <cellStyle name="20% - Accent1 5 2 2 2 3 5 3" xfId="46144" xr:uid="{00000000-0005-0000-0000-000091B30000}"/>
    <cellStyle name="20% - Accent1 5 2 2 2 3 6" xfId="46145" xr:uid="{00000000-0005-0000-0000-000092B30000}"/>
    <cellStyle name="20% - Accent1 5 2 2 2 3 6 2" xfId="46146" xr:uid="{00000000-0005-0000-0000-000093B30000}"/>
    <cellStyle name="20% - Accent1 5 2 2 2 3 6 2 2" xfId="46147" xr:uid="{00000000-0005-0000-0000-000094B30000}"/>
    <cellStyle name="20% - Accent1 5 2 2 2 3 6 3" xfId="46148" xr:uid="{00000000-0005-0000-0000-000095B30000}"/>
    <cellStyle name="20% - Accent1 5 2 2 2 3 7" xfId="46149" xr:uid="{00000000-0005-0000-0000-000096B30000}"/>
    <cellStyle name="20% - Accent1 5 2 2 2 3 7 2" xfId="46150" xr:uid="{00000000-0005-0000-0000-000097B30000}"/>
    <cellStyle name="20% - Accent1 5 2 2 2 3 8" xfId="46151" xr:uid="{00000000-0005-0000-0000-000098B30000}"/>
    <cellStyle name="20% - Accent1 5 2 2 2 3 8 2" xfId="46152" xr:uid="{00000000-0005-0000-0000-000099B30000}"/>
    <cellStyle name="20% - Accent1 5 2 2 2 3 9" xfId="46153" xr:uid="{00000000-0005-0000-0000-00009AB30000}"/>
    <cellStyle name="20% - Accent1 5 2 2 2 4" xfId="46154" xr:uid="{00000000-0005-0000-0000-00009BB30000}"/>
    <cellStyle name="20% - Accent1 5 2 2 2 4 2" xfId="46155" xr:uid="{00000000-0005-0000-0000-00009CB30000}"/>
    <cellStyle name="20% - Accent1 5 2 2 2 4 2 2" xfId="46156" xr:uid="{00000000-0005-0000-0000-00009DB30000}"/>
    <cellStyle name="20% - Accent1 5 2 2 2 4 2 2 2" xfId="46157" xr:uid="{00000000-0005-0000-0000-00009EB30000}"/>
    <cellStyle name="20% - Accent1 5 2 2 2 4 2 3" xfId="46158" xr:uid="{00000000-0005-0000-0000-00009FB30000}"/>
    <cellStyle name="20% - Accent1 5 2 2 2 4 3" xfId="46159" xr:uid="{00000000-0005-0000-0000-0000A0B30000}"/>
    <cellStyle name="20% - Accent1 5 2 2 2 4 3 2" xfId="46160" xr:uid="{00000000-0005-0000-0000-0000A1B30000}"/>
    <cellStyle name="20% - Accent1 5 2 2 2 4 4" xfId="46161" xr:uid="{00000000-0005-0000-0000-0000A2B30000}"/>
    <cellStyle name="20% - Accent1 5 2 2 2 5" xfId="46162" xr:uid="{00000000-0005-0000-0000-0000A3B30000}"/>
    <cellStyle name="20% - Accent1 5 2 2 2 5 2" xfId="46163" xr:uid="{00000000-0005-0000-0000-0000A4B30000}"/>
    <cellStyle name="20% - Accent1 5 2 2 2 5 2 2" xfId="46164" xr:uid="{00000000-0005-0000-0000-0000A5B30000}"/>
    <cellStyle name="20% - Accent1 5 2 2 2 5 2 2 2" xfId="46165" xr:uid="{00000000-0005-0000-0000-0000A6B30000}"/>
    <cellStyle name="20% - Accent1 5 2 2 2 5 2 3" xfId="46166" xr:uid="{00000000-0005-0000-0000-0000A7B30000}"/>
    <cellStyle name="20% - Accent1 5 2 2 2 5 3" xfId="46167" xr:uid="{00000000-0005-0000-0000-0000A8B30000}"/>
    <cellStyle name="20% - Accent1 5 2 2 2 5 3 2" xfId="46168" xr:uid="{00000000-0005-0000-0000-0000A9B30000}"/>
    <cellStyle name="20% - Accent1 5 2 2 2 5 4" xfId="46169" xr:uid="{00000000-0005-0000-0000-0000AAB30000}"/>
    <cellStyle name="20% - Accent1 5 2 2 2 6" xfId="46170" xr:uid="{00000000-0005-0000-0000-0000ABB30000}"/>
    <cellStyle name="20% - Accent1 5 2 2 2 6 2" xfId="46171" xr:uid="{00000000-0005-0000-0000-0000ACB30000}"/>
    <cellStyle name="20% - Accent1 5 2 2 2 6 2 2" xfId="46172" xr:uid="{00000000-0005-0000-0000-0000ADB30000}"/>
    <cellStyle name="20% - Accent1 5 2 2 2 6 2 2 2" xfId="46173" xr:uid="{00000000-0005-0000-0000-0000AEB30000}"/>
    <cellStyle name="20% - Accent1 5 2 2 2 6 2 3" xfId="46174" xr:uid="{00000000-0005-0000-0000-0000AFB30000}"/>
    <cellStyle name="20% - Accent1 5 2 2 2 6 3" xfId="46175" xr:uid="{00000000-0005-0000-0000-0000B0B30000}"/>
    <cellStyle name="20% - Accent1 5 2 2 2 6 3 2" xfId="46176" xr:uid="{00000000-0005-0000-0000-0000B1B30000}"/>
    <cellStyle name="20% - Accent1 5 2 2 2 6 4" xfId="46177" xr:uid="{00000000-0005-0000-0000-0000B2B30000}"/>
    <cellStyle name="20% - Accent1 5 2 2 2 7" xfId="46178" xr:uid="{00000000-0005-0000-0000-0000B3B30000}"/>
    <cellStyle name="20% - Accent1 5 2 2 2 7 2" xfId="46179" xr:uid="{00000000-0005-0000-0000-0000B4B30000}"/>
    <cellStyle name="20% - Accent1 5 2 2 2 7 2 2" xfId="46180" xr:uid="{00000000-0005-0000-0000-0000B5B30000}"/>
    <cellStyle name="20% - Accent1 5 2 2 2 7 3" xfId="46181" xr:uid="{00000000-0005-0000-0000-0000B6B30000}"/>
    <cellStyle name="20% - Accent1 5 2 2 2 8" xfId="46182" xr:uid="{00000000-0005-0000-0000-0000B7B30000}"/>
    <cellStyle name="20% - Accent1 5 2 2 2 8 2" xfId="46183" xr:uid="{00000000-0005-0000-0000-0000B8B30000}"/>
    <cellStyle name="20% - Accent1 5 2 2 2 8 2 2" xfId="46184" xr:uid="{00000000-0005-0000-0000-0000B9B30000}"/>
    <cellStyle name="20% - Accent1 5 2 2 2 8 3" xfId="46185" xr:uid="{00000000-0005-0000-0000-0000BAB30000}"/>
    <cellStyle name="20% - Accent1 5 2 2 2 9" xfId="46186" xr:uid="{00000000-0005-0000-0000-0000BBB30000}"/>
    <cellStyle name="20% - Accent1 5 2 2 2 9 2" xfId="46187" xr:uid="{00000000-0005-0000-0000-0000BCB30000}"/>
    <cellStyle name="20% - Accent1 5 2 2 3" xfId="46188" xr:uid="{00000000-0005-0000-0000-0000BDB30000}"/>
    <cellStyle name="20% - Accent1 5 2 2 3 10" xfId="46189" xr:uid="{00000000-0005-0000-0000-0000BEB30000}"/>
    <cellStyle name="20% - Accent1 5 2 2 3 10 2" xfId="46190" xr:uid="{00000000-0005-0000-0000-0000BFB30000}"/>
    <cellStyle name="20% - Accent1 5 2 2 3 11" xfId="46191" xr:uid="{00000000-0005-0000-0000-0000C0B30000}"/>
    <cellStyle name="20% - Accent1 5 2 2 3 2" xfId="46192" xr:uid="{00000000-0005-0000-0000-0000C1B30000}"/>
    <cellStyle name="20% - Accent1 5 2 2 3 2 2" xfId="46193" xr:uid="{00000000-0005-0000-0000-0000C2B30000}"/>
    <cellStyle name="20% - Accent1 5 2 2 3 2 2 2" xfId="46194" xr:uid="{00000000-0005-0000-0000-0000C3B30000}"/>
    <cellStyle name="20% - Accent1 5 2 2 3 2 2 2 2" xfId="46195" xr:uid="{00000000-0005-0000-0000-0000C4B30000}"/>
    <cellStyle name="20% - Accent1 5 2 2 3 2 2 2 2 2" xfId="46196" xr:uid="{00000000-0005-0000-0000-0000C5B30000}"/>
    <cellStyle name="20% - Accent1 5 2 2 3 2 2 2 3" xfId="46197" xr:uid="{00000000-0005-0000-0000-0000C6B30000}"/>
    <cellStyle name="20% - Accent1 5 2 2 3 2 2 3" xfId="46198" xr:uid="{00000000-0005-0000-0000-0000C7B30000}"/>
    <cellStyle name="20% - Accent1 5 2 2 3 2 2 3 2" xfId="46199" xr:uid="{00000000-0005-0000-0000-0000C8B30000}"/>
    <cellStyle name="20% - Accent1 5 2 2 3 2 2 4" xfId="46200" xr:uid="{00000000-0005-0000-0000-0000C9B30000}"/>
    <cellStyle name="20% - Accent1 5 2 2 3 2 3" xfId="46201" xr:uid="{00000000-0005-0000-0000-0000CAB30000}"/>
    <cellStyle name="20% - Accent1 5 2 2 3 2 3 2" xfId="46202" xr:uid="{00000000-0005-0000-0000-0000CBB30000}"/>
    <cellStyle name="20% - Accent1 5 2 2 3 2 3 2 2" xfId="46203" xr:uid="{00000000-0005-0000-0000-0000CCB30000}"/>
    <cellStyle name="20% - Accent1 5 2 2 3 2 3 2 2 2" xfId="46204" xr:uid="{00000000-0005-0000-0000-0000CDB30000}"/>
    <cellStyle name="20% - Accent1 5 2 2 3 2 3 2 3" xfId="46205" xr:uid="{00000000-0005-0000-0000-0000CEB30000}"/>
    <cellStyle name="20% - Accent1 5 2 2 3 2 3 3" xfId="46206" xr:uid="{00000000-0005-0000-0000-0000CFB30000}"/>
    <cellStyle name="20% - Accent1 5 2 2 3 2 3 3 2" xfId="46207" xr:uid="{00000000-0005-0000-0000-0000D0B30000}"/>
    <cellStyle name="20% - Accent1 5 2 2 3 2 3 4" xfId="46208" xr:uid="{00000000-0005-0000-0000-0000D1B30000}"/>
    <cellStyle name="20% - Accent1 5 2 2 3 2 4" xfId="46209" xr:uid="{00000000-0005-0000-0000-0000D2B30000}"/>
    <cellStyle name="20% - Accent1 5 2 2 3 2 4 2" xfId="46210" xr:uid="{00000000-0005-0000-0000-0000D3B30000}"/>
    <cellStyle name="20% - Accent1 5 2 2 3 2 4 2 2" xfId="46211" xr:uid="{00000000-0005-0000-0000-0000D4B30000}"/>
    <cellStyle name="20% - Accent1 5 2 2 3 2 4 2 2 2" xfId="46212" xr:uid="{00000000-0005-0000-0000-0000D5B30000}"/>
    <cellStyle name="20% - Accent1 5 2 2 3 2 4 2 3" xfId="46213" xr:uid="{00000000-0005-0000-0000-0000D6B30000}"/>
    <cellStyle name="20% - Accent1 5 2 2 3 2 4 3" xfId="46214" xr:uid="{00000000-0005-0000-0000-0000D7B30000}"/>
    <cellStyle name="20% - Accent1 5 2 2 3 2 4 3 2" xfId="46215" xr:uid="{00000000-0005-0000-0000-0000D8B30000}"/>
    <cellStyle name="20% - Accent1 5 2 2 3 2 4 4" xfId="46216" xr:uid="{00000000-0005-0000-0000-0000D9B30000}"/>
    <cellStyle name="20% - Accent1 5 2 2 3 2 5" xfId="46217" xr:uid="{00000000-0005-0000-0000-0000DAB30000}"/>
    <cellStyle name="20% - Accent1 5 2 2 3 2 5 2" xfId="46218" xr:uid="{00000000-0005-0000-0000-0000DBB30000}"/>
    <cellStyle name="20% - Accent1 5 2 2 3 2 5 2 2" xfId="46219" xr:uid="{00000000-0005-0000-0000-0000DCB30000}"/>
    <cellStyle name="20% - Accent1 5 2 2 3 2 5 3" xfId="46220" xr:uid="{00000000-0005-0000-0000-0000DDB30000}"/>
    <cellStyle name="20% - Accent1 5 2 2 3 2 6" xfId="46221" xr:uid="{00000000-0005-0000-0000-0000DEB30000}"/>
    <cellStyle name="20% - Accent1 5 2 2 3 2 6 2" xfId="46222" xr:uid="{00000000-0005-0000-0000-0000DFB30000}"/>
    <cellStyle name="20% - Accent1 5 2 2 3 2 6 2 2" xfId="46223" xr:uid="{00000000-0005-0000-0000-0000E0B30000}"/>
    <cellStyle name="20% - Accent1 5 2 2 3 2 6 3" xfId="46224" xr:uid="{00000000-0005-0000-0000-0000E1B30000}"/>
    <cellStyle name="20% - Accent1 5 2 2 3 2 7" xfId="46225" xr:uid="{00000000-0005-0000-0000-0000E2B30000}"/>
    <cellStyle name="20% - Accent1 5 2 2 3 2 7 2" xfId="46226" xr:uid="{00000000-0005-0000-0000-0000E3B30000}"/>
    <cellStyle name="20% - Accent1 5 2 2 3 2 8" xfId="46227" xr:uid="{00000000-0005-0000-0000-0000E4B30000}"/>
    <cellStyle name="20% - Accent1 5 2 2 3 2 8 2" xfId="46228" xr:uid="{00000000-0005-0000-0000-0000E5B30000}"/>
    <cellStyle name="20% - Accent1 5 2 2 3 2 9" xfId="46229" xr:uid="{00000000-0005-0000-0000-0000E6B30000}"/>
    <cellStyle name="20% - Accent1 5 2 2 3 3" xfId="46230" xr:uid="{00000000-0005-0000-0000-0000E7B30000}"/>
    <cellStyle name="20% - Accent1 5 2 2 3 3 2" xfId="46231" xr:uid="{00000000-0005-0000-0000-0000E8B30000}"/>
    <cellStyle name="20% - Accent1 5 2 2 3 3 2 2" xfId="46232" xr:uid="{00000000-0005-0000-0000-0000E9B30000}"/>
    <cellStyle name="20% - Accent1 5 2 2 3 3 2 2 2" xfId="46233" xr:uid="{00000000-0005-0000-0000-0000EAB30000}"/>
    <cellStyle name="20% - Accent1 5 2 2 3 3 2 2 2 2" xfId="46234" xr:uid="{00000000-0005-0000-0000-0000EBB30000}"/>
    <cellStyle name="20% - Accent1 5 2 2 3 3 2 2 3" xfId="46235" xr:uid="{00000000-0005-0000-0000-0000ECB30000}"/>
    <cellStyle name="20% - Accent1 5 2 2 3 3 2 3" xfId="46236" xr:uid="{00000000-0005-0000-0000-0000EDB30000}"/>
    <cellStyle name="20% - Accent1 5 2 2 3 3 2 3 2" xfId="46237" xr:uid="{00000000-0005-0000-0000-0000EEB30000}"/>
    <cellStyle name="20% - Accent1 5 2 2 3 3 2 4" xfId="46238" xr:uid="{00000000-0005-0000-0000-0000EFB30000}"/>
    <cellStyle name="20% - Accent1 5 2 2 3 3 3" xfId="46239" xr:uid="{00000000-0005-0000-0000-0000F0B30000}"/>
    <cellStyle name="20% - Accent1 5 2 2 3 3 3 2" xfId="46240" xr:uid="{00000000-0005-0000-0000-0000F1B30000}"/>
    <cellStyle name="20% - Accent1 5 2 2 3 3 3 2 2" xfId="46241" xr:uid="{00000000-0005-0000-0000-0000F2B30000}"/>
    <cellStyle name="20% - Accent1 5 2 2 3 3 3 2 2 2" xfId="46242" xr:uid="{00000000-0005-0000-0000-0000F3B30000}"/>
    <cellStyle name="20% - Accent1 5 2 2 3 3 3 2 3" xfId="46243" xr:uid="{00000000-0005-0000-0000-0000F4B30000}"/>
    <cellStyle name="20% - Accent1 5 2 2 3 3 3 3" xfId="46244" xr:uid="{00000000-0005-0000-0000-0000F5B30000}"/>
    <cellStyle name="20% - Accent1 5 2 2 3 3 3 3 2" xfId="46245" xr:uid="{00000000-0005-0000-0000-0000F6B30000}"/>
    <cellStyle name="20% - Accent1 5 2 2 3 3 3 4" xfId="46246" xr:uid="{00000000-0005-0000-0000-0000F7B30000}"/>
    <cellStyle name="20% - Accent1 5 2 2 3 3 4" xfId="46247" xr:uid="{00000000-0005-0000-0000-0000F8B30000}"/>
    <cellStyle name="20% - Accent1 5 2 2 3 3 4 2" xfId="46248" xr:uid="{00000000-0005-0000-0000-0000F9B30000}"/>
    <cellStyle name="20% - Accent1 5 2 2 3 3 4 2 2" xfId="46249" xr:uid="{00000000-0005-0000-0000-0000FAB30000}"/>
    <cellStyle name="20% - Accent1 5 2 2 3 3 4 2 2 2" xfId="46250" xr:uid="{00000000-0005-0000-0000-0000FBB30000}"/>
    <cellStyle name="20% - Accent1 5 2 2 3 3 4 2 3" xfId="46251" xr:uid="{00000000-0005-0000-0000-0000FCB30000}"/>
    <cellStyle name="20% - Accent1 5 2 2 3 3 4 3" xfId="46252" xr:uid="{00000000-0005-0000-0000-0000FDB30000}"/>
    <cellStyle name="20% - Accent1 5 2 2 3 3 4 3 2" xfId="46253" xr:uid="{00000000-0005-0000-0000-0000FEB30000}"/>
    <cellStyle name="20% - Accent1 5 2 2 3 3 4 4" xfId="46254" xr:uid="{00000000-0005-0000-0000-0000FFB30000}"/>
    <cellStyle name="20% - Accent1 5 2 2 3 3 5" xfId="46255" xr:uid="{00000000-0005-0000-0000-000000B40000}"/>
    <cellStyle name="20% - Accent1 5 2 2 3 3 5 2" xfId="46256" xr:uid="{00000000-0005-0000-0000-000001B40000}"/>
    <cellStyle name="20% - Accent1 5 2 2 3 3 5 2 2" xfId="46257" xr:uid="{00000000-0005-0000-0000-000002B40000}"/>
    <cellStyle name="20% - Accent1 5 2 2 3 3 5 3" xfId="46258" xr:uid="{00000000-0005-0000-0000-000003B40000}"/>
    <cellStyle name="20% - Accent1 5 2 2 3 3 6" xfId="46259" xr:uid="{00000000-0005-0000-0000-000004B40000}"/>
    <cellStyle name="20% - Accent1 5 2 2 3 3 6 2" xfId="46260" xr:uid="{00000000-0005-0000-0000-000005B40000}"/>
    <cellStyle name="20% - Accent1 5 2 2 3 3 6 2 2" xfId="46261" xr:uid="{00000000-0005-0000-0000-000006B40000}"/>
    <cellStyle name="20% - Accent1 5 2 2 3 3 6 3" xfId="46262" xr:uid="{00000000-0005-0000-0000-000007B40000}"/>
    <cellStyle name="20% - Accent1 5 2 2 3 3 7" xfId="46263" xr:uid="{00000000-0005-0000-0000-000008B40000}"/>
    <cellStyle name="20% - Accent1 5 2 2 3 3 7 2" xfId="46264" xr:uid="{00000000-0005-0000-0000-000009B40000}"/>
    <cellStyle name="20% - Accent1 5 2 2 3 3 8" xfId="46265" xr:uid="{00000000-0005-0000-0000-00000AB40000}"/>
    <cellStyle name="20% - Accent1 5 2 2 3 3 8 2" xfId="46266" xr:uid="{00000000-0005-0000-0000-00000BB40000}"/>
    <cellStyle name="20% - Accent1 5 2 2 3 3 9" xfId="46267" xr:uid="{00000000-0005-0000-0000-00000CB40000}"/>
    <cellStyle name="20% - Accent1 5 2 2 3 4" xfId="46268" xr:uid="{00000000-0005-0000-0000-00000DB40000}"/>
    <cellStyle name="20% - Accent1 5 2 2 3 4 2" xfId="46269" xr:uid="{00000000-0005-0000-0000-00000EB40000}"/>
    <cellStyle name="20% - Accent1 5 2 2 3 4 2 2" xfId="46270" xr:uid="{00000000-0005-0000-0000-00000FB40000}"/>
    <cellStyle name="20% - Accent1 5 2 2 3 4 2 2 2" xfId="46271" xr:uid="{00000000-0005-0000-0000-000010B40000}"/>
    <cellStyle name="20% - Accent1 5 2 2 3 4 2 3" xfId="46272" xr:uid="{00000000-0005-0000-0000-000011B40000}"/>
    <cellStyle name="20% - Accent1 5 2 2 3 4 3" xfId="46273" xr:uid="{00000000-0005-0000-0000-000012B40000}"/>
    <cellStyle name="20% - Accent1 5 2 2 3 4 3 2" xfId="46274" xr:uid="{00000000-0005-0000-0000-000013B40000}"/>
    <cellStyle name="20% - Accent1 5 2 2 3 4 4" xfId="46275" xr:uid="{00000000-0005-0000-0000-000014B40000}"/>
    <cellStyle name="20% - Accent1 5 2 2 3 5" xfId="46276" xr:uid="{00000000-0005-0000-0000-000015B40000}"/>
    <cellStyle name="20% - Accent1 5 2 2 3 5 2" xfId="46277" xr:uid="{00000000-0005-0000-0000-000016B40000}"/>
    <cellStyle name="20% - Accent1 5 2 2 3 5 2 2" xfId="46278" xr:uid="{00000000-0005-0000-0000-000017B40000}"/>
    <cellStyle name="20% - Accent1 5 2 2 3 5 2 2 2" xfId="46279" xr:uid="{00000000-0005-0000-0000-000018B40000}"/>
    <cellStyle name="20% - Accent1 5 2 2 3 5 2 3" xfId="46280" xr:uid="{00000000-0005-0000-0000-000019B40000}"/>
    <cellStyle name="20% - Accent1 5 2 2 3 5 3" xfId="46281" xr:uid="{00000000-0005-0000-0000-00001AB40000}"/>
    <cellStyle name="20% - Accent1 5 2 2 3 5 3 2" xfId="46282" xr:uid="{00000000-0005-0000-0000-00001BB40000}"/>
    <cellStyle name="20% - Accent1 5 2 2 3 5 4" xfId="46283" xr:uid="{00000000-0005-0000-0000-00001CB40000}"/>
    <cellStyle name="20% - Accent1 5 2 2 3 6" xfId="46284" xr:uid="{00000000-0005-0000-0000-00001DB40000}"/>
    <cellStyle name="20% - Accent1 5 2 2 3 6 2" xfId="46285" xr:uid="{00000000-0005-0000-0000-00001EB40000}"/>
    <cellStyle name="20% - Accent1 5 2 2 3 6 2 2" xfId="46286" xr:uid="{00000000-0005-0000-0000-00001FB40000}"/>
    <cellStyle name="20% - Accent1 5 2 2 3 6 2 2 2" xfId="46287" xr:uid="{00000000-0005-0000-0000-000020B40000}"/>
    <cellStyle name="20% - Accent1 5 2 2 3 6 2 3" xfId="46288" xr:uid="{00000000-0005-0000-0000-000021B40000}"/>
    <cellStyle name="20% - Accent1 5 2 2 3 6 3" xfId="46289" xr:uid="{00000000-0005-0000-0000-000022B40000}"/>
    <cellStyle name="20% - Accent1 5 2 2 3 6 3 2" xfId="46290" xr:uid="{00000000-0005-0000-0000-000023B40000}"/>
    <cellStyle name="20% - Accent1 5 2 2 3 6 4" xfId="46291" xr:uid="{00000000-0005-0000-0000-000024B40000}"/>
    <cellStyle name="20% - Accent1 5 2 2 3 7" xfId="46292" xr:uid="{00000000-0005-0000-0000-000025B40000}"/>
    <cellStyle name="20% - Accent1 5 2 2 3 7 2" xfId="46293" xr:uid="{00000000-0005-0000-0000-000026B40000}"/>
    <cellStyle name="20% - Accent1 5 2 2 3 7 2 2" xfId="46294" xr:uid="{00000000-0005-0000-0000-000027B40000}"/>
    <cellStyle name="20% - Accent1 5 2 2 3 7 3" xfId="46295" xr:uid="{00000000-0005-0000-0000-000028B40000}"/>
    <cellStyle name="20% - Accent1 5 2 2 3 8" xfId="46296" xr:uid="{00000000-0005-0000-0000-000029B40000}"/>
    <cellStyle name="20% - Accent1 5 2 2 3 8 2" xfId="46297" xr:uid="{00000000-0005-0000-0000-00002AB40000}"/>
    <cellStyle name="20% - Accent1 5 2 2 3 8 2 2" xfId="46298" xr:uid="{00000000-0005-0000-0000-00002BB40000}"/>
    <cellStyle name="20% - Accent1 5 2 2 3 8 3" xfId="46299" xr:uid="{00000000-0005-0000-0000-00002CB40000}"/>
    <cellStyle name="20% - Accent1 5 2 2 3 9" xfId="46300" xr:uid="{00000000-0005-0000-0000-00002DB40000}"/>
    <cellStyle name="20% - Accent1 5 2 2 3 9 2" xfId="46301" xr:uid="{00000000-0005-0000-0000-00002EB40000}"/>
    <cellStyle name="20% - Accent1 5 2 2 4" xfId="46302" xr:uid="{00000000-0005-0000-0000-00002FB40000}"/>
    <cellStyle name="20% - Accent1 5 2 2 4 10" xfId="46303" xr:uid="{00000000-0005-0000-0000-000030B40000}"/>
    <cellStyle name="20% - Accent1 5 2 2 4 10 2" xfId="46304" xr:uid="{00000000-0005-0000-0000-000031B40000}"/>
    <cellStyle name="20% - Accent1 5 2 2 4 11" xfId="46305" xr:uid="{00000000-0005-0000-0000-000032B40000}"/>
    <cellStyle name="20% - Accent1 5 2 2 4 2" xfId="46306" xr:uid="{00000000-0005-0000-0000-000033B40000}"/>
    <cellStyle name="20% - Accent1 5 2 2 4 2 2" xfId="46307" xr:uid="{00000000-0005-0000-0000-000034B40000}"/>
    <cellStyle name="20% - Accent1 5 2 2 4 2 2 2" xfId="46308" xr:uid="{00000000-0005-0000-0000-000035B40000}"/>
    <cellStyle name="20% - Accent1 5 2 2 4 2 2 2 2" xfId="46309" xr:uid="{00000000-0005-0000-0000-000036B40000}"/>
    <cellStyle name="20% - Accent1 5 2 2 4 2 2 2 2 2" xfId="46310" xr:uid="{00000000-0005-0000-0000-000037B40000}"/>
    <cellStyle name="20% - Accent1 5 2 2 4 2 2 2 3" xfId="46311" xr:uid="{00000000-0005-0000-0000-000038B40000}"/>
    <cellStyle name="20% - Accent1 5 2 2 4 2 2 3" xfId="46312" xr:uid="{00000000-0005-0000-0000-000039B40000}"/>
    <cellStyle name="20% - Accent1 5 2 2 4 2 2 3 2" xfId="46313" xr:uid="{00000000-0005-0000-0000-00003AB40000}"/>
    <cellStyle name="20% - Accent1 5 2 2 4 2 2 4" xfId="46314" xr:uid="{00000000-0005-0000-0000-00003BB40000}"/>
    <cellStyle name="20% - Accent1 5 2 2 4 2 3" xfId="46315" xr:uid="{00000000-0005-0000-0000-00003CB40000}"/>
    <cellStyle name="20% - Accent1 5 2 2 4 2 3 2" xfId="46316" xr:uid="{00000000-0005-0000-0000-00003DB40000}"/>
    <cellStyle name="20% - Accent1 5 2 2 4 2 3 2 2" xfId="46317" xr:uid="{00000000-0005-0000-0000-00003EB40000}"/>
    <cellStyle name="20% - Accent1 5 2 2 4 2 3 2 2 2" xfId="46318" xr:uid="{00000000-0005-0000-0000-00003FB40000}"/>
    <cellStyle name="20% - Accent1 5 2 2 4 2 3 2 3" xfId="46319" xr:uid="{00000000-0005-0000-0000-000040B40000}"/>
    <cellStyle name="20% - Accent1 5 2 2 4 2 3 3" xfId="46320" xr:uid="{00000000-0005-0000-0000-000041B40000}"/>
    <cellStyle name="20% - Accent1 5 2 2 4 2 3 3 2" xfId="46321" xr:uid="{00000000-0005-0000-0000-000042B40000}"/>
    <cellStyle name="20% - Accent1 5 2 2 4 2 3 4" xfId="46322" xr:uid="{00000000-0005-0000-0000-000043B40000}"/>
    <cellStyle name="20% - Accent1 5 2 2 4 2 4" xfId="46323" xr:uid="{00000000-0005-0000-0000-000044B40000}"/>
    <cellStyle name="20% - Accent1 5 2 2 4 2 4 2" xfId="46324" xr:uid="{00000000-0005-0000-0000-000045B40000}"/>
    <cellStyle name="20% - Accent1 5 2 2 4 2 4 2 2" xfId="46325" xr:uid="{00000000-0005-0000-0000-000046B40000}"/>
    <cellStyle name="20% - Accent1 5 2 2 4 2 4 2 2 2" xfId="46326" xr:uid="{00000000-0005-0000-0000-000047B40000}"/>
    <cellStyle name="20% - Accent1 5 2 2 4 2 4 2 3" xfId="46327" xr:uid="{00000000-0005-0000-0000-000048B40000}"/>
    <cellStyle name="20% - Accent1 5 2 2 4 2 4 3" xfId="46328" xr:uid="{00000000-0005-0000-0000-000049B40000}"/>
    <cellStyle name="20% - Accent1 5 2 2 4 2 4 3 2" xfId="46329" xr:uid="{00000000-0005-0000-0000-00004AB40000}"/>
    <cellStyle name="20% - Accent1 5 2 2 4 2 4 4" xfId="46330" xr:uid="{00000000-0005-0000-0000-00004BB40000}"/>
    <cellStyle name="20% - Accent1 5 2 2 4 2 5" xfId="46331" xr:uid="{00000000-0005-0000-0000-00004CB40000}"/>
    <cellStyle name="20% - Accent1 5 2 2 4 2 5 2" xfId="46332" xr:uid="{00000000-0005-0000-0000-00004DB40000}"/>
    <cellStyle name="20% - Accent1 5 2 2 4 2 5 2 2" xfId="46333" xr:uid="{00000000-0005-0000-0000-00004EB40000}"/>
    <cellStyle name="20% - Accent1 5 2 2 4 2 5 3" xfId="46334" xr:uid="{00000000-0005-0000-0000-00004FB40000}"/>
    <cellStyle name="20% - Accent1 5 2 2 4 2 6" xfId="46335" xr:uid="{00000000-0005-0000-0000-000050B40000}"/>
    <cellStyle name="20% - Accent1 5 2 2 4 2 6 2" xfId="46336" xr:uid="{00000000-0005-0000-0000-000051B40000}"/>
    <cellStyle name="20% - Accent1 5 2 2 4 2 6 2 2" xfId="46337" xr:uid="{00000000-0005-0000-0000-000052B40000}"/>
    <cellStyle name="20% - Accent1 5 2 2 4 2 6 3" xfId="46338" xr:uid="{00000000-0005-0000-0000-000053B40000}"/>
    <cellStyle name="20% - Accent1 5 2 2 4 2 7" xfId="46339" xr:uid="{00000000-0005-0000-0000-000054B40000}"/>
    <cellStyle name="20% - Accent1 5 2 2 4 2 7 2" xfId="46340" xr:uid="{00000000-0005-0000-0000-000055B40000}"/>
    <cellStyle name="20% - Accent1 5 2 2 4 2 8" xfId="46341" xr:uid="{00000000-0005-0000-0000-000056B40000}"/>
    <cellStyle name="20% - Accent1 5 2 2 4 2 8 2" xfId="46342" xr:uid="{00000000-0005-0000-0000-000057B40000}"/>
    <cellStyle name="20% - Accent1 5 2 2 4 2 9" xfId="46343" xr:uid="{00000000-0005-0000-0000-000058B40000}"/>
    <cellStyle name="20% - Accent1 5 2 2 4 3" xfId="46344" xr:uid="{00000000-0005-0000-0000-000059B40000}"/>
    <cellStyle name="20% - Accent1 5 2 2 4 3 2" xfId="46345" xr:uid="{00000000-0005-0000-0000-00005AB40000}"/>
    <cellStyle name="20% - Accent1 5 2 2 4 3 2 2" xfId="46346" xr:uid="{00000000-0005-0000-0000-00005BB40000}"/>
    <cellStyle name="20% - Accent1 5 2 2 4 3 2 2 2" xfId="46347" xr:uid="{00000000-0005-0000-0000-00005CB40000}"/>
    <cellStyle name="20% - Accent1 5 2 2 4 3 2 2 2 2" xfId="46348" xr:uid="{00000000-0005-0000-0000-00005DB40000}"/>
    <cellStyle name="20% - Accent1 5 2 2 4 3 2 2 3" xfId="46349" xr:uid="{00000000-0005-0000-0000-00005EB40000}"/>
    <cellStyle name="20% - Accent1 5 2 2 4 3 2 3" xfId="46350" xr:uid="{00000000-0005-0000-0000-00005FB40000}"/>
    <cellStyle name="20% - Accent1 5 2 2 4 3 2 3 2" xfId="46351" xr:uid="{00000000-0005-0000-0000-000060B40000}"/>
    <cellStyle name="20% - Accent1 5 2 2 4 3 2 4" xfId="46352" xr:uid="{00000000-0005-0000-0000-000061B40000}"/>
    <cellStyle name="20% - Accent1 5 2 2 4 3 3" xfId="46353" xr:uid="{00000000-0005-0000-0000-000062B40000}"/>
    <cellStyle name="20% - Accent1 5 2 2 4 3 3 2" xfId="46354" xr:uid="{00000000-0005-0000-0000-000063B40000}"/>
    <cellStyle name="20% - Accent1 5 2 2 4 3 3 2 2" xfId="46355" xr:uid="{00000000-0005-0000-0000-000064B40000}"/>
    <cellStyle name="20% - Accent1 5 2 2 4 3 3 2 2 2" xfId="46356" xr:uid="{00000000-0005-0000-0000-000065B40000}"/>
    <cellStyle name="20% - Accent1 5 2 2 4 3 3 2 3" xfId="46357" xr:uid="{00000000-0005-0000-0000-000066B40000}"/>
    <cellStyle name="20% - Accent1 5 2 2 4 3 3 3" xfId="46358" xr:uid="{00000000-0005-0000-0000-000067B40000}"/>
    <cellStyle name="20% - Accent1 5 2 2 4 3 3 3 2" xfId="46359" xr:uid="{00000000-0005-0000-0000-000068B40000}"/>
    <cellStyle name="20% - Accent1 5 2 2 4 3 3 4" xfId="46360" xr:uid="{00000000-0005-0000-0000-000069B40000}"/>
    <cellStyle name="20% - Accent1 5 2 2 4 3 4" xfId="46361" xr:uid="{00000000-0005-0000-0000-00006AB40000}"/>
    <cellStyle name="20% - Accent1 5 2 2 4 3 4 2" xfId="46362" xr:uid="{00000000-0005-0000-0000-00006BB40000}"/>
    <cellStyle name="20% - Accent1 5 2 2 4 3 4 2 2" xfId="46363" xr:uid="{00000000-0005-0000-0000-00006CB40000}"/>
    <cellStyle name="20% - Accent1 5 2 2 4 3 4 2 2 2" xfId="46364" xr:uid="{00000000-0005-0000-0000-00006DB40000}"/>
    <cellStyle name="20% - Accent1 5 2 2 4 3 4 2 3" xfId="46365" xr:uid="{00000000-0005-0000-0000-00006EB40000}"/>
    <cellStyle name="20% - Accent1 5 2 2 4 3 4 3" xfId="46366" xr:uid="{00000000-0005-0000-0000-00006FB40000}"/>
    <cellStyle name="20% - Accent1 5 2 2 4 3 4 3 2" xfId="46367" xr:uid="{00000000-0005-0000-0000-000070B40000}"/>
    <cellStyle name="20% - Accent1 5 2 2 4 3 4 4" xfId="46368" xr:uid="{00000000-0005-0000-0000-000071B40000}"/>
    <cellStyle name="20% - Accent1 5 2 2 4 3 5" xfId="46369" xr:uid="{00000000-0005-0000-0000-000072B40000}"/>
    <cellStyle name="20% - Accent1 5 2 2 4 3 5 2" xfId="46370" xr:uid="{00000000-0005-0000-0000-000073B40000}"/>
    <cellStyle name="20% - Accent1 5 2 2 4 3 5 2 2" xfId="46371" xr:uid="{00000000-0005-0000-0000-000074B40000}"/>
    <cellStyle name="20% - Accent1 5 2 2 4 3 5 3" xfId="46372" xr:uid="{00000000-0005-0000-0000-000075B40000}"/>
    <cellStyle name="20% - Accent1 5 2 2 4 3 6" xfId="46373" xr:uid="{00000000-0005-0000-0000-000076B40000}"/>
    <cellStyle name="20% - Accent1 5 2 2 4 3 6 2" xfId="46374" xr:uid="{00000000-0005-0000-0000-000077B40000}"/>
    <cellStyle name="20% - Accent1 5 2 2 4 3 6 2 2" xfId="46375" xr:uid="{00000000-0005-0000-0000-000078B40000}"/>
    <cellStyle name="20% - Accent1 5 2 2 4 3 6 3" xfId="46376" xr:uid="{00000000-0005-0000-0000-000079B40000}"/>
    <cellStyle name="20% - Accent1 5 2 2 4 3 7" xfId="46377" xr:uid="{00000000-0005-0000-0000-00007AB40000}"/>
    <cellStyle name="20% - Accent1 5 2 2 4 3 7 2" xfId="46378" xr:uid="{00000000-0005-0000-0000-00007BB40000}"/>
    <cellStyle name="20% - Accent1 5 2 2 4 3 8" xfId="46379" xr:uid="{00000000-0005-0000-0000-00007CB40000}"/>
    <cellStyle name="20% - Accent1 5 2 2 4 3 8 2" xfId="46380" xr:uid="{00000000-0005-0000-0000-00007DB40000}"/>
    <cellStyle name="20% - Accent1 5 2 2 4 3 9" xfId="46381" xr:uid="{00000000-0005-0000-0000-00007EB40000}"/>
    <cellStyle name="20% - Accent1 5 2 2 4 4" xfId="46382" xr:uid="{00000000-0005-0000-0000-00007FB40000}"/>
    <cellStyle name="20% - Accent1 5 2 2 4 4 2" xfId="46383" xr:uid="{00000000-0005-0000-0000-000080B40000}"/>
    <cellStyle name="20% - Accent1 5 2 2 4 4 2 2" xfId="46384" xr:uid="{00000000-0005-0000-0000-000081B40000}"/>
    <cellStyle name="20% - Accent1 5 2 2 4 4 2 2 2" xfId="46385" xr:uid="{00000000-0005-0000-0000-000082B40000}"/>
    <cellStyle name="20% - Accent1 5 2 2 4 4 2 3" xfId="46386" xr:uid="{00000000-0005-0000-0000-000083B40000}"/>
    <cellStyle name="20% - Accent1 5 2 2 4 4 3" xfId="46387" xr:uid="{00000000-0005-0000-0000-000084B40000}"/>
    <cellStyle name="20% - Accent1 5 2 2 4 4 3 2" xfId="46388" xr:uid="{00000000-0005-0000-0000-000085B40000}"/>
    <cellStyle name="20% - Accent1 5 2 2 4 4 4" xfId="46389" xr:uid="{00000000-0005-0000-0000-000086B40000}"/>
    <cellStyle name="20% - Accent1 5 2 2 4 5" xfId="46390" xr:uid="{00000000-0005-0000-0000-000087B40000}"/>
    <cellStyle name="20% - Accent1 5 2 2 4 5 2" xfId="46391" xr:uid="{00000000-0005-0000-0000-000088B40000}"/>
    <cellStyle name="20% - Accent1 5 2 2 4 5 2 2" xfId="46392" xr:uid="{00000000-0005-0000-0000-000089B40000}"/>
    <cellStyle name="20% - Accent1 5 2 2 4 5 2 2 2" xfId="46393" xr:uid="{00000000-0005-0000-0000-00008AB40000}"/>
    <cellStyle name="20% - Accent1 5 2 2 4 5 2 3" xfId="46394" xr:uid="{00000000-0005-0000-0000-00008BB40000}"/>
    <cellStyle name="20% - Accent1 5 2 2 4 5 3" xfId="46395" xr:uid="{00000000-0005-0000-0000-00008CB40000}"/>
    <cellStyle name="20% - Accent1 5 2 2 4 5 3 2" xfId="46396" xr:uid="{00000000-0005-0000-0000-00008DB40000}"/>
    <cellStyle name="20% - Accent1 5 2 2 4 5 4" xfId="46397" xr:uid="{00000000-0005-0000-0000-00008EB40000}"/>
    <cellStyle name="20% - Accent1 5 2 2 4 6" xfId="46398" xr:uid="{00000000-0005-0000-0000-00008FB40000}"/>
    <cellStyle name="20% - Accent1 5 2 2 4 6 2" xfId="46399" xr:uid="{00000000-0005-0000-0000-000090B40000}"/>
    <cellStyle name="20% - Accent1 5 2 2 4 6 2 2" xfId="46400" xr:uid="{00000000-0005-0000-0000-000091B40000}"/>
    <cellStyle name="20% - Accent1 5 2 2 4 6 2 2 2" xfId="46401" xr:uid="{00000000-0005-0000-0000-000092B40000}"/>
    <cellStyle name="20% - Accent1 5 2 2 4 6 2 3" xfId="46402" xr:uid="{00000000-0005-0000-0000-000093B40000}"/>
    <cellStyle name="20% - Accent1 5 2 2 4 6 3" xfId="46403" xr:uid="{00000000-0005-0000-0000-000094B40000}"/>
    <cellStyle name="20% - Accent1 5 2 2 4 6 3 2" xfId="46404" xr:uid="{00000000-0005-0000-0000-000095B40000}"/>
    <cellStyle name="20% - Accent1 5 2 2 4 6 4" xfId="46405" xr:uid="{00000000-0005-0000-0000-000096B40000}"/>
    <cellStyle name="20% - Accent1 5 2 2 4 7" xfId="46406" xr:uid="{00000000-0005-0000-0000-000097B40000}"/>
    <cellStyle name="20% - Accent1 5 2 2 4 7 2" xfId="46407" xr:uid="{00000000-0005-0000-0000-000098B40000}"/>
    <cellStyle name="20% - Accent1 5 2 2 4 7 2 2" xfId="46408" xr:uid="{00000000-0005-0000-0000-000099B40000}"/>
    <cellStyle name="20% - Accent1 5 2 2 4 7 3" xfId="46409" xr:uid="{00000000-0005-0000-0000-00009AB40000}"/>
    <cellStyle name="20% - Accent1 5 2 2 4 8" xfId="46410" xr:uid="{00000000-0005-0000-0000-00009BB40000}"/>
    <cellStyle name="20% - Accent1 5 2 2 4 8 2" xfId="46411" xr:uid="{00000000-0005-0000-0000-00009CB40000}"/>
    <cellStyle name="20% - Accent1 5 2 2 4 8 2 2" xfId="46412" xr:uid="{00000000-0005-0000-0000-00009DB40000}"/>
    <cellStyle name="20% - Accent1 5 2 2 4 8 3" xfId="46413" xr:uid="{00000000-0005-0000-0000-00009EB40000}"/>
    <cellStyle name="20% - Accent1 5 2 2 4 9" xfId="46414" xr:uid="{00000000-0005-0000-0000-00009FB40000}"/>
    <cellStyle name="20% - Accent1 5 2 2 4 9 2" xfId="46415" xr:uid="{00000000-0005-0000-0000-0000A0B40000}"/>
    <cellStyle name="20% - Accent1 5 2 2 5" xfId="46416" xr:uid="{00000000-0005-0000-0000-0000A1B40000}"/>
    <cellStyle name="20% - Accent1 5 2 2 5 2" xfId="46417" xr:uid="{00000000-0005-0000-0000-0000A2B40000}"/>
    <cellStyle name="20% - Accent1 5 2 2 5 2 2" xfId="46418" xr:uid="{00000000-0005-0000-0000-0000A3B40000}"/>
    <cellStyle name="20% - Accent1 5 2 2 5 2 2 2" xfId="46419" xr:uid="{00000000-0005-0000-0000-0000A4B40000}"/>
    <cellStyle name="20% - Accent1 5 2 2 5 2 2 2 2" xfId="46420" xr:uid="{00000000-0005-0000-0000-0000A5B40000}"/>
    <cellStyle name="20% - Accent1 5 2 2 5 2 2 3" xfId="46421" xr:uid="{00000000-0005-0000-0000-0000A6B40000}"/>
    <cellStyle name="20% - Accent1 5 2 2 5 2 3" xfId="46422" xr:uid="{00000000-0005-0000-0000-0000A7B40000}"/>
    <cellStyle name="20% - Accent1 5 2 2 5 2 3 2" xfId="46423" xr:uid="{00000000-0005-0000-0000-0000A8B40000}"/>
    <cellStyle name="20% - Accent1 5 2 2 5 2 4" xfId="46424" xr:uid="{00000000-0005-0000-0000-0000A9B40000}"/>
    <cellStyle name="20% - Accent1 5 2 2 5 3" xfId="46425" xr:uid="{00000000-0005-0000-0000-0000AAB40000}"/>
    <cellStyle name="20% - Accent1 5 2 2 5 3 2" xfId="46426" xr:uid="{00000000-0005-0000-0000-0000ABB40000}"/>
    <cellStyle name="20% - Accent1 5 2 2 5 3 2 2" xfId="46427" xr:uid="{00000000-0005-0000-0000-0000ACB40000}"/>
    <cellStyle name="20% - Accent1 5 2 2 5 3 2 2 2" xfId="46428" xr:uid="{00000000-0005-0000-0000-0000ADB40000}"/>
    <cellStyle name="20% - Accent1 5 2 2 5 3 2 3" xfId="46429" xr:uid="{00000000-0005-0000-0000-0000AEB40000}"/>
    <cellStyle name="20% - Accent1 5 2 2 5 3 3" xfId="46430" xr:uid="{00000000-0005-0000-0000-0000AFB40000}"/>
    <cellStyle name="20% - Accent1 5 2 2 5 3 3 2" xfId="46431" xr:uid="{00000000-0005-0000-0000-0000B0B40000}"/>
    <cellStyle name="20% - Accent1 5 2 2 5 3 4" xfId="46432" xr:uid="{00000000-0005-0000-0000-0000B1B40000}"/>
    <cellStyle name="20% - Accent1 5 2 2 5 4" xfId="46433" xr:uid="{00000000-0005-0000-0000-0000B2B40000}"/>
    <cellStyle name="20% - Accent1 5 2 2 5 4 2" xfId="46434" xr:uid="{00000000-0005-0000-0000-0000B3B40000}"/>
    <cellStyle name="20% - Accent1 5 2 2 5 4 2 2" xfId="46435" xr:uid="{00000000-0005-0000-0000-0000B4B40000}"/>
    <cellStyle name="20% - Accent1 5 2 2 5 4 2 2 2" xfId="46436" xr:uid="{00000000-0005-0000-0000-0000B5B40000}"/>
    <cellStyle name="20% - Accent1 5 2 2 5 4 2 3" xfId="46437" xr:uid="{00000000-0005-0000-0000-0000B6B40000}"/>
    <cellStyle name="20% - Accent1 5 2 2 5 4 3" xfId="46438" xr:uid="{00000000-0005-0000-0000-0000B7B40000}"/>
    <cellStyle name="20% - Accent1 5 2 2 5 4 3 2" xfId="46439" xr:uid="{00000000-0005-0000-0000-0000B8B40000}"/>
    <cellStyle name="20% - Accent1 5 2 2 5 4 4" xfId="46440" xr:uid="{00000000-0005-0000-0000-0000B9B40000}"/>
    <cellStyle name="20% - Accent1 5 2 2 5 5" xfId="46441" xr:uid="{00000000-0005-0000-0000-0000BAB40000}"/>
    <cellStyle name="20% - Accent1 5 2 2 5 5 2" xfId="46442" xr:uid="{00000000-0005-0000-0000-0000BBB40000}"/>
    <cellStyle name="20% - Accent1 5 2 2 5 5 2 2" xfId="46443" xr:uid="{00000000-0005-0000-0000-0000BCB40000}"/>
    <cellStyle name="20% - Accent1 5 2 2 5 5 3" xfId="46444" xr:uid="{00000000-0005-0000-0000-0000BDB40000}"/>
    <cellStyle name="20% - Accent1 5 2 2 5 6" xfId="46445" xr:uid="{00000000-0005-0000-0000-0000BEB40000}"/>
    <cellStyle name="20% - Accent1 5 2 2 5 6 2" xfId="46446" xr:uid="{00000000-0005-0000-0000-0000BFB40000}"/>
    <cellStyle name="20% - Accent1 5 2 2 5 6 2 2" xfId="46447" xr:uid="{00000000-0005-0000-0000-0000C0B40000}"/>
    <cellStyle name="20% - Accent1 5 2 2 5 6 3" xfId="46448" xr:uid="{00000000-0005-0000-0000-0000C1B40000}"/>
    <cellStyle name="20% - Accent1 5 2 2 5 7" xfId="46449" xr:uid="{00000000-0005-0000-0000-0000C2B40000}"/>
    <cellStyle name="20% - Accent1 5 2 2 5 7 2" xfId="46450" xr:uid="{00000000-0005-0000-0000-0000C3B40000}"/>
    <cellStyle name="20% - Accent1 5 2 2 5 8" xfId="46451" xr:uid="{00000000-0005-0000-0000-0000C4B40000}"/>
    <cellStyle name="20% - Accent1 5 2 2 5 8 2" xfId="46452" xr:uid="{00000000-0005-0000-0000-0000C5B40000}"/>
    <cellStyle name="20% - Accent1 5 2 2 5 9" xfId="46453" xr:uid="{00000000-0005-0000-0000-0000C6B40000}"/>
    <cellStyle name="20% - Accent1 5 2 2 6" xfId="46454" xr:uid="{00000000-0005-0000-0000-0000C7B40000}"/>
    <cellStyle name="20% - Accent1 5 2 2 6 2" xfId="46455" xr:uid="{00000000-0005-0000-0000-0000C8B40000}"/>
    <cellStyle name="20% - Accent1 5 2 2 6 2 2" xfId="46456" xr:uid="{00000000-0005-0000-0000-0000C9B40000}"/>
    <cellStyle name="20% - Accent1 5 2 2 6 2 2 2" xfId="46457" xr:uid="{00000000-0005-0000-0000-0000CAB40000}"/>
    <cellStyle name="20% - Accent1 5 2 2 6 2 2 2 2" xfId="46458" xr:uid="{00000000-0005-0000-0000-0000CBB40000}"/>
    <cellStyle name="20% - Accent1 5 2 2 6 2 2 3" xfId="46459" xr:uid="{00000000-0005-0000-0000-0000CCB40000}"/>
    <cellStyle name="20% - Accent1 5 2 2 6 2 3" xfId="46460" xr:uid="{00000000-0005-0000-0000-0000CDB40000}"/>
    <cellStyle name="20% - Accent1 5 2 2 6 2 3 2" xfId="46461" xr:uid="{00000000-0005-0000-0000-0000CEB40000}"/>
    <cellStyle name="20% - Accent1 5 2 2 6 2 4" xfId="46462" xr:uid="{00000000-0005-0000-0000-0000CFB40000}"/>
    <cellStyle name="20% - Accent1 5 2 2 6 3" xfId="46463" xr:uid="{00000000-0005-0000-0000-0000D0B40000}"/>
    <cellStyle name="20% - Accent1 5 2 2 6 3 2" xfId="46464" xr:uid="{00000000-0005-0000-0000-0000D1B40000}"/>
    <cellStyle name="20% - Accent1 5 2 2 6 3 2 2" xfId="46465" xr:uid="{00000000-0005-0000-0000-0000D2B40000}"/>
    <cellStyle name="20% - Accent1 5 2 2 6 3 2 2 2" xfId="46466" xr:uid="{00000000-0005-0000-0000-0000D3B40000}"/>
    <cellStyle name="20% - Accent1 5 2 2 6 3 2 3" xfId="46467" xr:uid="{00000000-0005-0000-0000-0000D4B40000}"/>
    <cellStyle name="20% - Accent1 5 2 2 6 3 3" xfId="46468" xr:uid="{00000000-0005-0000-0000-0000D5B40000}"/>
    <cellStyle name="20% - Accent1 5 2 2 6 3 3 2" xfId="46469" xr:uid="{00000000-0005-0000-0000-0000D6B40000}"/>
    <cellStyle name="20% - Accent1 5 2 2 6 3 4" xfId="46470" xr:uid="{00000000-0005-0000-0000-0000D7B40000}"/>
    <cellStyle name="20% - Accent1 5 2 2 6 4" xfId="46471" xr:uid="{00000000-0005-0000-0000-0000D8B40000}"/>
    <cellStyle name="20% - Accent1 5 2 2 6 4 2" xfId="46472" xr:uid="{00000000-0005-0000-0000-0000D9B40000}"/>
    <cellStyle name="20% - Accent1 5 2 2 6 4 2 2" xfId="46473" xr:uid="{00000000-0005-0000-0000-0000DAB40000}"/>
    <cellStyle name="20% - Accent1 5 2 2 6 4 2 2 2" xfId="46474" xr:uid="{00000000-0005-0000-0000-0000DBB40000}"/>
    <cellStyle name="20% - Accent1 5 2 2 6 4 2 3" xfId="46475" xr:uid="{00000000-0005-0000-0000-0000DCB40000}"/>
    <cellStyle name="20% - Accent1 5 2 2 6 4 3" xfId="46476" xr:uid="{00000000-0005-0000-0000-0000DDB40000}"/>
    <cellStyle name="20% - Accent1 5 2 2 6 4 3 2" xfId="46477" xr:uid="{00000000-0005-0000-0000-0000DEB40000}"/>
    <cellStyle name="20% - Accent1 5 2 2 6 4 4" xfId="46478" xr:uid="{00000000-0005-0000-0000-0000DFB40000}"/>
    <cellStyle name="20% - Accent1 5 2 2 6 5" xfId="46479" xr:uid="{00000000-0005-0000-0000-0000E0B40000}"/>
    <cellStyle name="20% - Accent1 5 2 2 6 5 2" xfId="46480" xr:uid="{00000000-0005-0000-0000-0000E1B40000}"/>
    <cellStyle name="20% - Accent1 5 2 2 6 5 2 2" xfId="46481" xr:uid="{00000000-0005-0000-0000-0000E2B40000}"/>
    <cellStyle name="20% - Accent1 5 2 2 6 5 3" xfId="46482" xr:uid="{00000000-0005-0000-0000-0000E3B40000}"/>
    <cellStyle name="20% - Accent1 5 2 2 6 6" xfId="46483" xr:uid="{00000000-0005-0000-0000-0000E4B40000}"/>
    <cellStyle name="20% - Accent1 5 2 2 6 6 2" xfId="46484" xr:uid="{00000000-0005-0000-0000-0000E5B40000}"/>
    <cellStyle name="20% - Accent1 5 2 2 6 6 2 2" xfId="46485" xr:uid="{00000000-0005-0000-0000-0000E6B40000}"/>
    <cellStyle name="20% - Accent1 5 2 2 6 6 3" xfId="46486" xr:uid="{00000000-0005-0000-0000-0000E7B40000}"/>
    <cellStyle name="20% - Accent1 5 2 2 6 7" xfId="46487" xr:uid="{00000000-0005-0000-0000-0000E8B40000}"/>
    <cellStyle name="20% - Accent1 5 2 2 6 7 2" xfId="46488" xr:uid="{00000000-0005-0000-0000-0000E9B40000}"/>
    <cellStyle name="20% - Accent1 5 2 2 6 8" xfId="46489" xr:uid="{00000000-0005-0000-0000-0000EAB40000}"/>
    <cellStyle name="20% - Accent1 5 2 2 6 8 2" xfId="46490" xr:uid="{00000000-0005-0000-0000-0000EBB40000}"/>
    <cellStyle name="20% - Accent1 5 2 2 6 9" xfId="46491" xr:uid="{00000000-0005-0000-0000-0000ECB40000}"/>
    <cellStyle name="20% - Accent1 5 2 2 7" xfId="46492" xr:uid="{00000000-0005-0000-0000-0000EDB40000}"/>
    <cellStyle name="20% - Accent1 5 2 2 7 2" xfId="46493" xr:uid="{00000000-0005-0000-0000-0000EEB40000}"/>
    <cellStyle name="20% - Accent1 5 2 2 7 2 2" xfId="46494" xr:uid="{00000000-0005-0000-0000-0000EFB40000}"/>
    <cellStyle name="20% - Accent1 5 2 2 7 2 2 2" xfId="46495" xr:uid="{00000000-0005-0000-0000-0000F0B40000}"/>
    <cellStyle name="20% - Accent1 5 2 2 7 2 3" xfId="46496" xr:uid="{00000000-0005-0000-0000-0000F1B40000}"/>
    <cellStyle name="20% - Accent1 5 2 2 7 3" xfId="46497" xr:uid="{00000000-0005-0000-0000-0000F2B40000}"/>
    <cellStyle name="20% - Accent1 5 2 2 7 3 2" xfId="46498" xr:uid="{00000000-0005-0000-0000-0000F3B40000}"/>
    <cellStyle name="20% - Accent1 5 2 2 7 4" xfId="46499" xr:uid="{00000000-0005-0000-0000-0000F4B40000}"/>
    <cellStyle name="20% - Accent1 5 2 2 8" xfId="46500" xr:uid="{00000000-0005-0000-0000-0000F5B40000}"/>
    <cellStyle name="20% - Accent1 5 2 2 8 2" xfId="46501" xr:uid="{00000000-0005-0000-0000-0000F6B40000}"/>
    <cellStyle name="20% - Accent1 5 2 2 8 2 2" xfId="46502" xr:uid="{00000000-0005-0000-0000-0000F7B40000}"/>
    <cellStyle name="20% - Accent1 5 2 2 8 2 2 2" xfId="46503" xr:uid="{00000000-0005-0000-0000-0000F8B40000}"/>
    <cellStyle name="20% - Accent1 5 2 2 8 2 3" xfId="46504" xr:uid="{00000000-0005-0000-0000-0000F9B40000}"/>
    <cellStyle name="20% - Accent1 5 2 2 8 3" xfId="46505" xr:uid="{00000000-0005-0000-0000-0000FAB40000}"/>
    <cellStyle name="20% - Accent1 5 2 2 8 3 2" xfId="46506" xr:uid="{00000000-0005-0000-0000-0000FBB40000}"/>
    <cellStyle name="20% - Accent1 5 2 2 8 4" xfId="46507" xr:uid="{00000000-0005-0000-0000-0000FCB40000}"/>
    <cellStyle name="20% - Accent1 5 2 2 9" xfId="46508" xr:uid="{00000000-0005-0000-0000-0000FDB40000}"/>
    <cellStyle name="20% - Accent1 5 2 2 9 2" xfId="46509" xr:uid="{00000000-0005-0000-0000-0000FEB40000}"/>
    <cellStyle name="20% - Accent1 5 2 2 9 2 2" xfId="46510" xr:uid="{00000000-0005-0000-0000-0000FFB40000}"/>
    <cellStyle name="20% - Accent1 5 2 2 9 2 2 2" xfId="46511" xr:uid="{00000000-0005-0000-0000-000000B50000}"/>
    <cellStyle name="20% - Accent1 5 2 2 9 2 3" xfId="46512" xr:uid="{00000000-0005-0000-0000-000001B50000}"/>
    <cellStyle name="20% - Accent1 5 2 2 9 3" xfId="46513" xr:uid="{00000000-0005-0000-0000-000002B50000}"/>
    <cellStyle name="20% - Accent1 5 2 2 9 3 2" xfId="46514" xr:uid="{00000000-0005-0000-0000-000003B50000}"/>
    <cellStyle name="20% - Accent1 5 2 2 9 4" xfId="46515" xr:uid="{00000000-0005-0000-0000-000004B50000}"/>
    <cellStyle name="20% - Accent1 5 2 3" xfId="46516" xr:uid="{00000000-0005-0000-0000-000005B50000}"/>
    <cellStyle name="20% - Accent1 5 2 3 10" xfId="46517" xr:uid="{00000000-0005-0000-0000-000006B50000}"/>
    <cellStyle name="20% - Accent1 5 2 3 10 2" xfId="46518" xr:uid="{00000000-0005-0000-0000-000007B50000}"/>
    <cellStyle name="20% - Accent1 5 2 3 11" xfId="46519" xr:uid="{00000000-0005-0000-0000-000008B50000}"/>
    <cellStyle name="20% - Accent1 5 2 3 2" xfId="46520" xr:uid="{00000000-0005-0000-0000-000009B50000}"/>
    <cellStyle name="20% - Accent1 5 2 3 2 2" xfId="46521" xr:uid="{00000000-0005-0000-0000-00000AB50000}"/>
    <cellStyle name="20% - Accent1 5 2 3 2 2 2" xfId="46522" xr:uid="{00000000-0005-0000-0000-00000BB50000}"/>
    <cellStyle name="20% - Accent1 5 2 3 2 2 2 2" xfId="46523" xr:uid="{00000000-0005-0000-0000-00000CB50000}"/>
    <cellStyle name="20% - Accent1 5 2 3 2 2 2 2 2" xfId="46524" xr:uid="{00000000-0005-0000-0000-00000DB50000}"/>
    <cellStyle name="20% - Accent1 5 2 3 2 2 2 3" xfId="46525" xr:uid="{00000000-0005-0000-0000-00000EB50000}"/>
    <cellStyle name="20% - Accent1 5 2 3 2 2 3" xfId="46526" xr:uid="{00000000-0005-0000-0000-00000FB50000}"/>
    <cellStyle name="20% - Accent1 5 2 3 2 2 3 2" xfId="46527" xr:uid="{00000000-0005-0000-0000-000010B50000}"/>
    <cellStyle name="20% - Accent1 5 2 3 2 2 4" xfId="46528" xr:uid="{00000000-0005-0000-0000-000011B50000}"/>
    <cellStyle name="20% - Accent1 5 2 3 2 3" xfId="46529" xr:uid="{00000000-0005-0000-0000-000012B50000}"/>
    <cellStyle name="20% - Accent1 5 2 3 2 3 2" xfId="46530" xr:uid="{00000000-0005-0000-0000-000013B50000}"/>
    <cellStyle name="20% - Accent1 5 2 3 2 3 2 2" xfId="46531" xr:uid="{00000000-0005-0000-0000-000014B50000}"/>
    <cellStyle name="20% - Accent1 5 2 3 2 3 2 2 2" xfId="46532" xr:uid="{00000000-0005-0000-0000-000015B50000}"/>
    <cellStyle name="20% - Accent1 5 2 3 2 3 2 3" xfId="46533" xr:uid="{00000000-0005-0000-0000-000016B50000}"/>
    <cellStyle name="20% - Accent1 5 2 3 2 3 3" xfId="46534" xr:uid="{00000000-0005-0000-0000-000017B50000}"/>
    <cellStyle name="20% - Accent1 5 2 3 2 3 3 2" xfId="46535" xr:uid="{00000000-0005-0000-0000-000018B50000}"/>
    <cellStyle name="20% - Accent1 5 2 3 2 3 4" xfId="46536" xr:uid="{00000000-0005-0000-0000-000019B50000}"/>
    <cellStyle name="20% - Accent1 5 2 3 2 4" xfId="46537" xr:uid="{00000000-0005-0000-0000-00001AB50000}"/>
    <cellStyle name="20% - Accent1 5 2 3 2 4 2" xfId="46538" xr:uid="{00000000-0005-0000-0000-00001BB50000}"/>
    <cellStyle name="20% - Accent1 5 2 3 2 4 2 2" xfId="46539" xr:uid="{00000000-0005-0000-0000-00001CB50000}"/>
    <cellStyle name="20% - Accent1 5 2 3 2 4 2 2 2" xfId="46540" xr:uid="{00000000-0005-0000-0000-00001DB50000}"/>
    <cellStyle name="20% - Accent1 5 2 3 2 4 2 3" xfId="46541" xr:uid="{00000000-0005-0000-0000-00001EB50000}"/>
    <cellStyle name="20% - Accent1 5 2 3 2 4 3" xfId="46542" xr:uid="{00000000-0005-0000-0000-00001FB50000}"/>
    <cellStyle name="20% - Accent1 5 2 3 2 4 3 2" xfId="46543" xr:uid="{00000000-0005-0000-0000-000020B50000}"/>
    <cellStyle name="20% - Accent1 5 2 3 2 4 4" xfId="46544" xr:uid="{00000000-0005-0000-0000-000021B50000}"/>
    <cellStyle name="20% - Accent1 5 2 3 2 5" xfId="46545" xr:uid="{00000000-0005-0000-0000-000022B50000}"/>
    <cellStyle name="20% - Accent1 5 2 3 2 5 2" xfId="46546" xr:uid="{00000000-0005-0000-0000-000023B50000}"/>
    <cellStyle name="20% - Accent1 5 2 3 2 5 2 2" xfId="46547" xr:uid="{00000000-0005-0000-0000-000024B50000}"/>
    <cellStyle name="20% - Accent1 5 2 3 2 5 3" xfId="46548" xr:uid="{00000000-0005-0000-0000-000025B50000}"/>
    <cellStyle name="20% - Accent1 5 2 3 2 6" xfId="46549" xr:uid="{00000000-0005-0000-0000-000026B50000}"/>
    <cellStyle name="20% - Accent1 5 2 3 2 6 2" xfId="46550" xr:uid="{00000000-0005-0000-0000-000027B50000}"/>
    <cellStyle name="20% - Accent1 5 2 3 2 6 2 2" xfId="46551" xr:uid="{00000000-0005-0000-0000-000028B50000}"/>
    <cellStyle name="20% - Accent1 5 2 3 2 6 3" xfId="46552" xr:uid="{00000000-0005-0000-0000-000029B50000}"/>
    <cellStyle name="20% - Accent1 5 2 3 2 7" xfId="46553" xr:uid="{00000000-0005-0000-0000-00002AB50000}"/>
    <cellStyle name="20% - Accent1 5 2 3 2 7 2" xfId="46554" xr:uid="{00000000-0005-0000-0000-00002BB50000}"/>
    <cellStyle name="20% - Accent1 5 2 3 2 8" xfId="46555" xr:uid="{00000000-0005-0000-0000-00002CB50000}"/>
    <cellStyle name="20% - Accent1 5 2 3 2 8 2" xfId="46556" xr:uid="{00000000-0005-0000-0000-00002DB50000}"/>
    <cellStyle name="20% - Accent1 5 2 3 2 9" xfId="46557" xr:uid="{00000000-0005-0000-0000-00002EB50000}"/>
    <cellStyle name="20% - Accent1 5 2 3 3" xfId="46558" xr:uid="{00000000-0005-0000-0000-00002FB50000}"/>
    <cellStyle name="20% - Accent1 5 2 3 3 2" xfId="46559" xr:uid="{00000000-0005-0000-0000-000030B50000}"/>
    <cellStyle name="20% - Accent1 5 2 3 3 2 2" xfId="46560" xr:uid="{00000000-0005-0000-0000-000031B50000}"/>
    <cellStyle name="20% - Accent1 5 2 3 3 2 2 2" xfId="46561" xr:uid="{00000000-0005-0000-0000-000032B50000}"/>
    <cellStyle name="20% - Accent1 5 2 3 3 2 2 2 2" xfId="46562" xr:uid="{00000000-0005-0000-0000-000033B50000}"/>
    <cellStyle name="20% - Accent1 5 2 3 3 2 2 3" xfId="46563" xr:uid="{00000000-0005-0000-0000-000034B50000}"/>
    <cellStyle name="20% - Accent1 5 2 3 3 2 3" xfId="46564" xr:uid="{00000000-0005-0000-0000-000035B50000}"/>
    <cellStyle name="20% - Accent1 5 2 3 3 2 3 2" xfId="46565" xr:uid="{00000000-0005-0000-0000-000036B50000}"/>
    <cellStyle name="20% - Accent1 5 2 3 3 2 4" xfId="46566" xr:uid="{00000000-0005-0000-0000-000037B50000}"/>
    <cellStyle name="20% - Accent1 5 2 3 3 3" xfId="46567" xr:uid="{00000000-0005-0000-0000-000038B50000}"/>
    <cellStyle name="20% - Accent1 5 2 3 3 3 2" xfId="46568" xr:uid="{00000000-0005-0000-0000-000039B50000}"/>
    <cellStyle name="20% - Accent1 5 2 3 3 3 2 2" xfId="46569" xr:uid="{00000000-0005-0000-0000-00003AB50000}"/>
    <cellStyle name="20% - Accent1 5 2 3 3 3 2 2 2" xfId="46570" xr:uid="{00000000-0005-0000-0000-00003BB50000}"/>
    <cellStyle name="20% - Accent1 5 2 3 3 3 2 3" xfId="46571" xr:uid="{00000000-0005-0000-0000-00003CB50000}"/>
    <cellStyle name="20% - Accent1 5 2 3 3 3 3" xfId="46572" xr:uid="{00000000-0005-0000-0000-00003DB50000}"/>
    <cellStyle name="20% - Accent1 5 2 3 3 3 3 2" xfId="46573" xr:uid="{00000000-0005-0000-0000-00003EB50000}"/>
    <cellStyle name="20% - Accent1 5 2 3 3 3 4" xfId="46574" xr:uid="{00000000-0005-0000-0000-00003FB50000}"/>
    <cellStyle name="20% - Accent1 5 2 3 3 4" xfId="46575" xr:uid="{00000000-0005-0000-0000-000040B50000}"/>
    <cellStyle name="20% - Accent1 5 2 3 3 4 2" xfId="46576" xr:uid="{00000000-0005-0000-0000-000041B50000}"/>
    <cellStyle name="20% - Accent1 5 2 3 3 4 2 2" xfId="46577" xr:uid="{00000000-0005-0000-0000-000042B50000}"/>
    <cellStyle name="20% - Accent1 5 2 3 3 4 2 2 2" xfId="46578" xr:uid="{00000000-0005-0000-0000-000043B50000}"/>
    <cellStyle name="20% - Accent1 5 2 3 3 4 2 3" xfId="46579" xr:uid="{00000000-0005-0000-0000-000044B50000}"/>
    <cellStyle name="20% - Accent1 5 2 3 3 4 3" xfId="46580" xr:uid="{00000000-0005-0000-0000-000045B50000}"/>
    <cellStyle name="20% - Accent1 5 2 3 3 4 3 2" xfId="46581" xr:uid="{00000000-0005-0000-0000-000046B50000}"/>
    <cellStyle name="20% - Accent1 5 2 3 3 4 4" xfId="46582" xr:uid="{00000000-0005-0000-0000-000047B50000}"/>
    <cellStyle name="20% - Accent1 5 2 3 3 5" xfId="46583" xr:uid="{00000000-0005-0000-0000-000048B50000}"/>
    <cellStyle name="20% - Accent1 5 2 3 3 5 2" xfId="46584" xr:uid="{00000000-0005-0000-0000-000049B50000}"/>
    <cellStyle name="20% - Accent1 5 2 3 3 5 2 2" xfId="46585" xr:uid="{00000000-0005-0000-0000-00004AB50000}"/>
    <cellStyle name="20% - Accent1 5 2 3 3 5 3" xfId="46586" xr:uid="{00000000-0005-0000-0000-00004BB50000}"/>
    <cellStyle name="20% - Accent1 5 2 3 3 6" xfId="46587" xr:uid="{00000000-0005-0000-0000-00004CB50000}"/>
    <cellStyle name="20% - Accent1 5 2 3 3 6 2" xfId="46588" xr:uid="{00000000-0005-0000-0000-00004DB50000}"/>
    <cellStyle name="20% - Accent1 5 2 3 3 6 2 2" xfId="46589" xr:uid="{00000000-0005-0000-0000-00004EB50000}"/>
    <cellStyle name="20% - Accent1 5 2 3 3 6 3" xfId="46590" xr:uid="{00000000-0005-0000-0000-00004FB50000}"/>
    <cellStyle name="20% - Accent1 5 2 3 3 7" xfId="46591" xr:uid="{00000000-0005-0000-0000-000050B50000}"/>
    <cellStyle name="20% - Accent1 5 2 3 3 7 2" xfId="46592" xr:uid="{00000000-0005-0000-0000-000051B50000}"/>
    <cellStyle name="20% - Accent1 5 2 3 3 8" xfId="46593" xr:uid="{00000000-0005-0000-0000-000052B50000}"/>
    <cellStyle name="20% - Accent1 5 2 3 3 8 2" xfId="46594" xr:uid="{00000000-0005-0000-0000-000053B50000}"/>
    <cellStyle name="20% - Accent1 5 2 3 3 9" xfId="46595" xr:uid="{00000000-0005-0000-0000-000054B50000}"/>
    <cellStyle name="20% - Accent1 5 2 3 4" xfId="46596" xr:uid="{00000000-0005-0000-0000-000055B50000}"/>
    <cellStyle name="20% - Accent1 5 2 3 4 2" xfId="46597" xr:uid="{00000000-0005-0000-0000-000056B50000}"/>
    <cellStyle name="20% - Accent1 5 2 3 4 2 2" xfId="46598" xr:uid="{00000000-0005-0000-0000-000057B50000}"/>
    <cellStyle name="20% - Accent1 5 2 3 4 2 2 2" xfId="46599" xr:uid="{00000000-0005-0000-0000-000058B50000}"/>
    <cellStyle name="20% - Accent1 5 2 3 4 2 3" xfId="46600" xr:uid="{00000000-0005-0000-0000-000059B50000}"/>
    <cellStyle name="20% - Accent1 5 2 3 4 3" xfId="46601" xr:uid="{00000000-0005-0000-0000-00005AB50000}"/>
    <cellStyle name="20% - Accent1 5 2 3 4 3 2" xfId="46602" xr:uid="{00000000-0005-0000-0000-00005BB50000}"/>
    <cellStyle name="20% - Accent1 5 2 3 4 4" xfId="46603" xr:uid="{00000000-0005-0000-0000-00005CB50000}"/>
    <cellStyle name="20% - Accent1 5 2 3 5" xfId="46604" xr:uid="{00000000-0005-0000-0000-00005DB50000}"/>
    <cellStyle name="20% - Accent1 5 2 3 5 2" xfId="46605" xr:uid="{00000000-0005-0000-0000-00005EB50000}"/>
    <cellStyle name="20% - Accent1 5 2 3 5 2 2" xfId="46606" xr:uid="{00000000-0005-0000-0000-00005FB50000}"/>
    <cellStyle name="20% - Accent1 5 2 3 5 2 2 2" xfId="46607" xr:uid="{00000000-0005-0000-0000-000060B50000}"/>
    <cellStyle name="20% - Accent1 5 2 3 5 2 3" xfId="46608" xr:uid="{00000000-0005-0000-0000-000061B50000}"/>
    <cellStyle name="20% - Accent1 5 2 3 5 3" xfId="46609" xr:uid="{00000000-0005-0000-0000-000062B50000}"/>
    <cellStyle name="20% - Accent1 5 2 3 5 3 2" xfId="46610" xr:uid="{00000000-0005-0000-0000-000063B50000}"/>
    <cellStyle name="20% - Accent1 5 2 3 5 4" xfId="46611" xr:uid="{00000000-0005-0000-0000-000064B50000}"/>
    <cellStyle name="20% - Accent1 5 2 3 6" xfId="46612" xr:uid="{00000000-0005-0000-0000-000065B50000}"/>
    <cellStyle name="20% - Accent1 5 2 3 6 2" xfId="46613" xr:uid="{00000000-0005-0000-0000-000066B50000}"/>
    <cellStyle name="20% - Accent1 5 2 3 6 2 2" xfId="46614" xr:uid="{00000000-0005-0000-0000-000067B50000}"/>
    <cellStyle name="20% - Accent1 5 2 3 6 2 2 2" xfId="46615" xr:uid="{00000000-0005-0000-0000-000068B50000}"/>
    <cellStyle name="20% - Accent1 5 2 3 6 2 3" xfId="46616" xr:uid="{00000000-0005-0000-0000-000069B50000}"/>
    <cellStyle name="20% - Accent1 5 2 3 6 3" xfId="46617" xr:uid="{00000000-0005-0000-0000-00006AB50000}"/>
    <cellStyle name="20% - Accent1 5 2 3 6 3 2" xfId="46618" xr:uid="{00000000-0005-0000-0000-00006BB50000}"/>
    <cellStyle name="20% - Accent1 5 2 3 6 4" xfId="46619" xr:uid="{00000000-0005-0000-0000-00006CB50000}"/>
    <cellStyle name="20% - Accent1 5 2 3 7" xfId="46620" xr:uid="{00000000-0005-0000-0000-00006DB50000}"/>
    <cellStyle name="20% - Accent1 5 2 3 7 2" xfId="46621" xr:uid="{00000000-0005-0000-0000-00006EB50000}"/>
    <cellStyle name="20% - Accent1 5 2 3 7 2 2" xfId="46622" xr:uid="{00000000-0005-0000-0000-00006FB50000}"/>
    <cellStyle name="20% - Accent1 5 2 3 7 3" xfId="46623" xr:uid="{00000000-0005-0000-0000-000070B50000}"/>
    <cellStyle name="20% - Accent1 5 2 3 8" xfId="46624" xr:uid="{00000000-0005-0000-0000-000071B50000}"/>
    <cellStyle name="20% - Accent1 5 2 3 8 2" xfId="46625" xr:uid="{00000000-0005-0000-0000-000072B50000}"/>
    <cellStyle name="20% - Accent1 5 2 3 8 2 2" xfId="46626" xr:uid="{00000000-0005-0000-0000-000073B50000}"/>
    <cellStyle name="20% - Accent1 5 2 3 8 3" xfId="46627" xr:uid="{00000000-0005-0000-0000-000074B50000}"/>
    <cellStyle name="20% - Accent1 5 2 3 9" xfId="46628" xr:uid="{00000000-0005-0000-0000-000075B50000}"/>
    <cellStyle name="20% - Accent1 5 2 3 9 2" xfId="46629" xr:uid="{00000000-0005-0000-0000-000076B50000}"/>
    <cellStyle name="20% - Accent1 5 2 4" xfId="46630" xr:uid="{00000000-0005-0000-0000-000077B50000}"/>
    <cellStyle name="20% - Accent1 5 2 4 10" xfId="46631" xr:uid="{00000000-0005-0000-0000-000078B50000}"/>
    <cellStyle name="20% - Accent1 5 2 4 10 2" xfId="46632" xr:uid="{00000000-0005-0000-0000-000079B50000}"/>
    <cellStyle name="20% - Accent1 5 2 4 11" xfId="46633" xr:uid="{00000000-0005-0000-0000-00007AB50000}"/>
    <cellStyle name="20% - Accent1 5 2 4 2" xfId="46634" xr:uid="{00000000-0005-0000-0000-00007BB50000}"/>
    <cellStyle name="20% - Accent1 5 2 4 2 2" xfId="46635" xr:uid="{00000000-0005-0000-0000-00007CB50000}"/>
    <cellStyle name="20% - Accent1 5 2 4 2 2 2" xfId="46636" xr:uid="{00000000-0005-0000-0000-00007DB50000}"/>
    <cellStyle name="20% - Accent1 5 2 4 2 2 2 2" xfId="46637" xr:uid="{00000000-0005-0000-0000-00007EB50000}"/>
    <cellStyle name="20% - Accent1 5 2 4 2 2 2 2 2" xfId="46638" xr:uid="{00000000-0005-0000-0000-00007FB50000}"/>
    <cellStyle name="20% - Accent1 5 2 4 2 2 2 3" xfId="46639" xr:uid="{00000000-0005-0000-0000-000080B50000}"/>
    <cellStyle name="20% - Accent1 5 2 4 2 2 3" xfId="46640" xr:uid="{00000000-0005-0000-0000-000081B50000}"/>
    <cellStyle name="20% - Accent1 5 2 4 2 2 3 2" xfId="46641" xr:uid="{00000000-0005-0000-0000-000082B50000}"/>
    <cellStyle name="20% - Accent1 5 2 4 2 2 4" xfId="46642" xr:uid="{00000000-0005-0000-0000-000083B50000}"/>
    <cellStyle name="20% - Accent1 5 2 4 2 3" xfId="46643" xr:uid="{00000000-0005-0000-0000-000084B50000}"/>
    <cellStyle name="20% - Accent1 5 2 4 2 3 2" xfId="46644" xr:uid="{00000000-0005-0000-0000-000085B50000}"/>
    <cellStyle name="20% - Accent1 5 2 4 2 3 2 2" xfId="46645" xr:uid="{00000000-0005-0000-0000-000086B50000}"/>
    <cellStyle name="20% - Accent1 5 2 4 2 3 2 2 2" xfId="46646" xr:uid="{00000000-0005-0000-0000-000087B50000}"/>
    <cellStyle name="20% - Accent1 5 2 4 2 3 2 3" xfId="46647" xr:uid="{00000000-0005-0000-0000-000088B50000}"/>
    <cellStyle name="20% - Accent1 5 2 4 2 3 3" xfId="46648" xr:uid="{00000000-0005-0000-0000-000089B50000}"/>
    <cellStyle name="20% - Accent1 5 2 4 2 3 3 2" xfId="46649" xr:uid="{00000000-0005-0000-0000-00008AB50000}"/>
    <cellStyle name="20% - Accent1 5 2 4 2 3 4" xfId="46650" xr:uid="{00000000-0005-0000-0000-00008BB50000}"/>
    <cellStyle name="20% - Accent1 5 2 4 2 4" xfId="46651" xr:uid="{00000000-0005-0000-0000-00008CB50000}"/>
    <cellStyle name="20% - Accent1 5 2 4 2 4 2" xfId="46652" xr:uid="{00000000-0005-0000-0000-00008DB50000}"/>
    <cellStyle name="20% - Accent1 5 2 4 2 4 2 2" xfId="46653" xr:uid="{00000000-0005-0000-0000-00008EB50000}"/>
    <cellStyle name="20% - Accent1 5 2 4 2 4 2 2 2" xfId="46654" xr:uid="{00000000-0005-0000-0000-00008FB50000}"/>
    <cellStyle name="20% - Accent1 5 2 4 2 4 2 3" xfId="46655" xr:uid="{00000000-0005-0000-0000-000090B50000}"/>
    <cellStyle name="20% - Accent1 5 2 4 2 4 3" xfId="46656" xr:uid="{00000000-0005-0000-0000-000091B50000}"/>
    <cellStyle name="20% - Accent1 5 2 4 2 4 3 2" xfId="46657" xr:uid="{00000000-0005-0000-0000-000092B50000}"/>
    <cellStyle name="20% - Accent1 5 2 4 2 4 4" xfId="46658" xr:uid="{00000000-0005-0000-0000-000093B50000}"/>
    <cellStyle name="20% - Accent1 5 2 4 2 5" xfId="46659" xr:uid="{00000000-0005-0000-0000-000094B50000}"/>
    <cellStyle name="20% - Accent1 5 2 4 2 5 2" xfId="46660" xr:uid="{00000000-0005-0000-0000-000095B50000}"/>
    <cellStyle name="20% - Accent1 5 2 4 2 5 2 2" xfId="46661" xr:uid="{00000000-0005-0000-0000-000096B50000}"/>
    <cellStyle name="20% - Accent1 5 2 4 2 5 3" xfId="46662" xr:uid="{00000000-0005-0000-0000-000097B50000}"/>
    <cellStyle name="20% - Accent1 5 2 4 2 6" xfId="46663" xr:uid="{00000000-0005-0000-0000-000098B50000}"/>
    <cellStyle name="20% - Accent1 5 2 4 2 6 2" xfId="46664" xr:uid="{00000000-0005-0000-0000-000099B50000}"/>
    <cellStyle name="20% - Accent1 5 2 4 2 6 2 2" xfId="46665" xr:uid="{00000000-0005-0000-0000-00009AB50000}"/>
    <cellStyle name="20% - Accent1 5 2 4 2 6 3" xfId="46666" xr:uid="{00000000-0005-0000-0000-00009BB50000}"/>
    <cellStyle name="20% - Accent1 5 2 4 2 7" xfId="46667" xr:uid="{00000000-0005-0000-0000-00009CB50000}"/>
    <cellStyle name="20% - Accent1 5 2 4 2 7 2" xfId="46668" xr:uid="{00000000-0005-0000-0000-00009DB50000}"/>
    <cellStyle name="20% - Accent1 5 2 4 2 8" xfId="46669" xr:uid="{00000000-0005-0000-0000-00009EB50000}"/>
    <cellStyle name="20% - Accent1 5 2 4 2 8 2" xfId="46670" xr:uid="{00000000-0005-0000-0000-00009FB50000}"/>
    <cellStyle name="20% - Accent1 5 2 4 2 9" xfId="46671" xr:uid="{00000000-0005-0000-0000-0000A0B50000}"/>
    <cellStyle name="20% - Accent1 5 2 4 3" xfId="46672" xr:uid="{00000000-0005-0000-0000-0000A1B50000}"/>
    <cellStyle name="20% - Accent1 5 2 4 3 2" xfId="46673" xr:uid="{00000000-0005-0000-0000-0000A2B50000}"/>
    <cellStyle name="20% - Accent1 5 2 4 3 2 2" xfId="46674" xr:uid="{00000000-0005-0000-0000-0000A3B50000}"/>
    <cellStyle name="20% - Accent1 5 2 4 3 2 2 2" xfId="46675" xr:uid="{00000000-0005-0000-0000-0000A4B50000}"/>
    <cellStyle name="20% - Accent1 5 2 4 3 2 2 2 2" xfId="46676" xr:uid="{00000000-0005-0000-0000-0000A5B50000}"/>
    <cellStyle name="20% - Accent1 5 2 4 3 2 2 3" xfId="46677" xr:uid="{00000000-0005-0000-0000-0000A6B50000}"/>
    <cellStyle name="20% - Accent1 5 2 4 3 2 3" xfId="46678" xr:uid="{00000000-0005-0000-0000-0000A7B50000}"/>
    <cellStyle name="20% - Accent1 5 2 4 3 2 3 2" xfId="46679" xr:uid="{00000000-0005-0000-0000-0000A8B50000}"/>
    <cellStyle name="20% - Accent1 5 2 4 3 2 4" xfId="46680" xr:uid="{00000000-0005-0000-0000-0000A9B50000}"/>
    <cellStyle name="20% - Accent1 5 2 4 3 3" xfId="46681" xr:uid="{00000000-0005-0000-0000-0000AAB50000}"/>
    <cellStyle name="20% - Accent1 5 2 4 3 3 2" xfId="46682" xr:uid="{00000000-0005-0000-0000-0000ABB50000}"/>
    <cellStyle name="20% - Accent1 5 2 4 3 3 2 2" xfId="46683" xr:uid="{00000000-0005-0000-0000-0000ACB50000}"/>
    <cellStyle name="20% - Accent1 5 2 4 3 3 2 2 2" xfId="46684" xr:uid="{00000000-0005-0000-0000-0000ADB50000}"/>
    <cellStyle name="20% - Accent1 5 2 4 3 3 2 3" xfId="46685" xr:uid="{00000000-0005-0000-0000-0000AEB50000}"/>
    <cellStyle name="20% - Accent1 5 2 4 3 3 3" xfId="46686" xr:uid="{00000000-0005-0000-0000-0000AFB50000}"/>
    <cellStyle name="20% - Accent1 5 2 4 3 3 3 2" xfId="46687" xr:uid="{00000000-0005-0000-0000-0000B0B50000}"/>
    <cellStyle name="20% - Accent1 5 2 4 3 3 4" xfId="46688" xr:uid="{00000000-0005-0000-0000-0000B1B50000}"/>
    <cellStyle name="20% - Accent1 5 2 4 3 4" xfId="46689" xr:uid="{00000000-0005-0000-0000-0000B2B50000}"/>
    <cellStyle name="20% - Accent1 5 2 4 3 4 2" xfId="46690" xr:uid="{00000000-0005-0000-0000-0000B3B50000}"/>
    <cellStyle name="20% - Accent1 5 2 4 3 4 2 2" xfId="46691" xr:uid="{00000000-0005-0000-0000-0000B4B50000}"/>
    <cellStyle name="20% - Accent1 5 2 4 3 4 2 2 2" xfId="46692" xr:uid="{00000000-0005-0000-0000-0000B5B50000}"/>
    <cellStyle name="20% - Accent1 5 2 4 3 4 2 3" xfId="46693" xr:uid="{00000000-0005-0000-0000-0000B6B50000}"/>
    <cellStyle name="20% - Accent1 5 2 4 3 4 3" xfId="46694" xr:uid="{00000000-0005-0000-0000-0000B7B50000}"/>
    <cellStyle name="20% - Accent1 5 2 4 3 4 3 2" xfId="46695" xr:uid="{00000000-0005-0000-0000-0000B8B50000}"/>
    <cellStyle name="20% - Accent1 5 2 4 3 4 4" xfId="46696" xr:uid="{00000000-0005-0000-0000-0000B9B50000}"/>
    <cellStyle name="20% - Accent1 5 2 4 3 5" xfId="46697" xr:uid="{00000000-0005-0000-0000-0000BAB50000}"/>
    <cellStyle name="20% - Accent1 5 2 4 3 5 2" xfId="46698" xr:uid="{00000000-0005-0000-0000-0000BBB50000}"/>
    <cellStyle name="20% - Accent1 5 2 4 3 5 2 2" xfId="46699" xr:uid="{00000000-0005-0000-0000-0000BCB50000}"/>
    <cellStyle name="20% - Accent1 5 2 4 3 5 3" xfId="46700" xr:uid="{00000000-0005-0000-0000-0000BDB50000}"/>
    <cellStyle name="20% - Accent1 5 2 4 3 6" xfId="46701" xr:uid="{00000000-0005-0000-0000-0000BEB50000}"/>
    <cellStyle name="20% - Accent1 5 2 4 3 6 2" xfId="46702" xr:uid="{00000000-0005-0000-0000-0000BFB50000}"/>
    <cellStyle name="20% - Accent1 5 2 4 3 6 2 2" xfId="46703" xr:uid="{00000000-0005-0000-0000-0000C0B50000}"/>
    <cellStyle name="20% - Accent1 5 2 4 3 6 3" xfId="46704" xr:uid="{00000000-0005-0000-0000-0000C1B50000}"/>
    <cellStyle name="20% - Accent1 5 2 4 3 7" xfId="46705" xr:uid="{00000000-0005-0000-0000-0000C2B50000}"/>
    <cellStyle name="20% - Accent1 5 2 4 3 7 2" xfId="46706" xr:uid="{00000000-0005-0000-0000-0000C3B50000}"/>
    <cellStyle name="20% - Accent1 5 2 4 3 8" xfId="46707" xr:uid="{00000000-0005-0000-0000-0000C4B50000}"/>
    <cellStyle name="20% - Accent1 5 2 4 3 8 2" xfId="46708" xr:uid="{00000000-0005-0000-0000-0000C5B50000}"/>
    <cellStyle name="20% - Accent1 5 2 4 3 9" xfId="46709" xr:uid="{00000000-0005-0000-0000-0000C6B50000}"/>
    <cellStyle name="20% - Accent1 5 2 4 4" xfId="46710" xr:uid="{00000000-0005-0000-0000-0000C7B50000}"/>
    <cellStyle name="20% - Accent1 5 2 4 4 2" xfId="46711" xr:uid="{00000000-0005-0000-0000-0000C8B50000}"/>
    <cellStyle name="20% - Accent1 5 2 4 4 2 2" xfId="46712" xr:uid="{00000000-0005-0000-0000-0000C9B50000}"/>
    <cellStyle name="20% - Accent1 5 2 4 4 2 2 2" xfId="46713" xr:uid="{00000000-0005-0000-0000-0000CAB50000}"/>
    <cellStyle name="20% - Accent1 5 2 4 4 2 3" xfId="46714" xr:uid="{00000000-0005-0000-0000-0000CBB50000}"/>
    <cellStyle name="20% - Accent1 5 2 4 4 3" xfId="46715" xr:uid="{00000000-0005-0000-0000-0000CCB50000}"/>
    <cellStyle name="20% - Accent1 5 2 4 4 3 2" xfId="46716" xr:uid="{00000000-0005-0000-0000-0000CDB50000}"/>
    <cellStyle name="20% - Accent1 5 2 4 4 4" xfId="46717" xr:uid="{00000000-0005-0000-0000-0000CEB50000}"/>
    <cellStyle name="20% - Accent1 5 2 4 5" xfId="46718" xr:uid="{00000000-0005-0000-0000-0000CFB50000}"/>
    <cellStyle name="20% - Accent1 5 2 4 5 2" xfId="46719" xr:uid="{00000000-0005-0000-0000-0000D0B50000}"/>
    <cellStyle name="20% - Accent1 5 2 4 5 2 2" xfId="46720" xr:uid="{00000000-0005-0000-0000-0000D1B50000}"/>
    <cellStyle name="20% - Accent1 5 2 4 5 2 2 2" xfId="46721" xr:uid="{00000000-0005-0000-0000-0000D2B50000}"/>
    <cellStyle name="20% - Accent1 5 2 4 5 2 3" xfId="46722" xr:uid="{00000000-0005-0000-0000-0000D3B50000}"/>
    <cellStyle name="20% - Accent1 5 2 4 5 3" xfId="46723" xr:uid="{00000000-0005-0000-0000-0000D4B50000}"/>
    <cellStyle name="20% - Accent1 5 2 4 5 3 2" xfId="46724" xr:uid="{00000000-0005-0000-0000-0000D5B50000}"/>
    <cellStyle name="20% - Accent1 5 2 4 5 4" xfId="46725" xr:uid="{00000000-0005-0000-0000-0000D6B50000}"/>
    <cellStyle name="20% - Accent1 5 2 4 6" xfId="46726" xr:uid="{00000000-0005-0000-0000-0000D7B50000}"/>
    <cellStyle name="20% - Accent1 5 2 4 6 2" xfId="46727" xr:uid="{00000000-0005-0000-0000-0000D8B50000}"/>
    <cellStyle name="20% - Accent1 5 2 4 6 2 2" xfId="46728" xr:uid="{00000000-0005-0000-0000-0000D9B50000}"/>
    <cellStyle name="20% - Accent1 5 2 4 6 2 2 2" xfId="46729" xr:uid="{00000000-0005-0000-0000-0000DAB50000}"/>
    <cellStyle name="20% - Accent1 5 2 4 6 2 3" xfId="46730" xr:uid="{00000000-0005-0000-0000-0000DBB50000}"/>
    <cellStyle name="20% - Accent1 5 2 4 6 3" xfId="46731" xr:uid="{00000000-0005-0000-0000-0000DCB50000}"/>
    <cellStyle name="20% - Accent1 5 2 4 6 3 2" xfId="46732" xr:uid="{00000000-0005-0000-0000-0000DDB50000}"/>
    <cellStyle name="20% - Accent1 5 2 4 6 4" xfId="46733" xr:uid="{00000000-0005-0000-0000-0000DEB50000}"/>
    <cellStyle name="20% - Accent1 5 2 4 7" xfId="46734" xr:uid="{00000000-0005-0000-0000-0000DFB50000}"/>
    <cellStyle name="20% - Accent1 5 2 4 7 2" xfId="46735" xr:uid="{00000000-0005-0000-0000-0000E0B50000}"/>
    <cellStyle name="20% - Accent1 5 2 4 7 2 2" xfId="46736" xr:uid="{00000000-0005-0000-0000-0000E1B50000}"/>
    <cellStyle name="20% - Accent1 5 2 4 7 3" xfId="46737" xr:uid="{00000000-0005-0000-0000-0000E2B50000}"/>
    <cellStyle name="20% - Accent1 5 2 4 8" xfId="46738" xr:uid="{00000000-0005-0000-0000-0000E3B50000}"/>
    <cellStyle name="20% - Accent1 5 2 4 8 2" xfId="46739" xr:uid="{00000000-0005-0000-0000-0000E4B50000}"/>
    <cellStyle name="20% - Accent1 5 2 4 8 2 2" xfId="46740" xr:uid="{00000000-0005-0000-0000-0000E5B50000}"/>
    <cellStyle name="20% - Accent1 5 2 4 8 3" xfId="46741" xr:uid="{00000000-0005-0000-0000-0000E6B50000}"/>
    <cellStyle name="20% - Accent1 5 2 4 9" xfId="46742" xr:uid="{00000000-0005-0000-0000-0000E7B50000}"/>
    <cellStyle name="20% - Accent1 5 2 4 9 2" xfId="46743" xr:uid="{00000000-0005-0000-0000-0000E8B50000}"/>
    <cellStyle name="20% - Accent1 5 2 5" xfId="46744" xr:uid="{00000000-0005-0000-0000-0000E9B50000}"/>
    <cellStyle name="20% - Accent1 5 2 5 10" xfId="46745" xr:uid="{00000000-0005-0000-0000-0000EAB50000}"/>
    <cellStyle name="20% - Accent1 5 2 5 10 2" xfId="46746" xr:uid="{00000000-0005-0000-0000-0000EBB50000}"/>
    <cellStyle name="20% - Accent1 5 2 5 11" xfId="46747" xr:uid="{00000000-0005-0000-0000-0000ECB50000}"/>
    <cellStyle name="20% - Accent1 5 2 5 2" xfId="46748" xr:uid="{00000000-0005-0000-0000-0000EDB50000}"/>
    <cellStyle name="20% - Accent1 5 2 5 2 2" xfId="46749" xr:uid="{00000000-0005-0000-0000-0000EEB50000}"/>
    <cellStyle name="20% - Accent1 5 2 5 2 2 2" xfId="46750" xr:uid="{00000000-0005-0000-0000-0000EFB50000}"/>
    <cellStyle name="20% - Accent1 5 2 5 2 2 2 2" xfId="46751" xr:uid="{00000000-0005-0000-0000-0000F0B50000}"/>
    <cellStyle name="20% - Accent1 5 2 5 2 2 2 2 2" xfId="46752" xr:uid="{00000000-0005-0000-0000-0000F1B50000}"/>
    <cellStyle name="20% - Accent1 5 2 5 2 2 2 3" xfId="46753" xr:uid="{00000000-0005-0000-0000-0000F2B50000}"/>
    <cellStyle name="20% - Accent1 5 2 5 2 2 3" xfId="46754" xr:uid="{00000000-0005-0000-0000-0000F3B50000}"/>
    <cellStyle name="20% - Accent1 5 2 5 2 2 3 2" xfId="46755" xr:uid="{00000000-0005-0000-0000-0000F4B50000}"/>
    <cellStyle name="20% - Accent1 5 2 5 2 2 4" xfId="46756" xr:uid="{00000000-0005-0000-0000-0000F5B50000}"/>
    <cellStyle name="20% - Accent1 5 2 5 2 3" xfId="46757" xr:uid="{00000000-0005-0000-0000-0000F6B50000}"/>
    <cellStyle name="20% - Accent1 5 2 5 2 3 2" xfId="46758" xr:uid="{00000000-0005-0000-0000-0000F7B50000}"/>
    <cellStyle name="20% - Accent1 5 2 5 2 3 2 2" xfId="46759" xr:uid="{00000000-0005-0000-0000-0000F8B50000}"/>
    <cellStyle name="20% - Accent1 5 2 5 2 3 2 2 2" xfId="46760" xr:uid="{00000000-0005-0000-0000-0000F9B50000}"/>
    <cellStyle name="20% - Accent1 5 2 5 2 3 2 3" xfId="46761" xr:uid="{00000000-0005-0000-0000-0000FAB50000}"/>
    <cellStyle name="20% - Accent1 5 2 5 2 3 3" xfId="46762" xr:uid="{00000000-0005-0000-0000-0000FBB50000}"/>
    <cellStyle name="20% - Accent1 5 2 5 2 3 3 2" xfId="46763" xr:uid="{00000000-0005-0000-0000-0000FCB50000}"/>
    <cellStyle name="20% - Accent1 5 2 5 2 3 4" xfId="46764" xr:uid="{00000000-0005-0000-0000-0000FDB50000}"/>
    <cellStyle name="20% - Accent1 5 2 5 2 4" xfId="46765" xr:uid="{00000000-0005-0000-0000-0000FEB50000}"/>
    <cellStyle name="20% - Accent1 5 2 5 2 4 2" xfId="46766" xr:uid="{00000000-0005-0000-0000-0000FFB50000}"/>
    <cellStyle name="20% - Accent1 5 2 5 2 4 2 2" xfId="46767" xr:uid="{00000000-0005-0000-0000-000000B60000}"/>
    <cellStyle name="20% - Accent1 5 2 5 2 4 2 2 2" xfId="46768" xr:uid="{00000000-0005-0000-0000-000001B60000}"/>
    <cellStyle name="20% - Accent1 5 2 5 2 4 2 3" xfId="46769" xr:uid="{00000000-0005-0000-0000-000002B60000}"/>
    <cellStyle name="20% - Accent1 5 2 5 2 4 3" xfId="46770" xr:uid="{00000000-0005-0000-0000-000003B60000}"/>
    <cellStyle name="20% - Accent1 5 2 5 2 4 3 2" xfId="46771" xr:uid="{00000000-0005-0000-0000-000004B60000}"/>
    <cellStyle name="20% - Accent1 5 2 5 2 4 4" xfId="46772" xr:uid="{00000000-0005-0000-0000-000005B60000}"/>
    <cellStyle name="20% - Accent1 5 2 5 2 5" xfId="46773" xr:uid="{00000000-0005-0000-0000-000006B60000}"/>
    <cellStyle name="20% - Accent1 5 2 5 2 5 2" xfId="46774" xr:uid="{00000000-0005-0000-0000-000007B60000}"/>
    <cellStyle name="20% - Accent1 5 2 5 2 5 2 2" xfId="46775" xr:uid="{00000000-0005-0000-0000-000008B60000}"/>
    <cellStyle name="20% - Accent1 5 2 5 2 5 3" xfId="46776" xr:uid="{00000000-0005-0000-0000-000009B60000}"/>
    <cellStyle name="20% - Accent1 5 2 5 2 6" xfId="46777" xr:uid="{00000000-0005-0000-0000-00000AB60000}"/>
    <cellStyle name="20% - Accent1 5 2 5 2 6 2" xfId="46778" xr:uid="{00000000-0005-0000-0000-00000BB60000}"/>
    <cellStyle name="20% - Accent1 5 2 5 2 6 2 2" xfId="46779" xr:uid="{00000000-0005-0000-0000-00000CB60000}"/>
    <cellStyle name="20% - Accent1 5 2 5 2 6 3" xfId="46780" xr:uid="{00000000-0005-0000-0000-00000DB60000}"/>
    <cellStyle name="20% - Accent1 5 2 5 2 7" xfId="46781" xr:uid="{00000000-0005-0000-0000-00000EB60000}"/>
    <cellStyle name="20% - Accent1 5 2 5 2 7 2" xfId="46782" xr:uid="{00000000-0005-0000-0000-00000FB60000}"/>
    <cellStyle name="20% - Accent1 5 2 5 2 8" xfId="46783" xr:uid="{00000000-0005-0000-0000-000010B60000}"/>
    <cellStyle name="20% - Accent1 5 2 5 2 8 2" xfId="46784" xr:uid="{00000000-0005-0000-0000-000011B60000}"/>
    <cellStyle name="20% - Accent1 5 2 5 2 9" xfId="46785" xr:uid="{00000000-0005-0000-0000-000012B60000}"/>
    <cellStyle name="20% - Accent1 5 2 5 3" xfId="46786" xr:uid="{00000000-0005-0000-0000-000013B60000}"/>
    <cellStyle name="20% - Accent1 5 2 5 3 2" xfId="46787" xr:uid="{00000000-0005-0000-0000-000014B60000}"/>
    <cellStyle name="20% - Accent1 5 2 5 3 2 2" xfId="46788" xr:uid="{00000000-0005-0000-0000-000015B60000}"/>
    <cellStyle name="20% - Accent1 5 2 5 3 2 2 2" xfId="46789" xr:uid="{00000000-0005-0000-0000-000016B60000}"/>
    <cellStyle name="20% - Accent1 5 2 5 3 2 2 2 2" xfId="46790" xr:uid="{00000000-0005-0000-0000-000017B60000}"/>
    <cellStyle name="20% - Accent1 5 2 5 3 2 2 3" xfId="46791" xr:uid="{00000000-0005-0000-0000-000018B60000}"/>
    <cellStyle name="20% - Accent1 5 2 5 3 2 3" xfId="46792" xr:uid="{00000000-0005-0000-0000-000019B60000}"/>
    <cellStyle name="20% - Accent1 5 2 5 3 2 3 2" xfId="46793" xr:uid="{00000000-0005-0000-0000-00001AB60000}"/>
    <cellStyle name="20% - Accent1 5 2 5 3 2 4" xfId="46794" xr:uid="{00000000-0005-0000-0000-00001BB60000}"/>
    <cellStyle name="20% - Accent1 5 2 5 3 3" xfId="46795" xr:uid="{00000000-0005-0000-0000-00001CB60000}"/>
    <cellStyle name="20% - Accent1 5 2 5 3 3 2" xfId="46796" xr:uid="{00000000-0005-0000-0000-00001DB60000}"/>
    <cellStyle name="20% - Accent1 5 2 5 3 3 2 2" xfId="46797" xr:uid="{00000000-0005-0000-0000-00001EB60000}"/>
    <cellStyle name="20% - Accent1 5 2 5 3 3 2 2 2" xfId="46798" xr:uid="{00000000-0005-0000-0000-00001FB60000}"/>
    <cellStyle name="20% - Accent1 5 2 5 3 3 2 3" xfId="46799" xr:uid="{00000000-0005-0000-0000-000020B60000}"/>
    <cellStyle name="20% - Accent1 5 2 5 3 3 3" xfId="46800" xr:uid="{00000000-0005-0000-0000-000021B60000}"/>
    <cellStyle name="20% - Accent1 5 2 5 3 3 3 2" xfId="46801" xr:uid="{00000000-0005-0000-0000-000022B60000}"/>
    <cellStyle name="20% - Accent1 5 2 5 3 3 4" xfId="46802" xr:uid="{00000000-0005-0000-0000-000023B60000}"/>
    <cellStyle name="20% - Accent1 5 2 5 3 4" xfId="46803" xr:uid="{00000000-0005-0000-0000-000024B60000}"/>
    <cellStyle name="20% - Accent1 5 2 5 3 4 2" xfId="46804" xr:uid="{00000000-0005-0000-0000-000025B60000}"/>
    <cellStyle name="20% - Accent1 5 2 5 3 4 2 2" xfId="46805" xr:uid="{00000000-0005-0000-0000-000026B60000}"/>
    <cellStyle name="20% - Accent1 5 2 5 3 4 2 2 2" xfId="46806" xr:uid="{00000000-0005-0000-0000-000027B60000}"/>
    <cellStyle name="20% - Accent1 5 2 5 3 4 2 3" xfId="46807" xr:uid="{00000000-0005-0000-0000-000028B60000}"/>
    <cellStyle name="20% - Accent1 5 2 5 3 4 3" xfId="46808" xr:uid="{00000000-0005-0000-0000-000029B60000}"/>
    <cellStyle name="20% - Accent1 5 2 5 3 4 3 2" xfId="46809" xr:uid="{00000000-0005-0000-0000-00002AB60000}"/>
    <cellStyle name="20% - Accent1 5 2 5 3 4 4" xfId="46810" xr:uid="{00000000-0005-0000-0000-00002BB60000}"/>
    <cellStyle name="20% - Accent1 5 2 5 3 5" xfId="46811" xr:uid="{00000000-0005-0000-0000-00002CB60000}"/>
    <cellStyle name="20% - Accent1 5 2 5 3 5 2" xfId="46812" xr:uid="{00000000-0005-0000-0000-00002DB60000}"/>
    <cellStyle name="20% - Accent1 5 2 5 3 5 2 2" xfId="46813" xr:uid="{00000000-0005-0000-0000-00002EB60000}"/>
    <cellStyle name="20% - Accent1 5 2 5 3 5 3" xfId="46814" xr:uid="{00000000-0005-0000-0000-00002FB60000}"/>
    <cellStyle name="20% - Accent1 5 2 5 3 6" xfId="46815" xr:uid="{00000000-0005-0000-0000-000030B60000}"/>
    <cellStyle name="20% - Accent1 5 2 5 3 6 2" xfId="46816" xr:uid="{00000000-0005-0000-0000-000031B60000}"/>
    <cellStyle name="20% - Accent1 5 2 5 3 6 2 2" xfId="46817" xr:uid="{00000000-0005-0000-0000-000032B60000}"/>
    <cellStyle name="20% - Accent1 5 2 5 3 6 3" xfId="46818" xr:uid="{00000000-0005-0000-0000-000033B60000}"/>
    <cellStyle name="20% - Accent1 5 2 5 3 7" xfId="46819" xr:uid="{00000000-0005-0000-0000-000034B60000}"/>
    <cellStyle name="20% - Accent1 5 2 5 3 7 2" xfId="46820" xr:uid="{00000000-0005-0000-0000-000035B60000}"/>
    <cellStyle name="20% - Accent1 5 2 5 3 8" xfId="46821" xr:uid="{00000000-0005-0000-0000-000036B60000}"/>
    <cellStyle name="20% - Accent1 5 2 5 3 8 2" xfId="46822" xr:uid="{00000000-0005-0000-0000-000037B60000}"/>
    <cellStyle name="20% - Accent1 5 2 5 3 9" xfId="46823" xr:uid="{00000000-0005-0000-0000-000038B60000}"/>
    <cellStyle name="20% - Accent1 5 2 5 4" xfId="46824" xr:uid="{00000000-0005-0000-0000-000039B60000}"/>
    <cellStyle name="20% - Accent1 5 2 5 4 2" xfId="46825" xr:uid="{00000000-0005-0000-0000-00003AB60000}"/>
    <cellStyle name="20% - Accent1 5 2 5 4 2 2" xfId="46826" xr:uid="{00000000-0005-0000-0000-00003BB60000}"/>
    <cellStyle name="20% - Accent1 5 2 5 4 2 2 2" xfId="46827" xr:uid="{00000000-0005-0000-0000-00003CB60000}"/>
    <cellStyle name="20% - Accent1 5 2 5 4 2 3" xfId="46828" xr:uid="{00000000-0005-0000-0000-00003DB60000}"/>
    <cellStyle name="20% - Accent1 5 2 5 4 3" xfId="46829" xr:uid="{00000000-0005-0000-0000-00003EB60000}"/>
    <cellStyle name="20% - Accent1 5 2 5 4 3 2" xfId="46830" xr:uid="{00000000-0005-0000-0000-00003FB60000}"/>
    <cellStyle name="20% - Accent1 5 2 5 4 4" xfId="46831" xr:uid="{00000000-0005-0000-0000-000040B60000}"/>
    <cellStyle name="20% - Accent1 5 2 5 5" xfId="46832" xr:uid="{00000000-0005-0000-0000-000041B60000}"/>
    <cellStyle name="20% - Accent1 5 2 5 5 2" xfId="46833" xr:uid="{00000000-0005-0000-0000-000042B60000}"/>
    <cellStyle name="20% - Accent1 5 2 5 5 2 2" xfId="46834" xr:uid="{00000000-0005-0000-0000-000043B60000}"/>
    <cellStyle name="20% - Accent1 5 2 5 5 2 2 2" xfId="46835" xr:uid="{00000000-0005-0000-0000-000044B60000}"/>
    <cellStyle name="20% - Accent1 5 2 5 5 2 3" xfId="46836" xr:uid="{00000000-0005-0000-0000-000045B60000}"/>
    <cellStyle name="20% - Accent1 5 2 5 5 3" xfId="46837" xr:uid="{00000000-0005-0000-0000-000046B60000}"/>
    <cellStyle name="20% - Accent1 5 2 5 5 3 2" xfId="46838" xr:uid="{00000000-0005-0000-0000-000047B60000}"/>
    <cellStyle name="20% - Accent1 5 2 5 5 4" xfId="46839" xr:uid="{00000000-0005-0000-0000-000048B60000}"/>
    <cellStyle name="20% - Accent1 5 2 5 6" xfId="46840" xr:uid="{00000000-0005-0000-0000-000049B60000}"/>
    <cellStyle name="20% - Accent1 5 2 5 6 2" xfId="46841" xr:uid="{00000000-0005-0000-0000-00004AB60000}"/>
    <cellStyle name="20% - Accent1 5 2 5 6 2 2" xfId="46842" xr:uid="{00000000-0005-0000-0000-00004BB60000}"/>
    <cellStyle name="20% - Accent1 5 2 5 6 2 2 2" xfId="46843" xr:uid="{00000000-0005-0000-0000-00004CB60000}"/>
    <cellStyle name="20% - Accent1 5 2 5 6 2 3" xfId="46844" xr:uid="{00000000-0005-0000-0000-00004DB60000}"/>
    <cellStyle name="20% - Accent1 5 2 5 6 3" xfId="46845" xr:uid="{00000000-0005-0000-0000-00004EB60000}"/>
    <cellStyle name="20% - Accent1 5 2 5 6 3 2" xfId="46846" xr:uid="{00000000-0005-0000-0000-00004FB60000}"/>
    <cellStyle name="20% - Accent1 5 2 5 6 4" xfId="46847" xr:uid="{00000000-0005-0000-0000-000050B60000}"/>
    <cellStyle name="20% - Accent1 5 2 5 7" xfId="46848" xr:uid="{00000000-0005-0000-0000-000051B60000}"/>
    <cellStyle name="20% - Accent1 5 2 5 7 2" xfId="46849" xr:uid="{00000000-0005-0000-0000-000052B60000}"/>
    <cellStyle name="20% - Accent1 5 2 5 7 2 2" xfId="46850" xr:uid="{00000000-0005-0000-0000-000053B60000}"/>
    <cellStyle name="20% - Accent1 5 2 5 7 3" xfId="46851" xr:uid="{00000000-0005-0000-0000-000054B60000}"/>
    <cellStyle name="20% - Accent1 5 2 5 8" xfId="46852" xr:uid="{00000000-0005-0000-0000-000055B60000}"/>
    <cellStyle name="20% - Accent1 5 2 5 8 2" xfId="46853" xr:uid="{00000000-0005-0000-0000-000056B60000}"/>
    <cellStyle name="20% - Accent1 5 2 5 8 2 2" xfId="46854" xr:uid="{00000000-0005-0000-0000-000057B60000}"/>
    <cellStyle name="20% - Accent1 5 2 5 8 3" xfId="46855" xr:uid="{00000000-0005-0000-0000-000058B60000}"/>
    <cellStyle name="20% - Accent1 5 2 5 9" xfId="46856" xr:uid="{00000000-0005-0000-0000-000059B60000}"/>
    <cellStyle name="20% - Accent1 5 2 5 9 2" xfId="46857" xr:uid="{00000000-0005-0000-0000-00005AB60000}"/>
    <cellStyle name="20% - Accent1 5 2 6" xfId="46858" xr:uid="{00000000-0005-0000-0000-00005BB60000}"/>
    <cellStyle name="20% - Accent1 5 2 6 2" xfId="46859" xr:uid="{00000000-0005-0000-0000-00005CB60000}"/>
    <cellStyle name="20% - Accent1 5 2 6 2 2" xfId="46860" xr:uid="{00000000-0005-0000-0000-00005DB60000}"/>
    <cellStyle name="20% - Accent1 5 2 6 2 2 2" xfId="46861" xr:uid="{00000000-0005-0000-0000-00005EB60000}"/>
    <cellStyle name="20% - Accent1 5 2 6 2 2 2 2" xfId="46862" xr:uid="{00000000-0005-0000-0000-00005FB60000}"/>
    <cellStyle name="20% - Accent1 5 2 6 2 2 3" xfId="46863" xr:uid="{00000000-0005-0000-0000-000060B60000}"/>
    <cellStyle name="20% - Accent1 5 2 6 2 3" xfId="46864" xr:uid="{00000000-0005-0000-0000-000061B60000}"/>
    <cellStyle name="20% - Accent1 5 2 6 2 3 2" xfId="46865" xr:uid="{00000000-0005-0000-0000-000062B60000}"/>
    <cellStyle name="20% - Accent1 5 2 6 2 4" xfId="46866" xr:uid="{00000000-0005-0000-0000-000063B60000}"/>
    <cellStyle name="20% - Accent1 5 2 6 3" xfId="46867" xr:uid="{00000000-0005-0000-0000-000064B60000}"/>
    <cellStyle name="20% - Accent1 5 2 6 3 2" xfId="46868" xr:uid="{00000000-0005-0000-0000-000065B60000}"/>
    <cellStyle name="20% - Accent1 5 2 6 3 2 2" xfId="46869" xr:uid="{00000000-0005-0000-0000-000066B60000}"/>
    <cellStyle name="20% - Accent1 5 2 6 3 2 2 2" xfId="46870" xr:uid="{00000000-0005-0000-0000-000067B60000}"/>
    <cellStyle name="20% - Accent1 5 2 6 3 2 3" xfId="46871" xr:uid="{00000000-0005-0000-0000-000068B60000}"/>
    <cellStyle name="20% - Accent1 5 2 6 3 3" xfId="46872" xr:uid="{00000000-0005-0000-0000-000069B60000}"/>
    <cellStyle name="20% - Accent1 5 2 6 3 3 2" xfId="46873" xr:uid="{00000000-0005-0000-0000-00006AB60000}"/>
    <cellStyle name="20% - Accent1 5 2 6 3 4" xfId="46874" xr:uid="{00000000-0005-0000-0000-00006BB60000}"/>
    <cellStyle name="20% - Accent1 5 2 6 4" xfId="46875" xr:uid="{00000000-0005-0000-0000-00006CB60000}"/>
    <cellStyle name="20% - Accent1 5 2 6 4 2" xfId="46876" xr:uid="{00000000-0005-0000-0000-00006DB60000}"/>
    <cellStyle name="20% - Accent1 5 2 6 4 2 2" xfId="46877" xr:uid="{00000000-0005-0000-0000-00006EB60000}"/>
    <cellStyle name="20% - Accent1 5 2 6 4 2 2 2" xfId="46878" xr:uid="{00000000-0005-0000-0000-00006FB60000}"/>
    <cellStyle name="20% - Accent1 5 2 6 4 2 3" xfId="46879" xr:uid="{00000000-0005-0000-0000-000070B60000}"/>
    <cellStyle name="20% - Accent1 5 2 6 4 3" xfId="46880" xr:uid="{00000000-0005-0000-0000-000071B60000}"/>
    <cellStyle name="20% - Accent1 5 2 6 4 3 2" xfId="46881" xr:uid="{00000000-0005-0000-0000-000072B60000}"/>
    <cellStyle name="20% - Accent1 5 2 6 4 4" xfId="46882" xr:uid="{00000000-0005-0000-0000-000073B60000}"/>
    <cellStyle name="20% - Accent1 5 2 6 5" xfId="46883" xr:uid="{00000000-0005-0000-0000-000074B60000}"/>
    <cellStyle name="20% - Accent1 5 2 6 5 2" xfId="46884" xr:uid="{00000000-0005-0000-0000-000075B60000}"/>
    <cellStyle name="20% - Accent1 5 2 6 5 2 2" xfId="46885" xr:uid="{00000000-0005-0000-0000-000076B60000}"/>
    <cellStyle name="20% - Accent1 5 2 6 5 3" xfId="46886" xr:uid="{00000000-0005-0000-0000-000077B60000}"/>
    <cellStyle name="20% - Accent1 5 2 6 6" xfId="46887" xr:uid="{00000000-0005-0000-0000-000078B60000}"/>
    <cellStyle name="20% - Accent1 5 2 6 6 2" xfId="46888" xr:uid="{00000000-0005-0000-0000-000079B60000}"/>
    <cellStyle name="20% - Accent1 5 2 6 6 2 2" xfId="46889" xr:uid="{00000000-0005-0000-0000-00007AB60000}"/>
    <cellStyle name="20% - Accent1 5 2 6 6 3" xfId="46890" xr:uid="{00000000-0005-0000-0000-00007BB60000}"/>
    <cellStyle name="20% - Accent1 5 2 6 7" xfId="46891" xr:uid="{00000000-0005-0000-0000-00007CB60000}"/>
    <cellStyle name="20% - Accent1 5 2 6 7 2" xfId="46892" xr:uid="{00000000-0005-0000-0000-00007DB60000}"/>
    <cellStyle name="20% - Accent1 5 2 6 8" xfId="46893" xr:uid="{00000000-0005-0000-0000-00007EB60000}"/>
    <cellStyle name="20% - Accent1 5 2 6 8 2" xfId="46894" xr:uid="{00000000-0005-0000-0000-00007FB60000}"/>
    <cellStyle name="20% - Accent1 5 2 6 9" xfId="46895" xr:uid="{00000000-0005-0000-0000-000080B60000}"/>
    <cellStyle name="20% - Accent1 5 2 7" xfId="46896" xr:uid="{00000000-0005-0000-0000-000081B60000}"/>
    <cellStyle name="20% - Accent1 5 2 7 2" xfId="46897" xr:uid="{00000000-0005-0000-0000-000082B60000}"/>
    <cellStyle name="20% - Accent1 5 2 7 2 2" xfId="46898" xr:uid="{00000000-0005-0000-0000-000083B60000}"/>
    <cellStyle name="20% - Accent1 5 2 7 2 2 2" xfId="46899" xr:uid="{00000000-0005-0000-0000-000084B60000}"/>
    <cellStyle name="20% - Accent1 5 2 7 2 2 2 2" xfId="46900" xr:uid="{00000000-0005-0000-0000-000085B60000}"/>
    <cellStyle name="20% - Accent1 5 2 7 2 2 3" xfId="46901" xr:uid="{00000000-0005-0000-0000-000086B60000}"/>
    <cellStyle name="20% - Accent1 5 2 7 2 3" xfId="46902" xr:uid="{00000000-0005-0000-0000-000087B60000}"/>
    <cellStyle name="20% - Accent1 5 2 7 2 3 2" xfId="46903" xr:uid="{00000000-0005-0000-0000-000088B60000}"/>
    <cellStyle name="20% - Accent1 5 2 7 2 4" xfId="46904" xr:uid="{00000000-0005-0000-0000-000089B60000}"/>
    <cellStyle name="20% - Accent1 5 2 7 3" xfId="46905" xr:uid="{00000000-0005-0000-0000-00008AB60000}"/>
    <cellStyle name="20% - Accent1 5 2 7 3 2" xfId="46906" xr:uid="{00000000-0005-0000-0000-00008BB60000}"/>
    <cellStyle name="20% - Accent1 5 2 7 3 2 2" xfId="46907" xr:uid="{00000000-0005-0000-0000-00008CB60000}"/>
    <cellStyle name="20% - Accent1 5 2 7 3 2 2 2" xfId="46908" xr:uid="{00000000-0005-0000-0000-00008DB60000}"/>
    <cellStyle name="20% - Accent1 5 2 7 3 2 3" xfId="46909" xr:uid="{00000000-0005-0000-0000-00008EB60000}"/>
    <cellStyle name="20% - Accent1 5 2 7 3 3" xfId="46910" xr:uid="{00000000-0005-0000-0000-00008FB60000}"/>
    <cellStyle name="20% - Accent1 5 2 7 3 3 2" xfId="46911" xr:uid="{00000000-0005-0000-0000-000090B60000}"/>
    <cellStyle name="20% - Accent1 5 2 7 3 4" xfId="46912" xr:uid="{00000000-0005-0000-0000-000091B60000}"/>
    <cellStyle name="20% - Accent1 5 2 7 4" xfId="46913" xr:uid="{00000000-0005-0000-0000-000092B60000}"/>
    <cellStyle name="20% - Accent1 5 2 7 4 2" xfId="46914" xr:uid="{00000000-0005-0000-0000-000093B60000}"/>
    <cellStyle name="20% - Accent1 5 2 7 4 2 2" xfId="46915" xr:uid="{00000000-0005-0000-0000-000094B60000}"/>
    <cellStyle name="20% - Accent1 5 2 7 4 2 2 2" xfId="46916" xr:uid="{00000000-0005-0000-0000-000095B60000}"/>
    <cellStyle name="20% - Accent1 5 2 7 4 2 3" xfId="46917" xr:uid="{00000000-0005-0000-0000-000096B60000}"/>
    <cellStyle name="20% - Accent1 5 2 7 4 3" xfId="46918" xr:uid="{00000000-0005-0000-0000-000097B60000}"/>
    <cellStyle name="20% - Accent1 5 2 7 4 3 2" xfId="46919" xr:uid="{00000000-0005-0000-0000-000098B60000}"/>
    <cellStyle name="20% - Accent1 5 2 7 4 4" xfId="46920" xr:uid="{00000000-0005-0000-0000-000099B60000}"/>
    <cellStyle name="20% - Accent1 5 2 7 5" xfId="46921" xr:uid="{00000000-0005-0000-0000-00009AB60000}"/>
    <cellStyle name="20% - Accent1 5 2 7 5 2" xfId="46922" xr:uid="{00000000-0005-0000-0000-00009BB60000}"/>
    <cellStyle name="20% - Accent1 5 2 7 5 2 2" xfId="46923" xr:uid="{00000000-0005-0000-0000-00009CB60000}"/>
    <cellStyle name="20% - Accent1 5 2 7 5 3" xfId="46924" xr:uid="{00000000-0005-0000-0000-00009DB60000}"/>
    <cellStyle name="20% - Accent1 5 2 7 6" xfId="46925" xr:uid="{00000000-0005-0000-0000-00009EB60000}"/>
    <cellStyle name="20% - Accent1 5 2 7 6 2" xfId="46926" xr:uid="{00000000-0005-0000-0000-00009FB60000}"/>
    <cellStyle name="20% - Accent1 5 2 7 6 2 2" xfId="46927" xr:uid="{00000000-0005-0000-0000-0000A0B60000}"/>
    <cellStyle name="20% - Accent1 5 2 7 6 3" xfId="46928" xr:uid="{00000000-0005-0000-0000-0000A1B60000}"/>
    <cellStyle name="20% - Accent1 5 2 7 7" xfId="46929" xr:uid="{00000000-0005-0000-0000-0000A2B60000}"/>
    <cellStyle name="20% - Accent1 5 2 7 7 2" xfId="46930" xr:uid="{00000000-0005-0000-0000-0000A3B60000}"/>
    <cellStyle name="20% - Accent1 5 2 7 8" xfId="46931" xr:uid="{00000000-0005-0000-0000-0000A4B60000}"/>
    <cellStyle name="20% - Accent1 5 2 7 8 2" xfId="46932" xr:uid="{00000000-0005-0000-0000-0000A5B60000}"/>
    <cellStyle name="20% - Accent1 5 2 7 9" xfId="46933" xr:uid="{00000000-0005-0000-0000-0000A6B60000}"/>
    <cellStyle name="20% - Accent1 5 2 8" xfId="46934" xr:uid="{00000000-0005-0000-0000-0000A7B60000}"/>
    <cellStyle name="20% - Accent1 5 2 8 2" xfId="46935" xr:uid="{00000000-0005-0000-0000-0000A8B60000}"/>
    <cellStyle name="20% - Accent1 5 2 8 2 2" xfId="46936" xr:uid="{00000000-0005-0000-0000-0000A9B60000}"/>
    <cellStyle name="20% - Accent1 5 2 8 2 2 2" xfId="46937" xr:uid="{00000000-0005-0000-0000-0000AAB60000}"/>
    <cellStyle name="20% - Accent1 5 2 8 2 3" xfId="46938" xr:uid="{00000000-0005-0000-0000-0000ABB60000}"/>
    <cellStyle name="20% - Accent1 5 2 8 3" xfId="46939" xr:uid="{00000000-0005-0000-0000-0000ACB60000}"/>
    <cellStyle name="20% - Accent1 5 2 8 3 2" xfId="46940" xr:uid="{00000000-0005-0000-0000-0000ADB60000}"/>
    <cellStyle name="20% - Accent1 5 2 8 4" xfId="46941" xr:uid="{00000000-0005-0000-0000-0000AEB60000}"/>
    <cellStyle name="20% - Accent1 5 2 9" xfId="46942" xr:uid="{00000000-0005-0000-0000-0000AFB60000}"/>
    <cellStyle name="20% - Accent1 5 2 9 2" xfId="46943" xr:uid="{00000000-0005-0000-0000-0000B0B60000}"/>
    <cellStyle name="20% - Accent1 5 2 9 2 2" xfId="46944" xr:uid="{00000000-0005-0000-0000-0000B1B60000}"/>
    <cellStyle name="20% - Accent1 5 2 9 2 2 2" xfId="46945" xr:uid="{00000000-0005-0000-0000-0000B2B60000}"/>
    <cellStyle name="20% - Accent1 5 2 9 2 3" xfId="46946" xr:uid="{00000000-0005-0000-0000-0000B3B60000}"/>
    <cellStyle name="20% - Accent1 5 2 9 3" xfId="46947" xr:uid="{00000000-0005-0000-0000-0000B4B60000}"/>
    <cellStyle name="20% - Accent1 5 2 9 3 2" xfId="46948" xr:uid="{00000000-0005-0000-0000-0000B5B60000}"/>
    <cellStyle name="20% - Accent1 5 2 9 4" xfId="46949" xr:uid="{00000000-0005-0000-0000-0000B6B60000}"/>
    <cellStyle name="20% - Accent1 5 3" xfId="46950" xr:uid="{00000000-0005-0000-0000-0000B7B60000}"/>
    <cellStyle name="20% - Accent1 5 3 10" xfId="46951" xr:uid="{00000000-0005-0000-0000-0000B8B60000}"/>
    <cellStyle name="20% - Accent1 5 3 10 2" xfId="46952" xr:uid="{00000000-0005-0000-0000-0000B9B60000}"/>
    <cellStyle name="20% - Accent1 5 3 10 2 2" xfId="46953" xr:uid="{00000000-0005-0000-0000-0000BAB60000}"/>
    <cellStyle name="20% - Accent1 5 3 10 3" xfId="46954" xr:uid="{00000000-0005-0000-0000-0000BBB60000}"/>
    <cellStyle name="20% - Accent1 5 3 11" xfId="46955" xr:uid="{00000000-0005-0000-0000-0000BCB60000}"/>
    <cellStyle name="20% - Accent1 5 3 11 2" xfId="46956" xr:uid="{00000000-0005-0000-0000-0000BDB60000}"/>
    <cellStyle name="20% - Accent1 5 3 11 2 2" xfId="46957" xr:uid="{00000000-0005-0000-0000-0000BEB60000}"/>
    <cellStyle name="20% - Accent1 5 3 11 3" xfId="46958" xr:uid="{00000000-0005-0000-0000-0000BFB60000}"/>
    <cellStyle name="20% - Accent1 5 3 12" xfId="46959" xr:uid="{00000000-0005-0000-0000-0000C0B60000}"/>
    <cellStyle name="20% - Accent1 5 3 12 2" xfId="46960" xr:uid="{00000000-0005-0000-0000-0000C1B60000}"/>
    <cellStyle name="20% - Accent1 5 3 13" xfId="46961" xr:uid="{00000000-0005-0000-0000-0000C2B60000}"/>
    <cellStyle name="20% - Accent1 5 3 13 2" xfId="46962" xr:uid="{00000000-0005-0000-0000-0000C3B60000}"/>
    <cellStyle name="20% - Accent1 5 3 14" xfId="46963" xr:uid="{00000000-0005-0000-0000-0000C4B60000}"/>
    <cellStyle name="20% - Accent1 5 3 2" xfId="46964" xr:uid="{00000000-0005-0000-0000-0000C5B60000}"/>
    <cellStyle name="20% - Accent1 5 3 2 10" xfId="46965" xr:uid="{00000000-0005-0000-0000-0000C6B60000}"/>
    <cellStyle name="20% - Accent1 5 3 2 10 2" xfId="46966" xr:uid="{00000000-0005-0000-0000-0000C7B60000}"/>
    <cellStyle name="20% - Accent1 5 3 2 11" xfId="46967" xr:uid="{00000000-0005-0000-0000-0000C8B60000}"/>
    <cellStyle name="20% - Accent1 5 3 2 2" xfId="46968" xr:uid="{00000000-0005-0000-0000-0000C9B60000}"/>
    <cellStyle name="20% - Accent1 5 3 2 2 2" xfId="46969" xr:uid="{00000000-0005-0000-0000-0000CAB60000}"/>
    <cellStyle name="20% - Accent1 5 3 2 2 2 2" xfId="46970" xr:uid="{00000000-0005-0000-0000-0000CBB60000}"/>
    <cellStyle name="20% - Accent1 5 3 2 2 2 2 2" xfId="46971" xr:uid="{00000000-0005-0000-0000-0000CCB60000}"/>
    <cellStyle name="20% - Accent1 5 3 2 2 2 2 2 2" xfId="46972" xr:uid="{00000000-0005-0000-0000-0000CDB60000}"/>
    <cellStyle name="20% - Accent1 5 3 2 2 2 2 3" xfId="46973" xr:uid="{00000000-0005-0000-0000-0000CEB60000}"/>
    <cellStyle name="20% - Accent1 5 3 2 2 2 3" xfId="46974" xr:uid="{00000000-0005-0000-0000-0000CFB60000}"/>
    <cellStyle name="20% - Accent1 5 3 2 2 2 3 2" xfId="46975" xr:uid="{00000000-0005-0000-0000-0000D0B60000}"/>
    <cellStyle name="20% - Accent1 5 3 2 2 2 4" xfId="46976" xr:uid="{00000000-0005-0000-0000-0000D1B60000}"/>
    <cellStyle name="20% - Accent1 5 3 2 2 3" xfId="46977" xr:uid="{00000000-0005-0000-0000-0000D2B60000}"/>
    <cellStyle name="20% - Accent1 5 3 2 2 3 2" xfId="46978" xr:uid="{00000000-0005-0000-0000-0000D3B60000}"/>
    <cellStyle name="20% - Accent1 5 3 2 2 3 2 2" xfId="46979" xr:uid="{00000000-0005-0000-0000-0000D4B60000}"/>
    <cellStyle name="20% - Accent1 5 3 2 2 3 2 2 2" xfId="46980" xr:uid="{00000000-0005-0000-0000-0000D5B60000}"/>
    <cellStyle name="20% - Accent1 5 3 2 2 3 2 3" xfId="46981" xr:uid="{00000000-0005-0000-0000-0000D6B60000}"/>
    <cellStyle name="20% - Accent1 5 3 2 2 3 3" xfId="46982" xr:uid="{00000000-0005-0000-0000-0000D7B60000}"/>
    <cellStyle name="20% - Accent1 5 3 2 2 3 3 2" xfId="46983" xr:uid="{00000000-0005-0000-0000-0000D8B60000}"/>
    <cellStyle name="20% - Accent1 5 3 2 2 3 4" xfId="46984" xr:uid="{00000000-0005-0000-0000-0000D9B60000}"/>
    <cellStyle name="20% - Accent1 5 3 2 2 4" xfId="46985" xr:uid="{00000000-0005-0000-0000-0000DAB60000}"/>
    <cellStyle name="20% - Accent1 5 3 2 2 4 2" xfId="46986" xr:uid="{00000000-0005-0000-0000-0000DBB60000}"/>
    <cellStyle name="20% - Accent1 5 3 2 2 4 2 2" xfId="46987" xr:uid="{00000000-0005-0000-0000-0000DCB60000}"/>
    <cellStyle name="20% - Accent1 5 3 2 2 4 2 2 2" xfId="46988" xr:uid="{00000000-0005-0000-0000-0000DDB60000}"/>
    <cellStyle name="20% - Accent1 5 3 2 2 4 2 3" xfId="46989" xr:uid="{00000000-0005-0000-0000-0000DEB60000}"/>
    <cellStyle name="20% - Accent1 5 3 2 2 4 3" xfId="46990" xr:uid="{00000000-0005-0000-0000-0000DFB60000}"/>
    <cellStyle name="20% - Accent1 5 3 2 2 4 3 2" xfId="46991" xr:uid="{00000000-0005-0000-0000-0000E0B60000}"/>
    <cellStyle name="20% - Accent1 5 3 2 2 4 4" xfId="46992" xr:uid="{00000000-0005-0000-0000-0000E1B60000}"/>
    <cellStyle name="20% - Accent1 5 3 2 2 5" xfId="46993" xr:uid="{00000000-0005-0000-0000-0000E2B60000}"/>
    <cellStyle name="20% - Accent1 5 3 2 2 5 2" xfId="46994" xr:uid="{00000000-0005-0000-0000-0000E3B60000}"/>
    <cellStyle name="20% - Accent1 5 3 2 2 5 2 2" xfId="46995" xr:uid="{00000000-0005-0000-0000-0000E4B60000}"/>
    <cellStyle name="20% - Accent1 5 3 2 2 5 3" xfId="46996" xr:uid="{00000000-0005-0000-0000-0000E5B60000}"/>
    <cellStyle name="20% - Accent1 5 3 2 2 6" xfId="46997" xr:uid="{00000000-0005-0000-0000-0000E6B60000}"/>
    <cellStyle name="20% - Accent1 5 3 2 2 6 2" xfId="46998" xr:uid="{00000000-0005-0000-0000-0000E7B60000}"/>
    <cellStyle name="20% - Accent1 5 3 2 2 6 2 2" xfId="46999" xr:uid="{00000000-0005-0000-0000-0000E8B60000}"/>
    <cellStyle name="20% - Accent1 5 3 2 2 6 3" xfId="47000" xr:uid="{00000000-0005-0000-0000-0000E9B60000}"/>
    <cellStyle name="20% - Accent1 5 3 2 2 7" xfId="47001" xr:uid="{00000000-0005-0000-0000-0000EAB60000}"/>
    <cellStyle name="20% - Accent1 5 3 2 2 7 2" xfId="47002" xr:uid="{00000000-0005-0000-0000-0000EBB60000}"/>
    <cellStyle name="20% - Accent1 5 3 2 2 8" xfId="47003" xr:uid="{00000000-0005-0000-0000-0000ECB60000}"/>
    <cellStyle name="20% - Accent1 5 3 2 2 8 2" xfId="47004" xr:uid="{00000000-0005-0000-0000-0000EDB60000}"/>
    <cellStyle name="20% - Accent1 5 3 2 2 9" xfId="47005" xr:uid="{00000000-0005-0000-0000-0000EEB60000}"/>
    <cellStyle name="20% - Accent1 5 3 2 3" xfId="47006" xr:uid="{00000000-0005-0000-0000-0000EFB60000}"/>
    <cellStyle name="20% - Accent1 5 3 2 3 2" xfId="47007" xr:uid="{00000000-0005-0000-0000-0000F0B60000}"/>
    <cellStyle name="20% - Accent1 5 3 2 3 2 2" xfId="47008" xr:uid="{00000000-0005-0000-0000-0000F1B60000}"/>
    <cellStyle name="20% - Accent1 5 3 2 3 2 2 2" xfId="47009" xr:uid="{00000000-0005-0000-0000-0000F2B60000}"/>
    <cellStyle name="20% - Accent1 5 3 2 3 2 2 2 2" xfId="47010" xr:uid="{00000000-0005-0000-0000-0000F3B60000}"/>
    <cellStyle name="20% - Accent1 5 3 2 3 2 2 3" xfId="47011" xr:uid="{00000000-0005-0000-0000-0000F4B60000}"/>
    <cellStyle name="20% - Accent1 5 3 2 3 2 3" xfId="47012" xr:uid="{00000000-0005-0000-0000-0000F5B60000}"/>
    <cellStyle name="20% - Accent1 5 3 2 3 2 3 2" xfId="47013" xr:uid="{00000000-0005-0000-0000-0000F6B60000}"/>
    <cellStyle name="20% - Accent1 5 3 2 3 2 4" xfId="47014" xr:uid="{00000000-0005-0000-0000-0000F7B60000}"/>
    <cellStyle name="20% - Accent1 5 3 2 3 3" xfId="47015" xr:uid="{00000000-0005-0000-0000-0000F8B60000}"/>
    <cellStyle name="20% - Accent1 5 3 2 3 3 2" xfId="47016" xr:uid="{00000000-0005-0000-0000-0000F9B60000}"/>
    <cellStyle name="20% - Accent1 5 3 2 3 3 2 2" xfId="47017" xr:uid="{00000000-0005-0000-0000-0000FAB60000}"/>
    <cellStyle name="20% - Accent1 5 3 2 3 3 2 2 2" xfId="47018" xr:uid="{00000000-0005-0000-0000-0000FBB60000}"/>
    <cellStyle name="20% - Accent1 5 3 2 3 3 2 3" xfId="47019" xr:uid="{00000000-0005-0000-0000-0000FCB60000}"/>
    <cellStyle name="20% - Accent1 5 3 2 3 3 3" xfId="47020" xr:uid="{00000000-0005-0000-0000-0000FDB60000}"/>
    <cellStyle name="20% - Accent1 5 3 2 3 3 3 2" xfId="47021" xr:uid="{00000000-0005-0000-0000-0000FEB60000}"/>
    <cellStyle name="20% - Accent1 5 3 2 3 3 4" xfId="47022" xr:uid="{00000000-0005-0000-0000-0000FFB60000}"/>
    <cellStyle name="20% - Accent1 5 3 2 3 4" xfId="47023" xr:uid="{00000000-0005-0000-0000-000000B70000}"/>
    <cellStyle name="20% - Accent1 5 3 2 3 4 2" xfId="47024" xr:uid="{00000000-0005-0000-0000-000001B70000}"/>
    <cellStyle name="20% - Accent1 5 3 2 3 4 2 2" xfId="47025" xr:uid="{00000000-0005-0000-0000-000002B70000}"/>
    <cellStyle name="20% - Accent1 5 3 2 3 4 2 2 2" xfId="47026" xr:uid="{00000000-0005-0000-0000-000003B70000}"/>
    <cellStyle name="20% - Accent1 5 3 2 3 4 2 3" xfId="47027" xr:uid="{00000000-0005-0000-0000-000004B70000}"/>
    <cellStyle name="20% - Accent1 5 3 2 3 4 3" xfId="47028" xr:uid="{00000000-0005-0000-0000-000005B70000}"/>
    <cellStyle name="20% - Accent1 5 3 2 3 4 3 2" xfId="47029" xr:uid="{00000000-0005-0000-0000-000006B70000}"/>
    <cellStyle name="20% - Accent1 5 3 2 3 4 4" xfId="47030" xr:uid="{00000000-0005-0000-0000-000007B70000}"/>
    <cellStyle name="20% - Accent1 5 3 2 3 5" xfId="47031" xr:uid="{00000000-0005-0000-0000-000008B70000}"/>
    <cellStyle name="20% - Accent1 5 3 2 3 5 2" xfId="47032" xr:uid="{00000000-0005-0000-0000-000009B70000}"/>
    <cellStyle name="20% - Accent1 5 3 2 3 5 2 2" xfId="47033" xr:uid="{00000000-0005-0000-0000-00000AB70000}"/>
    <cellStyle name="20% - Accent1 5 3 2 3 5 3" xfId="47034" xr:uid="{00000000-0005-0000-0000-00000BB70000}"/>
    <cellStyle name="20% - Accent1 5 3 2 3 6" xfId="47035" xr:uid="{00000000-0005-0000-0000-00000CB70000}"/>
    <cellStyle name="20% - Accent1 5 3 2 3 6 2" xfId="47036" xr:uid="{00000000-0005-0000-0000-00000DB70000}"/>
    <cellStyle name="20% - Accent1 5 3 2 3 6 2 2" xfId="47037" xr:uid="{00000000-0005-0000-0000-00000EB70000}"/>
    <cellStyle name="20% - Accent1 5 3 2 3 6 3" xfId="47038" xr:uid="{00000000-0005-0000-0000-00000FB70000}"/>
    <cellStyle name="20% - Accent1 5 3 2 3 7" xfId="47039" xr:uid="{00000000-0005-0000-0000-000010B70000}"/>
    <cellStyle name="20% - Accent1 5 3 2 3 7 2" xfId="47040" xr:uid="{00000000-0005-0000-0000-000011B70000}"/>
    <cellStyle name="20% - Accent1 5 3 2 3 8" xfId="47041" xr:uid="{00000000-0005-0000-0000-000012B70000}"/>
    <cellStyle name="20% - Accent1 5 3 2 3 8 2" xfId="47042" xr:uid="{00000000-0005-0000-0000-000013B70000}"/>
    <cellStyle name="20% - Accent1 5 3 2 3 9" xfId="47043" xr:uid="{00000000-0005-0000-0000-000014B70000}"/>
    <cellStyle name="20% - Accent1 5 3 2 4" xfId="47044" xr:uid="{00000000-0005-0000-0000-000015B70000}"/>
    <cellStyle name="20% - Accent1 5 3 2 4 2" xfId="47045" xr:uid="{00000000-0005-0000-0000-000016B70000}"/>
    <cellStyle name="20% - Accent1 5 3 2 4 2 2" xfId="47046" xr:uid="{00000000-0005-0000-0000-000017B70000}"/>
    <cellStyle name="20% - Accent1 5 3 2 4 2 2 2" xfId="47047" xr:uid="{00000000-0005-0000-0000-000018B70000}"/>
    <cellStyle name="20% - Accent1 5 3 2 4 2 3" xfId="47048" xr:uid="{00000000-0005-0000-0000-000019B70000}"/>
    <cellStyle name="20% - Accent1 5 3 2 4 3" xfId="47049" xr:uid="{00000000-0005-0000-0000-00001AB70000}"/>
    <cellStyle name="20% - Accent1 5 3 2 4 3 2" xfId="47050" xr:uid="{00000000-0005-0000-0000-00001BB70000}"/>
    <cellStyle name="20% - Accent1 5 3 2 4 4" xfId="47051" xr:uid="{00000000-0005-0000-0000-00001CB70000}"/>
    <cellStyle name="20% - Accent1 5 3 2 5" xfId="47052" xr:uid="{00000000-0005-0000-0000-00001DB70000}"/>
    <cellStyle name="20% - Accent1 5 3 2 5 2" xfId="47053" xr:uid="{00000000-0005-0000-0000-00001EB70000}"/>
    <cellStyle name="20% - Accent1 5 3 2 5 2 2" xfId="47054" xr:uid="{00000000-0005-0000-0000-00001FB70000}"/>
    <cellStyle name="20% - Accent1 5 3 2 5 2 2 2" xfId="47055" xr:uid="{00000000-0005-0000-0000-000020B70000}"/>
    <cellStyle name="20% - Accent1 5 3 2 5 2 3" xfId="47056" xr:uid="{00000000-0005-0000-0000-000021B70000}"/>
    <cellStyle name="20% - Accent1 5 3 2 5 3" xfId="47057" xr:uid="{00000000-0005-0000-0000-000022B70000}"/>
    <cellStyle name="20% - Accent1 5 3 2 5 3 2" xfId="47058" xr:uid="{00000000-0005-0000-0000-000023B70000}"/>
    <cellStyle name="20% - Accent1 5 3 2 5 4" xfId="47059" xr:uid="{00000000-0005-0000-0000-000024B70000}"/>
    <cellStyle name="20% - Accent1 5 3 2 6" xfId="47060" xr:uid="{00000000-0005-0000-0000-000025B70000}"/>
    <cellStyle name="20% - Accent1 5 3 2 6 2" xfId="47061" xr:uid="{00000000-0005-0000-0000-000026B70000}"/>
    <cellStyle name="20% - Accent1 5 3 2 6 2 2" xfId="47062" xr:uid="{00000000-0005-0000-0000-000027B70000}"/>
    <cellStyle name="20% - Accent1 5 3 2 6 2 2 2" xfId="47063" xr:uid="{00000000-0005-0000-0000-000028B70000}"/>
    <cellStyle name="20% - Accent1 5 3 2 6 2 3" xfId="47064" xr:uid="{00000000-0005-0000-0000-000029B70000}"/>
    <cellStyle name="20% - Accent1 5 3 2 6 3" xfId="47065" xr:uid="{00000000-0005-0000-0000-00002AB70000}"/>
    <cellStyle name="20% - Accent1 5 3 2 6 3 2" xfId="47066" xr:uid="{00000000-0005-0000-0000-00002BB70000}"/>
    <cellStyle name="20% - Accent1 5 3 2 6 4" xfId="47067" xr:uid="{00000000-0005-0000-0000-00002CB70000}"/>
    <cellStyle name="20% - Accent1 5 3 2 7" xfId="47068" xr:uid="{00000000-0005-0000-0000-00002DB70000}"/>
    <cellStyle name="20% - Accent1 5 3 2 7 2" xfId="47069" xr:uid="{00000000-0005-0000-0000-00002EB70000}"/>
    <cellStyle name="20% - Accent1 5 3 2 7 2 2" xfId="47070" xr:uid="{00000000-0005-0000-0000-00002FB70000}"/>
    <cellStyle name="20% - Accent1 5 3 2 7 3" xfId="47071" xr:uid="{00000000-0005-0000-0000-000030B70000}"/>
    <cellStyle name="20% - Accent1 5 3 2 8" xfId="47072" xr:uid="{00000000-0005-0000-0000-000031B70000}"/>
    <cellStyle name="20% - Accent1 5 3 2 8 2" xfId="47073" xr:uid="{00000000-0005-0000-0000-000032B70000}"/>
    <cellStyle name="20% - Accent1 5 3 2 8 2 2" xfId="47074" xr:uid="{00000000-0005-0000-0000-000033B70000}"/>
    <cellStyle name="20% - Accent1 5 3 2 8 3" xfId="47075" xr:uid="{00000000-0005-0000-0000-000034B70000}"/>
    <cellStyle name="20% - Accent1 5 3 2 9" xfId="47076" xr:uid="{00000000-0005-0000-0000-000035B70000}"/>
    <cellStyle name="20% - Accent1 5 3 2 9 2" xfId="47077" xr:uid="{00000000-0005-0000-0000-000036B70000}"/>
    <cellStyle name="20% - Accent1 5 3 3" xfId="47078" xr:uid="{00000000-0005-0000-0000-000037B70000}"/>
    <cellStyle name="20% - Accent1 5 3 3 10" xfId="47079" xr:uid="{00000000-0005-0000-0000-000038B70000}"/>
    <cellStyle name="20% - Accent1 5 3 3 10 2" xfId="47080" xr:uid="{00000000-0005-0000-0000-000039B70000}"/>
    <cellStyle name="20% - Accent1 5 3 3 11" xfId="47081" xr:uid="{00000000-0005-0000-0000-00003AB70000}"/>
    <cellStyle name="20% - Accent1 5 3 3 2" xfId="47082" xr:uid="{00000000-0005-0000-0000-00003BB70000}"/>
    <cellStyle name="20% - Accent1 5 3 3 2 2" xfId="47083" xr:uid="{00000000-0005-0000-0000-00003CB70000}"/>
    <cellStyle name="20% - Accent1 5 3 3 2 2 2" xfId="47084" xr:uid="{00000000-0005-0000-0000-00003DB70000}"/>
    <cellStyle name="20% - Accent1 5 3 3 2 2 2 2" xfId="47085" xr:uid="{00000000-0005-0000-0000-00003EB70000}"/>
    <cellStyle name="20% - Accent1 5 3 3 2 2 2 2 2" xfId="47086" xr:uid="{00000000-0005-0000-0000-00003FB70000}"/>
    <cellStyle name="20% - Accent1 5 3 3 2 2 2 3" xfId="47087" xr:uid="{00000000-0005-0000-0000-000040B70000}"/>
    <cellStyle name="20% - Accent1 5 3 3 2 2 3" xfId="47088" xr:uid="{00000000-0005-0000-0000-000041B70000}"/>
    <cellStyle name="20% - Accent1 5 3 3 2 2 3 2" xfId="47089" xr:uid="{00000000-0005-0000-0000-000042B70000}"/>
    <cellStyle name="20% - Accent1 5 3 3 2 2 4" xfId="47090" xr:uid="{00000000-0005-0000-0000-000043B70000}"/>
    <cellStyle name="20% - Accent1 5 3 3 2 3" xfId="47091" xr:uid="{00000000-0005-0000-0000-000044B70000}"/>
    <cellStyle name="20% - Accent1 5 3 3 2 3 2" xfId="47092" xr:uid="{00000000-0005-0000-0000-000045B70000}"/>
    <cellStyle name="20% - Accent1 5 3 3 2 3 2 2" xfId="47093" xr:uid="{00000000-0005-0000-0000-000046B70000}"/>
    <cellStyle name="20% - Accent1 5 3 3 2 3 2 2 2" xfId="47094" xr:uid="{00000000-0005-0000-0000-000047B70000}"/>
    <cellStyle name="20% - Accent1 5 3 3 2 3 2 3" xfId="47095" xr:uid="{00000000-0005-0000-0000-000048B70000}"/>
    <cellStyle name="20% - Accent1 5 3 3 2 3 3" xfId="47096" xr:uid="{00000000-0005-0000-0000-000049B70000}"/>
    <cellStyle name="20% - Accent1 5 3 3 2 3 3 2" xfId="47097" xr:uid="{00000000-0005-0000-0000-00004AB70000}"/>
    <cellStyle name="20% - Accent1 5 3 3 2 3 4" xfId="47098" xr:uid="{00000000-0005-0000-0000-00004BB70000}"/>
    <cellStyle name="20% - Accent1 5 3 3 2 4" xfId="47099" xr:uid="{00000000-0005-0000-0000-00004CB70000}"/>
    <cellStyle name="20% - Accent1 5 3 3 2 4 2" xfId="47100" xr:uid="{00000000-0005-0000-0000-00004DB70000}"/>
    <cellStyle name="20% - Accent1 5 3 3 2 4 2 2" xfId="47101" xr:uid="{00000000-0005-0000-0000-00004EB70000}"/>
    <cellStyle name="20% - Accent1 5 3 3 2 4 2 2 2" xfId="47102" xr:uid="{00000000-0005-0000-0000-00004FB70000}"/>
    <cellStyle name="20% - Accent1 5 3 3 2 4 2 3" xfId="47103" xr:uid="{00000000-0005-0000-0000-000050B70000}"/>
    <cellStyle name="20% - Accent1 5 3 3 2 4 3" xfId="47104" xr:uid="{00000000-0005-0000-0000-000051B70000}"/>
    <cellStyle name="20% - Accent1 5 3 3 2 4 3 2" xfId="47105" xr:uid="{00000000-0005-0000-0000-000052B70000}"/>
    <cellStyle name="20% - Accent1 5 3 3 2 4 4" xfId="47106" xr:uid="{00000000-0005-0000-0000-000053B70000}"/>
    <cellStyle name="20% - Accent1 5 3 3 2 5" xfId="47107" xr:uid="{00000000-0005-0000-0000-000054B70000}"/>
    <cellStyle name="20% - Accent1 5 3 3 2 5 2" xfId="47108" xr:uid="{00000000-0005-0000-0000-000055B70000}"/>
    <cellStyle name="20% - Accent1 5 3 3 2 5 2 2" xfId="47109" xr:uid="{00000000-0005-0000-0000-000056B70000}"/>
    <cellStyle name="20% - Accent1 5 3 3 2 5 3" xfId="47110" xr:uid="{00000000-0005-0000-0000-000057B70000}"/>
    <cellStyle name="20% - Accent1 5 3 3 2 6" xfId="47111" xr:uid="{00000000-0005-0000-0000-000058B70000}"/>
    <cellStyle name="20% - Accent1 5 3 3 2 6 2" xfId="47112" xr:uid="{00000000-0005-0000-0000-000059B70000}"/>
    <cellStyle name="20% - Accent1 5 3 3 2 6 2 2" xfId="47113" xr:uid="{00000000-0005-0000-0000-00005AB70000}"/>
    <cellStyle name="20% - Accent1 5 3 3 2 6 3" xfId="47114" xr:uid="{00000000-0005-0000-0000-00005BB70000}"/>
    <cellStyle name="20% - Accent1 5 3 3 2 7" xfId="47115" xr:uid="{00000000-0005-0000-0000-00005CB70000}"/>
    <cellStyle name="20% - Accent1 5 3 3 2 7 2" xfId="47116" xr:uid="{00000000-0005-0000-0000-00005DB70000}"/>
    <cellStyle name="20% - Accent1 5 3 3 2 8" xfId="47117" xr:uid="{00000000-0005-0000-0000-00005EB70000}"/>
    <cellStyle name="20% - Accent1 5 3 3 2 8 2" xfId="47118" xr:uid="{00000000-0005-0000-0000-00005FB70000}"/>
    <cellStyle name="20% - Accent1 5 3 3 2 9" xfId="47119" xr:uid="{00000000-0005-0000-0000-000060B70000}"/>
    <cellStyle name="20% - Accent1 5 3 3 3" xfId="47120" xr:uid="{00000000-0005-0000-0000-000061B70000}"/>
    <cellStyle name="20% - Accent1 5 3 3 3 2" xfId="47121" xr:uid="{00000000-0005-0000-0000-000062B70000}"/>
    <cellStyle name="20% - Accent1 5 3 3 3 2 2" xfId="47122" xr:uid="{00000000-0005-0000-0000-000063B70000}"/>
    <cellStyle name="20% - Accent1 5 3 3 3 2 2 2" xfId="47123" xr:uid="{00000000-0005-0000-0000-000064B70000}"/>
    <cellStyle name="20% - Accent1 5 3 3 3 2 2 2 2" xfId="47124" xr:uid="{00000000-0005-0000-0000-000065B70000}"/>
    <cellStyle name="20% - Accent1 5 3 3 3 2 2 3" xfId="47125" xr:uid="{00000000-0005-0000-0000-000066B70000}"/>
    <cellStyle name="20% - Accent1 5 3 3 3 2 3" xfId="47126" xr:uid="{00000000-0005-0000-0000-000067B70000}"/>
    <cellStyle name="20% - Accent1 5 3 3 3 2 3 2" xfId="47127" xr:uid="{00000000-0005-0000-0000-000068B70000}"/>
    <cellStyle name="20% - Accent1 5 3 3 3 2 4" xfId="47128" xr:uid="{00000000-0005-0000-0000-000069B70000}"/>
    <cellStyle name="20% - Accent1 5 3 3 3 3" xfId="47129" xr:uid="{00000000-0005-0000-0000-00006AB70000}"/>
    <cellStyle name="20% - Accent1 5 3 3 3 3 2" xfId="47130" xr:uid="{00000000-0005-0000-0000-00006BB70000}"/>
    <cellStyle name="20% - Accent1 5 3 3 3 3 2 2" xfId="47131" xr:uid="{00000000-0005-0000-0000-00006CB70000}"/>
    <cellStyle name="20% - Accent1 5 3 3 3 3 2 2 2" xfId="47132" xr:uid="{00000000-0005-0000-0000-00006DB70000}"/>
    <cellStyle name="20% - Accent1 5 3 3 3 3 2 3" xfId="47133" xr:uid="{00000000-0005-0000-0000-00006EB70000}"/>
    <cellStyle name="20% - Accent1 5 3 3 3 3 3" xfId="47134" xr:uid="{00000000-0005-0000-0000-00006FB70000}"/>
    <cellStyle name="20% - Accent1 5 3 3 3 3 3 2" xfId="47135" xr:uid="{00000000-0005-0000-0000-000070B70000}"/>
    <cellStyle name="20% - Accent1 5 3 3 3 3 4" xfId="47136" xr:uid="{00000000-0005-0000-0000-000071B70000}"/>
    <cellStyle name="20% - Accent1 5 3 3 3 4" xfId="47137" xr:uid="{00000000-0005-0000-0000-000072B70000}"/>
    <cellStyle name="20% - Accent1 5 3 3 3 4 2" xfId="47138" xr:uid="{00000000-0005-0000-0000-000073B70000}"/>
    <cellStyle name="20% - Accent1 5 3 3 3 4 2 2" xfId="47139" xr:uid="{00000000-0005-0000-0000-000074B70000}"/>
    <cellStyle name="20% - Accent1 5 3 3 3 4 2 2 2" xfId="47140" xr:uid="{00000000-0005-0000-0000-000075B70000}"/>
    <cellStyle name="20% - Accent1 5 3 3 3 4 2 3" xfId="47141" xr:uid="{00000000-0005-0000-0000-000076B70000}"/>
    <cellStyle name="20% - Accent1 5 3 3 3 4 3" xfId="47142" xr:uid="{00000000-0005-0000-0000-000077B70000}"/>
    <cellStyle name="20% - Accent1 5 3 3 3 4 3 2" xfId="47143" xr:uid="{00000000-0005-0000-0000-000078B70000}"/>
    <cellStyle name="20% - Accent1 5 3 3 3 4 4" xfId="47144" xr:uid="{00000000-0005-0000-0000-000079B70000}"/>
    <cellStyle name="20% - Accent1 5 3 3 3 5" xfId="47145" xr:uid="{00000000-0005-0000-0000-00007AB70000}"/>
    <cellStyle name="20% - Accent1 5 3 3 3 5 2" xfId="47146" xr:uid="{00000000-0005-0000-0000-00007BB70000}"/>
    <cellStyle name="20% - Accent1 5 3 3 3 5 2 2" xfId="47147" xr:uid="{00000000-0005-0000-0000-00007CB70000}"/>
    <cellStyle name="20% - Accent1 5 3 3 3 5 3" xfId="47148" xr:uid="{00000000-0005-0000-0000-00007DB70000}"/>
    <cellStyle name="20% - Accent1 5 3 3 3 6" xfId="47149" xr:uid="{00000000-0005-0000-0000-00007EB70000}"/>
    <cellStyle name="20% - Accent1 5 3 3 3 6 2" xfId="47150" xr:uid="{00000000-0005-0000-0000-00007FB70000}"/>
    <cellStyle name="20% - Accent1 5 3 3 3 6 2 2" xfId="47151" xr:uid="{00000000-0005-0000-0000-000080B70000}"/>
    <cellStyle name="20% - Accent1 5 3 3 3 6 3" xfId="47152" xr:uid="{00000000-0005-0000-0000-000081B70000}"/>
    <cellStyle name="20% - Accent1 5 3 3 3 7" xfId="47153" xr:uid="{00000000-0005-0000-0000-000082B70000}"/>
    <cellStyle name="20% - Accent1 5 3 3 3 7 2" xfId="47154" xr:uid="{00000000-0005-0000-0000-000083B70000}"/>
    <cellStyle name="20% - Accent1 5 3 3 3 8" xfId="47155" xr:uid="{00000000-0005-0000-0000-000084B70000}"/>
    <cellStyle name="20% - Accent1 5 3 3 3 8 2" xfId="47156" xr:uid="{00000000-0005-0000-0000-000085B70000}"/>
    <cellStyle name="20% - Accent1 5 3 3 3 9" xfId="47157" xr:uid="{00000000-0005-0000-0000-000086B70000}"/>
    <cellStyle name="20% - Accent1 5 3 3 4" xfId="47158" xr:uid="{00000000-0005-0000-0000-000087B70000}"/>
    <cellStyle name="20% - Accent1 5 3 3 4 2" xfId="47159" xr:uid="{00000000-0005-0000-0000-000088B70000}"/>
    <cellStyle name="20% - Accent1 5 3 3 4 2 2" xfId="47160" xr:uid="{00000000-0005-0000-0000-000089B70000}"/>
    <cellStyle name="20% - Accent1 5 3 3 4 2 2 2" xfId="47161" xr:uid="{00000000-0005-0000-0000-00008AB70000}"/>
    <cellStyle name="20% - Accent1 5 3 3 4 2 3" xfId="47162" xr:uid="{00000000-0005-0000-0000-00008BB70000}"/>
    <cellStyle name="20% - Accent1 5 3 3 4 3" xfId="47163" xr:uid="{00000000-0005-0000-0000-00008CB70000}"/>
    <cellStyle name="20% - Accent1 5 3 3 4 3 2" xfId="47164" xr:uid="{00000000-0005-0000-0000-00008DB70000}"/>
    <cellStyle name="20% - Accent1 5 3 3 4 4" xfId="47165" xr:uid="{00000000-0005-0000-0000-00008EB70000}"/>
    <cellStyle name="20% - Accent1 5 3 3 5" xfId="47166" xr:uid="{00000000-0005-0000-0000-00008FB70000}"/>
    <cellStyle name="20% - Accent1 5 3 3 5 2" xfId="47167" xr:uid="{00000000-0005-0000-0000-000090B70000}"/>
    <cellStyle name="20% - Accent1 5 3 3 5 2 2" xfId="47168" xr:uid="{00000000-0005-0000-0000-000091B70000}"/>
    <cellStyle name="20% - Accent1 5 3 3 5 2 2 2" xfId="47169" xr:uid="{00000000-0005-0000-0000-000092B70000}"/>
    <cellStyle name="20% - Accent1 5 3 3 5 2 3" xfId="47170" xr:uid="{00000000-0005-0000-0000-000093B70000}"/>
    <cellStyle name="20% - Accent1 5 3 3 5 3" xfId="47171" xr:uid="{00000000-0005-0000-0000-000094B70000}"/>
    <cellStyle name="20% - Accent1 5 3 3 5 3 2" xfId="47172" xr:uid="{00000000-0005-0000-0000-000095B70000}"/>
    <cellStyle name="20% - Accent1 5 3 3 5 4" xfId="47173" xr:uid="{00000000-0005-0000-0000-000096B70000}"/>
    <cellStyle name="20% - Accent1 5 3 3 6" xfId="47174" xr:uid="{00000000-0005-0000-0000-000097B70000}"/>
    <cellStyle name="20% - Accent1 5 3 3 6 2" xfId="47175" xr:uid="{00000000-0005-0000-0000-000098B70000}"/>
    <cellStyle name="20% - Accent1 5 3 3 6 2 2" xfId="47176" xr:uid="{00000000-0005-0000-0000-000099B70000}"/>
    <cellStyle name="20% - Accent1 5 3 3 6 2 2 2" xfId="47177" xr:uid="{00000000-0005-0000-0000-00009AB70000}"/>
    <cellStyle name="20% - Accent1 5 3 3 6 2 3" xfId="47178" xr:uid="{00000000-0005-0000-0000-00009BB70000}"/>
    <cellStyle name="20% - Accent1 5 3 3 6 3" xfId="47179" xr:uid="{00000000-0005-0000-0000-00009CB70000}"/>
    <cellStyle name="20% - Accent1 5 3 3 6 3 2" xfId="47180" xr:uid="{00000000-0005-0000-0000-00009DB70000}"/>
    <cellStyle name="20% - Accent1 5 3 3 6 4" xfId="47181" xr:uid="{00000000-0005-0000-0000-00009EB70000}"/>
    <cellStyle name="20% - Accent1 5 3 3 7" xfId="47182" xr:uid="{00000000-0005-0000-0000-00009FB70000}"/>
    <cellStyle name="20% - Accent1 5 3 3 7 2" xfId="47183" xr:uid="{00000000-0005-0000-0000-0000A0B70000}"/>
    <cellStyle name="20% - Accent1 5 3 3 7 2 2" xfId="47184" xr:uid="{00000000-0005-0000-0000-0000A1B70000}"/>
    <cellStyle name="20% - Accent1 5 3 3 7 3" xfId="47185" xr:uid="{00000000-0005-0000-0000-0000A2B70000}"/>
    <cellStyle name="20% - Accent1 5 3 3 8" xfId="47186" xr:uid="{00000000-0005-0000-0000-0000A3B70000}"/>
    <cellStyle name="20% - Accent1 5 3 3 8 2" xfId="47187" xr:uid="{00000000-0005-0000-0000-0000A4B70000}"/>
    <cellStyle name="20% - Accent1 5 3 3 8 2 2" xfId="47188" xr:uid="{00000000-0005-0000-0000-0000A5B70000}"/>
    <cellStyle name="20% - Accent1 5 3 3 8 3" xfId="47189" xr:uid="{00000000-0005-0000-0000-0000A6B70000}"/>
    <cellStyle name="20% - Accent1 5 3 3 9" xfId="47190" xr:uid="{00000000-0005-0000-0000-0000A7B70000}"/>
    <cellStyle name="20% - Accent1 5 3 3 9 2" xfId="47191" xr:uid="{00000000-0005-0000-0000-0000A8B70000}"/>
    <cellStyle name="20% - Accent1 5 3 4" xfId="47192" xr:uid="{00000000-0005-0000-0000-0000A9B70000}"/>
    <cellStyle name="20% - Accent1 5 3 4 10" xfId="47193" xr:uid="{00000000-0005-0000-0000-0000AAB70000}"/>
    <cellStyle name="20% - Accent1 5 3 4 10 2" xfId="47194" xr:uid="{00000000-0005-0000-0000-0000ABB70000}"/>
    <cellStyle name="20% - Accent1 5 3 4 11" xfId="47195" xr:uid="{00000000-0005-0000-0000-0000ACB70000}"/>
    <cellStyle name="20% - Accent1 5 3 4 2" xfId="47196" xr:uid="{00000000-0005-0000-0000-0000ADB70000}"/>
    <cellStyle name="20% - Accent1 5 3 4 2 2" xfId="47197" xr:uid="{00000000-0005-0000-0000-0000AEB70000}"/>
    <cellStyle name="20% - Accent1 5 3 4 2 2 2" xfId="47198" xr:uid="{00000000-0005-0000-0000-0000AFB70000}"/>
    <cellStyle name="20% - Accent1 5 3 4 2 2 2 2" xfId="47199" xr:uid="{00000000-0005-0000-0000-0000B0B70000}"/>
    <cellStyle name="20% - Accent1 5 3 4 2 2 2 2 2" xfId="47200" xr:uid="{00000000-0005-0000-0000-0000B1B70000}"/>
    <cellStyle name="20% - Accent1 5 3 4 2 2 2 3" xfId="47201" xr:uid="{00000000-0005-0000-0000-0000B2B70000}"/>
    <cellStyle name="20% - Accent1 5 3 4 2 2 3" xfId="47202" xr:uid="{00000000-0005-0000-0000-0000B3B70000}"/>
    <cellStyle name="20% - Accent1 5 3 4 2 2 3 2" xfId="47203" xr:uid="{00000000-0005-0000-0000-0000B4B70000}"/>
    <cellStyle name="20% - Accent1 5 3 4 2 2 4" xfId="47204" xr:uid="{00000000-0005-0000-0000-0000B5B70000}"/>
    <cellStyle name="20% - Accent1 5 3 4 2 3" xfId="47205" xr:uid="{00000000-0005-0000-0000-0000B6B70000}"/>
    <cellStyle name="20% - Accent1 5 3 4 2 3 2" xfId="47206" xr:uid="{00000000-0005-0000-0000-0000B7B70000}"/>
    <cellStyle name="20% - Accent1 5 3 4 2 3 2 2" xfId="47207" xr:uid="{00000000-0005-0000-0000-0000B8B70000}"/>
    <cellStyle name="20% - Accent1 5 3 4 2 3 2 2 2" xfId="47208" xr:uid="{00000000-0005-0000-0000-0000B9B70000}"/>
    <cellStyle name="20% - Accent1 5 3 4 2 3 2 3" xfId="47209" xr:uid="{00000000-0005-0000-0000-0000BAB70000}"/>
    <cellStyle name="20% - Accent1 5 3 4 2 3 3" xfId="47210" xr:uid="{00000000-0005-0000-0000-0000BBB70000}"/>
    <cellStyle name="20% - Accent1 5 3 4 2 3 3 2" xfId="47211" xr:uid="{00000000-0005-0000-0000-0000BCB70000}"/>
    <cellStyle name="20% - Accent1 5 3 4 2 3 4" xfId="47212" xr:uid="{00000000-0005-0000-0000-0000BDB70000}"/>
    <cellStyle name="20% - Accent1 5 3 4 2 4" xfId="47213" xr:uid="{00000000-0005-0000-0000-0000BEB70000}"/>
    <cellStyle name="20% - Accent1 5 3 4 2 4 2" xfId="47214" xr:uid="{00000000-0005-0000-0000-0000BFB70000}"/>
    <cellStyle name="20% - Accent1 5 3 4 2 4 2 2" xfId="47215" xr:uid="{00000000-0005-0000-0000-0000C0B70000}"/>
    <cellStyle name="20% - Accent1 5 3 4 2 4 2 2 2" xfId="47216" xr:uid="{00000000-0005-0000-0000-0000C1B70000}"/>
    <cellStyle name="20% - Accent1 5 3 4 2 4 2 3" xfId="47217" xr:uid="{00000000-0005-0000-0000-0000C2B70000}"/>
    <cellStyle name="20% - Accent1 5 3 4 2 4 3" xfId="47218" xr:uid="{00000000-0005-0000-0000-0000C3B70000}"/>
    <cellStyle name="20% - Accent1 5 3 4 2 4 3 2" xfId="47219" xr:uid="{00000000-0005-0000-0000-0000C4B70000}"/>
    <cellStyle name="20% - Accent1 5 3 4 2 4 4" xfId="47220" xr:uid="{00000000-0005-0000-0000-0000C5B70000}"/>
    <cellStyle name="20% - Accent1 5 3 4 2 5" xfId="47221" xr:uid="{00000000-0005-0000-0000-0000C6B70000}"/>
    <cellStyle name="20% - Accent1 5 3 4 2 5 2" xfId="47222" xr:uid="{00000000-0005-0000-0000-0000C7B70000}"/>
    <cellStyle name="20% - Accent1 5 3 4 2 5 2 2" xfId="47223" xr:uid="{00000000-0005-0000-0000-0000C8B70000}"/>
    <cellStyle name="20% - Accent1 5 3 4 2 5 3" xfId="47224" xr:uid="{00000000-0005-0000-0000-0000C9B70000}"/>
    <cellStyle name="20% - Accent1 5 3 4 2 6" xfId="47225" xr:uid="{00000000-0005-0000-0000-0000CAB70000}"/>
    <cellStyle name="20% - Accent1 5 3 4 2 6 2" xfId="47226" xr:uid="{00000000-0005-0000-0000-0000CBB70000}"/>
    <cellStyle name="20% - Accent1 5 3 4 2 6 2 2" xfId="47227" xr:uid="{00000000-0005-0000-0000-0000CCB70000}"/>
    <cellStyle name="20% - Accent1 5 3 4 2 6 3" xfId="47228" xr:uid="{00000000-0005-0000-0000-0000CDB70000}"/>
    <cellStyle name="20% - Accent1 5 3 4 2 7" xfId="47229" xr:uid="{00000000-0005-0000-0000-0000CEB70000}"/>
    <cellStyle name="20% - Accent1 5 3 4 2 7 2" xfId="47230" xr:uid="{00000000-0005-0000-0000-0000CFB70000}"/>
    <cellStyle name="20% - Accent1 5 3 4 2 8" xfId="47231" xr:uid="{00000000-0005-0000-0000-0000D0B70000}"/>
    <cellStyle name="20% - Accent1 5 3 4 2 8 2" xfId="47232" xr:uid="{00000000-0005-0000-0000-0000D1B70000}"/>
    <cellStyle name="20% - Accent1 5 3 4 2 9" xfId="47233" xr:uid="{00000000-0005-0000-0000-0000D2B70000}"/>
    <cellStyle name="20% - Accent1 5 3 4 3" xfId="47234" xr:uid="{00000000-0005-0000-0000-0000D3B70000}"/>
    <cellStyle name="20% - Accent1 5 3 4 3 2" xfId="47235" xr:uid="{00000000-0005-0000-0000-0000D4B70000}"/>
    <cellStyle name="20% - Accent1 5 3 4 3 2 2" xfId="47236" xr:uid="{00000000-0005-0000-0000-0000D5B70000}"/>
    <cellStyle name="20% - Accent1 5 3 4 3 2 2 2" xfId="47237" xr:uid="{00000000-0005-0000-0000-0000D6B70000}"/>
    <cellStyle name="20% - Accent1 5 3 4 3 2 2 2 2" xfId="47238" xr:uid="{00000000-0005-0000-0000-0000D7B70000}"/>
    <cellStyle name="20% - Accent1 5 3 4 3 2 2 3" xfId="47239" xr:uid="{00000000-0005-0000-0000-0000D8B70000}"/>
    <cellStyle name="20% - Accent1 5 3 4 3 2 3" xfId="47240" xr:uid="{00000000-0005-0000-0000-0000D9B70000}"/>
    <cellStyle name="20% - Accent1 5 3 4 3 2 3 2" xfId="47241" xr:uid="{00000000-0005-0000-0000-0000DAB70000}"/>
    <cellStyle name="20% - Accent1 5 3 4 3 2 4" xfId="47242" xr:uid="{00000000-0005-0000-0000-0000DBB70000}"/>
    <cellStyle name="20% - Accent1 5 3 4 3 3" xfId="47243" xr:uid="{00000000-0005-0000-0000-0000DCB70000}"/>
    <cellStyle name="20% - Accent1 5 3 4 3 3 2" xfId="47244" xr:uid="{00000000-0005-0000-0000-0000DDB70000}"/>
    <cellStyle name="20% - Accent1 5 3 4 3 3 2 2" xfId="47245" xr:uid="{00000000-0005-0000-0000-0000DEB70000}"/>
    <cellStyle name="20% - Accent1 5 3 4 3 3 2 2 2" xfId="47246" xr:uid="{00000000-0005-0000-0000-0000DFB70000}"/>
    <cellStyle name="20% - Accent1 5 3 4 3 3 2 3" xfId="47247" xr:uid="{00000000-0005-0000-0000-0000E0B70000}"/>
    <cellStyle name="20% - Accent1 5 3 4 3 3 3" xfId="47248" xr:uid="{00000000-0005-0000-0000-0000E1B70000}"/>
    <cellStyle name="20% - Accent1 5 3 4 3 3 3 2" xfId="47249" xr:uid="{00000000-0005-0000-0000-0000E2B70000}"/>
    <cellStyle name="20% - Accent1 5 3 4 3 3 4" xfId="47250" xr:uid="{00000000-0005-0000-0000-0000E3B70000}"/>
    <cellStyle name="20% - Accent1 5 3 4 3 4" xfId="47251" xr:uid="{00000000-0005-0000-0000-0000E4B70000}"/>
    <cellStyle name="20% - Accent1 5 3 4 3 4 2" xfId="47252" xr:uid="{00000000-0005-0000-0000-0000E5B70000}"/>
    <cellStyle name="20% - Accent1 5 3 4 3 4 2 2" xfId="47253" xr:uid="{00000000-0005-0000-0000-0000E6B70000}"/>
    <cellStyle name="20% - Accent1 5 3 4 3 4 2 2 2" xfId="47254" xr:uid="{00000000-0005-0000-0000-0000E7B70000}"/>
    <cellStyle name="20% - Accent1 5 3 4 3 4 2 3" xfId="47255" xr:uid="{00000000-0005-0000-0000-0000E8B70000}"/>
    <cellStyle name="20% - Accent1 5 3 4 3 4 3" xfId="47256" xr:uid="{00000000-0005-0000-0000-0000E9B70000}"/>
    <cellStyle name="20% - Accent1 5 3 4 3 4 3 2" xfId="47257" xr:uid="{00000000-0005-0000-0000-0000EAB70000}"/>
    <cellStyle name="20% - Accent1 5 3 4 3 4 4" xfId="47258" xr:uid="{00000000-0005-0000-0000-0000EBB70000}"/>
    <cellStyle name="20% - Accent1 5 3 4 3 5" xfId="47259" xr:uid="{00000000-0005-0000-0000-0000ECB70000}"/>
    <cellStyle name="20% - Accent1 5 3 4 3 5 2" xfId="47260" xr:uid="{00000000-0005-0000-0000-0000EDB70000}"/>
    <cellStyle name="20% - Accent1 5 3 4 3 5 2 2" xfId="47261" xr:uid="{00000000-0005-0000-0000-0000EEB70000}"/>
    <cellStyle name="20% - Accent1 5 3 4 3 5 3" xfId="47262" xr:uid="{00000000-0005-0000-0000-0000EFB70000}"/>
    <cellStyle name="20% - Accent1 5 3 4 3 6" xfId="47263" xr:uid="{00000000-0005-0000-0000-0000F0B70000}"/>
    <cellStyle name="20% - Accent1 5 3 4 3 6 2" xfId="47264" xr:uid="{00000000-0005-0000-0000-0000F1B70000}"/>
    <cellStyle name="20% - Accent1 5 3 4 3 6 2 2" xfId="47265" xr:uid="{00000000-0005-0000-0000-0000F2B70000}"/>
    <cellStyle name="20% - Accent1 5 3 4 3 6 3" xfId="47266" xr:uid="{00000000-0005-0000-0000-0000F3B70000}"/>
    <cellStyle name="20% - Accent1 5 3 4 3 7" xfId="47267" xr:uid="{00000000-0005-0000-0000-0000F4B70000}"/>
    <cellStyle name="20% - Accent1 5 3 4 3 7 2" xfId="47268" xr:uid="{00000000-0005-0000-0000-0000F5B70000}"/>
    <cellStyle name="20% - Accent1 5 3 4 3 8" xfId="47269" xr:uid="{00000000-0005-0000-0000-0000F6B70000}"/>
    <cellStyle name="20% - Accent1 5 3 4 3 8 2" xfId="47270" xr:uid="{00000000-0005-0000-0000-0000F7B70000}"/>
    <cellStyle name="20% - Accent1 5 3 4 3 9" xfId="47271" xr:uid="{00000000-0005-0000-0000-0000F8B70000}"/>
    <cellStyle name="20% - Accent1 5 3 4 4" xfId="47272" xr:uid="{00000000-0005-0000-0000-0000F9B70000}"/>
    <cellStyle name="20% - Accent1 5 3 4 4 2" xfId="47273" xr:uid="{00000000-0005-0000-0000-0000FAB70000}"/>
    <cellStyle name="20% - Accent1 5 3 4 4 2 2" xfId="47274" xr:uid="{00000000-0005-0000-0000-0000FBB70000}"/>
    <cellStyle name="20% - Accent1 5 3 4 4 2 2 2" xfId="47275" xr:uid="{00000000-0005-0000-0000-0000FCB70000}"/>
    <cellStyle name="20% - Accent1 5 3 4 4 2 3" xfId="47276" xr:uid="{00000000-0005-0000-0000-0000FDB70000}"/>
    <cellStyle name="20% - Accent1 5 3 4 4 3" xfId="47277" xr:uid="{00000000-0005-0000-0000-0000FEB70000}"/>
    <cellStyle name="20% - Accent1 5 3 4 4 3 2" xfId="47278" xr:uid="{00000000-0005-0000-0000-0000FFB70000}"/>
    <cellStyle name="20% - Accent1 5 3 4 4 4" xfId="47279" xr:uid="{00000000-0005-0000-0000-000000B80000}"/>
    <cellStyle name="20% - Accent1 5 3 4 5" xfId="47280" xr:uid="{00000000-0005-0000-0000-000001B80000}"/>
    <cellStyle name="20% - Accent1 5 3 4 5 2" xfId="47281" xr:uid="{00000000-0005-0000-0000-000002B80000}"/>
    <cellStyle name="20% - Accent1 5 3 4 5 2 2" xfId="47282" xr:uid="{00000000-0005-0000-0000-000003B80000}"/>
    <cellStyle name="20% - Accent1 5 3 4 5 2 2 2" xfId="47283" xr:uid="{00000000-0005-0000-0000-000004B80000}"/>
    <cellStyle name="20% - Accent1 5 3 4 5 2 3" xfId="47284" xr:uid="{00000000-0005-0000-0000-000005B80000}"/>
    <cellStyle name="20% - Accent1 5 3 4 5 3" xfId="47285" xr:uid="{00000000-0005-0000-0000-000006B80000}"/>
    <cellStyle name="20% - Accent1 5 3 4 5 3 2" xfId="47286" xr:uid="{00000000-0005-0000-0000-000007B80000}"/>
    <cellStyle name="20% - Accent1 5 3 4 5 4" xfId="47287" xr:uid="{00000000-0005-0000-0000-000008B80000}"/>
    <cellStyle name="20% - Accent1 5 3 4 6" xfId="47288" xr:uid="{00000000-0005-0000-0000-000009B80000}"/>
    <cellStyle name="20% - Accent1 5 3 4 6 2" xfId="47289" xr:uid="{00000000-0005-0000-0000-00000AB80000}"/>
    <cellStyle name="20% - Accent1 5 3 4 6 2 2" xfId="47290" xr:uid="{00000000-0005-0000-0000-00000BB80000}"/>
    <cellStyle name="20% - Accent1 5 3 4 6 2 2 2" xfId="47291" xr:uid="{00000000-0005-0000-0000-00000CB80000}"/>
    <cellStyle name="20% - Accent1 5 3 4 6 2 3" xfId="47292" xr:uid="{00000000-0005-0000-0000-00000DB80000}"/>
    <cellStyle name="20% - Accent1 5 3 4 6 3" xfId="47293" xr:uid="{00000000-0005-0000-0000-00000EB80000}"/>
    <cellStyle name="20% - Accent1 5 3 4 6 3 2" xfId="47294" xr:uid="{00000000-0005-0000-0000-00000FB80000}"/>
    <cellStyle name="20% - Accent1 5 3 4 6 4" xfId="47295" xr:uid="{00000000-0005-0000-0000-000010B80000}"/>
    <cellStyle name="20% - Accent1 5 3 4 7" xfId="47296" xr:uid="{00000000-0005-0000-0000-000011B80000}"/>
    <cellStyle name="20% - Accent1 5 3 4 7 2" xfId="47297" xr:uid="{00000000-0005-0000-0000-000012B80000}"/>
    <cellStyle name="20% - Accent1 5 3 4 7 2 2" xfId="47298" xr:uid="{00000000-0005-0000-0000-000013B80000}"/>
    <cellStyle name="20% - Accent1 5 3 4 7 3" xfId="47299" xr:uid="{00000000-0005-0000-0000-000014B80000}"/>
    <cellStyle name="20% - Accent1 5 3 4 8" xfId="47300" xr:uid="{00000000-0005-0000-0000-000015B80000}"/>
    <cellStyle name="20% - Accent1 5 3 4 8 2" xfId="47301" xr:uid="{00000000-0005-0000-0000-000016B80000}"/>
    <cellStyle name="20% - Accent1 5 3 4 8 2 2" xfId="47302" xr:uid="{00000000-0005-0000-0000-000017B80000}"/>
    <cellStyle name="20% - Accent1 5 3 4 8 3" xfId="47303" xr:uid="{00000000-0005-0000-0000-000018B80000}"/>
    <cellStyle name="20% - Accent1 5 3 4 9" xfId="47304" xr:uid="{00000000-0005-0000-0000-000019B80000}"/>
    <cellStyle name="20% - Accent1 5 3 4 9 2" xfId="47305" xr:uid="{00000000-0005-0000-0000-00001AB80000}"/>
    <cellStyle name="20% - Accent1 5 3 5" xfId="47306" xr:uid="{00000000-0005-0000-0000-00001BB80000}"/>
    <cellStyle name="20% - Accent1 5 3 5 2" xfId="47307" xr:uid="{00000000-0005-0000-0000-00001CB80000}"/>
    <cellStyle name="20% - Accent1 5 3 5 2 2" xfId="47308" xr:uid="{00000000-0005-0000-0000-00001DB80000}"/>
    <cellStyle name="20% - Accent1 5 3 5 2 2 2" xfId="47309" xr:uid="{00000000-0005-0000-0000-00001EB80000}"/>
    <cellStyle name="20% - Accent1 5 3 5 2 2 2 2" xfId="47310" xr:uid="{00000000-0005-0000-0000-00001FB80000}"/>
    <cellStyle name="20% - Accent1 5 3 5 2 2 3" xfId="47311" xr:uid="{00000000-0005-0000-0000-000020B80000}"/>
    <cellStyle name="20% - Accent1 5 3 5 2 3" xfId="47312" xr:uid="{00000000-0005-0000-0000-000021B80000}"/>
    <cellStyle name="20% - Accent1 5 3 5 2 3 2" xfId="47313" xr:uid="{00000000-0005-0000-0000-000022B80000}"/>
    <cellStyle name="20% - Accent1 5 3 5 2 4" xfId="47314" xr:uid="{00000000-0005-0000-0000-000023B80000}"/>
    <cellStyle name="20% - Accent1 5 3 5 3" xfId="47315" xr:uid="{00000000-0005-0000-0000-000024B80000}"/>
    <cellStyle name="20% - Accent1 5 3 5 3 2" xfId="47316" xr:uid="{00000000-0005-0000-0000-000025B80000}"/>
    <cellStyle name="20% - Accent1 5 3 5 3 2 2" xfId="47317" xr:uid="{00000000-0005-0000-0000-000026B80000}"/>
    <cellStyle name="20% - Accent1 5 3 5 3 2 2 2" xfId="47318" xr:uid="{00000000-0005-0000-0000-000027B80000}"/>
    <cellStyle name="20% - Accent1 5 3 5 3 2 3" xfId="47319" xr:uid="{00000000-0005-0000-0000-000028B80000}"/>
    <cellStyle name="20% - Accent1 5 3 5 3 3" xfId="47320" xr:uid="{00000000-0005-0000-0000-000029B80000}"/>
    <cellStyle name="20% - Accent1 5 3 5 3 3 2" xfId="47321" xr:uid="{00000000-0005-0000-0000-00002AB80000}"/>
    <cellStyle name="20% - Accent1 5 3 5 3 4" xfId="47322" xr:uid="{00000000-0005-0000-0000-00002BB80000}"/>
    <cellStyle name="20% - Accent1 5 3 5 4" xfId="47323" xr:uid="{00000000-0005-0000-0000-00002CB80000}"/>
    <cellStyle name="20% - Accent1 5 3 5 4 2" xfId="47324" xr:uid="{00000000-0005-0000-0000-00002DB80000}"/>
    <cellStyle name="20% - Accent1 5 3 5 4 2 2" xfId="47325" xr:uid="{00000000-0005-0000-0000-00002EB80000}"/>
    <cellStyle name="20% - Accent1 5 3 5 4 2 2 2" xfId="47326" xr:uid="{00000000-0005-0000-0000-00002FB80000}"/>
    <cellStyle name="20% - Accent1 5 3 5 4 2 3" xfId="47327" xr:uid="{00000000-0005-0000-0000-000030B80000}"/>
    <cellStyle name="20% - Accent1 5 3 5 4 3" xfId="47328" xr:uid="{00000000-0005-0000-0000-000031B80000}"/>
    <cellStyle name="20% - Accent1 5 3 5 4 3 2" xfId="47329" xr:uid="{00000000-0005-0000-0000-000032B80000}"/>
    <cellStyle name="20% - Accent1 5 3 5 4 4" xfId="47330" xr:uid="{00000000-0005-0000-0000-000033B80000}"/>
    <cellStyle name="20% - Accent1 5 3 5 5" xfId="47331" xr:uid="{00000000-0005-0000-0000-000034B80000}"/>
    <cellStyle name="20% - Accent1 5 3 5 5 2" xfId="47332" xr:uid="{00000000-0005-0000-0000-000035B80000}"/>
    <cellStyle name="20% - Accent1 5 3 5 5 2 2" xfId="47333" xr:uid="{00000000-0005-0000-0000-000036B80000}"/>
    <cellStyle name="20% - Accent1 5 3 5 5 3" xfId="47334" xr:uid="{00000000-0005-0000-0000-000037B80000}"/>
    <cellStyle name="20% - Accent1 5 3 5 6" xfId="47335" xr:uid="{00000000-0005-0000-0000-000038B80000}"/>
    <cellStyle name="20% - Accent1 5 3 5 6 2" xfId="47336" xr:uid="{00000000-0005-0000-0000-000039B80000}"/>
    <cellStyle name="20% - Accent1 5 3 5 6 2 2" xfId="47337" xr:uid="{00000000-0005-0000-0000-00003AB80000}"/>
    <cellStyle name="20% - Accent1 5 3 5 6 3" xfId="47338" xr:uid="{00000000-0005-0000-0000-00003BB80000}"/>
    <cellStyle name="20% - Accent1 5 3 5 7" xfId="47339" xr:uid="{00000000-0005-0000-0000-00003CB80000}"/>
    <cellStyle name="20% - Accent1 5 3 5 7 2" xfId="47340" xr:uid="{00000000-0005-0000-0000-00003DB80000}"/>
    <cellStyle name="20% - Accent1 5 3 5 8" xfId="47341" xr:uid="{00000000-0005-0000-0000-00003EB80000}"/>
    <cellStyle name="20% - Accent1 5 3 5 8 2" xfId="47342" xr:uid="{00000000-0005-0000-0000-00003FB80000}"/>
    <cellStyle name="20% - Accent1 5 3 5 9" xfId="47343" xr:uid="{00000000-0005-0000-0000-000040B80000}"/>
    <cellStyle name="20% - Accent1 5 3 6" xfId="47344" xr:uid="{00000000-0005-0000-0000-000041B80000}"/>
    <cellStyle name="20% - Accent1 5 3 6 2" xfId="47345" xr:uid="{00000000-0005-0000-0000-000042B80000}"/>
    <cellStyle name="20% - Accent1 5 3 6 2 2" xfId="47346" xr:uid="{00000000-0005-0000-0000-000043B80000}"/>
    <cellStyle name="20% - Accent1 5 3 6 2 2 2" xfId="47347" xr:uid="{00000000-0005-0000-0000-000044B80000}"/>
    <cellStyle name="20% - Accent1 5 3 6 2 2 2 2" xfId="47348" xr:uid="{00000000-0005-0000-0000-000045B80000}"/>
    <cellStyle name="20% - Accent1 5 3 6 2 2 3" xfId="47349" xr:uid="{00000000-0005-0000-0000-000046B80000}"/>
    <cellStyle name="20% - Accent1 5 3 6 2 3" xfId="47350" xr:uid="{00000000-0005-0000-0000-000047B80000}"/>
    <cellStyle name="20% - Accent1 5 3 6 2 3 2" xfId="47351" xr:uid="{00000000-0005-0000-0000-000048B80000}"/>
    <cellStyle name="20% - Accent1 5 3 6 2 4" xfId="47352" xr:uid="{00000000-0005-0000-0000-000049B80000}"/>
    <cellStyle name="20% - Accent1 5 3 6 3" xfId="47353" xr:uid="{00000000-0005-0000-0000-00004AB80000}"/>
    <cellStyle name="20% - Accent1 5 3 6 3 2" xfId="47354" xr:uid="{00000000-0005-0000-0000-00004BB80000}"/>
    <cellStyle name="20% - Accent1 5 3 6 3 2 2" xfId="47355" xr:uid="{00000000-0005-0000-0000-00004CB80000}"/>
    <cellStyle name="20% - Accent1 5 3 6 3 2 2 2" xfId="47356" xr:uid="{00000000-0005-0000-0000-00004DB80000}"/>
    <cellStyle name="20% - Accent1 5 3 6 3 2 3" xfId="47357" xr:uid="{00000000-0005-0000-0000-00004EB80000}"/>
    <cellStyle name="20% - Accent1 5 3 6 3 3" xfId="47358" xr:uid="{00000000-0005-0000-0000-00004FB80000}"/>
    <cellStyle name="20% - Accent1 5 3 6 3 3 2" xfId="47359" xr:uid="{00000000-0005-0000-0000-000050B80000}"/>
    <cellStyle name="20% - Accent1 5 3 6 3 4" xfId="47360" xr:uid="{00000000-0005-0000-0000-000051B80000}"/>
    <cellStyle name="20% - Accent1 5 3 6 4" xfId="47361" xr:uid="{00000000-0005-0000-0000-000052B80000}"/>
    <cellStyle name="20% - Accent1 5 3 6 4 2" xfId="47362" xr:uid="{00000000-0005-0000-0000-000053B80000}"/>
    <cellStyle name="20% - Accent1 5 3 6 4 2 2" xfId="47363" xr:uid="{00000000-0005-0000-0000-000054B80000}"/>
    <cellStyle name="20% - Accent1 5 3 6 4 2 2 2" xfId="47364" xr:uid="{00000000-0005-0000-0000-000055B80000}"/>
    <cellStyle name="20% - Accent1 5 3 6 4 2 3" xfId="47365" xr:uid="{00000000-0005-0000-0000-000056B80000}"/>
    <cellStyle name="20% - Accent1 5 3 6 4 3" xfId="47366" xr:uid="{00000000-0005-0000-0000-000057B80000}"/>
    <cellStyle name="20% - Accent1 5 3 6 4 3 2" xfId="47367" xr:uid="{00000000-0005-0000-0000-000058B80000}"/>
    <cellStyle name="20% - Accent1 5 3 6 4 4" xfId="47368" xr:uid="{00000000-0005-0000-0000-000059B80000}"/>
    <cellStyle name="20% - Accent1 5 3 6 5" xfId="47369" xr:uid="{00000000-0005-0000-0000-00005AB80000}"/>
    <cellStyle name="20% - Accent1 5 3 6 5 2" xfId="47370" xr:uid="{00000000-0005-0000-0000-00005BB80000}"/>
    <cellStyle name="20% - Accent1 5 3 6 5 2 2" xfId="47371" xr:uid="{00000000-0005-0000-0000-00005CB80000}"/>
    <cellStyle name="20% - Accent1 5 3 6 5 3" xfId="47372" xr:uid="{00000000-0005-0000-0000-00005DB80000}"/>
    <cellStyle name="20% - Accent1 5 3 6 6" xfId="47373" xr:uid="{00000000-0005-0000-0000-00005EB80000}"/>
    <cellStyle name="20% - Accent1 5 3 6 6 2" xfId="47374" xr:uid="{00000000-0005-0000-0000-00005FB80000}"/>
    <cellStyle name="20% - Accent1 5 3 6 6 2 2" xfId="47375" xr:uid="{00000000-0005-0000-0000-000060B80000}"/>
    <cellStyle name="20% - Accent1 5 3 6 6 3" xfId="47376" xr:uid="{00000000-0005-0000-0000-000061B80000}"/>
    <cellStyle name="20% - Accent1 5 3 6 7" xfId="47377" xr:uid="{00000000-0005-0000-0000-000062B80000}"/>
    <cellStyle name="20% - Accent1 5 3 6 7 2" xfId="47378" xr:uid="{00000000-0005-0000-0000-000063B80000}"/>
    <cellStyle name="20% - Accent1 5 3 6 8" xfId="47379" xr:uid="{00000000-0005-0000-0000-000064B80000}"/>
    <cellStyle name="20% - Accent1 5 3 6 8 2" xfId="47380" xr:uid="{00000000-0005-0000-0000-000065B80000}"/>
    <cellStyle name="20% - Accent1 5 3 6 9" xfId="47381" xr:uid="{00000000-0005-0000-0000-000066B80000}"/>
    <cellStyle name="20% - Accent1 5 3 7" xfId="47382" xr:uid="{00000000-0005-0000-0000-000067B80000}"/>
    <cellStyle name="20% - Accent1 5 3 7 2" xfId="47383" xr:uid="{00000000-0005-0000-0000-000068B80000}"/>
    <cellStyle name="20% - Accent1 5 3 7 2 2" xfId="47384" xr:uid="{00000000-0005-0000-0000-000069B80000}"/>
    <cellStyle name="20% - Accent1 5 3 7 2 2 2" xfId="47385" xr:uid="{00000000-0005-0000-0000-00006AB80000}"/>
    <cellStyle name="20% - Accent1 5 3 7 2 3" xfId="47386" xr:uid="{00000000-0005-0000-0000-00006BB80000}"/>
    <cellStyle name="20% - Accent1 5 3 7 3" xfId="47387" xr:uid="{00000000-0005-0000-0000-00006CB80000}"/>
    <cellStyle name="20% - Accent1 5 3 7 3 2" xfId="47388" xr:uid="{00000000-0005-0000-0000-00006DB80000}"/>
    <cellStyle name="20% - Accent1 5 3 7 4" xfId="47389" xr:uid="{00000000-0005-0000-0000-00006EB80000}"/>
    <cellStyle name="20% - Accent1 5 3 8" xfId="47390" xr:uid="{00000000-0005-0000-0000-00006FB80000}"/>
    <cellStyle name="20% - Accent1 5 3 8 2" xfId="47391" xr:uid="{00000000-0005-0000-0000-000070B80000}"/>
    <cellStyle name="20% - Accent1 5 3 8 2 2" xfId="47392" xr:uid="{00000000-0005-0000-0000-000071B80000}"/>
    <cellStyle name="20% - Accent1 5 3 8 2 2 2" xfId="47393" xr:uid="{00000000-0005-0000-0000-000072B80000}"/>
    <cellStyle name="20% - Accent1 5 3 8 2 3" xfId="47394" xr:uid="{00000000-0005-0000-0000-000073B80000}"/>
    <cellStyle name="20% - Accent1 5 3 8 3" xfId="47395" xr:uid="{00000000-0005-0000-0000-000074B80000}"/>
    <cellStyle name="20% - Accent1 5 3 8 3 2" xfId="47396" xr:uid="{00000000-0005-0000-0000-000075B80000}"/>
    <cellStyle name="20% - Accent1 5 3 8 4" xfId="47397" xr:uid="{00000000-0005-0000-0000-000076B80000}"/>
    <cellStyle name="20% - Accent1 5 3 9" xfId="47398" xr:uid="{00000000-0005-0000-0000-000077B80000}"/>
    <cellStyle name="20% - Accent1 5 3 9 2" xfId="47399" xr:uid="{00000000-0005-0000-0000-000078B80000}"/>
    <cellStyle name="20% - Accent1 5 3 9 2 2" xfId="47400" xr:uid="{00000000-0005-0000-0000-000079B80000}"/>
    <cellStyle name="20% - Accent1 5 3 9 2 2 2" xfId="47401" xr:uid="{00000000-0005-0000-0000-00007AB80000}"/>
    <cellStyle name="20% - Accent1 5 3 9 2 3" xfId="47402" xr:uid="{00000000-0005-0000-0000-00007BB80000}"/>
    <cellStyle name="20% - Accent1 5 3 9 3" xfId="47403" xr:uid="{00000000-0005-0000-0000-00007CB80000}"/>
    <cellStyle name="20% - Accent1 5 3 9 3 2" xfId="47404" xr:uid="{00000000-0005-0000-0000-00007DB80000}"/>
    <cellStyle name="20% - Accent1 5 3 9 4" xfId="47405" xr:uid="{00000000-0005-0000-0000-00007EB80000}"/>
    <cellStyle name="20% - Accent1 5 4" xfId="47406" xr:uid="{00000000-0005-0000-0000-00007FB80000}"/>
    <cellStyle name="20% - Accent1 5 4 10" xfId="47407" xr:uid="{00000000-0005-0000-0000-000080B80000}"/>
    <cellStyle name="20% - Accent1 5 4 10 2" xfId="47408" xr:uid="{00000000-0005-0000-0000-000081B80000}"/>
    <cellStyle name="20% - Accent1 5 4 11" xfId="47409" xr:uid="{00000000-0005-0000-0000-000082B80000}"/>
    <cellStyle name="20% - Accent1 5 4 2" xfId="47410" xr:uid="{00000000-0005-0000-0000-000083B80000}"/>
    <cellStyle name="20% - Accent1 5 4 2 2" xfId="47411" xr:uid="{00000000-0005-0000-0000-000084B80000}"/>
    <cellStyle name="20% - Accent1 5 4 2 2 2" xfId="47412" xr:uid="{00000000-0005-0000-0000-000085B80000}"/>
    <cellStyle name="20% - Accent1 5 4 2 2 2 2" xfId="47413" xr:uid="{00000000-0005-0000-0000-000086B80000}"/>
    <cellStyle name="20% - Accent1 5 4 2 2 2 2 2" xfId="47414" xr:uid="{00000000-0005-0000-0000-000087B80000}"/>
    <cellStyle name="20% - Accent1 5 4 2 2 2 3" xfId="47415" xr:uid="{00000000-0005-0000-0000-000088B80000}"/>
    <cellStyle name="20% - Accent1 5 4 2 2 3" xfId="47416" xr:uid="{00000000-0005-0000-0000-000089B80000}"/>
    <cellStyle name="20% - Accent1 5 4 2 2 3 2" xfId="47417" xr:uid="{00000000-0005-0000-0000-00008AB80000}"/>
    <cellStyle name="20% - Accent1 5 4 2 2 4" xfId="47418" xr:uid="{00000000-0005-0000-0000-00008BB80000}"/>
    <cellStyle name="20% - Accent1 5 4 2 3" xfId="47419" xr:uid="{00000000-0005-0000-0000-00008CB80000}"/>
    <cellStyle name="20% - Accent1 5 4 2 3 2" xfId="47420" xr:uid="{00000000-0005-0000-0000-00008DB80000}"/>
    <cellStyle name="20% - Accent1 5 4 2 3 2 2" xfId="47421" xr:uid="{00000000-0005-0000-0000-00008EB80000}"/>
    <cellStyle name="20% - Accent1 5 4 2 3 2 2 2" xfId="47422" xr:uid="{00000000-0005-0000-0000-00008FB80000}"/>
    <cellStyle name="20% - Accent1 5 4 2 3 2 3" xfId="47423" xr:uid="{00000000-0005-0000-0000-000090B80000}"/>
    <cellStyle name="20% - Accent1 5 4 2 3 3" xfId="47424" xr:uid="{00000000-0005-0000-0000-000091B80000}"/>
    <cellStyle name="20% - Accent1 5 4 2 3 3 2" xfId="47425" xr:uid="{00000000-0005-0000-0000-000092B80000}"/>
    <cellStyle name="20% - Accent1 5 4 2 3 4" xfId="47426" xr:uid="{00000000-0005-0000-0000-000093B80000}"/>
    <cellStyle name="20% - Accent1 5 4 2 4" xfId="47427" xr:uid="{00000000-0005-0000-0000-000094B80000}"/>
    <cellStyle name="20% - Accent1 5 4 2 4 2" xfId="47428" xr:uid="{00000000-0005-0000-0000-000095B80000}"/>
    <cellStyle name="20% - Accent1 5 4 2 4 2 2" xfId="47429" xr:uid="{00000000-0005-0000-0000-000096B80000}"/>
    <cellStyle name="20% - Accent1 5 4 2 4 2 2 2" xfId="47430" xr:uid="{00000000-0005-0000-0000-000097B80000}"/>
    <cellStyle name="20% - Accent1 5 4 2 4 2 3" xfId="47431" xr:uid="{00000000-0005-0000-0000-000098B80000}"/>
    <cellStyle name="20% - Accent1 5 4 2 4 3" xfId="47432" xr:uid="{00000000-0005-0000-0000-000099B80000}"/>
    <cellStyle name="20% - Accent1 5 4 2 4 3 2" xfId="47433" xr:uid="{00000000-0005-0000-0000-00009AB80000}"/>
    <cellStyle name="20% - Accent1 5 4 2 4 4" xfId="47434" xr:uid="{00000000-0005-0000-0000-00009BB80000}"/>
    <cellStyle name="20% - Accent1 5 4 2 5" xfId="47435" xr:uid="{00000000-0005-0000-0000-00009CB80000}"/>
    <cellStyle name="20% - Accent1 5 4 2 5 2" xfId="47436" xr:uid="{00000000-0005-0000-0000-00009DB80000}"/>
    <cellStyle name="20% - Accent1 5 4 2 5 2 2" xfId="47437" xr:uid="{00000000-0005-0000-0000-00009EB80000}"/>
    <cellStyle name="20% - Accent1 5 4 2 5 3" xfId="47438" xr:uid="{00000000-0005-0000-0000-00009FB80000}"/>
    <cellStyle name="20% - Accent1 5 4 2 6" xfId="47439" xr:uid="{00000000-0005-0000-0000-0000A0B80000}"/>
    <cellStyle name="20% - Accent1 5 4 2 6 2" xfId="47440" xr:uid="{00000000-0005-0000-0000-0000A1B80000}"/>
    <cellStyle name="20% - Accent1 5 4 2 6 2 2" xfId="47441" xr:uid="{00000000-0005-0000-0000-0000A2B80000}"/>
    <cellStyle name="20% - Accent1 5 4 2 6 3" xfId="47442" xr:uid="{00000000-0005-0000-0000-0000A3B80000}"/>
    <cellStyle name="20% - Accent1 5 4 2 7" xfId="47443" xr:uid="{00000000-0005-0000-0000-0000A4B80000}"/>
    <cellStyle name="20% - Accent1 5 4 2 7 2" xfId="47444" xr:uid="{00000000-0005-0000-0000-0000A5B80000}"/>
    <cellStyle name="20% - Accent1 5 4 2 8" xfId="47445" xr:uid="{00000000-0005-0000-0000-0000A6B80000}"/>
    <cellStyle name="20% - Accent1 5 4 2 8 2" xfId="47446" xr:uid="{00000000-0005-0000-0000-0000A7B80000}"/>
    <cellStyle name="20% - Accent1 5 4 2 9" xfId="47447" xr:uid="{00000000-0005-0000-0000-0000A8B80000}"/>
    <cellStyle name="20% - Accent1 5 4 3" xfId="47448" xr:uid="{00000000-0005-0000-0000-0000A9B80000}"/>
    <cellStyle name="20% - Accent1 5 4 3 2" xfId="47449" xr:uid="{00000000-0005-0000-0000-0000AAB80000}"/>
    <cellStyle name="20% - Accent1 5 4 3 2 2" xfId="47450" xr:uid="{00000000-0005-0000-0000-0000ABB80000}"/>
    <cellStyle name="20% - Accent1 5 4 3 2 2 2" xfId="47451" xr:uid="{00000000-0005-0000-0000-0000ACB80000}"/>
    <cellStyle name="20% - Accent1 5 4 3 2 2 2 2" xfId="47452" xr:uid="{00000000-0005-0000-0000-0000ADB80000}"/>
    <cellStyle name="20% - Accent1 5 4 3 2 2 3" xfId="47453" xr:uid="{00000000-0005-0000-0000-0000AEB80000}"/>
    <cellStyle name="20% - Accent1 5 4 3 2 3" xfId="47454" xr:uid="{00000000-0005-0000-0000-0000AFB80000}"/>
    <cellStyle name="20% - Accent1 5 4 3 2 3 2" xfId="47455" xr:uid="{00000000-0005-0000-0000-0000B0B80000}"/>
    <cellStyle name="20% - Accent1 5 4 3 2 4" xfId="47456" xr:uid="{00000000-0005-0000-0000-0000B1B80000}"/>
    <cellStyle name="20% - Accent1 5 4 3 3" xfId="47457" xr:uid="{00000000-0005-0000-0000-0000B2B80000}"/>
    <cellStyle name="20% - Accent1 5 4 3 3 2" xfId="47458" xr:uid="{00000000-0005-0000-0000-0000B3B80000}"/>
    <cellStyle name="20% - Accent1 5 4 3 3 2 2" xfId="47459" xr:uid="{00000000-0005-0000-0000-0000B4B80000}"/>
    <cellStyle name="20% - Accent1 5 4 3 3 2 2 2" xfId="47460" xr:uid="{00000000-0005-0000-0000-0000B5B80000}"/>
    <cellStyle name="20% - Accent1 5 4 3 3 2 3" xfId="47461" xr:uid="{00000000-0005-0000-0000-0000B6B80000}"/>
    <cellStyle name="20% - Accent1 5 4 3 3 3" xfId="47462" xr:uid="{00000000-0005-0000-0000-0000B7B80000}"/>
    <cellStyle name="20% - Accent1 5 4 3 3 3 2" xfId="47463" xr:uid="{00000000-0005-0000-0000-0000B8B80000}"/>
    <cellStyle name="20% - Accent1 5 4 3 3 4" xfId="47464" xr:uid="{00000000-0005-0000-0000-0000B9B80000}"/>
    <cellStyle name="20% - Accent1 5 4 3 4" xfId="47465" xr:uid="{00000000-0005-0000-0000-0000BAB80000}"/>
    <cellStyle name="20% - Accent1 5 4 3 4 2" xfId="47466" xr:uid="{00000000-0005-0000-0000-0000BBB80000}"/>
    <cellStyle name="20% - Accent1 5 4 3 4 2 2" xfId="47467" xr:uid="{00000000-0005-0000-0000-0000BCB80000}"/>
    <cellStyle name="20% - Accent1 5 4 3 4 2 2 2" xfId="47468" xr:uid="{00000000-0005-0000-0000-0000BDB80000}"/>
    <cellStyle name="20% - Accent1 5 4 3 4 2 3" xfId="47469" xr:uid="{00000000-0005-0000-0000-0000BEB80000}"/>
    <cellStyle name="20% - Accent1 5 4 3 4 3" xfId="47470" xr:uid="{00000000-0005-0000-0000-0000BFB80000}"/>
    <cellStyle name="20% - Accent1 5 4 3 4 3 2" xfId="47471" xr:uid="{00000000-0005-0000-0000-0000C0B80000}"/>
    <cellStyle name="20% - Accent1 5 4 3 4 4" xfId="47472" xr:uid="{00000000-0005-0000-0000-0000C1B80000}"/>
    <cellStyle name="20% - Accent1 5 4 3 5" xfId="47473" xr:uid="{00000000-0005-0000-0000-0000C2B80000}"/>
    <cellStyle name="20% - Accent1 5 4 3 5 2" xfId="47474" xr:uid="{00000000-0005-0000-0000-0000C3B80000}"/>
    <cellStyle name="20% - Accent1 5 4 3 5 2 2" xfId="47475" xr:uid="{00000000-0005-0000-0000-0000C4B80000}"/>
    <cellStyle name="20% - Accent1 5 4 3 5 3" xfId="47476" xr:uid="{00000000-0005-0000-0000-0000C5B80000}"/>
    <cellStyle name="20% - Accent1 5 4 3 6" xfId="47477" xr:uid="{00000000-0005-0000-0000-0000C6B80000}"/>
    <cellStyle name="20% - Accent1 5 4 3 6 2" xfId="47478" xr:uid="{00000000-0005-0000-0000-0000C7B80000}"/>
    <cellStyle name="20% - Accent1 5 4 3 6 2 2" xfId="47479" xr:uid="{00000000-0005-0000-0000-0000C8B80000}"/>
    <cellStyle name="20% - Accent1 5 4 3 6 3" xfId="47480" xr:uid="{00000000-0005-0000-0000-0000C9B80000}"/>
    <cellStyle name="20% - Accent1 5 4 3 7" xfId="47481" xr:uid="{00000000-0005-0000-0000-0000CAB80000}"/>
    <cellStyle name="20% - Accent1 5 4 3 7 2" xfId="47482" xr:uid="{00000000-0005-0000-0000-0000CBB80000}"/>
    <cellStyle name="20% - Accent1 5 4 3 8" xfId="47483" xr:uid="{00000000-0005-0000-0000-0000CCB80000}"/>
    <cellStyle name="20% - Accent1 5 4 3 8 2" xfId="47484" xr:uid="{00000000-0005-0000-0000-0000CDB80000}"/>
    <cellStyle name="20% - Accent1 5 4 3 9" xfId="47485" xr:uid="{00000000-0005-0000-0000-0000CEB80000}"/>
    <cellStyle name="20% - Accent1 5 4 4" xfId="47486" xr:uid="{00000000-0005-0000-0000-0000CFB80000}"/>
    <cellStyle name="20% - Accent1 5 4 4 2" xfId="47487" xr:uid="{00000000-0005-0000-0000-0000D0B80000}"/>
    <cellStyle name="20% - Accent1 5 4 4 2 2" xfId="47488" xr:uid="{00000000-0005-0000-0000-0000D1B80000}"/>
    <cellStyle name="20% - Accent1 5 4 4 2 2 2" xfId="47489" xr:uid="{00000000-0005-0000-0000-0000D2B80000}"/>
    <cellStyle name="20% - Accent1 5 4 4 2 3" xfId="47490" xr:uid="{00000000-0005-0000-0000-0000D3B80000}"/>
    <cellStyle name="20% - Accent1 5 4 4 3" xfId="47491" xr:uid="{00000000-0005-0000-0000-0000D4B80000}"/>
    <cellStyle name="20% - Accent1 5 4 4 3 2" xfId="47492" xr:uid="{00000000-0005-0000-0000-0000D5B80000}"/>
    <cellStyle name="20% - Accent1 5 4 4 4" xfId="47493" xr:uid="{00000000-0005-0000-0000-0000D6B80000}"/>
    <cellStyle name="20% - Accent1 5 4 5" xfId="47494" xr:uid="{00000000-0005-0000-0000-0000D7B80000}"/>
    <cellStyle name="20% - Accent1 5 4 5 2" xfId="47495" xr:uid="{00000000-0005-0000-0000-0000D8B80000}"/>
    <cellStyle name="20% - Accent1 5 4 5 2 2" xfId="47496" xr:uid="{00000000-0005-0000-0000-0000D9B80000}"/>
    <cellStyle name="20% - Accent1 5 4 5 2 2 2" xfId="47497" xr:uid="{00000000-0005-0000-0000-0000DAB80000}"/>
    <cellStyle name="20% - Accent1 5 4 5 2 3" xfId="47498" xr:uid="{00000000-0005-0000-0000-0000DBB80000}"/>
    <cellStyle name="20% - Accent1 5 4 5 3" xfId="47499" xr:uid="{00000000-0005-0000-0000-0000DCB80000}"/>
    <cellStyle name="20% - Accent1 5 4 5 3 2" xfId="47500" xr:uid="{00000000-0005-0000-0000-0000DDB80000}"/>
    <cellStyle name="20% - Accent1 5 4 5 4" xfId="47501" xr:uid="{00000000-0005-0000-0000-0000DEB80000}"/>
    <cellStyle name="20% - Accent1 5 4 6" xfId="47502" xr:uid="{00000000-0005-0000-0000-0000DFB80000}"/>
    <cellStyle name="20% - Accent1 5 4 6 2" xfId="47503" xr:uid="{00000000-0005-0000-0000-0000E0B80000}"/>
    <cellStyle name="20% - Accent1 5 4 6 2 2" xfId="47504" xr:uid="{00000000-0005-0000-0000-0000E1B80000}"/>
    <cellStyle name="20% - Accent1 5 4 6 2 2 2" xfId="47505" xr:uid="{00000000-0005-0000-0000-0000E2B80000}"/>
    <cellStyle name="20% - Accent1 5 4 6 2 3" xfId="47506" xr:uid="{00000000-0005-0000-0000-0000E3B80000}"/>
    <cellStyle name="20% - Accent1 5 4 6 3" xfId="47507" xr:uid="{00000000-0005-0000-0000-0000E4B80000}"/>
    <cellStyle name="20% - Accent1 5 4 6 3 2" xfId="47508" xr:uid="{00000000-0005-0000-0000-0000E5B80000}"/>
    <cellStyle name="20% - Accent1 5 4 6 4" xfId="47509" xr:uid="{00000000-0005-0000-0000-0000E6B80000}"/>
    <cellStyle name="20% - Accent1 5 4 7" xfId="47510" xr:uid="{00000000-0005-0000-0000-0000E7B80000}"/>
    <cellStyle name="20% - Accent1 5 4 7 2" xfId="47511" xr:uid="{00000000-0005-0000-0000-0000E8B80000}"/>
    <cellStyle name="20% - Accent1 5 4 7 2 2" xfId="47512" xr:uid="{00000000-0005-0000-0000-0000E9B80000}"/>
    <cellStyle name="20% - Accent1 5 4 7 3" xfId="47513" xr:uid="{00000000-0005-0000-0000-0000EAB80000}"/>
    <cellStyle name="20% - Accent1 5 4 8" xfId="47514" xr:uid="{00000000-0005-0000-0000-0000EBB80000}"/>
    <cellStyle name="20% - Accent1 5 4 8 2" xfId="47515" xr:uid="{00000000-0005-0000-0000-0000ECB80000}"/>
    <cellStyle name="20% - Accent1 5 4 8 2 2" xfId="47516" xr:uid="{00000000-0005-0000-0000-0000EDB80000}"/>
    <cellStyle name="20% - Accent1 5 4 8 3" xfId="47517" xr:uid="{00000000-0005-0000-0000-0000EEB80000}"/>
    <cellStyle name="20% - Accent1 5 4 9" xfId="47518" xr:uid="{00000000-0005-0000-0000-0000EFB80000}"/>
    <cellStyle name="20% - Accent1 5 4 9 2" xfId="47519" xr:uid="{00000000-0005-0000-0000-0000F0B80000}"/>
    <cellStyle name="20% - Accent1 5 5" xfId="47520" xr:uid="{00000000-0005-0000-0000-0000F1B80000}"/>
    <cellStyle name="20% - Accent1 5 5 10" xfId="47521" xr:uid="{00000000-0005-0000-0000-0000F2B80000}"/>
    <cellStyle name="20% - Accent1 5 5 10 2" xfId="47522" xr:uid="{00000000-0005-0000-0000-0000F3B80000}"/>
    <cellStyle name="20% - Accent1 5 5 11" xfId="47523" xr:uid="{00000000-0005-0000-0000-0000F4B80000}"/>
    <cellStyle name="20% - Accent1 5 5 2" xfId="47524" xr:uid="{00000000-0005-0000-0000-0000F5B80000}"/>
    <cellStyle name="20% - Accent1 5 5 2 2" xfId="47525" xr:uid="{00000000-0005-0000-0000-0000F6B80000}"/>
    <cellStyle name="20% - Accent1 5 5 2 2 2" xfId="47526" xr:uid="{00000000-0005-0000-0000-0000F7B80000}"/>
    <cellStyle name="20% - Accent1 5 5 2 2 2 2" xfId="47527" xr:uid="{00000000-0005-0000-0000-0000F8B80000}"/>
    <cellStyle name="20% - Accent1 5 5 2 2 2 2 2" xfId="47528" xr:uid="{00000000-0005-0000-0000-0000F9B80000}"/>
    <cellStyle name="20% - Accent1 5 5 2 2 2 3" xfId="47529" xr:uid="{00000000-0005-0000-0000-0000FAB80000}"/>
    <cellStyle name="20% - Accent1 5 5 2 2 3" xfId="47530" xr:uid="{00000000-0005-0000-0000-0000FBB80000}"/>
    <cellStyle name="20% - Accent1 5 5 2 2 3 2" xfId="47531" xr:uid="{00000000-0005-0000-0000-0000FCB80000}"/>
    <cellStyle name="20% - Accent1 5 5 2 2 4" xfId="47532" xr:uid="{00000000-0005-0000-0000-0000FDB80000}"/>
    <cellStyle name="20% - Accent1 5 5 2 3" xfId="47533" xr:uid="{00000000-0005-0000-0000-0000FEB80000}"/>
    <cellStyle name="20% - Accent1 5 5 2 3 2" xfId="47534" xr:uid="{00000000-0005-0000-0000-0000FFB80000}"/>
    <cellStyle name="20% - Accent1 5 5 2 3 2 2" xfId="47535" xr:uid="{00000000-0005-0000-0000-000000B90000}"/>
    <cellStyle name="20% - Accent1 5 5 2 3 2 2 2" xfId="47536" xr:uid="{00000000-0005-0000-0000-000001B90000}"/>
    <cellStyle name="20% - Accent1 5 5 2 3 2 3" xfId="47537" xr:uid="{00000000-0005-0000-0000-000002B90000}"/>
    <cellStyle name="20% - Accent1 5 5 2 3 3" xfId="47538" xr:uid="{00000000-0005-0000-0000-000003B90000}"/>
    <cellStyle name="20% - Accent1 5 5 2 3 3 2" xfId="47539" xr:uid="{00000000-0005-0000-0000-000004B90000}"/>
    <cellStyle name="20% - Accent1 5 5 2 3 4" xfId="47540" xr:uid="{00000000-0005-0000-0000-000005B90000}"/>
    <cellStyle name="20% - Accent1 5 5 2 4" xfId="47541" xr:uid="{00000000-0005-0000-0000-000006B90000}"/>
    <cellStyle name="20% - Accent1 5 5 2 4 2" xfId="47542" xr:uid="{00000000-0005-0000-0000-000007B90000}"/>
    <cellStyle name="20% - Accent1 5 5 2 4 2 2" xfId="47543" xr:uid="{00000000-0005-0000-0000-000008B90000}"/>
    <cellStyle name="20% - Accent1 5 5 2 4 2 2 2" xfId="47544" xr:uid="{00000000-0005-0000-0000-000009B90000}"/>
    <cellStyle name="20% - Accent1 5 5 2 4 2 3" xfId="47545" xr:uid="{00000000-0005-0000-0000-00000AB90000}"/>
    <cellStyle name="20% - Accent1 5 5 2 4 3" xfId="47546" xr:uid="{00000000-0005-0000-0000-00000BB90000}"/>
    <cellStyle name="20% - Accent1 5 5 2 4 3 2" xfId="47547" xr:uid="{00000000-0005-0000-0000-00000CB90000}"/>
    <cellStyle name="20% - Accent1 5 5 2 4 4" xfId="47548" xr:uid="{00000000-0005-0000-0000-00000DB90000}"/>
    <cellStyle name="20% - Accent1 5 5 2 5" xfId="47549" xr:uid="{00000000-0005-0000-0000-00000EB90000}"/>
    <cellStyle name="20% - Accent1 5 5 2 5 2" xfId="47550" xr:uid="{00000000-0005-0000-0000-00000FB90000}"/>
    <cellStyle name="20% - Accent1 5 5 2 5 2 2" xfId="47551" xr:uid="{00000000-0005-0000-0000-000010B90000}"/>
    <cellStyle name="20% - Accent1 5 5 2 5 3" xfId="47552" xr:uid="{00000000-0005-0000-0000-000011B90000}"/>
    <cellStyle name="20% - Accent1 5 5 2 6" xfId="47553" xr:uid="{00000000-0005-0000-0000-000012B90000}"/>
    <cellStyle name="20% - Accent1 5 5 2 6 2" xfId="47554" xr:uid="{00000000-0005-0000-0000-000013B90000}"/>
    <cellStyle name="20% - Accent1 5 5 2 6 2 2" xfId="47555" xr:uid="{00000000-0005-0000-0000-000014B90000}"/>
    <cellStyle name="20% - Accent1 5 5 2 6 3" xfId="47556" xr:uid="{00000000-0005-0000-0000-000015B90000}"/>
    <cellStyle name="20% - Accent1 5 5 2 7" xfId="47557" xr:uid="{00000000-0005-0000-0000-000016B90000}"/>
    <cellStyle name="20% - Accent1 5 5 2 7 2" xfId="47558" xr:uid="{00000000-0005-0000-0000-000017B90000}"/>
    <cellStyle name="20% - Accent1 5 5 2 8" xfId="47559" xr:uid="{00000000-0005-0000-0000-000018B90000}"/>
    <cellStyle name="20% - Accent1 5 5 2 8 2" xfId="47560" xr:uid="{00000000-0005-0000-0000-000019B90000}"/>
    <cellStyle name="20% - Accent1 5 5 2 9" xfId="47561" xr:uid="{00000000-0005-0000-0000-00001AB90000}"/>
    <cellStyle name="20% - Accent1 5 5 3" xfId="47562" xr:uid="{00000000-0005-0000-0000-00001BB90000}"/>
    <cellStyle name="20% - Accent1 5 5 3 2" xfId="47563" xr:uid="{00000000-0005-0000-0000-00001CB90000}"/>
    <cellStyle name="20% - Accent1 5 5 3 2 2" xfId="47564" xr:uid="{00000000-0005-0000-0000-00001DB90000}"/>
    <cellStyle name="20% - Accent1 5 5 3 2 2 2" xfId="47565" xr:uid="{00000000-0005-0000-0000-00001EB90000}"/>
    <cellStyle name="20% - Accent1 5 5 3 2 2 2 2" xfId="47566" xr:uid="{00000000-0005-0000-0000-00001FB90000}"/>
    <cellStyle name="20% - Accent1 5 5 3 2 2 3" xfId="47567" xr:uid="{00000000-0005-0000-0000-000020B90000}"/>
    <cellStyle name="20% - Accent1 5 5 3 2 3" xfId="47568" xr:uid="{00000000-0005-0000-0000-000021B90000}"/>
    <cellStyle name="20% - Accent1 5 5 3 2 3 2" xfId="47569" xr:uid="{00000000-0005-0000-0000-000022B90000}"/>
    <cellStyle name="20% - Accent1 5 5 3 2 4" xfId="47570" xr:uid="{00000000-0005-0000-0000-000023B90000}"/>
    <cellStyle name="20% - Accent1 5 5 3 3" xfId="47571" xr:uid="{00000000-0005-0000-0000-000024B90000}"/>
    <cellStyle name="20% - Accent1 5 5 3 3 2" xfId="47572" xr:uid="{00000000-0005-0000-0000-000025B90000}"/>
    <cellStyle name="20% - Accent1 5 5 3 3 2 2" xfId="47573" xr:uid="{00000000-0005-0000-0000-000026B90000}"/>
    <cellStyle name="20% - Accent1 5 5 3 3 2 2 2" xfId="47574" xr:uid="{00000000-0005-0000-0000-000027B90000}"/>
    <cellStyle name="20% - Accent1 5 5 3 3 2 3" xfId="47575" xr:uid="{00000000-0005-0000-0000-000028B90000}"/>
    <cellStyle name="20% - Accent1 5 5 3 3 3" xfId="47576" xr:uid="{00000000-0005-0000-0000-000029B90000}"/>
    <cellStyle name="20% - Accent1 5 5 3 3 3 2" xfId="47577" xr:uid="{00000000-0005-0000-0000-00002AB90000}"/>
    <cellStyle name="20% - Accent1 5 5 3 3 4" xfId="47578" xr:uid="{00000000-0005-0000-0000-00002BB90000}"/>
    <cellStyle name="20% - Accent1 5 5 3 4" xfId="47579" xr:uid="{00000000-0005-0000-0000-00002CB90000}"/>
    <cellStyle name="20% - Accent1 5 5 3 4 2" xfId="47580" xr:uid="{00000000-0005-0000-0000-00002DB90000}"/>
    <cellStyle name="20% - Accent1 5 5 3 4 2 2" xfId="47581" xr:uid="{00000000-0005-0000-0000-00002EB90000}"/>
    <cellStyle name="20% - Accent1 5 5 3 4 2 2 2" xfId="47582" xr:uid="{00000000-0005-0000-0000-00002FB90000}"/>
    <cellStyle name="20% - Accent1 5 5 3 4 2 3" xfId="47583" xr:uid="{00000000-0005-0000-0000-000030B90000}"/>
    <cellStyle name="20% - Accent1 5 5 3 4 3" xfId="47584" xr:uid="{00000000-0005-0000-0000-000031B90000}"/>
    <cellStyle name="20% - Accent1 5 5 3 4 3 2" xfId="47585" xr:uid="{00000000-0005-0000-0000-000032B90000}"/>
    <cellStyle name="20% - Accent1 5 5 3 4 4" xfId="47586" xr:uid="{00000000-0005-0000-0000-000033B90000}"/>
    <cellStyle name="20% - Accent1 5 5 3 5" xfId="47587" xr:uid="{00000000-0005-0000-0000-000034B90000}"/>
    <cellStyle name="20% - Accent1 5 5 3 5 2" xfId="47588" xr:uid="{00000000-0005-0000-0000-000035B90000}"/>
    <cellStyle name="20% - Accent1 5 5 3 5 2 2" xfId="47589" xr:uid="{00000000-0005-0000-0000-000036B90000}"/>
    <cellStyle name="20% - Accent1 5 5 3 5 3" xfId="47590" xr:uid="{00000000-0005-0000-0000-000037B90000}"/>
    <cellStyle name="20% - Accent1 5 5 3 6" xfId="47591" xr:uid="{00000000-0005-0000-0000-000038B90000}"/>
    <cellStyle name="20% - Accent1 5 5 3 6 2" xfId="47592" xr:uid="{00000000-0005-0000-0000-000039B90000}"/>
    <cellStyle name="20% - Accent1 5 5 3 6 2 2" xfId="47593" xr:uid="{00000000-0005-0000-0000-00003AB90000}"/>
    <cellStyle name="20% - Accent1 5 5 3 6 3" xfId="47594" xr:uid="{00000000-0005-0000-0000-00003BB90000}"/>
    <cellStyle name="20% - Accent1 5 5 3 7" xfId="47595" xr:uid="{00000000-0005-0000-0000-00003CB90000}"/>
    <cellStyle name="20% - Accent1 5 5 3 7 2" xfId="47596" xr:uid="{00000000-0005-0000-0000-00003DB90000}"/>
    <cellStyle name="20% - Accent1 5 5 3 8" xfId="47597" xr:uid="{00000000-0005-0000-0000-00003EB90000}"/>
    <cellStyle name="20% - Accent1 5 5 3 8 2" xfId="47598" xr:uid="{00000000-0005-0000-0000-00003FB90000}"/>
    <cellStyle name="20% - Accent1 5 5 3 9" xfId="47599" xr:uid="{00000000-0005-0000-0000-000040B90000}"/>
    <cellStyle name="20% - Accent1 5 5 4" xfId="47600" xr:uid="{00000000-0005-0000-0000-000041B90000}"/>
    <cellStyle name="20% - Accent1 5 5 4 2" xfId="47601" xr:uid="{00000000-0005-0000-0000-000042B90000}"/>
    <cellStyle name="20% - Accent1 5 5 4 2 2" xfId="47602" xr:uid="{00000000-0005-0000-0000-000043B90000}"/>
    <cellStyle name="20% - Accent1 5 5 4 2 2 2" xfId="47603" xr:uid="{00000000-0005-0000-0000-000044B90000}"/>
    <cellStyle name="20% - Accent1 5 5 4 2 3" xfId="47604" xr:uid="{00000000-0005-0000-0000-000045B90000}"/>
    <cellStyle name="20% - Accent1 5 5 4 3" xfId="47605" xr:uid="{00000000-0005-0000-0000-000046B90000}"/>
    <cellStyle name="20% - Accent1 5 5 4 3 2" xfId="47606" xr:uid="{00000000-0005-0000-0000-000047B90000}"/>
    <cellStyle name="20% - Accent1 5 5 4 4" xfId="47607" xr:uid="{00000000-0005-0000-0000-000048B90000}"/>
    <cellStyle name="20% - Accent1 5 5 5" xfId="47608" xr:uid="{00000000-0005-0000-0000-000049B90000}"/>
    <cellStyle name="20% - Accent1 5 5 5 2" xfId="47609" xr:uid="{00000000-0005-0000-0000-00004AB90000}"/>
    <cellStyle name="20% - Accent1 5 5 5 2 2" xfId="47610" xr:uid="{00000000-0005-0000-0000-00004BB90000}"/>
    <cellStyle name="20% - Accent1 5 5 5 2 2 2" xfId="47611" xr:uid="{00000000-0005-0000-0000-00004CB90000}"/>
    <cellStyle name="20% - Accent1 5 5 5 2 3" xfId="47612" xr:uid="{00000000-0005-0000-0000-00004DB90000}"/>
    <cellStyle name="20% - Accent1 5 5 5 3" xfId="47613" xr:uid="{00000000-0005-0000-0000-00004EB90000}"/>
    <cellStyle name="20% - Accent1 5 5 5 3 2" xfId="47614" xr:uid="{00000000-0005-0000-0000-00004FB90000}"/>
    <cellStyle name="20% - Accent1 5 5 5 4" xfId="47615" xr:uid="{00000000-0005-0000-0000-000050B90000}"/>
    <cellStyle name="20% - Accent1 5 5 6" xfId="47616" xr:uid="{00000000-0005-0000-0000-000051B90000}"/>
    <cellStyle name="20% - Accent1 5 5 6 2" xfId="47617" xr:uid="{00000000-0005-0000-0000-000052B90000}"/>
    <cellStyle name="20% - Accent1 5 5 6 2 2" xfId="47618" xr:uid="{00000000-0005-0000-0000-000053B90000}"/>
    <cellStyle name="20% - Accent1 5 5 6 2 2 2" xfId="47619" xr:uid="{00000000-0005-0000-0000-000054B90000}"/>
    <cellStyle name="20% - Accent1 5 5 6 2 3" xfId="47620" xr:uid="{00000000-0005-0000-0000-000055B90000}"/>
    <cellStyle name="20% - Accent1 5 5 6 3" xfId="47621" xr:uid="{00000000-0005-0000-0000-000056B90000}"/>
    <cellStyle name="20% - Accent1 5 5 6 3 2" xfId="47622" xr:uid="{00000000-0005-0000-0000-000057B90000}"/>
    <cellStyle name="20% - Accent1 5 5 6 4" xfId="47623" xr:uid="{00000000-0005-0000-0000-000058B90000}"/>
    <cellStyle name="20% - Accent1 5 5 7" xfId="47624" xr:uid="{00000000-0005-0000-0000-000059B90000}"/>
    <cellStyle name="20% - Accent1 5 5 7 2" xfId="47625" xr:uid="{00000000-0005-0000-0000-00005AB90000}"/>
    <cellStyle name="20% - Accent1 5 5 7 2 2" xfId="47626" xr:uid="{00000000-0005-0000-0000-00005BB90000}"/>
    <cellStyle name="20% - Accent1 5 5 7 3" xfId="47627" xr:uid="{00000000-0005-0000-0000-00005CB90000}"/>
    <cellStyle name="20% - Accent1 5 5 8" xfId="47628" xr:uid="{00000000-0005-0000-0000-00005DB90000}"/>
    <cellStyle name="20% - Accent1 5 5 8 2" xfId="47629" xr:uid="{00000000-0005-0000-0000-00005EB90000}"/>
    <cellStyle name="20% - Accent1 5 5 8 2 2" xfId="47630" xr:uid="{00000000-0005-0000-0000-00005FB90000}"/>
    <cellStyle name="20% - Accent1 5 5 8 3" xfId="47631" xr:uid="{00000000-0005-0000-0000-000060B90000}"/>
    <cellStyle name="20% - Accent1 5 5 9" xfId="47632" xr:uid="{00000000-0005-0000-0000-000061B90000}"/>
    <cellStyle name="20% - Accent1 5 5 9 2" xfId="47633" xr:uid="{00000000-0005-0000-0000-000062B90000}"/>
    <cellStyle name="20% - Accent1 5 6" xfId="47634" xr:uid="{00000000-0005-0000-0000-000063B90000}"/>
    <cellStyle name="20% - Accent1 5 6 10" xfId="47635" xr:uid="{00000000-0005-0000-0000-000064B90000}"/>
    <cellStyle name="20% - Accent1 5 6 10 2" xfId="47636" xr:uid="{00000000-0005-0000-0000-000065B90000}"/>
    <cellStyle name="20% - Accent1 5 6 11" xfId="47637" xr:uid="{00000000-0005-0000-0000-000066B90000}"/>
    <cellStyle name="20% - Accent1 5 6 2" xfId="47638" xr:uid="{00000000-0005-0000-0000-000067B90000}"/>
    <cellStyle name="20% - Accent1 5 6 2 2" xfId="47639" xr:uid="{00000000-0005-0000-0000-000068B90000}"/>
    <cellStyle name="20% - Accent1 5 6 2 2 2" xfId="47640" xr:uid="{00000000-0005-0000-0000-000069B90000}"/>
    <cellStyle name="20% - Accent1 5 6 2 2 2 2" xfId="47641" xr:uid="{00000000-0005-0000-0000-00006AB90000}"/>
    <cellStyle name="20% - Accent1 5 6 2 2 2 2 2" xfId="47642" xr:uid="{00000000-0005-0000-0000-00006BB90000}"/>
    <cellStyle name="20% - Accent1 5 6 2 2 2 3" xfId="47643" xr:uid="{00000000-0005-0000-0000-00006CB90000}"/>
    <cellStyle name="20% - Accent1 5 6 2 2 3" xfId="47644" xr:uid="{00000000-0005-0000-0000-00006DB90000}"/>
    <cellStyle name="20% - Accent1 5 6 2 2 3 2" xfId="47645" xr:uid="{00000000-0005-0000-0000-00006EB90000}"/>
    <cellStyle name="20% - Accent1 5 6 2 2 4" xfId="47646" xr:uid="{00000000-0005-0000-0000-00006FB90000}"/>
    <cellStyle name="20% - Accent1 5 6 2 3" xfId="47647" xr:uid="{00000000-0005-0000-0000-000070B90000}"/>
    <cellStyle name="20% - Accent1 5 6 2 3 2" xfId="47648" xr:uid="{00000000-0005-0000-0000-000071B90000}"/>
    <cellStyle name="20% - Accent1 5 6 2 3 2 2" xfId="47649" xr:uid="{00000000-0005-0000-0000-000072B90000}"/>
    <cellStyle name="20% - Accent1 5 6 2 3 2 2 2" xfId="47650" xr:uid="{00000000-0005-0000-0000-000073B90000}"/>
    <cellStyle name="20% - Accent1 5 6 2 3 2 3" xfId="47651" xr:uid="{00000000-0005-0000-0000-000074B90000}"/>
    <cellStyle name="20% - Accent1 5 6 2 3 3" xfId="47652" xr:uid="{00000000-0005-0000-0000-000075B90000}"/>
    <cellStyle name="20% - Accent1 5 6 2 3 3 2" xfId="47653" xr:uid="{00000000-0005-0000-0000-000076B90000}"/>
    <cellStyle name="20% - Accent1 5 6 2 3 4" xfId="47654" xr:uid="{00000000-0005-0000-0000-000077B90000}"/>
    <cellStyle name="20% - Accent1 5 6 2 4" xfId="47655" xr:uid="{00000000-0005-0000-0000-000078B90000}"/>
    <cellStyle name="20% - Accent1 5 6 2 4 2" xfId="47656" xr:uid="{00000000-0005-0000-0000-000079B90000}"/>
    <cellStyle name="20% - Accent1 5 6 2 4 2 2" xfId="47657" xr:uid="{00000000-0005-0000-0000-00007AB90000}"/>
    <cellStyle name="20% - Accent1 5 6 2 4 2 2 2" xfId="47658" xr:uid="{00000000-0005-0000-0000-00007BB90000}"/>
    <cellStyle name="20% - Accent1 5 6 2 4 2 3" xfId="47659" xr:uid="{00000000-0005-0000-0000-00007CB90000}"/>
    <cellStyle name="20% - Accent1 5 6 2 4 3" xfId="47660" xr:uid="{00000000-0005-0000-0000-00007DB90000}"/>
    <cellStyle name="20% - Accent1 5 6 2 4 3 2" xfId="47661" xr:uid="{00000000-0005-0000-0000-00007EB90000}"/>
    <cellStyle name="20% - Accent1 5 6 2 4 4" xfId="47662" xr:uid="{00000000-0005-0000-0000-00007FB90000}"/>
    <cellStyle name="20% - Accent1 5 6 2 5" xfId="47663" xr:uid="{00000000-0005-0000-0000-000080B90000}"/>
    <cellStyle name="20% - Accent1 5 6 2 5 2" xfId="47664" xr:uid="{00000000-0005-0000-0000-000081B90000}"/>
    <cellStyle name="20% - Accent1 5 6 2 5 2 2" xfId="47665" xr:uid="{00000000-0005-0000-0000-000082B90000}"/>
    <cellStyle name="20% - Accent1 5 6 2 5 3" xfId="47666" xr:uid="{00000000-0005-0000-0000-000083B90000}"/>
    <cellStyle name="20% - Accent1 5 6 2 6" xfId="47667" xr:uid="{00000000-0005-0000-0000-000084B90000}"/>
    <cellStyle name="20% - Accent1 5 6 2 6 2" xfId="47668" xr:uid="{00000000-0005-0000-0000-000085B90000}"/>
    <cellStyle name="20% - Accent1 5 6 2 6 2 2" xfId="47669" xr:uid="{00000000-0005-0000-0000-000086B90000}"/>
    <cellStyle name="20% - Accent1 5 6 2 6 3" xfId="47670" xr:uid="{00000000-0005-0000-0000-000087B90000}"/>
    <cellStyle name="20% - Accent1 5 6 2 7" xfId="47671" xr:uid="{00000000-0005-0000-0000-000088B90000}"/>
    <cellStyle name="20% - Accent1 5 6 2 7 2" xfId="47672" xr:uid="{00000000-0005-0000-0000-000089B90000}"/>
    <cellStyle name="20% - Accent1 5 6 2 8" xfId="47673" xr:uid="{00000000-0005-0000-0000-00008AB90000}"/>
    <cellStyle name="20% - Accent1 5 6 2 8 2" xfId="47674" xr:uid="{00000000-0005-0000-0000-00008BB90000}"/>
    <cellStyle name="20% - Accent1 5 6 2 9" xfId="47675" xr:uid="{00000000-0005-0000-0000-00008CB90000}"/>
    <cellStyle name="20% - Accent1 5 6 3" xfId="47676" xr:uid="{00000000-0005-0000-0000-00008DB90000}"/>
    <cellStyle name="20% - Accent1 5 6 3 2" xfId="47677" xr:uid="{00000000-0005-0000-0000-00008EB90000}"/>
    <cellStyle name="20% - Accent1 5 6 3 2 2" xfId="47678" xr:uid="{00000000-0005-0000-0000-00008FB90000}"/>
    <cellStyle name="20% - Accent1 5 6 3 2 2 2" xfId="47679" xr:uid="{00000000-0005-0000-0000-000090B90000}"/>
    <cellStyle name="20% - Accent1 5 6 3 2 2 2 2" xfId="47680" xr:uid="{00000000-0005-0000-0000-000091B90000}"/>
    <cellStyle name="20% - Accent1 5 6 3 2 2 3" xfId="47681" xr:uid="{00000000-0005-0000-0000-000092B90000}"/>
    <cellStyle name="20% - Accent1 5 6 3 2 3" xfId="47682" xr:uid="{00000000-0005-0000-0000-000093B90000}"/>
    <cellStyle name="20% - Accent1 5 6 3 2 3 2" xfId="47683" xr:uid="{00000000-0005-0000-0000-000094B90000}"/>
    <cellStyle name="20% - Accent1 5 6 3 2 4" xfId="47684" xr:uid="{00000000-0005-0000-0000-000095B90000}"/>
    <cellStyle name="20% - Accent1 5 6 3 3" xfId="47685" xr:uid="{00000000-0005-0000-0000-000096B90000}"/>
    <cellStyle name="20% - Accent1 5 6 3 3 2" xfId="47686" xr:uid="{00000000-0005-0000-0000-000097B90000}"/>
    <cellStyle name="20% - Accent1 5 6 3 3 2 2" xfId="47687" xr:uid="{00000000-0005-0000-0000-000098B90000}"/>
    <cellStyle name="20% - Accent1 5 6 3 3 2 2 2" xfId="47688" xr:uid="{00000000-0005-0000-0000-000099B90000}"/>
    <cellStyle name="20% - Accent1 5 6 3 3 2 3" xfId="47689" xr:uid="{00000000-0005-0000-0000-00009AB90000}"/>
    <cellStyle name="20% - Accent1 5 6 3 3 3" xfId="47690" xr:uid="{00000000-0005-0000-0000-00009BB90000}"/>
    <cellStyle name="20% - Accent1 5 6 3 3 3 2" xfId="47691" xr:uid="{00000000-0005-0000-0000-00009CB90000}"/>
    <cellStyle name="20% - Accent1 5 6 3 3 4" xfId="47692" xr:uid="{00000000-0005-0000-0000-00009DB90000}"/>
    <cellStyle name="20% - Accent1 5 6 3 4" xfId="47693" xr:uid="{00000000-0005-0000-0000-00009EB90000}"/>
    <cellStyle name="20% - Accent1 5 6 3 4 2" xfId="47694" xr:uid="{00000000-0005-0000-0000-00009FB90000}"/>
    <cellStyle name="20% - Accent1 5 6 3 4 2 2" xfId="47695" xr:uid="{00000000-0005-0000-0000-0000A0B90000}"/>
    <cellStyle name="20% - Accent1 5 6 3 4 2 2 2" xfId="47696" xr:uid="{00000000-0005-0000-0000-0000A1B90000}"/>
    <cellStyle name="20% - Accent1 5 6 3 4 2 3" xfId="47697" xr:uid="{00000000-0005-0000-0000-0000A2B90000}"/>
    <cellStyle name="20% - Accent1 5 6 3 4 3" xfId="47698" xr:uid="{00000000-0005-0000-0000-0000A3B90000}"/>
    <cellStyle name="20% - Accent1 5 6 3 4 3 2" xfId="47699" xr:uid="{00000000-0005-0000-0000-0000A4B90000}"/>
    <cellStyle name="20% - Accent1 5 6 3 4 4" xfId="47700" xr:uid="{00000000-0005-0000-0000-0000A5B90000}"/>
    <cellStyle name="20% - Accent1 5 6 3 5" xfId="47701" xr:uid="{00000000-0005-0000-0000-0000A6B90000}"/>
    <cellStyle name="20% - Accent1 5 6 3 5 2" xfId="47702" xr:uid="{00000000-0005-0000-0000-0000A7B90000}"/>
    <cellStyle name="20% - Accent1 5 6 3 5 2 2" xfId="47703" xr:uid="{00000000-0005-0000-0000-0000A8B90000}"/>
    <cellStyle name="20% - Accent1 5 6 3 5 3" xfId="47704" xr:uid="{00000000-0005-0000-0000-0000A9B90000}"/>
    <cellStyle name="20% - Accent1 5 6 3 6" xfId="47705" xr:uid="{00000000-0005-0000-0000-0000AAB90000}"/>
    <cellStyle name="20% - Accent1 5 6 3 6 2" xfId="47706" xr:uid="{00000000-0005-0000-0000-0000ABB90000}"/>
    <cellStyle name="20% - Accent1 5 6 3 6 2 2" xfId="47707" xr:uid="{00000000-0005-0000-0000-0000ACB90000}"/>
    <cellStyle name="20% - Accent1 5 6 3 6 3" xfId="47708" xr:uid="{00000000-0005-0000-0000-0000ADB90000}"/>
    <cellStyle name="20% - Accent1 5 6 3 7" xfId="47709" xr:uid="{00000000-0005-0000-0000-0000AEB90000}"/>
    <cellStyle name="20% - Accent1 5 6 3 7 2" xfId="47710" xr:uid="{00000000-0005-0000-0000-0000AFB90000}"/>
    <cellStyle name="20% - Accent1 5 6 3 8" xfId="47711" xr:uid="{00000000-0005-0000-0000-0000B0B90000}"/>
    <cellStyle name="20% - Accent1 5 6 3 8 2" xfId="47712" xr:uid="{00000000-0005-0000-0000-0000B1B90000}"/>
    <cellStyle name="20% - Accent1 5 6 3 9" xfId="47713" xr:uid="{00000000-0005-0000-0000-0000B2B90000}"/>
    <cellStyle name="20% - Accent1 5 6 4" xfId="47714" xr:uid="{00000000-0005-0000-0000-0000B3B90000}"/>
    <cellStyle name="20% - Accent1 5 6 4 2" xfId="47715" xr:uid="{00000000-0005-0000-0000-0000B4B90000}"/>
    <cellStyle name="20% - Accent1 5 6 4 2 2" xfId="47716" xr:uid="{00000000-0005-0000-0000-0000B5B90000}"/>
    <cellStyle name="20% - Accent1 5 6 4 2 2 2" xfId="47717" xr:uid="{00000000-0005-0000-0000-0000B6B90000}"/>
    <cellStyle name="20% - Accent1 5 6 4 2 3" xfId="47718" xr:uid="{00000000-0005-0000-0000-0000B7B90000}"/>
    <cellStyle name="20% - Accent1 5 6 4 3" xfId="47719" xr:uid="{00000000-0005-0000-0000-0000B8B90000}"/>
    <cellStyle name="20% - Accent1 5 6 4 3 2" xfId="47720" xr:uid="{00000000-0005-0000-0000-0000B9B90000}"/>
    <cellStyle name="20% - Accent1 5 6 4 4" xfId="47721" xr:uid="{00000000-0005-0000-0000-0000BAB90000}"/>
    <cellStyle name="20% - Accent1 5 6 5" xfId="47722" xr:uid="{00000000-0005-0000-0000-0000BBB90000}"/>
    <cellStyle name="20% - Accent1 5 6 5 2" xfId="47723" xr:uid="{00000000-0005-0000-0000-0000BCB90000}"/>
    <cellStyle name="20% - Accent1 5 6 5 2 2" xfId="47724" xr:uid="{00000000-0005-0000-0000-0000BDB90000}"/>
    <cellStyle name="20% - Accent1 5 6 5 2 2 2" xfId="47725" xr:uid="{00000000-0005-0000-0000-0000BEB90000}"/>
    <cellStyle name="20% - Accent1 5 6 5 2 3" xfId="47726" xr:uid="{00000000-0005-0000-0000-0000BFB90000}"/>
    <cellStyle name="20% - Accent1 5 6 5 3" xfId="47727" xr:uid="{00000000-0005-0000-0000-0000C0B90000}"/>
    <cellStyle name="20% - Accent1 5 6 5 3 2" xfId="47728" xr:uid="{00000000-0005-0000-0000-0000C1B90000}"/>
    <cellStyle name="20% - Accent1 5 6 5 4" xfId="47729" xr:uid="{00000000-0005-0000-0000-0000C2B90000}"/>
    <cellStyle name="20% - Accent1 5 6 6" xfId="47730" xr:uid="{00000000-0005-0000-0000-0000C3B90000}"/>
    <cellStyle name="20% - Accent1 5 6 6 2" xfId="47731" xr:uid="{00000000-0005-0000-0000-0000C4B90000}"/>
    <cellStyle name="20% - Accent1 5 6 6 2 2" xfId="47732" xr:uid="{00000000-0005-0000-0000-0000C5B90000}"/>
    <cellStyle name="20% - Accent1 5 6 6 2 2 2" xfId="47733" xr:uid="{00000000-0005-0000-0000-0000C6B90000}"/>
    <cellStyle name="20% - Accent1 5 6 6 2 3" xfId="47734" xr:uid="{00000000-0005-0000-0000-0000C7B90000}"/>
    <cellStyle name="20% - Accent1 5 6 6 3" xfId="47735" xr:uid="{00000000-0005-0000-0000-0000C8B90000}"/>
    <cellStyle name="20% - Accent1 5 6 6 3 2" xfId="47736" xr:uid="{00000000-0005-0000-0000-0000C9B90000}"/>
    <cellStyle name="20% - Accent1 5 6 6 4" xfId="47737" xr:uid="{00000000-0005-0000-0000-0000CAB90000}"/>
    <cellStyle name="20% - Accent1 5 6 7" xfId="47738" xr:uid="{00000000-0005-0000-0000-0000CBB90000}"/>
    <cellStyle name="20% - Accent1 5 6 7 2" xfId="47739" xr:uid="{00000000-0005-0000-0000-0000CCB90000}"/>
    <cellStyle name="20% - Accent1 5 6 7 2 2" xfId="47740" xr:uid="{00000000-0005-0000-0000-0000CDB90000}"/>
    <cellStyle name="20% - Accent1 5 6 7 3" xfId="47741" xr:uid="{00000000-0005-0000-0000-0000CEB90000}"/>
    <cellStyle name="20% - Accent1 5 6 8" xfId="47742" xr:uid="{00000000-0005-0000-0000-0000CFB90000}"/>
    <cellStyle name="20% - Accent1 5 6 8 2" xfId="47743" xr:uid="{00000000-0005-0000-0000-0000D0B90000}"/>
    <cellStyle name="20% - Accent1 5 6 8 2 2" xfId="47744" xr:uid="{00000000-0005-0000-0000-0000D1B90000}"/>
    <cellStyle name="20% - Accent1 5 6 8 3" xfId="47745" xr:uid="{00000000-0005-0000-0000-0000D2B90000}"/>
    <cellStyle name="20% - Accent1 5 6 9" xfId="47746" xr:uid="{00000000-0005-0000-0000-0000D3B90000}"/>
    <cellStyle name="20% - Accent1 5 6 9 2" xfId="47747" xr:uid="{00000000-0005-0000-0000-0000D4B90000}"/>
    <cellStyle name="20% - Accent1 5 7" xfId="47748" xr:uid="{00000000-0005-0000-0000-0000D5B90000}"/>
    <cellStyle name="20% - Accent1 5 7 2" xfId="47749" xr:uid="{00000000-0005-0000-0000-0000D6B90000}"/>
    <cellStyle name="20% - Accent1 5 7 2 2" xfId="47750" xr:uid="{00000000-0005-0000-0000-0000D7B90000}"/>
    <cellStyle name="20% - Accent1 5 7 2 2 2" xfId="47751" xr:uid="{00000000-0005-0000-0000-0000D8B90000}"/>
    <cellStyle name="20% - Accent1 5 7 2 2 2 2" xfId="47752" xr:uid="{00000000-0005-0000-0000-0000D9B90000}"/>
    <cellStyle name="20% - Accent1 5 7 2 2 3" xfId="47753" xr:uid="{00000000-0005-0000-0000-0000DAB90000}"/>
    <cellStyle name="20% - Accent1 5 7 2 3" xfId="47754" xr:uid="{00000000-0005-0000-0000-0000DBB90000}"/>
    <cellStyle name="20% - Accent1 5 7 2 3 2" xfId="47755" xr:uid="{00000000-0005-0000-0000-0000DCB90000}"/>
    <cellStyle name="20% - Accent1 5 7 2 4" xfId="47756" xr:uid="{00000000-0005-0000-0000-0000DDB90000}"/>
    <cellStyle name="20% - Accent1 5 7 3" xfId="47757" xr:uid="{00000000-0005-0000-0000-0000DEB90000}"/>
    <cellStyle name="20% - Accent1 5 7 3 2" xfId="47758" xr:uid="{00000000-0005-0000-0000-0000DFB90000}"/>
    <cellStyle name="20% - Accent1 5 7 3 2 2" xfId="47759" xr:uid="{00000000-0005-0000-0000-0000E0B90000}"/>
    <cellStyle name="20% - Accent1 5 7 3 2 2 2" xfId="47760" xr:uid="{00000000-0005-0000-0000-0000E1B90000}"/>
    <cellStyle name="20% - Accent1 5 7 3 2 3" xfId="47761" xr:uid="{00000000-0005-0000-0000-0000E2B90000}"/>
    <cellStyle name="20% - Accent1 5 7 3 3" xfId="47762" xr:uid="{00000000-0005-0000-0000-0000E3B90000}"/>
    <cellStyle name="20% - Accent1 5 7 3 3 2" xfId="47763" xr:uid="{00000000-0005-0000-0000-0000E4B90000}"/>
    <cellStyle name="20% - Accent1 5 7 3 4" xfId="47764" xr:uid="{00000000-0005-0000-0000-0000E5B90000}"/>
    <cellStyle name="20% - Accent1 5 7 4" xfId="47765" xr:uid="{00000000-0005-0000-0000-0000E6B90000}"/>
    <cellStyle name="20% - Accent1 5 7 4 2" xfId="47766" xr:uid="{00000000-0005-0000-0000-0000E7B90000}"/>
    <cellStyle name="20% - Accent1 5 7 4 2 2" xfId="47767" xr:uid="{00000000-0005-0000-0000-0000E8B90000}"/>
    <cellStyle name="20% - Accent1 5 7 4 2 2 2" xfId="47768" xr:uid="{00000000-0005-0000-0000-0000E9B90000}"/>
    <cellStyle name="20% - Accent1 5 7 4 2 3" xfId="47769" xr:uid="{00000000-0005-0000-0000-0000EAB90000}"/>
    <cellStyle name="20% - Accent1 5 7 4 3" xfId="47770" xr:uid="{00000000-0005-0000-0000-0000EBB90000}"/>
    <cellStyle name="20% - Accent1 5 7 4 3 2" xfId="47771" xr:uid="{00000000-0005-0000-0000-0000ECB90000}"/>
    <cellStyle name="20% - Accent1 5 7 4 4" xfId="47772" xr:uid="{00000000-0005-0000-0000-0000EDB90000}"/>
    <cellStyle name="20% - Accent1 5 7 5" xfId="47773" xr:uid="{00000000-0005-0000-0000-0000EEB90000}"/>
    <cellStyle name="20% - Accent1 5 7 5 2" xfId="47774" xr:uid="{00000000-0005-0000-0000-0000EFB90000}"/>
    <cellStyle name="20% - Accent1 5 7 5 2 2" xfId="47775" xr:uid="{00000000-0005-0000-0000-0000F0B90000}"/>
    <cellStyle name="20% - Accent1 5 7 5 3" xfId="47776" xr:uid="{00000000-0005-0000-0000-0000F1B90000}"/>
    <cellStyle name="20% - Accent1 5 7 6" xfId="47777" xr:uid="{00000000-0005-0000-0000-0000F2B90000}"/>
    <cellStyle name="20% - Accent1 5 7 6 2" xfId="47778" xr:uid="{00000000-0005-0000-0000-0000F3B90000}"/>
    <cellStyle name="20% - Accent1 5 7 6 2 2" xfId="47779" xr:uid="{00000000-0005-0000-0000-0000F4B90000}"/>
    <cellStyle name="20% - Accent1 5 7 6 3" xfId="47780" xr:uid="{00000000-0005-0000-0000-0000F5B90000}"/>
    <cellStyle name="20% - Accent1 5 7 7" xfId="47781" xr:uid="{00000000-0005-0000-0000-0000F6B90000}"/>
    <cellStyle name="20% - Accent1 5 7 7 2" xfId="47782" xr:uid="{00000000-0005-0000-0000-0000F7B90000}"/>
    <cellStyle name="20% - Accent1 5 7 8" xfId="47783" xr:uid="{00000000-0005-0000-0000-0000F8B90000}"/>
    <cellStyle name="20% - Accent1 5 7 8 2" xfId="47784" xr:uid="{00000000-0005-0000-0000-0000F9B90000}"/>
    <cellStyle name="20% - Accent1 5 7 9" xfId="47785" xr:uid="{00000000-0005-0000-0000-0000FAB90000}"/>
    <cellStyle name="20% - Accent1 5 8" xfId="47786" xr:uid="{00000000-0005-0000-0000-0000FBB90000}"/>
    <cellStyle name="20% - Accent1 5 8 2" xfId="47787" xr:uid="{00000000-0005-0000-0000-0000FCB90000}"/>
    <cellStyle name="20% - Accent1 5 8 2 2" xfId="47788" xr:uid="{00000000-0005-0000-0000-0000FDB90000}"/>
    <cellStyle name="20% - Accent1 5 8 2 2 2" xfId="47789" xr:uid="{00000000-0005-0000-0000-0000FEB90000}"/>
    <cellStyle name="20% - Accent1 5 8 2 2 2 2" xfId="47790" xr:uid="{00000000-0005-0000-0000-0000FFB90000}"/>
    <cellStyle name="20% - Accent1 5 8 2 2 3" xfId="47791" xr:uid="{00000000-0005-0000-0000-000000BA0000}"/>
    <cellStyle name="20% - Accent1 5 8 2 3" xfId="47792" xr:uid="{00000000-0005-0000-0000-000001BA0000}"/>
    <cellStyle name="20% - Accent1 5 8 2 3 2" xfId="47793" xr:uid="{00000000-0005-0000-0000-000002BA0000}"/>
    <cellStyle name="20% - Accent1 5 8 2 4" xfId="47794" xr:uid="{00000000-0005-0000-0000-000003BA0000}"/>
    <cellStyle name="20% - Accent1 5 8 3" xfId="47795" xr:uid="{00000000-0005-0000-0000-000004BA0000}"/>
    <cellStyle name="20% - Accent1 5 8 3 2" xfId="47796" xr:uid="{00000000-0005-0000-0000-000005BA0000}"/>
    <cellStyle name="20% - Accent1 5 8 3 2 2" xfId="47797" xr:uid="{00000000-0005-0000-0000-000006BA0000}"/>
    <cellStyle name="20% - Accent1 5 8 3 2 2 2" xfId="47798" xr:uid="{00000000-0005-0000-0000-000007BA0000}"/>
    <cellStyle name="20% - Accent1 5 8 3 2 3" xfId="47799" xr:uid="{00000000-0005-0000-0000-000008BA0000}"/>
    <cellStyle name="20% - Accent1 5 8 3 3" xfId="47800" xr:uid="{00000000-0005-0000-0000-000009BA0000}"/>
    <cellStyle name="20% - Accent1 5 8 3 3 2" xfId="47801" xr:uid="{00000000-0005-0000-0000-00000ABA0000}"/>
    <cellStyle name="20% - Accent1 5 8 3 4" xfId="47802" xr:uid="{00000000-0005-0000-0000-00000BBA0000}"/>
    <cellStyle name="20% - Accent1 5 8 4" xfId="47803" xr:uid="{00000000-0005-0000-0000-00000CBA0000}"/>
    <cellStyle name="20% - Accent1 5 8 4 2" xfId="47804" xr:uid="{00000000-0005-0000-0000-00000DBA0000}"/>
    <cellStyle name="20% - Accent1 5 8 4 2 2" xfId="47805" xr:uid="{00000000-0005-0000-0000-00000EBA0000}"/>
    <cellStyle name="20% - Accent1 5 8 4 2 2 2" xfId="47806" xr:uid="{00000000-0005-0000-0000-00000FBA0000}"/>
    <cellStyle name="20% - Accent1 5 8 4 2 3" xfId="47807" xr:uid="{00000000-0005-0000-0000-000010BA0000}"/>
    <cellStyle name="20% - Accent1 5 8 4 3" xfId="47808" xr:uid="{00000000-0005-0000-0000-000011BA0000}"/>
    <cellStyle name="20% - Accent1 5 8 4 3 2" xfId="47809" xr:uid="{00000000-0005-0000-0000-000012BA0000}"/>
    <cellStyle name="20% - Accent1 5 8 4 4" xfId="47810" xr:uid="{00000000-0005-0000-0000-000013BA0000}"/>
    <cellStyle name="20% - Accent1 5 8 5" xfId="47811" xr:uid="{00000000-0005-0000-0000-000014BA0000}"/>
    <cellStyle name="20% - Accent1 5 8 5 2" xfId="47812" xr:uid="{00000000-0005-0000-0000-000015BA0000}"/>
    <cellStyle name="20% - Accent1 5 8 5 2 2" xfId="47813" xr:uid="{00000000-0005-0000-0000-000016BA0000}"/>
    <cellStyle name="20% - Accent1 5 8 5 3" xfId="47814" xr:uid="{00000000-0005-0000-0000-000017BA0000}"/>
    <cellStyle name="20% - Accent1 5 8 6" xfId="47815" xr:uid="{00000000-0005-0000-0000-000018BA0000}"/>
    <cellStyle name="20% - Accent1 5 8 6 2" xfId="47816" xr:uid="{00000000-0005-0000-0000-000019BA0000}"/>
    <cellStyle name="20% - Accent1 5 8 6 2 2" xfId="47817" xr:uid="{00000000-0005-0000-0000-00001ABA0000}"/>
    <cellStyle name="20% - Accent1 5 8 6 3" xfId="47818" xr:uid="{00000000-0005-0000-0000-00001BBA0000}"/>
    <cellStyle name="20% - Accent1 5 8 7" xfId="47819" xr:uid="{00000000-0005-0000-0000-00001CBA0000}"/>
    <cellStyle name="20% - Accent1 5 8 7 2" xfId="47820" xr:uid="{00000000-0005-0000-0000-00001DBA0000}"/>
    <cellStyle name="20% - Accent1 5 8 8" xfId="47821" xr:uid="{00000000-0005-0000-0000-00001EBA0000}"/>
    <cellStyle name="20% - Accent1 5 8 8 2" xfId="47822" xr:uid="{00000000-0005-0000-0000-00001FBA0000}"/>
    <cellStyle name="20% - Accent1 5 8 9" xfId="47823" xr:uid="{00000000-0005-0000-0000-000020BA0000}"/>
    <cellStyle name="20% - Accent1 5 9" xfId="47824" xr:uid="{00000000-0005-0000-0000-000021BA0000}"/>
    <cellStyle name="20% - Accent1 5 9 2" xfId="47825" xr:uid="{00000000-0005-0000-0000-000022BA0000}"/>
    <cellStyle name="20% - Accent1 5 9 2 2" xfId="47826" xr:uid="{00000000-0005-0000-0000-000023BA0000}"/>
    <cellStyle name="20% - Accent1 5 9 2 2 2" xfId="47827" xr:uid="{00000000-0005-0000-0000-000024BA0000}"/>
    <cellStyle name="20% - Accent1 5 9 2 3" xfId="47828" xr:uid="{00000000-0005-0000-0000-000025BA0000}"/>
    <cellStyle name="20% - Accent1 5 9 3" xfId="47829" xr:uid="{00000000-0005-0000-0000-000026BA0000}"/>
    <cellStyle name="20% - Accent1 5 9 3 2" xfId="47830" xr:uid="{00000000-0005-0000-0000-000027BA0000}"/>
    <cellStyle name="20% - Accent1 5 9 4" xfId="47831" xr:uid="{00000000-0005-0000-0000-000028BA0000}"/>
    <cellStyle name="20% - Accent1 6" xfId="47832" xr:uid="{00000000-0005-0000-0000-000029BA0000}"/>
    <cellStyle name="20% - Accent1 6 10" xfId="47833" xr:uid="{00000000-0005-0000-0000-00002ABA0000}"/>
    <cellStyle name="20% - Accent1 6 10 2" xfId="47834" xr:uid="{00000000-0005-0000-0000-00002BBA0000}"/>
    <cellStyle name="20% - Accent1 6 10 2 2" xfId="47835" xr:uid="{00000000-0005-0000-0000-00002CBA0000}"/>
    <cellStyle name="20% - Accent1 6 10 2 2 2" xfId="47836" xr:uid="{00000000-0005-0000-0000-00002DBA0000}"/>
    <cellStyle name="20% - Accent1 6 10 2 3" xfId="47837" xr:uid="{00000000-0005-0000-0000-00002EBA0000}"/>
    <cellStyle name="20% - Accent1 6 10 3" xfId="47838" xr:uid="{00000000-0005-0000-0000-00002FBA0000}"/>
    <cellStyle name="20% - Accent1 6 10 3 2" xfId="47839" xr:uid="{00000000-0005-0000-0000-000030BA0000}"/>
    <cellStyle name="20% - Accent1 6 10 4" xfId="47840" xr:uid="{00000000-0005-0000-0000-000031BA0000}"/>
    <cellStyle name="20% - Accent1 6 11" xfId="47841" xr:uid="{00000000-0005-0000-0000-000032BA0000}"/>
    <cellStyle name="20% - Accent1 6 11 2" xfId="47842" xr:uid="{00000000-0005-0000-0000-000033BA0000}"/>
    <cellStyle name="20% - Accent1 6 11 2 2" xfId="47843" xr:uid="{00000000-0005-0000-0000-000034BA0000}"/>
    <cellStyle name="20% - Accent1 6 11 2 2 2" xfId="47844" xr:uid="{00000000-0005-0000-0000-000035BA0000}"/>
    <cellStyle name="20% - Accent1 6 11 2 3" xfId="47845" xr:uid="{00000000-0005-0000-0000-000036BA0000}"/>
    <cellStyle name="20% - Accent1 6 11 3" xfId="47846" xr:uid="{00000000-0005-0000-0000-000037BA0000}"/>
    <cellStyle name="20% - Accent1 6 11 3 2" xfId="47847" xr:uid="{00000000-0005-0000-0000-000038BA0000}"/>
    <cellStyle name="20% - Accent1 6 11 4" xfId="47848" xr:uid="{00000000-0005-0000-0000-000039BA0000}"/>
    <cellStyle name="20% - Accent1 6 12" xfId="47849" xr:uid="{00000000-0005-0000-0000-00003ABA0000}"/>
    <cellStyle name="20% - Accent1 6 12 2" xfId="47850" xr:uid="{00000000-0005-0000-0000-00003BBA0000}"/>
    <cellStyle name="20% - Accent1 6 12 2 2" xfId="47851" xr:uid="{00000000-0005-0000-0000-00003CBA0000}"/>
    <cellStyle name="20% - Accent1 6 12 3" xfId="47852" xr:uid="{00000000-0005-0000-0000-00003DBA0000}"/>
    <cellStyle name="20% - Accent1 6 13" xfId="47853" xr:uid="{00000000-0005-0000-0000-00003EBA0000}"/>
    <cellStyle name="20% - Accent1 6 13 2" xfId="47854" xr:uid="{00000000-0005-0000-0000-00003FBA0000}"/>
    <cellStyle name="20% - Accent1 6 13 2 2" xfId="47855" xr:uid="{00000000-0005-0000-0000-000040BA0000}"/>
    <cellStyle name="20% - Accent1 6 13 3" xfId="47856" xr:uid="{00000000-0005-0000-0000-000041BA0000}"/>
    <cellStyle name="20% - Accent1 6 14" xfId="47857" xr:uid="{00000000-0005-0000-0000-000042BA0000}"/>
    <cellStyle name="20% - Accent1 6 14 2" xfId="47858" xr:uid="{00000000-0005-0000-0000-000043BA0000}"/>
    <cellStyle name="20% - Accent1 6 15" xfId="47859" xr:uid="{00000000-0005-0000-0000-000044BA0000}"/>
    <cellStyle name="20% - Accent1 6 15 2" xfId="47860" xr:uid="{00000000-0005-0000-0000-000045BA0000}"/>
    <cellStyle name="20% - Accent1 6 16" xfId="47861" xr:uid="{00000000-0005-0000-0000-000046BA0000}"/>
    <cellStyle name="20% - Accent1 6 2" xfId="47862" xr:uid="{00000000-0005-0000-0000-000047BA0000}"/>
    <cellStyle name="20% - Accent1 6 2 10" xfId="47863" xr:uid="{00000000-0005-0000-0000-000048BA0000}"/>
    <cellStyle name="20% - Accent1 6 2 10 2" xfId="47864" xr:uid="{00000000-0005-0000-0000-000049BA0000}"/>
    <cellStyle name="20% - Accent1 6 2 10 2 2" xfId="47865" xr:uid="{00000000-0005-0000-0000-00004ABA0000}"/>
    <cellStyle name="20% - Accent1 6 2 10 2 2 2" xfId="47866" xr:uid="{00000000-0005-0000-0000-00004BBA0000}"/>
    <cellStyle name="20% - Accent1 6 2 10 2 3" xfId="47867" xr:uid="{00000000-0005-0000-0000-00004CBA0000}"/>
    <cellStyle name="20% - Accent1 6 2 10 3" xfId="47868" xr:uid="{00000000-0005-0000-0000-00004DBA0000}"/>
    <cellStyle name="20% - Accent1 6 2 10 3 2" xfId="47869" xr:uid="{00000000-0005-0000-0000-00004EBA0000}"/>
    <cellStyle name="20% - Accent1 6 2 10 4" xfId="47870" xr:uid="{00000000-0005-0000-0000-00004FBA0000}"/>
    <cellStyle name="20% - Accent1 6 2 11" xfId="47871" xr:uid="{00000000-0005-0000-0000-000050BA0000}"/>
    <cellStyle name="20% - Accent1 6 2 11 2" xfId="47872" xr:uid="{00000000-0005-0000-0000-000051BA0000}"/>
    <cellStyle name="20% - Accent1 6 2 11 2 2" xfId="47873" xr:uid="{00000000-0005-0000-0000-000052BA0000}"/>
    <cellStyle name="20% - Accent1 6 2 11 3" xfId="47874" xr:uid="{00000000-0005-0000-0000-000053BA0000}"/>
    <cellStyle name="20% - Accent1 6 2 12" xfId="47875" xr:uid="{00000000-0005-0000-0000-000054BA0000}"/>
    <cellStyle name="20% - Accent1 6 2 12 2" xfId="47876" xr:uid="{00000000-0005-0000-0000-000055BA0000}"/>
    <cellStyle name="20% - Accent1 6 2 12 2 2" xfId="47877" xr:uid="{00000000-0005-0000-0000-000056BA0000}"/>
    <cellStyle name="20% - Accent1 6 2 12 3" xfId="47878" xr:uid="{00000000-0005-0000-0000-000057BA0000}"/>
    <cellStyle name="20% - Accent1 6 2 13" xfId="47879" xr:uid="{00000000-0005-0000-0000-000058BA0000}"/>
    <cellStyle name="20% - Accent1 6 2 13 2" xfId="47880" xr:uid="{00000000-0005-0000-0000-000059BA0000}"/>
    <cellStyle name="20% - Accent1 6 2 14" xfId="47881" xr:uid="{00000000-0005-0000-0000-00005ABA0000}"/>
    <cellStyle name="20% - Accent1 6 2 14 2" xfId="47882" xr:uid="{00000000-0005-0000-0000-00005BBA0000}"/>
    <cellStyle name="20% - Accent1 6 2 15" xfId="47883" xr:uid="{00000000-0005-0000-0000-00005CBA0000}"/>
    <cellStyle name="20% - Accent1 6 2 2" xfId="47884" xr:uid="{00000000-0005-0000-0000-00005DBA0000}"/>
    <cellStyle name="20% - Accent1 6 2 2 10" xfId="47885" xr:uid="{00000000-0005-0000-0000-00005EBA0000}"/>
    <cellStyle name="20% - Accent1 6 2 2 10 2" xfId="47886" xr:uid="{00000000-0005-0000-0000-00005FBA0000}"/>
    <cellStyle name="20% - Accent1 6 2 2 10 2 2" xfId="47887" xr:uid="{00000000-0005-0000-0000-000060BA0000}"/>
    <cellStyle name="20% - Accent1 6 2 2 10 3" xfId="47888" xr:uid="{00000000-0005-0000-0000-000061BA0000}"/>
    <cellStyle name="20% - Accent1 6 2 2 11" xfId="47889" xr:uid="{00000000-0005-0000-0000-000062BA0000}"/>
    <cellStyle name="20% - Accent1 6 2 2 11 2" xfId="47890" xr:uid="{00000000-0005-0000-0000-000063BA0000}"/>
    <cellStyle name="20% - Accent1 6 2 2 11 2 2" xfId="47891" xr:uid="{00000000-0005-0000-0000-000064BA0000}"/>
    <cellStyle name="20% - Accent1 6 2 2 11 3" xfId="47892" xr:uid="{00000000-0005-0000-0000-000065BA0000}"/>
    <cellStyle name="20% - Accent1 6 2 2 12" xfId="47893" xr:uid="{00000000-0005-0000-0000-000066BA0000}"/>
    <cellStyle name="20% - Accent1 6 2 2 12 2" xfId="47894" xr:uid="{00000000-0005-0000-0000-000067BA0000}"/>
    <cellStyle name="20% - Accent1 6 2 2 13" xfId="47895" xr:uid="{00000000-0005-0000-0000-000068BA0000}"/>
    <cellStyle name="20% - Accent1 6 2 2 13 2" xfId="47896" xr:uid="{00000000-0005-0000-0000-000069BA0000}"/>
    <cellStyle name="20% - Accent1 6 2 2 14" xfId="47897" xr:uid="{00000000-0005-0000-0000-00006ABA0000}"/>
    <cellStyle name="20% - Accent1 6 2 2 2" xfId="47898" xr:uid="{00000000-0005-0000-0000-00006BBA0000}"/>
    <cellStyle name="20% - Accent1 6 2 2 2 10" xfId="47899" xr:uid="{00000000-0005-0000-0000-00006CBA0000}"/>
    <cellStyle name="20% - Accent1 6 2 2 2 10 2" xfId="47900" xr:uid="{00000000-0005-0000-0000-00006DBA0000}"/>
    <cellStyle name="20% - Accent1 6 2 2 2 11" xfId="47901" xr:uid="{00000000-0005-0000-0000-00006EBA0000}"/>
    <cellStyle name="20% - Accent1 6 2 2 2 2" xfId="47902" xr:uid="{00000000-0005-0000-0000-00006FBA0000}"/>
    <cellStyle name="20% - Accent1 6 2 2 2 2 2" xfId="47903" xr:uid="{00000000-0005-0000-0000-000070BA0000}"/>
    <cellStyle name="20% - Accent1 6 2 2 2 2 2 2" xfId="47904" xr:uid="{00000000-0005-0000-0000-000071BA0000}"/>
    <cellStyle name="20% - Accent1 6 2 2 2 2 2 2 2" xfId="47905" xr:uid="{00000000-0005-0000-0000-000072BA0000}"/>
    <cellStyle name="20% - Accent1 6 2 2 2 2 2 2 2 2" xfId="47906" xr:uid="{00000000-0005-0000-0000-000073BA0000}"/>
    <cellStyle name="20% - Accent1 6 2 2 2 2 2 2 3" xfId="47907" xr:uid="{00000000-0005-0000-0000-000074BA0000}"/>
    <cellStyle name="20% - Accent1 6 2 2 2 2 2 3" xfId="47908" xr:uid="{00000000-0005-0000-0000-000075BA0000}"/>
    <cellStyle name="20% - Accent1 6 2 2 2 2 2 3 2" xfId="47909" xr:uid="{00000000-0005-0000-0000-000076BA0000}"/>
    <cellStyle name="20% - Accent1 6 2 2 2 2 2 4" xfId="47910" xr:uid="{00000000-0005-0000-0000-000077BA0000}"/>
    <cellStyle name="20% - Accent1 6 2 2 2 2 3" xfId="47911" xr:uid="{00000000-0005-0000-0000-000078BA0000}"/>
    <cellStyle name="20% - Accent1 6 2 2 2 2 3 2" xfId="47912" xr:uid="{00000000-0005-0000-0000-000079BA0000}"/>
    <cellStyle name="20% - Accent1 6 2 2 2 2 3 2 2" xfId="47913" xr:uid="{00000000-0005-0000-0000-00007ABA0000}"/>
    <cellStyle name="20% - Accent1 6 2 2 2 2 3 2 2 2" xfId="47914" xr:uid="{00000000-0005-0000-0000-00007BBA0000}"/>
    <cellStyle name="20% - Accent1 6 2 2 2 2 3 2 3" xfId="47915" xr:uid="{00000000-0005-0000-0000-00007CBA0000}"/>
    <cellStyle name="20% - Accent1 6 2 2 2 2 3 3" xfId="47916" xr:uid="{00000000-0005-0000-0000-00007DBA0000}"/>
    <cellStyle name="20% - Accent1 6 2 2 2 2 3 3 2" xfId="47917" xr:uid="{00000000-0005-0000-0000-00007EBA0000}"/>
    <cellStyle name="20% - Accent1 6 2 2 2 2 3 4" xfId="47918" xr:uid="{00000000-0005-0000-0000-00007FBA0000}"/>
    <cellStyle name="20% - Accent1 6 2 2 2 2 4" xfId="47919" xr:uid="{00000000-0005-0000-0000-000080BA0000}"/>
    <cellStyle name="20% - Accent1 6 2 2 2 2 4 2" xfId="47920" xr:uid="{00000000-0005-0000-0000-000081BA0000}"/>
    <cellStyle name="20% - Accent1 6 2 2 2 2 4 2 2" xfId="47921" xr:uid="{00000000-0005-0000-0000-000082BA0000}"/>
    <cellStyle name="20% - Accent1 6 2 2 2 2 4 2 2 2" xfId="47922" xr:uid="{00000000-0005-0000-0000-000083BA0000}"/>
    <cellStyle name="20% - Accent1 6 2 2 2 2 4 2 3" xfId="47923" xr:uid="{00000000-0005-0000-0000-000084BA0000}"/>
    <cellStyle name="20% - Accent1 6 2 2 2 2 4 3" xfId="47924" xr:uid="{00000000-0005-0000-0000-000085BA0000}"/>
    <cellStyle name="20% - Accent1 6 2 2 2 2 4 3 2" xfId="47925" xr:uid="{00000000-0005-0000-0000-000086BA0000}"/>
    <cellStyle name="20% - Accent1 6 2 2 2 2 4 4" xfId="47926" xr:uid="{00000000-0005-0000-0000-000087BA0000}"/>
    <cellStyle name="20% - Accent1 6 2 2 2 2 5" xfId="47927" xr:uid="{00000000-0005-0000-0000-000088BA0000}"/>
    <cellStyle name="20% - Accent1 6 2 2 2 2 5 2" xfId="47928" xr:uid="{00000000-0005-0000-0000-000089BA0000}"/>
    <cellStyle name="20% - Accent1 6 2 2 2 2 5 2 2" xfId="47929" xr:uid="{00000000-0005-0000-0000-00008ABA0000}"/>
    <cellStyle name="20% - Accent1 6 2 2 2 2 5 3" xfId="47930" xr:uid="{00000000-0005-0000-0000-00008BBA0000}"/>
    <cellStyle name="20% - Accent1 6 2 2 2 2 6" xfId="47931" xr:uid="{00000000-0005-0000-0000-00008CBA0000}"/>
    <cellStyle name="20% - Accent1 6 2 2 2 2 6 2" xfId="47932" xr:uid="{00000000-0005-0000-0000-00008DBA0000}"/>
    <cellStyle name="20% - Accent1 6 2 2 2 2 6 2 2" xfId="47933" xr:uid="{00000000-0005-0000-0000-00008EBA0000}"/>
    <cellStyle name="20% - Accent1 6 2 2 2 2 6 3" xfId="47934" xr:uid="{00000000-0005-0000-0000-00008FBA0000}"/>
    <cellStyle name="20% - Accent1 6 2 2 2 2 7" xfId="47935" xr:uid="{00000000-0005-0000-0000-000090BA0000}"/>
    <cellStyle name="20% - Accent1 6 2 2 2 2 7 2" xfId="47936" xr:uid="{00000000-0005-0000-0000-000091BA0000}"/>
    <cellStyle name="20% - Accent1 6 2 2 2 2 8" xfId="47937" xr:uid="{00000000-0005-0000-0000-000092BA0000}"/>
    <cellStyle name="20% - Accent1 6 2 2 2 2 8 2" xfId="47938" xr:uid="{00000000-0005-0000-0000-000093BA0000}"/>
    <cellStyle name="20% - Accent1 6 2 2 2 2 9" xfId="47939" xr:uid="{00000000-0005-0000-0000-000094BA0000}"/>
    <cellStyle name="20% - Accent1 6 2 2 2 3" xfId="47940" xr:uid="{00000000-0005-0000-0000-000095BA0000}"/>
    <cellStyle name="20% - Accent1 6 2 2 2 3 2" xfId="47941" xr:uid="{00000000-0005-0000-0000-000096BA0000}"/>
    <cellStyle name="20% - Accent1 6 2 2 2 3 2 2" xfId="47942" xr:uid="{00000000-0005-0000-0000-000097BA0000}"/>
    <cellStyle name="20% - Accent1 6 2 2 2 3 2 2 2" xfId="47943" xr:uid="{00000000-0005-0000-0000-000098BA0000}"/>
    <cellStyle name="20% - Accent1 6 2 2 2 3 2 2 2 2" xfId="47944" xr:uid="{00000000-0005-0000-0000-000099BA0000}"/>
    <cellStyle name="20% - Accent1 6 2 2 2 3 2 2 3" xfId="47945" xr:uid="{00000000-0005-0000-0000-00009ABA0000}"/>
    <cellStyle name="20% - Accent1 6 2 2 2 3 2 3" xfId="47946" xr:uid="{00000000-0005-0000-0000-00009BBA0000}"/>
    <cellStyle name="20% - Accent1 6 2 2 2 3 2 3 2" xfId="47947" xr:uid="{00000000-0005-0000-0000-00009CBA0000}"/>
    <cellStyle name="20% - Accent1 6 2 2 2 3 2 4" xfId="47948" xr:uid="{00000000-0005-0000-0000-00009DBA0000}"/>
    <cellStyle name="20% - Accent1 6 2 2 2 3 3" xfId="47949" xr:uid="{00000000-0005-0000-0000-00009EBA0000}"/>
    <cellStyle name="20% - Accent1 6 2 2 2 3 3 2" xfId="47950" xr:uid="{00000000-0005-0000-0000-00009FBA0000}"/>
    <cellStyle name="20% - Accent1 6 2 2 2 3 3 2 2" xfId="47951" xr:uid="{00000000-0005-0000-0000-0000A0BA0000}"/>
    <cellStyle name="20% - Accent1 6 2 2 2 3 3 2 2 2" xfId="47952" xr:uid="{00000000-0005-0000-0000-0000A1BA0000}"/>
    <cellStyle name="20% - Accent1 6 2 2 2 3 3 2 3" xfId="47953" xr:uid="{00000000-0005-0000-0000-0000A2BA0000}"/>
    <cellStyle name="20% - Accent1 6 2 2 2 3 3 3" xfId="47954" xr:uid="{00000000-0005-0000-0000-0000A3BA0000}"/>
    <cellStyle name="20% - Accent1 6 2 2 2 3 3 3 2" xfId="47955" xr:uid="{00000000-0005-0000-0000-0000A4BA0000}"/>
    <cellStyle name="20% - Accent1 6 2 2 2 3 3 4" xfId="47956" xr:uid="{00000000-0005-0000-0000-0000A5BA0000}"/>
    <cellStyle name="20% - Accent1 6 2 2 2 3 4" xfId="47957" xr:uid="{00000000-0005-0000-0000-0000A6BA0000}"/>
    <cellStyle name="20% - Accent1 6 2 2 2 3 4 2" xfId="47958" xr:uid="{00000000-0005-0000-0000-0000A7BA0000}"/>
    <cellStyle name="20% - Accent1 6 2 2 2 3 4 2 2" xfId="47959" xr:uid="{00000000-0005-0000-0000-0000A8BA0000}"/>
    <cellStyle name="20% - Accent1 6 2 2 2 3 4 2 2 2" xfId="47960" xr:uid="{00000000-0005-0000-0000-0000A9BA0000}"/>
    <cellStyle name="20% - Accent1 6 2 2 2 3 4 2 3" xfId="47961" xr:uid="{00000000-0005-0000-0000-0000AABA0000}"/>
    <cellStyle name="20% - Accent1 6 2 2 2 3 4 3" xfId="47962" xr:uid="{00000000-0005-0000-0000-0000ABBA0000}"/>
    <cellStyle name="20% - Accent1 6 2 2 2 3 4 3 2" xfId="47963" xr:uid="{00000000-0005-0000-0000-0000ACBA0000}"/>
    <cellStyle name="20% - Accent1 6 2 2 2 3 4 4" xfId="47964" xr:uid="{00000000-0005-0000-0000-0000ADBA0000}"/>
    <cellStyle name="20% - Accent1 6 2 2 2 3 5" xfId="47965" xr:uid="{00000000-0005-0000-0000-0000AEBA0000}"/>
    <cellStyle name="20% - Accent1 6 2 2 2 3 5 2" xfId="47966" xr:uid="{00000000-0005-0000-0000-0000AFBA0000}"/>
    <cellStyle name="20% - Accent1 6 2 2 2 3 5 2 2" xfId="47967" xr:uid="{00000000-0005-0000-0000-0000B0BA0000}"/>
    <cellStyle name="20% - Accent1 6 2 2 2 3 5 3" xfId="47968" xr:uid="{00000000-0005-0000-0000-0000B1BA0000}"/>
    <cellStyle name="20% - Accent1 6 2 2 2 3 6" xfId="47969" xr:uid="{00000000-0005-0000-0000-0000B2BA0000}"/>
    <cellStyle name="20% - Accent1 6 2 2 2 3 6 2" xfId="47970" xr:uid="{00000000-0005-0000-0000-0000B3BA0000}"/>
    <cellStyle name="20% - Accent1 6 2 2 2 3 6 2 2" xfId="47971" xr:uid="{00000000-0005-0000-0000-0000B4BA0000}"/>
    <cellStyle name="20% - Accent1 6 2 2 2 3 6 3" xfId="47972" xr:uid="{00000000-0005-0000-0000-0000B5BA0000}"/>
    <cellStyle name="20% - Accent1 6 2 2 2 3 7" xfId="47973" xr:uid="{00000000-0005-0000-0000-0000B6BA0000}"/>
    <cellStyle name="20% - Accent1 6 2 2 2 3 7 2" xfId="47974" xr:uid="{00000000-0005-0000-0000-0000B7BA0000}"/>
    <cellStyle name="20% - Accent1 6 2 2 2 3 8" xfId="47975" xr:uid="{00000000-0005-0000-0000-0000B8BA0000}"/>
    <cellStyle name="20% - Accent1 6 2 2 2 3 8 2" xfId="47976" xr:uid="{00000000-0005-0000-0000-0000B9BA0000}"/>
    <cellStyle name="20% - Accent1 6 2 2 2 3 9" xfId="47977" xr:uid="{00000000-0005-0000-0000-0000BABA0000}"/>
    <cellStyle name="20% - Accent1 6 2 2 2 4" xfId="47978" xr:uid="{00000000-0005-0000-0000-0000BBBA0000}"/>
    <cellStyle name="20% - Accent1 6 2 2 2 4 2" xfId="47979" xr:uid="{00000000-0005-0000-0000-0000BCBA0000}"/>
    <cellStyle name="20% - Accent1 6 2 2 2 4 2 2" xfId="47980" xr:uid="{00000000-0005-0000-0000-0000BDBA0000}"/>
    <cellStyle name="20% - Accent1 6 2 2 2 4 2 2 2" xfId="47981" xr:uid="{00000000-0005-0000-0000-0000BEBA0000}"/>
    <cellStyle name="20% - Accent1 6 2 2 2 4 2 3" xfId="47982" xr:uid="{00000000-0005-0000-0000-0000BFBA0000}"/>
    <cellStyle name="20% - Accent1 6 2 2 2 4 3" xfId="47983" xr:uid="{00000000-0005-0000-0000-0000C0BA0000}"/>
    <cellStyle name="20% - Accent1 6 2 2 2 4 3 2" xfId="47984" xr:uid="{00000000-0005-0000-0000-0000C1BA0000}"/>
    <cellStyle name="20% - Accent1 6 2 2 2 4 4" xfId="47985" xr:uid="{00000000-0005-0000-0000-0000C2BA0000}"/>
    <cellStyle name="20% - Accent1 6 2 2 2 5" xfId="47986" xr:uid="{00000000-0005-0000-0000-0000C3BA0000}"/>
    <cellStyle name="20% - Accent1 6 2 2 2 5 2" xfId="47987" xr:uid="{00000000-0005-0000-0000-0000C4BA0000}"/>
    <cellStyle name="20% - Accent1 6 2 2 2 5 2 2" xfId="47988" xr:uid="{00000000-0005-0000-0000-0000C5BA0000}"/>
    <cellStyle name="20% - Accent1 6 2 2 2 5 2 2 2" xfId="47989" xr:uid="{00000000-0005-0000-0000-0000C6BA0000}"/>
    <cellStyle name="20% - Accent1 6 2 2 2 5 2 3" xfId="47990" xr:uid="{00000000-0005-0000-0000-0000C7BA0000}"/>
    <cellStyle name="20% - Accent1 6 2 2 2 5 3" xfId="47991" xr:uid="{00000000-0005-0000-0000-0000C8BA0000}"/>
    <cellStyle name="20% - Accent1 6 2 2 2 5 3 2" xfId="47992" xr:uid="{00000000-0005-0000-0000-0000C9BA0000}"/>
    <cellStyle name="20% - Accent1 6 2 2 2 5 4" xfId="47993" xr:uid="{00000000-0005-0000-0000-0000CABA0000}"/>
    <cellStyle name="20% - Accent1 6 2 2 2 6" xfId="47994" xr:uid="{00000000-0005-0000-0000-0000CBBA0000}"/>
    <cellStyle name="20% - Accent1 6 2 2 2 6 2" xfId="47995" xr:uid="{00000000-0005-0000-0000-0000CCBA0000}"/>
    <cellStyle name="20% - Accent1 6 2 2 2 6 2 2" xfId="47996" xr:uid="{00000000-0005-0000-0000-0000CDBA0000}"/>
    <cellStyle name="20% - Accent1 6 2 2 2 6 2 2 2" xfId="47997" xr:uid="{00000000-0005-0000-0000-0000CEBA0000}"/>
    <cellStyle name="20% - Accent1 6 2 2 2 6 2 3" xfId="47998" xr:uid="{00000000-0005-0000-0000-0000CFBA0000}"/>
    <cellStyle name="20% - Accent1 6 2 2 2 6 3" xfId="47999" xr:uid="{00000000-0005-0000-0000-0000D0BA0000}"/>
    <cellStyle name="20% - Accent1 6 2 2 2 6 3 2" xfId="48000" xr:uid="{00000000-0005-0000-0000-0000D1BA0000}"/>
    <cellStyle name="20% - Accent1 6 2 2 2 6 4" xfId="48001" xr:uid="{00000000-0005-0000-0000-0000D2BA0000}"/>
    <cellStyle name="20% - Accent1 6 2 2 2 7" xfId="48002" xr:uid="{00000000-0005-0000-0000-0000D3BA0000}"/>
    <cellStyle name="20% - Accent1 6 2 2 2 7 2" xfId="48003" xr:uid="{00000000-0005-0000-0000-0000D4BA0000}"/>
    <cellStyle name="20% - Accent1 6 2 2 2 7 2 2" xfId="48004" xr:uid="{00000000-0005-0000-0000-0000D5BA0000}"/>
    <cellStyle name="20% - Accent1 6 2 2 2 7 3" xfId="48005" xr:uid="{00000000-0005-0000-0000-0000D6BA0000}"/>
    <cellStyle name="20% - Accent1 6 2 2 2 8" xfId="48006" xr:uid="{00000000-0005-0000-0000-0000D7BA0000}"/>
    <cellStyle name="20% - Accent1 6 2 2 2 8 2" xfId="48007" xr:uid="{00000000-0005-0000-0000-0000D8BA0000}"/>
    <cellStyle name="20% - Accent1 6 2 2 2 8 2 2" xfId="48008" xr:uid="{00000000-0005-0000-0000-0000D9BA0000}"/>
    <cellStyle name="20% - Accent1 6 2 2 2 8 3" xfId="48009" xr:uid="{00000000-0005-0000-0000-0000DABA0000}"/>
    <cellStyle name="20% - Accent1 6 2 2 2 9" xfId="48010" xr:uid="{00000000-0005-0000-0000-0000DBBA0000}"/>
    <cellStyle name="20% - Accent1 6 2 2 2 9 2" xfId="48011" xr:uid="{00000000-0005-0000-0000-0000DCBA0000}"/>
    <cellStyle name="20% - Accent1 6 2 2 3" xfId="48012" xr:uid="{00000000-0005-0000-0000-0000DDBA0000}"/>
    <cellStyle name="20% - Accent1 6 2 2 3 10" xfId="48013" xr:uid="{00000000-0005-0000-0000-0000DEBA0000}"/>
    <cellStyle name="20% - Accent1 6 2 2 3 10 2" xfId="48014" xr:uid="{00000000-0005-0000-0000-0000DFBA0000}"/>
    <cellStyle name="20% - Accent1 6 2 2 3 11" xfId="48015" xr:uid="{00000000-0005-0000-0000-0000E0BA0000}"/>
    <cellStyle name="20% - Accent1 6 2 2 3 2" xfId="48016" xr:uid="{00000000-0005-0000-0000-0000E1BA0000}"/>
    <cellStyle name="20% - Accent1 6 2 2 3 2 2" xfId="48017" xr:uid="{00000000-0005-0000-0000-0000E2BA0000}"/>
    <cellStyle name="20% - Accent1 6 2 2 3 2 2 2" xfId="48018" xr:uid="{00000000-0005-0000-0000-0000E3BA0000}"/>
    <cellStyle name="20% - Accent1 6 2 2 3 2 2 2 2" xfId="48019" xr:uid="{00000000-0005-0000-0000-0000E4BA0000}"/>
    <cellStyle name="20% - Accent1 6 2 2 3 2 2 2 2 2" xfId="48020" xr:uid="{00000000-0005-0000-0000-0000E5BA0000}"/>
    <cellStyle name="20% - Accent1 6 2 2 3 2 2 2 3" xfId="48021" xr:uid="{00000000-0005-0000-0000-0000E6BA0000}"/>
    <cellStyle name="20% - Accent1 6 2 2 3 2 2 3" xfId="48022" xr:uid="{00000000-0005-0000-0000-0000E7BA0000}"/>
    <cellStyle name="20% - Accent1 6 2 2 3 2 2 3 2" xfId="48023" xr:uid="{00000000-0005-0000-0000-0000E8BA0000}"/>
    <cellStyle name="20% - Accent1 6 2 2 3 2 2 4" xfId="48024" xr:uid="{00000000-0005-0000-0000-0000E9BA0000}"/>
    <cellStyle name="20% - Accent1 6 2 2 3 2 3" xfId="48025" xr:uid="{00000000-0005-0000-0000-0000EABA0000}"/>
    <cellStyle name="20% - Accent1 6 2 2 3 2 3 2" xfId="48026" xr:uid="{00000000-0005-0000-0000-0000EBBA0000}"/>
    <cellStyle name="20% - Accent1 6 2 2 3 2 3 2 2" xfId="48027" xr:uid="{00000000-0005-0000-0000-0000ECBA0000}"/>
    <cellStyle name="20% - Accent1 6 2 2 3 2 3 2 2 2" xfId="48028" xr:uid="{00000000-0005-0000-0000-0000EDBA0000}"/>
    <cellStyle name="20% - Accent1 6 2 2 3 2 3 2 3" xfId="48029" xr:uid="{00000000-0005-0000-0000-0000EEBA0000}"/>
    <cellStyle name="20% - Accent1 6 2 2 3 2 3 3" xfId="48030" xr:uid="{00000000-0005-0000-0000-0000EFBA0000}"/>
    <cellStyle name="20% - Accent1 6 2 2 3 2 3 3 2" xfId="48031" xr:uid="{00000000-0005-0000-0000-0000F0BA0000}"/>
    <cellStyle name="20% - Accent1 6 2 2 3 2 3 4" xfId="48032" xr:uid="{00000000-0005-0000-0000-0000F1BA0000}"/>
    <cellStyle name="20% - Accent1 6 2 2 3 2 4" xfId="48033" xr:uid="{00000000-0005-0000-0000-0000F2BA0000}"/>
    <cellStyle name="20% - Accent1 6 2 2 3 2 4 2" xfId="48034" xr:uid="{00000000-0005-0000-0000-0000F3BA0000}"/>
    <cellStyle name="20% - Accent1 6 2 2 3 2 4 2 2" xfId="48035" xr:uid="{00000000-0005-0000-0000-0000F4BA0000}"/>
    <cellStyle name="20% - Accent1 6 2 2 3 2 4 2 2 2" xfId="48036" xr:uid="{00000000-0005-0000-0000-0000F5BA0000}"/>
    <cellStyle name="20% - Accent1 6 2 2 3 2 4 2 3" xfId="48037" xr:uid="{00000000-0005-0000-0000-0000F6BA0000}"/>
    <cellStyle name="20% - Accent1 6 2 2 3 2 4 3" xfId="48038" xr:uid="{00000000-0005-0000-0000-0000F7BA0000}"/>
    <cellStyle name="20% - Accent1 6 2 2 3 2 4 3 2" xfId="48039" xr:uid="{00000000-0005-0000-0000-0000F8BA0000}"/>
    <cellStyle name="20% - Accent1 6 2 2 3 2 4 4" xfId="48040" xr:uid="{00000000-0005-0000-0000-0000F9BA0000}"/>
    <cellStyle name="20% - Accent1 6 2 2 3 2 5" xfId="48041" xr:uid="{00000000-0005-0000-0000-0000FABA0000}"/>
    <cellStyle name="20% - Accent1 6 2 2 3 2 5 2" xfId="48042" xr:uid="{00000000-0005-0000-0000-0000FBBA0000}"/>
    <cellStyle name="20% - Accent1 6 2 2 3 2 5 2 2" xfId="48043" xr:uid="{00000000-0005-0000-0000-0000FCBA0000}"/>
    <cellStyle name="20% - Accent1 6 2 2 3 2 5 3" xfId="48044" xr:uid="{00000000-0005-0000-0000-0000FDBA0000}"/>
    <cellStyle name="20% - Accent1 6 2 2 3 2 6" xfId="48045" xr:uid="{00000000-0005-0000-0000-0000FEBA0000}"/>
    <cellStyle name="20% - Accent1 6 2 2 3 2 6 2" xfId="48046" xr:uid="{00000000-0005-0000-0000-0000FFBA0000}"/>
    <cellStyle name="20% - Accent1 6 2 2 3 2 6 2 2" xfId="48047" xr:uid="{00000000-0005-0000-0000-000000BB0000}"/>
    <cellStyle name="20% - Accent1 6 2 2 3 2 6 3" xfId="48048" xr:uid="{00000000-0005-0000-0000-000001BB0000}"/>
    <cellStyle name="20% - Accent1 6 2 2 3 2 7" xfId="48049" xr:uid="{00000000-0005-0000-0000-000002BB0000}"/>
    <cellStyle name="20% - Accent1 6 2 2 3 2 7 2" xfId="48050" xr:uid="{00000000-0005-0000-0000-000003BB0000}"/>
    <cellStyle name="20% - Accent1 6 2 2 3 2 8" xfId="48051" xr:uid="{00000000-0005-0000-0000-000004BB0000}"/>
    <cellStyle name="20% - Accent1 6 2 2 3 2 8 2" xfId="48052" xr:uid="{00000000-0005-0000-0000-000005BB0000}"/>
    <cellStyle name="20% - Accent1 6 2 2 3 2 9" xfId="48053" xr:uid="{00000000-0005-0000-0000-000006BB0000}"/>
    <cellStyle name="20% - Accent1 6 2 2 3 3" xfId="48054" xr:uid="{00000000-0005-0000-0000-000007BB0000}"/>
    <cellStyle name="20% - Accent1 6 2 2 3 3 2" xfId="48055" xr:uid="{00000000-0005-0000-0000-000008BB0000}"/>
    <cellStyle name="20% - Accent1 6 2 2 3 3 2 2" xfId="48056" xr:uid="{00000000-0005-0000-0000-000009BB0000}"/>
    <cellStyle name="20% - Accent1 6 2 2 3 3 2 2 2" xfId="48057" xr:uid="{00000000-0005-0000-0000-00000ABB0000}"/>
    <cellStyle name="20% - Accent1 6 2 2 3 3 2 2 2 2" xfId="48058" xr:uid="{00000000-0005-0000-0000-00000BBB0000}"/>
    <cellStyle name="20% - Accent1 6 2 2 3 3 2 2 3" xfId="48059" xr:uid="{00000000-0005-0000-0000-00000CBB0000}"/>
    <cellStyle name="20% - Accent1 6 2 2 3 3 2 3" xfId="48060" xr:uid="{00000000-0005-0000-0000-00000DBB0000}"/>
    <cellStyle name="20% - Accent1 6 2 2 3 3 2 3 2" xfId="48061" xr:uid="{00000000-0005-0000-0000-00000EBB0000}"/>
    <cellStyle name="20% - Accent1 6 2 2 3 3 2 4" xfId="48062" xr:uid="{00000000-0005-0000-0000-00000FBB0000}"/>
    <cellStyle name="20% - Accent1 6 2 2 3 3 3" xfId="48063" xr:uid="{00000000-0005-0000-0000-000010BB0000}"/>
    <cellStyle name="20% - Accent1 6 2 2 3 3 3 2" xfId="48064" xr:uid="{00000000-0005-0000-0000-000011BB0000}"/>
    <cellStyle name="20% - Accent1 6 2 2 3 3 3 2 2" xfId="48065" xr:uid="{00000000-0005-0000-0000-000012BB0000}"/>
    <cellStyle name="20% - Accent1 6 2 2 3 3 3 2 2 2" xfId="48066" xr:uid="{00000000-0005-0000-0000-000013BB0000}"/>
    <cellStyle name="20% - Accent1 6 2 2 3 3 3 2 3" xfId="48067" xr:uid="{00000000-0005-0000-0000-000014BB0000}"/>
    <cellStyle name="20% - Accent1 6 2 2 3 3 3 3" xfId="48068" xr:uid="{00000000-0005-0000-0000-000015BB0000}"/>
    <cellStyle name="20% - Accent1 6 2 2 3 3 3 3 2" xfId="48069" xr:uid="{00000000-0005-0000-0000-000016BB0000}"/>
    <cellStyle name="20% - Accent1 6 2 2 3 3 3 4" xfId="48070" xr:uid="{00000000-0005-0000-0000-000017BB0000}"/>
    <cellStyle name="20% - Accent1 6 2 2 3 3 4" xfId="48071" xr:uid="{00000000-0005-0000-0000-000018BB0000}"/>
    <cellStyle name="20% - Accent1 6 2 2 3 3 4 2" xfId="48072" xr:uid="{00000000-0005-0000-0000-000019BB0000}"/>
    <cellStyle name="20% - Accent1 6 2 2 3 3 4 2 2" xfId="48073" xr:uid="{00000000-0005-0000-0000-00001ABB0000}"/>
    <cellStyle name="20% - Accent1 6 2 2 3 3 4 2 2 2" xfId="48074" xr:uid="{00000000-0005-0000-0000-00001BBB0000}"/>
    <cellStyle name="20% - Accent1 6 2 2 3 3 4 2 3" xfId="48075" xr:uid="{00000000-0005-0000-0000-00001CBB0000}"/>
    <cellStyle name="20% - Accent1 6 2 2 3 3 4 3" xfId="48076" xr:uid="{00000000-0005-0000-0000-00001DBB0000}"/>
    <cellStyle name="20% - Accent1 6 2 2 3 3 4 3 2" xfId="48077" xr:uid="{00000000-0005-0000-0000-00001EBB0000}"/>
    <cellStyle name="20% - Accent1 6 2 2 3 3 4 4" xfId="48078" xr:uid="{00000000-0005-0000-0000-00001FBB0000}"/>
    <cellStyle name="20% - Accent1 6 2 2 3 3 5" xfId="48079" xr:uid="{00000000-0005-0000-0000-000020BB0000}"/>
    <cellStyle name="20% - Accent1 6 2 2 3 3 5 2" xfId="48080" xr:uid="{00000000-0005-0000-0000-000021BB0000}"/>
    <cellStyle name="20% - Accent1 6 2 2 3 3 5 2 2" xfId="48081" xr:uid="{00000000-0005-0000-0000-000022BB0000}"/>
    <cellStyle name="20% - Accent1 6 2 2 3 3 5 3" xfId="48082" xr:uid="{00000000-0005-0000-0000-000023BB0000}"/>
    <cellStyle name="20% - Accent1 6 2 2 3 3 6" xfId="48083" xr:uid="{00000000-0005-0000-0000-000024BB0000}"/>
    <cellStyle name="20% - Accent1 6 2 2 3 3 6 2" xfId="48084" xr:uid="{00000000-0005-0000-0000-000025BB0000}"/>
    <cellStyle name="20% - Accent1 6 2 2 3 3 6 2 2" xfId="48085" xr:uid="{00000000-0005-0000-0000-000026BB0000}"/>
    <cellStyle name="20% - Accent1 6 2 2 3 3 6 3" xfId="48086" xr:uid="{00000000-0005-0000-0000-000027BB0000}"/>
    <cellStyle name="20% - Accent1 6 2 2 3 3 7" xfId="48087" xr:uid="{00000000-0005-0000-0000-000028BB0000}"/>
    <cellStyle name="20% - Accent1 6 2 2 3 3 7 2" xfId="48088" xr:uid="{00000000-0005-0000-0000-000029BB0000}"/>
    <cellStyle name="20% - Accent1 6 2 2 3 3 8" xfId="48089" xr:uid="{00000000-0005-0000-0000-00002ABB0000}"/>
    <cellStyle name="20% - Accent1 6 2 2 3 3 8 2" xfId="48090" xr:uid="{00000000-0005-0000-0000-00002BBB0000}"/>
    <cellStyle name="20% - Accent1 6 2 2 3 3 9" xfId="48091" xr:uid="{00000000-0005-0000-0000-00002CBB0000}"/>
    <cellStyle name="20% - Accent1 6 2 2 3 4" xfId="48092" xr:uid="{00000000-0005-0000-0000-00002DBB0000}"/>
    <cellStyle name="20% - Accent1 6 2 2 3 4 2" xfId="48093" xr:uid="{00000000-0005-0000-0000-00002EBB0000}"/>
    <cellStyle name="20% - Accent1 6 2 2 3 4 2 2" xfId="48094" xr:uid="{00000000-0005-0000-0000-00002FBB0000}"/>
    <cellStyle name="20% - Accent1 6 2 2 3 4 2 2 2" xfId="48095" xr:uid="{00000000-0005-0000-0000-000030BB0000}"/>
    <cellStyle name="20% - Accent1 6 2 2 3 4 2 3" xfId="48096" xr:uid="{00000000-0005-0000-0000-000031BB0000}"/>
    <cellStyle name="20% - Accent1 6 2 2 3 4 3" xfId="48097" xr:uid="{00000000-0005-0000-0000-000032BB0000}"/>
    <cellStyle name="20% - Accent1 6 2 2 3 4 3 2" xfId="48098" xr:uid="{00000000-0005-0000-0000-000033BB0000}"/>
    <cellStyle name="20% - Accent1 6 2 2 3 4 4" xfId="48099" xr:uid="{00000000-0005-0000-0000-000034BB0000}"/>
    <cellStyle name="20% - Accent1 6 2 2 3 5" xfId="48100" xr:uid="{00000000-0005-0000-0000-000035BB0000}"/>
    <cellStyle name="20% - Accent1 6 2 2 3 5 2" xfId="48101" xr:uid="{00000000-0005-0000-0000-000036BB0000}"/>
    <cellStyle name="20% - Accent1 6 2 2 3 5 2 2" xfId="48102" xr:uid="{00000000-0005-0000-0000-000037BB0000}"/>
    <cellStyle name="20% - Accent1 6 2 2 3 5 2 2 2" xfId="48103" xr:uid="{00000000-0005-0000-0000-000038BB0000}"/>
    <cellStyle name="20% - Accent1 6 2 2 3 5 2 3" xfId="48104" xr:uid="{00000000-0005-0000-0000-000039BB0000}"/>
    <cellStyle name="20% - Accent1 6 2 2 3 5 3" xfId="48105" xr:uid="{00000000-0005-0000-0000-00003ABB0000}"/>
    <cellStyle name="20% - Accent1 6 2 2 3 5 3 2" xfId="48106" xr:uid="{00000000-0005-0000-0000-00003BBB0000}"/>
    <cellStyle name="20% - Accent1 6 2 2 3 5 4" xfId="48107" xr:uid="{00000000-0005-0000-0000-00003CBB0000}"/>
    <cellStyle name="20% - Accent1 6 2 2 3 6" xfId="48108" xr:uid="{00000000-0005-0000-0000-00003DBB0000}"/>
    <cellStyle name="20% - Accent1 6 2 2 3 6 2" xfId="48109" xr:uid="{00000000-0005-0000-0000-00003EBB0000}"/>
    <cellStyle name="20% - Accent1 6 2 2 3 6 2 2" xfId="48110" xr:uid="{00000000-0005-0000-0000-00003FBB0000}"/>
    <cellStyle name="20% - Accent1 6 2 2 3 6 2 2 2" xfId="48111" xr:uid="{00000000-0005-0000-0000-000040BB0000}"/>
    <cellStyle name="20% - Accent1 6 2 2 3 6 2 3" xfId="48112" xr:uid="{00000000-0005-0000-0000-000041BB0000}"/>
    <cellStyle name="20% - Accent1 6 2 2 3 6 3" xfId="48113" xr:uid="{00000000-0005-0000-0000-000042BB0000}"/>
    <cellStyle name="20% - Accent1 6 2 2 3 6 3 2" xfId="48114" xr:uid="{00000000-0005-0000-0000-000043BB0000}"/>
    <cellStyle name="20% - Accent1 6 2 2 3 6 4" xfId="48115" xr:uid="{00000000-0005-0000-0000-000044BB0000}"/>
    <cellStyle name="20% - Accent1 6 2 2 3 7" xfId="48116" xr:uid="{00000000-0005-0000-0000-000045BB0000}"/>
    <cellStyle name="20% - Accent1 6 2 2 3 7 2" xfId="48117" xr:uid="{00000000-0005-0000-0000-000046BB0000}"/>
    <cellStyle name="20% - Accent1 6 2 2 3 7 2 2" xfId="48118" xr:uid="{00000000-0005-0000-0000-000047BB0000}"/>
    <cellStyle name="20% - Accent1 6 2 2 3 7 3" xfId="48119" xr:uid="{00000000-0005-0000-0000-000048BB0000}"/>
    <cellStyle name="20% - Accent1 6 2 2 3 8" xfId="48120" xr:uid="{00000000-0005-0000-0000-000049BB0000}"/>
    <cellStyle name="20% - Accent1 6 2 2 3 8 2" xfId="48121" xr:uid="{00000000-0005-0000-0000-00004ABB0000}"/>
    <cellStyle name="20% - Accent1 6 2 2 3 8 2 2" xfId="48122" xr:uid="{00000000-0005-0000-0000-00004BBB0000}"/>
    <cellStyle name="20% - Accent1 6 2 2 3 8 3" xfId="48123" xr:uid="{00000000-0005-0000-0000-00004CBB0000}"/>
    <cellStyle name="20% - Accent1 6 2 2 3 9" xfId="48124" xr:uid="{00000000-0005-0000-0000-00004DBB0000}"/>
    <cellStyle name="20% - Accent1 6 2 2 3 9 2" xfId="48125" xr:uid="{00000000-0005-0000-0000-00004EBB0000}"/>
    <cellStyle name="20% - Accent1 6 2 2 4" xfId="48126" xr:uid="{00000000-0005-0000-0000-00004FBB0000}"/>
    <cellStyle name="20% - Accent1 6 2 2 4 10" xfId="48127" xr:uid="{00000000-0005-0000-0000-000050BB0000}"/>
    <cellStyle name="20% - Accent1 6 2 2 4 10 2" xfId="48128" xr:uid="{00000000-0005-0000-0000-000051BB0000}"/>
    <cellStyle name="20% - Accent1 6 2 2 4 11" xfId="48129" xr:uid="{00000000-0005-0000-0000-000052BB0000}"/>
    <cellStyle name="20% - Accent1 6 2 2 4 2" xfId="48130" xr:uid="{00000000-0005-0000-0000-000053BB0000}"/>
    <cellStyle name="20% - Accent1 6 2 2 4 2 2" xfId="48131" xr:uid="{00000000-0005-0000-0000-000054BB0000}"/>
    <cellStyle name="20% - Accent1 6 2 2 4 2 2 2" xfId="48132" xr:uid="{00000000-0005-0000-0000-000055BB0000}"/>
    <cellStyle name="20% - Accent1 6 2 2 4 2 2 2 2" xfId="48133" xr:uid="{00000000-0005-0000-0000-000056BB0000}"/>
    <cellStyle name="20% - Accent1 6 2 2 4 2 2 2 2 2" xfId="48134" xr:uid="{00000000-0005-0000-0000-000057BB0000}"/>
    <cellStyle name="20% - Accent1 6 2 2 4 2 2 2 3" xfId="48135" xr:uid="{00000000-0005-0000-0000-000058BB0000}"/>
    <cellStyle name="20% - Accent1 6 2 2 4 2 2 3" xfId="48136" xr:uid="{00000000-0005-0000-0000-000059BB0000}"/>
    <cellStyle name="20% - Accent1 6 2 2 4 2 2 3 2" xfId="48137" xr:uid="{00000000-0005-0000-0000-00005ABB0000}"/>
    <cellStyle name="20% - Accent1 6 2 2 4 2 2 4" xfId="48138" xr:uid="{00000000-0005-0000-0000-00005BBB0000}"/>
    <cellStyle name="20% - Accent1 6 2 2 4 2 3" xfId="48139" xr:uid="{00000000-0005-0000-0000-00005CBB0000}"/>
    <cellStyle name="20% - Accent1 6 2 2 4 2 3 2" xfId="48140" xr:uid="{00000000-0005-0000-0000-00005DBB0000}"/>
    <cellStyle name="20% - Accent1 6 2 2 4 2 3 2 2" xfId="48141" xr:uid="{00000000-0005-0000-0000-00005EBB0000}"/>
    <cellStyle name="20% - Accent1 6 2 2 4 2 3 2 2 2" xfId="48142" xr:uid="{00000000-0005-0000-0000-00005FBB0000}"/>
    <cellStyle name="20% - Accent1 6 2 2 4 2 3 2 3" xfId="48143" xr:uid="{00000000-0005-0000-0000-000060BB0000}"/>
    <cellStyle name="20% - Accent1 6 2 2 4 2 3 3" xfId="48144" xr:uid="{00000000-0005-0000-0000-000061BB0000}"/>
    <cellStyle name="20% - Accent1 6 2 2 4 2 3 3 2" xfId="48145" xr:uid="{00000000-0005-0000-0000-000062BB0000}"/>
    <cellStyle name="20% - Accent1 6 2 2 4 2 3 4" xfId="48146" xr:uid="{00000000-0005-0000-0000-000063BB0000}"/>
    <cellStyle name="20% - Accent1 6 2 2 4 2 4" xfId="48147" xr:uid="{00000000-0005-0000-0000-000064BB0000}"/>
    <cellStyle name="20% - Accent1 6 2 2 4 2 4 2" xfId="48148" xr:uid="{00000000-0005-0000-0000-000065BB0000}"/>
    <cellStyle name="20% - Accent1 6 2 2 4 2 4 2 2" xfId="48149" xr:uid="{00000000-0005-0000-0000-000066BB0000}"/>
    <cellStyle name="20% - Accent1 6 2 2 4 2 4 2 2 2" xfId="48150" xr:uid="{00000000-0005-0000-0000-000067BB0000}"/>
    <cellStyle name="20% - Accent1 6 2 2 4 2 4 2 3" xfId="48151" xr:uid="{00000000-0005-0000-0000-000068BB0000}"/>
    <cellStyle name="20% - Accent1 6 2 2 4 2 4 3" xfId="48152" xr:uid="{00000000-0005-0000-0000-000069BB0000}"/>
    <cellStyle name="20% - Accent1 6 2 2 4 2 4 3 2" xfId="48153" xr:uid="{00000000-0005-0000-0000-00006ABB0000}"/>
    <cellStyle name="20% - Accent1 6 2 2 4 2 4 4" xfId="48154" xr:uid="{00000000-0005-0000-0000-00006BBB0000}"/>
    <cellStyle name="20% - Accent1 6 2 2 4 2 5" xfId="48155" xr:uid="{00000000-0005-0000-0000-00006CBB0000}"/>
    <cellStyle name="20% - Accent1 6 2 2 4 2 5 2" xfId="48156" xr:uid="{00000000-0005-0000-0000-00006DBB0000}"/>
    <cellStyle name="20% - Accent1 6 2 2 4 2 5 2 2" xfId="48157" xr:uid="{00000000-0005-0000-0000-00006EBB0000}"/>
    <cellStyle name="20% - Accent1 6 2 2 4 2 5 3" xfId="48158" xr:uid="{00000000-0005-0000-0000-00006FBB0000}"/>
    <cellStyle name="20% - Accent1 6 2 2 4 2 6" xfId="48159" xr:uid="{00000000-0005-0000-0000-000070BB0000}"/>
    <cellStyle name="20% - Accent1 6 2 2 4 2 6 2" xfId="48160" xr:uid="{00000000-0005-0000-0000-000071BB0000}"/>
    <cellStyle name="20% - Accent1 6 2 2 4 2 6 2 2" xfId="48161" xr:uid="{00000000-0005-0000-0000-000072BB0000}"/>
    <cellStyle name="20% - Accent1 6 2 2 4 2 6 3" xfId="48162" xr:uid="{00000000-0005-0000-0000-000073BB0000}"/>
    <cellStyle name="20% - Accent1 6 2 2 4 2 7" xfId="48163" xr:uid="{00000000-0005-0000-0000-000074BB0000}"/>
    <cellStyle name="20% - Accent1 6 2 2 4 2 7 2" xfId="48164" xr:uid="{00000000-0005-0000-0000-000075BB0000}"/>
    <cellStyle name="20% - Accent1 6 2 2 4 2 8" xfId="48165" xr:uid="{00000000-0005-0000-0000-000076BB0000}"/>
    <cellStyle name="20% - Accent1 6 2 2 4 2 8 2" xfId="48166" xr:uid="{00000000-0005-0000-0000-000077BB0000}"/>
    <cellStyle name="20% - Accent1 6 2 2 4 2 9" xfId="48167" xr:uid="{00000000-0005-0000-0000-000078BB0000}"/>
    <cellStyle name="20% - Accent1 6 2 2 4 3" xfId="48168" xr:uid="{00000000-0005-0000-0000-000079BB0000}"/>
    <cellStyle name="20% - Accent1 6 2 2 4 3 2" xfId="48169" xr:uid="{00000000-0005-0000-0000-00007ABB0000}"/>
    <cellStyle name="20% - Accent1 6 2 2 4 3 2 2" xfId="48170" xr:uid="{00000000-0005-0000-0000-00007BBB0000}"/>
    <cellStyle name="20% - Accent1 6 2 2 4 3 2 2 2" xfId="48171" xr:uid="{00000000-0005-0000-0000-00007CBB0000}"/>
    <cellStyle name="20% - Accent1 6 2 2 4 3 2 2 2 2" xfId="48172" xr:uid="{00000000-0005-0000-0000-00007DBB0000}"/>
    <cellStyle name="20% - Accent1 6 2 2 4 3 2 2 3" xfId="48173" xr:uid="{00000000-0005-0000-0000-00007EBB0000}"/>
    <cellStyle name="20% - Accent1 6 2 2 4 3 2 3" xfId="48174" xr:uid="{00000000-0005-0000-0000-00007FBB0000}"/>
    <cellStyle name="20% - Accent1 6 2 2 4 3 2 3 2" xfId="48175" xr:uid="{00000000-0005-0000-0000-000080BB0000}"/>
    <cellStyle name="20% - Accent1 6 2 2 4 3 2 4" xfId="48176" xr:uid="{00000000-0005-0000-0000-000081BB0000}"/>
    <cellStyle name="20% - Accent1 6 2 2 4 3 3" xfId="48177" xr:uid="{00000000-0005-0000-0000-000082BB0000}"/>
    <cellStyle name="20% - Accent1 6 2 2 4 3 3 2" xfId="48178" xr:uid="{00000000-0005-0000-0000-000083BB0000}"/>
    <cellStyle name="20% - Accent1 6 2 2 4 3 3 2 2" xfId="48179" xr:uid="{00000000-0005-0000-0000-000084BB0000}"/>
    <cellStyle name="20% - Accent1 6 2 2 4 3 3 2 2 2" xfId="48180" xr:uid="{00000000-0005-0000-0000-000085BB0000}"/>
    <cellStyle name="20% - Accent1 6 2 2 4 3 3 2 3" xfId="48181" xr:uid="{00000000-0005-0000-0000-000086BB0000}"/>
    <cellStyle name="20% - Accent1 6 2 2 4 3 3 3" xfId="48182" xr:uid="{00000000-0005-0000-0000-000087BB0000}"/>
    <cellStyle name="20% - Accent1 6 2 2 4 3 3 3 2" xfId="48183" xr:uid="{00000000-0005-0000-0000-000088BB0000}"/>
    <cellStyle name="20% - Accent1 6 2 2 4 3 3 4" xfId="48184" xr:uid="{00000000-0005-0000-0000-000089BB0000}"/>
    <cellStyle name="20% - Accent1 6 2 2 4 3 4" xfId="48185" xr:uid="{00000000-0005-0000-0000-00008ABB0000}"/>
    <cellStyle name="20% - Accent1 6 2 2 4 3 4 2" xfId="48186" xr:uid="{00000000-0005-0000-0000-00008BBB0000}"/>
    <cellStyle name="20% - Accent1 6 2 2 4 3 4 2 2" xfId="48187" xr:uid="{00000000-0005-0000-0000-00008CBB0000}"/>
    <cellStyle name="20% - Accent1 6 2 2 4 3 4 2 2 2" xfId="48188" xr:uid="{00000000-0005-0000-0000-00008DBB0000}"/>
    <cellStyle name="20% - Accent1 6 2 2 4 3 4 2 3" xfId="48189" xr:uid="{00000000-0005-0000-0000-00008EBB0000}"/>
    <cellStyle name="20% - Accent1 6 2 2 4 3 4 3" xfId="48190" xr:uid="{00000000-0005-0000-0000-00008FBB0000}"/>
    <cellStyle name="20% - Accent1 6 2 2 4 3 4 3 2" xfId="48191" xr:uid="{00000000-0005-0000-0000-000090BB0000}"/>
    <cellStyle name="20% - Accent1 6 2 2 4 3 4 4" xfId="48192" xr:uid="{00000000-0005-0000-0000-000091BB0000}"/>
    <cellStyle name="20% - Accent1 6 2 2 4 3 5" xfId="48193" xr:uid="{00000000-0005-0000-0000-000092BB0000}"/>
    <cellStyle name="20% - Accent1 6 2 2 4 3 5 2" xfId="48194" xr:uid="{00000000-0005-0000-0000-000093BB0000}"/>
    <cellStyle name="20% - Accent1 6 2 2 4 3 5 2 2" xfId="48195" xr:uid="{00000000-0005-0000-0000-000094BB0000}"/>
    <cellStyle name="20% - Accent1 6 2 2 4 3 5 3" xfId="48196" xr:uid="{00000000-0005-0000-0000-000095BB0000}"/>
    <cellStyle name="20% - Accent1 6 2 2 4 3 6" xfId="48197" xr:uid="{00000000-0005-0000-0000-000096BB0000}"/>
    <cellStyle name="20% - Accent1 6 2 2 4 3 6 2" xfId="48198" xr:uid="{00000000-0005-0000-0000-000097BB0000}"/>
    <cellStyle name="20% - Accent1 6 2 2 4 3 6 2 2" xfId="48199" xr:uid="{00000000-0005-0000-0000-000098BB0000}"/>
    <cellStyle name="20% - Accent1 6 2 2 4 3 6 3" xfId="48200" xr:uid="{00000000-0005-0000-0000-000099BB0000}"/>
    <cellStyle name="20% - Accent1 6 2 2 4 3 7" xfId="48201" xr:uid="{00000000-0005-0000-0000-00009ABB0000}"/>
    <cellStyle name="20% - Accent1 6 2 2 4 3 7 2" xfId="48202" xr:uid="{00000000-0005-0000-0000-00009BBB0000}"/>
    <cellStyle name="20% - Accent1 6 2 2 4 3 8" xfId="48203" xr:uid="{00000000-0005-0000-0000-00009CBB0000}"/>
    <cellStyle name="20% - Accent1 6 2 2 4 3 8 2" xfId="48204" xr:uid="{00000000-0005-0000-0000-00009DBB0000}"/>
    <cellStyle name="20% - Accent1 6 2 2 4 3 9" xfId="48205" xr:uid="{00000000-0005-0000-0000-00009EBB0000}"/>
    <cellStyle name="20% - Accent1 6 2 2 4 4" xfId="48206" xr:uid="{00000000-0005-0000-0000-00009FBB0000}"/>
    <cellStyle name="20% - Accent1 6 2 2 4 4 2" xfId="48207" xr:uid="{00000000-0005-0000-0000-0000A0BB0000}"/>
    <cellStyle name="20% - Accent1 6 2 2 4 4 2 2" xfId="48208" xr:uid="{00000000-0005-0000-0000-0000A1BB0000}"/>
    <cellStyle name="20% - Accent1 6 2 2 4 4 2 2 2" xfId="48209" xr:uid="{00000000-0005-0000-0000-0000A2BB0000}"/>
    <cellStyle name="20% - Accent1 6 2 2 4 4 2 3" xfId="48210" xr:uid="{00000000-0005-0000-0000-0000A3BB0000}"/>
    <cellStyle name="20% - Accent1 6 2 2 4 4 3" xfId="48211" xr:uid="{00000000-0005-0000-0000-0000A4BB0000}"/>
    <cellStyle name="20% - Accent1 6 2 2 4 4 3 2" xfId="48212" xr:uid="{00000000-0005-0000-0000-0000A5BB0000}"/>
    <cellStyle name="20% - Accent1 6 2 2 4 4 4" xfId="48213" xr:uid="{00000000-0005-0000-0000-0000A6BB0000}"/>
    <cellStyle name="20% - Accent1 6 2 2 4 5" xfId="48214" xr:uid="{00000000-0005-0000-0000-0000A7BB0000}"/>
    <cellStyle name="20% - Accent1 6 2 2 4 5 2" xfId="48215" xr:uid="{00000000-0005-0000-0000-0000A8BB0000}"/>
    <cellStyle name="20% - Accent1 6 2 2 4 5 2 2" xfId="48216" xr:uid="{00000000-0005-0000-0000-0000A9BB0000}"/>
    <cellStyle name="20% - Accent1 6 2 2 4 5 2 2 2" xfId="48217" xr:uid="{00000000-0005-0000-0000-0000AABB0000}"/>
    <cellStyle name="20% - Accent1 6 2 2 4 5 2 3" xfId="48218" xr:uid="{00000000-0005-0000-0000-0000ABBB0000}"/>
    <cellStyle name="20% - Accent1 6 2 2 4 5 3" xfId="48219" xr:uid="{00000000-0005-0000-0000-0000ACBB0000}"/>
    <cellStyle name="20% - Accent1 6 2 2 4 5 3 2" xfId="48220" xr:uid="{00000000-0005-0000-0000-0000ADBB0000}"/>
    <cellStyle name="20% - Accent1 6 2 2 4 5 4" xfId="48221" xr:uid="{00000000-0005-0000-0000-0000AEBB0000}"/>
    <cellStyle name="20% - Accent1 6 2 2 4 6" xfId="48222" xr:uid="{00000000-0005-0000-0000-0000AFBB0000}"/>
    <cellStyle name="20% - Accent1 6 2 2 4 6 2" xfId="48223" xr:uid="{00000000-0005-0000-0000-0000B0BB0000}"/>
    <cellStyle name="20% - Accent1 6 2 2 4 6 2 2" xfId="48224" xr:uid="{00000000-0005-0000-0000-0000B1BB0000}"/>
    <cellStyle name="20% - Accent1 6 2 2 4 6 2 2 2" xfId="48225" xr:uid="{00000000-0005-0000-0000-0000B2BB0000}"/>
    <cellStyle name="20% - Accent1 6 2 2 4 6 2 3" xfId="48226" xr:uid="{00000000-0005-0000-0000-0000B3BB0000}"/>
    <cellStyle name="20% - Accent1 6 2 2 4 6 3" xfId="48227" xr:uid="{00000000-0005-0000-0000-0000B4BB0000}"/>
    <cellStyle name="20% - Accent1 6 2 2 4 6 3 2" xfId="48228" xr:uid="{00000000-0005-0000-0000-0000B5BB0000}"/>
    <cellStyle name="20% - Accent1 6 2 2 4 6 4" xfId="48229" xr:uid="{00000000-0005-0000-0000-0000B6BB0000}"/>
    <cellStyle name="20% - Accent1 6 2 2 4 7" xfId="48230" xr:uid="{00000000-0005-0000-0000-0000B7BB0000}"/>
    <cellStyle name="20% - Accent1 6 2 2 4 7 2" xfId="48231" xr:uid="{00000000-0005-0000-0000-0000B8BB0000}"/>
    <cellStyle name="20% - Accent1 6 2 2 4 7 2 2" xfId="48232" xr:uid="{00000000-0005-0000-0000-0000B9BB0000}"/>
    <cellStyle name="20% - Accent1 6 2 2 4 7 3" xfId="48233" xr:uid="{00000000-0005-0000-0000-0000BABB0000}"/>
    <cellStyle name="20% - Accent1 6 2 2 4 8" xfId="48234" xr:uid="{00000000-0005-0000-0000-0000BBBB0000}"/>
    <cellStyle name="20% - Accent1 6 2 2 4 8 2" xfId="48235" xr:uid="{00000000-0005-0000-0000-0000BCBB0000}"/>
    <cellStyle name="20% - Accent1 6 2 2 4 8 2 2" xfId="48236" xr:uid="{00000000-0005-0000-0000-0000BDBB0000}"/>
    <cellStyle name="20% - Accent1 6 2 2 4 8 3" xfId="48237" xr:uid="{00000000-0005-0000-0000-0000BEBB0000}"/>
    <cellStyle name="20% - Accent1 6 2 2 4 9" xfId="48238" xr:uid="{00000000-0005-0000-0000-0000BFBB0000}"/>
    <cellStyle name="20% - Accent1 6 2 2 4 9 2" xfId="48239" xr:uid="{00000000-0005-0000-0000-0000C0BB0000}"/>
    <cellStyle name="20% - Accent1 6 2 2 5" xfId="48240" xr:uid="{00000000-0005-0000-0000-0000C1BB0000}"/>
    <cellStyle name="20% - Accent1 6 2 2 5 2" xfId="48241" xr:uid="{00000000-0005-0000-0000-0000C2BB0000}"/>
    <cellStyle name="20% - Accent1 6 2 2 5 2 2" xfId="48242" xr:uid="{00000000-0005-0000-0000-0000C3BB0000}"/>
    <cellStyle name="20% - Accent1 6 2 2 5 2 2 2" xfId="48243" xr:uid="{00000000-0005-0000-0000-0000C4BB0000}"/>
    <cellStyle name="20% - Accent1 6 2 2 5 2 2 2 2" xfId="48244" xr:uid="{00000000-0005-0000-0000-0000C5BB0000}"/>
    <cellStyle name="20% - Accent1 6 2 2 5 2 2 3" xfId="48245" xr:uid="{00000000-0005-0000-0000-0000C6BB0000}"/>
    <cellStyle name="20% - Accent1 6 2 2 5 2 3" xfId="48246" xr:uid="{00000000-0005-0000-0000-0000C7BB0000}"/>
    <cellStyle name="20% - Accent1 6 2 2 5 2 3 2" xfId="48247" xr:uid="{00000000-0005-0000-0000-0000C8BB0000}"/>
    <cellStyle name="20% - Accent1 6 2 2 5 2 4" xfId="48248" xr:uid="{00000000-0005-0000-0000-0000C9BB0000}"/>
    <cellStyle name="20% - Accent1 6 2 2 5 3" xfId="48249" xr:uid="{00000000-0005-0000-0000-0000CABB0000}"/>
    <cellStyle name="20% - Accent1 6 2 2 5 3 2" xfId="48250" xr:uid="{00000000-0005-0000-0000-0000CBBB0000}"/>
    <cellStyle name="20% - Accent1 6 2 2 5 3 2 2" xfId="48251" xr:uid="{00000000-0005-0000-0000-0000CCBB0000}"/>
    <cellStyle name="20% - Accent1 6 2 2 5 3 2 2 2" xfId="48252" xr:uid="{00000000-0005-0000-0000-0000CDBB0000}"/>
    <cellStyle name="20% - Accent1 6 2 2 5 3 2 3" xfId="48253" xr:uid="{00000000-0005-0000-0000-0000CEBB0000}"/>
    <cellStyle name="20% - Accent1 6 2 2 5 3 3" xfId="48254" xr:uid="{00000000-0005-0000-0000-0000CFBB0000}"/>
    <cellStyle name="20% - Accent1 6 2 2 5 3 3 2" xfId="48255" xr:uid="{00000000-0005-0000-0000-0000D0BB0000}"/>
    <cellStyle name="20% - Accent1 6 2 2 5 3 4" xfId="48256" xr:uid="{00000000-0005-0000-0000-0000D1BB0000}"/>
    <cellStyle name="20% - Accent1 6 2 2 5 4" xfId="48257" xr:uid="{00000000-0005-0000-0000-0000D2BB0000}"/>
    <cellStyle name="20% - Accent1 6 2 2 5 4 2" xfId="48258" xr:uid="{00000000-0005-0000-0000-0000D3BB0000}"/>
    <cellStyle name="20% - Accent1 6 2 2 5 4 2 2" xfId="48259" xr:uid="{00000000-0005-0000-0000-0000D4BB0000}"/>
    <cellStyle name="20% - Accent1 6 2 2 5 4 2 2 2" xfId="48260" xr:uid="{00000000-0005-0000-0000-0000D5BB0000}"/>
    <cellStyle name="20% - Accent1 6 2 2 5 4 2 3" xfId="48261" xr:uid="{00000000-0005-0000-0000-0000D6BB0000}"/>
    <cellStyle name="20% - Accent1 6 2 2 5 4 3" xfId="48262" xr:uid="{00000000-0005-0000-0000-0000D7BB0000}"/>
    <cellStyle name="20% - Accent1 6 2 2 5 4 3 2" xfId="48263" xr:uid="{00000000-0005-0000-0000-0000D8BB0000}"/>
    <cellStyle name="20% - Accent1 6 2 2 5 4 4" xfId="48264" xr:uid="{00000000-0005-0000-0000-0000D9BB0000}"/>
    <cellStyle name="20% - Accent1 6 2 2 5 5" xfId="48265" xr:uid="{00000000-0005-0000-0000-0000DABB0000}"/>
    <cellStyle name="20% - Accent1 6 2 2 5 5 2" xfId="48266" xr:uid="{00000000-0005-0000-0000-0000DBBB0000}"/>
    <cellStyle name="20% - Accent1 6 2 2 5 5 2 2" xfId="48267" xr:uid="{00000000-0005-0000-0000-0000DCBB0000}"/>
    <cellStyle name="20% - Accent1 6 2 2 5 5 3" xfId="48268" xr:uid="{00000000-0005-0000-0000-0000DDBB0000}"/>
    <cellStyle name="20% - Accent1 6 2 2 5 6" xfId="48269" xr:uid="{00000000-0005-0000-0000-0000DEBB0000}"/>
    <cellStyle name="20% - Accent1 6 2 2 5 6 2" xfId="48270" xr:uid="{00000000-0005-0000-0000-0000DFBB0000}"/>
    <cellStyle name="20% - Accent1 6 2 2 5 6 2 2" xfId="48271" xr:uid="{00000000-0005-0000-0000-0000E0BB0000}"/>
    <cellStyle name="20% - Accent1 6 2 2 5 6 3" xfId="48272" xr:uid="{00000000-0005-0000-0000-0000E1BB0000}"/>
    <cellStyle name="20% - Accent1 6 2 2 5 7" xfId="48273" xr:uid="{00000000-0005-0000-0000-0000E2BB0000}"/>
    <cellStyle name="20% - Accent1 6 2 2 5 7 2" xfId="48274" xr:uid="{00000000-0005-0000-0000-0000E3BB0000}"/>
    <cellStyle name="20% - Accent1 6 2 2 5 8" xfId="48275" xr:uid="{00000000-0005-0000-0000-0000E4BB0000}"/>
    <cellStyle name="20% - Accent1 6 2 2 5 8 2" xfId="48276" xr:uid="{00000000-0005-0000-0000-0000E5BB0000}"/>
    <cellStyle name="20% - Accent1 6 2 2 5 9" xfId="48277" xr:uid="{00000000-0005-0000-0000-0000E6BB0000}"/>
    <cellStyle name="20% - Accent1 6 2 2 6" xfId="48278" xr:uid="{00000000-0005-0000-0000-0000E7BB0000}"/>
    <cellStyle name="20% - Accent1 6 2 2 6 2" xfId="48279" xr:uid="{00000000-0005-0000-0000-0000E8BB0000}"/>
    <cellStyle name="20% - Accent1 6 2 2 6 2 2" xfId="48280" xr:uid="{00000000-0005-0000-0000-0000E9BB0000}"/>
    <cellStyle name="20% - Accent1 6 2 2 6 2 2 2" xfId="48281" xr:uid="{00000000-0005-0000-0000-0000EABB0000}"/>
    <cellStyle name="20% - Accent1 6 2 2 6 2 2 2 2" xfId="48282" xr:uid="{00000000-0005-0000-0000-0000EBBB0000}"/>
    <cellStyle name="20% - Accent1 6 2 2 6 2 2 3" xfId="48283" xr:uid="{00000000-0005-0000-0000-0000ECBB0000}"/>
    <cellStyle name="20% - Accent1 6 2 2 6 2 3" xfId="48284" xr:uid="{00000000-0005-0000-0000-0000EDBB0000}"/>
    <cellStyle name="20% - Accent1 6 2 2 6 2 3 2" xfId="48285" xr:uid="{00000000-0005-0000-0000-0000EEBB0000}"/>
    <cellStyle name="20% - Accent1 6 2 2 6 2 4" xfId="48286" xr:uid="{00000000-0005-0000-0000-0000EFBB0000}"/>
    <cellStyle name="20% - Accent1 6 2 2 6 3" xfId="48287" xr:uid="{00000000-0005-0000-0000-0000F0BB0000}"/>
    <cellStyle name="20% - Accent1 6 2 2 6 3 2" xfId="48288" xr:uid="{00000000-0005-0000-0000-0000F1BB0000}"/>
    <cellStyle name="20% - Accent1 6 2 2 6 3 2 2" xfId="48289" xr:uid="{00000000-0005-0000-0000-0000F2BB0000}"/>
    <cellStyle name="20% - Accent1 6 2 2 6 3 2 2 2" xfId="48290" xr:uid="{00000000-0005-0000-0000-0000F3BB0000}"/>
    <cellStyle name="20% - Accent1 6 2 2 6 3 2 3" xfId="48291" xr:uid="{00000000-0005-0000-0000-0000F4BB0000}"/>
    <cellStyle name="20% - Accent1 6 2 2 6 3 3" xfId="48292" xr:uid="{00000000-0005-0000-0000-0000F5BB0000}"/>
    <cellStyle name="20% - Accent1 6 2 2 6 3 3 2" xfId="48293" xr:uid="{00000000-0005-0000-0000-0000F6BB0000}"/>
    <cellStyle name="20% - Accent1 6 2 2 6 3 4" xfId="48294" xr:uid="{00000000-0005-0000-0000-0000F7BB0000}"/>
    <cellStyle name="20% - Accent1 6 2 2 6 4" xfId="48295" xr:uid="{00000000-0005-0000-0000-0000F8BB0000}"/>
    <cellStyle name="20% - Accent1 6 2 2 6 4 2" xfId="48296" xr:uid="{00000000-0005-0000-0000-0000F9BB0000}"/>
    <cellStyle name="20% - Accent1 6 2 2 6 4 2 2" xfId="48297" xr:uid="{00000000-0005-0000-0000-0000FABB0000}"/>
    <cellStyle name="20% - Accent1 6 2 2 6 4 2 2 2" xfId="48298" xr:uid="{00000000-0005-0000-0000-0000FBBB0000}"/>
    <cellStyle name="20% - Accent1 6 2 2 6 4 2 3" xfId="48299" xr:uid="{00000000-0005-0000-0000-0000FCBB0000}"/>
    <cellStyle name="20% - Accent1 6 2 2 6 4 3" xfId="48300" xr:uid="{00000000-0005-0000-0000-0000FDBB0000}"/>
    <cellStyle name="20% - Accent1 6 2 2 6 4 3 2" xfId="48301" xr:uid="{00000000-0005-0000-0000-0000FEBB0000}"/>
    <cellStyle name="20% - Accent1 6 2 2 6 4 4" xfId="48302" xr:uid="{00000000-0005-0000-0000-0000FFBB0000}"/>
    <cellStyle name="20% - Accent1 6 2 2 6 5" xfId="48303" xr:uid="{00000000-0005-0000-0000-000000BC0000}"/>
    <cellStyle name="20% - Accent1 6 2 2 6 5 2" xfId="48304" xr:uid="{00000000-0005-0000-0000-000001BC0000}"/>
    <cellStyle name="20% - Accent1 6 2 2 6 5 2 2" xfId="48305" xr:uid="{00000000-0005-0000-0000-000002BC0000}"/>
    <cellStyle name="20% - Accent1 6 2 2 6 5 3" xfId="48306" xr:uid="{00000000-0005-0000-0000-000003BC0000}"/>
    <cellStyle name="20% - Accent1 6 2 2 6 6" xfId="48307" xr:uid="{00000000-0005-0000-0000-000004BC0000}"/>
    <cellStyle name="20% - Accent1 6 2 2 6 6 2" xfId="48308" xr:uid="{00000000-0005-0000-0000-000005BC0000}"/>
    <cellStyle name="20% - Accent1 6 2 2 6 6 2 2" xfId="48309" xr:uid="{00000000-0005-0000-0000-000006BC0000}"/>
    <cellStyle name="20% - Accent1 6 2 2 6 6 3" xfId="48310" xr:uid="{00000000-0005-0000-0000-000007BC0000}"/>
    <cellStyle name="20% - Accent1 6 2 2 6 7" xfId="48311" xr:uid="{00000000-0005-0000-0000-000008BC0000}"/>
    <cellStyle name="20% - Accent1 6 2 2 6 7 2" xfId="48312" xr:uid="{00000000-0005-0000-0000-000009BC0000}"/>
    <cellStyle name="20% - Accent1 6 2 2 6 8" xfId="48313" xr:uid="{00000000-0005-0000-0000-00000ABC0000}"/>
    <cellStyle name="20% - Accent1 6 2 2 6 8 2" xfId="48314" xr:uid="{00000000-0005-0000-0000-00000BBC0000}"/>
    <cellStyle name="20% - Accent1 6 2 2 6 9" xfId="48315" xr:uid="{00000000-0005-0000-0000-00000CBC0000}"/>
    <cellStyle name="20% - Accent1 6 2 2 7" xfId="48316" xr:uid="{00000000-0005-0000-0000-00000DBC0000}"/>
    <cellStyle name="20% - Accent1 6 2 2 7 2" xfId="48317" xr:uid="{00000000-0005-0000-0000-00000EBC0000}"/>
    <cellStyle name="20% - Accent1 6 2 2 7 2 2" xfId="48318" xr:uid="{00000000-0005-0000-0000-00000FBC0000}"/>
    <cellStyle name="20% - Accent1 6 2 2 7 2 2 2" xfId="48319" xr:uid="{00000000-0005-0000-0000-000010BC0000}"/>
    <cellStyle name="20% - Accent1 6 2 2 7 2 3" xfId="48320" xr:uid="{00000000-0005-0000-0000-000011BC0000}"/>
    <cellStyle name="20% - Accent1 6 2 2 7 3" xfId="48321" xr:uid="{00000000-0005-0000-0000-000012BC0000}"/>
    <cellStyle name="20% - Accent1 6 2 2 7 3 2" xfId="48322" xr:uid="{00000000-0005-0000-0000-000013BC0000}"/>
    <cellStyle name="20% - Accent1 6 2 2 7 4" xfId="48323" xr:uid="{00000000-0005-0000-0000-000014BC0000}"/>
    <cellStyle name="20% - Accent1 6 2 2 8" xfId="48324" xr:uid="{00000000-0005-0000-0000-000015BC0000}"/>
    <cellStyle name="20% - Accent1 6 2 2 8 2" xfId="48325" xr:uid="{00000000-0005-0000-0000-000016BC0000}"/>
    <cellStyle name="20% - Accent1 6 2 2 8 2 2" xfId="48326" xr:uid="{00000000-0005-0000-0000-000017BC0000}"/>
    <cellStyle name="20% - Accent1 6 2 2 8 2 2 2" xfId="48327" xr:uid="{00000000-0005-0000-0000-000018BC0000}"/>
    <cellStyle name="20% - Accent1 6 2 2 8 2 3" xfId="48328" xr:uid="{00000000-0005-0000-0000-000019BC0000}"/>
    <cellStyle name="20% - Accent1 6 2 2 8 3" xfId="48329" xr:uid="{00000000-0005-0000-0000-00001ABC0000}"/>
    <cellStyle name="20% - Accent1 6 2 2 8 3 2" xfId="48330" xr:uid="{00000000-0005-0000-0000-00001BBC0000}"/>
    <cellStyle name="20% - Accent1 6 2 2 8 4" xfId="48331" xr:uid="{00000000-0005-0000-0000-00001CBC0000}"/>
    <cellStyle name="20% - Accent1 6 2 2 9" xfId="48332" xr:uid="{00000000-0005-0000-0000-00001DBC0000}"/>
    <cellStyle name="20% - Accent1 6 2 2 9 2" xfId="48333" xr:uid="{00000000-0005-0000-0000-00001EBC0000}"/>
    <cellStyle name="20% - Accent1 6 2 2 9 2 2" xfId="48334" xr:uid="{00000000-0005-0000-0000-00001FBC0000}"/>
    <cellStyle name="20% - Accent1 6 2 2 9 2 2 2" xfId="48335" xr:uid="{00000000-0005-0000-0000-000020BC0000}"/>
    <cellStyle name="20% - Accent1 6 2 2 9 2 3" xfId="48336" xr:uid="{00000000-0005-0000-0000-000021BC0000}"/>
    <cellStyle name="20% - Accent1 6 2 2 9 3" xfId="48337" xr:uid="{00000000-0005-0000-0000-000022BC0000}"/>
    <cellStyle name="20% - Accent1 6 2 2 9 3 2" xfId="48338" xr:uid="{00000000-0005-0000-0000-000023BC0000}"/>
    <cellStyle name="20% - Accent1 6 2 2 9 4" xfId="48339" xr:uid="{00000000-0005-0000-0000-000024BC0000}"/>
    <cellStyle name="20% - Accent1 6 2 3" xfId="48340" xr:uid="{00000000-0005-0000-0000-000025BC0000}"/>
    <cellStyle name="20% - Accent1 6 2 3 10" xfId="48341" xr:uid="{00000000-0005-0000-0000-000026BC0000}"/>
    <cellStyle name="20% - Accent1 6 2 3 10 2" xfId="48342" xr:uid="{00000000-0005-0000-0000-000027BC0000}"/>
    <cellStyle name="20% - Accent1 6 2 3 11" xfId="48343" xr:uid="{00000000-0005-0000-0000-000028BC0000}"/>
    <cellStyle name="20% - Accent1 6 2 3 2" xfId="48344" xr:uid="{00000000-0005-0000-0000-000029BC0000}"/>
    <cellStyle name="20% - Accent1 6 2 3 2 2" xfId="48345" xr:uid="{00000000-0005-0000-0000-00002ABC0000}"/>
    <cellStyle name="20% - Accent1 6 2 3 2 2 2" xfId="48346" xr:uid="{00000000-0005-0000-0000-00002BBC0000}"/>
    <cellStyle name="20% - Accent1 6 2 3 2 2 2 2" xfId="48347" xr:uid="{00000000-0005-0000-0000-00002CBC0000}"/>
    <cellStyle name="20% - Accent1 6 2 3 2 2 2 2 2" xfId="48348" xr:uid="{00000000-0005-0000-0000-00002DBC0000}"/>
    <cellStyle name="20% - Accent1 6 2 3 2 2 2 3" xfId="48349" xr:uid="{00000000-0005-0000-0000-00002EBC0000}"/>
    <cellStyle name="20% - Accent1 6 2 3 2 2 3" xfId="48350" xr:uid="{00000000-0005-0000-0000-00002FBC0000}"/>
    <cellStyle name="20% - Accent1 6 2 3 2 2 3 2" xfId="48351" xr:uid="{00000000-0005-0000-0000-000030BC0000}"/>
    <cellStyle name="20% - Accent1 6 2 3 2 2 4" xfId="48352" xr:uid="{00000000-0005-0000-0000-000031BC0000}"/>
    <cellStyle name="20% - Accent1 6 2 3 2 3" xfId="48353" xr:uid="{00000000-0005-0000-0000-000032BC0000}"/>
    <cellStyle name="20% - Accent1 6 2 3 2 3 2" xfId="48354" xr:uid="{00000000-0005-0000-0000-000033BC0000}"/>
    <cellStyle name="20% - Accent1 6 2 3 2 3 2 2" xfId="48355" xr:uid="{00000000-0005-0000-0000-000034BC0000}"/>
    <cellStyle name="20% - Accent1 6 2 3 2 3 2 2 2" xfId="48356" xr:uid="{00000000-0005-0000-0000-000035BC0000}"/>
    <cellStyle name="20% - Accent1 6 2 3 2 3 2 3" xfId="48357" xr:uid="{00000000-0005-0000-0000-000036BC0000}"/>
    <cellStyle name="20% - Accent1 6 2 3 2 3 3" xfId="48358" xr:uid="{00000000-0005-0000-0000-000037BC0000}"/>
    <cellStyle name="20% - Accent1 6 2 3 2 3 3 2" xfId="48359" xr:uid="{00000000-0005-0000-0000-000038BC0000}"/>
    <cellStyle name="20% - Accent1 6 2 3 2 3 4" xfId="48360" xr:uid="{00000000-0005-0000-0000-000039BC0000}"/>
    <cellStyle name="20% - Accent1 6 2 3 2 4" xfId="48361" xr:uid="{00000000-0005-0000-0000-00003ABC0000}"/>
    <cellStyle name="20% - Accent1 6 2 3 2 4 2" xfId="48362" xr:uid="{00000000-0005-0000-0000-00003BBC0000}"/>
    <cellStyle name="20% - Accent1 6 2 3 2 4 2 2" xfId="48363" xr:uid="{00000000-0005-0000-0000-00003CBC0000}"/>
    <cellStyle name="20% - Accent1 6 2 3 2 4 2 2 2" xfId="48364" xr:uid="{00000000-0005-0000-0000-00003DBC0000}"/>
    <cellStyle name="20% - Accent1 6 2 3 2 4 2 3" xfId="48365" xr:uid="{00000000-0005-0000-0000-00003EBC0000}"/>
    <cellStyle name="20% - Accent1 6 2 3 2 4 3" xfId="48366" xr:uid="{00000000-0005-0000-0000-00003FBC0000}"/>
    <cellStyle name="20% - Accent1 6 2 3 2 4 3 2" xfId="48367" xr:uid="{00000000-0005-0000-0000-000040BC0000}"/>
    <cellStyle name="20% - Accent1 6 2 3 2 4 4" xfId="48368" xr:uid="{00000000-0005-0000-0000-000041BC0000}"/>
    <cellStyle name="20% - Accent1 6 2 3 2 5" xfId="48369" xr:uid="{00000000-0005-0000-0000-000042BC0000}"/>
    <cellStyle name="20% - Accent1 6 2 3 2 5 2" xfId="48370" xr:uid="{00000000-0005-0000-0000-000043BC0000}"/>
    <cellStyle name="20% - Accent1 6 2 3 2 5 2 2" xfId="48371" xr:uid="{00000000-0005-0000-0000-000044BC0000}"/>
    <cellStyle name="20% - Accent1 6 2 3 2 5 3" xfId="48372" xr:uid="{00000000-0005-0000-0000-000045BC0000}"/>
    <cellStyle name="20% - Accent1 6 2 3 2 6" xfId="48373" xr:uid="{00000000-0005-0000-0000-000046BC0000}"/>
    <cellStyle name="20% - Accent1 6 2 3 2 6 2" xfId="48374" xr:uid="{00000000-0005-0000-0000-000047BC0000}"/>
    <cellStyle name="20% - Accent1 6 2 3 2 6 2 2" xfId="48375" xr:uid="{00000000-0005-0000-0000-000048BC0000}"/>
    <cellStyle name="20% - Accent1 6 2 3 2 6 3" xfId="48376" xr:uid="{00000000-0005-0000-0000-000049BC0000}"/>
    <cellStyle name="20% - Accent1 6 2 3 2 7" xfId="48377" xr:uid="{00000000-0005-0000-0000-00004ABC0000}"/>
    <cellStyle name="20% - Accent1 6 2 3 2 7 2" xfId="48378" xr:uid="{00000000-0005-0000-0000-00004BBC0000}"/>
    <cellStyle name="20% - Accent1 6 2 3 2 8" xfId="48379" xr:uid="{00000000-0005-0000-0000-00004CBC0000}"/>
    <cellStyle name="20% - Accent1 6 2 3 2 8 2" xfId="48380" xr:uid="{00000000-0005-0000-0000-00004DBC0000}"/>
    <cellStyle name="20% - Accent1 6 2 3 2 9" xfId="48381" xr:uid="{00000000-0005-0000-0000-00004EBC0000}"/>
    <cellStyle name="20% - Accent1 6 2 3 3" xfId="48382" xr:uid="{00000000-0005-0000-0000-00004FBC0000}"/>
    <cellStyle name="20% - Accent1 6 2 3 3 2" xfId="48383" xr:uid="{00000000-0005-0000-0000-000050BC0000}"/>
    <cellStyle name="20% - Accent1 6 2 3 3 2 2" xfId="48384" xr:uid="{00000000-0005-0000-0000-000051BC0000}"/>
    <cellStyle name="20% - Accent1 6 2 3 3 2 2 2" xfId="48385" xr:uid="{00000000-0005-0000-0000-000052BC0000}"/>
    <cellStyle name="20% - Accent1 6 2 3 3 2 2 2 2" xfId="48386" xr:uid="{00000000-0005-0000-0000-000053BC0000}"/>
    <cellStyle name="20% - Accent1 6 2 3 3 2 2 3" xfId="48387" xr:uid="{00000000-0005-0000-0000-000054BC0000}"/>
    <cellStyle name="20% - Accent1 6 2 3 3 2 3" xfId="48388" xr:uid="{00000000-0005-0000-0000-000055BC0000}"/>
    <cellStyle name="20% - Accent1 6 2 3 3 2 3 2" xfId="48389" xr:uid="{00000000-0005-0000-0000-000056BC0000}"/>
    <cellStyle name="20% - Accent1 6 2 3 3 2 4" xfId="48390" xr:uid="{00000000-0005-0000-0000-000057BC0000}"/>
    <cellStyle name="20% - Accent1 6 2 3 3 3" xfId="48391" xr:uid="{00000000-0005-0000-0000-000058BC0000}"/>
    <cellStyle name="20% - Accent1 6 2 3 3 3 2" xfId="48392" xr:uid="{00000000-0005-0000-0000-000059BC0000}"/>
    <cellStyle name="20% - Accent1 6 2 3 3 3 2 2" xfId="48393" xr:uid="{00000000-0005-0000-0000-00005ABC0000}"/>
    <cellStyle name="20% - Accent1 6 2 3 3 3 2 2 2" xfId="48394" xr:uid="{00000000-0005-0000-0000-00005BBC0000}"/>
    <cellStyle name="20% - Accent1 6 2 3 3 3 2 3" xfId="48395" xr:uid="{00000000-0005-0000-0000-00005CBC0000}"/>
    <cellStyle name="20% - Accent1 6 2 3 3 3 3" xfId="48396" xr:uid="{00000000-0005-0000-0000-00005DBC0000}"/>
    <cellStyle name="20% - Accent1 6 2 3 3 3 3 2" xfId="48397" xr:uid="{00000000-0005-0000-0000-00005EBC0000}"/>
    <cellStyle name="20% - Accent1 6 2 3 3 3 4" xfId="48398" xr:uid="{00000000-0005-0000-0000-00005FBC0000}"/>
    <cellStyle name="20% - Accent1 6 2 3 3 4" xfId="48399" xr:uid="{00000000-0005-0000-0000-000060BC0000}"/>
    <cellStyle name="20% - Accent1 6 2 3 3 4 2" xfId="48400" xr:uid="{00000000-0005-0000-0000-000061BC0000}"/>
    <cellStyle name="20% - Accent1 6 2 3 3 4 2 2" xfId="48401" xr:uid="{00000000-0005-0000-0000-000062BC0000}"/>
    <cellStyle name="20% - Accent1 6 2 3 3 4 2 2 2" xfId="48402" xr:uid="{00000000-0005-0000-0000-000063BC0000}"/>
    <cellStyle name="20% - Accent1 6 2 3 3 4 2 3" xfId="48403" xr:uid="{00000000-0005-0000-0000-000064BC0000}"/>
    <cellStyle name="20% - Accent1 6 2 3 3 4 3" xfId="48404" xr:uid="{00000000-0005-0000-0000-000065BC0000}"/>
    <cellStyle name="20% - Accent1 6 2 3 3 4 3 2" xfId="48405" xr:uid="{00000000-0005-0000-0000-000066BC0000}"/>
    <cellStyle name="20% - Accent1 6 2 3 3 4 4" xfId="48406" xr:uid="{00000000-0005-0000-0000-000067BC0000}"/>
    <cellStyle name="20% - Accent1 6 2 3 3 5" xfId="48407" xr:uid="{00000000-0005-0000-0000-000068BC0000}"/>
    <cellStyle name="20% - Accent1 6 2 3 3 5 2" xfId="48408" xr:uid="{00000000-0005-0000-0000-000069BC0000}"/>
    <cellStyle name="20% - Accent1 6 2 3 3 5 2 2" xfId="48409" xr:uid="{00000000-0005-0000-0000-00006ABC0000}"/>
    <cellStyle name="20% - Accent1 6 2 3 3 5 3" xfId="48410" xr:uid="{00000000-0005-0000-0000-00006BBC0000}"/>
    <cellStyle name="20% - Accent1 6 2 3 3 6" xfId="48411" xr:uid="{00000000-0005-0000-0000-00006CBC0000}"/>
    <cellStyle name="20% - Accent1 6 2 3 3 6 2" xfId="48412" xr:uid="{00000000-0005-0000-0000-00006DBC0000}"/>
    <cellStyle name="20% - Accent1 6 2 3 3 6 2 2" xfId="48413" xr:uid="{00000000-0005-0000-0000-00006EBC0000}"/>
    <cellStyle name="20% - Accent1 6 2 3 3 6 3" xfId="48414" xr:uid="{00000000-0005-0000-0000-00006FBC0000}"/>
    <cellStyle name="20% - Accent1 6 2 3 3 7" xfId="48415" xr:uid="{00000000-0005-0000-0000-000070BC0000}"/>
    <cellStyle name="20% - Accent1 6 2 3 3 7 2" xfId="48416" xr:uid="{00000000-0005-0000-0000-000071BC0000}"/>
    <cellStyle name="20% - Accent1 6 2 3 3 8" xfId="48417" xr:uid="{00000000-0005-0000-0000-000072BC0000}"/>
    <cellStyle name="20% - Accent1 6 2 3 3 8 2" xfId="48418" xr:uid="{00000000-0005-0000-0000-000073BC0000}"/>
    <cellStyle name="20% - Accent1 6 2 3 3 9" xfId="48419" xr:uid="{00000000-0005-0000-0000-000074BC0000}"/>
    <cellStyle name="20% - Accent1 6 2 3 4" xfId="48420" xr:uid="{00000000-0005-0000-0000-000075BC0000}"/>
    <cellStyle name="20% - Accent1 6 2 3 4 2" xfId="48421" xr:uid="{00000000-0005-0000-0000-000076BC0000}"/>
    <cellStyle name="20% - Accent1 6 2 3 4 2 2" xfId="48422" xr:uid="{00000000-0005-0000-0000-000077BC0000}"/>
    <cellStyle name="20% - Accent1 6 2 3 4 2 2 2" xfId="48423" xr:uid="{00000000-0005-0000-0000-000078BC0000}"/>
    <cellStyle name="20% - Accent1 6 2 3 4 2 3" xfId="48424" xr:uid="{00000000-0005-0000-0000-000079BC0000}"/>
    <cellStyle name="20% - Accent1 6 2 3 4 3" xfId="48425" xr:uid="{00000000-0005-0000-0000-00007ABC0000}"/>
    <cellStyle name="20% - Accent1 6 2 3 4 3 2" xfId="48426" xr:uid="{00000000-0005-0000-0000-00007BBC0000}"/>
    <cellStyle name="20% - Accent1 6 2 3 4 4" xfId="48427" xr:uid="{00000000-0005-0000-0000-00007CBC0000}"/>
    <cellStyle name="20% - Accent1 6 2 3 5" xfId="48428" xr:uid="{00000000-0005-0000-0000-00007DBC0000}"/>
    <cellStyle name="20% - Accent1 6 2 3 5 2" xfId="48429" xr:uid="{00000000-0005-0000-0000-00007EBC0000}"/>
    <cellStyle name="20% - Accent1 6 2 3 5 2 2" xfId="48430" xr:uid="{00000000-0005-0000-0000-00007FBC0000}"/>
    <cellStyle name="20% - Accent1 6 2 3 5 2 2 2" xfId="48431" xr:uid="{00000000-0005-0000-0000-000080BC0000}"/>
    <cellStyle name="20% - Accent1 6 2 3 5 2 3" xfId="48432" xr:uid="{00000000-0005-0000-0000-000081BC0000}"/>
    <cellStyle name="20% - Accent1 6 2 3 5 3" xfId="48433" xr:uid="{00000000-0005-0000-0000-000082BC0000}"/>
    <cellStyle name="20% - Accent1 6 2 3 5 3 2" xfId="48434" xr:uid="{00000000-0005-0000-0000-000083BC0000}"/>
    <cellStyle name="20% - Accent1 6 2 3 5 4" xfId="48435" xr:uid="{00000000-0005-0000-0000-000084BC0000}"/>
    <cellStyle name="20% - Accent1 6 2 3 6" xfId="48436" xr:uid="{00000000-0005-0000-0000-000085BC0000}"/>
    <cellStyle name="20% - Accent1 6 2 3 6 2" xfId="48437" xr:uid="{00000000-0005-0000-0000-000086BC0000}"/>
    <cellStyle name="20% - Accent1 6 2 3 6 2 2" xfId="48438" xr:uid="{00000000-0005-0000-0000-000087BC0000}"/>
    <cellStyle name="20% - Accent1 6 2 3 6 2 2 2" xfId="48439" xr:uid="{00000000-0005-0000-0000-000088BC0000}"/>
    <cellStyle name="20% - Accent1 6 2 3 6 2 3" xfId="48440" xr:uid="{00000000-0005-0000-0000-000089BC0000}"/>
    <cellStyle name="20% - Accent1 6 2 3 6 3" xfId="48441" xr:uid="{00000000-0005-0000-0000-00008ABC0000}"/>
    <cellStyle name="20% - Accent1 6 2 3 6 3 2" xfId="48442" xr:uid="{00000000-0005-0000-0000-00008BBC0000}"/>
    <cellStyle name="20% - Accent1 6 2 3 6 4" xfId="48443" xr:uid="{00000000-0005-0000-0000-00008CBC0000}"/>
    <cellStyle name="20% - Accent1 6 2 3 7" xfId="48444" xr:uid="{00000000-0005-0000-0000-00008DBC0000}"/>
    <cellStyle name="20% - Accent1 6 2 3 7 2" xfId="48445" xr:uid="{00000000-0005-0000-0000-00008EBC0000}"/>
    <cellStyle name="20% - Accent1 6 2 3 7 2 2" xfId="48446" xr:uid="{00000000-0005-0000-0000-00008FBC0000}"/>
    <cellStyle name="20% - Accent1 6 2 3 7 3" xfId="48447" xr:uid="{00000000-0005-0000-0000-000090BC0000}"/>
    <cellStyle name="20% - Accent1 6 2 3 8" xfId="48448" xr:uid="{00000000-0005-0000-0000-000091BC0000}"/>
    <cellStyle name="20% - Accent1 6 2 3 8 2" xfId="48449" xr:uid="{00000000-0005-0000-0000-000092BC0000}"/>
    <cellStyle name="20% - Accent1 6 2 3 8 2 2" xfId="48450" xr:uid="{00000000-0005-0000-0000-000093BC0000}"/>
    <cellStyle name="20% - Accent1 6 2 3 8 3" xfId="48451" xr:uid="{00000000-0005-0000-0000-000094BC0000}"/>
    <cellStyle name="20% - Accent1 6 2 3 9" xfId="48452" xr:uid="{00000000-0005-0000-0000-000095BC0000}"/>
    <cellStyle name="20% - Accent1 6 2 3 9 2" xfId="48453" xr:uid="{00000000-0005-0000-0000-000096BC0000}"/>
    <cellStyle name="20% - Accent1 6 2 4" xfId="48454" xr:uid="{00000000-0005-0000-0000-000097BC0000}"/>
    <cellStyle name="20% - Accent1 6 2 4 10" xfId="48455" xr:uid="{00000000-0005-0000-0000-000098BC0000}"/>
    <cellStyle name="20% - Accent1 6 2 4 10 2" xfId="48456" xr:uid="{00000000-0005-0000-0000-000099BC0000}"/>
    <cellStyle name="20% - Accent1 6 2 4 11" xfId="48457" xr:uid="{00000000-0005-0000-0000-00009ABC0000}"/>
    <cellStyle name="20% - Accent1 6 2 4 2" xfId="48458" xr:uid="{00000000-0005-0000-0000-00009BBC0000}"/>
    <cellStyle name="20% - Accent1 6 2 4 2 2" xfId="48459" xr:uid="{00000000-0005-0000-0000-00009CBC0000}"/>
    <cellStyle name="20% - Accent1 6 2 4 2 2 2" xfId="48460" xr:uid="{00000000-0005-0000-0000-00009DBC0000}"/>
    <cellStyle name="20% - Accent1 6 2 4 2 2 2 2" xfId="48461" xr:uid="{00000000-0005-0000-0000-00009EBC0000}"/>
    <cellStyle name="20% - Accent1 6 2 4 2 2 2 2 2" xfId="48462" xr:uid="{00000000-0005-0000-0000-00009FBC0000}"/>
    <cellStyle name="20% - Accent1 6 2 4 2 2 2 3" xfId="48463" xr:uid="{00000000-0005-0000-0000-0000A0BC0000}"/>
    <cellStyle name="20% - Accent1 6 2 4 2 2 3" xfId="48464" xr:uid="{00000000-0005-0000-0000-0000A1BC0000}"/>
    <cellStyle name="20% - Accent1 6 2 4 2 2 3 2" xfId="48465" xr:uid="{00000000-0005-0000-0000-0000A2BC0000}"/>
    <cellStyle name="20% - Accent1 6 2 4 2 2 4" xfId="48466" xr:uid="{00000000-0005-0000-0000-0000A3BC0000}"/>
    <cellStyle name="20% - Accent1 6 2 4 2 3" xfId="48467" xr:uid="{00000000-0005-0000-0000-0000A4BC0000}"/>
    <cellStyle name="20% - Accent1 6 2 4 2 3 2" xfId="48468" xr:uid="{00000000-0005-0000-0000-0000A5BC0000}"/>
    <cellStyle name="20% - Accent1 6 2 4 2 3 2 2" xfId="48469" xr:uid="{00000000-0005-0000-0000-0000A6BC0000}"/>
    <cellStyle name="20% - Accent1 6 2 4 2 3 2 2 2" xfId="48470" xr:uid="{00000000-0005-0000-0000-0000A7BC0000}"/>
    <cellStyle name="20% - Accent1 6 2 4 2 3 2 3" xfId="48471" xr:uid="{00000000-0005-0000-0000-0000A8BC0000}"/>
    <cellStyle name="20% - Accent1 6 2 4 2 3 3" xfId="48472" xr:uid="{00000000-0005-0000-0000-0000A9BC0000}"/>
    <cellStyle name="20% - Accent1 6 2 4 2 3 3 2" xfId="48473" xr:uid="{00000000-0005-0000-0000-0000AABC0000}"/>
    <cellStyle name="20% - Accent1 6 2 4 2 3 4" xfId="48474" xr:uid="{00000000-0005-0000-0000-0000ABBC0000}"/>
    <cellStyle name="20% - Accent1 6 2 4 2 4" xfId="48475" xr:uid="{00000000-0005-0000-0000-0000ACBC0000}"/>
    <cellStyle name="20% - Accent1 6 2 4 2 4 2" xfId="48476" xr:uid="{00000000-0005-0000-0000-0000ADBC0000}"/>
    <cellStyle name="20% - Accent1 6 2 4 2 4 2 2" xfId="48477" xr:uid="{00000000-0005-0000-0000-0000AEBC0000}"/>
    <cellStyle name="20% - Accent1 6 2 4 2 4 2 2 2" xfId="48478" xr:uid="{00000000-0005-0000-0000-0000AFBC0000}"/>
    <cellStyle name="20% - Accent1 6 2 4 2 4 2 3" xfId="48479" xr:uid="{00000000-0005-0000-0000-0000B0BC0000}"/>
    <cellStyle name="20% - Accent1 6 2 4 2 4 3" xfId="48480" xr:uid="{00000000-0005-0000-0000-0000B1BC0000}"/>
    <cellStyle name="20% - Accent1 6 2 4 2 4 3 2" xfId="48481" xr:uid="{00000000-0005-0000-0000-0000B2BC0000}"/>
    <cellStyle name="20% - Accent1 6 2 4 2 4 4" xfId="48482" xr:uid="{00000000-0005-0000-0000-0000B3BC0000}"/>
    <cellStyle name="20% - Accent1 6 2 4 2 5" xfId="48483" xr:uid="{00000000-0005-0000-0000-0000B4BC0000}"/>
    <cellStyle name="20% - Accent1 6 2 4 2 5 2" xfId="48484" xr:uid="{00000000-0005-0000-0000-0000B5BC0000}"/>
    <cellStyle name="20% - Accent1 6 2 4 2 5 2 2" xfId="48485" xr:uid="{00000000-0005-0000-0000-0000B6BC0000}"/>
    <cellStyle name="20% - Accent1 6 2 4 2 5 3" xfId="48486" xr:uid="{00000000-0005-0000-0000-0000B7BC0000}"/>
    <cellStyle name="20% - Accent1 6 2 4 2 6" xfId="48487" xr:uid="{00000000-0005-0000-0000-0000B8BC0000}"/>
    <cellStyle name="20% - Accent1 6 2 4 2 6 2" xfId="48488" xr:uid="{00000000-0005-0000-0000-0000B9BC0000}"/>
    <cellStyle name="20% - Accent1 6 2 4 2 6 2 2" xfId="48489" xr:uid="{00000000-0005-0000-0000-0000BABC0000}"/>
    <cellStyle name="20% - Accent1 6 2 4 2 6 3" xfId="48490" xr:uid="{00000000-0005-0000-0000-0000BBBC0000}"/>
    <cellStyle name="20% - Accent1 6 2 4 2 7" xfId="48491" xr:uid="{00000000-0005-0000-0000-0000BCBC0000}"/>
    <cellStyle name="20% - Accent1 6 2 4 2 7 2" xfId="48492" xr:uid="{00000000-0005-0000-0000-0000BDBC0000}"/>
    <cellStyle name="20% - Accent1 6 2 4 2 8" xfId="48493" xr:uid="{00000000-0005-0000-0000-0000BEBC0000}"/>
    <cellStyle name="20% - Accent1 6 2 4 2 8 2" xfId="48494" xr:uid="{00000000-0005-0000-0000-0000BFBC0000}"/>
    <cellStyle name="20% - Accent1 6 2 4 2 9" xfId="48495" xr:uid="{00000000-0005-0000-0000-0000C0BC0000}"/>
    <cellStyle name="20% - Accent1 6 2 4 3" xfId="48496" xr:uid="{00000000-0005-0000-0000-0000C1BC0000}"/>
    <cellStyle name="20% - Accent1 6 2 4 3 2" xfId="48497" xr:uid="{00000000-0005-0000-0000-0000C2BC0000}"/>
    <cellStyle name="20% - Accent1 6 2 4 3 2 2" xfId="48498" xr:uid="{00000000-0005-0000-0000-0000C3BC0000}"/>
    <cellStyle name="20% - Accent1 6 2 4 3 2 2 2" xfId="48499" xr:uid="{00000000-0005-0000-0000-0000C4BC0000}"/>
    <cellStyle name="20% - Accent1 6 2 4 3 2 2 2 2" xfId="48500" xr:uid="{00000000-0005-0000-0000-0000C5BC0000}"/>
    <cellStyle name="20% - Accent1 6 2 4 3 2 2 3" xfId="48501" xr:uid="{00000000-0005-0000-0000-0000C6BC0000}"/>
    <cellStyle name="20% - Accent1 6 2 4 3 2 3" xfId="48502" xr:uid="{00000000-0005-0000-0000-0000C7BC0000}"/>
    <cellStyle name="20% - Accent1 6 2 4 3 2 3 2" xfId="48503" xr:uid="{00000000-0005-0000-0000-0000C8BC0000}"/>
    <cellStyle name="20% - Accent1 6 2 4 3 2 4" xfId="48504" xr:uid="{00000000-0005-0000-0000-0000C9BC0000}"/>
    <cellStyle name="20% - Accent1 6 2 4 3 3" xfId="48505" xr:uid="{00000000-0005-0000-0000-0000CABC0000}"/>
    <cellStyle name="20% - Accent1 6 2 4 3 3 2" xfId="48506" xr:uid="{00000000-0005-0000-0000-0000CBBC0000}"/>
    <cellStyle name="20% - Accent1 6 2 4 3 3 2 2" xfId="48507" xr:uid="{00000000-0005-0000-0000-0000CCBC0000}"/>
    <cellStyle name="20% - Accent1 6 2 4 3 3 2 2 2" xfId="48508" xr:uid="{00000000-0005-0000-0000-0000CDBC0000}"/>
    <cellStyle name="20% - Accent1 6 2 4 3 3 2 3" xfId="48509" xr:uid="{00000000-0005-0000-0000-0000CEBC0000}"/>
    <cellStyle name="20% - Accent1 6 2 4 3 3 3" xfId="48510" xr:uid="{00000000-0005-0000-0000-0000CFBC0000}"/>
    <cellStyle name="20% - Accent1 6 2 4 3 3 3 2" xfId="48511" xr:uid="{00000000-0005-0000-0000-0000D0BC0000}"/>
    <cellStyle name="20% - Accent1 6 2 4 3 3 4" xfId="48512" xr:uid="{00000000-0005-0000-0000-0000D1BC0000}"/>
    <cellStyle name="20% - Accent1 6 2 4 3 4" xfId="48513" xr:uid="{00000000-0005-0000-0000-0000D2BC0000}"/>
    <cellStyle name="20% - Accent1 6 2 4 3 4 2" xfId="48514" xr:uid="{00000000-0005-0000-0000-0000D3BC0000}"/>
    <cellStyle name="20% - Accent1 6 2 4 3 4 2 2" xfId="48515" xr:uid="{00000000-0005-0000-0000-0000D4BC0000}"/>
    <cellStyle name="20% - Accent1 6 2 4 3 4 2 2 2" xfId="48516" xr:uid="{00000000-0005-0000-0000-0000D5BC0000}"/>
    <cellStyle name="20% - Accent1 6 2 4 3 4 2 3" xfId="48517" xr:uid="{00000000-0005-0000-0000-0000D6BC0000}"/>
    <cellStyle name="20% - Accent1 6 2 4 3 4 3" xfId="48518" xr:uid="{00000000-0005-0000-0000-0000D7BC0000}"/>
    <cellStyle name="20% - Accent1 6 2 4 3 4 3 2" xfId="48519" xr:uid="{00000000-0005-0000-0000-0000D8BC0000}"/>
    <cellStyle name="20% - Accent1 6 2 4 3 4 4" xfId="48520" xr:uid="{00000000-0005-0000-0000-0000D9BC0000}"/>
    <cellStyle name="20% - Accent1 6 2 4 3 5" xfId="48521" xr:uid="{00000000-0005-0000-0000-0000DABC0000}"/>
    <cellStyle name="20% - Accent1 6 2 4 3 5 2" xfId="48522" xr:uid="{00000000-0005-0000-0000-0000DBBC0000}"/>
    <cellStyle name="20% - Accent1 6 2 4 3 5 2 2" xfId="48523" xr:uid="{00000000-0005-0000-0000-0000DCBC0000}"/>
    <cellStyle name="20% - Accent1 6 2 4 3 5 3" xfId="48524" xr:uid="{00000000-0005-0000-0000-0000DDBC0000}"/>
    <cellStyle name="20% - Accent1 6 2 4 3 6" xfId="48525" xr:uid="{00000000-0005-0000-0000-0000DEBC0000}"/>
    <cellStyle name="20% - Accent1 6 2 4 3 6 2" xfId="48526" xr:uid="{00000000-0005-0000-0000-0000DFBC0000}"/>
    <cellStyle name="20% - Accent1 6 2 4 3 6 2 2" xfId="48527" xr:uid="{00000000-0005-0000-0000-0000E0BC0000}"/>
    <cellStyle name="20% - Accent1 6 2 4 3 6 3" xfId="48528" xr:uid="{00000000-0005-0000-0000-0000E1BC0000}"/>
    <cellStyle name="20% - Accent1 6 2 4 3 7" xfId="48529" xr:uid="{00000000-0005-0000-0000-0000E2BC0000}"/>
    <cellStyle name="20% - Accent1 6 2 4 3 7 2" xfId="48530" xr:uid="{00000000-0005-0000-0000-0000E3BC0000}"/>
    <cellStyle name="20% - Accent1 6 2 4 3 8" xfId="48531" xr:uid="{00000000-0005-0000-0000-0000E4BC0000}"/>
    <cellStyle name="20% - Accent1 6 2 4 3 8 2" xfId="48532" xr:uid="{00000000-0005-0000-0000-0000E5BC0000}"/>
    <cellStyle name="20% - Accent1 6 2 4 3 9" xfId="48533" xr:uid="{00000000-0005-0000-0000-0000E6BC0000}"/>
    <cellStyle name="20% - Accent1 6 2 4 4" xfId="48534" xr:uid="{00000000-0005-0000-0000-0000E7BC0000}"/>
    <cellStyle name="20% - Accent1 6 2 4 4 2" xfId="48535" xr:uid="{00000000-0005-0000-0000-0000E8BC0000}"/>
    <cellStyle name="20% - Accent1 6 2 4 4 2 2" xfId="48536" xr:uid="{00000000-0005-0000-0000-0000E9BC0000}"/>
    <cellStyle name="20% - Accent1 6 2 4 4 2 2 2" xfId="48537" xr:uid="{00000000-0005-0000-0000-0000EABC0000}"/>
    <cellStyle name="20% - Accent1 6 2 4 4 2 3" xfId="48538" xr:uid="{00000000-0005-0000-0000-0000EBBC0000}"/>
    <cellStyle name="20% - Accent1 6 2 4 4 3" xfId="48539" xr:uid="{00000000-0005-0000-0000-0000ECBC0000}"/>
    <cellStyle name="20% - Accent1 6 2 4 4 3 2" xfId="48540" xr:uid="{00000000-0005-0000-0000-0000EDBC0000}"/>
    <cellStyle name="20% - Accent1 6 2 4 4 4" xfId="48541" xr:uid="{00000000-0005-0000-0000-0000EEBC0000}"/>
    <cellStyle name="20% - Accent1 6 2 4 5" xfId="48542" xr:uid="{00000000-0005-0000-0000-0000EFBC0000}"/>
    <cellStyle name="20% - Accent1 6 2 4 5 2" xfId="48543" xr:uid="{00000000-0005-0000-0000-0000F0BC0000}"/>
    <cellStyle name="20% - Accent1 6 2 4 5 2 2" xfId="48544" xr:uid="{00000000-0005-0000-0000-0000F1BC0000}"/>
    <cellStyle name="20% - Accent1 6 2 4 5 2 2 2" xfId="48545" xr:uid="{00000000-0005-0000-0000-0000F2BC0000}"/>
    <cellStyle name="20% - Accent1 6 2 4 5 2 3" xfId="48546" xr:uid="{00000000-0005-0000-0000-0000F3BC0000}"/>
    <cellStyle name="20% - Accent1 6 2 4 5 3" xfId="48547" xr:uid="{00000000-0005-0000-0000-0000F4BC0000}"/>
    <cellStyle name="20% - Accent1 6 2 4 5 3 2" xfId="48548" xr:uid="{00000000-0005-0000-0000-0000F5BC0000}"/>
    <cellStyle name="20% - Accent1 6 2 4 5 4" xfId="48549" xr:uid="{00000000-0005-0000-0000-0000F6BC0000}"/>
    <cellStyle name="20% - Accent1 6 2 4 6" xfId="48550" xr:uid="{00000000-0005-0000-0000-0000F7BC0000}"/>
    <cellStyle name="20% - Accent1 6 2 4 6 2" xfId="48551" xr:uid="{00000000-0005-0000-0000-0000F8BC0000}"/>
    <cellStyle name="20% - Accent1 6 2 4 6 2 2" xfId="48552" xr:uid="{00000000-0005-0000-0000-0000F9BC0000}"/>
    <cellStyle name="20% - Accent1 6 2 4 6 2 2 2" xfId="48553" xr:uid="{00000000-0005-0000-0000-0000FABC0000}"/>
    <cellStyle name="20% - Accent1 6 2 4 6 2 3" xfId="48554" xr:uid="{00000000-0005-0000-0000-0000FBBC0000}"/>
    <cellStyle name="20% - Accent1 6 2 4 6 3" xfId="48555" xr:uid="{00000000-0005-0000-0000-0000FCBC0000}"/>
    <cellStyle name="20% - Accent1 6 2 4 6 3 2" xfId="48556" xr:uid="{00000000-0005-0000-0000-0000FDBC0000}"/>
    <cellStyle name="20% - Accent1 6 2 4 6 4" xfId="48557" xr:uid="{00000000-0005-0000-0000-0000FEBC0000}"/>
    <cellStyle name="20% - Accent1 6 2 4 7" xfId="48558" xr:uid="{00000000-0005-0000-0000-0000FFBC0000}"/>
    <cellStyle name="20% - Accent1 6 2 4 7 2" xfId="48559" xr:uid="{00000000-0005-0000-0000-000000BD0000}"/>
    <cellStyle name="20% - Accent1 6 2 4 7 2 2" xfId="48560" xr:uid="{00000000-0005-0000-0000-000001BD0000}"/>
    <cellStyle name="20% - Accent1 6 2 4 7 3" xfId="48561" xr:uid="{00000000-0005-0000-0000-000002BD0000}"/>
    <cellStyle name="20% - Accent1 6 2 4 8" xfId="48562" xr:uid="{00000000-0005-0000-0000-000003BD0000}"/>
    <cellStyle name="20% - Accent1 6 2 4 8 2" xfId="48563" xr:uid="{00000000-0005-0000-0000-000004BD0000}"/>
    <cellStyle name="20% - Accent1 6 2 4 8 2 2" xfId="48564" xr:uid="{00000000-0005-0000-0000-000005BD0000}"/>
    <cellStyle name="20% - Accent1 6 2 4 8 3" xfId="48565" xr:uid="{00000000-0005-0000-0000-000006BD0000}"/>
    <cellStyle name="20% - Accent1 6 2 4 9" xfId="48566" xr:uid="{00000000-0005-0000-0000-000007BD0000}"/>
    <cellStyle name="20% - Accent1 6 2 4 9 2" xfId="48567" xr:uid="{00000000-0005-0000-0000-000008BD0000}"/>
    <cellStyle name="20% - Accent1 6 2 5" xfId="48568" xr:uid="{00000000-0005-0000-0000-000009BD0000}"/>
    <cellStyle name="20% - Accent1 6 2 5 10" xfId="48569" xr:uid="{00000000-0005-0000-0000-00000ABD0000}"/>
    <cellStyle name="20% - Accent1 6 2 5 10 2" xfId="48570" xr:uid="{00000000-0005-0000-0000-00000BBD0000}"/>
    <cellStyle name="20% - Accent1 6 2 5 11" xfId="48571" xr:uid="{00000000-0005-0000-0000-00000CBD0000}"/>
    <cellStyle name="20% - Accent1 6 2 5 2" xfId="48572" xr:uid="{00000000-0005-0000-0000-00000DBD0000}"/>
    <cellStyle name="20% - Accent1 6 2 5 2 2" xfId="48573" xr:uid="{00000000-0005-0000-0000-00000EBD0000}"/>
    <cellStyle name="20% - Accent1 6 2 5 2 2 2" xfId="48574" xr:uid="{00000000-0005-0000-0000-00000FBD0000}"/>
    <cellStyle name="20% - Accent1 6 2 5 2 2 2 2" xfId="48575" xr:uid="{00000000-0005-0000-0000-000010BD0000}"/>
    <cellStyle name="20% - Accent1 6 2 5 2 2 2 2 2" xfId="48576" xr:uid="{00000000-0005-0000-0000-000011BD0000}"/>
    <cellStyle name="20% - Accent1 6 2 5 2 2 2 3" xfId="48577" xr:uid="{00000000-0005-0000-0000-000012BD0000}"/>
    <cellStyle name="20% - Accent1 6 2 5 2 2 3" xfId="48578" xr:uid="{00000000-0005-0000-0000-000013BD0000}"/>
    <cellStyle name="20% - Accent1 6 2 5 2 2 3 2" xfId="48579" xr:uid="{00000000-0005-0000-0000-000014BD0000}"/>
    <cellStyle name="20% - Accent1 6 2 5 2 2 4" xfId="48580" xr:uid="{00000000-0005-0000-0000-000015BD0000}"/>
    <cellStyle name="20% - Accent1 6 2 5 2 3" xfId="48581" xr:uid="{00000000-0005-0000-0000-000016BD0000}"/>
    <cellStyle name="20% - Accent1 6 2 5 2 3 2" xfId="48582" xr:uid="{00000000-0005-0000-0000-000017BD0000}"/>
    <cellStyle name="20% - Accent1 6 2 5 2 3 2 2" xfId="48583" xr:uid="{00000000-0005-0000-0000-000018BD0000}"/>
    <cellStyle name="20% - Accent1 6 2 5 2 3 2 2 2" xfId="48584" xr:uid="{00000000-0005-0000-0000-000019BD0000}"/>
    <cellStyle name="20% - Accent1 6 2 5 2 3 2 3" xfId="48585" xr:uid="{00000000-0005-0000-0000-00001ABD0000}"/>
    <cellStyle name="20% - Accent1 6 2 5 2 3 3" xfId="48586" xr:uid="{00000000-0005-0000-0000-00001BBD0000}"/>
    <cellStyle name="20% - Accent1 6 2 5 2 3 3 2" xfId="48587" xr:uid="{00000000-0005-0000-0000-00001CBD0000}"/>
    <cellStyle name="20% - Accent1 6 2 5 2 3 4" xfId="48588" xr:uid="{00000000-0005-0000-0000-00001DBD0000}"/>
    <cellStyle name="20% - Accent1 6 2 5 2 4" xfId="48589" xr:uid="{00000000-0005-0000-0000-00001EBD0000}"/>
    <cellStyle name="20% - Accent1 6 2 5 2 4 2" xfId="48590" xr:uid="{00000000-0005-0000-0000-00001FBD0000}"/>
    <cellStyle name="20% - Accent1 6 2 5 2 4 2 2" xfId="48591" xr:uid="{00000000-0005-0000-0000-000020BD0000}"/>
    <cellStyle name="20% - Accent1 6 2 5 2 4 2 2 2" xfId="48592" xr:uid="{00000000-0005-0000-0000-000021BD0000}"/>
    <cellStyle name="20% - Accent1 6 2 5 2 4 2 3" xfId="48593" xr:uid="{00000000-0005-0000-0000-000022BD0000}"/>
    <cellStyle name="20% - Accent1 6 2 5 2 4 3" xfId="48594" xr:uid="{00000000-0005-0000-0000-000023BD0000}"/>
    <cellStyle name="20% - Accent1 6 2 5 2 4 3 2" xfId="48595" xr:uid="{00000000-0005-0000-0000-000024BD0000}"/>
    <cellStyle name="20% - Accent1 6 2 5 2 4 4" xfId="48596" xr:uid="{00000000-0005-0000-0000-000025BD0000}"/>
    <cellStyle name="20% - Accent1 6 2 5 2 5" xfId="48597" xr:uid="{00000000-0005-0000-0000-000026BD0000}"/>
    <cellStyle name="20% - Accent1 6 2 5 2 5 2" xfId="48598" xr:uid="{00000000-0005-0000-0000-000027BD0000}"/>
    <cellStyle name="20% - Accent1 6 2 5 2 5 2 2" xfId="48599" xr:uid="{00000000-0005-0000-0000-000028BD0000}"/>
    <cellStyle name="20% - Accent1 6 2 5 2 5 3" xfId="48600" xr:uid="{00000000-0005-0000-0000-000029BD0000}"/>
    <cellStyle name="20% - Accent1 6 2 5 2 6" xfId="48601" xr:uid="{00000000-0005-0000-0000-00002ABD0000}"/>
    <cellStyle name="20% - Accent1 6 2 5 2 6 2" xfId="48602" xr:uid="{00000000-0005-0000-0000-00002BBD0000}"/>
    <cellStyle name="20% - Accent1 6 2 5 2 6 2 2" xfId="48603" xr:uid="{00000000-0005-0000-0000-00002CBD0000}"/>
    <cellStyle name="20% - Accent1 6 2 5 2 6 3" xfId="48604" xr:uid="{00000000-0005-0000-0000-00002DBD0000}"/>
    <cellStyle name="20% - Accent1 6 2 5 2 7" xfId="48605" xr:uid="{00000000-0005-0000-0000-00002EBD0000}"/>
    <cellStyle name="20% - Accent1 6 2 5 2 7 2" xfId="48606" xr:uid="{00000000-0005-0000-0000-00002FBD0000}"/>
    <cellStyle name="20% - Accent1 6 2 5 2 8" xfId="48607" xr:uid="{00000000-0005-0000-0000-000030BD0000}"/>
    <cellStyle name="20% - Accent1 6 2 5 2 8 2" xfId="48608" xr:uid="{00000000-0005-0000-0000-000031BD0000}"/>
    <cellStyle name="20% - Accent1 6 2 5 2 9" xfId="48609" xr:uid="{00000000-0005-0000-0000-000032BD0000}"/>
    <cellStyle name="20% - Accent1 6 2 5 3" xfId="48610" xr:uid="{00000000-0005-0000-0000-000033BD0000}"/>
    <cellStyle name="20% - Accent1 6 2 5 3 2" xfId="48611" xr:uid="{00000000-0005-0000-0000-000034BD0000}"/>
    <cellStyle name="20% - Accent1 6 2 5 3 2 2" xfId="48612" xr:uid="{00000000-0005-0000-0000-000035BD0000}"/>
    <cellStyle name="20% - Accent1 6 2 5 3 2 2 2" xfId="48613" xr:uid="{00000000-0005-0000-0000-000036BD0000}"/>
    <cellStyle name="20% - Accent1 6 2 5 3 2 2 2 2" xfId="48614" xr:uid="{00000000-0005-0000-0000-000037BD0000}"/>
    <cellStyle name="20% - Accent1 6 2 5 3 2 2 3" xfId="48615" xr:uid="{00000000-0005-0000-0000-000038BD0000}"/>
    <cellStyle name="20% - Accent1 6 2 5 3 2 3" xfId="48616" xr:uid="{00000000-0005-0000-0000-000039BD0000}"/>
    <cellStyle name="20% - Accent1 6 2 5 3 2 3 2" xfId="48617" xr:uid="{00000000-0005-0000-0000-00003ABD0000}"/>
    <cellStyle name="20% - Accent1 6 2 5 3 2 4" xfId="48618" xr:uid="{00000000-0005-0000-0000-00003BBD0000}"/>
    <cellStyle name="20% - Accent1 6 2 5 3 3" xfId="48619" xr:uid="{00000000-0005-0000-0000-00003CBD0000}"/>
    <cellStyle name="20% - Accent1 6 2 5 3 3 2" xfId="48620" xr:uid="{00000000-0005-0000-0000-00003DBD0000}"/>
    <cellStyle name="20% - Accent1 6 2 5 3 3 2 2" xfId="48621" xr:uid="{00000000-0005-0000-0000-00003EBD0000}"/>
    <cellStyle name="20% - Accent1 6 2 5 3 3 2 2 2" xfId="48622" xr:uid="{00000000-0005-0000-0000-00003FBD0000}"/>
    <cellStyle name="20% - Accent1 6 2 5 3 3 2 3" xfId="48623" xr:uid="{00000000-0005-0000-0000-000040BD0000}"/>
    <cellStyle name="20% - Accent1 6 2 5 3 3 3" xfId="48624" xr:uid="{00000000-0005-0000-0000-000041BD0000}"/>
    <cellStyle name="20% - Accent1 6 2 5 3 3 3 2" xfId="48625" xr:uid="{00000000-0005-0000-0000-000042BD0000}"/>
    <cellStyle name="20% - Accent1 6 2 5 3 3 4" xfId="48626" xr:uid="{00000000-0005-0000-0000-000043BD0000}"/>
    <cellStyle name="20% - Accent1 6 2 5 3 4" xfId="48627" xr:uid="{00000000-0005-0000-0000-000044BD0000}"/>
    <cellStyle name="20% - Accent1 6 2 5 3 4 2" xfId="48628" xr:uid="{00000000-0005-0000-0000-000045BD0000}"/>
    <cellStyle name="20% - Accent1 6 2 5 3 4 2 2" xfId="48629" xr:uid="{00000000-0005-0000-0000-000046BD0000}"/>
    <cellStyle name="20% - Accent1 6 2 5 3 4 2 2 2" xfId="48630" xr:uid="{00000000-0005-0000-0000-000047BD0000}"/>
    <cellStyle name="20% - Accent1 6 2 5 3 4 2 3" xfId="48631" xr:uid="{00000000-0005-0000-0000-000048BD0000}"/>
    <cellStyle name="20% - Accent1 6 2 5 3 4 3" xfId="48632" xr:uid="{00000000-0005-0000-0000-000049BD0000}"/>
    <cellStyle name="20% - Accent1 6 2 5 3 4 3 2" xfId="48633" xr:uid="{00000000-0005-0000-0000-00004ABD0000}"/>
    <cellStyle name="20% - Accent1 6 2 5 3 4 4" xfId="48634" xr:uid="{00000000-0005-0000-0000-00004BBD0000}"/>
    <cellStyle name="20% - Accent1 6 2 5 3 5" xfId="48635" xr:uid="{00000000-0005-0000-0000-00004CBD0000}"/>
    <cellStyle name="20% - Accent1 6 2 5 3 5 2" xfId="48636" xr:uid="{00000000-0005-0000-0000-00004DBD0000}"/>
    <cellStyle name="20% - Accent1 6 2 5 3 5 2 2" xfId="48637" xr:uid="{00000000-0005-0000-0000-00004EBD0000}"/>
    <cellStyle name="20% - Accent1 6 2 5 3 5 3" xfId="48638" xr:uid="{00000000-0005-0000-0000-00004FBD0000}"/>
    <cellStyle name="20% - Accent1 6 2 5 3 6" xfId="48639" xr:uid="{00000000-0005-0000-0000-000050BD0000}"/>
    <cellStyle name="20% - Accent1 6 2 5 3 6 2" xfId="48640" xr:uid="{00000000-0005-0000-0000-000051BD0000}"/>
    <cellStyle name="20% - Accent1 6 2 5 3 6 2 2" xfId="48641" xr:uid="{00000000-0005-0000-0000-000052BD0000}"/>
    <cellStyle name="20% - Accent1 6 2 5 3 6 3" xfId="48642" xr:uid="{00000000-0005-0000-0000-000053BD0000}"/>
    <cellStyle name="20% - Accent1 6 2 5 3 7" xfId="48643" xr:uid="{00000000-0005-0000-0000-000054BD0000}"/>
    <cellStyle name="20% - Accent1 6 2 5 3 7 2" xfId="48644" xr:uid="{00000000-0005-0000-0000-000055BD0000}"/>
    <cellStyle name="20% - Accent1 6 2 5 3 8" xfId="48645" xr:uid="{00000000-0005-0000-0000-000056BD0000}"/>
    <cellStyle name="20% - Accent1 6 2 5 3 8 2" xfId="48646" xr:uid="{00000000-0005-0000-0000-000057BD0000}"/>
    <cellStyle name="20% - Accent1 6 2 5 3 9" xfId="48647" xr:uid="{00000000-0005-0000-0000-000058BD0000}"/>
    <cellStyle name="20% - Accent1 6 2 5 4" xfId="48648" xr:uid="{00000000-0005-0000-0000-000059BD0000}"/>
    <cellStyle name="20% - Accent1 6 2 5 4 2" xfId="48649" xr:uid="{00000000-0005-0000-0000-00005ABD0000}"/>
    <cellStyle name="20% - Accent1 6 2 5 4 2 2" xfId="48650" xr:uid="{00000000-0005-0000-0000-00005BBD0000}"/>
    <cellStyle name="20% - Accent1 6 2 5 4 2 2 2" xfId="48651" xr:uid="{00000000-0005-0000-0000-00005CBD0000}"/>
    <cellStyle name="20% - Accent1 6 2 5 4 2 3" xfId="48652" xr:uid="{00000000-0005-0000-0000-00005DBD0000}"/>
    <cellStyle name="20% - Accent1 6 2 5 4 3" xfId="48653" xr:uid="{00000000-0005-0000-0000-00005EBD0000}"/>
    <cellStyle name="20% - Accent1 6 2 5 4 3 2" xfId="48654" xr:uid="{00000000-0005-0000-0000-00005FBD0000}"/>
    <cellStyle name="20% - Accent1 6 2 5 4 4" xfId="48655" xr:uid="{00000000-0005-0000-0000-000060BD0000}"/>
    <cellStyle name="20% - Accent1 6 2 5 5" xfId="48656" xr:uid="{00000000-0005-0000-0000-000061BD0000}"/>
    <cellStyle name="20% - Accent1 6 2 5 5 2" xfId="48657" xr:uid="{00000000-0005-0000-0000-000062BD0000}"/>
    <cellStyle name="20% - Accent1 6 2 5 5 2 2" xfId="48658" xr:uid="{00000000-0005-0000-0000-000063BD0000}"/>
    <cellStyle name="20% - Accent1 6 2 5 5 2 2 2" xfId="48659" xr:uid="{00000000-0005-0000-0000-000064BD0000}"/>
    <cellStyle name="20% - Accent1 6 2 5 5 2 3" xfId="48660" xr:uid="{00000000-0005-0000-0000-000065BD0000}"/>
    <cellStyle name="20% - Accent1 6 2 5 5 3" xfId="48661" xr:uid="{00000000-0005-0000-0000-000066BD0000}"/>
    <cellStyle name="20% - Accent1 6 2 5 5 3 2" xfId="48662" xr:uid="{00000000-0005-0000-0000-000067BD0000}"/>
    <cellStyle name="20% - Accent1 6 2 5 5 4" xfId="48663" xr:uid="{00000000-0005-0000-0000-000068BD0000}"/>
    <cellStyle name="20% - Accent1 6 2 5 6" xfId="48664" xr:uid="{00000000-0005-0000-0000-000069BD0000}"/>
    <cellStyle name="20% - Accent1 6 2 5 6 2" xfId="48665" xr:uid="{00000000-0005-0000-0000-00006ABD0000}"/>
    <cellStyle name="20% - Accent1 6 2 5 6 2 2" xfId="48666" xr:uid="{00000000-0005-0000-0000-00006BBD0000}"/>
    <cellStyle name="20% - Accent1 6 2 5 6 2 2 2" xfId="48667" xr:uid="{00000000-0005-0000-0000-00006CBD0000}"/>
    <cellStyle name="20% - Accent1 6 2 5 6 2 3" xfId="48668" xr:uid="{00000000-0005-0000-0000-00006DBD0000}"/>
    <cellStyle name="20% - Accent1 6 2 5 6 3" xfId="48669" xr:uid="{00000000-0005-0000-0000-00006EBD0000}"/>
    <cellStyle name="20% - Accent1 6 2 5 6 3 2" xfId="48670" xr:uid="{00000000-0005-0000-0000-00006FBD0000}"/>
    <cellStyle name="20% - Accent1 6 2 5 6 4" xfId="48671" xr:uid="{00000000-0005-0000-0000-000070BD0000}"/>
    <cellStyle name="20% - Accent1 6 2 5 7" xfId="48672" xr:uid="{00000000-0005-0000-0000-000071BD0000}"/>
    <cellStyle name="20% - Accent1 6 2 5 7 2" xfId="48673" xr:uid="{00000000-0005-0000-0000-000072BD0000}"/>
    <cellStyle name="20% - Accent1 6 2 5 7 2 2" xfId="48674" xr:uid="{00000000-0005-0000-0000-000073BD0000}"/>
    <cellStyle name="20% - Accent1 6 2 5 7 3" xfId="48675" xr:uid="{00000000-0005-0000-0000-000074BD0000}"/>
    <cellStyle name="20% - Accent1 6 2 5 8" xfId="48676" xr:uid="{00000000-0005-0000-0000-000075BD0000}"/>
    <cellStyle name="20% - Accent1 6 2 5 8 2" xfId="48677" xr:uid="{00000000-0005-0000-0000-000076BD0000}"/>
    <cellStyle name="20% - Accent1 6 2 5 8 2 2" xfId="48678" xr:uid="{00000000-0005-0000-0000-000077BD0000}"/>
    <cellStyle name="20% - Accent1 6 2 5 8 3" xfId="48679" xr:uid="{00000000-0005-0000-0000-000078BD0000}"/>
    <cellStyle name="20% - Accent1 6 2 5 9" xfId="48680" xr:uid="{00000000-0005-0000-0000-000079BD0000}"/>
    <cellStyle name="20% - Accent1 6 2 5 9 2" xfId="48681" xr:uid="{00000000-0005-0000-0000-00007ABD0000}"/>
    <cellStyle name="20% - Accent1 6 2 6" xfId="48682" xr:uid="{00000000-0005-0000-0000-00007BBD0000}"/>
    <cellStyle name="20% - Accent1 6 2 6 2" xfId="48683" xr:uid="{00000000-0005-0000-0000-00007CBD0000}"/>
    <cellStyle name="20% - Accent1 6 2 6 2 2" xfId="48684" xr:uid="{00000000-0005-0000-0000-00007DBD0000}"/>
    <cellStyle name="20% - Accent1 6 2 6 2 2 2" xfId="48685" xr:uid="{00000000-0005-0000-0000-00007EBD0000}"/>
    <cellStyle name="20% - Accent1 6 2 6 2 2 2 2" xfId="48686" xr:uid="{00000000-0005-0000-0000-00007FBD0000}"/>
    <cellStyle name="20% - Accent1 6 2 6 2 2 3" xfId="48687" xr:uid="{00000000-0005-0000-0000-000080BD0000}"/>
    <cellStyle name="20% - Accent1 6 2 6 2 3" xfId="48688" xr:uid="{00000000-0005-0000-0000-000081BD0000}"/>
    <cellStyle name="20% - Accent1 6 2 6 2 3 2" xfId="48689" xr:uid="{00000000-0005-0000-0000-000082BD0000}"/>
    <cellStyle name="20% - Accent1 6 2 6 2 4" xfId="48690" xr:uid="{00000000-0005-0000-0000-000083BD0000}"/>
    <cellStyle name="20% - Accent1 6 2 6 3" xfId="48691" xr:uid="{00000000-0005-0000-0000-000084BD0000}"/>
    <cellStyle name="20% - Accent1 6 2 6 3 2" xfId="48692" xr:uid="{00000000-0005-0000-0000-000085BD0000}"/>
    <cellStyle name="20% - Accent1 6 2 6 3 2 2" xfId="48693" xr:uid="{00000000-0005-0000-0000-000086BD0000}"/>
    <cellStyle name="20% - Accent1 6 2 6 3 2 2 2" xfId="48694" xr:uid="{00000000-0005-0000-0000-000087BD0000}"/>
    <cellStyle name="20% - Accent1 6 2 6 3 2 3" xfId="48695" xr:uid="{00000000-0005-0000-0000-000088BD0000}"/>
    <cellStyle name="20% - Accent1 6 2 6 3 3" xfId="48696" xr:uid="{00000000-0005-0000-0000-000089BD0000}"/>
    <cellStyle name="20% - Accent1 6 2 6 3 3 2" xfId="48697" xr:uid="{00000000-0005-0000-0000-00008ABD0000}"/>
    <cellStyle name="20% - Accent1 6 2 6 3 4" xfId="48698" xr:uid="{00000000-0005-0000-0000-00008BBD0000}"/>
    <cellStyle name="20% - Accent1 6 2 6 4" xfId="48699" xr:uid="{00000000-0005-0000-0000-00008CBD0000}"/>
    <cellStyle name="20% - Accent1 6 2 6 4 2" xfId="48700" xr:uid="{00000000-0005-0000-0000-00008DBD0000}"/>
    <cellStyle name="20% - Accent1 6 2 6 4 2 2" xfId="48701" xr:uid="{00000000-0005-0000-0000-00008EBD0000}"/>
    <cellStyle name="20% - Accent1 6 2 6 4 2 2 2" xfId="48702" xr:uid="{00000000-0005-0000-0000-00008FBD0000}"/>
    <cellStyle name="20% - Accent1 6 2 6 4 2 3" xfId="48703" xr:uid="{00000000-0005-0000-0000-000090BD0000}"/>
    <cellStyle name="20% - Accent1 6 2 6 4 3" xfId="48704" xr:uid="{00000000-0005-0000-0000-000091BD0000}"/>
    <cellStyle name="20% - Accent1 6 2 6 4 3 2" xfId="48705" xr:uid="{00000000-0005-0000-0000-000092BD0000}"/>
    <cellStyle name="20% - Accent1 6 2 6 4 4" xfId="48706" xr:uid="{00000000-0005-0000-0000-000093BD0000}"/>
    <cellStyle name="20% - Accent1 6 2 6 5" xfId="48707" xr:uid="{00000000-0005-0000-0000-000094BD0000}"/>
    <cellStyle name="20% - Accent1 6 2 6 5 2" xfId="48708" xr:uid="{00000000-0005-0000-0000-000095BD0000}"/>
    <cellStyle name="20% - Accent1 6 2 6 5 2 2" xfId="48709" xr:uid="{00000000-0005-0000-0000-000096BD0000}"/>
    <cellStyle name="20% - Accent1 6 2 6 5 3" xfId="48710" xr:uid="{00000000-0005-0000-0000-000097BD0000}"/>
    <cellStyle name="20% - Accent1 6 2 6 6" xfId="48711" xr:uid="{00000000-0005-0000-0000-000098BD0000}"/>
    <cellStyle name="20% - Accent1 6 2 6 6 2" xfId="48712" xr:uid="{00000000-0005-0000-0000-000099BD0000}"/>
    <cellStyle name="20% - Accent1 6 2 6 6 2 2" xfId="48713" xr:uid="{00000000-0005-0000-0000-00009ABD0000}"/>
    <cellStyle name="20% - Accent1 6 2 6 6 3" xfId="48714" xr:uid="{00000000-0005-0000-0000-00009BBD0000}"/>
    <cellStyle name="20% - Accent1 6 2 6 7" xfId="48715" xr:uid="{00000000-0005-0000-0000-00009CBD0000}"/>
    <cellStyle name="20% - Accent1 6 2 6 7 2" xfId="48716" xr:uid="{00000000-0005-0000-0000-00009DBD0000}"/>
    <cellStyle name="20% - Accent1 6 2 6 8" xfId="48717" xr:uid="{00000000-0005-0000-0000-00009EBD0000}"/>
    <cellStyle name="20% - Accent1 6 2 6 8 2" xfId="48718" xr:uid="{00000000-0005-0000-0000-00009FBD0000}"/>
    <cellStyle name="20% - Accent1 6 2 6 9" xfId="48719" xr:uid="{00000000-0005-0000-0000-0000A0BD0000}"/>
    <cellStyle name="20% - Accent1 6 2 7" xfId="48720" xr:uid="{00000000-0005-0000-0000-0000A1BD0000}"/>
    <cellStyle name="20% - Accent1 6 2 7 2" xfId="48721" xr:uid="{00000000-0005-0000-0000-0000A2BD0000}"/>
    <cellStyle name="20% - Accent1 6 2 7 2 2" xfId="48722" xr:uid="{00000000-0005-0000-0000-0000A3BD0000}"/>
    <cellStyle name="20% - Accent1 6 2 7 2 2 2" xfId="48723" xr:uid="{00000000-0005-0000-0000-0000A4BD0000}"/>
    <cellStyle name="20% - Accent1 6 2 7 2 2 2 2" xfId="48724" xr:uid="{00000000-0005-0000-0000-0000A5BD0000}"/>
    <cellStyle name="20% - Accent1 6 2 7 2 2 3" xfId="48725" xr:uid="{00000000-0005-0000-0000-0000A6BD0000}"/>
    <cellStyle name="20% - Accent1 6 2 7 2 3" xfId="48726" xr:uid="{00000000-0005-0000-0000-0000A7BD0000}"/>
    <cellStyle name="20% - Accent1 6 2 7 2 3 2" xfId="48727" xr:uid="{00000000-0005-0000-0000-0000A8BD0000}"/>
    <cellStyle name="20% - Accent1 6 2 7 2 4" xfId="48728" xr:uid="{00000000-0005-0000-0000-0000A9BD0000}"/>
    <cellStyle name="20% - Accent1 6 2 7 3" xfId="48729" xr:uid="{00000000-0005-0000-0000-0000AABD0000}"/>
    <cellStyle name="20% - Accent1 6 2 7 3 2" xfId="48730" xr:uid="{00000000-0005-0000-0000-0000ABBD0000}"/>
    <cellStyle name="20% - Accent1 6 2 7 3 2 2" xfId="48731" xr:uid="{00000000-0005-0000-0000-0000ACBD0000}"/>
    <cellStyle name="20% - Accent1 6 2 7 3 2 2 2" xfId="48732" xr:uid="{00000000-0005-0000-0000-0000ADBD0000}"/>
    <cellStyle name="20% - Accent1 6 2 7 3 2 3" xfId="48733" xr:uid="{00000000-0005-0000-0000-0000AEBD0000}"/>
    <cellStyle name="20% - Accent1 6 2 7 3 3" xfId="48734" xr:uid="{00000000-0005-0000-0000-0000AFBD0000}"/>
    <cellStyle name="20% - Accent1 6 2 7 3 3 2" xfId="48735" xr:uid="{00000000-0005-0000-0000-0000B0BD0000}"/>
    <cellStyle name="20% - Accent1 6 2 7 3 4" xfId="48736" xr:uid="{00000000-0005-0000-0000-0000B1BD0000}"/>
    <cellStyle name="20% - Accent1 6 2 7 4" xfId="48737" xr:uid="{00000000-0005-0000-0000-0000B2BD0000}"/>
    <cellStyle name="20% - Accent1 6 2 7 4 2" xfId="48738" xr:uid="{00000000-0005-0000-0000-0000B3BD0000}"/>
    <cellStyle name="20% - Accent1 6 2 7 4 2 2" xfId="48739" xr:uid="{00000000-0005-0000-0000-0000B4BD0000}"/>
    <cellStyle name="20% - Accent1 6 2 7 4 2 2 2" xfId="48740" xr:uid="{00000000-0005-0000-0000-0000B5BD0000}"/>
    <cellStyle name="20% - Accent1 6 2 7 4 2 3" xfId="48741" xr:uid="{00000000-0005-0000-0000-0000B6BD0000}"/>
    <cellStyle name="20% - Accent1 6 2 7 4 3" xfId="48742" xr:uid="{00000000-0005-0000-0000-0000B7BD0000}"/>
    <cellStyle name="20% - Accent1 6 2 7 4 3 2" xfId="48743" xr:uid="{00000000-0005-0000-0000-0000B8BD0000}"/>
    <cellStyle name="20% - Accent1 6 2 7 4 4" xfId="48744" xr:uid="{00000000-0005-0000-0000-0000B9BD0000}"/>
    <cellStyle name="20% - Accent1 6 2 7 5" xfId="48745" xr:uid="{00000000-0005-0000-0000-0000BABD0000}"/>
    <cellStyle name="20% - Accent1 6 2 7 5 2" xfId="48746" xr:uid="{00000000-0005-0000-0000-0000BBBD0000}"/>
    <cellStyle name="20% - Accent1 6 2 7 5 2 2" xfId="48747" xr:uid="{00000000-0005-0000-0000-0000BCBD0000}"/>
    <cellStyle name="20% - Accent1 6 2 7 5 3" xfId="48748" xr:uid="{00000000-0005-0000-0000-0000BDBD0000}"/>
    <cellStyle name="20% - Accent1 6 2 7 6" xfId="48749" xr:uid="{00000000-0005-0000-0000-0000BEBD0000}"/>
    <cellStyle name="20% - Accent1 6 2 7 6 2" xfId="48750" xr:uid="{00000000-0005-0000-0000-0000BFBD0000}"/>
    <cellStyle name="20% - Accent1 6 2 7 6 2 2" xfId="48751" xr:uid="{00000000-0005-0000-0000-0000C0BD0000}"/>
    <cellStyle name="20% - Accent1 6 2 7 6 3" xfId="48752" xr:uid="{00000000-0005-0000-0000-0000C1BD0000}"/>
    <cellStyle name="20% - Accent1 6 2 7 7" xfId="48753" xr:uid="{00000000-0005-0000-0000-0000C2BD0000}"/>
    <cellStyle name="20% - Accent1 6 2 7 7 2" xfId="48754" xr:uid="{00000000-0005-0000-0000-0000C3BD0000}"/>
    <cellStyle name="20% - Accent1 6 2 7 8" xfId="48755" xr:uid="{00000000-0005-0000-0000-0000C4BD0000}"/>
    <cellStyle name="20% - Accent1 6 2 7 8 2" xfId="48756" xr:uid="{00000000-0005-0000-0000-0000C5BD0000}"/>
    <cellStyle name="20% - Accent1 6 2 7 9" xfId="48757" xr:uid="{00000000-0005-0000-0000-0000C6BD0000}"/>
    <cellStyle name="20% - Accent1 6 2 8" xfId="48758" xr:uid="{00000000-0005-0000-0000-0000C7BD0000}"/>
    <cellStyle name="20% - Accent1 6 2 8 2" xfId="48759" xr:uid="{00000000-0005-0000-0000-0000C8BD0000}"/>
    <cellStyle name="20% - Accent1 6 2 8 2 2" xfId="48760" xr:uid="{00000000-0005-0000-0000-0000C9BD0000}"/>
    <cellStyle name="20% - Accent1 6 2 8 2 2 2" xfId="48761" xr:uid="{00000000-0005-0000-0000-0000CABD0000}"/>
    <cellStyle name="20% - Accent1 6 2 8 2 3" xfId="48762" xr:uid="{00000000-0005-0000-0000-0000CBBD0000}"/>
    <cellStyle name="20% - Accent1 6 2 8 3" xfId="48763" xr:uid="{00000000-0005-0000-0000-0000CCBD0000}"/>
    <cellStyle name="20% - Accent1 6 2 8 3 2" xfId="48764" xr:uid="{00000000-0005-0000-0000-0000CDBD0000}"/>
    <cellStyle name="20% - Accent1 6 2 8 4" xfId="48765" xr:uid="{00000000-0005-0000-0000-0000CEBD0000}"/>
    <cellStyle name="20% - Accent1 6 2 9" xfId="48766" xr:uid="{00000000-0005-0000-0000-0000CFBD0000}"/>
    <cellStyle name="20% - Accent1 6 2 9 2" xfId="48767" xr:uid="{00000000-0005-0000-0000-0000D0BD0000}"/>
    <cellStyle name="20% - Accent1 6 2 9 2 2" xfId="48768" xr:uid="{00000000-0005-0000-0000-0000D1BD0000}"/>
    <cellStyle name="20% - Accent1 6 2 9 2 2 2" xfId="48769" xr:uid="{00000000-0005-0000-0000-0000D2BD0000}"/>
    <cellStyle name="20% - Accent1 6 2 9 2 3" xfId="48770" xr:uid="{00000000-0005-0000-0000-0000D3BD0000}"/>
    <cellStyle name="20% - Accent1 6 2 9 3" xfId="48771" xr:uid="{00000000-0005-0000-0000-0000D4BD0000}"/>
    <cellStyle name="20% - Accent1 6 2 9 3 2" xfId="48772" xr:uid="{00000000-0005-0000-0000-0000D5BD0000}"/>
    <cellStyle name="20% - Accent1 6 2 9 4" xfId="48773" xr:uid="{00000000-0005-0000-0000-0000D6BD0000}"/>
    <cellStyle name="20% - Accent1 6 3" xfId="48774" xr:uid="{00000000-0005-0000-0000-0000D7BD0000}"/>
    <cellStyle name="20% - Accent1 6 3 10" xfId="48775" xr:uid="{00000000-0005-0000-0000-0000D8BD0000}"/>
    <cellStyle name="20% - Accent1 6 3 10 2" xfId="48776" xr:uid="{00000000-0005-0000-0000-0000D9BD0000}"/>
    <cellStyle name="20% - Accent1 6 3 10 2 2" xfId="48777" xr:uid="{00000000-0005-0000-0000-0000DABD0000}"/>
    <cellStyle name="20% - Accent1 6 3 10 3" xfId="48778" xr:uid="{00000000-0005-0000-0000-0000DBBD0000}"/>
    <cellStyle name="20% - Accent1 6 3 11" xfId="48779" xr:uid="{00000000-0005-0000-0000-0000DCBD0000}"/>
    <cellStyle name="20% - Accent1 6 3 11 2" xfId="48780" xr:uid="{00000000-0005-0000-0000-0000DDBD0000}"/>
    <cellStyle name="20% - Accent1 6 3 11 2 2" xfId="48781" xr:uid="{00000000-0005-0000-0000-0000DEBD0000}"/>
    <cellStyle name="20% - Accent1 6 3 11 3" xfId="48782" xr:uid="{00000000-0005-0000-0000-0000DFBD0000}"/>
    <cellStyle name="20% - Accent1 6 3 12" xfId="48783" xr:uid="{00000000-0005-0000-0000-0000E0BD0000}"/>
    <cellStyle name="20% - Accent1 6 3 12 2" xfId="48784" xr:uid="{00000000-0005-0000-0000-0000E1BD0000}"/>
    <cellStyle name="20% - Accent1 6 3 13" xfId="48785" xr:uid="{00000000-0005-0000-0000-0000E2BD0000}"/>
    <cellStyle name="20% - Accent1 6 3 13 2" xfId="48786" xr:uid="{00000000-0005-0000-0000-0000E3BD0000}"/>
    <cellStyle name="20% - Accent1 6 3 14" xfId="48787" xr:uid="{00000000-0005-0000-0000-0000E4BD0000}"/>
    <cellStyle name="20% - Accent1 6 3 2" xfId="48788" xr:uid="{00000000-0005-0000-0000-0000E5BD0000}"/>
    <cellStyle name="20% - Accent1 6 3 2 10" xfId="48789" xr:uid="{00000000-0005-0000-0000-0000E6BD0000}"/>
    <cellStyle name="20% - Accent1 6 3 2 10 2" xfId="48790" xr:uid="{00000000-0005-0000-0000-0000E7BD0000}"/>
    <cellStyle name="20% - Accent1 6 3 2 11" xfId="48791" xr:uid="{00000000-0005-0000-0000-0000E8BD0000}"/>
    <cellStyle name="20% - Accent1 6 3 2 2" xfId="48792" xr:uid="{00000000-0005-0000-0000-0000E9BD0000}"/>
    <cellStyle name="20% - Accent1 6 3 2 2 2" xfId="48793" xr:uid="{00000000-0005-0000-0000-0000EABD0000}"/>
    <cellStyle name="20% - Accent1 6 3 2 2 2 2" xfId="48794" xr:uid="{00000000-0005-0000-0000-0000EBBD0000}"/>
    <cellStyle name="20% - Accent1 6 3 2 2 2 2 2" xfId="48795" xr:uid="{00000000-0005-0000-0000-0000ECBD0000}"/>
    <cellStyle name="20% - Accent1 6 3 2 2 2 2 2 2" xfId="48796" xr:uid="{00000000-0005-0000-0000-0000EDBD0000}"/>
    <cellStyle name="20% - Accent1 6 3 2 2 2 2 3" xfId="48797" xr:uid="{00000000-0005-0000-0000-0000EEBD0000}"/>
    <cellStyle name="20% - Accent1 6 3 2 2 2 3" xfId="48798" xr:uid="{00000000-0005-0000-0000-0000EFBD0000}"/>
    <cellStyle name="20% - Accent1 6 3 2 2 2 3 2" xfId="48799" xr:uid="{00000000-0005-0000-0000-0000F0BD0000}"/>
    <cellStyle name="20% - Accent1 6 3 2 2 2 4" xfId="48800" xr:uid="{00000000-0005-0000-0000-0000F1BD0000}"/>
    <cellStyle name="20% - Accent1 6 3 2 2 3" xfId="48801" xr:uid="{00000000-0005-0000-0000-0000F2BD0000}"/>
    <cellStyle name="20% - Accent1 6 3 2 2 3 2" xfId="48802" xr:uid="{00000000-0005-0000-0000-0000F3BD0000}"/>
    <cellStyle name="20% - Accent1 6 3 2 2 3 2 2" xfId="48803" xr:uid="{00000000-0005-0000-0000-0000F4BD0000}"/>
    <cellStyle name="20% - Accent1 6 3 2 2 3 2 2 2" xfId="48804" xr:uid="{00000000-0005-0000-0000-0000F5BD0000}"/>
    <cellStyle name="20% - Accent1 6 3 2 2 3 2 3" xfId="48805" xr:uid="{00000000-0005-0000-0000-0000F6BD0000}"/>
    <cellStyle name="20% - Accent1 6 3 2 2 3 3" xfId="48806" xr:uid="{00000000-0005-0000-0000-0000F7BD0000}"/>
    <cellStyle name="20% - Accent1 6 3 2 2 3 3 2" xfId="48807" xr:uid="{00000000-0005-0000-0000-0000F8BD0000}"/>
    <cellStyle name="20% - Accent1 6 3 2 2 3 4" xfId="48808" xr:uid="{00000000-0005-0000-0000-0000F9BD0000}"/>
    <cellStyle name="20% - Accent1 6 3 2 2 4" xfId="48809" xr:uid="{00000000-0005-0000-0000-0000FABD0000}"/>
    <cellStyle name="20% - Accent1 6 3 2 2 4 2" xfId="48810" xr:uid="{00000000-0005-0000-0000-0000FBBD0000}"/>
    <cellStyle name="20% - Accent1 6 3 2 2 4 2 2" xfId="48811" xr:uid="{00000000-0005-0000-0000-0000FCBD0000}"/>
    <cellStyle name="20% - Accent1 6 3 2 2 4 2 2 2" xfId="48812" xr:uid="{00000000-0005-0000-0000-0000FDBD0000}"/>
    <cellStyle name="20% - Accent1 6 3 2 2 4 2 3" xfId="48813" xr:uid="{00000000-0005-0000-0000-0000FEBD0000}"/>
    <cellStyle name="20% - Accent1 6 3 2 2 4 3" xfId="48814" xr:uid="{00000000-0005-0000-0000-0000FFBD0000}"/>
    <cellStyle name="20% - Accent1 6 3 2 2 4 3 2" xfId="48815" xr:uid="{00000000-0005-0000-0000-000000BE0000}"/>
    <cellStyle name="20% - Accent1 6 3 2 2 4 4" xfId="48816" xr:uid="{00000000-0005-0000-0000-000001BE0000}"/>
    <cellStyle name="20% - Accent1 6 3 2 2 5" xfId="48817" xr:uid="{00000000-0005-0000-0000-000002BE0000}"/>
    <cellStyle name="20% - Accent1 6 3 2 2 5 2" xfId="48818" xr:uid="{00000000-0005-0000-0000-000003BE0000}"/>
    <cellStyle name="20% - Accent1 6 3 2 2 5 2 2" xfId="48819" xr:uid="{00000000-0005-0000-0000-000004BE0000}"/>
    <cellStyle name="20% - Accent1 6 3 2 2 5 3" xfId="48820" xr:uid="{00000000-0005-0000-0000-000005BE0000}"/>
    <cellStyle name="20% - Accent1 6 3 2 2 6" xfId="48821" xr:uid="{00000000-0005-0000-0000-000006BE0000}"/>
    <cellStyle name="20% - Accent1 6 3 2 2 6 2" xfId="48822" xr:uid="{00000000-0005-0000-0000-000007BE0000}"/>
    <cellStyle name="20% - Accent1 6 3 2 2 6 2 2" xfId="48823" xr:uid="{00000000-0005-0000-0000-000008BE0000}"/>
    <cellStyle name="20% - Accent1 6 3 2 2 6 3" xfId="48824" xr:uid="{00000000-0005-0000-0000-000009BE0000}"/>
    <cellStyle name="20% - Accent1 6 3 2 2 7" xfId="48825" xr:uid="{00000000-0005-0000-0000-00000ABE0000}"/>
    <cellStyle name="20% - Accent1 6 3 2 2 7 2" xfId="48826" xr:uid="{00000000-0005-0000-0000-00000BBE0000}"/>
    <cellStyle name="20% - Accent1 6 3 2 2 8" xfId="48827" xr:uid="{00000000-0005-0000-0000-00000CBE0000}"/>
    <cellStyle name="20% - Accent1 6 3 2 2 8 2" xfId="48828" xr:uid="{00000000-0005-0000-0000-00000DBE0000}"/>
    <cellStyle name="20% - Accent1 6 3 2 2 9" xfId="48829" xr:uid="{00000000-0005-0000-0000-00000EBE0000}"/>
    <cellStyle name="20% - Accent1 6 3 2 3" xfId="48830" xr:uid="{00000000-0005-0000-0000-00000FBE0000}"/>
    <cellStyle name="20% - Accent1 6 3 2 3 2" xfId="48831" xr:uid="{00000000-0005-0000-0000-000010BE0000}"/>
    <cellStyle name="20% - Accent1 6 3 2 3 2 2" xfId="48832" xr:uid="{00000000-0005-0000-0000-000011BE0000}"/>
    <cellStyle name="20% - Accent1 6 3 2 3 2 2 2" xfId="48833" xr:uid="{00000000-0005-0000-0000-000012BE0000}"/>
    <cellStyle name="20% - Accent1 6 3 2 3 2 2 2 2" xfId="48834" xr:uid="{00000000-0005-0000-0000-000013BE0000}"/>
    <cellStyle name="20% - Accent1 6 3 2 3 2 2 3" xfId="48835" xr:uid="{00000000-0005-0000-0000-000014BE0000}"/>
    <cellStyle name="20% - Accent1 6 3 2 3 2 3" xfId="48836" xr:uid="{00000000-0005-0000-0000-000015BE0000}"/>
    <cellStyle name="20% - Accent1 6 3 2 3 2 3 2" xfId="48837" xr:uid="{00000000-0005-0000-0000-000016BE0000}"/>
    <cellStyle name="20% - Accent1 6 3 2 3 2 4" xfId="48838" xr:uid="{00000000-0005-0000-0000-000017BE0000}"/>
    <cellStyle name="20% - Accent1 6 3 2 3 3" xfId="48839" xr:uid="{00000000-0005-0000-0000-000018BE0000}"/>
    <cellStyle name="20% - Accent1 6 3 2 3 3 2" xfId="48840" xr:uid="{00000000-0005-0000-0000-000019BE0000}"/>
    <cellStyle name="20% - Accent1 6 3 2 3 3 2 2" xfId="48841" xr:uid="{00000000-0005-0000-0000-00001ABE0000}"/>
    <cellStyle name="20% - Accent1 6 3 2 3 3 2 2 2" xfId="48842" xr:uid="{00000000-0005-0000-0000-00001BBE0000}"/>
    <cellStyle name="20% - Accent1 6 3 2 3 3 2 3" xfId="48843" xr:uid="{00000000-0005-0000-0000-00001CBE0000}"/>
    <cellStyle name="20% - Accent1 6 3 2 3 3 3" xfId="48844" xr:uid="{00000000-0005-0000-0000-00001DBE0000}"/>
    <cellStyle name="20% - Accent1 6 3 2 3 3 3 2" xfId="48845" xr:uid="{00000000-0005-0000-0000-00001EBE0000}"/>
    <cellStyle name="20% - Accent1 6 3 2 3 3 4" xfId="48846" xr:uid="{00000000-0005-0000-0000-00001FBE0000}"/>
    <cellStyle name="20% - Accent1 6 3 2 3 4" xfId="48847" xr:uid="{00000000-0005-0000-0000-000020BE0000}"/>
    <cellStyle name="20% - Accent1 6 3 2 3 4 2" xfId="48848" xr:uid="{00000000-0005-0000-0000-000021BE0000}"/>
    <cellStyle name="20% - Accent1 6 3 2 3 4 2 2" xfId="48849" xr:uid="{00000000-0005-0000-0000-000022BE0000}"/>
    <cellStyle name="20% - Accent1 6 3 2 3 4 2 2 2" xfId="48850" xr:uid="{00000000-0005-0000-0000-000023BE0000}"/>
    <cellStyle name="20% - Accent1 6 3 2 3 4 2 3" xfId="48851" xr:uid="{00000000-0005-0000-0000-000024BE0000}"/>
    <cellStyle name="20% - Accent1 6 3 2 3 4 3" xfId="48852" xr:uid="{00000000-0005-0000-0000-000025BE0000}"/>
    <cellStyle name="20% - Accent1 6 3 2 3 4 3 2" xfId="48853" xr:uid="{00000000-0005-0000-0000-000026BE0000}"/>
    <cellStyle name="20% - Accent1 6 3 2 3 4 4" xfId="48854" xr:uid="{00000000-0005-0000-0000-000027BE0000}"/>
    <cellStyle name="20% - Accent1 6 3 2 3 5" xfId="48855" xr:uid="{00000000-0005-0000-0000-000028BE0000}"/>
    <cellStyle name="20% - Accent1 6 3 2 3 5 2" xfId="48856" xr:uid="{00000000-0005-0000-0000-000029BE0000}"/>
    <cellStyle name="20% - Accent1 6 3 2 3 5 2 2" xfId="48857" xr:uid="{00000000-0005-0000-0000-00002ABE0000}"/>
    <cellStyle name="20% - Accent1 6 3 2 3 5 3" xfId="48858" xr:uid="{00000000-0005-0000-0000-00002BBE0000}"/>
    <cellStyle name="20% - Accent1 6 3 2 3 6" xfId="48859" xr:uid="{00000000-0005-0000-0000-00002CBE0000}"/>
    <cellStyle name="20% - Accent1 6 3 2 3 6 2" xfId="48860" xr:uid="{00000000-0005-0000-0000-00002DBE0000}"/>
    <cellStyle name="20% - Accent1 6 3 2 3 6 2 2" xfId="48861" xr:uid="{00000000-0005-0000-0000-00002EBE0000}"/>
    <cellStyle name="20% - Accent1 6 3 2 3 6 3" xfId="48862" xr:uid="{00000000-0005-0000-0000-00002FBE0000}"/>
    <cellStyle name="20% - Accent1 6 3 2 3 7" xfId="48863" xr:uid="{00000000-0005-0000-0000-000030BE0000}"/>
    <cellStyle name="20% - Accent1 6 3 2 3 7 2" xfId="48864" xr:uid="{00000000-0005-0000-0000-000031BE0000}"/>
    <cellStyle name="20% - Accent1 6 3 2 3 8" xfId="48865" xr:uid="{00000000-0005-0000-0000-000032BE0000}"/>
    <cellStyle name="20% - Accent1 6 3 2 3 8 2" xfId="48866" xr:uid="{00000000-0005-0000-0000-000033BE0000}"/>
    <cellStyle name="20% - Accent1 6 3 2 3 9" xfId="48867" xr:uid="{00000000-0005-0000-0000-000034BE0000}"/>
    <cellStyle name="20% - Accent1 6 3 2 4" xfId="48868" xr:uid="{00000000-0005-0000-0000-000035BE0000}"/>
    <cellStyle name="20% - Accent1 6 3 2 4 2" xfId="48869" xr:uid="{00000000-0005-0000-0000-000036BE0000}"/>
    <cellStyle name="20% - Accent1 6 3 2 4 2 2" xfId="48870" xr:uid="{00000000-0005-0000-0000-000037BE0000}"/>
    <cellStyle name="20% - Accent1 6 3 2 4 2 2 2" xfId="48871" xr:uid="{00000000-0005-0000-0000-000038BE0000}"/>
    <cellStyle name="20% - Accent1 6 3 2 4 2 3" xfId="48872" xr:uid="{00000000-0005-0000-0000-000039BE0000}"/>
    <cellStyle name="20% - Accent1 6 3 2 4 3" xfId="48873" xr:uid="{00000000-0005-0000-0000-00003ABE0000}"/>
    <cellStyle name="20% - Accent1 6 3 2 4 3 2" xfId="48874" xr:uid="{00000000-0005-0000-0000-00003BBE0000}"/>
    <cellStyle name="20% - Accent1 6 3 2 4 4" xfId="48875" xr:uid="{00000000-0005-0000-0000-00003CBE0000}"/>
    <cellStyle name="20% - Accent1 6 3 2 5" xfId="48876" xr:uid="{00000000-0005-0000-0000-00003DBE0000}"/>
    <cellStyle name="20% - Accent1 6 3 2 5 2" xfId="48877" xr:uid="{00000000-0005-0000-0000-00003EBE0000}"/>
    <cellStyle name="20% - Accent1 6 3 2 5 2 2" xfId="48878" xr:uid="{00000000-0005-0000-0000-00003FBE0000}"/>
    <cellStyle name="20% - Accent1 6 3 2 5 2 2 2" xfId="48879" xr:uid="{00000000-0005-0000-0000-000040BE0000}"/>
    <cellStyle name="20% - Accent1 6 3 2 5 2 3" xfId="48880" xr:uid="{00000000-0005-0000-0000-000041BE0000}"/>
    <cellStyle name="20% - Accent1 6 3 2 5 3" xfId="48881" xr:uid="{00000000-0005-0000-0000-000042BE0000}"/>
    <cellStyle name="20% - Accent1 6 3 2 5 3 2" xfId="48882" xr:uid="{00000000-0005-0000-0000-000043BE0000}"/>
    <cellStyle name="20% - Accent1 6 3 2 5 4" xfId="48883" xr:uid="{00000000-0005-0000-0000-000044BE0000}"/>
    <cellStyle name="20% - Accent1 6 3 2 6" xfId="48884" xr:uid="{00000000-0005-0000-0000-000045BE0000}"/>
    <cellStyle name="20% - Accent1 6 3 2 6 2" xfId="48885" xr:uid="{00000000-0005-0000-0000-000046BE0000}"/>
    <cellStyle name="20% - Accent1 6 3 2 6 2 2" xfId="48886" xr:uid="{00000000-0005-0000-0000-000047BE0000}"/>
    <cellStyle name="20% - Accent1 6 3 2 6 2 2 2" xfId="48887" xr:uid="{00000000-0005-0000-0000-000048BE0000}"/>
    <cellStyle name="20% - Accent1 6 3 2 6 2 3" xfId="48888" xr:uid="{00000000-0005-0000-0000-000049BE0000}"/>
    <cellStyle name="20% - Accent1 6 3 2 6 3" xfId="48889" xr:uid="{00000000-0005-0000-0000-00004ABE0000}"/>
    <cellStyle name="20% - Accent1 6 3 2 6 3 2" xfId="48890" xr:uid="{00000000-0005-0000-0000-00004BBE0000}"/>
    <cellStyle name="20% - Accent1 6 3 2 6 4" xfId="48891" xr:uid="{00000000-0005-0000-0000-00004CBE0000}"/>
    <cellStyle name="20% - Accent1 6 3 2 7" xfId="48892" xr:uid="{00000000-0005-0000-0000-00004DBE0000}"/>
    <cellStyle name="20% - Accent1 6 3 2 7 2" xfId="48893" xr:uid="{00000000-0005-0000-0000-00004EBE0000}"/>
    <cellStyle name="20% - Accent1 6 3 2 7 2 2" xfId="48894" xr:uid="{00000000-0005-0000-0000-00004FBE0000}"/>
    <cellStyle name="20% - Accent1 6 3 2 7 3" xfId="48895" xr:uid="{00000000-0005-0000-0000-000050BE0000}"/>
    <cellStyle name="20% - Accent1 6 3 2 8" xfId="48896" xr:uid="{00000000-0005-0000-0000-000051BE0000}"/>
    <cellStyle name="20% - Accent1 6 3 2 8 2" xfId="48897" xr:uid="{00000000-0005-0000-0000-000052BE0000}"/>
    <cellStyle name="20% - Accent1 6 3 2 8 2 2" xfId="48898" xr:uid="{00000000-0005-0000-0000-000053BE0000}"/>
    <cellStyle name="20% - Accent1 6 3 2 8 3" xfId="48899" xr:uid="{00000000-0005-0000-0000-000054BE0000}"/>
    <cellStyle name="20% - Accent1 6 3 2 9" xfId="48900" xr:uid="{00000000-0005-0000-0000-000055BE0000}"/>
    <cellStyle name="20% - Accent1 6 3 2 9 2" xfId="48901" xr:uid="{00000000-0005-0000-0000-000056BE0000}"/>
    <cellStyle name="20% - Accent1 6 3 3" xfId="48902" xr:uid="{00000000-0005-0000-0000-000057BE0000}"/>
    <cellStyle name="20% - Accent1 6 3 3 10" xfId="48903" xr:uid="{00000000-0005-0000-0000-000058BE0000}"/>
    <cellStyle name="20% - Accent1 6 3 3 10 2" xfId="48904" xr:uid="{00000000-0005-0000-0000-000059BE0000}"/>
    <cellStyle name="20% - Accent1 6 3 3 11" xfId="48905" xr:uid="{00000000-0005-0000-0000-00005ABE0000}"/>
    <cellStyle name="20% - Accent1 6 3 3 2" xfId="48906" xr:uid="{00000000-0005-0000-0000-00005BBE0000}"/>
    <cellStyle name="20% - Accent1 6 3 3 2 2" xfId="48907" xr:uid="{00000000-0005-0000-0000-00005CBE0000}"/>
    <cellStyle name="20% - Accent1 6 3 3 2 2 2" xfId="48908" xr:uid="{00000000-0005-0000-0000-00005DBE0000}"/>
    <cellStyle name="20% - Accent1 6 3 3 2 2 2 2" xfId="48909" xr:uid="{00000000-0005-0000-0000-00005EBE0000}"/>
    <cellStyle name="20% - Accent1 6 3 3 2 2 2 2 2" xfId="48910" xr:uid="{00000000-0005-0000-0000-00005FBE0000}"/>
    <cellStyle name="20% - Accent1 6 3 3 2 2 2 3" xfId="48911" xr:uid="{00000000-0005-0000-0000-000060BE0000}"/>
    <cellStyle name="20% - Accent1 6 3 3 2 2 3" xfId="48912" xr:uid="{00000000-0005-0000-0000-000061BE0000}"/>
    <cellStyle name="20% - Accent1 6 3 3 2 2 3 2" xfId="48913" xr:uid="{00000000-0005-0000-0000-000062BE0000}"/>
    <cellStyle name="20% - Accent1 6 3 3 2 2 4" xfId="48914" xr:uid="{00000000-0005-0000-0000-000063BE0000}"/>
    <cellStyle name="20% - Accent1 6 3 3 2 3" xfId="48915" xr:uid="{00000000-0005-0000-0000-000064BE0000}"/>
    <cellStyle name="20% - Accent1 6 3 3 2 3 2" xfId="48916" xr:uid="{00000000-0005-0000-0000-000065BE0000}"/>
    <cellStyle name="20% - Accent1 6 3 3 2 3 2 2" xfId="48917" xr:uid="{00000000-0005-0000-0000-000066BE0000}"/>
    <cellStyle name="20% - Accent1 6 3 3 2 3 2 2 2" xfId="48918" xr:uid="{00000000-0005-0000-0000-000067BE0000}"/>
    <cellStyle name="20% - Accent1 6 3 3 2 3 2 3" xfId="48919" xr:uid="{00000000-0005-0000-0000-000068BE0000}"/>
    <cellStyle name="20% - Accent1 6 3 3 2 3 3" xfId="48920" xr:uid="{00000000-0005-0000-0000-000069BE0000}"/>
    <cellStyle name="20% - Accent1 6 3 3 2 3 3 2" xfId="48921" xr:uid="{00000000-0005-0000-0000-00006ABE0000}"/>
    <cellStyle name="20% - Accent1 6 3 3 2 3 4" xfId="48922" xr:uid="{00000000-0005-0000-0000-00006BBE0000}"/>
    <cellStyle name="20% - Accent1 6 3 3 2 4" xfId="48923" xr:uid="{00000000-0005-0000-0000-00006CBE0000}"/>
    <cellStyle name="20% - Accent1 6 3 3 2 4 2" xfId="48924" xr:uid="{00000000-0005-0000-0000-00006DBE0000}"/>
    <cellStyle name="20% - Accent1 6 3 3 2 4 2 2" xfId="48925" xr:uid="{00000000-0005-0000-0000-00006EBE0000}"/>
    <cellStyle name="20% - Accent1 6 3 3 2 4 2 2 2" xfId="48926" xr:uid="{00000000-0005-0000-0000-00006FBE0000}"/>
    <cellStyle name="20% - Accent1 6 3 3 2 4 2 3" xfId="48927" xr:uid="{00000000-0005-0000-0000-000070BE0000}"/>
    <cellStyle name="20% - Accent1 6 3 3 2 4 3" xfId="48928" xr:uid="{00000000-0005-0000-0000-000071BE0000}"/>
    <cellStyle name="20% - Accent1 6 3 3 2 4 3 2" xfId="48929" xr:uid="{00000000-0005-0000-0000-000072BE0000}"/>
    <cellStyle name="20% - Accent1 6 3 3 2 4 4" xfId="48930" xr:uid="{00000000-0005-0000-0000-000073BE0000}"/>
    <cellStyle name="20% - Accent1 6 3 3 2 5" xfId="48931" xr:uid="{00000000-0005-0000-0000-000074BE0000}"/>
    <cellStyle name="20% - Accent1 6 3 3 2 5 2" xfId="48932" xr:uid="{00000000-0005-0000-0000-000075BE0000}"/>
    <cellStyle name="20% - Accent1 6 3 3 2 5 2 2" xfId="48933" xr:uid="{00000000-0005-0000-0000-000076BE0000}"/>
    <cellStyle name="20% - Accent1 6 3 3 2 5 3" xfId="48934" xr:uid="{00000000-0005-0000-0000-000077BE0000}"/>
    <cellStyle name="20% - Accent1 6 3 3 2 6" xfId="48935" xr:uid="{00000000-0005-0000-0000-000078BE0000}"/>
    <cellStyle name="20% - Accent1 6 3 3 2 6 2" xfId="48936" xr:uid="{00000000-0005-0000-0000-000079BE0000}"/>
    <cellStyle name="20% - Accent1 6 3 3 2 6 2 2" xfId="48937" xr:uid="{00000000-0005-0000-0000-00007ABE0000}"/>
    <cellStyle name="20% - Accent1 6 3 3 2 6 3" xfId="48938" xr:uid="{00000000-0005-0000-0000-00007BBE0000}"/>
    <cellStyle name="20% - Accent1 6 3 3 2 7" xfId="48939" xr:uid="{00000000-0005-0000-0000-00007CBE0000}"/>
    <cellStyle name="20% - Accent1 6 3 3 2 7 2" xfId="48940" xr:uid="{00000000-0005-0000-0000-00007DBE0000}"/>
    <cellStyle name="20% - Accent1 6 3 3 2 8" xfId="48941" xr:uid="{00000000-0005-0000-0000-00007EBE0000}"/>
    <cellStyle name="20% - Accent1 6 3 3 2 8 2" xfId="48942" xr:uid="{00000000-0005-0000-0000-00007FBE0000}"/>
    <cellStyle name="20% - Accent1 6 3 3 2 9" xfId="48943" xr:uid="{00000000-0005-0000-0000-000080BE0000}"/>
    <cellStyle name="20% - Accent1 6 3 3 3" xfId="48944" xr:uid="{00000000-0005-0000-0000-000081BE0000}"/>
    <cellStyle name="20% - Accent1 6 3 3 3 2" xfId="48945" xr:uid="{00000000-0005-0000-0000-000082BE0000}"/>
    <cellStyle name="20% - Accent1 6 3 3 3 2 2" xfId="48946" xr:uid="{00000000-0005-0000-0000-000083BE0000}"/>
    <cellStyle name="20% - Accent1 6 3 3 3 2 2 2" xfId="48947" xr:uid="{00000000-0005-0000-0000-000084BE0000}"/>
    <cellStyle name="20% - Accent1 6 3 3 3 2 2 2 2" xfId="48948" xr:uid="{00000000-0005-0000-0000-000085BE0000}"/>
    <cellStyle name="20% - Accent1 6 3 3 3 2 2 3" xfId="48949" xr:uid="{00000000-0005-0000-0000-000086BE0000}"/>
    <cellStyle name="20% - Accent1 6 3 3 3 2 3" xfId="48950" xr:uid="{00000000-0005-0000-0000-000087BE0000}"/>
    <cellStyle name="20% - Accent1 6 3 3 3 2 3 2" xfId="48951" xr:uid="{00000000-0005-0000-0000-000088BE0000}"/>
    <cellStyle name="20% - Accent1 6 3 3 3 2 4" xfId="48952" xr:uid="{00000000-0005-0000-0000-000089BE0000}"/>
    <cellStyle name="20% - Accent1 6 3 3 3 3" xfId="48953" xr:uid="{00000000-0005-0000-0000-00008ABE0000}"/>
    <cellStyle name="20% - Accent1 6 3 3 3 3 2" xfId="48954" xr:uid="{00000000-0005-0000-0000-00008BBE0000}"/>
    <cellStyle name="20% - Accent1 6 3 3 3 3 2 2" xfId="48955" xr:uid="{00000000-0005-0000-0000-00008CBE0000}"/>
    <cellStyle name="20% - Accent1 6 3 3 3 3 2 2 2" xfId="48956" xr:uid="{00000000-0005-0000-0000-00008DBE0000}"/>
    <cellStyle name="20% - Accent1 6 3 3 3 3 2 3" xfId="48957" xr:uid="{00000000-0005-0000-0000-00008EBE0000}"/>
    <cellStyle name="20% - Accent1 6 3 3 3 3 3" xfId="48958" xr:uid="{00000000-0005-0000-0000-00008FBE0000}"/>
    <cellStyle name="20% - Accent1 6 3 3 3 3 3 2" xfId="48959" xr:uid="{00000000-0005-0000-0000-000090BE0000}"/>
    <cellStyle name="20% - Accent1 6 3 3 3 3 4" xfId="48960" xr:uid="{00000000-0005-0000-0000-000091BE0000}"/>
    <cellStyle name="20% - Accent1 6 3 3 3 4" xfId="48961" xr:uid="{00000000-0005-0000-0000-000092BE0000}"/>
    <cellStyle name="20% - Accent1 6 3 3 3 4 2" xfId="48962" xr:uid="{00000000-0005-0000-0000-000093BE0000}"/>
    <cellStyle name="20% - Accent1 6 3 3 3 4 2 2" xfId="48963" xr:uid="{00000000-0005-0000-0000-000094BE0000}"/>
    <cellStyle name="20% - Accent1 6 3 3 3 4 2 2 2" xfId="48964" xr:uid="{00000000-0005-0000-0000-000095BE0000}"/>
    <cellStyle name="20% - Accent1 6 3 3 3 4 2 3" xfId="48965" xr:uid="{00000000-0005-0000-0000-000096BE0000}"/>
    <cellStyle name="20% - Accent1 6 3 3 3 4 3" xfId="48966" xr:uid="{00000000-0005-0000-0000-000097BE0000}"/>
    <cellStyle name="20% - Accent1 6 3 3 3 4 3 2" xfId="48967" xr:uid="{00000000-0005-0000-0000-000098BE0000}"/>
    <cellStyle name="20% - Accent1 6 3 3 3 4 4" xfId="48968" xr:uid="{00000000-0005-0000-0000-000099BE0000}"/>
    <cellStyle name="20% - Accent1 6 3 3 3 5" xfId="48969" xr:uid="{00000000-0005-0000-0000-00009ABE0000}"/>
    <cellStyle name="20% - Accent1 6 3 3 3 5 2" xfId="48970" xr:uid="{00000000-0005-0000-0000-00009BBE0000}"/>
    <cellStyle name="20% - Accent1 6 3 3 3 5 2 2" xfId="48971" xr:uid="{00000000-0005-0000-0000-00009CBE0000}"/>
    <cellStyle name="20% - Accent1 6 3 3 3 5 3" xfId="48972" xr:uid="{00000000-0005-0000-0000-00009DBE0000}"/>
    <cellStyle name="20% - Accent1 6 3 3 3 6" xfId="48973" xr:uid="{00000000-0005-0000-0000-00009EBE0000}"/>
    <cellStyle name="20% - Accent1 6 3 3 3 6 2" xfId="48974" xr:uid="{00000000-0005-0000-0000-00009FBE0000}"/>
    <cellStyle name="20% - Accent1 6 3 3 3 6 2 2" xfId="48975" xr:uid="{00000000-0005-0000-0000-0000A0BE0000}"/>
    <cellStyle name="20% - Accent1 6 3 3 3 6 3" xfId="48976" xr:uid="{00000000-0005-0000-0000-0000A1BE0000}"/>
    <cellStyle name="20% - Accent1 6 3 3 3 7" xfId="48977" xr:uid="{00000000-0005-0000-0000-0000A2BE0000}"/>
    <cellStyle name="20% - Accent1 6 3 3 3 7 2" xfId="48978" xr:uid="{00000000-0005-0000-0000-0000A3BE0000}"/>
    <cellStyle name="20% - Accent1 6 3 3 3 8" xfId="48979" xr:uid="{00000000-0005-0000-0000-0000A4BE0000}"/>
    <cellStyle name="20% - Accent1 6 3 3 3 8 2" xfId="48980" xr:uid="{00000000-0005-0000-0000-0000A5BE0000}"/>
    <cellStyle name="20% - Accent1 6 3 3 3 9" xfId="48981" xr:uid="{00000000-0005-0000-0000-0000A6BE0000}"/>
    <cellStyle name="20% - Accent1 6 3 3 4" xfId="48982" xr:uid="{00000000-0005-0000-0000-0000A7BE0000}"/>
    <cellStyle name="20% - Accent1 6 3 3 4 2" xfId="48983" xr:uid="{00000000-0005-0000-0000-0000A8BE0000}"/>
    <cellStyle name="20% - Accent1 6 3 3 4 2 2" xfId="48984" xr:uid="{00000000-0005-0000-0000-0000A9BE0000}"/>
    <cellStyle name="20% - Accent1 6 3 3 4 2 2 2" xfId="48985" xr:uid="{00000000-0005-0000-0000-0000AABE0000}"/>
    <cellStyle name="20% - Accent1 6 3 3 4 2 3" xfId="48986" xr:uid="{00000000-0005-0000-0000-0000ABBE0000}"/>
    <cellStyle name="20% - Accent1 6 3 3 4 3" xfId="48987" xr:uid="{00000000-0005-0000-0000-0000ACBE0000}"/>
    <cellStyle name="20% - Accent1 6 3 3 4 3 2" xfId="48988" xr:uid="{00000000-0005-0000-0000-0000ADBE0000}"/>
    <cellStyle name="20% - Accent1 6 3 3 4 4" xfId="48989" xr:uid="{00000000-0005-0000-0000-0000AEBE0000}"/>
    <cellStyle name="20% - Accent1 6 3 3 5" xfId="48990" xr:uid="{00000000-0005-0000-0000-0000AFBE0000}"/>
    <cellStyle name="20% - Accent1 6 3 3 5 2" xfId="48991" xr:uid="{00000000-0005-0000-0000-0000B0BE0000}"/>
    <cellStyle name="20% - Accent1 6 3 3 5 2 2" xfId="48992" xr:uid="{00000000-0005-0000-0000-0000B1BE0000}"/>
    <cellStyle name="20% - Accent1 6 3 3 5 2 2 2" xfId="48993" xr:uid="{00000000-0005-0000-0000-0000B2BE0000}"/>
    <cellStyle name="20% - Accent1 6 3 3 5 2 3" xfId="48994" xr:uid="{00000000-0005-0000-0000-0000B3BE0000}"/>
    <cellStyle name="20% - Accent1 6 3 3 5 3" xfId="48995" xr:uid="{00000000-0005-0000-0000-0000B4BE0000}"/>
    <cellStyle name="20% - Accent1 6 3 3 5 3 2" xfId="48996" xr:uid="{00000000-0005-0000-0000-0000B5BE0000}"/>
    <cellStyle name="20% - Accent1 6 3 3 5 4" xfId="48997" xr:uid="{00000000-0005-0000-0000-0000B6BE0000}"/>
    <cellStyle name="20% - Accent1 6 3 3 6" xfId="48998" xr:uid="{00000000-0005-0000-0000-0000B7BE0000}"/>
    <cellStyle name="20% - Accent1 6 3 3 6 2" xfId="48999" xr:uid="{00000000-0005-0000-0000-0000B8BE0000}"/>
    <cellStyle name="20% - Accent1 6 3 3 6 2 2" xfId="49000" xr:uid="{00000000-0005-0000-0000-0000B9BE0000}"/>
    <cellStyle name="20% - Accent1 6 3 3 6 2 2 2" xfId="49001" xr:uid="{00000000-0005-0000-0000-0000BABE0000}"/>
    <cellStyle name="20% - Accent1 6 3 3 6 2 3" xfId="49002" xr:uid="{00000000-0005-0000-0000-0000BBBE0000}"/>
    <cellStyle name="20% - Accent1 6 3 3 6 3" xfId="49003" xr:uid="{00000000-0005-0000-0000-0000BCBE0000}"/>
    <cellStyle name="20% - Accent1 6 3 3 6 3 2" xfId="49004" xr:uid="{00000000-0005-0000-0000-0000BDBE0000}"/>
    <cellStyle name="20% - Accent1 6 3 3 6 4" xfId="49005" xr:uid="{00000000-0005-0000-0000-0000BEBE0000}"/>
    <cellStyle name="20% - Accent1 6 3 3 7" xfId="49006" xr:uid="{00000000-0005-0000-0000-0000BFBE0000}"/>
    <cellStyle name="20% - Accent1 6 3 3 7 2" xfId="49007" xr:uid="{00000000-0005-0000-0000-0000C0BE0000}"/>
    <cellStyle name="20% - Accent1 6 3 3 7 2 2" xfId="49008" xr:uid="{00000000-0005-0000-0000-0000C1BE0000}"/>
    <cellStyle name="20% - Accent1 6 3 3 7 3" xfId="49009" xr:uid="{00000000-0005-0000-0000-0000C2BE0000}"/>
    <cellStyle name="20% - Accent1 6 3 3 8" xfId="49010" xr:uid="{00000000-0005-0000-0000-0000C3BE0000}"/>
    <cellStyle name="20% - Accent1 6 3 3 8 2" xfId="49011" xr:uid="{00000000-0005-0000-0000-0000C4BE0000}"/>
    <cellStyle name="20% - Accent1 6 3 3 8 2 2" xfId="49012" xr:uid="{00000000-0005-0000-0000-0000C5BE0000}"/>
    <cellStyle name="20% - Accent1 6 3 3 8 3" xfId="49013" xr:uid="{00000000-0005-0000-0000-0000C6BE0000}"/>
    <cellStyle name="20% - Accent1 6 3 3 9" xfId="49014" xr:uid="{00000000-0005-0000-0000-0000C7BE0000}"/>
    <cellStyle name="20% - Accent1 6 3 3 9 2" xfId="49015" xr:uid="{00000000-0005-0000-0000-0000C8BE0000}"/>
    <cellStyle name="20% - Accent1 6 3 4" xfId="49016" xr:uid="{00000000-0005-0000-0000-0000C9BE0000}"/>
    <cellStyle name="20% - Accent1 6 3 4 10" xfId="49017" xr:uid="{00000000-0005-0000-0000-0000CABE0000}"/>
    <cellStyle name="20% - Accent1 6 3 4 10 2" xfId="49018" xr:uid="{00000000-0005-0000-0000-0000CBBE0000}"/>
    <cellStyle name="20% - Accent1 6 3 4 11" xfId="49019" xr:uid="{00000000-0005-0000-0000-0000CCBE0000}"/>
    <cellStyle name="20% - Accent1 6 3 4 2" xfId="49020" xr:uid="{00000000-0005-0000-0000-0000CDBE0000}"/>
    <cellStyle name="20% - Accent1 6 3 4 2 2" xfId="49021" xr:uid="{00000000-0005-0000-0000-0000CEBE0000}"/>
    <cellStyle name="20% - Accent1 6 3 4 2 2 2" xfId="49022" xr:uid="{00000000-0005-0000-0000-0000CFBE0000}"/>
    <cellStyle name="20% - Accent1 6 3 4 2 2 2 2" xfId="49023" xr:uid="{00000000-0005-0000-0000-0000D0BE0000}"/>
    <cellStyle name="20% - Accent1 6 3 4 2 2 2 2 2" xfId="49024" xr:uid="{00000000-0005-0000-0000-0000D1BE0000}"/>
    <cellStyle name="20% - Accent1 6 3 4 2 2 2 3" xfId="49025" xr:uid="{00000000-0005-0000-0000-0000D2BE0000}"/>
    <cellStyle name="20% - Accent1 6 3 4 2 2 3" xfId="49026" xr:uid="{00000000-0005-0000-0000-0000D3BE0000}"/>
    <cellStyle name="20% - Accent1 6 3 4 2 2 3 2" xfId="49027" xr:uid="{00000000-0005-0000-0000-0000D4BE0000}"/>
    <cellStyle name="20% - Accent1 6 3 4 2 2 4" xfId="49028" xr:uid="{00000000-0005-0000-0000-0000D5BE0000}"/>
    <cellStyle name="20% - Accent1 6 3 4 2 3" xfId="49029" xr:uid="{00000000-0005-0000-0000-0000D6BE0000}"/>
    <cellStyle name="20% - Accent1 6 3 4 2 3 2" xfId="49030" xr:uid="{00000000-0005-0000-0000-0000D7BE0000}"/>
    <cellStyle name="20% - Accent1 6 3 4 2 3 2 2" xfId="49031" xr:uid="{00000000-0005-0000-0000-0000D8BE0000}"/>
    <cellStyle name="20% - Accent1 6 3 4 2 3 2 2 2" xfId="49032" xr:uid="{00000000-0005-0000-0000-0000D9BE0000}"/>
    <cellStyle name="20% - Accent1 6 3 4 2 3 2 3" xfId="49033" xr:uid="{00000000-0005-0000-0000-0000DABE0000}"/>
    <cellStyle name="20% - Accent1 6 3 4 2 3 3" xfId="49034" xr:uid="{00000000-0005-0000-0000-0000DBBE0000}"/>
    <cellStyle name="20% - Accent1 6 3 4 2 3 3 2" xfId="49035" xr:uid="{00000000-0005-0000-0000-0000DCBE0000}"/>
    <cellStyle name="20% - Accent1 6 3 4 2 3 4" xfId="49036" xr:uid="{00000000-0005-0000-0000-0000DDBE0000}"/>
    <cellStyle name="20% - Accent1 6 3 4 2 4" xfId="49037" xr:uid="{00000000-0005-0000-0000-0000DEBE0000}"/>
    <cellStyle name="20% - Accent1 6 3 4 2 4 2" xfId="49038" xr:uid="{00000000-0005-0000-0000-0000DFBE0000}"/>
    <cellStyle name="20% - Accent1 6 3 4 2 4 2 2" xfId="49039" xr:uid="{00000000-0005-0000-0000-0000E0BE0000}"/>
    <cellStyle name="20% - Accent1 6 3 4 2 4 2 2 2" xfId="49040" xr:uid="{00000000-0005-0000-0000-0000E1BE0000}"/>
    <cellStyle name="20% - Accent1 6 3 4 2 4 2 3" xfId="49041" xr:uid="{00000000-0005-0000-0000-0000E2BE0000}"/>
    <cellStyle name="20% - Accent1 6 3 4 2 4 3" xfId="49042" xr:uid="{00000000-0005-0000-0000-0000E3BE0000}"/>
    <cellStyle name="20% - Accent1 6 3 4 2 4 3 2" xfId="49043" xr:uid="{00000000-0005-0000-0000-0000E4BE0000}"/>
    <cellStyle name="20% - Accent1 6 3 4 2 4 4" xfId="49044" xr:uid="{00000000-0005-0000-0000-0000E5BE0000}"/>
    <cellStyle name="20% - Accent1 6 3 4 2 5" xfId="49045" xr:uid="{00000000-0005-0000-0000-0000E6BE0000}"/>
    <cellStyle name="20% - Accent1 6 3 4 2 5 2" xfId="49046" xr:uid="{00000000-0005-0000-0000-0000E7BE0000}"/>
    <cellStyle name="20% - Accent1 6 3 4 2 5 2 2" xfId="49047" xr:uid="{00000000-0005-0000-0000-0000E8BE0000}"/>
    <cellStyle name="20% - Accent1 6 3 4 2 5 3" xfId="49048" xr:uid="{00000000-0005-0000-0000-0000E9BE0000}"/>
    <cellStyle name="20% - Accent1 6 3 4 2 6" xfId="49049" xr:uid="{00000000-0005-0000-0000-0000EABE0000}"/>
    <cellStyle name="20% - Accent1 6 3 4 2 6 2" xfId="49050" xr:uid="{00000000-0005-0000-0000-0000EBBE0000}"/>
    <cellStyle name="20% - Accent1 6 3 4 2 6 2 2" xfId="49051" xr:uid="{00000000-0005-0000-0000-0000ECBE0000}"/>
    <cellStyle name="20% - Accent1 6 3 4 2 6 3" xfId="49052" xr:uid="{00000000-0005-0000-0000-0000EDBE0000}"/>
    <cellStyle name="20% - Accent1 6 3 4 2 7" xfId="49053" xr:uid="{00000000-0005-0000-0000-0000EEBE0000}"/>
    <cellStyle name="20% - Accent1 6 3 4 2 7 2" xfId="49054" xr:uid="{00000000-0005-0000-0000-0000EFBE0000}"/>
    <cellStyle name="20% - Accent1 6 3 4 2 8" xfId="49055" xr:uid="{00000000-0005-0000-0000-0000F0BE0000}"/>
    <cellStyle name="20% - Accent1 6 3 4 2 8 2" xfId="49056" xr:uid="{00000000-0005-0000-0000-0000F1BE0000}"/>
    <cellStyle name="20% - Accent1 6 3 4 2 9" xfId="49057" xr:uid="{00000000-0005-0000-0000-0000F2BE0000}"/>
    <cellStyle name="20% - Accent1 6 3 4 3" xfId="49058" xr:uid="{00000000-0005-0000-0000-0000F3BE0000}"/>
    <cellStyle name="20% - Accent1 6 3 4 3 2" xfId="49059" xr:uid="{00000000-0005-0000-0000-0000F4BE0000}"/>
    <cellStyle name="20% - Accent1 6 3 4 3 2 2" xfId="49060" xr:uid="{00000000-0005-0000-0000-0000F5BE0000}"/>
    <cellStyle name="20% - Accent1 6 3 4 3 2 2 2" xfId="49061" xr:uid="{00000000-0005-0000-0000-0000F6BE0000}"/>
    <cellStyle name="20% - Accent1 6 3 4 3 2 2 2 2" xfId="49062" xr:uid="{00000000-0005-0000-0000-0000F7BE0000}"/>
    <cellStyle name="20% - Accent1 6 3 4 3 2 2 3" xfId="49063" xr:uid="{00000000-0005-0000-0000-0000F8BE0000}"/>
    <cellStyle name="20% - Accent1 6 3 4 3 2 3" xfId="49064" xr:uid="{00000000-0005-0000-0000-0000F9BE0000}"/>
    <cellStyle name="20% - Accent1 6 3 4 3 2 3 2" xfId="49065" xr:uid="{00000000-0005-0000-0000-0000FABE0000}"/>
    <cellStyle name="20% - Accent1 6 3 4 3 2 4" xfId="49066" xr:uid="{00000000-0005-0000-0000-0000FBBE0000}"/>
    <cellStyle name="20% - Accent1 6 3 4 3 3" xfId="49067" xr:uid="{00000000-0005-0000-0000-0000FCBE0000}"/>
    <cellStyle name="20% - Accent1 6 3 4 3 3 2" xfId="49068" xr:uid="{00000000-0005-0000-0000-0000FDBE0000}"/>
    <cellStyle name="20% - Accent1 6 3 4 3 3 2 2" xfId="49069" xr:uid="{00000000-0005-0000-0000-0000FEBE0000}"/>
    <cellStyle name="20% - Accent1 6 3 4 3 3 2 2 2" xfId="49070" xr:uid="{00000000-0005-0000-0000-0000FFBE0000}"/>
    <cellStyle name="20% - Accent1 6 3 4 3 3 2 3" xfId="49071" xr:uid="{00000000-0005-0000-0000-000000BF0000}"/>
    <cellStyle name="20% - Accent1 6 3 4 3 3 3" xfId="49072" xr:uid="{00000000-0005-0000-0000-000001BF0000}"/>
    <cellStyle name="20% - Accent1 6 3 4 3 3 3 2" xfId="49073" xr:uid="{00000000-0005-0000-0000-000002BF0000}"/>
    <cellStyle name="20% - Accent1 6 3 4 3 3 4" xfId="49074" xr:uid="{00000000-0005-0000-0000-000003BF0000}"/>
    <cellStyle name="20% - Accent1 6 3 4 3 4" xfId="49075" xr:uid="{00000000-0005-0000-0000-000004BF0000}"/>
    <cellStyle name="20% - Accent1 6 3 4 3 4 2" xfId="49076" xr:uid="{00000000-0005-0000-0000-000005BF0000}"/>
    <cellStyle name="20% - Accent1 6 3 4 3 4 2 2" xfId="49077" xr:uid="{00000000-0005-0000-0000-000006BF0000}"/>
    <cellStyle name="20% - Accent1 6 3 4 3 4 2 2 2" xfId="49078" xr:uid="{00000000-0005-0000-0000-000007BF0000}"/>
    <cellStyle name="20% - Accent1 6 3 4 3 4 2 3" xfId="49079" xr:uid="{00000000-0005-0000-0000-000008BF0000}"/>
    <cellStyle name="20% - Accent1 6 3 4 3 4 3" xfId="49080" xr:uid="{00000000-0005-0000-0000-000009BF0000}"/>
    <cellStyle name="20% - Accent1 6 3 4 3 4 3 2" xfId="49081" xr:uid="{00000000-0005-0000-0000-00000ABF0000}"/>
    <cellStyle name="20% - Accent1 6 3 4 3 4 4" xfId="49082" xr:uid="{00000000-0005-0000-0000-00000BBF0000}"/>
    <cellStyle name="20% - Accent1 6 3 4 3 5" xfId="49083" xr:uid="{00000000-0005-0000-0000-00000CBF0000}"/>
    <cellStyle name="20% - Accent1 6 3 4 3 5 2" xfId="49084" xr:uid="{00000000-0005-0000-0000-00000DBF0000}"/>
    <cellStyle name="20% - Accent1 6 3 4 3 5 2 2" xfId="49085" xr:uid="{00000000-0005-0000-0000-00000EBF0000}"/>
    <cellStyle name="20% - Accent1 6 3 4 3 5 3" xfId="49086" xr:uid="{00000000-0005-0000-0000-00000FBF0000}"/>
    <cellStyle name="20% - Accent1 6 3 4 3 6" xfId="49087" xr:uid="{00000000-0005-0000-0000-000010BF0000}"/>
    <cellStyle name="20% - Accent1 6 3 4 3 6 2" xfId="49088" xr:uid="{00000000-0005-0000-0000-000011BF0000}"/>
    <cellStyle name="20% - Accent1 6 3 4 3 6 2 2" xfId="49089" xr:uid="{00000000-0005-0000-0000-000012BF0000}"/>
    <cellStyle name="20% - Accent1 6 3 4 3 6 3" xfId="49090" xr:uid="{00000000-0005-0000-0000-000013BF0000}"/>
    <cellStyle name="20% - Accent1 6 3 4 3 7" xfId="49091" xr:uid="{00000000-0005-0000-0000-000014BF0000}"/>
    <cellStyle name="20% - Accent1 6 3 4 3 7 2" xfId="49092" xr:uid="{00000000-0005-0000-0000-000015BF0000}"/>
    <cellStyle name="20% - Accent1 6 3 4 3 8" xfId="49093" xr:uid="{00000000-0005-0000-0000-000016BF0000}"/>
    <cellStyle name="20% - Accent1 6 3 4 3 8 2" xfId="49094" xr:uid="{00000000-0005-0000-0000-000017BF0000}"/>
    <cellStyle name="20% - Accent1 6 3 4 3 9" xfId="49095" xr:uid="{00000000-0005-0000-0000-000018BF0000}"/>
    <cellStyle name="20% - Accent1 6 3 4 4" xfId="49096" xr:uid="{00000000-0005-0000-0000-000019BF0000}"/>
    <cellStyle name="20% - Accent1 6 3 4 4 2" xfId="49097" xr:uid="{00000000-0005-0000-0000-00001ABF0000}"/>
    <cellStyle name="20% - Accent1 6 3 4 4 2 2" xfId="49098" xr:uid="{00000000-0005-0000-0000-00001BBF0000}"/>
    <cellStyle name="20% - Accent1 6 3 4 4 2 2 2" xfId="49099" xr:uid="{00000000-0005-0000-0000-00001CBF0000}"/>
    <cellStyle name="20% - Accent1 6 3 4 4 2 3" xfId="49100" xr:uid="{00000000-0005-0000-0000-00001DBF0000}"/>
    <cellStyle name="20% - Accent1 6 3 4 4 3" xfId="49101" xr:uid="{00000000-0005-0000-0000-00001EBF0000}"/>
    <cellStyle name="20% - Accent1 6 3 4 4 3 2" xfId="49102" xr:uid="{00000000-0005-0000-0000-00001FBF0000}"/>
    <cellStyle name="20% - Accent1 6 3 4 4 4" xfId="49103" xr:uid="{00000000-0005-0000-0000-000020BF0000}"/>
    <cellStyle name="20% - Accent1 6 3 4 5" xfId="49104" xr:uid="{00000000-0005-0000-0000-000021BF0000}"/>
    <cellStyle name="20% - Accent1 6 3 4 5 2" xfId="49105" xr:uid="{00000000-0005-0000-0000-000022BF0000}"/>
    <cellStyle name="20% - Accent1 6 3 4 5 2 2" xfId="49106" xr:uid="{00000000-0005-0000-0000-000023BF0000}"/>
    <cellStyle name="20% - Accent1 6 3 4 5 2 2 2" xfId="49107" xr:uid="{00000000-0005-0000-0000-000024BF0000}"/>
    <cellStyle name="20% - Accent1 6 3 4 5 2 3" xfId="49108" xr:uid="{00000000-0005-0000-0000-000025BF0000}"/>
    <cellStyle name="20% - Accent1 6 3 4 5 3" xfId="49109" xr:uid="{00000000-0005-0000-0000-000026BF0000}"/>
    <cellStyle name="20% - Accent1 6 3 4 5 3 2" xfId="49110" xr:uid="{00000000-0005-0000-0000-000027BF0000}"/>
    <cellStyle name="20% - Accent1 6 3 4 5 4" xfId="49111" xr:uid="{00000000-0005-0000-0000-000028BF0000}"/>
    <cellStyle name="20% - Accent1 6 3 4 6" xfId="49112" xr:uid="{00000000-0005-0000-0000-000029BF0000}"/>
    <cellStyle name="20% - Accent1 6 3 4 6 2" xfId="49113" xr:uid="{00000000-0005-0000-0000-00002ABF0000}"/>
    <cellStyle name="20% - Accent1 6 3 4 6 2 2" xfId="49114" xr:uid="{00000000-0005-0000-0000-00002BBF0000}"/>
    <cellStyle name="20% - Accent1 6 3 4 6 2 2 2" xfId="49115" xr:uid="{00000000-0005-0000-0000-00002CBF0000}"/>
    <cellStyle name="20% - Accent1 6 3 4 6 2 3" xfId="49116" xr:uid="{00000000-0005-0000-0000-00002DBF0000}"/>
    <cellStyle name="20% - Accent1 6 3 4 6 3" xfId="49117" xr:uid="{00000000-0005-0000-0000-00002EBF0000}"/>
    <cellStyle name="20% - Accent1 6 3 4 6 3 2" xfId="49118" xr:uid="{00000000-0005-0000-0000-00002FBF0000}"/>
    <cellStyle name="20% - Accent1 6 3 4 6 4" xfId="49119" xr:uid="{00000000-0005-0000-0000-000030BF0000}"/>
    <cellStyle name="20% - Accent1 6 3 4 7" xfId="49120" xr:uid="{00000000-0005-0000-0000-000031BF0000}"/>
    <cellStyle name="20% - Accent1 6 3 4 7 2" xfId="49121" xr:uid="{00000000-0005-0000-0000-000032BF0000}"/>
    <cellStyle name="20% - Accent1 6 3 4 7 2 2" xfId="49122" xr:uid="{00000000-0005-0000-0000-000033BF0000}"/>
    <cellStyle name="20% - Accent1 6 3 4 7 3" xfId="49123" xr:uid="{00000000-0005-0000-0000-000034BF0000}"/>
    <cellStyle name="20% - Accent1 6 3 4 8" xfId="49124" xr:uid="{00000000-0005-0000-0000-000035BF0000}"/>
    <cellStyle name="20% - Accent1 6 3 4 8 2" xfId="49125" xr:uid="{00000000-0005-0000-0000-000036BF0000}"/>
    <cellStyle name="20% - Accent1 6 3 4 8 2 2" xfId="49126" xr:uid="{00000000-0005-0000-0000-000037BF0000}"/>
    <cellStyle name="20% - Accent1 6 3 4 8 3" xfId="49127" xr:uid="{00000000-0005-0000-0000-000038BF0000}"/>
    <cellStyle name="20% - Accent1 6 3 4 9" xfId="49128" xr:uid="{00000000-0005-0000-0000-000039BF0000}"/>
    <cellStyle name="20% - Accent1 6 3 4 9 2" xfId="49129" xr:uid="{00000000-0005-0000-0000-00003ABF0000}"/>
    <cellStyle name="20% - Accent1 6 3 5" xfId="49130" xr:uid="{00000000-0005-0000-0000-00003BBF0000}"/>
    <cellStyle name="20% - Accent1 6 3 5 2" xfId="49131" xr:uid="{00000000-0005-0000-0000-00003CBF0000}"/>
    <cellStyle name="20% - Accent1 6 3 5 2 2" xfId="49132" xr:uid="{00000000-0005-0000-0000-00003DBF0000}"/>
    <cellStyle name="20% - Accent1 6 3 5 2 2 2" xfId="49133" xr:uid="{00000000-0005-0000-0000-00003EBF0000}"/>
    <cellStyle name="20% - Accent1 6 3 5 2 2 2 2" xfId="49134" xr:uid="{00000000-0005-0000-0000-00003FBF0000}"/>
    <cellStyle name="20% - Accent1 6 3 5 2 2 3" xfId="49135" xr:uid="{00000000-0005-0000-0000-000040BF0000}"/>
    <cellStyle name="20% - Accent1 6 3 5 2 3" xfId="49136" xr:uid="{00000000-0005-0000-0000-000041BF0000}"/>
    <cellStyle name="20% - Accent1 6 3 5 2 3 2" xfId="49137" xr:uid="{00000000-0005-0000-0000-000042BF0000}"/>
    <cellStyle name="20% - Accent1 6 3 5 2 4" xfId="49138" xr:uid="{00000000-0005-0000-0000-000043BF0000}"/>
    <cellStyle name="20% - Accent1 6 3 5 3" xfId="49139" xr:uid="{00000000-0005-0000-0000-000044BF0000}"/>
    <cellStyle name="20% - Accent1 6 3 5 3 2" xfId="49140" xr:uid="{00000000-0005-0000-0000-000045BF0000}"/>
    <cellStyle name="20% - Accent1 6 3 5 3 2 2" xfId="49141" xr:uid="{00000000-0005-0000-0000-000046BF0000}"/>
    <cellStyle name="20% - Accent1 6 3 5 3 2 2 2" xfId="49142" xr:uid="{00000000-0005-0000-0000-000047BF0000}"/>
    <cellStyle name="20% - Accent1 6 3 5 3 2 3" xfId="49143" xr:uid="{00000000-0005-0000-0000-000048BF0000}"/>
    <cellStyle name="20% - Accent1 6 3 5 3 3" xfId="49144" xr:uid="{00000000-0005-0000-0000-000049BF0000}"/>
    <cellStyle name="20% - Accent1 6 3 5 3 3 2" xfId="49145" xr:uid="{00000000-0005-0000-0000-00004ABF0000}"/>
    <cellStyle name="20% - Accent1 6 3 5 3 4" xfId="49146" xr:uid="{00000000-0005-0000-0000-00004BBF0000}"/>
    <cellStyle name="20% - Accent1 6 3 5 4" xfId="49147" xr:uid="{00000000-0005-0000-0000-00004CBF0000}"/>
    <cellStyle name="20% - Accent1 6 3 5 4 2" xfId="49148" xr:uid="{00000000-0005-0000-0000-00004DBF0000}"/>
    <cellStyle name="20% - Accent1 6 3 5 4 2 2" xfId="49149" xr:uid="{00000000-0005-0000-0000-00004EBF0000}"/>
    <cellStyle name="20% - Accent1 6 3 5 4 2 2 2" xfId="49150" xr:uid="{00000000-0005-0000-0000-00004FBF0000}"/>
    <cellStyle name="20% - Accent1 6 3 5 4 2 3" xfId="49151" xr:uid="{00000000-0005-0000-0000-000050BF0000}"/>
    <cellStyle name="20% - Accent1 6 3 5 4 3" xfId="49152" xr:uid="{00000000-0005-0000-0000-000051BF0000}"/>
    <cellStyle name="20% - Accent1 6 3 5 4 3 2" xfId="49153" xr:uid="{00000000-0005-0000-0000-000052BF0000}"/>
    <cellStyle name="20% - Accent1 6 3 5 4 4" xfId="49154" xr:uid="{00000000-0005-0000-0000-000053BF0000}"/>
    <cellStyle name="20% - Accent1 6 3 5 5" xfId="49155" xr:uid="{00000000-0005-0000-0000-000054BF0000}"/>
    <cellStyle name="20% - Accent1 6 3 5 5 2" xfId="49156" xr:uid="{00000000-0005-0000-0000-000055BF0000}"/>
    <cellStyle name="20% - Accent1 6 3 5 5 2 2" xfId="49157" xr:uid="{00000000-0005-0000-0000-000056BF0000}"/>
    <cellStyle name="20% - Accent1 6 3 5 5 3" xfId="49158" xr:uid="{00000000-0005-0000-0000-000057BF0000}"/>
    <cellStyle name="20% - Accent1 6 3 5 6" xfId="49159" xr:uid="{00000000-0005-0000-0000-000058BF0000}"/>
    <cellStyle name="20% - Accent1 6 3 5 6 2" xfId="49160" xr:uid="{00000000-0005-0000-0000-000059BF0000}"/>
    <cellStyle name="20% - Accent1 6 3 5 6 2 2" xfId="49161" xr:uid="{00000000-0005-0000-0000-00005ABF0000}"/>
    <cellStyle name="20% - Accent1 6 3 5 6 3" xfId="49162" xr:uid="{00000000-0005-0000-0000-00005BBF0000}"/>
    <cellStyle name="20% - Accent1 6 3 5 7" xfId="49163" xr:uid="{00000000-0005-0000-0000-00005CBF0000}"/>
    <cellStyle name="20% - Accent1 6 3 5 7 2" xfId="49164" xr:uid="{00000000-0005-0000-0000-00005DBF0000}"/>
    <cellStyle name="20% - Accent1 6 3 5 8" xfId="49165" xr:uid="{00000000-0005-0000-0000-00005EBF0000}"/>
    <cellStyle name="20% - Accent1 6 3 5 8 2" xfId="49166" xr:uid="{00000000-0005-0000-0000-00005FBF0000}"/>
    <cellStyle name="20% - Accent1 6 3 5 9" xfId="49167" xr:uid="{00000000-0005-0000-0000-000060BF0000}"/>
    <cellStyle name="20% - Accent1 6 3 6" xfId="49168" xr:uid="{00000000-0005-0000-0000-000061BF0000}"/>
    <cellStyle name="20% - Accent1 6 3 6 2" xfId="49169" xr:uid="{00000000-0005-0000-0000-000062BF0000}"/>
    <cellStyle name="20% - Accent1 6 3 6 2 2" xfId="49170" xr:uid="{00000000-0005-0000-0000-000063BF0000}"/>
    <cellStyle name="20% - Accent1 6 3 6 2 2 2" xfId="49171" xr:uid="{00000000-0005-0000-0000-000064BF0000}"/>
    <cellStyle name="20% - Accent1 6 3 6 2 2 2 2" xfId="49172" xr:uid="{00000000-0005-0000-0000-000065BF0000}"/>
    <cellStyle name="20% - Accent1 6 3 6 2 2 3" xfId="49173" xr:uid="{00000000-0005-0000-0000-000066BF0000}"/>
    <cellStyle name="20% - Accent1 6 3 6 2 3" xfId="49174" xr:uid="{00000000-0005-0000-0000-000067BF0000}"/>
    <cellStyle name="20% - Accent1 6 3 6 2 3 2" xfId="49175" xr:uid="{00000000-0005-0000-0000-000068BF0000}"/>
    <cellStyle name="20% - Accent1 6 3 6 2 4" xfId="49176" xr:uid="{00000000-0005-0000-0000-000069BF0000}"/>
    <cellStyle name="20% - Accent1 6 3 6 3" xfId="49177" xr:uid="{00000000-0005-0000-0000-00006ABF0000}"/>
    <cellStyle name="20% - Accent1 6 3 6 3 2" xfId="49178" xr:uid="{00000000-0005-0000-0000-00006BBF0000}"/>
    <cellStyle name="20% - Accent1 6 3 6 3 2 2" xfId="49179" xr:uid="{00000000-0005-0000-0000-00006CBF0000}"/>
    <cellStyle name="20% - Accent1 6 3 6 3 2 2 2" xfId="49180" xr:uid="{00000000-0005-0000-0000-00006DBF0000}"/>
    <cellStyle name="20% - Accent1 6 3 6 3 2 3" xfId="49181" xr:uid="{00000000-0005-0000-0000-00006EBF0000}"/>
    <cellStyle name="20% - Accent1 6 3 6 3 3" xfId="49182" xr:uid="{00000000-0005-0000-0000-00006FBF0000}"/>
    <cellStyle name="20% - Accent1 6 3 6 3 3 2" xfId="49183" xr:uid="{00000000-0005-0000-0000-000070BF0000}"/>
    <cellStyle name="20% - Accent1 6 3 6 3 4" xfId="49184" xr:uid="{00000000-0005-0000-0000-000071BF0000}"/>
    <cellStyle name="20% - Accent1 6 3 6 4" xfId="49185" xr:uid="{00000000-0005-0000-0000-000072BF0000}"/>
    <cellStyle name="20% - Accent1 6 3 6 4 2" xfId="49186" xr:uid="{00000000-0005-0000-0000-000073BF0000}"/>
    <cellStyle name="20% - Accent1 6 3 6 4 2 2" xfId="49187" xr:uid="{00000000-0005-0000-0000-000074BF0000}"/>
    <cellStyle name="20% - Accent1 6 3 6 4 2 2 2" xfId="49188" xr:uid="{00000000-0005-0000-0000-000075BF0000}"/>
    <cellStyle name="20% - Accent1 6 3 6 4 2 3" xfId="49189" xr:uid="{00000000-0005-0000-0000-000076BF0000}"/>
    <cellStyle name="20% - Accent1 6 3 6 4 3" xfId="49190" xr:uid="{00000000-0005-0000-0000-000077BF0000}"/>
    <cellStyle name="20% - Accent1 6 3 6 4 3 2" xfId="49191" xr:uid="{00000000-0005-0000-0000-000078BF0000}"/>
    <cellStyle name="20% - Accent1 6 3 6 4 4" xfId="49192" xr:uid="{00000000-0005-0000-0000-000079BF0000}"/>
    <cellStyle name="20% - Accent1 6 3 6 5" xfId="49193" xr:uid="{00000000-0005-0000-0000-00007ABF0000}"/>
    <cellStyle name="20% - Accent1 6 3 6 5 2" xfId="49194" xr:uid="{00000000-0005-0000-0000-00007BBF0000}"/>
    <cellStyle name="20% - Accent1 6 3 6 5 2 2" xfId="49195" xr:uid="{00000000-0005-0000-0000-00007CBF0000}"/>
    <cellStyle name="20% - Accent1 6 3 6 5 3" xfId="49196" xr:uid="{00000000-0005-0000-0000-00007DBF0000}"/>
    <cellStyle name="20% - Accent1 6 3 6 6" xfId="49197" xr:uid="{00000000-0005-0000-0000-00007EBF0000}"/>
    <cellStyle name="20% - Accent1 6 3 6 6 2" xfId="49198" xr:uid="{00000000-0005-0000-0000-00007FBF0000}"/>
    <cellStyle name="20% - Accent1 6 3 6 6 2 2" xfId="49199" xr:uid="{00000000-0005-0000-0000-000080BF0000}"/>
    <cellStyle name="20% - Accent1 6 3 6 6 3" xfId="49200" xr:uid="{00000000-0005-0000-0000-000081BF0000}"/>
    <cellStyle name="20% - Accent1 6 3 6 7" xfId="49201" xr:uid="{00000000-0005-0000-0000-000082BF0000}"/>
    <cellStyle name="20% - Accent1 6 3 6 7 2" xfId="49202" xr:uid="{00000000-0005-0000-0000-000083BF0000}"/>
    <cellStyle name="20% - Accent1 6 3 6 8" xfId="49203" xr:uid="{00000000-0005-0000-0000-000084BF0000}"/>
    <cellStyle name="20% - Accent1 6 3 6 8 2" xfId="49204" xr:uid="{00000000-0005-0000-0000-000085BF0000}"/>
    <cellStyle name="20% - Accent1 6 3 6 9" xfId="49205" xr:uid="{00000000-0005-0000-0000-000086BF0000}"/>
    <cellStyle name="20% - Accent1 6 3 7" xfId="49206" xr:uid="{00000000-0005-0000-0000-000087BF0000}"/>
    <cellStyle name="20% - Accent1 6 3 7 2" xfId="49207" xr:uid="{00000000-0005-0000-0000-000088BF0000}"/>
    <cellStyle name="20% - Accent1 6 3 7 2 2" xfId="49208" xr:uid="{00000000-0005-0000-0000-000089BF0000}"/>
    <cellStyle name="20% - Accent1 6 3 7 2 2 2" xfId="49209" xr:uid="{00000000-0005-0000-0000-00008ABF0000}"/>
    <cellStyle name="20% - Accent1 6 3 7 2 3" xfId="49210" xr:uid="{00000000-0005-0000-0000-00008BBF0000}"/>
    <cellStyle name="20% - Accent1 6 3 7 3" xfId="49211" xr:uid="{00000000-0005-0000-0000-00008CBF0000}"/>
    <cellStyle name="20% - Accent1 6 3 7 3 2" xfId="49212" xr:uid="{00000000-0005-0000-0000-00008DBF0000}"/>
    <cellStyle name="20% - Accent1 6 3 7 4" xfId="49213" xr:uid="{00000000-0005-0000-0000-00008EBF0000}"/>
    <cellStyle name="20% - Accent1 6 3 8" xfId="49214" xr:uid="{00000000-0005-0000-0000-00008FBF0000}"/>
    <cellStyle name="20% - Accent1 6 3 8 2" xfId="49215" xr:uid="{00000000-0005-0000-0000-000090BF0000}"/>
    <cellStyle name="20% - Accent1 6 3 8 2 2" xfId="49216" xr:uid="{00000000-0005-0000-0000-000091BF0000}"/>
    <cellStyle name="20% - Accent1 6 3 8 2 2 2" xfId="49217" xr:uid="{00000000-0005-0000-0000-000092BF0000}"/>
    <cellStyle name="20% - Accent1 6 3 8 2 3" xfId="49218" xr:uid="{00000000-0005-0000-0000-000093BF0000}"/>
    <cellStyle name="20% - Accent1 6 3 8 3" xfId="49219" xr:uid="{00000000-0005-0000-0000-000094BF0000}"/>
    <cellStyle name="20% - Accent1 6 3 8 3 2" xfId="49220" xr:uid="{00000000-0005-0000-0000-000095BF0000}"/>
    <cellStyle name="20% - Accent1 6 3 8 4" xfId="49221" xr:uid="{00000000-0005-0000-0000-000096BF0000}"/>
    <cellStyle name="20% - Accent1 6 3 9" xfId="49222" xr:uid="{00000000-0005-0000-0000-000097BF0000}"/>
    <cellStyle name="20% - Accent1 6 3 9 2" xfId="49223" xr:uid="{00000000-0005-0000-0000-000098BF0000}"/>
    <cellStyle name="20% - Accent1 6 3 9 2 2" xfId="49224" xr:uid="{00000000-0005-0000-0000-000099BF0000}"/>
    <cellStyle name="20% - Accent1 6 3 9 2 2 2" xfId="49225" xr:uid="{00000000-0005-0000-0000-00009ABF0000}"/>
    <cellStyle name="20% - Accent1 6 3 9 2 3" xfId="49226" xr:uid="{00000000-0005-0000-0000-00009BBF0000}"/>
    <cellStyle name="20% - Accent1 6 3 9 3" xfId="49227" xr:uid="{00000000-0005-0000-0000-00009CBF0000}"/>
    <cellStyle name="20% - Accent1 6 3 9 3 2" xfId="49228" xr:uid="{00000000-0005-0000-0000-00009DBF0000}"/>
    <cellStyle name="20% - Accent1 6 3 9 4" xfId="49229" xr:uid="{00000000-0005-0000-0000-00009EBF0000}"/>
    <cellStyle name="20% - Accent1 6 4" xfId="49230" xr:uid="{00000000-0005-0000-0000-00009FBF0000}"/>
    <cellStyle name="20% - Accent1 6 4 10" xfId="49231" xr:uid="{00000000-0005-0000-0000-0000A0BF0000}"/>
    <cellStyle name="20% - Accent1 6 4 10 2" xfId="49232" xr:uid="{00000000-0005-0000-0000-0000A1BF0000}"/>
    <cellStyle name="20% - Accent1 6 4 11" xfId="49233" xr:uid="{00000000-0005-0000-0000-0000A2BF0000}"/>
    <cellStyle name="20% - Accent1 6 4 2" xfId="49234" xr:uid="{00000000-0005-0000-0000-0000A3BF0000}"/>
    <cellStyle name="20% - Accent1 6 4 2 2" xfId="49235" xr:uid="{00000000-0005-0000-0000-0000A4BF0000}"/>
    <cellStyle name="20% - Accent1 6 4 2 2 2" xfId="49236" xr:uid="{00000000-0005-0000-0000-0000A5BF0000}"/>
    <cellStyle name="20% - Accent1 6 4 2 2 2 2" xfId="49237" xr:uid="{00000000-0005-0000-0000-0000A6BF0000}"/>
    <cellStyle name="20% - Accent1 6 4 2 2 2 2 2" xfId="49238" xr:uid="{00000000-0005-0000-0000-0000A7BF0000}"/>
    <cellStyle name="20% - Accent1 6 4 2 2 2 3" xfId="49239" xr:uid="{00000000-0005-0000-0000-0000A8BF0000}"/>
    <cellStyle name="20% - Accent1 6 4 2 2 3" xfId="49240" xr:uid="{00000000-0005-0000-0000-0000A9BF0000}"/>
    <cellStyle name="20% - Accent1 6 4 2 2 3 2" xfId="49241" xr:uid="{00000000-0005-0000-0000-0000AABF0000}"/>
    <cellStyle name="20% - Accent1 6 4 2 2 4" xfId="49242" xr:uid="{00000000-0005-0000-0000-0000ABBF0000}"/>
    <cellStyle name="20% - Accent1 6 4 2 3" xfId="49243" xr:uid="{00000000-0005-0000-0000-0000ACBF0000}"/>
    <cellStyle name="20% - Accent1 6 4 2 3 2" xfId="49244" xr:uid="{00000000-0005-0000-0000-0000ADBF0000}"/>
    <cellStyle name="20% - Accent1 6 4 2 3 2 2" xfId="49245" xr:uid="{00000000-0005-0000-0000-0000AEBF0000}"/>
    <cellStyle name="20% - Accent1 6 4 2 3 2 2 2" xfId="49246" xr:uid="{00000000-0005-0000-0000-0000AFBF0000}"/>
    <cellStyle name="20% - Accent1 6 4 2 3 2 3" xfId="49247" xr:uid="{00000000-0005-0000-0000-0000B0BF0000}"/>
    <cellStyle name="20% - Accent1 6 4 2 3 3" xfId="49248" xr:uid="{00000000-0005-0000-0000-0000B1BF0000}"/>
    <cellStyle name="20% - Accent1 6 4 2 3 3 2" xfId="49249" xr:uid="{00000000-0005-0000-0000-0000B2BF0000}"/>
    <cellStyle name="20% - Accent1 6 4 2 3 4" xfId="49250" xr:uid="{00000000-0005-0000-0000-0000B3BF0000}"/>
    <cellStyle name="20% - Accent1 6 4 2 4" xfId="49251" xr:uid="{00000000-0005-0000-0000-0000B4BF0000}"/>
    <cellStyle name="20% - Accent1 6 4 2 4 2" xfId="49252" xr:uid="{00000000-0005-0000-0000-0000B5BF0000}"/>
    <cellStyle name="20% - Accent1 6 4 2 4 2 2" xfId="49253" xr:uid="{00000000-0005-0000-0000-0000B6BF0000}"/>
    <cellStyle name="20% - Accent1 6 4 2 4 2 2 2" xfId="49254" xr:uid="{00000000-0005-0000-0000-0000B7BF0000}"/>
    <cellStyle name="20% - Accent1 6 4 2 4 2 3" xfId="49255" xr:uid="{00000000-0005-0000-0000-0000B8BF0000}"/>
    <cellStyle name="20% - Accent1 6 4 2 4 3" xfId="49256" xr:uid="{00000000-0005-0000-0000-0000B9BF0000}"/>
    <cellStyle name="20% - Accent1 6 4 2 4 3 2" xfId="49257" xr:uid="{00000000-0005-0000-0000-0000BABF0000}"/>
    <cellStyle name="20% - Accent1 6 4 2 4 4" xfId="49258" xr:uid="{00000000-0005-0000-0000-0000BBBF0000}"/>
    <cellStyle name="20% - Accent1 6 4 2 5" xfId="49259" xr:uid="{00000000-0005-0000-0000-0000BCBF0000}"/>
    <cellStyle name="20% - Accent1 6 4 2 5 2" xfId="49260" xr:uid="{00000000-0005-0000-0000-0000BDBF0000}"/>
    <cellStyle name="20% - Accent1 6 4 2 5 2 2" xfId="49261" xr:uid="{00000000-0005-0000-0000-0000BEBF0000}"/>
    <cellStyle name="20% - Accent1 6 4 2 5 3" xfId="49262" xr:uid="{00000000-0005-0000-0000-0000BFBF0000}"/>
    <cellStyle name="20% - Accent1 6 4 2 6" xfId="49263" xr:uid="{00000000-0005-0000-0000-0000C0BF0000}"/>
    <cellStyle name="20% - Accent1 6 4 2 6 2" xfId="49264" xr:uid="{00000000-0005-0000-0000-0000C1BF0000}"/>
    <cellStyle name="20% - Accent1 6 4 2 6 2 2" xfId="49265" xr:uid="{00000000-0005-0000-0000-0000C2BF0000}"/>
    <cellStyle name="20% - Accent1 6 4 2 6 3" xfId="49266" xr:uid="{00000000-0005-0000-0000-0000C3BF0000}"/>
    <cellStyle name="20% - Accent1 6 4 2 7" xfId="49267" xr:uid="{00000000-0005-0000-0000-0000C4BF0000}"/>
    <cellStyle name="20% - Accent1 6 4 2 7 2" xfId="49268" xr:uid="{00000000-0005-0000-0000-0000C5BF0000}"/>
    <cellStyle name="20% - Accent1 6 4 2 8" xfId="49269" xr:uid="{00000000-0005-0000-0000-0000C6BF0000}"/>
    <cellStyle name="20% - Accent1 6 4 2 8 2" xfId="49270" xr:uid="{00000000-0005-0000-0000-0000C7BF0000}"/>
    <cellStyle name="20% - Accent1 6 4 2 9" xfId="49271" xr:uid="{00000000-0005-0000-0000-0000C8BF0000}"/>
    <cellStyle name="20% - Accent1 6 4 3" xfId="49272" xr:uid="{00000000-0005-0000-0000-0000C9BF0000}"/>
    <cellStyle name="20% - Accent1 6 4 3 2" xfId="49273" xr:uid="{00000000-0005-0000-0000-0000CABF0000}"/>
    <cellStyle name="20% - Accent1 6 4 3 2 2" xfId="49274" xr:uid="{00000000-0005-0000-0000-0000CBBF0000}"/>
    <cellStyle name="20% - Accent1 6 4 3 2 2 2" xfId="49275" xr:uid="{00000000-0005-0000-0000-0000CCBF0000}"/>
    <cellStyle name="20% - Accent1 6 4 3 2 2 2 2" xfId="49276" xr:uid="{00000000-0005-0000-0000-0000CDBF0000}"/>
    <cellStyle name="20% - Accent1 6 4 3 2 2 3" xfId="49277" xr:uid="{00000000-0005-0000-0000-0000CEBF0000}"/>
    <cellStyle name="20% - Accent1 6 4 3 2 3" xfId="49278" xr:uid="{00000000-0005-0000-0000-0000CFBF0000}"/>
    <cellStyle name="20% - Accent1 6 4 3 2 3 2" xfId="49279" xr:uid="{00000000-0005-0000-0000-0000D0BF0000}"/>
    <cellStyle name="20% - Accent1 6 4 3 2 4" xfId="49280" xr:uid="{00000000-0005-0000-0000-0000D1BF0000}"/>
    <cellStyle name="20% - Accent1 6 4 3 3" xfId="49281" xr:uid="{00000000-0005-0000-0000-0000D2BF0000}"/>
    <cellStyle name="20% - Accent1 6 4 3 3 2" xfId="49282" xr:uid="{00000000-0005-0000-0000-0000D3BF0000}"/>
    <cellStyle name="20% - Accent1 6 4 3 3 2 2" xfId="49283" xr:uid="{00000000-0005-0000-0000-0000D4BF0000}"/>
    <cellStyle name="20% - Accent1 6 4 3 3 2 2 2" xfId="49284" xr:uid="{00000000-0005-0000-0000-0000D5BF0000}"/>
    <cellStyle name="20% - Accent1 6 4 3 3 2 3" xfId="49285" xr:uid="{00000000-0005-0000-0000-0000D6BF0000}"/>
    <cellStyle name="20% - Accent1 6 4 3 3 3" xfId="49286" xr:uid="{00000000-0005-0000-0000-0000D7BF0000}"/>
    <cellStyle name="20% - Accent1 6 4 3 3 3 2" xfId="49287" xr:uid="{00000000-0005-0000-0000-0000D8BF0000}"/>
    <cellStyle name="20% - Accent1 6 4 3 3 4" xfId="49288" xr:uid="{00000000-0005-0000-0000-0000D9BF0000}"/>
    <cellStyle name="20% - Accent1 6 4 3 4" xfId="49289" xr:uid="{00000000-0005-0000-0000-0000DABF0000}"/>
    <cellStyle name="20% - Accent1 6 4 3 4 2" xfId="49290" xr:uid="{00000000-0005-0000-0000-0000DBBF0000}"/>
    <cellStyle name="20% - Accent1 6 4 3 4 2 2" xfId="49291" xr:uid="{00000000-0005-0000-0000-0000DCBF0000}"/>
    <cellStyle name="20% - Accent1 6 4 3 4 2 2 2" xfId="49292" xr:uid="{00000000-0005-0000-0000-0000DDBF0000}"/>
    <cellStyle name="20% - Accent1 6 4 3 4 2 3" xfId="49293" xr:uid="{00000000-0005-0000-0000-0000DEBF0000}"/>
    <cellStyle name="20% - Accent1 6 4 3 4 3" xfId="49294" xr:uid="{00000000-0005-0000-0000-0000DFBF0000}"/>
    <cellStyle name="20% - Accent1 6 4 3 4 3 2" xfId="49295" xr:uid="{00000000-0005-0000-0000-0000E0BF0000}"/>
    <cellStyle name="20% - Accent1 6 4 3 4 4" xfId="49296" xr:uid="{00000000-0005-0000-0000-0000E1BF0000}"/>
    <cellStyle name="20% - Accent1 6 4 3 5" xfId="49297" xr:uid="{00000000-0005-0000-0000-0000E2BF0000}"/>
    <cellStyle name="20% - Accent1 6 4 3 5 2" xfId="49298" xr:uid="{00000000-0005-0000-0000-0000E3BF0000}"/>
    <cellStyle name="20% - Accent1 6 4 3 5 2 2" xfId="49299" xr:uid="{00000000-0005-0000-0000-0000E4BF0000}"/>
    <cellStyle name="20% - Accent1 6 4 3 5 3" xfId="49300" xr:uid="{00000000-0005-0000-0000-0000E5BF0000}"/>
    <cellStyle name="20% - Accent1 6 4 3 6" xfId="49301" xr:uid="{00000000-0005-0000-0000-0000E6BF0000}"/>
    <cellStyle name="20% - Accent1 6 4 3 6 2" xfId="49302" xr:uid="{00000000-0005-0000-0000-0000E7BF0000}"/>
    <cellStyle name="20% - Accent1 6 4 3 6 2 2" xfId="49303" xr:uid="{00000000-0005-0000-0000-0000E8BF0000}"/>
    <cellStyle name="20% - Accent1 6 4 3 6 3" xfId="49304" xr:uid="{00000000-0005-0000-0000-0000E9BF0000}"/>
    <cellStyle name="20% - Accent1 6 4 3 7" xfId="49305" xr:uid="{00000000-0005-0000-0000-0000EABF0000}"/>
    <cellStyle name="20% - Accent1 6 4 3 7 2" xfId="49306" xr:uid="{00000000-0005-0000-0000-0000EBBF0000}"/>
    <cellStyle name="20% - Accent1 6 4 3 8" xfId="49307" xr:uid="{00000000-0005-0000-0000-0000ECBF0000}"/>
    <cellStyle name="20% - Accent1 6 4 3 8 2" xfId="49308" xr:uid="{00000000-0005-0000-0000-0000EDBF0000}"/>
    <cellStyle name="20% - Accent1 6 4 3 9" xfId="49309" xr:uid="{00000000-0005-0000-0000-0000EEBF0000}"/>
    <cellStyle name="20% - Accent1 6 4 4" xfId="49310" xr:uid="{00000000-0005-0000-0000-0000EFBF0000}"/>
    <cellStyle name="20% - Accent1 6 4 4 2" xfId="49311" xr:uid="{00000000-0005-0000-0000-0000F0BF0000}"/>
    <cellStyle name="20% - Accent1 6 4 4 2 2" xfId="49312" xr:uid="{00000000-0005-0000-0000-0000F1BF0000}"/>
    <cellStyle name="20% - Accent1 6 4 4 2 2 2" xfId="49313" xr:uid="{00000000-0005-0000-0000-0000F2BF0000}"/>
    <cellStyle name="20% - Accent1 6 4 4 2 3" xfId="49314" xr:uid="{00000000-0005-0000-0000-0000F3BF0000}"/>
    <cellStyle name="20% - Accent1 6 4 4 3" xfId="49315" xr:uid="{00000000-0005-0000-0000-0000F4BF0000}"/>
    <cellStyle name="20% - Accent1 6 4 4 3 2" xfId="49316" xr:uid="{00000000-0005-0000-0000-0000F5BF0000}"/>
    <cellStyle name="20% - Accent1 6 4 4 4" xfId="49317" xr:uid="{00000000-0005-0000-0000-0000F6BF0000}"/>
    <cellStyle name="20% - Accent1 6 4 5" xfId="49318" xr:uid="{00000000-0005-0000-0000-0000F7BF0000}"/>
    <cellStyle name="20% - Accent1 6 4 5 2" xfId="49319" xr:uid="{00000000-0005-0000-0000-0000F8BF0000}"/>
    <cellStyle name="20% - Accent1 6 4 5 2 2" xfId="49320" xr:uid="{00000000-0005-0000-0000-0000F9BF0000}"/>
    <cellStyle name="20% - Accent1 6 4 5 2 2 2" xfId="49321" xr:uid="{00000000-0005-0000-0000-0000FABF0000}"/>
    <cellStyle name="20% - Accent1 6 4 5 2 3" xfId="49322" xr:uid="{00000000-0005-0000-0000-0000FBBF0000}"/>
    <cellStyle name="20% - Accent1 6 4 5 3" xfId="49323" xr:uid="{00000000-0005-0000-0000-0000FCBF0000}"/>
    <cellStyle name="20% - Accent1 6 4 5 3 2" xfId="49324" xr:uid="{00000000-0005-0000-0000-0000FDBF0000}"/>
    <cellStyle name="20% - Accent1 6 4 5 4" xfId="49325" xr:uid="{00000000-0005-0000-0000-0000FEBF0000}"/>
    <cellStyle name="20% - Accent1 6 4 6" xfId="49326" xr:uid="{00000000-0005-0000-0000-0000FFBF0000}"/>
    <cellStyle name="20% - Accent1 6 4 6 2" xfId="49327" xr:uid="{00000000-0005-0000-0000-000000C00000}"/>
    <cellStyle name="20% - Accent1 6 4 6 2 2" xfId="49328" xr:uid="{00000000-0005-0000-0000-000001C00000}"/>
    <cellStyle name="20% - Accent1 6 4 6 2 2 2" xfId="49329" xr:uid="{00000000-0005-0000-0000-000002C00000}"/>
    <cellStyle name="20% - Accent1 6 4 6 2 3" xfId="49330" xr:uid="{00000000-0005-0000-0000-000003C00000}"/>
    <cellStyle name="20% - Accent1 6 4 6 3" xfId="49331" xr:uid="{00000000-0005-0000-0000-000004C00000}"/>
    <cellStyle name="20% - Accent1 6 4 6 3 2" xfId="49332" xr:uid="{00000000-0005-0000-0000-000005C00000}"/>
    <cellStyle name="20% - Accent1 6 4 6 4" xfId="49333" xr:uid="{00000000-0005-0000-0000-000006C00000}"/>
    <cellStyle name="20% - Accent1 6 4 7" xfId="49334" xr:uid="{00000000-0005-0000-0000-000007C00000}"/>
    <cellStyle name="20% - Accent1 6 4 7 2" xfId="49335" xr:uid="{00000000-0005-0000-0000-000008C00000}"/>
    <cellStyle name="20% - Accent1 6 4 7 2 2" xfId="49336" xr:uid="{00000000-0005-0000-0000-000009C00000}"/>
    <cellStyle name="20% - Accent1 6 4 7 3" xfId="49337" xr:uid="{00000000-0005-0000-0000-00000AC00000}"/>
    <cellStyle name="20% - Accent1 6 4 8" xfId="49338" xr:uid="{00000000-0005-0000-0000-00000BC00000}"/>
    <cellStyle name="20% - Accent1 6 4 8 2" xfId="49339" xr:uid="{00000000-0005-0000-0000-00000CC00000}"/>
    <cellStyle name="20% - Accent1 6 4 8 2 2" xfId="49340" xr:uid="{00000000-0005-0000-0000-00000DC00000}"/>
    <cellStyle name="20% - Accent1 6 4 8 3" xfId="49341" xr:uid="{00000000-0005-0000-0000-00000EC00000}"/>
    <cellStyle name="20% - Accent1 6 4 9" xfId="49342" xr:uid="{00000000-0005-0000-0000-00000FC00000}"/>
    <cellStyle name="20% - Accent1 6 4 9 2" xfId="49343" xr:uid="{00000000-0005-0000-0000-000010C00000}"/>
    <cellStyle name="20% - Accent1 6 5" xfId="49344" xr:uid="{00000000-0005-0000-0000-000011C00000}"/>
    <cellStyle name="20% - Accent1 6 5 10" xfId="49345" xr:uid="{00000000-0005-0000-0000-000012C00000}"/>
    <cellStyle name="20% - Accent1 6 5 10 2" xfId="49346" xr:uid="{00000000-0005-0000-0000-000013C00000}"/>
    <cellStyle name="20% - Accent1 6 5 11" xfId="49347" xr:uid="{00000000-0005-0000-0000-000014C00000}"/>
    <cellStyle name="20% - Accent1 6 5 2" xfId="49348" xr:uid="{00000000-0005-0000-0000-000015C00000}"/>
    <cellStyle name="20% - Accent1 6 5 2 2" xfId="49349" xr:uid="{00000000-0005-0000-0000-000016C00000}"/>
    <cellStyle name="20% - Accent1 6 5 2 2 2" xfId="49350" xr:uid="{00000000-0005-0000-0000-000017C00000}"/>
    <cellStyle name="20% - Accent1 6 5 2 2 2 2" xfId="49351" xr:uid="{00000000-0005-0000-0000-000018C00000}"/>
    <cellStyle name="20% - Accent1 6 5 2 2 2 2 2" xfId="49352" xr:uid="{00000000-0005-0000-0000-000019C00000}"/>
    <cellStyle name="20% - Accent1 6 5 2 2 2 3" xfId="49353" xr:uid="{00000000-0005-0000-0000-00001AC00000}"/>
    <cellStyle name="20% - Accent1 6 5 2 2 3" xfId="49354" xr:uid="{00000000-0005-0000-0000-00001BC00000}"/>
    <cellStyle name="20% - Accent1 6 5 2 2 3 2" xfId="49355" xr:uid="{00000000-0005-0000-0000-00001CC00000}"/>
    <cellStyle name="20% - Accent1 6 5 2 2 4" xfId="49356" xr:uid="{00000000-0005-0000-0000-00001DC00000}"/>
    <cellStyle name="20% - Accent1 6 5 2 3" xfId="49357" xr:uid="{00000000-0005-0000-0000-00001EC00000}"/>
    <cellStyle name="20% - Accent1 6 5 2 3 2" xfId="49358" xr:uid="{00000000-0005-0000-0000-00001FC00000}"/>
    <cellStyle name="20% - Accent1 6 5 2 3 2 2" xfId="49359" xr:uid="{00000000-0005-0000-0000-000020C00000}"/>
    <cellStyle name="20% - Accent1 6 5 2 3 2 2 2" xfId="49360" xr:uid="{00000000-0005-0000-0000-000021C00000}"/>
    <cellStyle name="20% - Accent1 6 5 2 3 2 3" xfId="49361" xr:uid="{00000000-0005-0000-0000-000022C00000}"/>
    <cellStyle name="20% - Accent1 6 5 2 3 3" xfId="49362" xr:uid="{00000000-0005-0000-0000-000023C00000}"/>
    <cellStyle name="20% - Accent1 6 5 2 3 3 2" xfId="49363" xr:uid="{00000000-0005-0000-0000-000024C00000}"/>
    <cellStyle name="20% - Accent1 6 5 2 3 4" xfId="49364" xr:uid="{00000000-0005-0000-0000-000025C00000}"/>
    <cellStyle name="20% - Accent1 6 5 2 4" xfId="49365" xr:uid="{00000000-0005-0000-0000-000026C00000}"/>
    <cellStyle name="20% - Accent1 6 5 2 4 2" xfId="49366" xr:uid="{00000000-0005-0000-0000-000027C00000}"/>
    <cellStyle name="20% - Accent1 6 5 2 4 2 2" xfId="49367" xr:uid="{00000000-0005-0000-0000-000028C00000}"/>
    <cellStyle name="20% - Accent1 6 5 2 4 2 2 2" xfId="49368" xr:uid="{00000000-0005-0000-0000-000029C00000}"/>
    <cellStyle name="20% - Accent1 6 5 2 4 2 3" xfId="49369" xr:uid="{00000000-0005-0000-0000-00002AC00000}"/>
    <cellStyle name="20% - Accent1 6 5 2 4 3" xfId="49370" xr:uid="{00000000-0005-0000-0000-00002BC00000}"/>
    <cellStyle name="20% - Accent1 6 5 2 4 3 2" xfId="49371" xr:uid="{00000000-0005-0000-0000-00002CC00000}"/>
    <cellStyle name="20% - Accent1 6 5 2 4 4" xfId="49372" xr:uid="{00000000-0005-0000-0000-00002DC00000}"/>
    <cellStyle name="20% - Accent1 6 5 2 5" xfId="49373" xr:uid="{00000000-0005-0000-0000-00002EC00000}"/>
    <cellStyle name="20% - Accent1 6 5 2 5 2" xfId="49374" xr:uid="{00000000-0005-0000-0000-00002FC00000}"/>
    <cellStyle name="20% - Accent1 6 5 2 5 2 2" xfId="49375" xr:uid="{00000000-0005-0000-0000-000030C00000}"/>
    <cellStyle name="20% - Accent1 6 5 2 5 3" xfId="49376" xr:uid="{00000000-0005-0000-0000-000031C00000}"/>
    <cellStyle name="20% - Accent1 6 5 2 6" xfId="49377" xr:uid="{00000000-0005-0000-0000-000032C00000}"/>
    <cellStyle name="20% - Accent1 6 5 2 6 2" xfId="49378" xr:uid="{00000000-0005-0000-0000-000033C00000}"/>
    <cellStyle name="20% - Accent1 6 5 2 6 2 2" xfId="49379" xr:uid="{00000000-0005-0000-0000-000034C00000}"/>
    <cellStyle name="20% - Accent1 6 5 2 6 3" xfId="49380" xr:uid="{00000000-0005-0000-0000-000035C00000}"/>
    <cellStyle name="20% - Accent1 6 5 2 7" xfId="49381" xr:uid="{00000000-0005-0000-0000-000036C00000}"/>
    <cellStyle name="20% - Accent1 6 5 2 7 2" xfId="49382" xr:uid="{00000000-0005-0000-0000-000037C00000}"/>
    <cellStyle name="20% - Accent1 6 5 2 8" xfId="49383" xr:uid="{00000000-0005-0000-0000-000038C00000}"/>
    <cellStyle name="20% - Accent1 6 5 2 8 2" xfId="49384" xr:uid="{00000000-0005-0000-0000-000039C00000}"/>
    <cellStyle name="20% - Accent1 6 5 2 9" xfId="49385" xr:uid="{00000000-0005-0000-0000-00003AC00000}"/>
    <cellStyle name="20% - Accent1 6 5 3" xfId="49386" xr:uid="{00000000-0005-0000-0000-00003BC00000}"/>
    <cellStyle name="20% - Accent1 6 5 3 2" xfId="49387" xr:uid="{00000000-0005-0000-0000-00003CC00000}"/>
    <cellStyle name="20% - Accent1 6 5 3 2 2" xfId="49388" xr:uid="{00000000-0005-0000-0000-00003DC00000}"/>
    <cellStyle name="20% - Accent1 6 5 3 2 2 2" xfId="49389" xr:uid="{00000000-0005-0000-0000-00003EC00000}"/>
    <cellStyle name="20% - Accent1 6 5 3 2 2 2 2" xfId="49390" xr:uid="{00000000-0005-0000-0000-00003FC00000}"/>
    <cellStyle name="20% - Accent1 6 5 3 2 2 3" xfId="49391" xr:uid="{00000000-0005-0000-0000-000040C00000}"/>
    <cellStyle name="20% - Accent1 6 5 3 2 3" xfId="49392" xr:uid="{00000000-0005-0000-0000-000041C00000}"/>
    <cellStyle name="20% - Accent1 6 5 3 2 3 2" xfId="49393" xr:uid="{00000000-0005-0000-0000-000042C00000}"/>
    <cellStyle name="20% - Accent1 6 5 3 2 4" xfId="49394" xr:uid="{00000000-0005-0000-0000-000043C00000}"/>
    <cellStyle name="20% - Accent1 6 5 3 3" xfId="49395" xr:uid="{00000000-0005-0000-0000-000044C00000}"/>
    <cellStyle name="20% - Accent1 6 5 3 3 2" xfId="49396" xr:uid="{00000000-0005-0000-0000-000045C00000}"/>
    <cellStyle name="20% - Accent1 6 5 3 3 2 2" xfId="49397" xr:uid="{00000000-0005-0000-0000-000046C00000}"/>
    <cellStyle name="20% - Accent1 6 5 3 3 2 2 2" xfId="49398" xr:uid="{00000000-0005-0000-0000-000047C00000}"/>
    <cellStyle name="20% - Accent1 6 5 3 3 2 3" xfId="49399" xr:uid="{00000000-0005-0000-0000-000048C00000}"/>
    <cellStyle name="20% - Accent1 6 5 3 3 3" xfId="49400" xr:uid="{00000000-0005-0000-0000-000049C00000}"/>
    <cellStyle name="20% - Accent1 6 5 3 3 3 2" xfId="49401" xr:uid="{00000000-0005-0000-0000-00004AC00000}"/>
    <cellStyle name="20% - Accent1 6 5 3 3 4" xfId="49402" xr:uid="{00000000-0005-0000-0000-00004BC00000}"/>
    <cellStyle name="20% - Accent1 6 5 3 4" xfId="49403" xr:uid="{00000000-0005-0000-0000-00004CC00000}"/>
    <cellStyle name="20% - Accent1 6 5 3 4 2" xfId="49404" xr:uid="{00000000-0005-0000-0000-00004DC00000}"/>
    <cellStyle name="20% - Accent1 6 5 3 4 2 2" xfId="49405" xr:uid="{00000000-0005-0000-0000-00004EC00000}"/>
    <cellStyle name="20% - Accent1 6 5 3 4 2 2 2" xfId="49406" xr:uid="{00000000-0005-0000-0000-00004FC00000}"/>
    <cellStyle name="20% - Accent1 6 5 3 4 2 3" xfId="49407" xr:uid="{00000000-0005-0000-0000-000050C00000}"/>
    <cellStyle name="20% - Accent1 6 5 3 4 3" xfId="49408" xr:uid="{00000000-0005-0000-0000-000051C00000}"/>
    <cellStyle name="20% - Accent1 6 5 3 4 3 2" xfId="49409" xr:uid="{00000000-0005-0000-0000-000052C00000}"/>
    <cellStyle name="20% - Accent1 6 5 3 4 4" xfId="49410" xr:uid="{00000000-0005-0000-0000-000053C00000}"/>
    <cellStyle name="20% - Accent1 6 5 3 5" xfId="49411" xr:uid="{00000000-0005-0000-0000-000054C00000}"/>
    <cellStyle name="20% - Accent1 6 5 3 5 2" xfId="49412" xr:uid="{00000000-0005-0000-0000-000055C00000}"/>
    <cellStyle name="20% - Accent1 6 5 3 5 2 2" xfId="49413" xr:uid="{00000000-0005-0000-0000-000056C00000}"/>
    <cellStyle name="20% - Accent1 6 5 3 5 3" xfId="49414" xr:uid="{00000000-0005-0000-0000-000057C00000}"/>
    <cellStyle name="20% - Accent1 6 5 3 6" xfId="49415" xr:uid="{00000000-0005-0000-0000-000058C00000}"/>
    <cellStyle name="20% - Accent1 6 5 3 6 2" xfId="49416" xr:uid="{00000000-0005-0000-0000-000059C00000}"/>
    <cellStyle name="20% - Accent1 6 5 3 6 2 2" xfId="49417" xr:uid="{00000000-0005-0000-0000-00005AC00000}"/>
    <cellStyle name="20% - Accent1 6 5 3 6 3" xfId="49418" xr:uid="{00000000-0005-0000-0000-00005BC00000}"/>
    <cellStyle name="20% - Accent1 6 5 3 7" xfId="49419" xr:uid="{00000000-0005-0000-0000-00005CC00000}"/>
    <cellStyle name="20% - Accent1 6 5 3 7 2" xfId="49420" xr:uid="{00000000-0005-0000-0000-00005DC00000}"/>
    <cellStyle name="20% - Accent1 6 5 3 8" xfId="49421" xr:uid="{00000000-0005-0000-0000-00005EC00000}"/>
    <cellStyle name="20% - Accent1 6 5 3 8 2" xfId="49422" xr:uid="{00000000-0005-0000-0000-00005FC00000}"/>
    <cellStyle name="20% - Accent1 6 5 3 9" xfId="49423" xr:uid="{00000000-0005-0000-0000-000060C00000}"/>
    <cellStyle name="20% - Accent1 6 5 4" xfId="49424" xr:uid="{00000000-0005-0000-0000-000061C00000}"/>
    <cellStyle name="20% - Accent1 6 5 4 2" xfId="49425" xr:uid="{00000000-0005-0000-0000-000062C00000}"/>
    <cellStyle name="20% - Accent1 6 5 4 2 2" xfId="49426" xr:uid="{00000000-0005-0000-0000-000063C00000}"/>
    <cellStyle name="20% - Accent1 6 5 4 2 2 2" xfId="49427" xr:uid="{00000000-0005-0000-0000-000064C00000}"/>
    <cellStyle name="20% - Accent1 6 5 4 2 3" xfId="49428" xr:uid="{00000000-0005-0000-0000-000065C00000}"/>
    <cellStyle name="20% - Accent1 6 5 4 3" xfId="49429" xr:uid="{00000000-0005-0000-0000-000066C00000}"/>
    <cellStyle name="20% - Accent1 6 5 4 3 2" xfId="49430" xr:uid="{00000000-0005-0000-0000-000067C00000}"/>
    <cellStyle name="20% - Accent1 6 5 4 4" xfId="49431" xr:uid="{00000000-0005-0000-0000-000068C00000}"/>
    <cellStyle name="20% - Accent1 6 5 5" xfId="49432" xr:uid="{00000000-0005-0000-0000-000069C00000}"/>
    <cellStyle name="20% - Accent1 6 5 5 2" xfId="49433" xr:uid="{00000000-0005-0000-0000-00006AC00000}"/>
    <cellStyle name="20% - Accent1 6 5 5 2 2" xfId="49434" xr:uid="{00000000-0005-0000-0000-00006BC00000}"/>
    <cellStyle name="20% - Accent1 6 5 5 2 2 2" xfId="49435" xr:uid="{00000000-0005-0000-0000-00006CC00000}"/>
    <cellStyle name="20% - Accent1 6 5 5 2 3" xfId="49436" xr:uid="{00000000-0005-0000-0000-00006DC00000}"/>
    <cellStyle name="20% - Accent1 6 5 5 3" xfId="49437" xr:uid="{00000000-0005-0000-0000-00006EC00000}"/>
    <cellStyle name="20% - Accent1 6 5 5 3 2" xfId="49438" xr:uid="{00000000-0005-0000-0000-00006FC00000}"/>
    <cellStyle name="20% - Accent1 6 5 5 4" xfId="49439" xr:uid="{00000000-0005-0000-0000-000070C00000}"/>
    <cellStyle name="20% - Accent1 6 5 6" xfId="49440" xr:uid="{00000000-0005-0000-0000-000071C00000}"/>
    <cellStyle name="20% - Accent1 6 5 6 2" xfId="49441" xr:uid="{00000000-0005-0000-0000-000072C00000}"/>
    <cellStyle name="20% - Accent1 6 5 6 2 2" xfId="49442" xr:uid="{00000000-0005-0000-0000-000073C00000}"/>
    <cellStyle name="20% - Accent1 6 5 6 2 2 2" xfId="49443" xr:uid="{00000000-0005-0000-0000-000074C00000}"/>
    <cellStyle name="20% - Accent1 6 5 6 2 3" xfId="49444" xr:uid="{00000000-0005-0000-0000-000075C00000}"/>
    <cellStyle name="20% - Accent1 6 5 6 3" xfId="49445" xr:uid="{00000000-0005-0000-0000-000076C00000}"/>
    <cellStyle name="20% - Accent1 6 5 6 3 2" xfId="49446" xr:uid="{00000000-0005-0000-0000-000077C00000}"/>
    <cellStyle name="20% - Accent1 6 5 6 4" xfId="49447" xr:uid="{00000000-0005-0000-0000-000078C00000}"/>
    <cellStyle name="20% - Accent1 6 5 7" xfId="49448" xr:uid="{00000000-0005-0000-0000-000079C00000}"/>
    <cellStyle name="20% - Accent1 6 5 7 2" xfId="49449" xr:uid="{00000000-0005-0000-0000-00007AC00000}"/>
    <cellStyle name="20% - Accent1 6 5 7 2 2" xfId="49450" xr:uid="{00000000-0005-0000-0000-00007BC00000}"/>
    <cellStyle name="20% - Accent1 6 5 7 3" xfId="49451" xr:uid="{00000000-0005-0000-0000-00007CC00000}"/>
    <cellStyle name="20% - Accent1 6 5 8" xfId="49452" xr:uid="{00000000-0005-0000-0000-00007DC00000}"/>
    <cellStyle name="20% - Accent1 6 5 8 2" xfId="49453" xr:uid="{00000000-0005-0000-0000-00007EC00000}"/>
    <cellStyle name="20% - Accent1 6 5 8 2 2" xfId="49454" xr:uid="{00000000-0005-0000-0000-00007FC00000}"/>
    <cellStyle name="20% - Accent1 6 5 8 3" xfId="49455" xr:uid="{00000000-0005-0000-0000-000080C00000}"/>
    <cellStyle name="20% - Accent1 6 5 9" xfId="49456" xr:uid="{00000000-0005-0000-0000-000081C00000}"/>
    <cellStyle name="20% - Accent1 6 5 9 2" xfId="49457" xr:uid="{00000000-0005-0000-0000-000082C00000}"/>
    <cellStyle name="20% - Accent1 6 6" xfId="49458" xr:uid="{00000000-0005-0000-0000-000083C00000}"/>
    <cellStyle name="20% - Accent1 6 6 10" xfId="49459" xr:uid="{00000000-0005-0000-0000-000084C00000}"/>
    <cellStyle name="20% - Accent1 6 6 10 2" xfId="49460" xr:uid="{00000000-0005-0000-0000-000085C00000}"/>
    <cellStyle name="20% - Accent1 6 6 11" xfId="49461" xr:uid="{00000000-0005-0000-0000-000086C00000}"/>
    <cellStyle name="20% - Accent1 6 6 2" xfId="49462" xr:uid="{00000000-0005-0000-0000-000087C00000}"/>
    <cellStyle name="20% - Accent1 6 6 2 2" xfId="49463" xr:uid="{00000000-0005-0000-0000-000088C00000}"/>
    <cellStyle name="20% - Accent1 6 6 2 2 2" xfId="49464" xr:uid="{00000000-0005-0000-0000-000089C00000}"/>
    <cellStyle name="20% - Accent1 6 6 2 2 2 2" xfId="49465" xr:uid="{00000000-0005-0000-0000-00008AC00000}"/>
    <cellStyle name="20% - Accent1 6 6 2 2 2 2 2" xfId="49466" xr:uid="{00000000-0005-0000-0000-00008BC00000}"/>
    <cellStyle name="20% - Accent1 6 6 2 2 2 3" xfId="49467" xr:uid="{00000000-0005-0000-0000-00008CC00000}"/>
    <cellStyle name="20% - Accent1 6 6 2 2 3" xfId="49468" xr:uid="{00000000-0005-0000-0000-00008DC00000}"/>
    <cellStyle name="20% - Accent1 6 6 2 2 3 2" xfId="49469" xr:uid="{00000000-0005-0000-0000-00008EC00000}"/>
    <cellStyle name="20% - Accent1 6 6 2 2 4" xfId="49470" xr:uid="{00000000-0005-0000-0000-00008FC00000}"/>
    <cellStyle name="20% - Accent1 6 6 2 3" xfId="49471" xr:uid="{00000000-0005-0000-0000-000090C00000}"/>
    <cellStyle name="20% - Accent1 6 6 2 3 2" xfId="49472" xr:uid="{00000000-0005-0000-0000-000091C00000}"/>
    <cellStyle name="20% - Accent1 6 6 2 3 2 2" xfId="49473" xr:uid="{00000000-0005-0000-0000-000092C00000}"/>
    <cellStyle name="20% - Accent1 6 6 2 3 2 2 2" xfId="49474" xr:uid="{00000000-0005-0000-0000-000093C00000}"/>
    <cellStyle name="20% - Accent1 6 6 2 3 2 3" xfId="49475" xr:uid="{00000000-0005-0000-0000-000094C00000}"/>
    <cellStyle name="20% - Accent1 6 6 2 3 3" xfId="49476" xr:uid="{00000000-0005-0000-0000-000095C00000}"/>
    <cellStyle name="20% - Accent1 6 6 2 3 3 2" xfId="49477" xr:uid="{00000000-0005-0000-0000-000096C00000}"/>
    <cellStyle name="20% - Accent1 6 6 2 3 4" xfId="49478" xr:uid="{00000000-0005-0000-0000-000097C00000}"/>
    <cellStyle name="20% - Accent1 6 6 2 4" xfId="49479" xr:uid="{00000000-0005-0000-0000-000098C00000}"/>
    <cellStyle name="20% - Accent1 6 6 2 4 2" xfId="49480" xr:uid="{00000000-0005-0000-0000-000099C00000}"/>
    <cellStyle name="20% - Accent1 6 6 2 4 2 2" xfId="49481" xr:uid="{00000000-0005-0000-0000-00009AC00000}"/>
    <cellStyle name="20% - Accent1 6 6 2 4 2 2 2" xfId="49482" xr:uid="{00000000-0005-0000-0000-00009BC00000}"/>
    <cellStyle name="20% - Accent1 6 6 2 4 2 3" xfId="49483" xr:uid="{00000000-0005-0000-0000-00009CC00000}"/>
    <cellStyle name="20% - Accent1 6 6 2 4 3" xfId="49484" xr:uid="{00000000-0005-0000-0000-00009DC00000}"/>
    <cellStyle name="20% - Accent1 6 6 2 4 3 2" xfId="49485" xr:uid="{00000000-0005-0000-0000-00009EC00000}"/>
    <cellStyle name="20% - Accent1 6 6 2 4 4" xfId="49486" xr:uid="{00000000-0005-0000-0000-00009FC00000}"/>
    <cellStyle name="20% - Accent1 6 6 2 5" xfId="49487" xr:uid="{00000000-0005-0000-0000-0000A0C00000}"/>
    <cellStyle name="20% - Accent1 6 6 2 5 2" xfId="49488" xr:uid="{00000000-0005-0000-0000-0000A1C00000}"/>
    <cellStyle name="20% - Accent1 6 6 2 5 2 2" xfId="49489" xr:uid="{00000000-0005-0000-0000-0000A2C00000}"/>
    <cellStyle name="20% - Accent1 6 6 2 5 3" xfId="49490" xr:uid="{00000000-0005-0000-0000-0000A3C00000}"/>
    <cellStyle name="20% - Accent1 6 6 2 6" xfId="49491" xr:uid="{00000000-0005-0000-0000-0000A4C00000}"/>
    <cellStyle name="20% - Accent1 6 6 2 6 2" xfId="49492" xr:uid="{00000000-0005-0000-0000-0000A5C00000}"/>
    <cellStyle name="20% - Accent1 6 6 2 6 2 2" xfId="49493" xr:uid="{00000000-0005-0000-0000-0000A6C00000}"/>
    <cellStyle name="20% - Accent1 6 6 2 6 3" xfId="49494" xr:uid="{00000000-0005-0000-0000-0000A7C00000}"/>
    <cellStyle name="20% - Accent1 6 6 2 7" xfId="49495" xr:uid="{00000000-0005-0000-0000-0000A8C00000}"/>
    <cellStyle name="20% - Accent1 6 6 2 7 2" xfId="49496" xr:uid="{00000000-0005-0000-0000-0000A9C00000}"/>
    <cellStyle name="20% - Accent1 6 6 2 8" xfId="49497" xr:uid="{00000000-0005-0000-0000-0000AAC00000}"/>
    <cellStyle name="20% - Accent1 6 6 2 8 2" xfId="49498" xr:uid="{00000000-0005-0000-0000-0000ABC00000}"/>
    <cellStyle name="20% - Accent1 6 6 2 9" xfId="49499" xr:uid="{00000000-0005-0000-0000-0000ACC00000}"/>
    <cellStyle name="20% - Accent1 6 6 3" xfId="49500" xr:uid="{00000000-0005-0000-0000-0000ADC00000}"/>
    <cellStyle name="20% - Accent1 6 6 3 2" xfId="49501" xr:uid="{00000000-0005-0000-0000-0000AEC00000}"/>
    <cellStyle name="20% - Accent1 6 6 3 2 2" xfId="49502" xr:uid="{00000000-0005-0000-0000-0000AFC00000}"/>
    <cellStyle name="20% - Accent1 6 6 3 2 2 2" xfId="49503" xr:uid="{00000000-0005-0000-0000-0000B0C00000}"/>
    <cellStyle name="20% - Accent1 6 6 3 2 2 2 2" xfId="49504" xr:uid="{00000000-0005-0000-0000-0000B1C00000}"/>
    <cellStyle name="20% - Accent1 6 6 3 2 2 3" xfId="49505" xr:uid="{00000000-0005-0000-0000-0000B2C00000}"/>
    <cellStyle name="20% - Accent1 6 6 3 2 3" xfId="49506" xr:uid="{00000000-0005-0000-0000-0000B3C00000}"/>
    <cellStyle name="20% - Accent1 6 6 3 2 3 2" xfId="49507" xr:uid="{00000000-0005-0000-0000-0000B4C00000}"/>
    <cellStyle name="20% - Accent1 6 6 3 2 4" xfId="49508" xr:uid="{00000000-0005-0000-0000-0000B5C00000}"/>
    <cellStyle name="20% - Accent1 6 6 3 3" xfId="49509" xr:uid="{00000000-0005-0000-0000-0000B6C00000}"/>
    <cellStyle name="20% - Accent1 6 6 3 3 2" xfId="49510" xr:uid="{00000000-0005-0000-0000-0000B7C00000}"/>
    <cellStyle name="20% - Accent1 6 6 3 3 2 2" xfId="49511" xr:uid="{00000000-0005-0000-0000-0000B8C00000}"/>
    <cellStyle name="20% - Accent1 6 6 3 3 2 2 2" xfId="49512" xr:uid="{00000000-0005-0000-0000-0000B9C00000}"/>
    <cellStyle name="20% - Accent1 6 6 3 3 2 3" xfId="49513" xr:uid="{00000000-0005-0000-0000-0000BAC00000}"/>
    <cellStyle name="20% - Accent1 6 6 3 3 3" xfId="49514" xr:uid="{00000000-0005-0000-0000-0000BBC00000}"/>
    <cellStyle name="20% - Accent1 6 6 3 3 3 2" xfId="49515" xr:uid="{00000000-0005-0000-0000-0000BCC00000}"/>
    <cellStyle name="20% - Accent1 6 6 3 3 4" xfId="49516" xr:uid="{00000000-0005-0000-0000-0000BDC00000}"/>
    <cellStyle name="20% - Accent1 6 6 3 4" xfId="49517" xr:uid="{00000000-0005-0000-0000-0000BEC00000}"/>
    <cellStyle name="20% - Accent1 6 6 3 4 2" xfId="49518" xr:uid="{00000000-0005-0000-0000-0000BFC00000}"/>
    <cellStyle name="20% - Accent1 6 6 3 4 2 2" xfId="49519" xr:uid="{00000000-0005-0000-0000-0000C0C00000}"/>
    <cellStyle name="20% - Accent1 6 6 3 4 2 2 2" xfId="49520" xr:uid="{00000000-0005-0000-0000-0000C1C00000}"/>
    <cellStyle name="20% - Accent1 6 6 3 4 2 3" xfId="49521" xr:uid="{00000000-0005-0000-0000-0000C2C00000}"/>
    <cellStyle name="20% - Accent1 6 6 3 4 3" xfId="49522" xr:uid="{00000000-0005-0000-0000-0000C3C00000}"/>
    <cellStyle name="20% - Accent1 6 6 3 4 3 2" xfId="49523" xr:uid="{00000000-0005-0000-0000-0000C4C00000}"/>
    <cellStyle name="20% - Accent1 6 6 3 4 4" xfId="49524" xr:uid="{00000000-0005-0000-0000-0000C5C00000}"/>
    <cellStyle name="20% - Accent1 6 6 3 5" xfId="49525" xr:uid="{00000000-0005-0000-0000-0000C6C00000}"/>
    <cellStyle name="20% - Accent1 6 6 3 5 2" xfId="49526" xr:uid="{00000000-0005-0000-0000-0000C7C00000}"/>
    <cellStyle name="20% - Accent1 6 6 3 5 2 2" xfId="49527" xr:uid="{00000000-0005-0000-0000-0000C8C00000}"/>
    <cellStyle name="20% - Accent1 6 6 3 5 3" xfId="49528" xr:uid="{00000000-0005-0000-0000-0000C9C00000}"/>
    <cellStyle name="20% - Accent1 6 6 3 6" xfId="49529" xr:uid="{00000000-0005-0000-0000-0000CAC00000}"/>
    <cellStyle name="20% - Accent1 6 6 3 6 2" xfId="49530" xr:uid="{00000000-0005-0000-0000-0000CBC00000}"/>
    <cellStyle name="20% - Accent1 6 6 3 6 2 2" xfId="49531" xr:uid="{00000000-0005-0000-0000-0000CCC00000}"/>
    <cellStyle name="20% - Accent1 6 6 3 6 3" xfId="49532" xr:uid="{00000000-0005-0000-0000-0000CDC00000}"/>
    <cellStyle name="20% - Accent1 6 6 3 7" xfId="49533" xr:uid="{00000000-0005-0000-0000-0000CEC00000}"/>
    <cellStyle name="20% - Accent1 6 6 3 7 2" xfId="49534" xr:uid="{00000000-0005-0000-0000-0000CFC00000}"/>
    <cellStyle name="20% - Accent1 6 6 3 8" xfId="49535" xr:uid="{00000000-0005-0000-0000-0000D0C00000}"/>
    <cellStyle name="20% - Accent1 6 6 3 8 2" xfId="49536" xr:uid="{00000000-0005-0000-0000-0000D1C00000}"/>
    <cellStyle name="20% - Accent1 6 6 3 9" xfId="49537" xr:uid="{00000000-0005-0000-0000-0000D2C00000}"/>
    <cellStyle name="20% - Accent1 6 6 4" xfId="49538" xr:uid="{00000000-0005-0000-0000-0000D3C00000}"/>
    <cellStyle name="20% - Accent1 6 6 4 2" xfId="49539" xr:uid="{00000000-0005-0000-0000-0000D4C00000}"/>
    <cellStyle name="20% - Accent1 6 6 4 2 2" xfId="49540" xr:uid="{00000000-0005-0000-0000-0000D5C00000}"/>
    <cellStyle name="20% - Accent1 6 6 4 2 2 2" xfId="49541" xr:uid="{00000000-0005-0000-0000-0000D6C00000}"/>
    <cellStyle name="20% - Accent1 6 6 4 2 3" xfId="49542" xr:uid="{00000000-0005-0000-0000-0000D7C00000}"/>
    <cellStyle name="20% - Accent1 6 6 4 3" xfId="49543" xr:uid="{00000000-0005-0000-0000-0000D8C00000}"/>
    <cellStyle name="20% - Accent1 6 6 4 3 2" xfId="49544" xr:uid="{00000000-0005-0000-0000-0000D9C00000}"/>
    <cellStyle name="20% - Accent1 6 6 4 4" xfId="49545" xr:uid="{00000000-0005-0000-0000-0000DAC00000}"/>
    <cellStyle name="20% - Accent1 6 6 5" xfId="49546" xr:uid="{00000000-0005-0000-0000-0000DBC00000}"/>
    <cellStyle name="20% - Accent1 6 6 5 2" xfId="49547" xr:uid="{00000000-0005-0000-0000-0000DCC00000}"/>
    <cellStyle name="20% - Accent1 6 6 5 2 2" xfId="49548" xr:uid="{00000000-0005-0000-0000-0000DDC00000}"/>
    <cellStyle name="20% - Accent1 6 6 5 2 2 2" xfId="49549" xr:uid="{00000000-0005-0000-0000-0000DEC00000}"/>
    <cellStyle name="20% - Accent1 6 6 5 2 3" xfId="49550" xr:uid="{00000000-0005-0000-0000-0000DFC00000}"/>
    <cellStyle name="20% - Accent1 6 6 5 3" xfId="49551" xr:uid="{00000000-0005-0000-0000-0000E0C00000}"/>
    <cellStyle name="20% - Accent1 6 6 5 3 2" xfId="49552" xr:uid="{00000000-0005-0000-0000-0000E1C00000}"/>
    <cellStyle name="20% - Accent1 6 6 5 4" xfId="49553" xr:uid="{00000000-0005-0000-0000-0000E2C00000}"/>
    <cellStyle name="20% - Accent1 6 6 6" xfId="49554" xr:uid="{00000000-0005-0000-0000-0000E3C00000}"/>
    <cellStyle name="20% - Accent1 6 6 6 2" xfId="49555" xr:uid="{00000000-0005-0000-0000-0000E4C00000}"/>
    <cellStyle name="20% - Accent1 6 6 6 2 2" xfId="49556" xr:uid="{00000000-0005-0000-0000-0000E5C00000}"/>
    <cellStyle name="20% - Accent1 6 6 6 2 2 2" xfId="49557" xr:uid="{00000000-0005-0000-0000-0000E6C00000}"/>
    <cellStyle name="20% - Accent1 6 6 6 2 3" xfId="49558" xr:uid="{00000000-0005-0000-0000-0000E7C00000}"/>
    <cellStyle name="20% - Accent1 6 6 6 3" xfId="49559" xr:uid="{00000000-0005-0000-0000-0000E8C00000}"/>
    <cellStyle name="20% - Accent1 6 6 6 3 2" xfId="49560" xr:uid="{00000000-0005-0000-0000-0000E9C00000}"/>
    <cellStyle name="20% - Accent1 6 6 6 4" xfId="49561" xr:uid="{00000000-0005-0000-0000-0000EAC00000}"/>
    <cellStyle name="20% - Accent1 6 6 7" xfId="49562" xr:uid="{00000000-0005-0000-0000-0000EBC00000}"/>
    <cellStyle name="20% - Accent1 6 6 7 2" xfId="49563" xr:uid="{00000000-0005-0000-0000-0000ECC00000}"/>
    <cellStyle name="20% - Accent1 6 6 7 2 2" xfId="49564" xr:uid="{00000000-0005-0000-0000-0000EDC00000}"/>
    <cellStyle name="20% - Accent1 6 6 7 3" xfId="49565" xr:uid="{00000000-0005-0000-0000-0000EEC00000}"/>
    <cellStyle name="20% - Accent1 6 6 8" xfId="49566" xr:uid="{00000000-0005-0000-0000-0000EFC00000}"/>
    <cellStyle name="20% - Accent1 6 6 8 2" xfId="49567" xr:uid="{00000000-0005-0000-0000-0000F0C00000}"/>
    <cellStyle name="20% - Accent1 6 6 8 2 2" xfId="49568" xr:uid="{00000000-0005-0000-0000-0000F1C00000}"/>
    <cellStyle name="20% - Accent1 6 6 8 3" xfId="49569" xr:uid="{00000000-0005-0000-0000-0000F2C00000}"/>
    <cellStyle name="20% - Accent1 6 6 9" xfId="49570" xr:uid="{00000000-0005-0000-0000-0000F3C00000}"/>
    <cellStyle name="20% - Accent1 6 6 9 2" xfId="49571" xr:uid="{00000000-0005-0000-0000-0000F4C00000}"/>
    <cellStyle name="20% - Accent1 6 7" xfId="49572" xr:uid="{00000000-0005-0000-0000-0000F5C00000}"/>
    <cellStyle name="20% - Accent1 6 7 2" xfId="49573" xr:uid="{00000000-0005-0000-0000-0000F6C00000}"/>
    <cellStyle name="20% - Accent1 6 7 2 2" xfId="49574" xr:uid="{00000000-0005-0000-0000-0000F7C00000}"/>
    <cellStyle name="20% - Accent1 6 7 2 2 2" xfId="49575" xr:uid="{00000000-0005-0000-0000-0000F8C00000}"/>
    <cellStyle name="20% - Accent1 6 7 2 2 2 2" xfId="49576" xr:uid="{00000000-0005-0000-0000-0000F9C00000}"/>
    <cellStyle name="20% - Accent1 6 7 2 2 3" xfId="49577" xr:uid="{00000000-0005-0000-0000-0000FAC00000}"/>
    <cellStyle name="20% - Accent1 6 7 2 3" xfId="49578" xr:uid="{00000000-0005-0000-0000-0000FBC00000}"/>
    <cellStyle name="20% - Accent1 6 7 2 3 2" xfId="49579" xr:uid="{00000000-0005-0000-0000-0000FCC00000}"/>
    <cellStyle name="20% - Accent1 6 7 2 4" xfId="49580" xr:uid="{00000000-0005-0000-0000-0000FDC00000}"/>
    <cellStyle name="20% - Accent1 6 7 3" xfId="49581" xr:uid="{00000000-0005-0000-0000-0000FEC00000}"/>
    <cellStyle name="20% - Accent1 6 7 3 2" xfId="49582" xr:uid="{00000000-0005-0000-0000-0000FFC00000}"/>
    <cellStyle name="20% - Accent1 6 7 3 2 2" xfId="49583" xr:uid="{00000000-0005-0000-0000-000000C10000}"/>
    <cellStyle name="20% - Accent1 6 7 3 2 2 2" xfId="49584" xr:uid="{00000000-0005-0000-0000-000001C10000}"/>
    <cellStyle name="20% - Accent1 6 7 3 2 3" xfId="49585" xr:uid="{00000000-0005-0000-0000-000002C10000}"/>
    <cellStyle name="20% - Accent1 6 7 3 3" xfId="49586" xr:uid="{00000000-0005-0000-0000-000003C10000}"/>
    <cellStyle name="20% - Accent1 6 7 3 3 2" xfId="49587" xr:uid="{00000000-0005-0000-0000-000004C10000}"/>
    <cellStyle name="20% - Accent1 6 7 3 4" xfId="49588" xr:uid="{00000000-0005-0000-0000-000005C10000}"/>
    <cellStyle name="20% - Accent1 6 7 4" xfId="49589" xr:uid="{00000000-0005-0000-0000-000006C10000}"/>
    <cellStyle name="20% - Accent1 6 7 4 2" xfId="49590" xr:uid="{00000000-0005-0000-0000-000007C10000}"/>
    <cellStyle name="20% - Accent1 6 7 4 2 2" xfId="49591" xr:uid="{00000000-0005-0000-0000-000008C10000}"/>
    <cellStyle name="20% - Accent1 6 7 4 2 2 2" xfId="49592" xr:uid="{00000000-0005-0000-0000-000009C10000}"/>
    <cellStyle name="20% - Accent1 6 7 4 2 3" xfId="49593" xr:uid="{00000000-0005-0000-0000-00000AC10000}"/>
    <cellStyle name="20% - Accent1 6 7 4 3" xfId="49594" xr:uid="{00000000-0005-0000-0000-00000BC10000}"/>
    <cellStyle name="20% - Accent1 6 7 4 3 2" xfId="49595" xr:uid="{00000000-0005-0000-0000-00000CC10000}"/>
    <cellStyle name="20% - Accent1 6 7 4 4" xfId="49596" xr:uid="{00000000-0005-0000-0000-00000DC10000}"/>
    <cellStyle name="20% - Accent1 6 7 5" xfId="49597" xr:uid="{00000000-0005-0000-0000-00000EC10000}"/>
    <cellStyle name="20% - Accent1 6 7 5 2" xfId="49598" xr:uid="{00000000-0005-0000-0000-00000FC10000}"/>
    <cellStyle name="20% - Accent1 6 7 5 2 2" xfId="49599" xr:uid="{00000000-0005-0000-0000-000010C10000}"/>
    <cellStyle name="20% - Accent1 6 7 5 3" xfId="49600" xr:uid="{00000000-0005-0000-0000-000011C10000}"/>
    <cellStyle name="20% - Accent1 6 7 6" xfId="49601" xr:uid="{00000000-0005-0000-0000-000012C10000}"/>
    <cellStyle name="20% - Accent1 6 7 6 2" xfId="49602" xr:uid="{00000000-0005-0000-0000-000013C10000}"/>
    <cellStyle name="20% - Accent1 6 7 6 2 2" xfId="49603" xr:uid="{00000000-0005-0000-0000-000014C10000}"/>
    <cellStyle name="20% - Accent1 6 7 6 3" xfId="49604" xr:uid="{00000000-0005-0000-0000-000015C10000}"/>
    <cellStyle name="20% - Accent1 6 7 7" xfId="49605" xr:uid="{00000000-0005-0000-0000-000016C10000}"/>
    <cellStyle name="20% - Accent1 6 7 7 2" xfId="49606" xr:uid="{00000000-0005-0000-0000-000017C10000}"/>
    <cellStyle name="20% - Accent1 6 7 8" xfId="49607" xr:uid="{00000000-0005-0000-0000-000018C10000}"/>
    <cellStyle name="20% - Accent1 6 7 8 2" xfId="49608" xr:uid="{00000000-0005-0000-0000-000019C10000}"/>
    <cellStyle name="20% - Accent1 6 7 9" xfId="49609" xr:uid="{00000000-0005-0000-0000-00001AC10000}"/>
    <cellStyle name="20% - Accent1 6 8" xfId="49610" xr:uid="{00000000-0005-0000-0000-00001BC10000}"/>
    <cellStyle name="20% - Accent1 6 8 2" xfId="49611" xr:uid="{00000000-0005-0000-0000-00001CC10000}"/>
    <cellStyle name="20% - Accent1 6 8 2 2" xfId="49612" xr:uid="{00000000-0005-0000-0000-00001DC10000}"/>
    <cellStyle name="20% - Accent1 6 8 2 2 2" xfId="49613" xr:uid="{00000000-0005-0000-0000-00001EC10000}"/>
    <cellStyle name="20% - Accent1 6 8 2 2 2 2" xfId="49614" xr:uid="{00000000-0005-0000-0000-00001FC10000}"/>
    <cellStyle name="20% - Accent1 6 8 2 2 3" xfId="49615" xr:uid="{00000000-0005-0000-0000-000020C10000}"/>
    <cellStyle name="20% - Accent1 6 8 2 3" xfId="49616" xr:uid="{00000000-0005-0000-0000-000021C10000}"/>
    <cellStyle name="20% - Accent1 6 8 2 3 2" xfId="49617" xr:uid="{00000000-0005-0000-0000-000022C10000}"/>
    <cellStyle name="20% - Accent1 6 8 2 4" xfId="49618" xr:uid="{00000000-0005-0000-0000-000023C10000}"/>
    <cellStyle name="20% - Accent1 6 8 3" xfId="49619" xr:uid="{00000000-0005-0000-0000-000024C10000}"/>
    <cellStyle name="20% - Accent1 6 8 3 2" xfId="49620" xr:uid="{00000000-0005-0000-0000-000025C10000}"/>
    <cellStyle name="20% - Accent1 6 8 3 2 2" xfId="49621" xr:uid="{00000000-0005-0000-0000-000026C10000}"/>
    <cellStyle name="20% - Accent1 6 8 3 2 2 2" xfId="49622" xr:uid="{00000000-0005-0000-0000-000027C10000}"/>
    <cellStyle name="20% - Accent1 6 8 3 2 3" xfId="49623" xr:uid="{00000000-0005-0000-0000-000028C10000}"/>
    <cellStyle name="20% - Accent1 6 8 3 3" xfId="49624" xr:uid="{00000000-0005-0000-0000-000029C10000}"/>
    <cellStyle name="20% - Accent1 6 8 3 3 2" xfId="49625" xr:uid="{00000000-0005-0000-0000-00002AC10000}"/>
    <cellStyle name="20% - Accent1 6 8 3 4" xfId="49626" xr:uid="{00000000-0005-0000-0000-00002BC10000}"/>
    <cellStyle name="20% - Accent1 6 8 4" xfId="49627" xr:uid="{00000000-0005-0000-0000-00002CC10000}"/>
    <cellStyle name="20% - Accent1 6 8 4 2" xfId="49628" xr:uid="{00000000-0005-0000-0000-00002DC10000}"/>
    <cellStyle name="20% - Accent1 6 8 4 2 2" xfId="49629" xr:uid="{00000000-0005-0000-0000-00002EC10000}"/>
    <cellStyle name="20% - Accent1 6 8 4 2 2 2" xfId="49630" xr:uid="{00000000-0005-0000-0000-00002FC10000}"/>
    <cellStyle name="20% - Accent1 6 8 4 2 3" xfId="49631" xr:uid="{00000000-0005-0000-0000-000030C10000}"/>
    <cellStyle name="20% - Accent1 6 8 4 3" xfId="49632" xr:uid="{00000000-0005-0000-0000-000031C10000}"/>
    <cellStyle name="20% - Accent1 6 8 4 3 2" xfId="49633" xr:uid="{00000000-0005-0000-0000-000032C10000}"/>
    <cellStyle name="20% - Accent1 6 8 4 4" xfId="49634" xr:uid="{00000000-0005-0000-0000-000033C10000}"/>
    <cellStyle name="20% - Accent1 6 8 5" xfId="49635" xr:uid="{00000000-0005-0000-0000-000034C10000}"/>
    <cellStyle name="20% - Accent1 6 8 5 2" xfId="49636" xr:uid="{00000000-0005-0000-0000-000035C10000}"/>
    <cellStyle name="20% - Accent1 6 8 5 2 2" xfId="49637" xr:uid="{00000000-0005-0000-0000-000036C10000}"/>
    <cellStyle name="20% - Accent1 6 8 5 3" xfId="49638" xr:uid="{00000000-0005-0000-0000-000037C10000}"/>
    <cellStyle name="20% - Accent1 6 8 6" xfId="49639" xr:uid="{00000000-0005-0000-0000-000038C10000}"/>
    <cellStyle name="20% - Accent1 6 8 6 2" xfId="49640" xr:uid="{00000000-0005-0000-0000-000039C10000}"/>
    <cellStyle name="20% - Accent1 6 8 6 2 2" xfId="49641" xr:uid="{00000000-0005-0000-0000-00003AC10000}"/>
    <cellStyle name="20% - Accent1 6 8 6 3" xfId="49642" xr:uid="{00000000-0005-0000-0000-00003BC10000}"/>
    <cellStyle name="20% - Accent1 6 8 7" xfId="49643" xr:uid="{00000000-0005-0000-0000-00003CC10000}"/>
    <cellStyle name="20% - Accent1 6 8 7 2" xfId="49644" xr:uid="{00000000-0005-0000-0000-00003DC10000}"/>
    <cellStyle name="20% - Accent1 6 8 8" xfId="49645" xr:uid="{00000000-0005-0000-0000-00003EC10000}"/>
    <cellStyle name="20% - Accent1 6 8 8 2" xfId="49646" xr:uid="{00000000-0005-0000-0000-00003FC10000}"/>
    <cellStyle name="20% - Accent1 6 8 9" xfId="49647" xr:uid="{00000000-0005-0000-0000-000040C10000}"/>
    <cellStyle name="20% - Accent1 6 9" xfId="49648" xr:uid="{00000000-0005-0000-0000-000041C10000}"/>
    <cellStyle name="20% - Accent1 6 9 2" xfId="49649" xr:uid="{00000000-0005-0000-0000-000042C10000}"/>
    <cellStyle name="20% - Accent1 6 9 2 2" xfId="49650" xr:uid="{00000000-0005-0000-0000-000043C10000}"/>
    <cellStyle name="20% - Accent1 6 9 2 2 2" xfId="49651" xr:uid="{00000000-0005-0000-0000-000044C10000}"/>
    <cellStyle name="20% - Accent1 6 9 2 3" xfId="49652" xr:uid="{00000000-0005-0000-0000-000045C10000}"/>
    <cellStyle name="20% - Accent1 6 9 3" xfId="49653" xr:uid="{00000000-0005-0000-0000-000046C10000}"/>
    <cellStyle name="20% - Accent1 6 9 3 2" xfId="49654" xr:uid="{00000000-0005-0000-0000-000047C10000}"/>
    <cellStyle name="20% - Accent1 6 9 4" xfId="49655" xr:uid="{00000000-0005-0000-0000-000048C10000}"/>
    <cellStyle name="20% - Accent1 7" xfId="49656" xr:uid="{00000000-0005-0000-0000-000049C10000}"/>
    <cellStyle name="20% - Accent1 7 10" xfId="49657" xr:uid="{00000000-0005-0000-0000-00004AC10000}"/>
    <cellStyle name="20% - Accent1 7 10 2" xfId="49658" xr:uid="{00000000-0005-0000-0000-00004BC10000}"/>
    <cellStyle name="20% - Accent1 7 10 2 2" xfId="49659" xr:uid="{00000000-0005-0000-0000-00004CC10000}"/>
    <cellStyle name="20% - Accent1 7 10 2 2 2" xfId="49660" xr:uid="{00000000-0005-0000-0000-00004DC10000}"/>
    <cellStyle name="20% - Accent1 7 10 2 3" xfId="49661" xr:uid="{00000000-0005-0000-0000-00004EC10000}"/>
    <cellStyle name="20% - Accent1 7 10 3" xfId="49662" xr:uid="{00000000-0005-0000-0000-00004FC10000}"/>
    <cellStyle name="20% - Accent1 7 10 3 2" xfId="49663" xr:uid="{00000000-0005-0000-0000-000050C10000}"/>
    <cellStyle name="20% - Accent1 7 10 4" xfId="49664" xr:uid="{00000000-0005-0000-0000-000051C10000}"/>
    <cellStyle name="20% - Accent1 7 11" xfId="49665" xr:uid="{00000000-0005-0000-0000-000052C10000}"/>
    <cellStyle name="20% - Accent1 7 11 2" xfId="49666" xr:uid="{00000000-0005-0000-0000-000053C10000}"/>
    <cellStyle name="20% - Accent1 7 11 2 2" xfId="49667" xr:uid="{00000000-0005-0000-0000-000054C10000}"/>
    <cellStyle name="20% - Accent1 7 11 2 2 2" xfId="49668" xr:uid="{00000000-0005-0000-0000-000055C10000}"/>
    <cellStyle name="20% - Accent1 7 11 2 3" xfId="49669" xr:uid="{00000000-0005-0000-0000-000056C10000}"/>
    <cellStyle name="20% - Accent1 7 11 3" xfId="49670" xr:uid="{00000000-0005-0000-0000-000057C10000}"/>
    <cellStyle name="20% - Accent1 7 11 3 2" xfId="49671" xr:uid="{00000000-0005-0000-0000-000058C10000}"/>
    <cellStyle name="20% - Accent1 7 11 4" xfId="49672" xr:uid="{00000000-0005-0000-0000-000059C10000}"/>
    <cellStyle name="20% - Accent1 7 12" xfId="49673" xr:uid="{00000000-0005-0000-0000-00005AC10000}"/>
    <cellStyle name="20% - Accent1 7 12 2" xfId="49674" xr:uid="{00000000-0005-0000-0000-00005BC10000}"/>
    <cellStyle name="20% - Accent1 7 12 2 2" xfId="49675" xr:uid="{00000000-0005-0000-0000-00005CC10000}"/>
    <cellStyle name="20% - Accent1 7 12 3" xfId="49676" xr:uid="{00000000-0005-0000-0000-00005DC10000}"/>
    <cellStyle name="20% - Accent1 7 13" xfId="49677" xr:uid="{00000000-0005-0000-0000-00005EC10000}"/>
    <cellStyle name="20% - Accent1 7 13 2" xfId="49678" xr:uid="{00000000-0005-0000-0000-00005FC10000}"/>
    <cellStyle name="20% - Accent1 7 13 2 2" xfId="49679" xr:uid="{00000000-0005-0000-0000-000060C10000}"/>
    <cellStyle name="20% - Accent1 7 13 3" xfId="49680" xr:uid="{00000000-0005-0000-0000-000061C10000}"/>
    <cellStyle name="20% - Accent1 7 14" xfId="49681" xr:uid="{00000000-0005-0000-0000-000062C10000}"/>
    <cellStyle name="20% - Accent1 7 14 2" xfId="49682" xr:uid="{00000000-0005-0000-0000-000063C10000}"/>
    <cellStyle name="20% - Accent1 7 15" xfId="49683" xr:uid="{00000000-0005-0000-0000-000064C10000}"/>
    <cellStyle name="20% - Accent1 7 15 2" xfId="49684" xr:uid="{00000000-0005-0000-0000-000065C10000}"/>
    <cellStyle name="20% - Accent1 7 16" xfId="49685" xr:uid="{00000000-0005-0000-0000-000066C10000}"/>
    <cellStyle name="20% - Accent1 7 2" xfId="49686" xr:uid="{00000000-0005-0000-0000-000067C10000}"/>
    <cellStyle name="20% - Accent1 7 2 10" xfId="49687" xr:uid="{00000000-0005-0000-0000-000068C10000}"/>
    <cellStyle name="20% - Accent1 7 2 10 2" xfId="49688" xr:uid="{00000000-0005-0000-0000-000069C10000}"/>
    <cellStyle name="20% - Accent1 7 2 10 2 2" xfId="49689" xr:uid="{00000000-0005-0000-0000-00006AC10000}"/>
    <cellStyle name="20% - Accent1 7 2 10 2 2 2" xfId="49690" xr:uid="{00000000-0005-0000-0000-00006BC10000}"/>
    <cellStyle name="20% - Accent1 7 2 10 2 3" xfId="49691" xr:uid="{00000000-0005-0000-0000-00006CC10000}"/>
    <cellStyle name="20% - Accent1 7 2 10 3" xfId="49692" xr:uid="{00000000-0005-0000-0000-00006DC10000}"/>
    <cellStyle name="20% - Accent1 7 2 10 3 2" xfId="49693" xr:uid="{00000000-0005-0000-0000-00006EC10000}"/>
    <cellStyle name="20% - Accent1 7 2 10 4" xfId="49694" xr:uid="{00000000-0005-0000-0000-00006FC10000}"/>
    <cellStyle name="20% - Accent1 7 2 11" xfId="49695" xr:uid="{00000000-0005-0000-0000-000070C10000}"/>
    <cellStyle name="20% - Accent1 7 2 11 2" xfId="49696" xr:uid="{00000000-0005-0000-0000-000071C10000}"/>
    <cellStyle name="20% - Accent1 7 2 11 2 2" xfId="49697" xr:uid="{00000000-0005-0000-0000-000072C10000}"/>
    <cellStyle name="20% - Accent1 7 2 11 3" xfId="49698" xr:uid="{00000000-0005-0000-0000-000073C10000}"/>
    <cellStyle name="20% - Accent1 7 2 12" xfId="49699" xr:uid="{00000000-0005-0000-0000-000074C10000}"/>
    <cellStyle name="20% - Accent1 7 2 12 2" xfId="49700" xr:uid="{00000000-0005-0000-0000-000075C10000}"/>
    <cellStyle name="20% - Accent1 7 2 12 2 2" xfId="49701" xr:uid="{00000000-0005-0000-0000-000076C10000}"/>
    <cellStyle name="20% - Accent1 7 2 12 3" xfId="49702" xr:uid="{00000000-0005-0000-0000-000077C10000}"/>
    <cellStyle name="20% - Accent1 7 2 13" xfId="49703" xr:uid="{00000000-0005-0000-0000-000078C10000}"/>
    <cellStyle name="20% - Accent1 7 2 13 2" xfId="49704" xr:uid="{00000000-0005-0000-0000-000079C10000}"/>
    <cellStyle name="20% - Accent1 7 2 14" xfId="49705" xr:uid="{00000000-0005-0000-0000-00007AC10000}"/>
    <cellStyle name="20% - Accent1 7 2 14 2" xfId="49706" xr:uid="{00000000-0005-0000-0000-00007BC10000}"/>
    <cellStyle name="20% - Accent1 7 2 15" xfId="49707" xr:uid="{00000000-0005-0000-0000-00007CC10000}"/>
    <cellStyle name="20% - Accent1 7 2 2" xfId="49708" xr:uid="{00000000-0005-0000-0000-00007DC10000}"/>
    <cellStyle name="20% - Accent1 7 2 2 10" xfId="49709" xr:uid="{00000000-0005-0000-0000-00007EC10000}"/>
    <cellStyle name="20% - Accent1 7 2 2 10 2" xfId="49710" xr:uid="{00000000-0005-0000-0000-00007FC10000}"/>
    <cellStyle name="20% - Accent1 7 2 2 10 2 2" xfId="49711" xr:uid="{00000000-0005-0000-0000-000080C10000}"/>
    <cellStyle name="20% - Accent1 7 2 2 10 3" xfId="49712" xr:uid="{00000000-0005-0000-0000-000081C10000}"/>
    <cellStyle name="20% - Accent1 7 2 2 11" xfId="49713" xr:uid="{00000000-0005-0000-0000-000082C10000}"/>
    <cellStyle name="20% - Accent1 7 2 2 11 2" xfId="49714" xr:uid="{00000000-0005-0000-0000-000083C10000}"/>
    <cellStyle name="20% - Accent1 7 2 2 11 2 2" xfId="49715" xr:uid="{00000000-0005-0000-0000-000084C10000}"/>
    <cellStyle name="20% - Accent1 7 2 2 11 3" xfId="49716" xr:uid="{00000000-0005-0000-0000-000085C10000}"/>
    <cellStyle name="20% - Accent1 7 2 2 12" xfId="49717" xr:uid="{00000000-0005-0000-0000-000086C10000}"/>
    <cellStyle name="20% - Accent1 7 2 2 12 2" xfId="49718" xr:uid="{00000000-0005-0000-0000-000087C10000}"/>
    <cellStyle name="20% - Accent1 7 2 2 13" xfId="49719" xr:uid="{00000000-0005-0000-0000-000088C10000}"/>
    <cellStyle name="20% - Accent1 7 2 2 13 2" xfId="49720" xr:uid="{00000000-0005-0000-0000-000089C10000}"/>
    <cellStyle name="20% - Accent1 7 2 2 14" xfId="49721" xr:uid="{00000000-0005-0000-0000-00008AC10000}"/>
    <cellStyle name="20% - Accent1 7 2 2 2" xfId="49722" xr:uid="{00000000-0005-0000-0000-00008BC10000}"/>
    <cellStyle name="20% - Accent1 7 2 2 2 10" xfId="49723" xr:uid="{00000000-0005-0000-0000-00008CC10000}"/>
    <cellStyle name="20% - Accent1 7 2 2 2 10 2" xfId="49724" xr:uid="{00000000-0005-0000-0000-00008DC10000}"/>
    <cellStyle name="20% - Accent1 7 2 2 2 11" xfId="49725" xr:uid="{00000000-0005-0000-0000-00008EC10000}"/>
    <cellStyle name="20% - Accent1 7 2 2 2 2" xfId="49726" xr:uid="{00000000-0005-0000-0000-00008FC10000}"/>
    <cellStyle name="20% - Accent1 7 2 2 2 2 2" xfId="49727" xr:uid="{00000000-0005-0000-0000-000090C10000}"/>
    <cellStyle name="20% - Accent1 7 2 2 2 2 2 2" xfId="49728" xr:uid="{00000000-0005-0000-0000-000091C10000}"/>
    <cellStyle name="20% - Accent1 7 2 2 2 2 2 2 2" xfId="49729" xr:uid="{00000000-0005-0000-0000-000092C10000}"/>
    <cellStyle name="20% - Accent1 7 2 2 2 2 2 2 2 2" xfId="49730" xr:uid="{00000000-0005-0000-0000-000093C10000}"/>
    <cellStyle name="20% - Accent1 7 2 2 2 2 2 2 3" xfId="49731" xr:uid="{00000000-0005-0000-0000-000094C10000}"/>
    <cellStyle name="20% - Accent1 7 2 2 2 2 2 3" xfId="49732" xr:uid="{00000000-0005-0000-0000-000095C10000}"/>
    <cellStyle name="20% - Accent1 7 2 2 2 2 2 3 2" xfId="49733" xr:uid="{00000000-0005-0000-0000-000096C10000}"/>
    <cellStyle name="20% - Accent1 7 2 2 2 2 2 4" xfId="49734" xr:uid="{00000000-0005-0000-0000-000097C10000}"/>
    <cellStyle name="20% - Accent1 7 2 2 2 2 3" xfId="49735" xr:uid="{00000000-0005-0000-0000-000098C10000}"/>
    <cellStyle name="20% - Accent1 7 2 2 2 2 3 2" xfId="49736" xr:uid="{00000000-0005-0000-0000-000099C10000}"/>
    <cellStyle name="20% - Accent1 7 2 2 2 2 3 2 2" xfId="49737" xr:uid="{00000000-0005-0000-0000-00009AC10000}"/>
    <cellStyle name="20% - Accent1 7 2 2 2 2 3 2 2 2" xfId="49738" xr:uid="{00000000-0005-0000-0000-00009BC10000}"/>
    <cellStyle name="20% - Accent1 7 2 2 2 2 3 2 3" xfId="49739" xr:uid="{00000000-0005-0000-0000-00009CC10000}"/>
    <cellStyle name="20% - Accent1 7 2 2 2 2 3 3" xfId="49740" xr:uid="{00000000-0005-0000-0000-00009DC10000}"/>
    <cellStyle name="20% - Accent1 7 2 2 2 2 3 3 2" xfId="49741" xr:uid="{00000000-0005-0000-0000-00009EC10000}"/>
    <cellStyle name="20% - Accent1 7 2 2 2 2 3 4" xfId="49742" xr:uid="{00000000-0005-0000-0000-00009FC10000}"/>
    <cellStyle name="20% - Accent1 7 2 2 2 2 4" xfId="49743" xr:uid="{00000000-0005-0000-0000-0000A0C10000}"/>
    <cellStyle name="20% - Accent1 7 2 2 2 2 4 2" xfId="49744" xr:uid="{00000000-0005-0000-0000-0000A1C10000}"/>
    <cellStyle name="20% - Accent1 7 2 2 2 2 4 2 2" xfId="49745" xr:uid="{00000000-0005-0000-0000-0000A2C10000}"/>
    <cellStyle name="20% - Accent1 7 2 2 2 2 4 2 2 2" xfId="49746" xr:uid="{00000000-0005-0000-0000-0000A3C10000}"/>
    <cellStyle name="20% - Accent1 7 2 2 2 2 4 2 3" xfId="49747" xr:uid="{00000000-0005-0000-0000-0000A4C10000}"/>
    <cellStyle name="20% - Accent1 7 2 2 2 2 4 3" xfId="49748" xr:uid="{00000000-0005-0000-0000-0000A5C10000}"/>
    <cellStyle name="20% - Accent1 7 2 2 2 2 4 3 2" xfId="49749" xr:uid="{00000000-0005-0000-0000-0000A6C10000}"/>
    <cellStyle name="20% - Accent1 7 2 2 2 2 4 4" xfId="49750" xr:uid="{00000000-0005-0000-0000-0000A7C10000}"/>
    <cellStyle name="20% - Accent1 7 2 2 2 2 5" xfId="49751" xr:uid="{00000000-0005-0000-0000-0000A8C10000}"/>
    <cellStyle name="20% - Accent1 7 2 2 2 2 5 2" xfId="49752" xr:uid="{00000000-0005-0000-0000-0000A9C10000}"/>
    <cellStyle name="20% - Accent1 7 2 2 2 2 5 2 2" xfId="49753" xr:uid="{00000000-0005-0000-0000-0000AAC10000}"/>
    <cellStyle name="20% - Accent1 7 2 2 2 2 5 3" xfId="49754" xr:uid="{00000000-0005-0000-0000-0000ABC10000}"/>
    <cellStyle name="20% - Accent1 7 2 2 2 2 6" xfId="49755" xr:uid="{00000000-0005-0000-0000-0000ACC10000}"/>
    <cellStyle name="20% - Accent1 7 2 2 2 2 6 2" xfId="49756" xr:uid="{00000000-0005-0000-0000-0000ADC10000}"/>
    <cellStyle name="20% - Accent1 7 2 2 2 2 6 2 2" xfId="49757" xr:uid="{00000000-0005-0000-0000-0000AEC10000}"/>
    <cellStyle name="20% - Accent1 7 2 2 2 2 6 3" xfId="49758" xr:uid="{00000000-0005-0000-0000-0000AFC10000}"/>
    <cellStyle name="20% - Accent1 7 2 2 2 2 7" xfId="49759" xr:uid="{00000000-0005-0000-0000-0000B0C10000}"/>
    <cellStyle name="20% - Accent1 7 2 2 2 2 7 2" xfId="49760" xr:uid="{00000000-0005-0000-0000-0000B1C10000}"/>
    <cellStyle name="20% - Accent1 7 2 2 2 2 8" xfId="49761" xr:uid="{00000000-0005-0000-0000-0000B2C10000}"/>
    <cellStyle name="20% - Accent1 7 2 2 2 2 8 2" xfId="49762" xr:uid="{00000000-0005-0000-0000-0000B3C10000}"/>
    <cellStyle name="20% - Accent1 7 2 2 2 2 9" xfId="49763" xr:uid="{00000000-0005-0000-0000-0000B4C10000}"/>
    <cellStyle name="20% - Accent1 7 2 2 2 3" xfId="49764" xr:uid="{00000000-0005-0000-0000-0000B5C10000}"/>
    <cellStyle name="20% - Accent1 7 2 2 2 3 2" xfId="49765" xr:uid="{00000000-0005-0000-0000-0000B6C10000}"/>
    <cellStyle name="20% - Accent1 7 2 2 2 3 2 2" xfId="49766" xr:uid="{00000000-0005-0000-0000-0000B7C10000}"/>
    <cellStyle name="20% - Accent1 7 2 2 2 3 2 2 2" xfId="49767" xr:uid="{00000000-0005-0000-0000-0000B8C10000}"/>
    <cellStyle name="20% - Accent1 7 2 2 2 3 2 2 2 2" xfId="49768" xr:uid="{00000000-0005-0000-0000-0000B9C10000}"/>
    <cellStyle name="20% - Accent1 7 2 2 2 3 2 2 3" xfId="49769" xr:uid="{00000000-0005-0000-0000-0000BAC10000}"/>
    <cellStyle name="20% - Accent1 7 2 2 2 3 2 3" xfId="49770" xr:uid="{00000000-0005-0000-0000-0000BBC10000}"/>
    <cellStyle name="20% - Accent1 7 2 2 2 3 2 3 2" xfId="49771" xr:uid="{00000000-0005-0000-0000-0000BCC10000}"/>
    <cellStyle name="20% - Accent1 7 2 2 2 3 2 4" xfId="49772" xr:uid="{00000000-0005-0000-0000-0000BDC10000}"/>
    <cellStyle name="20% - Accent1 7 2 2 2 3 3" xfId="49773" xr:uid="{00000000-0005-0000-0000-0000BEC10000}"/>
    <cellStyle name="20% - Accent1 7 2 2 2 3 3 2" xfId="49774" xr:uid="{00000000-0005-0000-0000-0000BFC10000}"/>
    <cellStyle name="20% - Accent1 7 2 2 2 3 3 2 2" xfId="49775" xr:uid="{00000000-0005-0000-0000-0000C0C10000}"/>
    <cellStyle name="20% - Accent1 7 2 2 2 3 3 2 2 2" xfId="49776" xr:uid="{00000000-0005-0000-0000-0000C1C10000}"/>
    <cellStyle name="20% - Accent1 7 2 2 2 3 3 2 3" xfId="49777" xr:uid="{00000000-0005-0000-0000-0000C2C10000}"/>
    <cellStyle name="20% - Accent1 7 2 2 2 3 3 3" xfId="49778" xr:uid="{00000000-0005-0000-0000-0000C3C10000}"/>
    <cellStyle name="20% - Accent1 7 2 2 2 3 3 3 2" xfId="49779" xr:uid="{00000000-0005-0000-0000-0000C4C10000}"/>
    <cellStyle name="20% - Accent1 7 2 2 2 3 3 4" xfId="49780" xr:uid="{00000000-0005-0000-0000-0000C5C10000}"/>
    <cellStyle name="20% - Accent1 7 2 2 2 3 4" xfId="49781" xr:uid="{00000000-0005-0000-0000-0000C6C10000}"/>
    <cellStyle name="20% - Accent1 7 2 2 2 3 4 2" xfId="49782" xr:uid="{00000000-0005-0000-0000-0000C7C10000}"/>
    <cellStyle name="20% - Accent1 7 2 2 2 3 4 2 2" xfId="49783" xr:uid="{00000000-0005-0000-0000-0000C8C10000}"/>
    <cellStyle name="20% - Accent1 7 2 2 2 3 4 2 2 2" xfId="49784" xr:uid="{00000000-0005-0000-0000-0000C9C10000}"/>
    <cellStyle name="20% - Accent1 7 2 2 2 3 4 2 3" xfId="49785" xr:uid="{00000000-0005-0000-0000-0000CAC10000}"/>
    <cellStyle name="20% - Accent1 7 2 2 2 3 4 3" xfId="49786" xr:uid="{00000000-0005-0000-0000-0000CBC10000}"/>
    <cellStyle name="20% - Accent1 7 2 2 2 3 4 3 2" xfId="49787" xr:uid="{00000000-0005-0000-0000-0000CCC10000}"/>
    <cellStyle name="20% - Accent1 7 2 2 2 3 4 4" xfId="49788" xr:uid="{00000000-0005-0000-0000-0000CDC10000}"/>
    <cellStyle name="20% - Accent1 7 2 2 2 3 5" xfId="49789" xr:uid="{00000000-0005-0000-0000-0000CEC10000}"/>
    <cellStyle name="20% - Accent1 7 2 2 2 3 5 2" xfId="49790" xr:uid="{00000000-0005-0000-0000-0000CFC10000}"/>
    <cellStyle name="20% - Accent1 7 2 2 2 3 5 2 2" xfId="49791" xr:uid="{00000000-0005-0000-0000-0000D0C10000}"/>
    <cellStyle name="20% - Accent1 7 2 2 2 3 5 3" xfId="49792" xr:uid="{00000000-0005-0000-0000-0000D1C10000}"/>
    <cellStyle name="20% - Accent1 7 2 2 2 3 6" xfId="49793" xr:uid="{00000000-0005-0000-0000-0000D2C10000}"/>
    <cellStyle name="20% - Accent1 7 2 2 2 3 6 2" xfId="49794" xr:uid="{00000000-0005-0000-0000-0000D3C10000}"/>
    <cellStyle name="20% - Accent1 7 2 2 2 3 6 2 2" xfId="49795" xr:uid="{00000000-0005-0000-0000-0000D4C10000}"/>
    <cellStyle name="20% - Accent1 7 2 2 2 3 6 3" xfId="49796" xr:uid="{00000000-0005-0000-0000-0000D5C10000}"/>
    <cellStyle name="20% - Accent1 7 2 2 2 3 7" xfId="49797" xr:uid="{00000000-0005-0000-0000-0000D6C10000}"/>
    <cellStyle name="20% - Accent1 7 2 2 2 3 7 2" xfId="49798" xr:uid="{00000000-0005-0000-0000-0000D7C10000}"/>
    <cellStyle name="20% - Accent1 7 2 2 2 3 8" xfId="49799" xr:uid="{00000000-0005-0000-0000-0000D8C10000}"/>
    <cellStyle name="20% - Accent1 7 2 2 2 3 8 2" xfId="49800" xr:uid="{00000000-0005-0000-0000-0000D9C10000}"/>
    <cellStyle name="20% - Accent1 7 2 2 2 3 9" xfId="49801" xr:uid="{00000000-0005-0000-0000-0000DAC10000}"/>
    <cellStyle name="20% - Accent1 7 2 2 2 4" xfId="49802" xr:uid="{00000000-0005-0000-0000-0000DBC10000}"/>
    <cellStyle name="20% - Accent1 7 2 2 2 4 2" xfId="49803" xr:uid="{00000000-0005-0000-0000-0000DCC10000}"/>
    <cellStyle name="20% - Accent1 7 2 2 2 4 2 2" xfId="49804" xr:uid="{00000000-0005-0000-0000-0000DDC10000}"/>
    <cellStyle name="20% - Accent1 7 2 2 2 4 2 2 2" xfId="49805" xr:uid="{00000000-0005-0000-0000-0000DEC10000}"/>
    <cellStyle name="20% - Accent1 7 2 2 2 4 2 3" xfId="49806" xr:uid="{00000000-0005-0000-0000-0000DFC10000}"/>
    <cellStyle name="20% - Accent1 7 2 2 2 4 3" xfId="49807" xr:uid="{00000000-0005-0000-0000-0000E0C10000}"/>
    <cellStyle name="20% - Accent1 7 2 2 2 4 3 2" xfId="49808" xr:uid="{00000000-0005-0000-0000-0000E1C10000}"/>
    <cellStyle name="20% - Accent1 7 2 2 2 4 4" xfId="49809" xr:uid="{00000000-0005-0000-0000-0000E2C10000}"/>
    <cellStyle name="20% - Accent1 7 2 2 2 5" xfId="49810" xr:uid="{00000000-0005-0000-0000-0000E3C10000}"/>
    <cellStyle name="20% - Accent1 7 2 2 2 5 2" xfId="49811" xr:uid="{00000000-0005-0000-0000-0000E4C10000}"/>
    <cellStyle name="20% - Accent1 7 2 2 2 5 2 2" xfId="49812" xr:uid="{00000000-0005-0000-0000-0000E5C10000}"/>
    <cellStyle name="20% - Accent1 7 2 2 2 5 2 2 2" xfId="49813" xr:uid="{00000000-0005-0000-0000-0000E6C10000}"/>
    <cellStyle name="20% - Accent1 7 2 2 2 5 2 3" xfId="49814" xr:uid="{00000000-0005-0000-0000-0000E7C10000}"/>
    <cellStyle name="20% - Accent1 7 2 2 2 5 3" xfId="49815" xr:uid="{00000000-0005-0000-0000-0000E8C10000}"/>
    <cellStyle name="20% - Accent1 7 2 2 2 5 3 2" xfId="49816" xr:uid="{00000000-0005-0000-0000-0000E9C10000}"/>
    <cellStyle name="20% - Accent1 7 2 2 2 5 4" xfId="49817" xr:uid="{00000000-0005-0000-0000-0000EAC10000}"/>
    <cellStyle name="20% - Accent1 7 2 2 2 6" xfId="49818" xr:uid="{00000000-0005-0000-0000-0000EBC10000}"/>
    <cellStyle name="20% - Accent1 7 2 2 2 6 2" xfId="49819" xr:uid="{00000000-0005-0000-0000-0000ECC10000}"/>
    <cellStyle name="20% - Accent1 7 2 2 2 6 2 2" xfId="49820" xr:uid="{00000000-0005-0000-0000-0000EDC10000}"/>
    <cellStyle name="20% - Accent1 7 2 2 2 6 2 2 2" xfId="49821" xr:uid="{00000000-0005-0000-0000-0000EEC10000}"/>
    <cellStyle name="20% - Accent1 7 2 2 2 6 2 3" xfId="49822" xr:uid="{00000000-0005-0000-0000-0000EFC10000}"/>
    <cellStyle name="20% - Accent1 7 2 2 2 6 3" xfId="49823" xr:uid="{00000000-0005-0000-0000-0000F0C10000}"/>
    <cellStyle name="20% - Accent1 7 2 2 2 6 3 2" xfId="49824" xr:uid="{00000000-0005-0000-0000-0000F1C10000}"/>
    <cellStyle name="20% - Accent1 7 2 2 2 6 4" xfId="49825" xr:uid="{00000000-0005-0000-0000-0000F2C10000}"/>
    <cellStyle name="20% - Accent1 7 2 2 2 7" xfId="49826" xr:uid="{00000000-0005-0000-0000-0000F3C10000}"/>
    <cellStyle name="20% - Accent1 7 2 2 2 7 2" xfId="49827" xr:uid="{00000000-0005-0000-0000-0000F4C10000}"/>
    <cellStyle name="20% - Accent1 7 2 2 2 7 2 2" xfId="49828" xr:uid="{00000000-0005-0000-0000-0000F5C10000}"/>
    <cellStyle name="20% - Accent1 7 2 2 2 7 3" xfId="49829" xr:uid="{00000000-0005-0000-0000-0000F6C10000}"/>
    <cellStyle name="20% - Accent1 7 2 2 2 8" xfId="49830" xr:uid="{00000000-0005-0000-0000-0000F7C10000}"/>
    <cellStyle name="20% - Accent1 7 2 2 2 8 2" xfId="49831" xr:uid="{00000000-0005-0000-0000-0000F8C10000}"/>
    <cellStyle name="20% - Accent1 7 2 2 2 8 2 2" xfId="49832" xr:uid="{00000000-0005-0000-0000-0000F9C10000}"/>
    <cellStyle name="20% - Accent1 7 2 2 2 8 3" xfId="49833" xr:uid="{00000000-0005-0000-0000-0000FAC10000}"/>
    <cellStyle name="20% - Accent1 7 2 2 2 9" xfId="49834" xr:uid="{00000000-0005-0000-0000-0000FBC10000}"/>
    <cellStyle name="20% - Accent1 7 2 2 2 9 2" xfId="49835" xr:uid="{00000000-0005-0000-0000-0000FCC10000}"/>
    <cellStyle name="20% - Accent1 7 2 2 3" xfId="49836" xr:uid="{00000000-0005-0000-0000-0000FDC10000}"/>
    <cellStyle name="20% - Accent1 7 2 2 3 10" xfId="49837" xr:uid="{00000000-0005-0000-0000-0000FEC10000}"/>
    <cellStyle name="20% - Accent1 7 2 2 3 10 2" xfId="49838" xr:uid="{00000000-0005-0000-0000-0000FFC10000}"/>
    <cellStyle name="20% - Accent1 7 2 2 3 11" xfId="49839" xr:uid="{00000000-0005-0000-0000-000000C20000}"/>
    <cellStyle name="20% - Accent1 7 2 2 3 2" xfId="49840" xr:uid="{00000000-0005-0000-0000-000001C20000}"/>
    <cellStyle name="20% - Accent1 7 2 2 3 2 2" xfId="49841" xr:uid="{00000000-0005-0000-0000-000002C20000}"/>
    <cellStyle name="20% - Accent1 7 2 2 3 2 2 2" xfId="49842" xr:uid="{00000000-0005-0000-0000-000003C20000}"/>
    <cellStyle name="20% - Accent1 7 2 2 3 2 2 2 2" xfId="49843" xr:uid="{00000000-0005-0000-0000-000004C20000}"/>
    <cellStyle name="20% - Accent1 7 2 2 3 2 2 2 2 2" xfId="49844" xr:uid="{00000000-0005-0000-0000-000005C20000}"/>
    <cellStyle name="20% - Accent1 7 2 2 3 2 2 2 3" xfId="49845" xr:uid="{00000000-0005-0000-0000-000006C20000}"/>
    <cellStyle name="20% - Accent1 7 2 2 3 2 2 3" xfId="49846" xr:uid="{00000000-0005-0000-0000-000007C20000}"/>
    <cellStyle name="20% - Accent1 7 2 2 3 2 2 3 2" xfId="49847" xr:uid="{00000000-0005-0000-0000-000008C20000}"/>
    <cellStyle name="20% - Accent1 7 2 2 3 2 2 4" xfId="49848" xr:uid="{00000000-0005-0000-0000-000009C20000}"/>
    <cellStyle name="20% - Accent1 7 2 2 3 2 3" xfId="49849" xr:uid="{00000000-0005-0000-0000-00000AC20000}"/>
    <cellStyle name="20% - Accent1 7 2 2 3 2 3 2" xfId="49850" xr:uid="{00000000-0005-0000-0000-00000BC20000}"/>
    <cellStyle name="20% - Accent1 7 2 2 3 2 3 2 2" xfId="49851" xr:uid="{00000000-0005-0000-0000-00000CC20000}"/>
    <cellStyle name="20% - Accent1 7 2 2 3 2 3 2 2 2" xfId="49852" xr:uid="{00000000-0005-0000-0000-00000DC20000}"/>
    <cellStyle name="20% - Accent1 7 2 2 3 2 3 2 3" xfId="49853" xr:uid="{00000000-0005-0000-0000-00000EC20000}"/>
    <cellStyle name="20% - Accent1 7 2 2 3 2 3 3" xfId="49854" xr:uid="{00000000-0005-0000-0000-00000FC20000}"/>
    <cellStyle name="20% - Accent1 7 2 2 3 2 3 3 2" xfId="49855" xr:uid="{00000000-0005-0000-0000-000010C20000}"/>
    <cellStyle name="20% - Accent1 7 2 2 3 2 3 4" xfId="49856" xr:uid="{00000000-0005-0000-0000-000011C20000}"/>
    <cellStyle name="20% - Accent1 7 2 2 3 2 4" xfId="49857" xr:uid="{00000000-0005-0000-0000-000012C20000}"/>
    <cellStyle name="20% - Accent1 7 2 2 3 2 4 2" xfId="49858" xr:uid="{00000000-0005-0000-0000-000013C20000}"/>
    <cellStyle name="20% - Accent1 7 2 2 3 2 4 2 2" xfId="49859" xr:uid="{00000000-0005-0000-0000-000014C20000}"/>
    <cellStyle name="20% - Accent1 7 2 2 3 2 4 2 2 2" xfId="49860" xr:uid="{00000000-0005-0000-0000-000015C20000}"/>
    <cellStyle name="20% - Accent1 7 2 2 3 2 4 2 3" xfId="49861" xr:uid="{00000000-0005-0000-0000-000016C20000}"/>
    <cellStyle name="20% - Accent1 7 2 2 3 2 4 3" xfId="49862" xr:uid="{00000000-0005-0000-0000-000017C20000}"/>
    <cellStyle name="20% - Accent1 7 2 2 3 2 4 3 2" xfId="49863" xr:uid="{00000000-0005-0000-0000-000018C20000}"/>
    <cellStyle name="20% - Accent1 7 2 2 3 2 4 4" xfId="49864" xr:uid="{00000000-0005-0000-0000-000019C20000}"/>
    <cellStyle name="20% - Accent1 7 2 2 3 2 5" xfId="49865" xr:uid="{00000000-0005-0000-0000-00001AC20000}"/>
    <cellStyle name="20% - Accent1 7 2 2 3 2 5 2" xfId="49866" xr:uid="{00000000-0005-0000-0000-00001BC20000}"/>
    <cellStyle name="20% - Accent1 7 2 2 3 2 5 2 2" xfId="49867" xr:uid="{00000000-0005-0000-0000-00001CC20000}"/>
    <cellStyle name="20% - Accent1 7 2 2 3 2 5 3" xfId="49868" xr:uid="{00000000-0005-0000-0000-00001DC20000}"/>
    <cellStyle name="20% - Accent1 7 2 2 3 2 6" xfId="49869" xr:uid="{00000000-0005-0000-0000-00001EC20000}"/>
    <cellStyle name="20% - Accent1 7 2 2 3 2 6 2" xfId="49870" xr:uid="{00000000-0005-0000-0000-00001FC20000}"/>
    <cellStyle name="20% - Accent1 7 2 2 3 2 6 2 2" xfId="49871" xr:uid="{00000000-0005-0000-0000-000020C20000}"/>
    <cellStyle name="20% - Accent1 7 2 2 3 2 6 3" xfId="49872" xr:uid="{00000000-0005-0000-0000-000021C20000}"/>
    <cellStyle name="20% - Accent1 7 2 2 3 2 7" xfId="49873" xr:uid="{00000000-0005-0000-0000-000022C20000}"/>
    <cellStyle name="20% - Accent1 7 2 2 3 2 7 2" xfId="49874" xr:uid="{00000000-0005-0000-0000-000023C20000}"/>
    <cellStyle name="20% - Accent1 7 2 2 3 2 8" xfId="49875" xr:uid="{00000000-0005-0000-0000-000024C20000}"/>
    <cellStyle name="20% - Accent1 7 2 2 3 2 8 2" xfId="49876" xr:uid="{00000000-0005-0000-0000-000025C20000}"/>
    <cellStyle name="20% - Accent1 7 2 2 3 2 9" xfId="49877" xr:uid="{00000000-0005-0000-0000-000026C20000}"/>
    <cellStyle name="20% - Accent1 7 2 2 3 3" xfId="49878" xr:uid="{00000000-0005-0000-0000-000027C20000}"/>
    <cellStyle name="20% - Accent1 7 2 2 3 3 2" xfId="49879" xr:uid="{00000000-0005-0000-0000-000028C20000}"/>
    <cellStyle name="20% - Accent1 7 2 2 3 3 2 2" xfId="49880" xr:uid="{00000000-0005-0000-0000-000029C20000}"/>
    <cellStyle name="20% - Accent1 7 2 2 3 3 2 2 2" xfId="49881" xr:uid="{00000000-0005-0000-0000-00002AC20000}"/>
    <cellStyle name="20% - Accent1 7 2 2 3 3 2 2 2 2" xfId="49882" xr:uid="{00000000-0005-0000-0000-00002BC20000}"/>
    <cellStyle name="20% - Accent1 7 2 2 3 3 2 2 3" xfId="49883" xr:uid="{00000000-0005-0000-0000-00002CC20000}"/>
    <cellStyle name="20% - Accent1 7 2 2 3 3 2 3" xfId="49884" xr:uid="{00000000-0005-0000-0000-00002DC20000}"/>
    <cellStyle name="20% - Accent1 7 2 2 3 3 2 3 2" xfId="49885" xr:uid="{00000000-0005-0000-0000-00002EC20000}"/>
    <cellStyle name="20% - Accent1 7 2 2 3 3 2 4" xfId="49886" xr:uid="{00000000-0005-0000-0000-00002FC20000}"/>
    <cellStyle name="20% - Accent1 7 2 2 3 3 3" xfId="49887" xr:uid="{00000000-0005-0000-0000-000030C20000}"/>
    <cellStyle name="20% - Accent1 7 2 2 3 3 3 2" xfId="49888" xr:uid="{00000000-0005-0000-0000-000031C20000}"/>
    <cellStyle name="20% - Accent1 7 2 2 3 3 3 2 2" xfId="49889" xr:uid="{00000000-0005-0000-0000-000032C20000}"/>
    <cellStyle name="20% - Accent1 7 2 2 3 3 3 2 2 2" xfId="49890" xr:uid="{00000000-0005-0000-0000-000033C20000}"/>
    <cellStyle name="20% - Accent1 7 2 2 3 3 3 2 3" xfId="49891" xr:uid="{00000000-0005-0000-0000-000034C20000}"/>
    <cellStyle name="20% - Accent1 7 2 2 3 3 3 3" xfId="49892" xr:uid="{00000000-0005-0000-0000-000035C20000}"/>
    <cellStyle name="20% - Accent1 7 2 2 3 3 3 3 2" xfId="49893" xr:uid="{00000000-0005-0000-0000-000036C20000}"/>
    <cellStyle name="20% - Accent1 7 2 2 3 3 3 4" xfId="49894" xr:uid="{00000000-0005-0000-0000-000037C20000}"/>
    <cellStyle name="20% - Accent1 7 2 2 3 3 4" xfId="49895" xr:uid="{00000000-0005-0000-0000-000038C20000}"/>
    <cellStyle name="20% - Accent1 7 2 2 3 3 4 2" xfId="49896" xr:uid="{00000000-0005-0000-0000-000039C20000}"/>
    <cellStyle name="20% - Accent1 7 2 2 3 3 4 2 2" xfId="49897" xr:uid="{00000000-0005-0000-0000-00003AC20000}"/>
    <cellStyle name="20% - Accent1 7 2 2 3 3 4 2 2 2" xfId="49898" xr:uid="{00000000-0005-0000-0000-00003BC20000}"/>
    <cellStyle name="20% - Accent1 7 2 2 3 3 4 2 3" xfId="49899" xr:uid="{00000000-0005-0000-0000-00003CC20000}"/>
    <cellStyle name="20% - Accent1 7 2 2 3 3 4 3" xfId="49900" xr:uid="{00000000-0005-0000-0000-00003DC20000}"/>
    <cellStyle name="20% - Accent1 7 2 2 3 3 4 3 2" xfId="49901" xr:uid="{00000000-0005-0000-0000-00003EC20000}"/>
    <cellStyle name="20% - Accent1 7 2 2 3 3 4 4" xfId="49902" xr:uid="{00000000-0005-0000-0000-00003FC20000}"/>
    <cellStyle name="20% - Accent1 7 2 2 3 3 5" xfId="49903" xr:uid="{00000000-0005-0000-0000-000040C20000}"/>
    <cellStyle name="20% - Accent1 7 2 2 3 3 5 2" xfId="49904" xr:uid="{00000000-0005-0000-0000-000041C20000}"/>
    <cellStyle name="20% - Accent1 7 2 2 3 3 5 2 2" xfId="49905" xr:uid="{00000000-0005-0000-0000-000042C20000}"/>
    <cellStyle name="20% - Accent1 7 2 2 3 3 5 3" xfId="49906" xr:uid="{00000000-0005-0000-0000-000043C20000}"/>
    <cellStyle name="20% - Accent1 7 2 2 3 3 6" xfId="49907" xr:uid="{00000000-0005-0000-0000-000044C20000}"/>
    <cellStyle name="20% - Accent1 7 2 2 3 3 6 2" xfId="49908" xr:uid="{00000000-0005-0000-0000-000045C20000}"/>
    <cellStyle name="20% - Accent1 7 2 2 3 3 6 2 2" xfId="49909" xr:uid="{00000000-0005-0000-0000-000046C20000}"/>
    <cellStyle name="20% - Accent1 7 2 2 3 3 6 3" xfId="49910" xr:uid="{00000000-0005-0000-0000-000047C20000}"/>
    <cellStyle name="20% - Accent1 7 2 2 3 3 7" xfId="49911" xr:uid="{00000000-0005-0000-0000-000048C20000}"/>
    <cellStyle name="20% - Accent1 7 2 2 3 3 7 2" xfId="49912" xr:uid="{00000000-0005-0000-0000-000049C20000}"/>
    <cellStyle name="20% - Accent1 7 2 2 3 3 8" xfId="49913" xr:uid="{00000000-0005-0000-0000-00004AC20000}"/>
    <cellStyle name="20% - Accent1 7 2 2 3 3 8 2" xfId="49914" xr:uid="{00000000-0005-0000-0000-00004BC20000}"/>
    <cellStyle name="20% - Accent1 7 2 2 3 3 9" xfId="49915" xr:uid="{00000000-0005-0000-0000-00004CC20000}"/>
    <cellStyle name="20% - Accent1 7 2 2 3 4" xfId="49916" xr:uid="{00000000-0005-0000-0000-00004DC20000}"/>
    <cellStyle name="20% - Accent1 7 2 2 3 4 2" xfId="49917" xr:uid="{00000000-0005-0000-0000-00004EC20000}"/>
    <cellStyle name="20% - Accent1 7 2 2 3 4 2 2" xfId="49918" xr:uid="{00000000-0005-0000-0000-00004FC20000}"/>
    <cellStyle name="20% - Accent1 7 2 2 3 4 2 2 2" xfId="49919" xr:uid="{00000000-0005-0000-0000-000050C20000}"/>
    <cellStyle name="20% - Accent1 7 2 2 3 4 2 3" xfId="49920" xr:uid="{00000000-0005-0000-0000-000051C20000}"/>
    <cellStyle name="20% - Accent1 7 2 2 3 4 3" xfId="49921" xr:uid="{00000000-0005-0000-0000-000052C20000}"/>
    <cellStyle name="20% - Accent1 7 2 2 3 4 3 2" xfId="49922" xr:uid="{00000000-0005-0000-0000-000053C20000}"/>
    <cellStyle name="20% - Accent1 7 2 2 3 4 4" xfId="49923" xr:uid="{00000000-0005-0000-0000-000054C20000}"/>
    <cellStyle name="20% - Accent1 7 2 2 3 5" xfId="49924" xr:uid="{00000000-0005-0000-0000-000055C20000}"/>
    <cellStyle name="20% - Accent1 7 2 2 3 5 2" xfId="49925" xr:uid="{00000000-0005-0000-0000-000056C20000}"/>
    <cellStyle name="20% - Accent1 7 2 2 3 5 2 2" xfId="49926" xr:uid="{00000000-0005-0000-0000-000057C20000}"/>
    <cellStyle name="20% - Accent1 7 2 2 3 5 2 2 2" xfId="49927" xr:uid="{00000000-0005-0000-0000-000058C20000}"/>
    <cellStyle name="20% - Accent1 7 2 2 3 5 2 3" xfId="49928" xr:uid="{00000000-0005-0000-0000-000059C20000}"/>
    <cellStyle name="20% - Accent1 7 2 2 3 5 3" xfId="49929" xr:uid="{00000000-0005-0000-0000-00005AC20000}"/>
    <cellStyle name="20% - Accent1 7 2 2 3 5 3 2" xfId="49930" xr:uid="{00000000-0005-0000-0000-00005BC20000}"/>
    <cellStyle name="20% - Accent1 7 2 2 3 5 4" xfId="49931" xr:uid="{00000000-0005-0000-0000-00005CC20000}"/>
    <cellStyle name="20% - Accent1 7 2 2 3 6" xfId="49932" xr:uid="{00000000-0005-0000-0000-00005DC20000}"/>
    <cellStyle name="20% - Accent1 7 2 2 3 6 2" xfId="49933" xr:uid="{00000000-0005-0000-0000-00005EC20000}"/>
    <cellStyle name="20% - Accent1 7 2 2 3 6 2 2" xfId="49934" xr:uid="{00000000-0005-0000-0000-00005FC20000}"/>
    <cellStyle name="20% - Accent1 7 2 2 3 6 2 2 2" xfId="49935" xr:uid="{00000000-0005-0000-0000-000060C20000}"/>
    <cellStyle name="20% - Accent1 7 2 2 3 6 2 3" xfId="49936" xr:uid="{00000000-0005-0000-0000-000061C20000}"/>
    <cellStyle name="20% - Accent1 7 2 2 3 6 3" xfId="49937" xr:uid="{00000000-0005-0000-0000-000062C20000}"/>
    <cellStyle name="20% - Accent1 7 2 2 3 6 3 2" xfId="49938" xr:uid="{00000000-0005-0000-0000-000063C20000}"/>
    <cellStyle name="20% - Accent1 7 2 2 3 6 4" xfId="49939" xr:uid="{00000000-0005-0000-0000-000064C20000}"/>
    <cellStyle name="20% - Accent1 7 2 2 3 7" xfId="49940" xr:uid="{00000000-0005-0000-0000-000065C20000}"/>
    <cellStyle name="20% - Accent1 7 2 2 3 7 2" xfId="49941" xr:uid="{00000000-0005-0000-0000-000066C20000}"/>
    <cellStyle name="20% - Accent1 7 2 2 3 7 2 2" xfId="49942" xr:uid="{00000000-0005-0000-0000-000067C20000}"/>
    <cellStyle name="20% - Accent1 7 2 2 3 7 3" xfId="49943" xr:uid="{00000000-0005-0000-0000-000068C20000}"/>
    <cellStyle name="20% - Accent1 7 2 2 3 8" xfId="49944" xr:uid="{00000000-0005-0000-0000-000069C20000}"/>
    <cellStyle name="20% - Accent1 7 2 2 3 8 2" xfId="49945" xr:uid="{00000000-0005-0000-0000-00006AC20000}"/>
    <cellStyle name="20% - Accent1 7 2 2 3 8 2 2" xfId="49946" xr:uid="{00000000-0005-0000-0000-00006BC20000}"/>
    <cellStyle name="20% - Accent1 7 2 2 3 8 3" xfId="49947" xr:uid="{00000000-0005-0000-0000-00006CC20000}"/>
    <cellStyle name="20% - Accent1 7 2 2 3 9" xfId="49948" xr:uid="{00000000-0005-0000-0000-00006DC20000}"/>
    <cellStyle name="20% - Accent1 7 2 2 3 9 2" xfId="49949" xr:uid="{00000000-0005-0000-0000-00006EC20000}"/>
    <cellStyle name="20% - Accent1 7 2 2 4" xfId="49950" xr:uid="{00000000-0005-0000-0000-00006FC20000}"/>
    <cellStyle name="20% - Accent1 7 2 2 4 10" xfId="49951" xr:uid="{00000000-0005-0000-0000-000070C20000}"/>
    <cellStyle name="20% - Accent1 7 2 2 4 10 2" xfId="49952" xr:uid="{00000000-0005-0000-0000-000071C20000}"/>
    <cellStyle name="20% - Accent1 7 2 2 4 11" xfId="49953" xr:uid="{00000000-0005-0000-0000-000072C20000}"/>
    <cellStyle name="20% - Accent1 7 2 2 4 2" xfId="49954" xr:uid="{00000000-0005-0000-0000-000073C20000}"/>
    <cellStyle name="20% - Accent1 7 2 2 4 2 2" xfId="49955" xr:uid="{00000000-0005-0000-0000-000074C20000}"/>
    <cellStyle name="20% - Accent1 7 2 2 4 2 2 2" xfId="49956" xr:uid="{00000000-0005-0000-0000-000075C20000}"/>
    <cellStyle name="20% - Accent1 7 2 2 4 2 2 2 2" xfId="49957" xr:uid="{00000000-0005-0000-0000-000076C20000}"/>
    <cellStyle name="20% - Accent1 7 2 2 4 2 2 2 2 2" xfId="49958" xr:uid="{00000000-0005-0000-0000-000077C20000}"/>
    <cellStyle name="20% - Accent1 7 2 2 4 2 2 2 3" xfId="49959" xr:uid="{00000000-0005-0000-0000-000078C20000}"/>
    <cellStyle name="20% - Accent1 7 2 2 4 2 2 3" xfId="49960" xr:uid="{00000000-0005-0000-0000-000079C20000}"/>
    <cellStyle name="20% - Accent1 7 2 2 4 2 2 3 2" xfId="49961" xr:uid="{00000000-0005-0000-0000-00007AC20000}"/>
    <cellStyle name="20% - Accent1 7 2 2 4 2 2 4" xfId="49962" xr:uid="{00000000-0005-0000-0000-00007BC20000}"/>
    <cellStyle name="20% - Accent1 7 2 2 4 2 3" xfId="49963" xr:uid="{00000000-0005-0000-0000-00007CC20000}"/>
    <cellStyle name="20% - Accent1 7 2 2 4 2 3 2" xfId="49964" xr:uid="{00000000-0005-0000-0000-00007DC20000}"/>
    <cellStyle name="20% - Accent1 7 2 2 4 2 3 2 2" xfId="49965" xr:uid="{00000000-0005-0000-0000-00007EC20000}"/>
    <cellStyle name="20% - Accent1 7 2 2 4 2 3 2 2 2" xfId="49966" xr:uid="{00000000-0005-0000-0000-00007FC20000}"/>
    <cellStyle name="20% - Accent1 7 2 2 4 2 3 2 3" xfId="49967" xr:uid="{00000000-0005-0000-0000-000080C20000}"/>
    <cellStyle name="20% - Accent1 7 2 2 4 2 3 3" xfId="49968" xr:uid="{00000000-0005-0000-0000-000081C20000}"/>
    <cellStyle name="20% - Accent1 7 2 2 4 2 3 3 2" xfId="49969" xr:uid="{00000000-0005-0000-0000-000082C20000}"/>
    <cellStyle name="20% - Accent1 7 2 2 4 2 3 4" xfId="49970" xr:uid="{00000000-0005-0000-0000-000083C20000}"/>
    <cellStyle name="20% - Accent1 7 2 2 4 2 4" xfId="49971" xr:uid="{00000000-0005-0000-0000-000084C20000}"/>
    <cellStyle name="20% - Accent1 7 2 2 4 2 4 2" xfId="49972" xr:uid="{00000000-0005-0000-0000-000085C20000}"/>
    <cellStyle name="20% - Accent1 7 2 2 4 2 4 2 2" xfId="49973" xr:uid="{00000000-0005-0000-0000-000086C20000}"/>
    <cellStyle name="20% - Accent1 7 2 2 4 2 4 2 2 2" xfId="49974" xr:uid="{00000000-0005-0000-0000-000087C20000}"/>
    <cellStyle name="20% - Accent1 7 2 2 4 2 4 2 3" xfId="49975" xr:uid="{00000000-0005-0000-0000-000088C20000}"/>
    <cellStyle name="20% - Accent1 7 2 2 4 2 4 3" xfId="49976" xr:uid="{00000000-0005-0000-0000-000089C20000}"/>
    <cellStyle name="20% - Accent1 7 2 2 4 2 4 3 2" xfId="49977" xr:uid="{00000000-0005-0000-0000-00008AC20000}"/>
    <cellStyle name="20% - Accent1 7 2 2 4 2 4 4" xfId="49978" xr:uid="{00000000-0005-0000-0000-00008BC20000}"/>
    <cellStyle name="20% - Accent1 7 2 2 4 2 5" xfId="49979" xr:uid="{00000000-0005-0000-0000-00008CC20000}"/>
    <cellStyle name="20% - Accent1 7 2 2 4 2 5 2" xfId="49980" xr:uid="{00000000-0005-0000-0000-00008DC20000}"/>
    <cellStyle name="20% - Accent1 7 2 2 4 2 5 2 2" xfId="49981" xr:uid="{00000000-0005-0000-0000-00008EC20000}"/>
    <cellStyle name="20% - Accent1 7 2 2 4 2 5 3" xfId="49982" xr:uid="{00000000-0005-0000-0000-00008FC20000}"/>
    <cellStyle name="20% - Accent1 7 2 2 4 2 6" xfId="49983" xr:uid="{00000000-0005-0000-0000-000090C20000}"/>
    <cellStyle name="20% - Accent1 7 2 2 4 2 6 2" xfId="49984" xr:uid="{00000000-0005-0000-0000-000091C20000}"/>
    <cellStyle name="20% - Accent1 7 2 2 4 2 6 2 2" xfId="49985" xr:uid="{00000000-0005-0000-0000-000092C20000}"/>
    <cellStyle name="20% - Accent1 7 2 2 4 2 6 3" xfId="49986" xr:uid="{00000000-0005-0000-0000-000093C20000}"/>
    <cellStyle name="20% - Accent1 7 2 2 4 2 7" xfId="49987" xr:uid="{00000000-0005-0000-0000-000094C20000}"/>
    <cellStyle name="20% - Accent1 7 2 2 4 2 7 2" xfId="49988" xr:uid="{00000000-0005-0000-0000-000095C20000}"/>
    <cellStyle name="20% - Accent1 7 2 2 4 2 8" xfId="49989" xr:uid="{00000000-0005-0000-0000-000096C20000}"/>
    <cellStyle name="20% - Accent1 7 2 2 4 2 8 2" xfId="49990" xr:uid="{00000000-0005-0000-0000-000097C20000}"/>
    <cellStyle name="20% - Accent1 7 2 2 4 2 9" xfId="49991" xr:uid="{00000000-0005-0000-0000-000098C20000}"/>
    <cellStyle name="20% - Accent1 7 2 2 4 3" xfId="49992" xr:uid="{00000000-0005-0000-0000-000099C20000}"/>
    <cellStyle name="20% - Accent1 7 2 2 4 3 2" xfId="49993" xr:uid="{00000000-0005-0000-0000-00009AC20000}"/>
    <cellStyle name="20% - Accent1 7 2 2 4 3 2 2" xfId="49994" xr:uid="{00000000-0005-0000-0000-00009BC20000}"/>
    <cellStyle name="20% - Accent1 7 2 2 4 3 2 2 2" xfId="49995" xr:uid="{00000000-0005-0000-0000-00009CC20000}"/>
    <cellStyle name="20% - Accent1 7 2 2 4 3 2 2 2 2" xfId="49996" xr:uid="{00000000-0005-0000-0000-00009DC20000}"/>
    <cellStyle name="20% - Accent1 7 2 2 4 3 2 2 3" xfId="49997" xr:uid="{00000000-0005-0000-0000-00009EC20000}"/>
    <cellStyle name="20% - Accent1 7 2 2 4 3 2 3" xfId="49998" xr:uid="{00000000-0005-0000-0000-00009FC20000}"/>
    <cellStyle name="20% - Accent1 7 2 2 4 3 2 3 2" xfId="49999" xr:uid="{00000000-0005-0000-0000-0000A0C20000}"/>
    <cellStyle name="20% - Accent1 7 2 2 4 3 2 4" xfId="50000" xr:uid="{00000000-0005-0000-0000-0000A1C20000}"/>
    <cellStyle name="20% - Accent1 7 2 2 4 3 3" xfId="50001" xr:uid="{00000000-0005-0000-0000-0000A2C20000}"/>
    <cellStyle name="20% - Accent1 7 2 2 4 3 3 2" xfId="50002" xr:uid="{00000000-0005-0000-0000-0000A3C20000}"/>
    <cellStyle name="20% - Accent1 7 2 2 4 3 3 2 2" xfId="50003" xr:uid="{00000000-0005-0000-0000-0000A4C20000}"/>
    <cellStyle name="20% - Accent1 7 2 2 4 3 3 2 2 2" xfId="50004" xr:uid="{00000000-0005-0000-0000-0000A5C20000}"/>
    <cellStyle name="20% - Accent1 7 2 2 4 3 3 2 3" xfId="50005" xr:uid="{00000000-0005-0000-0000-0000A6C20000}"/>
    <cellStyle name="20% - Accent1 7 2 2 4 3 3 3" xfId="50006" xr:uid="{00000000-0005-0000-0000-0000A7C20000}"/>
    <cellStyle name="20% - Accent1 7 2 2 4 3 3 3 2" xfId="50007" xr:uid="{00000000-0005-0000-0000-0000A8C20000}"/>
    <cellStyle name="20% - Accent1 7 2 2 4 3 3 4" xfId="50008" xr:uid="{00000000-0005-0000-0000-0000A9C20000}"/>
    <cellStyle name="20% - Accent1 7 2 2 4 3 4" xfId="50009" xr:uid="{00000000-0005-0000-0000-0000AAC20000}"/>
    <cellStyle name="20% - Accent1 7 2 2 4 3 4 2" xfId="50010" xr:uid="{00000000-0005-0000-0000-0000ABC20000}"/>
    <cellStyle name="20% - Accent1 7 2 2 4 3 4 2 2" xfId="50011" xr:uid="{00000000-0005-0000-0000-0000ACC20000}"/>
    <cellStyle name="20% - Accent1 7 2 2 4 3 4 2 2 2" xfId="50012" xr:uid="{00000000-0005-0000-0000-0000ADC20000}"/>
    <cellStyle name="20% - Accent1 7 2 2 4 3 4 2 3" xfId="50013" xr:uid="{00000000-0005-0000-0000-0000AEC20000}"/>
    <cellStyle name="20% - Accent1 7 2 2 4 3 4 3" xfId="50014" xr:uid="{00000000-0005-0000-0000-0000AFC20000}"/>
    <cellStyle name="20% - Accent1 7 2 2 4 3 4 3 2" xfId="50015" xr:uid="{00000000-0005-0000-0000-0000B0C20000}"/>
    <cellStyle name="20% - Accent1 7 2 2 4 3 4 4" xfId="50016" xr:uid="{00000000-0005-0000-0000-0000B1C20000}"/>
    <cellStyle name="20% - Accent1 7 2 2 4 3 5" xfId="50017" xr:uid="{00000000-0005-0000-0000-0000B2C20000}"/>
    <cellStyle name="20% - Accent1 7 2 2 4 3 5 2" xfId="50018" xr:uid="{00000000-0005-0000-0000-0000B3C20000}"/>
    <cellStyle name="20% - Accent1 7 2 2 4 3 5 2 2" xfId="50019" xr:uid="{00000000-0005-0000-0000-0000B4C20000}"/>
    <cellStyle name="20% - Accent1 7 2 2 4 3 5 3" xfId="50020" xr:uid="{00000000-0005-0000-0000-0000B5C20000}"/>
    <cellStyle name="20% - Accent1 7 2 2 4 3 6" xfId="50021" xr:uid="{00000000-0005-0000-0000-0000B6C20000}"/>
    <cellStyle name="20% - Accent1 7 2 2 4 3 6 2" xfId="50022" xr:uid="{00000000-0005-0000-0000-0000B7C20000}"/>
    <cellStyle name="20% - Accent1 7 2 2 4 3 6 2 2" xfId="50023" xr:uid="{00000000-0005-0000-0000-0000B8C20000}"/>
    <cellStyle name="20% - Accent1 7 2 2 4 3 6 3" xfId="50024" xr:uid="{00000000-0005-0000-0000-0000B9C20000}"/>
    <cellStyle name="20% - Accent1 7 2 2 4 3 7" xfId="50025" xr:uid="{00000000-0005-0000-0000-0000BAC20000}"/>
    <cellStyle name="20% - Accent1 7 2 2 4 3 7 2" xfId="50026" xr:uid="{00000000-0005-0000-0000-0000BBC20000}"/>
    <cellStyle name="20% - Accent1 7 2 2 4 3 8" xfId="50027" xr:uid="{00000000-0005-0000-0000-0000BCC20000}"/>
    <cellStyle name="20% - Accent1 7 2 2 4 3 8 2" xfId="50028" xr:uid="{00000000-0005-0000-0000-0000BDC20000}"/>
    <cellStyle name="20% - Accent1 7 2 2 4 3 9" xfId="50029" xr:uid="{00000000-0005-0000-0000-0000BEC20000}"/>
    <cellStyle name="20% - Accent1 7 2 2 4 4" xfId="50030" xr:uid="{00000000-0005-0000-0000-0000BFC20000}"/>
    <cellStyle name="20% - Accent1 7 2 2 4 4 2" xfId="50031" xr:uid="{00000000-0005-0000-0000-0000C0C20000}"/>
    <cellStyle name="20% - Accent1 7 2 2 4 4 2 2" xfId="50032" xr:uid="{00000000-0005-0000-0000-0000C1C20000}"/>
    <cellStyle name="20% - Accent1 7 2 2 4 4 2 2 2" xfId="50033" xr:uid="{00000000-0005-0000-0000-0000C2C20000}"/>
    <cellStyle name="20% - Accent1 7 2 2 4 4 2 3" xfId="50034" xr:uid="{00000000-0005-0000-0000-0000C3C20000}"/>
    <cellStyle name="20% - Accent1 7 2 2 4 4 3" xfId="50035" xr:uid="{00000000-0005-0000-0000-0000C4C20000}"/>
    <cellStyle name="20% - Accent1 7 2 2 4 4 3 2" xfId="50036" xr:uid="{00000000-0005-0000-0000-0000C5C20000}"/>
    <cellStyle name="20% - Accent1 7 2 2 4 4 4" xfId="50037" xr:uid="{00000000-0005-0000-0000-0000C6C20000}"/>
    <cellStyle name="20% - Accent1 7 2 2 4 5" xfId="50038" xr:uid="{00000000-0005-0000-0000-0000C7C20000}"/>
    <cellStyle name="20% - Accent1 7 2 2 4 5 2" xfId="50039" xr:uid="{00000000-0005-0000-0000-0000C8C20000}"/>
    <cellStyle name="20% - Accent1 7 2 2 4 5 2 2" xfId="50040" xr:uid="{00000000-0005-0000-0000-0000C9C20000}"/>
    <cellStyle name="20% - Accent1 7 2 2 4 5 2 2 2" xfId="50041" xr:uid="{00000000-0005-0000-0000-0000CAC20000}"/>
    <cellStyle name="20% - Accent1 7 2 2 4 5 2 3" xfId="50042" xr:uid="{00000000-0005-0000-0000-0000CBC20000}"/>
    <cellStyle name="20% - Accent1 7 2 2 4 5 3" xfId="50043" xr:uid="{00000000-0005-0000-0000-0000CCC20000}"/>
    <cellStyle name="20% - Accent1 7 2 2 4 5 3 2" xfId="50044" xr:uid="{00000000-0005-0000-0000-0000CDC20000}"/>
    <cellStyle name="20% - Accent1 7 2 2 4 5 4" xfId="50045" xr:uid="{00000000-0005-0000-0000-0000CEC20000}"/>
    <cellStyle name="20% - Accent1 7 2 2 4 6" xfId="50046" xr:uid="{00000000-0005-0000-0000-0000CFC20000}"/>
    <cellStyle name="20% - Accent1 7 2 2 4 6 2" xfId="50047" xr:uid="{00000000-0005-0000-0000-0000D0C20000}"/>
    <cellStyle name="20% - Accent1 7 2 2 4 6 2 2" xfId="50048" xr:uid="{00000000-0005-0000-0000-0000D1C20000}"/>
    <cellStyle name="20% - Accent1 7 2 2 4 6 2 2 2" xfId="50049" xr:uid="{00000000-0005-0000-0000-0000D2C20000}"/>
    <cellStyle name="20% - Accent1 7 2 2 4 6 2 3" xfId="50050" xr:uid="{00000000-0005-0000-0000-0000D3C20000}"/>
    <cellStyle name="20% - Accent1 7 2 2 4 6 3" xfId="50051" xr:uid="{00000000-0005-0000-0000-0000D4C20000}"/>
    <cellStyle name="20% - Accent1 7 2 2 4 6 3 2" xfId="50052" xr:uid="{00000000-0005-0000-0000-0000D5C20000}"/>
    <cellStyle name="20% - Accent1 7 2 2 4 6 4" xfId="50053" xr:uid="{00000000-0005-0000-0000-0000D6C20000}"/>
    <cellStyle name="20% - Accent1 7 2 2 4 7" xfId="50054" xr:uid="{00000000-0005-0000-0000-0000D7C20000}"/>
    <cellStyle name="20% - Accent1 7 2 2 4 7 2" xfId="50055" xr:uid="{00000000-0005-0000-0000-0000D8C20000}"/>
    <cellStyle name="20% - Accent1 7 2 2 4 7 2 2" xfId="50056" xr:uid="{00000000-0005-0000-0000-0000D9C20000}"/>
    <cellStyle name="20% - Accent1 7 2 2 4 7 3" xfId="50057" xr:uid="{00000000-0005-0000-0000-0000DAC20000}"/>
    <cellStyle name="20% - Accent1 7 2 2 4 8" xfId="50058" xr:uid="{00000000-0005-0000-0000-0000DBC20000}"/>
    <cellStyle name="20% - Accent1 7 2 2 4 8 2" xfId="50059" xr:uid="{00000000-0005-0000-0000-0000DCC20000}"/>
    <cellStyle name="20% - Accent1 7 2 2 4 8 2 2" xfId="50060" xr:uid="{00000000-0005-0000-0000-0000DDC20000}"/>
    <cellStyle name="20% - Accent1 7 2 2 4 8 3" xfId="50061" xr:uid="{00000000-0005-0000-0000-0000DEC20000}"/>
    <cellStyle name="20% - Accent1 7 2 2 4 9" xfId="50062" xr:uid="{00000000-0005-0000-0000-0000DFC20000}"/>
    <cellStyle name="20% - Accent1 7 2 2 4 9 2" xfId="50063" xr:uid="{00000000-0005-0000-0000-0000E0C20000}"/>
    <cellStyle name="20% - Accent1 7 2 2 5" xfId="50064" xr:uid="{00000000-0005-0000-0000-0000E1C20000}"/>
    <cellStyle name="20% - Accent1 7 2 2 5 2" xfId="50065" xr:uid="{00000000-0005-0000-0000-0000E2C20000}"/>
    <cellStyle name="20% - Accent1 7 2 2 5 2 2" xfId="50066" xr:uid="{00000000-0005-0000-0000-0000E3C20000}"/>
    <cellStyle name="20% - Accent1 7 2 2 5 2 2 2" xfId="50067" xr:uid="{00000000-0005-0000-0000-0000E4C20000}"/>
    <cellStyle name="20% - Accent1 7 2 2 5 2 2 2 2" xfId="50068" xr:uid="{00000000-0005-0000-0000-0000E5C20000}"/>
    <cellStyle name="20% - Accent1 7 2 2 5 2 2 3" xfId="50069" xr:uid="{00000000-0005-0000-0000-0000E6C20000}"/>
    <cellStyle name="20% - Accent1 7 2 2 5 2 3" xfId="50070" xr:uid="{00000000-0005-0000-0000-0000E7C20000}"/>
    <cellStyle name="20% - Accent1 7 2 2 5 2 3 2" xfId="50071" xr:uid="{00000000-0005-0000-0000-0000E8C20000}"/>
    <cellStyle name="20% - Accent1 7 2 2 5 2 4" xfId="50072" xr:uid="{00000000-0005-0000-0000-0000E9C20000}"/>
    <cellStyle name="20% - Accent1 7 2 2 5 3" xfId="50073" xr:uid="{00000000-0005-0000-0000-0000EAC20000}"/>
    <cellStyle name="20% - Accent1 7 2 2 5 3 2" xfId="50074" xr:uid="{00000000-0005-0000-0000-0000EBC20000}"/>
    <cellStyle name="20% - Accent1 7 2 2 5 3 2 2" xfId="50075" xr:uid="{00000000-0005-0000-0000-0000ECC20000}"/>
    <cellStyle name="20% - Accent1 7 2 2 5 3 2 2 2" xfId="50076" xr:uid="{00000000-0005-0000-0000-0000EDC20000}"/>
    <cellStyle name="20% - Accent1 7 2 2 5 3 2 3" xfId="50077" xr:uid="{00000000-0005-0000-0000-0000EEC20000}"/>
    <cellStyle name="20% - Accent1 7 2 2 5 3 3" xfId="50078" xr:uid="{00000000-0005-0000-0000-0000EFC20000}"/>
    <cellStyle name="20% - Accent1 7 2 2 5 3 3 2" xfId="50079" xr:uid="{00000000-0005-0000-0000-0000F0C20000}"/>
    <cellStyle name="20% - Accent1 7 2 2 5 3 4" xfId="50080" xr:uid="{00000000-0005-0000-0000-0000F1C20000}"/>
    <cellStyle name="20% - Accent1 7 2 2 5 4" xfId="50081" xr:uid="{00000000-0005-0000-0000-0000F2C20000}"/>
    <cellStyle name="20% - Accent1 7 2 2 5 4 2" xfId="50082" xr:uid="{00000000-0005-0000-0000-0000F3C20000}"/>
    <cellStyle name="20% - Accent1 7 2 2 5 4 2 2" xfId="50083" xr:uid="{00000000-0005-0000-0000-0000F4C20000}"/>
    <cellStyle name="20% - Accent1 7 2 2 5 4 2 2 2" xfId="50084" xr:uid="{00000000-0005-0000-0000-0000F5C20000}"/>
    <cellStyle name="20% - Accent1 7 2 2 5 4 2 3" xfId="50085" xr:uid="{00000000-0005-0000-0000-0000F6C20000}"/>
    <cellStyle name="20% - Accent1 7 2 2 5 4 3" xfId="50086" xr:uid="{00000000-0005-0000-0000-0000F7C20000}"/>
    <cellStyle name="20% - Accent1 7 2 2 5 4 3 2" xfId="50087" xr:uid="{00000000-0005-0000-0000-0000F8C20000}"/>
    <cellStyle name="20% - Accent1 7 2 2 5 4 4" xfId="50088" xr:uid="{00000000-0005-0000-0000-0000F9C20000}"/>
    <cellStyle name="20% - Accent1 7 2 2 5 5" xfId="50089" xr:uid="{00000000-0005-0000-0000-0000FAC20000}"/>
    <cellStyle name="20% - Accent1 7 2 2 5 5 2" xfId="50090" xr:uid="{00000000-0005-0000-0000-0000FBC20000}"/>
    <cellStyle name="20% - Accent1 7 2 2 5 5 2 2" xfId="50091" xr:uid="{00000000-0005-0000-0000-0000FCC20000}"/>
    <cellStyle name="20% - Accent1 7 2 2 5 5 3" xfId="50092" xr:uid="{00000000-0005-0000-0000-0000FDC20000}"/>
    <cellStyle name="20% - Accent1 7 2 2 5 6" xfId="50093" xr:uid="{00000000-0005-0000-0000-0000FEC20000}"/>
    <cellStyle name="20% - Accent1 7 2 2 5 6 2" xfId="50094" xr:uid="{00000000-0005-0000-0000-0000FFC20000}"/>
    <cellStyle name="20% - Accent1 7 2 2 5 6 2 2" xfId="50095" xr:uid="{00000000-0005-0000-0000-000000C30000}"/>
    <cellStyle name="20% - Accent1 7 2 2 5 6 3" xfId="50096" xr:uid="{00000000-0005-0000-0000-000001C30000}"/>
    <cellStyle name="20% - Accent1 7 2 2 5 7" xfId="50097" xr:uid="{00000000-0005-0000-0000-000002C30000}"/>
    <cellStyle name="20% - Accent1 7 2 2 5 7 2" xfId="50098" xr:uid="{00000000-0005-0000-0000-000003C30000}"/>
    <cellStyle name="20% - Accent1 7 2 2 5 8" xfId="50099" xr:uid="{00000000-0005-0000-0000-000004C30000}"/>
    <cellStyle name="20% - Accent1 7 2 2 5 8 2" xfId="50100" xr:uid="{00000000-0005-0000-0000-000005C30000}"/>
    <cellStyle name="20% - Accent1 7 2 2 5 9" xfId="50101" xr:uid="{00000000-0005-0000-0000-000006C30000}"/>
    <cellStyle name="20% - Accent1 7 2 2 6" xfId="50102" xr:uid="{00000000-0005-0000-0000-000007C30000}"/>
    <cellStyle name="20% - Accent1 7 2 2 6 2" xfId="50103" xr:uid="{00000000-0005-0000-0000-000008C30000}"/>
    <cellStyle name="20% - Accent1 7 2 2 6 2 2" xfId="50104" xr:uid="{00000000-0005-0000-0000-000009C30000}"/>
    <cellStyle name="20% - Accent1 7 2 2 6 2 2 2" xfId="50105" xr:uid="{00000000-0005-0000-0000-00000AC30000}"/>
    <cellStyle name="20% - Accent1 7 2 2 6 2 2 2 2" xfId="50106" xr:uid="{00000000-0005-0000-0000-00000BC30000}"/>
    <cellStyle name="20% - Accent1 7 2 2 6 2 2 3" xfId="50107" xr:uid="{00000000-0005-0000-0000-00000CC30000}"/>
    <cellStyle name="20% - Accent1 7 2 2 6 2 3" xfId="50108" xr:uid="{00000000-0005-0000-0000-00000DC30000}"/>
    <cellStyle name="20% - Accent1 7 2 2 6 2 3 2" xfId="50109" xr:uid="{00000000-0005-0000-0000-00000EC30000}"/>
    <cellStyle name="20% - Accent1 7 2 2 6 2 4" xfId="50110" xr:uid="{00000000-0005-0000-0000-00000FC30000}"/>
    <cellStyle name="20% - Accent1 7 2 2 6 3" xfId="50111" xr:uid="{00000000-0005-0000-0000-000010C30000}"/>
    <cellStyle name="20% - Accent1 7 2 2 6 3 2" xfId="50112" xr:uid="{00000000-0005-0000-0000-000011C30000}"/>
    <cellStyle name="20% - Accent1 7 2 2 6 3 2 2" xfId="50113" xr:uid="{00000000-0005-0000-0000-000012C30000}"/>
    <cellStyle name="20% - Accent1 7 2 2 6 3 2 2 2" xfId="50114" xr:uid="{00000000-0005-0000-0000-000013C30000}"/>
    <cellStyle name="20% - Accent1 7 2 2 6 3 2 3" xfId="50115" xr:uid="{00000000-0005-0000-0000-000014C30000}"/>
    <cellStyle name="20% - Accent1 7 2 2 6 3 3" xfId="50116" xr:uid="{00000000-0005-0000-0000-000015C30000}"/>
    <cellStyle name="20% - Accent1 7 2 2 6 3 3 2" xfId="50117" xr:uid="{00000000-0005-0000-0000-000016C30000}"/>
    <cellStyle name="20% - Accent1 7 2 2 6 3 4" xfId="50118" xr:uid="{00000000-0005-0000-0000-000017C30000}"/>
    <cellStyle name="20% - Accent1 7 2 2 6 4" xfId="50119" xr:uid="{00000000-0005-0000-0000-000018C30000}"/>
    <cellStyle name="20% - Accent1 7 2 2 6 4 2" xfId="50120" xr:uid="{00000000-0005-0000-0000-000019C30000}"/>
    <cellStyle name="20% - Accent1 7 2 2 6 4 2 2" xfId="50121" xr:uid="{00000000-0005-0000-0000-00001AC30000}"/>
    <cellStyle name="20% - Accent1 7 2 2 6 4 2 2 2" xfId="50122" xr:uid="{00000000-0005-0000-0000-00001BC30000}"/>
    <cellStyle name="20% - Accent1 7 2 2 6 4 2 3" xfId="50123" xr:uid="{00000000-0005-0000-0000-00001CC30000}"/>
    <cellStyle name="20% - Accent1 7 2 2 6 4 3" xfId="50124" xr:uid="{00000000-0005-0000-0000-00001DC30000}"/>
    <cellStyle name="20% - Accent1 7 2 2 6 4 3 2" xfId="50125" xr:uid="{00000000-0005-0000-0000-00001EC30000}"/>
    <cellStyle name="20% - Accent1 7 2 2 6 4 4" xfId="50126" xr:uid="{00000000-0005-0000-0000-00001FC30000}"/>
    <cellStyle name="20% - Accent1 7 2 2 6 5" xfId="50127" xr:uid="{00000000-0005-0000-0000-000020C30000}"/>
    <cellStyle name="20% - Accent1 7 2 2 6 5 2" xfId="50128" xr:uid="{00000000-0005-0000-0000-000021C30000}"/>
    <cellStyle name="20% - Accent1 7 2 2 6 5 2 2" xfId="50129" xr:uid="{00000000-0005-0000-0000-000022C30000}"/>
    <cellStyle name="20% - Accent1 7 2 2 6 5 3" xfId="50130" xr:uid="{00000000-0005-0000-0000-000023C30000}"/>
    <cellStyle name="20% - Accent1 7 2 2 6 6" xfId="50131" xr:uid="{00000000-0005-0000-0000-000024C30000}"/>
    <cellStyle name="20% - Accent1 7 2 2 6 6 2" xfId="50132" xr:uid="{00000000-0005-0000-0000-000025C30000}"/>
    <cellStyle name="20% - Accent1 7 2 2 6 6 2 2" xfId="50133" xr:uid="{00000000-0005-0000-0000-000026C30000}"/>
    <cellStyle name="20% - Accent1 7 2 2 6 6 3" xfId="50134" xr:uid="{00000000-0005-0000-0000-000027C30000}"/>
    <cellStyle name="20% - Accent1 7 2 2 6 7" xfId="50135" xr:uid="{00000000-0005-0000-0000-000028C30000}"/>
    <cellStyle name="20% - Accent1 7 2 2 6 7 2" xfId="50136" xr:uid="{00000000-0005-0000-0000-000029C30000}"/>
    <cellStyle name="20% - Accent1 7 2 2 6 8" xfId="50137" xr:uid="{00000000-0005-0000-0000-00002AC30000}"/>
    <cellStyle name="20% - Accent1 7 2 2 6 8 2" xfId="50138" xr:uid="{00000000-0005-0000-0000-00002BC30000}"/>
    <cellStyle name="20% - Accent1 7 2 2 6 9" xfId="50139" xr:uid="{00000000-0005-0000-0000-00002CC30000}"/>
    <cellStyle name="20% - Accent1 7 2 2 7" xfId="50140" xr:uid="{00000000-0005-0000-0000-00002DC30000}"/>
    <cellStyle name="20% - Accent1 7 2 2 7 2" xfId="50141" xr:uid="{00000000-0005-0000-0000-00002EC30000}"/>
    <cellStyle name="20% - Accent1 7 2 2 7 2 2" xfId="50142" xr:uid="{00000000-0005-0000-0000-00002FC30000}"/>
    <cellStyle name="20% - Accent1 7 2 2 7 2 2 2" xfId="50143" xr:uid="{00000000-0005-0000-0000-000030C30000}"/>
    <cellStyle name="20% - Accent1 7 2 2 7 2 3" xfId="50144" xr:uid="{00000000-0005-0000-0000-000031C30000}"/>
    <cellStyle name="20% - Accent1 7 2 2 7 3" xfId="50145" xr:uid="{00000000-0005-0000-0000-000032C30000}"/>
    <cellStyle name="20% - Accent1 7 2 2 7 3 2" xfId="50146" xr:uid="{00000000-0005-0000-0000-000033C30000}"/>
    <cellStyle name="20% - Accent1 7 2 2 7 4" xfId="50147" xr:uid="{00000000-0005-0000-0000-000034C30000}"/>
    <cellStyle name="20% - Accent1 7 2 2 8" xfId="50148" xr:uid="{00000000-0005-0000-0000-000035C30000}"/>
    <cellStyle name="20% - Accent1 7 2 2 8 2" xfId="50149" xr:uid="{00000000-0005-0000-0000-000036C30000}"/>
    <cellStyle name="20% - Accent1 7 2 2 8 2 2" xfId="50150" xr:uid="{00000000-0005-0000-0000-000037C30000}"/>
    <cellStyle name="20% - Accent1 7 2 2 8 2 2 2" xfId="50151" xr:uid="{00000000-0005-0000-0000-000038C30000}"/>
    <cellStyle name="20% - Accent1 7 2 2 8 2 3" xfId="50152" xr:uid="{00000000-0005-0000-0000-000039C30000}"/>
    <cellStyle name="20% - Accent1 7 2 2 8 3" xfId="50153" xr:uid="{00000000-0005-0000-0000-00003AC30000}"/>
    <cellStyle name="20% - Accent1 7 2 2 8 3 2" xfId="50154" xr:uid="{00000000-0005-0000-0000-00003BC30000}"/>
    <cellStyle name="20% - Accent1 7 2 2 8 4" xfId="50155" xr:uid="{00000000-0005-0000-0000-00003CC30000}"/>
    <cellStyle name="20% - Accent1 7 2 2 9" xfId="50156" xr:uid="{00000000-0005-0000-0000-00003DC30000}"/>
    <cellStyle name="20% - Accent1 7 2 2 9 2" xfId="50157" xr:uid="{00000000-0005-0000-0000-00003EC30000}"/>
    <cellStyle name="20% - Accent1 7 2 2 9 2 2" xfId="50158" xr:uid="{00000000-0005-0000-0000-00003FC30000}"/>
    <cellStyle name="20% - Accent1 7 2 2 9 2 2 2" xfId="50159" xr:uid="{00000000-0005-0000-0000-000040C30000}"/>
    <cellStyle name="20% - Accent1 7 2 2 9 2 3" xfId="50160" xr:uid="{00000000-0005-0000-0000-000041C30000}"/>
    <cellStyle name="20% - Accent1 7 2 2 9 3" xfId="50161" xr:uid="{00000000-0005-0000-0000-000042C30000}"/>
    <cellStyle name="20% - Accent1 7 2 2 9 3 2" xfId="50162" xr:uid="{00000000-0005-0000-0000-000043C30000}"/>
    <cellStyle name="20% - Accent1 7 2 2 9 4" xfId="50163" xr:uid="{00000000-0005-0000-0000-000044C30000}"/>
    <cellStyle name="20% - Accent1 7 2 3" xfId="50164" xr:uid="{00000000-0005-0000-0000-000045C30000}"/>
    <cellStyle name="20% - Accent1 7 2 3 10" xfId="50165" xr:uid="{00000000-0005-0000-0000-000046C30000}"/>
    <cellStyle name="20% - Accent1 7 2 3 10 2" xfId="50166" xr:uid="{00000000-0005-0000-0000-000047C30000}"/>
    <cellStyle name="20% - Accent1 7 2 3 11" xfId="50167" xr:uid="{00000000-0005-0000-0000-000048C30000}"/>
    <cellStyle name="20% - Accent1 7 2 3 2" xfId="50168" xr:uid="{00000000-0005-0000-0000-000049C30000}"/>
    <cellStyle name="20% - Accent1 7 2 3 2 2" xfId="50169" xr:uid="{00000000-0005-0000-0000-00004AC30000}"/>
    <cellStyle name="20% - Accent1 7 2 3 2 2 2" xfId="50170" xr:uid="{00000000-0005-0000-0000-00004BC30000}"/>
    <cellStyle name="20% - Accent1 7 2 3 2 2 2 2" xfId="50171" xr:uid="{00000000-0005-0000-0000-00004CC30000}"/>
    <cellStyle name="20% - Accent1 7 2 3 2 2 2 2 2" xfId="50172" xr:uid="{00000000-0005-0000-0000-00004DC30000}"/>
    <cellStyle name="20% - Accent1 7 2 3 2 2 2 3" xfId="50173" xr:uid="{00000000-0005-0000-0000-00004EC30000}"/>
    <cellStyle name="20% - Accent1 7 2 3 2 2 3" xfId="50174" xr:uid="{00000000-0005-0000-0000-00004FC30000}"/>
    <cellStyle name="20% - Accent1 7 2 3 2 2 3 2" xfId="50175" xr:uid="{00000000-0005-0000-0000-000050C30000}"/>
    <cellStyle name="20% - Accent1 7 2 3 2 2 4" xfId="50176" xr:uid="{00000000-0005-0000-0000-000051C30000}"/>
    <cellStyle name="20% - Accent1 7 2 3 2 3" xfId="50177" xr:uid="{00000000-0005-0000-0000-000052C30000}"/>
    <cellStyle name="20% - Accent1 7 2 3 2 3 2" xfId="50178" xr:uid="{00000000-0005-0000-0000-000053C30000}"/>
    <cellStyle name="20% - Accent1 7 2 3 2 3 2 2" xfId="50179" xr:uid="{00000000-0005-0000-0000-000054C30000}"/>
    <cellStyle name="20% - Accent1 7 2 3 2 3 2 2 2" xfId="50180" xr:uid="{00000000-0005-0000-0000-000055C30000}"/>
    <cellStyle name="20% - Accent1 7 2 3 2 3 2 3" xfId="50181" xr:uid="{00000000-0005-0000-0000-000056C30000}"/>
    <cellStyle name="20% - Accent1 7 2 3 2 3 3" xfId="50182" xr:uid="{00000000-0005-0000-0000-000057C30000}"/>
    <cellStyle name="20% - Accent1 7 2 3 2 3 3 2" xfId="50183" xr:uid="{00000000-0005-0000-0000-000058C30000}"/>
    <cellStyle name="20% - Accent1 7 2 3 2 3 4" xfId="50184" xr:uid="{00000000-0005-0000-0000-000059C30000}"/>
    <cellStyle name="20% - Accent1 7 2 3 2 4" xfId="50185" xr:uid="{00000000-0005-0000-0000-00005AC30000}"/>
    <cellStyle name="20% - Accent1 7 2 3 2 4 2" xfId="50186" xr:uid="{00000000-0005-0000-0000-00005BC30000}"/>
    <cellStyle name="20% - Accent1 7 2 3 2 4 2 2" xfId="50187" xr:uid="{00000000-0005-0000-0000-00005CC30000}"/>
    <cellStyle name="20% - Accent1 7 2 3 2 4 2 2 2" xfId="50188" xr:uid="{00000000-0005-0000-0000-00005DC30000}"/>
    <cellStyle name="20% - Accent1 7 2 3 2 4 2 3" xfId="50189" xr:uid="{00000000-0005-0000-0000-00005EC30000}"/>
    <cellStyle name="20% - Accent1 7 2 3 2 4 3" xfId="50190" xr:uid="{00000000-0005-0000-0000-00005FC30000}"/>
    <cellStyle name="20% - Accent1 7 2 3 2 4 3 2" xfId="50191" xr:uid="{00000000-0005-0000-0000-000060C30000}"/>
    <cellStyle name="20% - Accent1 7 2 3 2 4 4" xfId="50192" xr:uid="{00000000-0005-0000-0000-000061C30000}"/>
    <cellStyle name="20% - Accent1 7 2 3 2 5" xfId="50193" xr:uid="{00000000-0005-0000-0000-000062C30000}"/>
    <cellStyle name="20% - Accent1 7 2 3 2 5 2" xfId="50194" xr:uid="{00000000-0005-0000-0000-000063C30000}"/>
    <cellStyle name="20% - Accent1 7 2 3 2 5 2 2" xfId="50195" xr:uid="{00000000-0005-0000-0000-000064C30000}"/>
    <cellStyle name="20% - Accent1 7 2 3 2 5 3" xfId="50196" xr:uid="{00000000-0005-0000-0000-000065C30000}"/>
    <cellStyle name="20% - Accent1 7 2 3 2 6" xfId="50197" xr:uid="{00000000-0005-0000-0000-000066C30000}"/>
    <cellStyle name="20% - Accent1 7 2 3 2 6 2" xfId="50198" xr:uid="{00000000-0005-0000-0000-000067C30000}"/>
    <cellStyle name="20% - Accent1 7 2 3 2 6 2 2" xfId="50199" xr:uid="{00000000-0005-0000-0000-000068C30000}"/>
    <cellStyle name="20% - Accent1 7 2 3 2 6 3" xfId="50200" xr:uid="{00000000-0005-0000-0000-000069C30000}"/>
    <cellStyle name="20% - Accent1 7 2 3 2 7" xfId="50201" xr:uid="{00000000-0005-0000-0000-00006AC30000}"/>
    <cellStyle name="20% - Accent1 7 2 3 2 7 2" xfId="50202" xr:uid="{00000000-0005-0000-0000-00006BC30000}"/>
    <cellStyle name="20% - Accent1 7 2 3 2 8" xfId="50203" xr:uid="{00000000-0005-0000-0000-00006CC30000}"/>
    <cellStyle name="20% - Accent1 7 2 3 2 8 2" xfId="50204" xr:uid="{00000000-0005-0000-0000-00006DC30000}"/>
    <cellStyle name="20% - Accent1 7 2 3 2 9" xfId="50205" xr:uid="{00000000-0005-0000-0000-00006EC30000}"/>
    <cellStyle name="20% - Accent1 7 2 3 3" xfId="50206" xr:uid="{00000000-0005-0000-0000-00006FC30000}"/>
    <cellStyle name="20% - Accent1 7 2 3 3 2" xfId="50207" xr:uid="{00000000-0005-0000-0000-000070C30000}"/>
    <cellStyle name="20% - Accent1 7 2 3 3 2 2" xfId="50208" xr:uid="{00000000-0005-0000-0000-000071C30000}"/>
    <cellStyle name="20% - Accent1 7 2 3 3 2 2 2" xfId="50209" xr:uid="{00000000-0005-0000-0000-000072C30000}"/>
    <cellStyle name="20% - Accent1 7 2 3 3 2 2 2 2" xfId="50210" xr:uid="{00000000-0005-0000-0000-000073C30000}"/>
    <cellStyle name="20% - Accent1 7 2 3 3 2 2 3" xfId="50211" xr:uid="{00000000-0005-0000-0000-000074C30000}"/>
    <cellStyle name="20% - Accent1 7 2 3 3 2 3" xfId="50212" xr:uid="{00000000-0005-0000-0000-000075C30000}"/>
    <cellStyle name="20% - Accent1 7 2 3 3 2 3 2" xfId="50213" xr:uid="{00000000-0005-0000-0000-000076C30000}"/>
    <cellStyle name="20% - Accent1 7 2 3 3 2 4" xfId="50214" xr:uid="{00000000-0005-0000-0000-000077C30000}"/>
    <cellStyle name="20% - Accent1 7 2 3 3 3" xfId="50215" xr:uid="{00000000-0005-0000-0000-000078C30000}"/>
    <cellStyle name="20% - Accent1 7 2 3 3 3 2" xfId="50216" xr:uid="{00000000-0005-0000-0000-000079C30000}"/>
    <cellStyle name="20% - Accent1 7 2 3 3 3 2 2" xfId="50217" xr:uid="{00000000-0005-0000-0000-00007AC30000}"/>
    <cellStyle name="20% - Accent1 7 2 3 3 3 2 2 2" xfId="50218" xr:uid="{00000000-0005-0000-0000-00007BC30000}"/>
    <cellStyle name="20% - Accent1 7 2 3 3 3 2 3" xfId="50219" xr:uid="{00000000-0005-0000-0000-00007CC30000}"/>
    <cellStyle name="20% - Accent1 7 2 3 3 3 3" xfId="50220" xr:uid="{00000000-0005-0000-0000-00007DC30000}"/>
    <cellStyle name="20% - Accent1 7 2 3 3 3 3 2" xfId="50221" xr:uid="{00000000-0005-0000-0000-00007EC30000}"/>
    <cellStyle name="20% - Accent1 7 2 3 3 3 4" xfId="50222" xr:uid="{00000000-0005-0000-0000-00007FC30000}"/>
    <cellStyle name="20% - Accent1 7 2 3 3 4" xfId="50223" xr:uid="{00000000-0005-0000-0000-000080C30000}"/>
    <cellStyle name="20% - Accent1 7 2 3 3 4 2" xfId="50224" xr:uid="{00000000-0005-0000-0000-000081C30000}"/>
    <cellStyle name="20% - Accent1 7 2 3 3 4 2 2" xfId="50225" xr:uid="{00000000-0005-0000-0000-000082C30000}"/>
    <cellStyle name="20% - Accent1 7 2 3 3 4 2 2 2" xfId="50226" xr:uid="{00000000-0005-0000-0000-000083C30000}"/>
    <cellStyle name="20% - Accent1 7 2 3 3 4 2 3" xfId="50227" xr:uid="{00000000-0005-0000-0000-000084C30000}"/>
    <cellStyle name="20% - Accent1 7 2 3 3 4 3" xfId="50228" xr:uid="{00000000-0005-0000-0000-000085C30000}"/>
    <cellStyle name="20% - Accent1 7 2 3 3 4 3 2" xfId="50229" xr:uid="{00000000-0005-0000-0000-000086C30000}"/>
    <cellStyle name="20% - Accent1 7 2 3 3 4 4" xfId="50230" xr:uid="{00000000-0005-0000-0000-000087C30000}"/>
    <cellStyle name="20% - Accent1 7 2 3 3 5" xfId="50231" xr:uid="{00000000-0005-0000-0000-000088C30000}"/>
    <cellStyle name="20% - Accent1 7 2 3 3 5 2" xfId="50232" xr:uid="{00000000-0005-0000-0000-000089C30000}"/>
    <cellStyle name="20% - Accent1 7 2 3 3 5 2 2" xfId="50233" xr:uid="{00000000-0005-0000-0000-00008AC30000}"/>
    <cellStyle name="20% - Accent1 7 2 3 3 5 3" xfId="50234" xr:uid="{00000000-0005-0000-0000-00008BC30000}"/>
    <cellStyle name="20% - Accent1 7 2 3 3 6" xfId="50235" xr:uid="{00000000-0005-0000-0000-00008CC30000}"/>
    <cellStyle name="20% - Accent1 7 2 3 3 6 2" xfId="50236" xr:uid="{00000000-0005-0000-0000-00008DC30000}"/>
    <cellStyle name="20% - Accent1 7 2 3 3 6 2 2" xfId="50237" xr:uid="{00000000-0005-0000-0000-00008EC30000}"/>
    <cellStyle name="20% - Accent1 7 2 3 3 6 3" xfId="50238" xr:uid="{00000000-0005-0000-0000-00008FC30000}"/>
    <cellStyle name="20% - Accent1 7 2 3 3 7" xfId="50239" xr:uid="{00000000-0005-0000-0000-000090C30000}"/>
    <cellStyle name="20% - Accent1 7 2 3 3 7 2" xfId="50240" xr:uid="{00000000-0005-0000-0000-000091C30000}"/>
    <cellStyle name="20% - Accent1 7 2 3 3 8" xfId="50241" xr:uid="{00000000-0005-0000-0000-000092C30000}"/>
    <cellStyle name="20% - Accent1 7 2 3 3 8 2" xfId="50242" xr:uid="{00000000-0005-0000-0000-000093C30000}"/>
    <cellStyle name="20% - Accent1 7 2 3 3 9" xfId="50243" xr:uid="{00000000-0005-0000-0000-000094C30000}"/>
    <cellStyle name="20% - Accent1 7 2 3 4" xfId="50244" xr:uid="{00000000-0005-0000-0000-000095C30000}"/>
    <cellStyle name="20% - Accent1 7 2 3 4 2" xfId="50245" xr:uid="{00000000-0005-0000-0000-000096C30000}"/>
    <cellStyle name="20% - Accent1 7 2 3 4 2 2" xfId="50246" xr:uid="{00000000-0005-0000-0000-000097C30000}"/>
    <cellStyle name="20% - Accent1 7 2 3 4 2 2 2" xfId="50247" xr:uid="{00000000-0005-0000-0000-000098C30000}"/>
    <cellStyle name="20% - Accent1 7 2 3 4 2 3" xfId="50248" xr:uid="{00000000-0005-0000-0000-000099C30000}"/>
    <cellStyle name="20% - Accent1 7 2 3 4 3" xfId="50249" xr:uid="{00000000-0005-0000-0000-00009AC30000}"/>
    <cellStyle name="20% - Accent1 7 2 3 4 3 2" xfId="50250" xr:uid="{00000000-0005-0000-0000-00009BC30000}"/>
    <cellStyle name="20% - Accent1 7 2 3 4 4" xfId="50251" xr:uid="{00000000-0005-0000-0000-00009CC30000}"/>
    <cellStyle name="20% - Accent1 7 2 3 5" xfId="50252" xr:uid="{00000000-0005-0000-0000-00009DC30000}"/>
    <cellStyle name="20% - Accent1 7 2 3 5 2" xfId="50253" xr:uid="{00000000-0005-0000-0000-00009EC30000}"/>
    <cellStyle name="20% - Accent1 7 2 3 5 2 2" xfId="50254" xr:uid="{00000000-0005-0000-0000-00009FC30000}"/>
    <cellStyle name="20% - Accent1 7 2 3 5 2 2 2" xfId="50255" xr:uid="{00000000-0005-0000-0000-0000A0C30000}"/>
    <cellStyle name="20% - Accent1 7 2 3 5 2 3" xfId="50256" xr:uid="{00000000-0005-0000-0000-0000A1C30000}"/>
    <cellStyle name="20% - Accent1 7 2 3 5 3" xfId="50257" xr:uid="{00000000-0005-0000-0000-0000A2C30000}"/>
    <cellStyle name="20% - Accent1 7 2 3 5 3 2" xfId="50258" xr:uid="{00000000-0005-0000-0000-0000A3C30000}"/>
    <cellStyle name="20% - Accent1 7 2 3 5 4" xfId="50259" xr:uid="{00000000-0005-0000-0000-0000A4C30000}"/>
    <cellStyle name="20% - Accent1 7 2 3 6" xfId="50260" xr:uid="{00000000-0005-0000-0000-0000A5C30000}"/>
    <cellStyle name="20% - Accent1 7 2 3 6 2" xfId="50261" xr:uid="{00000000-0005-0000-0000-0000A6C30000}"/>
    <cellStyle name="20% - Accent1 7 2 3 6 2 2" xfId="50262" xr:uid="{00000000-0005-0000-0000-0000A7C30000}"/>
    <cellStyle name="20% - Accent1 7 2 3 6 2 2 2" xfId="50263" xr:uid="{00000000-0005-0000-0000-0000A8C30000}"/>
    <cellStyle name="20% - Accent1 7 2 3 6 2 3" xfId="50264" xr:uid="{00000000-0005-0000-0000-0000A9C30000}"/>
    <cellStyle name="20% - Accent1 7 2 3 6 3" xfId="50265" xr:uid="{00000000-0005-0000-0000-0000AAC30000}"/>
    <cellStyle name="20% - Accent1 7 2 3 6 3 2" xfId="50266" xr:uid="{00000000-0005-0000-0000-0000ABC30000}"/>
    <cellStyle name="20% - Accent1 7 2 3 6 4" xfId="50267" xr:uid="{00000000-0005-0000-0000-0000ACC30000}"/>
    <cellStyle name="20% - Accent1 7 2 3 7" xfId="50268" xr:uid="{00000000-0005-0000-0000-0000ADC30000}"/>
    <cellStyle name="20% - Accent1 7 2 3 7 2" xfId="50269" xr:uid="{00000000-0005-0000-0000-0000AEC30000}"/>
    <cellStyle name="20% - Accent1 7 2 3 7 2 2" xfId="50270" xr:uid="{00000000-0005-0000-0000-0000AFC30000}"/>
    <cellStyle name="20% - Accent1 7 2 3 7 3" xfId="50271" xr:uid="{00000000-0005-0000-0000-0000B0C30000}"/>
    <cellStyle name="20% - Accent1 7 2 3 8" xfId="50272" xr:uid="{00000000-0005-0000-0000-0000B1C30000}"/>
    <cellStyle name="20% - Accent1 7 2 3 8 2" xfId="50273" xr:uid="{00000000-0005-0000-0000-0000B2C30000}"/>
    <cellStyle name="20% - Accent1 7 2 3 8 2 2" xfId="50274" xr:uid="{00000000-0005-0000-0000-0000B3C30000}"/>
    <cellStyle name="20% - Accent1 7 2 3 8 3" xfId="50275" xr:uid="{00000000-0005-0000-0000-0000B4C30000}"/>
    <cellStyle name="20% - Accent1 7 2 3 9" xfId="50276" xr:uid="{00000000-0005-0000-0000-0000B5C30000}"/>
    <cellStyle name="20% - Accent1 7 2 3 9 2" xfId="50277" xr:uid="{00000000-0005-0000-0000-0000B6C30000}"/>
    <cellStyle name="20% - Accent1 7 2 4" xfId="50278" xr:uid="{00000000-0005-0000-0000-0000B7C30000}"/>
    <cellStyle name="20% - Accent1 7 2 4 10" xfId="50279" xr:uid="{00000000-0005-0000-0000-0000B8C30000}"/>
    <cellStyle name="20% - Accent1 7 2 4 10 2" xfId="50280" xr:uid="{00000000-0005-0000-0000-0000B9C30000}"/>
    <cellStyle name="20% - Accent1 7 2 4 11" xfId="50281" xr:uid="{00000000-0005-0000-0000-0000BAC30000}"/>
    <cellStyle name="20% - Accent1 7 2 4 2" xfId="50282" xr:uid="{00000000-0005-0000-0000-0000BBC30000}"/>
    <cellStyle name="20% - Accent1 7 2 4 2 2" xfId="50283" xr:uid="{00000000-0005-0000-0000-0000BCC30000}"/>
    <cellStyle name="20% - Accent1 7 2 4 2 2 2" xfId="50284" xr:uid="{00000000-0005-0000-0000-0000BDC30000}"/>
    <cellStyle name="20% - Accent1 7 2 4 2 2 2 2" xfId="50285" xr:uid="{00000000-0005-0000-0000-0000BEC30000}"/>
    <cellStyle name="20% - Accent1 7 2 4 2 2 2 2 2" xfId="50286" xr:uid="{00000000-0005-0000-0000-0000BFC30000}"/>
    <cellStyle name="20% - Accent1 7 2 4 2 2 2 3" xfId="50287" xr:uid="{00000000-0005-0000-0000-0000C0C30000}"/>
    <cellStyle name="20% - Accent1 7 2 4 2 2 3" xfId="50288" xr:uid="{00000000-0005-0000-0000-0000C1C30000}"/>
    <cellStyle name="20% - Accent1 7 2 4 2 2 3 2" xfId="50289" xr:uid="{00000000-0005-0000-0000-0000C2C30000}"/>
    <cellStyle name="20% - Accent1 7 2 4 2 2 4" xfId="50290" xr:uid="{00000000-0005-0000-0000-0000C3C30000}"/>
    <cellStyle name="20% - Accent1 7 2 4 2 3" xfId="50291" xr:uid="{00000000-0005-0000-0000-0000C4C30000}"/>
    <cellStyle name="20% - Accent1 7 2 4 2 3 2" xfId="50292" xr:uid="{00000000-0005-0000-0000-0000C5C30000}"/>
    <cellStyle name="20% - Accent1 7 2 4 2 3 2 2" xfId="50293" xr:uid="{00000000-0005-0000-0000-0000C6C30000}"/>
    <cellStyle name="20% - Accent1 7 2 4 2 3 2 2 2" xfId="50294" xr:uid="{00000000-0005-0000-0000-0000C7C30000}"/>
    <cellStyle name="20% - Accent1 7 2 4 2 3 2 3" xfId="50295" xr:uid="{00000000-0005-0000-0000-0000C8C30000}"/>
    <cellStyle name="20% - Accent1 7 2 4 2 3 3" xfId="50296" xr:uid="{00000000-0005-0000-0000-0000C9C30000}"/>
    <cellStyle name="20% - Accent1 7 2 4 2 3 3 2" xfId="50297" xr:uid="{00000000-0005-0000-0000-0000CAC30000}"/>
    <cellStyle name="20% - Accent1 7 2 4 2 3 4" xfId="50298" xr:uid="{00000000-0005-0000-0000-0000CBC30000}"/>
    <cellStyle name="20% - Accent1 7 2 4 2 4" xfId="50299" xr:uid="{00000000-0005-0000-0000-0000CCC30000}"/>
    <cellStyle name="20% - Accent1 7 2 4 2 4 2" xfId="50300" xr:uid="{00000000-0005-0000-0000-0000CDC30000}"/>
    <cellStyle name="20% - Accent1 7 2 4 2 4 2 2" xfId="50301" xr:uid="{00000000-0005-0000-0000-0000CEC30000}"/>
    <cellStyle name="20% - Accent1 7 2 4 2 4 2 2 2" xfId="50302" xr:uid="{00000000-0005-0000-0000-0000CFC30000}"/>
    <cellStyle name="20% - Accent1 7 2 4 2 4 2 3" xfId="50303" xr:uid="{00000000-0005-0000-0000-0000D0C30000}"/>
    <cellStyle name="20% - Accent1 7 2 4 2 4 3" xfId="50304" xr:uid="{00000000-0005-0000-0000-0000D1C30000}"/>
    <cellStyle name="20% - Accent1 7 2 4 2 4 3 2" xfId="50305" xr:uid="{00000000-0005-0000-0000-0000D2C30000}"/>
    <cellStyle name="20% - Accent1 7 2 4 2 4 4" xfId="50306" xr:uid="{00000000-0005-0000-0000-0000D3C30000}"/>
    <cellStyle name="20% - Accent1 7 2 4 2 5" xfId="50307" xr:uid="{00000000-0005-0000-0000-0000D4C30000}"/>
    <cellStyle name="20% - Accent1 7 2 4 2 5 2" xfId="50308" xr:uid="{00000000-0005-0000-0000-0000D5C30000}"/>
    <cellStyle name="20% - Accent1 7 2 4 2 5 2 2" xfId="50309" xr:uid="{00000000-0005-0000-0000-0000D6C30000}"/>
    <cellStyle name="20% - Accent1 7 2 4 2 5 3" xfId="50310" xr:uid="{00000000-0005-0000-0000-0000D7C30000}"/>
    <cellStyle name="20% - Accent1 7 2 4 2 6" xfId="50311" xr:uid="{00000000-0005-0000-0000-0000D8C30000}"/>
    <cellStyle name="20% - Accent1 7 2 4 2 6 2" xfId="50312" xr:uid="{00000000-0005-0000-0000-0000D9C30000}"/>
    <cellStyle name="20% - Accent1 7 2 4 2 6 2 2" xfId="50313" xr:uid="{00000000-0005-0000-0000-0000DAC30000}"/>
    <cellStyle name="20% - Accent1 7 2 4 2 6 3" xfId="50314" xr:uid="{00000000-0005-0000-0000-0000DBC30000}"/>
    <cellStyle name="20% - Accent1 7 2 4 2 7" xfId="50315" xr:uid="{00000000-0005-0000-0000-0000DCC30000}"/>
    <cellStyle name="20% - Accent1 7 2 4 2 7 2" xfId="50316" xr:uid="{00000000-0005-0000-0000-0000DDC30000}"/>
    <cellStyle name="20% - Accent1 7 2 4 2 8" xfId="50317" xr:uid="{00000000-0005-0000-0000-0000DEC30000}"/>
    <cellStyle name="20% - Accent1 7 2 4 2 8 2" xfId="50318" xr:uid="{00000000-0005-0000-0000-0000DFC30000}"/>
    <cellStyle name="20% - Accent1 7 2 4 2 9" xfId="50319" xr:uid="{00000000-0005-0000-0000-0000E0C30000}"/>
    <cellStyle name="20% - Accent1 7 2 4 3" xfId="50320" xr:uid="{00000000-0005-0000-0000-0000E1C30000}"/>
    <cellStyle name="20% - Accent1 7 2 4 3 2" xfId="50321" xr:uid="{00000000-0005-0000-0000-0000E2C30000}"/>
    <cellStyle name="20% - Accent1 7 2 4 3 2 2" xfId="50322" xr:uid="{00000000-0005-0000-0000-0000E3C30000}"/>
    <cellStyle name="20% - Accent1 7 2 4 3 2 2 2" xfId="50323" xr:uid="{00000000-0005-0000-0000-0000E4C30000}"/>
    <cellStyle name="20% - Accent1 7 2 4 3 2 2 2 2" xfId="50324" xr:uid="{00000000-0005-0000-0000-0000E5C30000}"/>
    <cellStyle name="20% - Accent1 7 2 4 3 2 2 3" xfId="50325" xr:uid="{00000000-0005-0000-0000-0000E6C30000}"/>
    <cellStyle name="20% - Accent1 7 2 4 3 2 3" xfId="50326" xr:uid="{00000000-0005-0000-0000-0000E7C30000}"/>
    <cellStyle name="20% - Accent1 7 2 4 3 2 3 2" xfId="50327" xr:uid="{00000000-0005-0000-0000-0000E8C30000}"/>
    <cellStyle name="20% - Accent1 7 2 4 3 2 4" xfId="50328" xr:uid="{00000000-0005-0000-0000-0000E9C30000}"/>
    <cellStyle name="20% - Accent1 7 2 4 3 3" xfId="50329" xr:uid="{00000000-0005-0000-0000-0000EAC30000}"/>
    <cellStyle name="20% - Accent1 7 2 4 3 3 2" xfId="50330" xr:uid="{00000000-0005-0000-0000-0000EBC30000}"/>
    <cellStyle name="20% - Accent1 7 2 4 3 3 2 2" xfId="50331" xr:uid="{00000000-0005-0000-0000-0000ECC30000}"/>
    <cellStyle name="20% - Accent1 7 2 4 3 3 2 2 2" xfId="50332" xr:uid="{00000000-0005-0000-0000-0000EDC30000}"/>
    <cellStyle name="20% - Accent1 7 2 4 3 3 2 3" xfId="50333" xr:uid="{00000000-0005-0000-0000-0000EEC30000}"/>
    <cellStyle name="20% - Accent1 7 2 4 3 3 3" xfId="50334" xr:uid="{00000000-0005-0000-0000-0000EFC30000}"/>
    <cellStyle name="20% - Accent1 7 2 4 3 3 3 2" xfId="50335" xr:uid="{00000000-0005-0000-0000-0000F0C30000}"/>
    <cellStyle name="20% - Accent1 7 2 4 3 3 4" xfId="50336" xr:uid="{00000000-0005-0000-0000-0000F1C30000}"/>
    <cellStyle name="20% - Accent1 7 2 4 3 4" xfId="50337" xr:uid="{00000000-0005-0000-0000-0000F2C30000}"/>
    <cellStyle name="20% - Accent1 7 2 4 3 4 2" xfId="50338" xr:uid="{00000000-0005-0000-0000-0000F3C30000}"/>
    <cellStyle name="20% - Accent1 7 2 4 3 4 2 2" xfId="50339" xr:uid="{00000000-0005-0000-0000-0000F4C30000}"/>
    <cellStyle name="20% - Accent1 7 2 4 3 4 2 2 2" xfId="50340" xr:uid="{00000000-0005-0000-0000-0000F5C30000}"/>
    <cellStyle name="20% - Accent1 7 2 4 3 4 2 3" xfId="50341" xr:uid="{00000000-0005-0000-0000-0000F6C30000}"/>
    <cellStyle name="20% - Accent1 7 2 4 3 4 3" xfId="50342" xr:uid="{00000000-0005-0000-0000-0000F7C30000}"/>
    <cellStyle name="20% - Accent1 7 2 4 3 4 3 2" xfId="50343" xr:uid="{00000000-0005-0000-0000-0000F8C30000}"/>
    <cellStyle name="20% - Accent1 7 2 4 3 4 4" xfId="50344" xr:uid="{00000000-0005-0000-0000-0000F9C30000}"/>
    <cellStyle name="20% - Accent1 7 2 4 3 5" xfId="50345" xr:uid="{00000000-0005-0000-0000-0000FAC30000}"/>
    <cellStyle name="20% - Accent1 7 2 4 3 5 2" xfId="50346" xr:uid="{00000000-0005-0000-0000-0000FBC30000}"/>
    <cellStyle name="20% - Accent1 7 2 4 3 5 2 2" xfId="50347" xr:uid="{00000000-0005-0000-0000-0000FCC30000}"/>
    <cellStyle name="20% - Accent1 7 2 4 3 5 3" xfId="50348" xr:uid="{00000000-0005-0000-0000-0000FDC30000}"/>
    <cellStyle name="20% - Accent1 7 2 4 3 6" xfId="50349" xr:uid="{00000000-0005-0000-0000-0000FEC30000}"/>
    <cellStyle name="20% - Accent1 7 2 4 3 6 2" xfId="50350" xr:uid="{00000000-0005-0000-0000-0000FFC30000}"/>
    <cellStyle name="20% - Accent1 7 2 4 3 6 2 2" xfId="50351" xr:uid="{00000000-0005-0000-0000-000000C40000}"/>
    <cellStyle name="20% - Accent1 7 2 4 3 6 3" xfId="50352" xr:uid="{00000000-0005-0000-0000-000001C40000}"/>
    <cellStyle name="20% - Accent1 7 2 4 3 7" xfId="50353" xr:uid="{00000000-0005-0000-0000-000002C40000}"/>
    <cellStyle name="20% - Accent1 7 2 4 3 7 2" xfId="50354" xr:uid="{00000000-0005-0000-0000-000003C40000}"/>
    <cellStyle name="20% - Accent1 7 2 4 3 8" xfId="50355" xr:uid="{00000000-0005-0000-0000-000004C40000}"/>
    <cellStyle name="20% - Accent1 7 2 4 3 8 2" xfId="50356" xr:uid="{00000000-0005-0000-0000-000005C40000}"/>
    <cellStyle name="20% - Accent1 7 2 4 3 9" xfId="50357" xr:uid="{00000000-0005-0000-0000-000006C40000}"/>
    <cellStyle name="20% - Accent1 7 2 4 4" xfId="50358" xr:uid="{00000000-0005-0000-0000-000007C40000}"/>
    <cellStyle name="20% - Accent1 7 2 4 4 2" xfId="50359" xr:uid="{00000000-0005-0000-0000-000008C40000}"/>
    <cellStyle name="20% - Accent1 7 2 4 4 2 2" xfId="50360" xr:uid="{00000000-0005-0000-0000-000009C40000}"/>
    <cellStyle name="20% - Accent1 7 2 4 4 2 2 2" xfId="50361" xr:uid="{00000000-0005-0000-0000-00000AC40000}"/>
    <cellStyle name="20% - Accent1 7 2 4 4 2 3" xfId="50362" xr:uid="{00000000-0005-0000-0000-00000BC40000}"/>
    <cellStyle name="20% - Accent1 7 2 4 4 3" xfId="50363" xr:uid="{00000000-0005-0000-0000-00000CC40000}"/>
    <cellStyle name="20% - Accent1 7 2 4 4 3 2" xfId="50364" xr:uid="{00000000-0005-0000-0000-00000DC40000}"/>
    <cellStyle name="20% - Accent1 7 2 4 4 4" xfId="50365" xr:uid="{00000000-0005-0000-0000-00000EC40000}"/>
    <cellStyle name="20% - Accent1 7 2 4 5" xfId="50366" xr:uid="{00000000-0005-0000-0000-00000FC40000}"/>
    <cellStyle name="20% - Accent1 7 2 4 5 2" xfId="50367" xr:uid="{00000000-0005-0000-0000-000010C40000}"/>
    <cellStyle name="20% - Accent1 7 2 4 5 2 2" xfId="50368" xr:uid="{00000000-0005-0000-0000-000011C40000}"/>
    <cellStyle name="20% - Accent1 7 2 4 5 2 2 2" xfId="50369" xr:uid="{00000000-0005-0000-0000-000012C40000}"/>
    <cellStyle name="20% - Accent1 7 2 4 5 2 3" xfId="50370" xr:uid="{00000000-0005-0000-0000-000013C40000}"/>
    <cellStyle name="20% - Accent1 7 2 4 5 3" xfId="50371" xr:uid="{00000000-0005-0000-0000-000014C40000}"/>
    <cellStyle name="20% - Accent1 7 2 4 5 3 2" xfId="50372" xr:uid="{00000000-0005-0000-0000-000015C40000}"/>
    <cellStyle name="20% - Accent1 7 2 4 5 4" xfId="50373" xr:uid="{00000000-0005-0000-0000-000016C40000}"/>
    <cellStyle name="20% - Accent1 7 2 4 6" xfId="50374" xr:uid="{00000000-0005-0000-0000-000017C40000}"/>
    <cellStyle name="20% - Accent1 7 2 4 6 2" xfId="50375" xr:uid="{00000000-0005-0000-0000-000018C40000}"/>
    <cellStyle name="20% - Accent1 7 2 4 6 2 2" xfId="50376" xr:uid="{00000000-0005-0000-0000-000019C40000}"/>
    <cellStyle name="20% - Accent1 7 2 4 6 2 2 2" xfId="50377" xr:uid="{00000000-0005-0000-0000-00001AC40000}"/>
    <cellStyle name="20% - Accent1 7 2 4 6 2 3" xfId="50378" xr:uid="{00000000-0005-0000-0000-00001BC40000}"/>
    <cellStyle name="20% - Accent1 7 2 4 6 3" xfId="50379" xr:uid="{00000000-0005-0000-0000-00001CC40000}"/>
    <cellStyle name="20% - Accent1 7 2 4 6 3 2" xfId="50380" xr:uid="{00000000-0005-0000-0000-00001DC40000}"/>
    <cellStyle name="20% - Accent1 7 2 4 6 4" xfId="50381" xr:uid="{00000000-0005-0000-0000-00001EC40000}"/>
    <cellStyle name="20% - Accent1 7 2 4 7" xfId="50382" xr:uid="{00000000-0005-0000-0000-00001FC40000}"/>
    <cellStyle name="20% - Accent1 7 2 4 7 2" xfId="50383" xr:uid="{00000000-0005-0000-0000-000020C40000}"/>
    <cellStyle name="20% - Accent1 7 2 4 7 2 2" xfId="50384" xr:uid="{00000000-0005-0000-0000-000021C40000}"/>
    <cellStyle name="20% - Accent1 7 2 4 7 3" xfId="50385" xr:uid="{00000000-0005-0000-0000-000022C40000}"/>
    <cellStyle name="20% - Accent1 7 2 4 8" xfId="50386" xr:uid="{00000000-0005-0000-0000-000023C40000}"/>
    <cellStyle name="20% - Accent1 7 2 4 8 2" xfId="50387" xr:uid="{00000000-0005-0000-0000-000024C40000}"/>
    <cellStyle name="20% - Accent1 7 2 4 8 2 2" xfId="50388" xr:uid="{00000000-0005-0000-0000-000025C40000}"/>
    <cellStyle name="20% - Accent1 7 2 4 8 3" xfId="50389" xr:uid="{00000000-0005-0000-0000-000026C40000}"/>
    <cellStyle name="20% - Accent1 7 2 4 9" xfId="50390" xr:uid="{00000000-0005-0000-0000-000027C40000}"/>
    <cellStyle name="20% - Accent1 7 2 4 9 2" xfId="50391" xr:uid="{00000000-0005-0000-0000-000028C40000}"/>
    <cellStyle name="20% - Accent1 7 2 5" xfId="50392" xr:uid="{00000000-0005-0000-0000-000029C40000}"/>
    <cellStyle name="20% - Accent1 7 2 5 10" xfId="50393" xr:uid="{00000000-0005-0000-0000-00002AC40000}"/>
    <cellStyle name="20% - Accent1 7 2 5 10 2" xfId="50394" xr:uid="{00000000-0005-0000-0000-00002BC40000}"/>
    <cellStyle name="20% - Accent1 7 2 5 11" xfId="50395" xr:uid="{00000000-0005-0000-0000-00002CC40000}"/>
    <cellStyle name="20% - Accent1 7 2 5 2" xfId="50396" xr:uid="{00000000-0005-0000-0000-00002DC40000}"/>
    <cellStyle name="20% - Accent1 7 2 5 2 2" xfId="50397" xr:uid="{00000000-0005-0000-0000-00002EC40000}"/>
    <cellStyle name="20% - Accent1 7 2 5 2 2 2" xfId="50398" xr:uid="{00000000-0005-0000-0000-00002FC40000}"/>
    <cellStyle name="20% - Accent1 7 2 5 2 2 2 2" xfId="50399" xr:uid="{00000000-0005-0000-0000-000030C40000}"/>
    <cellStyle name="20% - Accent1 7 2 5 2 2 2 2 2" xfId="50400" xr:uid="{00000000-0005-0000-0000-000031C40000}"/>
    <cellStyle name="20% - Accent1 7 2 5 2 2 2 3" xfId="50401" xr:uid="{00000000-0005-0000-0000-000032C40000}"/>
    <cellStyle name="20% - Accent1 7 2 5 2 2 3" xfId="50402" xr:uid="{00000000-0005-0000-0000-000033C40000}"/>
    <cellStyle name="20% - Accent1 7 2 5 2 2 3 2" xfId="50403" xr:uid="{00000000-0005-0000-0000-000034C40000}"/>
    <cellStyle name="20% - Accent1 7 2 5 2 2 4" xfId="50404" xr:uid="{00000000-0005-0000-0000-000035C40000}"/>
    <cellStyle name="20% - Accent1 7 2 5 2 3" xfId="50405" xr:uid="{00000000-0005-0000-0000-000036C40000}"/>
    <cellStyle name="20% - Accent1 7 2 5 2 3 2" xfId="50406" xr:uid="{00000000-0005-0000-0000-000037C40000}"/>
    <cellStyle name="20% - Accent1 7 2 5 2 3 2 2" xfId="50407" xr:uid="{00000000-0005-0000-0000-000038C40000}"/>
    <cellStyle name="20% - Accent1 7 2 5 2 3 2 2 2" xfId="50408" xr:uid="{00000000-0005-0000-0000-000039C40000}"/>
    <cellStyle name="20% - Accent1 7 2 5 2 3 2 3" xfId="50409" xr:uid="{00000000-0005-0000-0000-00003AC40000}"/>
    <cellStyle name="20% - Accent1 7 2 5 2 3 3" xfId="50410" xr:uid="{00000000-0005-0000-0000-00003BC40000}"/>
    <cellStyle name="20% - Accent1 7 2 5 2 3 3 2" xfId="50411" xr:uid="{00000000-0005-0000-0000-00003CC40000}"/>
    <cellStyle name="20% - Accent1 7 2 5 2 3 4" xfId="50412" xr:uid="{00000000-0005-0000-0000-00003DC40000}"/>
    <cellStyle name="20% - Accent1 7 2 5 2 4" xfId="50413" xr:uid="{00000000-0005-0000-0000-00003EC40000}"/>
    <cellStyle name="20% - Accent1 7 2 5 2 4 2" xfId="50414" xr:uid="{00000000-0005-0000-0000-00003FC40000}"/>
    <cellStyle name="20% - Accent1 7 2 5 2 4 2 2" xfId="50415" xr:uid="{00000000-0005-0000-0000-000040C40000}"/>
    <cellStyle name="20% - Accent1 7 2 5 2 4 2 2 2" xfId="50416" xr:uid="{00000000-0005-0000-0000-000041C40000}"/>
    <cellStyle name="20% - Accent1 7 2 5 2 4 2 3" xfId="50417" xr:uid="{00000000-0005-0000-0000-000042C40000}"/>
    <cellStyle name="20% - Accent1 7 2 5 2 4 3" xfId="50418" xr:uid="{00000000-0005-0000-0000-000043C40000}"/>
    <cellStyle name="20% - Accent1 7 2 5 2 4 3 2" xfId="50419" xr:uid="{00000000-0005-0000-0000-000044C40000}"/>
    <cellStyle name="20% - Accent1 7 2 5 2 4 4" xfId="50420" xr:uid="{00000000-0005-0000-0000-000045C40000}"/>
    <cellStyle name="20% - Accent1 7 2 5 2 5" xfId="50421" xr:uid="{00000000-0005-0000-0000-000046C40000}"/>
    <cellStyle name="20% - Accent1 7 2 5 2 5 2" xfId="50422" xr:uid="{00000000-0005-0000-0000-000047C40000}"/>
    <cellStyle name="20% - Accent1 7 2 5 2 5 2 2" xfId="50423" xr:uid="{00000000-0005-0000-0000-000048C40000}"/>
    <cellStyle name="20% - Accent1 7 2 5 2 5 3" xfId="50424" xr:uid="{00000000-0005-0000-0000-000049C40000}"/>
    <cellStyle name="20% - Accent1 7 2 5 2 6" xfId="50425" xr:uid="{00000000-0005-0000-0000-00004AC40000}"/>
    <cellStyle name="20% - Accent1 7 2 5 2 6 2" xfId="50426" xr:uid="{00000000-0005-0000-0000-00004BC40000}"/>
    <cellStyle name="20% - Accent1 7 2 5 2 6 2 2" xfId="50427" xr:uid="{00000000-0005-0000-0000-00004CC40000}"/>
    <cellStyle name="20% - Accent1 7 2 5 2 6 3" xfId="50428" xr:uid="{00000000-0005-0000-0000-00004DC40000}"/>
    <cellStyle name="20% - Accent1 7 2 5 2 7" xfId="50429" xr:uid="{00000000-0005-0000-0000-00004EC40000}"/>
    <cellStyle name="20% - Accent1 7 2 5 2 7 2" xfId="50430" xr:uid="{00000000-0005-0000-0000-00004FC40000}"/>
    <cellStyle name="20% - Accent1 7 2 5 2 8" xfId="50431" xr:uid="{00000000-0005-0000-0000-000050C40000}"/>
    <cellStyle name="20% - Accent1 7 2 5 2 8 2" xfId="50432" xr:uid="{00000000-0005-0000-0000-000051C40000}"/>
    <cellStyle name="20% - Accent1 7 2 5 2 9" xfId="50433" xr:uid="{00000000-0005-0000-0000-000052C40000}"/>
    <cellStyle name="20% - Accent1 7 2 5 3" xfId="50434" xr:uid="{00000000-0005-0000-0000-000053C40000}"/>
    <cellStyle name="20% - Accent1 7 2 5 3 2" xfId="50435" xr:uid="{00000000-0005-0000-0000-000054C40000}"/>
    <cellStyle name="20% - Accent1 7 2 5 3 2 2" xfId="50436" xr:uid="{00000000-0005-0000-0000-000055C40000}"/>
    <cellStyle name="20% - Accent1 7 2 5 3 2 2 2" xfId="50437" xr:uid="{00000000-0005-0000-0000-000056C40000}"/>
    <cellStyle name="20% - Accent1 7 2 5 3 2 2 2 2" xfId="50438" xr:uid="{00000000-0005-0000-0000-000057C40000}"/>
    <cellStyle name="20% - Accent1 7 2 5 3 2 2 3" xfId="50439" xr:uid="{00000000-0005-0000-0000-000058C40000}"/>
    <cellStyle name="20% - Accent1 7 2 5 3 2 3" xfId="50440" xr:uid="{00000000-0005-0000-0000-000059C40000}"/>
    <cellStyle name="20% - Accent1 7 2 5 3 2 3 2" xfId="50441" xr:uid="{00000000-0005-0000-0000-00005AC40000}"/>
    <cellStyle name="20% - Accent1 7 2 5 3 2 4" xfId="50442" xr:uid="{00000000-0005-0000-0000-00005BC40000}"/>
    <cellStyle name="20% - Accent1 7 2 5 3 3" xfId="50443" xr:uid="{00000000-0005-0000-0000-00005CC40000}"/>
    <cellStyle name="20% - Accent1 7 2 5 3 3 2" xfId="50444" xr:uid="{00000000-0005-0000-0000-00005DC40000}"/>
    <cellStyle name="20% - Accent1 7 2 5 3 3 2 2" xfId="50445" xr:uid="{00000000-0005-0000-0000-00005EC40000}"/>
    <cellStyle name="20% - Accent1 7 2 5 3 3 2 2 2" xfId="50446" xr:uid="{00000000-0005-0000-0000-00005FC40000}"/>
    <cellStyle name="20% - Accent1 7 2 5 3 3 2 3" xfId="50447" xr:uid="{00000000-0005-0000-0000-000060C40000}"/>
    <cellStyle name="20% - Accent1 7 2 5 3 3 3" xfId="50448" xr:uid="{00000000-0005-0000-0000-000061C40000}"/>
    <cellStyle name="20% - Accent1 7 2 5 3 3 3 2" xfId="50449" xr:uid="{00000000-0005-0000-0000-000062C40000}"/>
    <cellStyle name="20% - Accent1 7 2 5 3 3 4" xfId="50450" xr:uid="{00000000-0005-0000-0000-000063C40000}"/>
    <cellStyle name="20% - Accent1 7 2 5 3 4" xfId="50451" xr:uid="{00000000-0005-0000-0000-000064C40000}"/>
    <cellStyle name="20% - Accent1 7 2 5 3 4 2" xfId="50452" xr:uid="{00000000-0005-0000-0000-000065C40000}"/>
    <cellStyle name="20% - Accent1 7 2 5 3 4 2 2" xfId="50453" xr:uid="{00000000-0005-0000-0000-000066C40000}"/>
    <cellStyle name="20% - Accent1 7 2 5 3 4 2 2 2" xfId="50454" xr:uid="{00000000-0005-0000-0000-000067C40000}"/>
    <cellStyle name="20% - Accent1 7 2 5 3 4 2 3" xfId="50455" xr:uid="{00000000-0005-0000-0000-000068C40000}"/>
    <cellStyle name="20% - Accent1 7 2 5 3 4 3" xfId="50456" xr:uid="{00000000-0005-0000-0000-000069C40000}"/>
    <cellStyle name="20% - Accent1 7 2 5 3 4 3 2" xfId="50457" xr:uid="{00000000-0005-0000-0000-00006AC40000}"/>
    <cellStyle name="20% - Accent1 7 2 5 3 4 4" xfId="50458" xr:uid="{00000000-0005-0000-0000-00006BC40000}"/>
    <cellStyle name="20% - Accent1 7 2 5 3 5" xfId="50459" xr:uid="{00000000-0005-0000-0000-00006CC40000}"/>
    <cellStyle name="20% - Accent1 7 2 5 3 5 2" xfId="50460" xr:uid="{00000000-0005-0000-0000-00006DC40000}"/>
    <cellStyle name="20% - Accent1 7 2 5 3 5 2 2" xfId="50461" xr:uid="{00000000-0005-0000-0000-00006EC40000}"/>
    <cellStyle name="20% - Accent1 7 2 5 3 5 3" xfId="50462" xr:uid="{00000000-0005-0000-0000-00006FC40000}"/>
    <cellStyle name="20% - Accent1 7 2 5 3 6" xfId="50463" xr:uid="{00000000-0005-0000-0000-000070C40000}"/>
    <cellStyle name="20% - Accent1 7 2 5 3 6 2" xfId="50464" xr:uid="{00000000-0005-0000-0000-000071C40000}"/>
    <cellStyle name="20% - Accent1 7 2 5 3 6 2 2" xfId="50465" xr:uid="{00000000-0005-0000-0000-000072C40000}"/>
    <cellStyle name="20% - Accent1 7 2 5 3 6 3" xfId="50466" xr:uid="{00000000-0005-0000-0000-000073C40000}"/>
    <cellStyle name="20% - Accent1 7 2 5 3 7" xfId="50467" xr:uid="{00000000-0005-0000-0000-000074C40000}"/>
    <cellStyle name="20% - Accent1 7 2 5 3 7 2" xfId="50468" xr:uid="{00000000-0005-0000-0000-000075C40000}"/>
    <cellStyle name="20% - Accent1 7 2 5 3 8" xfId="50469" xr:uid="{00000000-0005-0000-0000-000076C40000}"/>
    <cellStyle name="20% - Accent1 7 2 5 3 8 2" xfId="50470" xr:uid="{00000000-0005-0000-0000-000077C40000}"/>
    <cellStyle name="20% - Accent1 7 2 5 3 9" xfId="50471" xr:uid="{00000000-0005-0000-0000-000078C40000}"/>
    <cellStyle name="20% - Accent1 7 2 5 4" xfId="50472" xr:uid="{00000000-0005-0000-0000-000079C40000}"/>
    <cellStyle name="20% - Accent1 7 2 5 4 2" xfId="50473" xr:uid="{00000000-0005-0000-0000-00007AC40000}"/>
    <cellStyle name="20% - Accent1 7 2 5 4 2 2" xfId="50474" xr:uid="{00000000-0005-0000-0000-00007BC40000}"/>
    <cellStyle name="20% - Accent1 7 2 5 4 2 2 2" xfId="50475" xr:uid="{00000000-0005-0000-0000-00007CC40000}"/>
    <cellStyle name="20% - Accent1 7 2 5 4 2 3" xfId="50476" xr:uid="{00000000-0005-0000-0000-00007DC40000}"/>
    <cellStyle name="20% - Accent1 7 2 5 4 3" xfId="50477" xr:uid="{00000000-0005-0000-0000-00007EC40000}"/>
    <cellStyle name="20% - Accent1 7 2 5 4 3 2" xfId="50478" xr:uid="{00000000-0005-0000-0000-00007FC40000}"/>
    <cellStyle name="20% - Accent1 7 2 5 4 4" xfId="50479" xr:uid="{00000000-0005-0000-0000-000080C40000}"/>
    <cellStyle name="20% - Accent1 7 2 5 5" xfId="50480" xr:uid="{00000000-0005-0000-0000-000081C40000}"/>
    <cellStyle name="20% - Accent1 7 2 5 5 2" xfId="50481" xr:uid="{00000000-0005-0000-0000-000082C40000}"/>
    <cellStyle name="20% - Accent1 7 2 5 5 2 2" xfId="50482" xr:uid="{00000000-0005-0000-0000-000083C40000}"/>
    <cellStyle name="20% - Accent1 7 2 5 5 2 2 2" xfId="50483" xr:uid="{00000000-0005-0000-0000-000084C40000}"/>
    <cellStyle name="20% - Accent1 7 2 5 5 2 3" xfId="50484" xr:uid="{00000000-0005-0000-0000-000085C40000}"/>
    <cellStyle name="20% - Accent1 7 2 5 5 3" xfId="50485" xr:uid="{00000000-0005-0000-0000-000086C40000}"/>
    <cellStyle name="20% - Accent1 7 2 5 5 3 2" xfId="50486" xr:uid="{00000000-0005-0000-0000-000087C40000}"/>
    <cellStyle name="20% - Accent1 7 2 5 5 4" xfId="50487" xr:uid="{00000000-0005-0000-0000-000088C40000}"/>
    <cellStyle name="20% - Accent1 7 2 5 6" xfId="50488" xr:uid="{00000000-0005-0000-0000-000089C40000}"/>
    <cellStyle name="20% - Accent1 7 2 5 6 2" xfId="50489" xr:uid="{00000000-0005-0000-0000-00008AC40000}"/>
    <cellStyle name="20% - Accent1 7 2 5 6 2 2" xfId="50490" xr:uid="{00000000-0005-0000-0000-00008BC40000}"/>
    <cellStyle name="20% - Accent1 7 2 5 6 2 2 2" xfId="50491" xr:uid="{00000000-0005-0000-0000-00008CC40000}"/>
    <cellStyle name="20% - Accent1 7 2 5 6 2 3" xfId="50492" xr:uid="{00000000-0005-0000-0000-00008DC40000}"/>
    <cellStyle name="20% - Accent1 7 2 5 6 3" xfId="50493" xr:uid="{00000000-0005-0000-0000-00008EC40000}"/>
    <cellStyle name="20% - Accent1 7 2 5 6 3 2" xfId="50494" xr:uid="{00000000-0005-0000-0000-00008FC40000}"/>
    <cellStyle name="20% - Accent1 7 2 5 6 4" xfId="50495" xr:uid="{00000000-0005-0000-0000-000090C40000}"/>
    <cellStyle name="20% - Accent1 7 2 5 7" xfId="50496" xr:uid="{00000000-0005-0000-0000-000091C40000}"/>
    <cellStyle name="20% - Accent1 7 2 5 7 2" xfId="50497" xr:uid="{00000000-0005-0000-0000-000092C40000}"/>
    <cellStyle name="20% - Accent1 7 2 5 7 2 2" xfId="50498" xr:uid="{00000000-0005-0000-0000-000093C40000}"/>
    <cellStyle name="20% - Accent1 7 2 5 7 3" xfId="50499" xr:uid="{00000000-0005-0000-0000-000094C40000}"/>
    <cellStyle name="20% - Accent1 7 2 5 8" xfId="50500" xr:uid="{00000000-0005-0000-0000-000095C40000}"/>
    <cellStyle name="20% - Accent1 7 2 5 8 2" xfId="50501" xr:uid="{00000000-0005-0000-0000-000096C40000}"/>
    <cellStyle name="20% - Accent1 7 2 5 8 2 2" xfId="50502" xr:uid="{00000000-0005-0000-0000-000097C40000}"/>
    <cellStyle name="20% - Accent1 7 2 5 8 3" xfId="50503" xr:uid="{00000000-0005-0000-0000-000098C40000}"/>
    <cellStyle name="20% - Accent1 7 2 5 9" xfId="50504" xr:uid="{00000000-0005-0000-0000-000099C40000}"/>
    <cellStyle name="20% - Accent1 7 2 5 9 2" xfId="50505" xr:uid="{00000000-0005-0000-0000-00009AC40000}"/>
    <cellStyle name="20% - Accent1 7 2 6" xfId="50506" xr:uid="{00000000-0005-0000-0000-00009BC40000}"/>
    <cellStyle name="20% - Accent1 7 2 6 2" xfId="50507" xr:uid="{00000000-0005-0000-0000-00009CC40000}"/>
    <cellStyle name="20% - Accent1 7 2 6 2 2" xfId="50508" xr:uid="{00000000-0005-0000-0000-00009DC40000}"/>
    <cellStyle name="20% - Accent1 7 2 6 2 2 2" xfId="50509" xr:uid="{00000000-0005-0000-0000-00009EC40000}"/>
    <cellStyle name="20% - Accent1 7 2 6 2 2 2 2" xfId="50510" xr:uid="{00000000-0005-0000-0000-00009FC40000}"/>
    <cellStyle name="20% - Accent1 7 2 6 2 2 3" xfId="50511" xr:uid="{00000000-0005-0000-0000-0000A0C40000}"/>
    <cellStyle name="20% - Accent1 7 2 6 2 3" xfId="50512" xr:uid="{00000000-0005-0000-0000-0000A1C40000}"/>
    <cellStyle name="20% - Accent1 7 2 6 2 3 2" xfId="50513" xr:uid="{00000000-0005-0000-0000-0000A2C40000}"/>
    <cellStyle name="20% - Accent1 7 2 6 2 4" xfId="50514" xr:uid="{00000000-0005-0000-0000-0000A3C40000}"/>
    <cellStyle name="20% - Accent1 7 2 6 3" xfId="50515" xr:uid="{00000000-0005-0000-0000-0000A4C40000}"/>
    <cellStyle name="20% - Accent1 7 2 6 3 2" xfId="50516" xr:uid="{00000000-0005-0000-0000-0000A5C40000}"/>
    <cellStyle name="20% - Accent1 7 2 6 3 2 2" xfId="50517" xr:uid="{00000000-0005-0000-0000-0000A6C40000}"/>
    <cellStyle name="20% - Accent1 7 2 6 3 2 2 2" xfId="50518" xr:uid="{00000000-0005-0000-0000-0000A7C40000}"/>
    <cellStyle name="20% - Accent1 7 2 6 3 2 3" xfId="50519" xr:uid="{00000000-0005-0000-0000-0000A8C40000}"/>
    <cellStyle name="20% - Accent1 7 2 6 3 3" xfId="50520" xr:uid="{00000000-0005-0000-0000-0000A9C40000}"/>
    <cellStyle name="20% - Accent1 7 2 6 3 3 2" xfId="50521" xr:uid="{00000000-0005-0000-0000-0000AAC40000}"/>
    <cellStyle name="20% - Accent1 7 2 6 3 4" xfId="50522" xr:uid="{00000000-0005-0000-0000-0000ABC40000}"/>
    <cellStyle name="20% - Accent1 7 2 6 4" xfId="50523" xr:uid="{00000000-0005-0000-0000-0000ACC40000}"/>
    <cellStyle name="20% - Accent1 7 2 6 4 2" xfId="50524" xr:uid="{00000000-0005-0000-0000-0000ADC40000}"/>
    <cellStyle name="20% - Accent1 7 2 6 4 2 2" xfId="50525" xr:uid="{00000000-0005-0000-0000-0000AEC40000}"/>
    <cellStyle name="20% - Accent1 7 2 6 4 2 2 2" xfId="50526" xr:uid="{00000000-0005-0000-0000-0000AFC40000}"/>
    <cellStyle name="20% - Accent1 7 2 6 4 2 3" xfId="50527" xr:uid="{00000000-0005-0000-0000-0000B0C40000}"/>
    <cellStyle name="20% - Accent1 7 2 6 4 3" xfId="50528" xr:uid="{00000000-0005-0000-0000-0000B1C40000}"/>
    <cellStyle name="20% - Accent1 7 2 6 4 3 2" xfId="50529" xr:uid="{00000000-0005-0000-0000-0000B2C40000}"/>
    <cellStyle name="20% - Accent1 7 2 6 4 4" xfId="50530" xr:uid="{00000000-0005-0000-0000-0000B3C40000}"/>
    <cellStyle name="20% - Accent1 7 2 6 5" xfId="50531" xr:uid="{00000000-0005-0000-0000-0000B4C40000}"/>
    <cellStyle name="20% - Accent1 7 2 6 5 2" xfId="50532" xr:uid="{00000000-0005-0000-0000-0000B5C40000}"/>
    <cellStyle name="20% - Accent1 7 2 6 5 2 2" xfId="50533" xr:uid="{00000000-0005-0000-0000-0000B6C40000}"/>
    <cellStyle name="20% - Accent1 7 2 6 5 3" xfId="50534" xr:uid="{00000000-0005-0000-0000-0000B7C40000}"/>
    <cellStyle name="20% - Accent1 7 2 6 6" xfId="50535" xr:uid="{00000000-0005-0000-0000-0000B8C40000}"/>
    <cellStyle name="20% - Accent1 7 2 6 6 2" xfId="50536" xr:uid="{00000000-0005-0000-0000-0000B9C40000}"/>
    <cellStyle name="20% - Accent1 7 2 6 6 2 2" xfId="50537" xr:uid="{00000000-0005-0000-0000-0000BAC40000}"/>
    <cellStyle name="20% - Accent1 7 2 6 6 3" xfId="50538" xr:uid="{00000000-0005-0000-0000-0000BBC40000}"/>
    <cellStyle name="20% - Accent1 7 2 6 7" xfId="50539" xr:uid="{00000000-0005-0000-0000-0000BCC40000}"/>
    <cellStyle name="20% - Accent1 7 2 6 7 2" xfId="50540" xr:uid="{00000000-0005-0000-0000-0000BDC40000}"/>
    <cellStyle name="20% - Accent1 7 2 6 8" xfId="50541" xr:uid="{00000000-0005-0000-0000-0000BEC40000}"/>
    <cellStyle name="20% - Accent1 7 2 6 8 2" xfId="50542" xr:uid="{00000000-0005-0000-0000-0000BFC40000}"/>
    <cellStyle name="20% - Accent1 7 2 6 9" xfId="50543" xr:uid="{00000000-0005-0000-0000-0000C0C40000}"/>
    <cellStyle name="20% - Accent1 7 2 7" xfId="50544" xr:uid="{00000000-0005-0000-0000-0000C1C40000}"/>
    <cellStyle name="20% - Accent1 7 2 7 2" xfId="50545" xr:uid="{00000000-0005-0000-0000-0000C2C40000}"/>
    <cellStyle name="20% - Accent1 7 2 7 2 2" xfId="50546" xr:uid="{00000000-0005-0000-0000-0000C3C40000}"/>
    <cellStyle name="20% - Accent1 7 2 7 2 2 2" xfId="50547" xr:uid="{00000000-0005-0000-0000-0000C4C40000}"/>
    <cellStyle name="20% - Accent1 7 2 7 2 2 2 2" xfId="50548" xr:uid="{00000000-0005-0000-0000-0000C5C40000}"/>
    <cellStyle name="20% - Accent1 7 2 7 2 2 3" xfId="50549" xr:uid="{00000000-0005-0000-0000-0000C6C40000}"/>
    <cellStyle name="20% - Accent1 7 2 7 2 3" xfId="50550" xr:uid="{00000000-0005-0000-0000-0000C7C40000}"/>
    <cellStyle name="20% - Accent1 7 2 7 2 3 2" xfId="50551" xr:uid="{00000000-0005-0000-0000-0000C8C40000}"/>
    <cellStyle name="20% - Accent1 7 2 7 2 4" xfId="50552" xr:uid="{00000000-0005-0000-0000-0000C9C40000}"/>
    <cellStyle name="20% - Accent1 7 2 7 3" xfId="50553" xr:uid="{00000000-0005-0000-0000-0000CAC40000}"/>
    <cellStyle name="20% - Accent1 7 2 7 3 2" xfId="50554" xr:uid="{00000000-0005-0000-0000-0000CBC40000}"/>
    <cellStyle name="20% - Accent1 7 2 7 3 2 2" xfId="50555" xr:uid="{00000000-0005-0000-0000-0000CCC40000}"/>
    <cellStyle name="20% - Accent1 7 2 7 3 2 2 2" xfId="50556" xr:uid="{00000000-0005-0000-0000-0000CDC40000}"/>
    <cellStyle name="20% - Accent1 7 2 7 3 2 3" xfId="50557" xr:uid="{00000000-0005-0000-0000-0000CEC40000}"/>
    <cellStyle name="20% - Accent1 7 2 7 3 3" xfId="50558" xr:uid="{00000000-0005-0000-0000-0000CFC40000}"/>
    <cellStyle name="20% - Accent1 7 2 7 3 3 2" xfId="50559" xr:uid="{00000000-0005-0000-0000-0000D0C40000}"/>
    <cellStyle name="20% - Accent1 7 2 7 3 4" xfId="50560" xr:uid="{00000000-0005-0000-0000-0000D1C40000}"/>
    <cellStyle name="20% - Accent1 7 2 7 4" xfId="50561" xr:uid="{00000000-0005-0000-0000-0000D2C40000}"/>
    <cellStyle name="20% - Accent1 7 2 7 4 2" xfId="50562" xr:uid="{00000000-0005-0000-0000-0000D3C40000}"/>
    <cellStyle name="20% - Accent1 7 2 7 4 2 2" xfId="50563" xr:uid="{00000000-0005-0000-0000-0000D4C40000}"/>
    <cellStyle name="20% - Accent1 7 2 7 4 2 2 2" xfId="50564" xr:uid="{00000000-0005-0000-0000-0000D5C40000}"/>
    <cellStyle name="20% - Accent1 7 2 7 4 2 3" xfId="50565" xr:uid="{00000000-0005-0000-0000-0000D6C40000}"/>
    <cellStyle name="20% - Accent1 7 2 7 4 3" xfId="50566" xr:uid="{00000000-0005-0000-0000-0000D7C40000}"/>
    <cellStyle name="20% - Accent1 7 2 7 4 3 2" xfId="50567" xr:uid="{00000000-0005-0000-0000-0000D8C40000}"/>
    <cellStyle name="20% - Accent1 7 2 7 4 4" xfId="50568" xr:uid="{00000000-0005-0000-0000-0000D9C40000}"/>
    <cellStyle name="20% - Accent1 7 2 7 5" xfId="50569" xr:uid="{00000000-0005-0000-0000-0000DAC40000}"/>
    <cellStyle name="20% - Accent1 7 2 7 5 2" xfId="50570" xr:uid="{00000000-0005-0000-0000-0000DBC40000}"/>
    <cellStyle name="20% - Accent1 7 2 7 5 2 2" xfId="50571" xr:uid="{00000000-0005-0000-0000-0000DCC40000}"/>
    <cellStyle name="20% - Accent1 7 2 7 5 3" xfId="50572" xr:uid="{00000000-0005-0000-0000-0000DDC40000}"/>
    <cellStyle name="20% - Accent1 7 2 7 6" xfId="50573" xr:uid="{00000000-0005-0000-0000-0000DEC40000}"/>
    <cellStyle name="20% - Accent1 7 2 7 6 2" xfId="50574" xr:uid="{00000000-0005-0000-0000-0000DFC40000}"/>
    <cellStyle name="20% - Accent1 7 2 7 6 2 2" xfId="50575" xr:uid="{00000000-0005-0000-0000-0000E0C40000}"/>
    <cellStyle name="20% - Accent1 7 2 7 6 3" xfId="50576" xr:uid="{00000000-0005-0000-0000-0000E1C40000}"/>
    <cellStyle name="20% - Accent1 7 2 7 7" xfId="50577" xr:uid="{00000000-0005-0000-0000-0000E2C40000}"/>
    <cellStyle name="20% - Accent1 7 2 7 7 2" xfId="50578" xr:uid="{00000000-0005-0000-0000-0000E3C40000}"/>
    <cellStyle name="20% - Accent1 7 2 7 8" xfId="50579" xr:uid="{00000000-0005-0000-0000-0000E4C40000}"/>
    <cellStyle name="20% - Accent1 7 2 7 8 2" xfId="50580" xr:uid="{00000000-0005-0000-0000-0000E5C40000}"/>
    <cellStyle name="20% - Accent1 7 2 7 9" xfId="50581" xr:uid="{00000000-0005-0000-0000-0000E6C40000}"/>
    <cellStyle name="20% - Accent1 7 2 8" xfId="50582" xr:uid="{00000000-0005-0000-0000-0000E7C40000}"/>
    <cellStyle name="20% - Accent1 7 2 8 2" xfId="50583" xr:uid="{00000000-0005-0000-0000-0000E8C40000}"/>
    <cellStyle name="20% - Accent1 7 2 8 2 2" xfId="50584" xr:uid="{00000000-0005-0000-0000-0000E9C40000}"/>
    <cellStyle name="20% - Accent1 7 2 8 2 2 2" xfId="50585" xr:uid="{00000000-0005-0000-0000-0000EAC40000}"/>
    <cellStyle name="20% - Accent1 7 2 8 2 3" xfId="50586" xr:uid="{00000000-0005-0000-0000-0000EBC40000}"/>
    <cellStyle name="20% - Accent1 7 2 8 3" xfId="50587" xr:uid="{00000000-0005-0000-0000-0000ECC40000}"/>
    <cellStyle name="20% - Accent1 7 2 8 3 2" xfId="50588" xr:uid="{00000000-0005-0000-0000-0000EDC40000}"/>
    <cellStyle name="20% - Accent1 7 2 8 4" xfId="50589" xr:uid="{00000000-0005-0000-0000-0000EEC40000}"/>
    <cellStyle name="20% - Accent1 7 2 9" xfId="50590" xr:uid="{00000000-0005-0000-0000-0000EFC40000}"/>
    <cellStyle name="20% - Accent1 7 2 9 2" xfId="50591" xr:uid="{00000000-0005-0000-0000-0000F0C40000}"/>
    <cellStyle name="20% - Accent1 7 2 9 2 2" xfId="50592" xr:uid="{00000000-0005-0000-0000-0000F1C40000}"/>
    <cellStyle name="20% - Accent1 7 2 9 2 2 2" xfId="50593" xr:uid="{00000000-0005-0000-0000-0000F2C40000}"/>
    <cellStyle name="20% - Accent1 7 2 9 2 3" xfId="50594" xr:uid="{00000000-0005-0000-0000-0000F3C40000}"/>
    <cellStyle name="20% - Accent1 7 2 9 3" xfId="50595" xr:uid="{00000000-0005-0000-0000-0000F4C40000}"/>
    <cellStyle name="20% - Accent1 7 2 9 3 2" xfId="50596" xr:uid="{00000000-0005-0000-0000-0000F5C40000}"/>
    <cellStyle name="20% - Accent1 7 2 9 4" xfId="50597" xr:uid="{00000000-0005-0000-0000-0000F6C40000}"/>
    <cellStyle name="20% - Accent1 7 3" xfId="50598" xr:uid="{00000000-0005-0000-0000-0000F7C40000}"/>
    <cellStyle name="20% - Accent1 7 3 10" xfId="50599" xr:uid="{00000000-0005-0000-0000-0000F8C40000}"/>
    <cellStyle name="20% - Accent1 7 3 10 2" xfId="50600" xr:uid="{00000000-0005-0000-0000-0000F9C40000}"/>
    <cellStyle name="20% - Accent1 7 3 10 2 2" xfId="50601" xr:uid="{00000000-0005-0000-0000-0000FAC40000}"/>
    <cellStyle name="20% - Accent1 7 3 10 3" xfId="50602" xr:uid="{00000000-0005-0000-0000-0000FBC40000}"/>
    <cellStyle name="20% - Accent1 7 3 11" xfId="50603" xr:uid="{00000000-0005-0000-0000-0000FCC40000}"/>
    <cellStyle name="20% - Accent1 7 3 11 2" xfId="50604" xr:uid="{00000000-0005-0000-0000-0000FDC40000}"/>
    <cellStyle name="20% - Accent1 7 3 11 2 2" xfId="50605" xr:uid="{00000000-0005-0000-0000-0000FEC40000}"/>
    <cellStyle name="20% - Accent1 7 3 11 3" xfId="50606" xr:uid="{00000000-0005-0000-0000-0000FFC40000}"/>
    <cellStyle name="20% - Accent1 7 3 12" xfId="50607" xr:uid="{00000000-0005-0000-0000-000000C50000}"/>
    <cellStyle name="20% - Accent1 7 3 12 2" xfId="50608" xr:uid="{00000000-0005-0000-0000-000001C50000}"/>
    <cellStyle name="20% - Accent1 7 3 13" xfId="50609" xr:uid="{00000000-0005-0000-0000-000002C50000}"/>
    <cellStyle name="20% - Accent1 7 3 13 2" xfId="50610" xr:uid="{00000000-0005-0000-0000-000003C50000}"/>
    <cellStyle name="20% - Accent1 7 3 14" xfId="50611" xr:uid="{00000000-0005-0000-0000-000004C50000}"/>
    <cellStyle name="20% - Accent1 7 3 2" xfId="50612" xr:uid="{00000000-0005-0000-0000-000005C50000}"/>
    <cellStyle name="20% - Accent1 7 3 2 10" xfId="50613" xr:uid="{00000000-0005-0000-0000-000006C50000}"/>
    <cellStyle name="20% - Accent1 7 3 2 10 2" xfId="50614" xr:uid="{00000000-0005-0000-0000-000007C50000}"/>
    <cellStyle name="20% - Accent1 7 3 2 11" xfId="50615" xr:uid="{00000000-0005-0000-0000-000008C50000}"/>
    <cellStyle name="20% - Accent1 7 3 2 2" xfId="50616" xr:uid="{00000000-0005-0000-0000-000009C50000}"/>
    <cellStyle name="20% - Accent1 7 3 2 2 2" xfId="50617" xr:uid="{00000000-0005-0000-0000-00000AC50000}"/>
    <cellStyle name="20% - Accent1 7 3 2 2 2 2" xfId="50618" xr:uid="{00000000-0005-0000-0000-00000BC50000}"/>
    <cellStyle name="20% - Accent1 7 3 2 2 2 2 2" xfId="50619" xr:uid="{00000000-0005-0000-0000-00000CC50000}"/>
    <cellStyle name="20% - Accent1 7 3 2 2 2 2 2 2" xfId="50620" xr:uid="{00000000-0005-0000-0000-00000DC50000}"/>
    <cellStyle name="20% - Accent1 7 3 2 2 2 2 3" xfId="50621" xr:uid="{00000000-0005-0000-0000-00000EC50000}"/>
    <cellStyle name="20% - Accent1 7 3 2 2 2 3" xfId="50622" xr:uid="{00000000-0005-0000-0000-00000FC50000}"/>
    <cellStyle name="20% - Accent1 7 3 2 2 2 3 2" xfId="50623" xr:uid="{00000000-0005-0000-0000-000010C50000}"/>
    <cellStyle name="20% - Accent1 7 3 2 2 2 4" xfId="50624" xr:uid="{00000000-0005-0000-0000-000011C50000}"/>
    <cellStyle name="20% - Accent1 7 3 2 2 3" xfId="50625" xr:uid="{00000000-0005-0000-0000-000012C50000}"/>
    <cellStyle name="20% - Accent1 7 3 2 2 3 2" xfId="50626" xr:uid="{00000000-0005-0000-0000-000013C50000}"/>
    <cellStyle name="20% - Accent1 7 3 2 2 3 2 2" xfId="50627" xr:uid="{00000000-0005-0000-0000-000014C50000}"/>
    <cellStyle name="20% - Accent1 7 3 2 2 3 2 2 2" xfId="50628" xr:uid="{00000000-0005-0000-0000-000015C50000}"/>
    <cellStyle name="20% - Accent1 7 3 2 2 3 2 3" xfId="50629" xr:uid="{00000000-0005-0000-0000-000016C50000}"/>
    <cellStyle name="20% - Accent1 7 3 2 2 3 3" xfId="50630" xr:uid="{00000000-0005-0000-0000-000017C50000}"/>
    <cellStyle name="20% - Accent1 7 3 2 2 3 3 2" xfId="50631" xr:uid="{00000000-0005-0000-0000-000018C50000}"/>
    <cellStyle name="20% - Accent1 7 3 2 2 3 4" xfId="50632" xr:uid="{00000000-0005-0000-0000-000019C50000}"/>
    <cellStyle name="20% - Accent1 7 3 2 2 4" xfId="50633" xr:uid="{00000000-0005-0000-0000-00001AC50000}"/>
    <cellStyle name="20% - Accent1 7 3 2 2 4 2" xfId="50634" xr:uid="{00000000-0005-0000-0000-00001BC50000}"/>
    <cellStyle name="20% - Accent1 7 3 2 2 4 2 2" xfId="50635" xr:uid="{00000000-0005-0000-0000-00001CC50000}"/>
    <cellStyle name="20% - Accent1 7 3 2 2 4 2 2 2" xfId="50636" xr:uid="{00000000-0005-0000-0000-00001DC50000}"/>
    <cellStyle name="20% - Accent1 7 3 2 2 4 2 3" xfId="50637" xr:uid="{00000000-0005-0000-0000-00001EC50000}"/>
    <cellStyle name="20% - Accent1 7 3 2 2 4 3" xfId="50638" xr:uid="{00000000-0005-0000-0000-00001FC50000}"/>
    <cellStyle name="20% - Accent1 7 3 2 2 4 3 2" xfId="50639" xr:uid="{00000000-0005-0000-0000-000020C50000}"/>
    <cellStyle name="20% - Accent1 7 3 2 2 4 4" xfId="50640" xr:uid="{00000000-0005-0000-0000-000021C50000}"/>
    <cellStyle name="20% - Accent1 7 3 2 2 5" xfId="50641" xr:uid="{00000000-0005-0000-0000-000022C50000}"/>
    <cellStyle name="20% - Accent1 7 3 2 2 5 2" xfId="50642" xr:uid="{00000000-0005-0000-0000-000023C50000}"/>
    <cellStyle name="20% - Accent1 7 3 2 2 5 2 2" xfId="50643" xr:uid="{00000000-0005-0000-0000-000024C50000}"/>
    <cellStyle name="20% - Accent1 7 3 2 2 5 3" xfId="50644" xr:uid="{00000000-0005-0000-0000-000025C50000}"/>
    <cellStyle name="20% - Accent1 7 3 2 2 6" xfId="50645" xr:uid="{00000000-0005-0000-0000-000026C50000}"/>
    <cellStyle name="20% - Accent1 7 3 2 2 6 2" xfId="50646" xr:uid="{00000000-0005-0000-0000-000027C50000}"/>
    <cellStyle name="20% - Accent1 7 3 2 2 6 2 2" xfId="50647" xr:uid="{00000000-0005-0000-0000-000028C50000}"/>
    <cellStyle name="20% - Accent1 7 3 2 2 6 3" xfId="50648" xr:uid="{00000000-0005-0000-0000-000029C50000}"/>
    <cellStyle name="20% - Accent1 7 3 2 2 7" xfId="50649" xr:uid="{00000000-0005-0000-0000-00002AC50000}"/>
    <cellStyle name="20% - Accent1 7 3 2 2 7 2" xfId="50650" xr:uid="{00000000-0005-0000-0000-00002BC50000}"/>
    <cellStyle name="20% - Accent1 7 3 2 2 8" xfId="50651" xr:uid="{00000000-0005-0000-0000-00002CC50000}"/>
    <cellStyle name="20% - Accent1 7 3 2 2 8 2" xfId="50652" xr:uid="{00000000-0005-0000-0000-00002DC50000}"/>
    <cellStyle name="20% - Accent1 7 3 2 2 9" xfId="50653" xr:uid="{00000000-0005-0000-0000-00002EC50000}"/>
    <cellStyle name="20% - Accent1 7 3 2 3" xfId="50654" xr:uid="{00000000-0005-0000-0000-00002FC50000}"/>
    <cellStyle name="20% - Accent1 7 3 2 3 2" xfId="50655" xr:uid="{00000000-0005-0000-0000-000030C50000}"/>
    <cellStyle name="20% - Accent1 7 3 2 3 2 2" xfId="50656" xr:uid="{00000000-0005-0000-0000-000031C50000}"/>
    <cellStyle name="20% - Accent1 7 3 2 3 2 2 2" xfId="50657" xr:uid="{00000000-0005-0000-0000-000032C50000}"/>
    <cellStyle name="20% - Accent1 7 3 2 3 2 2 2 2" xfId="50658" xr:uid="{00000000-0005-0000-0000-000033C50000}"/>
    <cellStyle name="20% - Accent1 7 3 2 3 2 2 3" xfId="50659" xr:uid="{00000000-0005-0000-0000-000034C50000}"/>
    <cellStyle name="20% - Accent1 7 3 2 3 2 3" xfId="50660" xr:uid="{00000000-0005-0000-0000-000035C50000}"/>
    <cellStyle name="20% - Accent1 7 3 2 3 2 3 2" xfId="50661" xr:uid="{00000000-0005-0000-0000-000036C50000}"/>
    <cellStyle name="20% - Accent1 7 3 2 3 2 4" xfId="50662" xr:uid="{00000000-0005-0000-0000-000037C50000}"/>
    <cellStyle name="20% - Accent1 7 3 2 3 3" xfId="50663" xr:uid="{00000000-0005-0000-0000-000038C50000}"/>
    <cellStyle name="20% - Accent1 7 3 2 3 3 2" xfId="50664" xr:uid="{00000000-0005-0000-0000-000039C50000}"/>
    <cellStyle name="20% - Accent1 7 3 2 3 3 2 2" xfId="50665" xr:uid="{00000000-0005-0000-0000-00003AC50000}"/>
    <cellStyle name="20% - Accent1 7 3 2 3 3 2 2 2" xfId="50666" xr:uid="{00000000-0005-0000-0000-00003BC50000}"/>
    <cellStyle name="20% - Accent1 7 3 2 3 3 2 3" xfId="50667" xr:uid="{00000000-0005-0000-0000-00003CC50000}"/>
    <cellStyle name="20% - Accent1 7 3 2 3 3 3" xfId="50668" xr:uid="{00000000-0005-0000-0000-00003DC50000}"/>
    <cellStyle name="20% - Accent1 7 3 2 3 3 3 2" xfId="50669" xr:uid="{00000000-0005-0000-0000-00003EC50000}"/>
    <cellStyle name="20% - Accent1 7 3 2 3 3 4" xfId="50670" xr:uid="{00000000-0005-0000-0000-00003FC50000}"/>
    <cellStyle name="20% - Accent1 7 3 2 3 4" xfId="50671" xr:uid="{00000000-0005-0000-0000-000040C50000}"/>
    <cellStyle name="20% - Accent1 7 3 2 3 4 2" xfId="50672" xr:uid="{00000000-0005-0000-0000-000041C50000}"/>
    <cellStyle name="20% - Accent1 7 3 2 3 4 2 2" xfId="50673" xr:uid="{00000000-0005-0000-0000-000042C50000}"/>
    <cellStyle name="20% - Accent1 7 3 2 3 4 2 2 2" xfId="50674" xr:uid="{00000000-0005-0000-0000-000043C50000}"/>
    <cellStyle name="20% - Accent1 7 3 2 3 4 2 3" xfId="50675" xr:uid="{00000000-0005-0000-0000-000044C50000}"/>
    <cellStyle name="20% - Accent1 7 3 2 3 4 3" xfId="50676" xr:uid="{00000000-0005-0000-0000-000045C50000}"/>
    <cellStyle name="20% - Accent1 7 3 2 3 4 3 2" xfId="50677" xr:uid="{00000000-0005-0000-0000-000046C50000}"/>
    <cellStyle name="20% - Accent1 7 3 2 3 4 4" xfId="50678" xr:uid="{00000000-0005-0000-0000-000047C50000}"/>
    <cellStyle name="20% - Accent1 7 3 2 3 5" xfId="50679" xr:uid="{00000000-0005-0000-0000-000048C50000}"/>
    <cellStyle name="20% - Accent1 7 3 2 3 5 2" xfId="50680" xr:uid="{00000000-0005-0000-0000-000049C50000}"/>
    <cellStyle name="20% - Accent1 7 3 2 3 5 2 2" xfId="50681" xr:uid="{00000000-0005-0000-0000-00004AC50000}"/>
    <cellStyle name="20% - Accent1 7 3 2 3 5 3" xfId="50682" xr:uid="{00000000-0005-0000-0000-00004BC50000}"/>
    <cellStyle name="20% - Accent1 7 3 2 3 6" xfId="50683" xr:uid="{00000000-0005-0000-0000-00004CC50000}"/>
    <cellStyle name="20% - Accent1 7 3 2 3 6 2" xfId="50684" xr:uid="{00000000-0005-0000-0000-00004DC50000}"/>
    <cellStyle name="20% - Accent1 7 3 2 3 6 2 2" xfId="50685" xr:uid="{00000000-0005-0000-0000-00004EC50000}"/>
    <cellStyle name="20% - Accent1 7 3 2 3 6 3" xfId="50686" xr:uid="{00000000-0005-0000-0000-00004FC50000}"/>
    <cellStyle name="20% - Accent1 7 3 2 3 7" xfId="50687" xr:uid="{00000000-0005-0000-0000-000050C50000}"/>
    <cellStyle name="20% - Accent1 7 3 2 3 7 2" xfId="50688" xr:uid="{00000000-0005-0000-0000-000051C50000}"/>
    <cellStyle name="20% - Accent1 7 3 2 3 8" xfId="50689" xr:uid="{00000000-0005-0000-0000-000052C50000}"/>
    <cellStyle name="20% - Accent1 7 3 2 3 8 2" xfId="50690" xr:uid="{00000000-0005-0000-0000-000053C50000}"/>
    <cellStyle name="20% - Accent1 7 3 2 3 9" xfId="50691" xr:uid="{00000000-0005-0000-0000-000054C50000}"/>
    <cellStyle name="20% - Accent1 7 3 2 4" xfId="50692" xr:uid="{00000000-0005-0000-0000-000055C50000}"/>
    <cellStyle name="20% - Accent1 7 3 2 4 2" xfId="50693" xr:uid="{00000000-0005-0000-0000-000056C50000}"/>
    <cellStyle name="20% - Accent1 7 3 2 4 2 2" xfId="50694" xr:uid="{00000000-0005-0000-0000-000057C50000}"/>
    <cellStyle name="20% - Accent1 7 3 2 4 2 2 2" xfId="50695" xr:uid="{00000000-0005-0000-0000-000058C50000}"/>
    <cellStyle name="20% - Accent1 7 3 2 4 2 3" xfId="50696" xr:uid="{00000000-0005-0000-0000-000059C50000}"/>
    <cellStyle name="20% - Accent1 7 3 2 4 3" xfId="50697" xr:uid="{00000000-0005-0000-0000-00005AC50000}"/>
    <cellStyle name="20% - Accent1 7 3 2 4 3 2" xfId="50698" xr:uid="{00000000-0005-0000-0000-00005BC50000}"/>
    <cellStyle name="20% - Accent1 7 3 2 4 4" xfId="50699" xr:uid="{00000000-0005-0000-0000-00005CC50000}"/>
    <cellStyle name="20% - Accent1 7 3 2 5" xfId="50700" xr:uid="{00000000-0005-0000-0000-00005DC50000}"/>
    <cellStyle name="20% - Accent1 7 3 2 5 2" xfId="50701" xr:uid="{00000000-0005-0000-0000-00005EC50000}"/>
    <cellStyle name="20% - Accent1 7 3 2 5 2 2" xfId="50702" xr:uid="{00000000-0005-0000-0000-00005FC50000}"/>
    <cellStyle name="20% - Accent1 7 3 2 5 2 2 2" xfId="50703" xr:uid="{00000000-0005-0000-0000-000060C50000}"/>
    <cellStyle name="20% - Accent1 7 3 2 5 2 3" xfId="50704" xr:uid="{00000000-0005-0000-0000-000061C50000}"/>
    <cellStyle name="20% - Accent1 7 3 2 5 3" xfId="50705" xr:uid="{00000000-0005-0000-0000-000062C50000}"/>
    <cellStyle name="20% - Accent1 7 3 2 5 3 2" xfId="50706" xr:uid="{00000000-0005-0000-0000-000063C50000}"/>
    <cellStyle name="20% - Accent1 7 3 2 5 4" xfId="50707" xr:uid="{00000000-0005-0000-0000-000064C50000}"/>
    <cellStyle name="20% - Accent1 7 3 2 6" xfId="50708" xr:uid="{00000000-0005-0000-0000-000065C50000}"/>
    <cellStyle name="20% - Accent1 7 3 2 6 2" xfId="50709" xr:uid="{00000000-0005-0000-0000-000066C50000}"/>
    <cellStyle name="20% - Accent1 7 3 2 6 2 2" xfId="50710" xr:uid="{00000000-0005-0000-0000-000067C50000}"/>
    <cellStyle name="20% - Accent1 7 3 2 6 2 2 2" xfId="50711" xr:uid="{00000000-0005-0000-0000-000068C50000}"/>
    <cellStyle name="20% - Accent1 7 3 2 6 2 3" xfId="50712" xr:uid="{00000000-0005-0000-0000-000069C50000}"/>
    <cellStyle name="20% - Accent1 7 3 2 6 3" xfId="50713" xr:uid="{00000000-0005-0000-0000-00006AC50000}"/>
    <cellStyle name="20% - Accent1 7 3 2 6 3 2" xfId="50714" xr:uid="{00000000-0005-0000-0000-00006BC50000}"/>
    <cellStyle name="20% - Accent1 7 3 2 6 4" xfId="50715" xr:uid="{00000000-0005-0000-0000-00006CC50000}"/>
    <cellStyle name="20% - Accent1 7 3 2 7" xfId="50716" xr:uid="{00000000-0005-0000-0000-00006DC50000}"/>
    <cellStyle name="20% - Accent1 7 3 2 7 2" xfId="50717" xr:uid="{00000000-0005-0000-0000-00006EC50000}"/>
    <cellStyle name="20% - Accent1 7 3 2 7 2 2" xfId="50718" xr:uid="{00000000-0005-0000-0000-00006FC50000}"/>
    <cellStyle name="20% - Accent1 7 3 2 7 3" xfId="50719" xr:uid="{00000000-0005-0000-0000-000070C50000}"/>
    <cellStyle name="20% - Accent1 7 3 2 8" xfId="50720" xr:uid="{00000000-0005-0000-0000-000071C50000}"/>
    <cellStyle name="20% - Accent1 7 3 2 8 2" xfId="50721" xr:uid="{00000000-0005-0000-0000-000072C50000}"/>
    <cellStyle name="20% - Accent1 7 3 2 8 2 2" xfId="50722" xr:uid="{00000000-0005-0000-0000-000073C50000}"/>
    <cellStyle name="20% - Accent1 7 3 2 8 3" xfId="50723" xr:uid="{00000000-0005-0000-0000-000074C50000}"/>
    <cellStyle name="20% - Accent1 7 3 2 9" xfId="50724" xr:uid="{00000000-0005-0000-0000-000075C50000}"/>
    <cellStyle name="20% - Accent1 7 3 2 9 2" xfId="50725" xr:uid="{00000000-0005-0000-0000-000076C50000}"/>
    <cellStyle name="20% - Accent1 7 3 3" xfId="50726" xr:uid="{00000000-0005-0000-0000-000077C50000}"/>
    <cellStyle name="20% - Accent1 7 3 3 10" xfId="50727" xr:uid="{00000000-0005-0000-0000-000078C50000}"/>
    <cellStyle name="20% - Accent1 7 3 3 10 2" xfId="50728" xr:uid="{00000000-0005-0000-0000-000079C50000}"/>
    <cellStyle name="20% - Accent1 7 3 3 11" xfId="50729" xr:uid="{00000000-0005-0000-0000-00007AC50000}"/>
    <cellStyle name="20% - Accent1 7 3 3 2" xfId="50730" xr:uid="{00000000-0005-0000-0000-00007BC50000}"/>
    <cellStyle name="20% - Accent1 7 3 3 2 2" xfId="50731" xr:uid="{00000000-0005-0000-0000-00007CC50000}"/>
    <cellStyle name="20% - Accent1 7 3 3 2 2 2" xfId="50732" xr:uid="{00000000-0005-0000-0000-00007DC50000}"/>
    <cellStyle name="20% - Accent1 7 3 3 2 2 2 2" xfId="50733" xr:uid="{00000000-0005-0000-0000-00007EC50000}"/>
    <cellStyle name="20% - Accent1 7 3 3 2 2 2 2 2" xfId="50734" xr:uid="{00000000-0005-0000-0000-00007FC50000}"/>
    <cellStyle name="20% - Accent1 7 3 3 2 2 2 3" xfId="50735" xr:uid="{00000000-0005-0000-0000-000080C50000}"/>
    <cellStyle name="20% - Accent1 7 3 3 2 2 3" xfId="50736" xr:uid="{00000000-0005-0000-0000-000081C50000}"/>
    <cellStyle name="20% - Accent1 7 3 3 2 2 3 2" xfId="50737" xr:uid="{00000000-0005-0000-0000-000082C50000}"/>
    <cellStyle name="20% - Accent1 7 3 3 2 2 4" xfId="50738" xr:uid="{00000000-0005-0000-0000-000083C50000}"/>
    <cellStyle name="20% - Accent1 7 3 3 2 3" xfId="50739" xr:uid="{00000000-0005-0000-0000-000084C50000}"/>
    <cellStyle name="20% - Accent1 7 3 3 2 3 2" xfId="50740" xr:uid="{00000000-0005-0000-0000-000085C50000}"/>
    <cellStyle name="20% - Accent1 7 3 3 2 3 2 2" xfId="50741" xr:uid="{00000000-0005-0000-0000-000086C50000}"/>
    <cellStyle name="20% - Accent1 7 3 3 2 3 2 2 2" xfId="50742" xr:uid="{00000000-0005-0000-0000-000087C50000}"/>
    <cellStyle name="20% - Accent1 7 3 3 2 3 2 3" xfId="50743" xr:uid="{00000000-0005-0000-0000-000088C50000}"/>
    <cellStyle name="20% - Accent1 7 3 3 2 3 3" xfId="50744" xr:uid="{00000000-0005-0000-0000-000089C50000}"/>
    <cellStyle name="20% - Accent1 7 3 3 2 3 3 2" xfId="50745" xr:uid="{00000000-0005-0000-0000-00008AC50000}"/>
    <cellStyle name="20% - Accent1 7 3 3 2 3 4" xfId="50746" xr:uid="{00000000-0005-0000-0000-00008BC50000}"/>
    <cellStyle name="20% - Accent1 7 3 3 2 4" xfId="50747" xr:uid="{00000000-0005-0000-0000-00008CC50000}"/>
    <cellStyle name="20% - Accent1 7 3 3 2 4 2" xfId="50748" xr:uid="{00000000-0005-0000-0000-00008DC50000}"/>
    <cellStyle name="20% - Accent1 7 3 3 2 4 2 2" xfId="50749" xr:uid="{00000000-0005-0000-0000-00008EC50000}"/>
    <cellStyle name="20% - Accent1 7 3 3 2 4 2 2 2" xfId="50750" xr:uid="{00000000-0005-0000-0000-00008FC50000}"/>
    <cellStyle name="20% - Accent1 7 3 3 2 4 2 3" xfId="50751" xr:uid="{00000000-0005-0000-0000-000090C50000}"/>
    <cellStyle name="20% - Accent1 7 3 3 2 4 3" xfId="50752" xr:uid="{00000000-0005-0000-0000-000091C50000}"/>
    <cellStyle name="20% - Accent1 7 3 3 2 4 3 2" xfId="50753" xr:uid="{00000000-0005-0000-0000-000092C50000}"/>
    <cellStyle name="20% - Accent1 7 3 3 2 4 4" xfId="50754" xr:uid="{00000000-0005-0000-0000-000093C50000}"/>
    <cellStyle name="20% - Accent1 7 3 3 2 5" xfId="50755" xr:uid="{00000000-0005-0000-0000-000094C50000}"/>
    <cellStyle name="20% - Accent1 7 3 3 2 5 2" xfId="50756" xr:uid="{00000000-0005-0000-0000-000095C50000}"/>
    <cellStyle name="20% - Accent1 7 3 3 2 5 2 2" xfId="50757" xr:uid="{00000000-0005-0000-0000-000096C50000}"/>
    <cellStyle name="20% - Accent1 7 3 3 2 5 3" xfId="50758" xr:uid="{00000000-0005-0000-0000-000097C50000}"/>
    <cellStyle name="20% - Accent1 7 3 3 2 6" xfId="50759" xr:uid="{00000000-0005-0000-0000-000098C50000}"/>
    <cellStyle name="20% - Accent1 7 3 3 2 6 2" xfId="50760" xr:uid="{00000000-0005-0000-0000-000099C50000}"/>
    <cellStyle name="20% - Accent1 7 3 3 2 6 2 2" xfId="50761" xr:uid="{00000000-0005-0000-0000-00009AC50000}"/>
    <cellStyle name="20% - Accent1 7 3 3 2 6 3" xfId="50762" xr:uid="{00000000-0005-0000-0000-00009BC50000}"/>
    <cellStyle name="20% - Accent1 7 3 3 2 7" xfId="50763" xr:uid="{00000000-0005-0000-0000-00009CC50000}"/>
    <cellStyle name="20% - Accent1 7 3 3 2 7 2" xfId="50764" xr:uid="{00000000-0005-0000-0000-00009DC50000}"/>
    <cellStyle name="20% - Accent1 7 3 3 2 8" xfId="50765" xr:uid="{00000000-0005-0000-0000-00009EC50000}"/>
    <cellStyle name="20% - Accent1 7 3 3 2 8 2" xfId="50766" xr:uid="{00000000-0005-0000-0000-00009FC50000}"/>
    <cellStyle name="20% - Accent1 7 3 3 2 9" xfId="50767" xr:uid="{00000000-0005-0000-0000-0000A0C50000}"/>
    <cellStyle name="20% - Accent1 7 3 3 3" xfId="50768" xr:uid="{00000000-0005-0000-0000-0000A1C50000}"/>
    <cellStyle name="20% - Accent1 7 3 3 3 2" xfId="50769" xr:uid="{00000000-0005-0000-0000-0000A2C50000}"/>
    <cellStyle name="20% - Accent1 7 3 3 3 2 2" xfId="50770" xr:uid="{00000000-0005-0000-0000-0000A3C50000}"/>
    <cellStyle name="20% - Accent1 7 3 3 3 2 2 2" xfId="50771" xr:uid="{00000000-0005-0000-0000-0000A4C50000}"/>
    <cellStyle name="20% - Accent1 7 3 3 3 2 2 2 2" xfId="50772" xr:uid="{00000000-0005-0000-0000-0000A5C50000}"/>
    <cellStyle name="20% - Accent1 7 3 3 3 2 2 3" xfId="50773" xr:uid="{00000000-0005-0000-0000-0000A6C50000}"/>
    <cellStyle name="20% - Accent1 7 3 3 3 2 3" xfId="50774" xr:uid="{00000000-0005-0000-0000-0000A7C50000}"/>
    <cellStyle name="20% - Accent1 7 3 3 3 2 3 2" xfId="50775" xr:uid="{00000000-0005-0000-0000-0000A8C50000}"/>
    <cellStyle name="20% - Accent1 7 3 3 3 2 4" xfId="50776" xr:uid="{00000000-0005-0000-0000-0000A9C50000}"/>
    <cellStyle name="20% - Accent1 7 3 3 3 3" xfId="50777" xr:uid="{00000000-0005-0000-0000-0000AAC50000}"/>
    <cellStyle name="20% - Accent1 7 3 3 3 3 2" xfId="50778" xr:uid="{00000000-0005-0000-0000-0000ABC50000}"/>
    <cellStyle name="20% - Accent1 7 3 3 3 3 2 2" xfId="50779" xr:uid="{00000000-0005-0000-0000-0000ACC50000}"/>
    <cellStyle name="20% - Accent1 7 3 3 3 3 2 2 2" xfId="50780" xr:uid="{00000000-0005-0000-0000-0000ADC50000}"/>
    <cellStyle name="20% - Accent1 7 3 3 3 3 2 3" xfId="50781" xr:uid="{00000000-0005-0000-0000-0000AEC50000}"/>
    <cellStyle name="20% - Accent1 7 3 3 3 3 3" xfId="50782" xr:uid="{00000000-0005-0000-0000-0000AFC50000}"/>
    <cellStyle name="20% - Accent1 7 3 3 3 3 3 2" xfId="50783" xr:uid="{00000000-0005-0000-0000-0000B0C50000}"/>
    <cellStyle name="20% - Accent1 7 3 3 3 3 4" xfId="50784" xr:uid="{00000000-0005-0000-0000-0000B1C50000}"/>
    <cellStyle name="20% - Accent1 7 3 3 3 4" xfId="50785" xr:uid="{00000000-0005-0000-0000-0000B2C50000}"/>
    <cellStyle name="20% - Accent1 7 3 3 3 4 2" xfId="50786" xr:uid="{00000000-0005-0000-0000-0000B3C50000}"/>
    <cellStyle name="20% - Accent1 7 3 3 3 4 2 2" xfId="50787" xr:uid="{00000000-0005-0000-0000-0000B4C50000}"/>
    <cellStyle name="20% - Accent1 7 3 3 3 4 2 2 2" xfId="50788" xr:uid="{00000000-0005-0000-0000-0000B5C50000}"/>
    <cellStyle name="20% - Accent1 7 3 3 3 4 2 3" xfId="50789" xr:uid="{00000000-0005-0000-0000-0000B6C50000}"/>
    <cellStyle name="20% - Accent1 7 3 3 3 4 3" xfId="50790" xr:uid="{00000000-0005-0000-0000-0000B7C50000}"/>
    <cellStyle name="20% - Accent1 7 3 3 3 4 3 2" xfId="50791" xr:uid="{00000000-0005-0000-0000-0000B8C50000}"/>
    <cellStyle name="20% - Accent1 7 3 3 3 4 4" xfId="50792" xr:uid="{00000000-0005-0000-0000-0000B9C50000}"/>
    <cellStyle name="20% - Accent1 7 3 3 3 5" xfId="50793" xr:uid="{00000000-0005-0000-0000-0000BAC50000}"/>
    <cellStyle name="20% - Accent1 7 3 3 3 5 2" xfId="50794" xr:uid="{00000000-0005-0000-0000-0000BBC50000}"/>
    <cellStyle name="20% - Accent1 7 3 3 3 5 2 2" xfId="50795" xr:uid="{00000000-0005-0000-0000-0000BCC50000}"/>
    <cellStyle name="20% - Accent1 7 3 3 3 5 3" xfId="50796" xr:uid="{00000000-0005-0000-0000-0000BDC50000}"/>
    <cellStyle name="20% - Accent1 7 3 3 3 6" xfId="50797" xr:uid="{00000000-0005-0000-0000-0000BEC50000}"/>
    <cellStyle name="20% - Accent1 7 3 3 3 6 2" xfId="50798" xr:uid="{00000000-0005-0000-0000-0000BFC50000}"/>
    <cellStyle name="20% - Accent1 7 3 3 3 6 2 2" xfId="50799" xr:uid="{00000000-0005-0000-0000-0000C0C50000}"/>
    <cellStyle name="20% - Accent1 7 3 3 3 6 3" xfId="50800" xr:uid="{00000000-0005-0000-0000-0000C1C50000}"/>
    <cellStyle name="20% - Accent1 7 3 3 3 7" xfId="50801" xr:uid="{00000000-0005-0000-0000-0000C2C50000}"/>
    <cellStyle name="20% - Accent1 7 3 3 3 7 2" xfId="50802" xr:uid="{00000000-0005-0000-0000-0000C3C50000}"/>
    <cellStyle name="20% - Accent1 7 3 3 3 8" xfId="50803" xr:uid="{00000000-0005-0000-0000-0000C4C50000}"/>
    <cellStyle name="20% - Accent1 7 3 3 3 8 2" xfId="50804" xr:uid="{00000000-0005-0000-0000-0000C5C50000}"/>
    <cellStyle name="20% - Accent1 7 3 3 3 9" xfId="50805" xr:uid="{00000000-0005-0000-0000-0000C6C50000}"/>
    <cellStyle name="20% - Accent1 7 3 3 4" xfId="50806" xr:uid="{00000000-0005-0000-0000-0000C7C50000}"/>
    <cellStyle name="20% - Accent1 7 3 3 4 2" xfId="50807" xr:uid="{00000000-0005-0000-0000-0000C8C50000}"/>
    <cellStyle name="20% - Accent1 7 3 3 4 2 2" xfId="50808" xr:uid="{00000000-0005-0000-0000-0000C9C50000}"/>
    <cellStyle name="20% - Accent1 7 3 3 4 2 2 2" xfId="50809" xr:uid="{00000000-0005-0000-0000-0000CAC50000}"/>
    <cellStyle name="20% - Accent1 7 3 3 4 2 3" xfId="50810" xr:uid="{00000000-0005-0000-0000-0000CBC50000}"/>
    <cellStyle name="20% - Accent1 7 3 3 4 3" xfId="50811" xr:uid="{00000000-0005-0000-0000-0000CCC50000}"/>
    <cellStyle name="20% - Accent1 7 3 3 4 3 2" xfId="50812" xr:uid="{00000000-0005-0000-0000-0000CDC50000}"/>
    <cellStyle name="20% - Accent1 7 3 3 4 4" xfId="50813" xr:uid="{00000000-0005-0000-0000-0000CEC50000}"/>
    <cellStyle name="20% - Accent1 7 3 3 5" xfId="50814" xr:uid="{00000000-0005-0000-0000-0000CFC50000}"/>
    <cellStyle name="20% - Accent1 7 3 3 5 2" xfId="50815" xr:uid="{00000000-0005-0000-0000-0000D0C50000}"/>
    <cellStyle name="20% - Accent1 7 3 3 5 2 2" xfId="50816" xr:uid="{00000000-0005-0000-0000-0000D1C50000}"/>
    <cellStyle name="20% - Accent1 7 3 3 5 2 2 2" xfId="50817" xr:uid="{00000000-0005-0000-0000-0000D2C50000}"/>
    <cellStyle name="20% - Accent1 7 3 3 5 2 3" xfId="50818" xr:uid="{00000000-0005-0000-0000-0000D3C50000}"/>
    <cellStyle name="20% - Accent1 7 3 3 5 3" xfId="50819" xr:uid="{00000000-0005-0000-0000-0000D4C50000}"/>
    <cellStyle name="20% - Accent1 7 3 3 5 3 2" xfId="50820" xr:uid="{00000000-0005-0000-0000-0000D5C50000}"/>
    <cellStyle name="20% - Accent1 7 3 3 5 4" xfId="50821" xr:uid="{00000000-0005-0000-0000-0000D6C50000}"/>
    <cellStyle name="20% - Accent1 7 3 3 6" xfId="50822" xr:uid="{00000000-0005-0000-0000-0000D7C50000}"/>
    <cellStyle name="20% - Accent1 7 3 3 6 2" xfId="50823" xr:uid="{00000000-0005-0000-0000-0000D8C50000}"/>
    <cellStyle name="20% - Accent1 7 3 3 6 2 2" xfId="50824" xr:uid="{00000000-0005-0000-0000-0000D9C50000}"/>
    <cellStyle name="20% - Accent1 7 3 3 6 2 2 2" xfId="50825" xr:uid="{00000000-0005-0000-0000-0000DAC50000}"/>
    <cellStyle name="20% - Accent1 7 3 3 6 2 3" xfId="50826" xr:uid="{00000000-0005-0000-0000-0000DBC50000}"/>
    <cellStyle name="20% - Accent1 7 3 3 6 3" xfId="50827" xr:uid="{00000000-0005-0000-0000-0000DCC50000}"/>
    <cellStyle name="20% - Accent1 7 3 3 6 3 2" xfId="50828" xr:uid="{00000000-0005-0000-0000-0000DDC50000}"/>
    <cellStyle name="20% - Accent1 7 3 3 6 4" xfId="50829" xr:uid="{00000000-0005-0000-0000-0000DEC50000}"/>
    <cellStyle name="20% - Accent1 7 3 3 7" xfId="50830" xr:uid="{00000000-0005-0000-0000-0000DFC50000}"/>
    <cellStyle name="20% - Accent1 7 3 3 7 2" xfId="50831" xr:uid="{00000000-0005-0000-0000-0000E0C50000}"/>
    <cellStyle name="20% - Accent1 7 3 3 7 2 2" xfId="50832" xr:uid="{00000000-0005-0000-0000-0000E1C50000}"/>
    <cellStyle name="20% - Accent1 7 3 3 7 3" xfId="50833" xr:uid="{00000000-0005-0000-0000-0000E2C50000}"/>
    <cellStyle name="20% - Accent1 7 3 3 8" xfId="50834" xr:uid="{00000000-0005-0000-0000-0000E3C50000}"/>
    <cellStyle name="20% - Accent1 7 3 3 8 2" xfId="50835" xr:uid="{00000000-0005-0000-0000-0000E4C50000}"/>
    <cellStyle name="20% - Accent1 7 3 3 8 2 2" xfId="50836" xr:uid="{00000000-0005-0000-0000-0000E5C50000}"/>
    <cellStyle name="20% - Accent1 7 3 3 8 3" xfId="50837" xr:uid="{00000000-0005-0000-0000-0000E6C50000}"/>
    <cellStyle name="20% - Accent1 7 3 3 9" xfId="50838" xr:uid="{00000000-0005-0000-0000-0000E7C50000}"/>
    <cellStyle name="20% - Accent1 7 3 3 9 2" xfId="50839" xr:uid="{00000000-0005-0000-0000-0000E8C50000}"/>
    <cellStyle name="20% - Accent1 7 3 4" xfId="50840" xr:uid="{00000000-0005-0000-0000-0000E9C50000}"/>
    <cellStyle name="20% - Accent1 7 3 4 10" xfId="50841" xr:uid="{00000000-0005-0000-0000-0000EAC50000}"/>
    <cellStyle name="20% - Accent1 7 3 4 10 2" xfId="50842" xr:uid="{00000000-0005-0000-0000-0000EBC50000}"/>
    <cellStyle name="20% - Accent1 7 3 4 11" xfId="50843" xr:uid="{00000000-0005-0000-0000-0000ECC50000}"/>
    <cellStyle name="20% - Accent1 7 3 4 2" xfId="50844" xr:uid="{00000000-0005-0000-0000-0000EDC50000}"/>
    <cellStyle name="20% - Accent1 7 3 4 2 2" xfId="50845" xr:uid="{00000000-0005-0000-0000-0000EEC50000}"/>
    <cellStyle name="20% - Accent1 7 3 4 2 2 2" xfId="50846" xr:uid="{00000000-0005-0000-0000-0000EFC50000}"/>
    <cellStyle name="20% - Accent1 7 3 4 2 2 2 2" xfId="50847" xr:uid="{00000000-0005-0000-0000-0000F0C50000}"/>
    <cellStyle name="20% - Accent1 7 3 4 2 2 2 2 2" xfId="50848" xr:uid="{00000000-0005-0000-0000-0000F1C50000}"/>
    <cellStyle name="20% - Accent1 7 3 4 2 2 2 3" xfId="50849" xr:uid="{00000000-0005-0000-0000-0000F2C50000}"/>
    <cellStyle name="20% - Accent1 7 3 4 2 2 3" xfId="50850" xr:uid="{00000000-0005-0000-0000-0000F3C50000}"/>
    <cellStyle name="20% - Accent1 7 3 4 2 2 3 2" xfId="50851" xr:uid="{00000000-0005-0000-0000-0000F4C50000}"/>
    <cellStyle name="20% - Accent1 7 3 4 2 2 4" xfId="50852" xr:uid="{00000000-0005-0000-0000-0000F5C50000}"/>
    <cellStyle name="20% - Accent1 7 3 4 2 3" xfId="50853" xr:uid="{00000000-0005-0000-0000-0000F6C50000}"/>
    <cellStyle name="20% - Accent1 7 3 4 2 3 2" xfId="50854" xr:uid="{00000000-0005-0000-0000-0000F7C50000}"/>
    <cellStyle name="20% - Accent1 7 3 4 2 3 2 2" xfId="50855" xr:uid="{00000000-0005-0000-0000-0000F8C50000}"/>
    <cellStyle name="20% - Accent1 7 3 4 2 3 2 2 2" xfId="50856" xr:uid="{00000000-0005-0000-0000-0000F9C50000}"/>
    <cellStyle name="20% - Accent1 7 3 4 2 3 2 3" xfId="50857" xr:uid="{00000000-0005-0000-0000-0000FAC50000}"/>
    <cellStyle name="20% - Accent1 7 3 4 2 3 3" xfId="50858" xr:uid="{00000000-0005-0000-0000-0000FBC50000}"/>
    <cellStyle name="20% - Accent1 7 3 4 2 3 3 2" xfId="50859" xr:uid="{00000000-0005-0000-0000-0000FCC50000}"/>
    <cellStyle name="20% - Accent1 7 3 4 2 3 4" xfId="50860" xr:uid="{00000000-0005-0000-0000-0000FDC50000}"/>
    <cellStyle name="20% - Accent1 7 3 4 2 4" xfId="50861" xr:uid="{00000000-0005-0000-0000-0000FEC50000}"/>
    <cellStyle name="20% - Accent1 7 3 4 2 4 2" xfId="50862" xr:uid="{00000000-0005-0000-0000-0000FFC50000}"/>
    <cellStyle name="20% - Accent1 7 3 4 2 4 2 2" xfId="50863" xr:uid="{00000000-0005-0000-0000-000000C60000}"/>
    <cellStyle name="20% - Accent1 7 3 4 2 4 2 2 2" xfId="50864" xr:uid="{00000000-0005-0000-0000-000001C60000}"/>
    <cellStyle name="20% - Accent1 7 3 4 2 4 2 3" xfId="50865" xr:uid="{00000000-0005-0000-0000-000002C60000}"/>
    <cellStyle name="20% - Accent1 7 3 4 2 4 3" xfId="50866" xr:uid="{00000000-0005-0000-0000-000003C60000}"/>
    <cellStyle name="20% - Accent1 7 3 4 2 4 3 2" xfId="50867" xr:uid="{00000000-0005-0000-0000-000004C60000}"/>
    <cellStyle name="20% - Accent1 7 3 4 2 4 4" xfId="50868" xr:uid="{00000000-0005-0000-0000-000005C60000}"/>
    <cellStyle name="20% - Accent1 7 3 4 2 5" xfId="50869" xr:uid="{00000000-0005-0000-0000-000006C60000}"/>
    <cellStyle name="20% - Accent1 7 3 4 2 5 2" xfId="50870" xr:uid="{00000000-0005-0000-0000-000007C60000}"/>
    <cellStyle name="20% - Accent1 7 3 4 2 5 2 2" xfId="50871" xr:uid="{00000000-0005-0000-0000-000008C60000}"/>
    <cellStyle name="20% - Accent1 7 3 4 2 5 3" xfId="50872" xr:uid="{00000000-0005-0000-0000-000009C60000}"/>
    <cellStyle name="20% - Accent1 7 3 4 2 6" xfId="50873" xr:uid="{00000000-0005-0000-0000-00000AC60000}"/>
    <cellStyle name="20% - Accent1 7 3 4 2 6 2" xfId="50874" xr:uid="{00000000-0005-0000-0000-00000BC60000}"/>
    <cellStyle name="20% - Accent1 7 3 4 2 6 2 2" xfId="50875" xr:uid="{00000000-0005-0000-0000-00000CC60000}"/>
    <cellStyle name="20% - Accent1 7 3 4 2 6 3" xfId="50876" xr:uid="{00000000-0005-0000-0000-00000DC60000}"/>
    <cellStyle name="20% - Accent1 7 3 4 2 7" xfId="50877" xr:uid="{00000000-0005-0000-0000-00000EC60000}"/>
    <cellStyle name="20% - Accent1 7 3 4 2 7 2" xfId="50878" xr:uid="{00000000-0005-0000-0000-00000FC60000}"/>
    <cellStyle name="20% - Accent1 7 3 4 2 8" xfId="50879" xr:uid="{00000000-0005-0000-0000-000010C60000}"/>
    <cellStyle name="20% - Accent1 7 3 4 2 8 2" xfId="50880" xr:uid="{00000000-0005-0000-0000-000011C60000}"/>
    <cellStyle name="20% - Accent1 7 3 4 2 9" xfId="50881" xr:uid="{00000000-0005-0000-0000-000012C60000}"/>
    <cellStyle name="20% - Accent1 7 3 4 3" xfId="50882" xr:uid="{00000000-0005-0000-0000-000013C60000}"/>
    <cellStyle name="20% - Accent1 7 3 4 3 2" xfId="50883" xr:uid="{00000000-0005-0000-0000-000014C60000}"/>
    <cellStyle name="20% - Accent1 7 3 4 3 2 2" xfId="50884" xr:uid="{00000000-0005-0000-0000-000015C60000}"/>
    <cellStyle name="20% - Accent1 7 3 4 3 2 2 2" xfId="50885" xr:uid="{00000000-0005-0000-0000-000016C60000}"/>
    <cellStyle name="20% - Accent1 7 3 4 3 2 2 2 2" xfId="50886" xr:uid="{00000000-0005-0000-0000-000017C60000}"/>
    <cellStyle name="20% - Accent1 7 3 4 3 2 2 3" xfId="50887" xr:uid="{00000000-0005-0000-0000-000018C60000}"/>
    <cellStyle name="20% - Accent1 7 3 4 3 2 3" xfId="50888" xr:uid="{00000000-0005-0000-0000-000019C60000}"/>
    <cellStyle name="20% - Accent1 7 3 4 3 2 3 2" xfId="50889" xr:uid="{00000000-0005-0000-0000-00001AC60000}"/>
    <cellStyle name="20% - Accent1 7 3 4 3 2 4" xfId="50890" xr:uid="{00000000-0005-0000-0000-00001BC60000}"/>
    <cellStyle name="20% - Accent1 7 3 4 3 3" xfId="50891" xr:uid="{00000000-0005-0000-0000-00001CC60000}"/>
    <cellStyle name="20% - Accent1 7 3 4 3 3 2" xfId="50892" xr:uid="{00000000-0005-0000-0000-00001DC60000}"/>
    <cellStyle name="20% - Accent1 7 3 4 3 3 2 2" xfId="50893" xr:uid="{00000000-0005-0000-0000-00001EC60000}"/>
    <cellStyle name="20% - Accent1 7 3 4 3 3 2 2 2" xfId="50894" xr:uid="{00000000-0005-0000-0000-00001FC60000}"/>
    <cellStyle name="20% - Accent1 7 3 4 3 3 2 3" xfId="50895" xr:uid="{00000000-0005-0000-0000-000020C60000}"/>
    <cellStyle name="20% - Accent1 7 3 4 3 3 3" xfId="50896" xr:uid="{00000000-0005-0000-0000-000021C60000}"/>
    <cellStyle name="20% - Accent1 7 3 4 3 3 3 2" xfId="50897" xr:uid="{00000000-0005-0000-0000-000022C60000}"/>
    <cellStyle name="20% - Accent1 7 3 4 3 3 4" xfId="50898" xr:uid="{00000000-0005-0000-0000-000023C60000}"/>
    <cellStyle name="20% - Accent1 7 3 4 3 4" xfId="50899" xr:uid="{00000000-0005-0000-0000-000024C60000}"/>
    <cellStyle name="20% - Accent1 7 3 4 3 4 2" xfId="50900" xr:uid="{00000000-0005-0000-0000-000025C60000}"/>
    <cellStyle name="20% - Accent1 7 3 4 3 4 2 2" xfId="50901" xr:uid="{00000000-0005-0000-0000-000026C60000}"/>
    <cellStyle name="20% - Accent1 7 3 4 3 4 2 2 2" xfId="50902" xr:uid="{00000000-0005-0000-0000-000027C60000}"/>
    <cellStyle name="20% - Accent1 7 3 4 3 4 2 3" xfId="50903" xr:uid="{00000000-0005-0000-0000-000028C60000}"/>
    <cellStyle name="20% - Accent1 7 3 4 3 4 3" xfId="50904" xr:uid="{00000000-0005-0000-0000-000029C60000}"/>
    <cellStyle name="20% - Accent1 7 3 4 3 4 3 2" xfId="50905" xr:uid="{00000000-0005-0000-0000-00002AC60000}"/>
    <cellStyle name="20% - Accent1 7 3 4 3 4 4" xfId="50906" xr:uid="{00000000-0005-0000-0000-00002BC60000}"/>
    <cellStyle name="20% - Accent1 7 3 4 3 5" xfId="50907" xr:uid="{00000000-0005-0000-0000-00002CC60000}"/>
    <cellStyle name="20% - Accent1 7 3 4 3 5 2" xfId="50908" xr:uid="{00000000-0005-0000-0000-00002DC60000}"/>
    <cellStyle name="20% - Accent1 7 3 4 3 5 2 2" xfId="50909" xr:uid="{00000000-0005-0000-0000-00002EC60000}"/>
    <cellStyle name="20% - Accent1 7 3 4 3 5 3" xfId="50910" xr:uid="{00000000-0005-0000-0000-00002FC60000}"/>
    <cellStyle name="20% - Accent1 7 3 4 3 6" xfId="50911" xr:uid="{00000000-0005-0000-0000-000030C60000}"/>
    <cellStyle name="20% - Accent1 7 3 4 3 6 2" xfId="50912" xr:uid="{00000000-0005-0000-0000-000031C60000}"/>
    <cellStyle name="20% - Accent1 7 3 4 3 6 2 2" xfId="50913" xr:uid="{00000000-0005-0000-0000-000032C60000}"/>
    <cellStyle name="20% - Accent1 7 3 4 3 6 3" xfId="50914" xr:uid="{00000000-0005-0000-0000-000033C60000}"/>
    <cellStyle name="20% - Accent1 7 3 4 3 7" xfId="50915" xr:uid="{00000000-0005-0000-0000-000034C60000}"/>
    <cellStyle name="20% - Accent1 7 3 4 3 7 2" xfId="50916" xr:uid="{00000000-0005-0000-0000-000035C60000}"/>
    <cellStyle name="20% - Accent1 7 3 4 3 8" xfId="50917" xr:uid="{00000000-0005-0000-0000-000036C60000}"/>
    <cellStyle name="20% - Accent1 7 3 4 3 8 2" xfId="50918" xr:uid="{00000000-0005-0000-0000-000037C60000}"/>
    <cellStyle name="20% - Accent1 7 3 4 3 9" xfId="50919" xr:uid="{00000000-0005-0000-0000-000038C60000}"/>
    <cellStyle name="20% - Accent1 7 3 4 4" xfId="50920" xr:uid="{00000000-0005-0000-0000-000039C60000}"/>
    <cellStyle name="20% - Accent1 7 3 4 4 2" xfId="50921" xr:uid="{00000000-0005-0000-0000-00003AC60000}"/>
    <cellStyle name="20% - Accent1 7 3 4 4 2 2" xfId="50922" xr:uid="{00000000-0005-0000-0000-00003BC60000}"/>
    <cellStyle name="20% - Accent1 7 3 4 4 2 2 2" xfId="50923" xr:uid="{00000000-0005-0000-0000-00003CC60000}"/>
    <cellStyle name="20% - Accent1 7 3 4 4 2 3" xfId="50924" xr:uid="{00000000-0005-0000-0000-00003DC60000}"/>
    <cellStyle name="20% - Accent1 7 3 4 4 3" xfId="50925" xr:uid="{00000000-0005-0000-0000-00003EC60000}"/>
    <cellStyle name="20% - Accent1 7 3 4 4 3 2" xfId="50926" xr:uid="{00000000-0005-0000-0000-00003FC60000}"/>
    <cellStyle name="20% - Accent1 7 3 4 4 4" xfId="50927" xr:uid="{00000000-0005-0000-0000-000040C60000}"/>
    <cellStyle name="20% - Accent1 7 3 4 5" xfId="50928" xr:uid="{00000000-0005-0000-0000-000041C60000}"/>
    <cellStyle name="20% - Accent1 7 3 4 5 2" xfId="50929" xr:uid="{00000000-0005-0000-0000-000042C60000}"/>
    <cellStyle name="20% - Accent1 7 3 4 5 2 2" xfId="50930" xr:uid="{00000000-0005-0000-0000-000043C60000}"/>
    <cellStyle name="20% - Accent1 7 3 4 5 2 2 2" xfId="50931" xr:uid="{00000000-0005-0000-0000-000044C60000}"/>
    <cellStyle name="20% - Accent1 7 3 4 5 2 3" xfId="50932" xr:uid="{00000000-0005-0000-0000-000045C60000}"/>
    <cellStyle name="20% - Accent1 7 3 4 5 3" xfId="50933" xr:uid="{00000000-0005-0000-0000-000046C60000}"/>
    <cellStyle name="20% - Accent1 7 3 4 5 3 2" xfId="50934" xr:uid="{00000000-0005-0000-0000-000047C60000}"/>
    <cellStyle name="20% - Accent1 7 3 4 5 4" xfId="50935" xr:uid="{00000000-0005-0000-0000-000048C60000}"/>
    <cellStyle name="20% - Accent1 7 3 4 6" xfId="50936" xr:uid="{00000000-0005-0000-0000-000049C60000}"/>
    <cellStyle name="20% - Accent1 7 3 4 6 2" xfId="50937" xr:uid="{00000000-0005-0000-0000-00004AC60000}"/>
    <cellStyle name="20% - Accent1 7 3 4 6 2 2" xfId="50938" xr:uid="{00000000-0005-0000-0000-00004BC60000}"/>
    <cellStyle name="20% - Accent1 7 3 4 6 2 2 2" xfId="50939" xr:uid="{00000000-0005-0000-0000-00004CC60000}"/>
    <cellStyle name="20% - Accent1 7 3 4 6 2 3" xfId="50940" xr:uid="{00000000-0005-0000-0000-00004DC60000}"/>
    <cellStyle name="20% - Accent1 7 3 4 6 3" xfId="50941" xr:uid="{00000000-0005-0000-0000-00004EC60000}"/>
    <cellStyle name="20% - Accent1 7 3 4 6 3 2" xfId="50942" xr:uid="{00000000-0005-0000-0000-00004FC60000}"/>
    <cellStyle name="20% - Accent1 7 3 4 6 4" xfId="50943" xr:uid="{00000000-0005-0000-0000-000050C60000}"/>
    <cellStyle name="20% - Accent1 7 3 4 7" xfId="50944" xr:uid="{00000000-0005-0000-0000-000051C60000}"/>
    <cellStyle name="20% - Accent1 7 3 4 7 2" xfId="50945" xr:uid="{00000000-0005-0000-0000-000052C60000}"/>
    <cellStyle name="20% - Accent1 7 3 4 7 2 2" xfId="50946" xr:uid="{00000000-0005-0000-0000-000053C60000}"/>
    <cellStyle name="20% - Accent1 7 3 4 7 3" xfId="50947" xr:uid="{00000000-0005-0000-0000-000054C60000}"/>
    <cellStyle name="20% - Accent1 7 3 4 8" xfId="50948" xr:uid="{00000000-0005-0000-0000-000055C60000}"/>
    <cellStyle name="20% - Accent1 7 3 4 8 2" xfId="50949" xr:uid="{00000000-0005-0000-0000-000056C60000}"/>
    <cellStyle name="20% - Accent1 7 3 4 8 2 2" xfId="50950" xr:uid="{00000000-0005-0000-0000-000057C60000}"/>
    <cellStyle name="20% - Accent1 7 3 4 8 3" xfId="50951" xr:uid="{00000000-0005-0000-0000-000058C60000}"/>
    <cellStyle name="20% - Accent1 7 3 4 9" xfId="50952" xr:uid="{00000000-0005-0000-0000-000059C60000}"/>
    <cellStyle name="20% - Accent1 7 3 4 9 2" xfId="50953" xr:uid="{00000000-0005-0000-0000-00005AC60000}"/>
    <cellStyle name="20% - Accent1 7 3 5" xfId="50954" xr:uid="{00000000-0005-0000-0000-00005BC60000}"/>
    <cellStyle name="20% - Accent1 7 3 5 2" xfId="50955" xr:uid="{00000000-0005-0000-0000-00005CC60000}"/>
    <cellStyle name="20% - Accent1 7 3 5 2 2" xfId="50956" xr:uid="{00000000-0005-0000-0000-00005DC60000}"/>
    <cellStyle name="20% - Accent1 7 3 5 2 2 2" xfId="50957" xr:uid="{00000000-0005-0000-0000-00005EC60000}"/>
    <cellStyle name="20% - Accent1 7 3 5 2 2 2 2" xfId="50958" xr:uid="{00000000-0005-0000-0000-00005FC60000}"/>
    <cellStyle name="20% - Accent1 7 3 5 2 2 3" xfId="50959" xr:uid="{00000000-0005-0000-0000-000060C60000}"/>
    <cellStyle name="20% - Accent1 7 3 5 2 3" xfId="50960" xr:uid="{00000000-0005-0000-0000-000061C60000}"/>
    <cellStyle name="20% - Accent1 7 3 5 2 3 2" xfId="50961" xr:uid="{00000000-0005-0000-0000-000062C60000}"/>
    <cellStyle name="20% - Accent1 7 3 5 2 4" xfId="50962" xr:uid="{00000000-0005-0000-0000-000063C60000}"/>
    <cellStyle name="20% - Accent1 7 3 5 3" xfId="50963" xr:uid="{00000000-0005-0000-0000-000064C60000}"/>
    <cellStyle name="20% - Accent1 7 3 5 3 2" xfId="50964" xr:uid="{00000000-0005-0000-0000-000065C60000}"/>
    <cellStyle name="20% - Accent1 7 3 5 3 2 2" xfId="50965" xr:uid="{00000000-0005-0000-0000-000066C60000}"/>
    <cellStyle name="20% - Accent1 7 3 5 3 2 2 2" xfId="50966" xr:uid="{00000000-0005-0000-0000-000067C60000}"/>
    <cellStyle name="20% - Accent1 7 3 5 3 2 3" xfId="50967" xr:uid="{00000000-0005-0000-0000-000068C60000}"/>
    <cellStyle name="20% - Accent1 7 3 5 3 3" xfId="50968" xr:uid="{00000000-0005-0000-0000-000069C60000}"/>
    <cellStyle name="20% - Accent1 7 3 5 3 3 2" xfId="50969" xr:uid="{00000000-0005-0000-0000-00006AC60000}"/>
    <cellStyle name="20% - Accent1 7 3 5 3 4" xfId="50970" xr:uid="{00000000-0005-0000-0000-00006BC60000}"/>
    <cellStyle name="20% - Accent1 7 3 5 4" xfId="50971" xr:uid="{00000000-0005-0000-0000-00006CC60000}"/>
    <cellStyle name="20% - Accent1 7 3 5 4 2" xfId="50972" xr:uid="{00000000-0005-0000-0000-00006DC60000}"/>
    <cellStyle name="20% - Accent1 7 3 5 4 2 2" xfId="50973" xr:uid="{00000000-0005-0000-0000-00006EC60000}"/>
    <cellStyle name="20% - Accent1 7 3 5 4 2 2 2" xfId="50974" xr:uid="{00000000-0005-0000-0000-00006FC60000}"/>
    <cellStyle name="20% - Accent1 7 3 5 4 2 3" xfId="50975" xr:uid="{00000000-0005-0000-0000-000070C60000}"/>
    <cellStyle name="20% - Accent1 7 3 5 4 3" xfId="50976" xr:uid="{00000000-0005-0000-0000-000071C60000}"/>
    <cellStyle name="20% - Accent1 7 3 5 4 3 2" xfId="50977" xr:uid="{00000000-0005-0000-0000-000072C60000}"/>
    <cellStyle name="20% - Accent1 7 3 5 4 4" xfId="50978" xr:uid="{00000000-0005-0000-0000-000073C60000}"/>
    <cellStyle name="20% - Accent1 7 3 5 5" xfId="50979" xr:uid="{00000000-0005-0000-0000-000074C60000}"/>
    <cellStyle name="20% - Accent1 7 3 5 5 2" xfId="50980" xr:uid="{00000000-0005-0000-0000-000075C60000}"/>
    <cellStyle name="20% - Accent1 7 3 5 5 2 2" xfId="50981" xr:uid="{00000000-0005-0000-0000-000076C60000}"/>
    <cellStyle name="20% - Accent1 7 3 5 5 3" xfId="50982" xr:uid="{00000000-0005-0000-0000-000077C60000}"/>
    <cellStyle name="20% - Accent1 7 3 5 6" xfId="50983" xr:uid="{00000000-0005-0000-0000-000078C60000}"/>
    <cellStyle name="20% - Accent1 7 3 5 6 2" xfId="50984" xr:uid="{00000000-0005-0000-0000-000079C60000}"/>
    <cellStyle name="20% - Accent1 7 3 5 6 2 2" xfId="50985" xr:uid="{00000000-0005-0000-0000-00007AC60000}"/>
    <cellStyle name="20% - Accent1 7 3 5 6 3" xfId="50986" xr:uid="{00000000-0005-0000-0000-00007BC60000}"/>
    <cellStyle name="20% - Accent1 7 3 5 7" xfId="50987" xr:uid="{00000000-0005-0000-0000-00007CC60000}"/>
    <cellStyle name="20% - Accent1 7 3 5 7 2" xfId="50988" xr:uid="{00000000-0005-0000-0000-00007DC60000}"/>
    <cellStyle name="20% - Accent1 7 3 5 8" xfId="50989" xr:uid="{00000000-0005-0000-0000-00007EC60000}"/>
    <cellStyle name="20% - Accent1 7 3 5 8 2" xfId="50990" xr:uid="{00000000-0005-0000-0000-00007FC60000}"/>
    <cellStyle name="20% - Accent1 7 3 5 9" xfId="50991" xr:uid="{00000000-0005-0000-0000-000080C60000}"/>
    <cellStyle name="20% - Accent1 7 3 6" xfId="50992" xr:uid="{00000000-0005-0000-0000-000081C60000}"/>
    <cellStyle name="20% - Accent1 7 3 6 2" xfId="50993" xr:uid="{00000000-0005-0000-0000-000082C60000}"/>
    <cellStyle name="20% - Accent1 7 3 6 2 2" xfId="50994" xr:uid="{00000000-0005-0000-0000-000083C60000}"/>
    <cellStyle name="20% - Accent1 7 3 6 2 2 2" xfId="50995" xr:uid="{00000000-0005-0000-0000-000084C60000}"/>
    <cellStyle name="20% - Accent1 7 3 6 2 2 2 2" xfId="50996" xr:uid="{00000000-0005-0000-0000-000085C60000}"/>
    <cellStyle name="20% - Accent1 7 3 6 2 2 3" xfId="50997" xr:uid="{00000000-0005-0000-0000-000086C60000}"/>
    <cellStyle name="20% - Accent1 7 3 6 2 3" xfId="50998" xr:uid="{00000000-0005-0000-0000-000087C60000}"/>
    <cellStyle name="20% - Accent1 7 3 6 2 3 2" xfId="50999" xr:uid="{00000000-0005-0000-0000-000088C60000}"/>
    <cellStyle name="20% - Accent1 7 3 6 2 4" xfId="51000" xr:uid="{00000000-0005-0000-0000-000089C60000}"/>
    <cellStyle name="20% - Accent1 7 3 6 3" xfId="51001" xr:uid="{00000000-0005-0000-0000-00008AC60000}"/>
    <cellStyle name="20% - Accent1 7 3 6 3 2" xfId="51002" xr:uid="{00000000-0005-0000-0000-00008BC60000}"/>
    <cellStyle name="20% - Accent1 7 3 6 3 2 2" xfId="51003" xr:uid="{00000000-0005-0000-0000-00008CC60000}"/>
    <cellStyle name="20% - Accent1 7 3 6 3 2 2 2" xfId="51004" xr:uid="{00000000-0005-0000-0000-00008DC60000}"/>
    <cellStyle name="20% - Accent1 7 3 6 3 2 3" xfId="51005" xr:uid="{00000000-0005-0000-0000-00008EC60000}"/>
    <cellStyle name="20% - Accent1 7 3 6 3 3" xfId="51006" xr:uid="{00000000-0005-0000-0000-00008FC60000}"/>
    <cellStyle name="20% - Accent1 7 3 6 3 3 2" xfId="51007" xr:uid="{00000000-0005-0000-0000-000090C60000}"/>
    <cellStyle name="20% - Accent1 7 3 6 3 4" xfId="51008" xr:uid="{00000000-0005-0000-0000-000091C60000}"/>
    <cellStyle name="20% - Accent1 7 3 6 4" xfId="51009" xr:uid="{00000000-0005-0000-0000-000092C60000}"/>
    <cellStyle name="20% - Accent1 7 3 6 4 2" xfId="51010" xr:uid="{00000000-0005-0000-0000-000093C60000}"/>
    <cellStyle name="20% - Accent1 7 3 6 4 2 2" xfId="51011" xr:uid="{00000000-0005-0000-0000-000094C60000}"/>
    <cellStyle name="20% - Accent1 7 3 6 4 2 2 2" xfId="51012" xr:uid="{00000000-0005-0000-0000-000095C60000}"/>
    <cellStyle name="20% - Accent1 7 3 6 4 2 3" xfId="51013" xr:uid="{00000000-0005-0000-0000-000096C60000}"/>
    <cellStyle name="20% - Accent1 7 3 6 4 3" xfId="51014" xr:uid="{00000000-0005-0000-0000-000097C60000}"/>
    <cellStyle name="20% - Accent1 7 3 6 4 3 2" xfId="51015" xr:uid="{00000000-0005-0000-0000-000098C60000}"/>
    <cellStyle name="20% - Accent1 7 3 6 4 4" xfId="51016" xr:uid="{00000000-0005-0000-0000-000099C60000}"/>
    <cellStyle name="20% - Accent1 7 3 6 5" xfId="51017" xr:uid="{00000000-0005-0000-0000-00009AC60000}"/>
    <cellStyle name="20% - Accent1 7 3 6 5 2" xfId="51018" xr:uid="{00000000-0005-0000-0000-00009BC60000}"/>
    <cellStyle name="20% - Accent1 7 3 6 5 2 2" xfId="51019" xr:uid="{00000000-0005-0000-0000-00009CC60000}"/>
    <cellStyle name="20% - Accent1 7 3 6 5 3" xfId="51020" xr:uid="{00000000-0005-0000-0000-00009DC60000}"/>
    <cellStyle name="20% - Accent1 7 3 6 6" xfId="51021" xr:uid="{00000000-0005-0000-0000-00009EC60000}"/>
    <cellStyle name="20% - Accent1 7 3 6 6 2" xfId="51022" xr:uid="{00000000-0005-0000-0000-00009FC60000}"/>
    <cellStyle name="20% - Accent1 7 3 6 6 2 2" xfId="51023" xr:uid="{00000000-0005-0000-0000-0000A0C60000}"/>
    <cellStyle name="20% - Accent1 7 3 6 6 3" xfId="51024" xr:uid="{00000000-0005-0000-0000-0000A1C60000}"/>
    <cellStyle name="20% - Accent1 7 3 6 7" xfId="51025" xr:uid="{00000000-0005-0000-0000-0000A2C60000}"/>
    <cellStyle name="20% - Accent1 7 3 6 7 2" xfId="51026" xr:uid="{00000000-0005-0000-0000-0000A3C60000}"/>
    <cellStyle name="20% - Accent1 7 3 6 8" xfId="51027" xr:uid="{00000000-0005-0000-0000-0000A4C60000}"/>
    <cellStyle name="20% - Accent1 7 3 6 8 2" xfId="51028" xr:uid="{00000000-0005-0000-0000-0000A5C60000}"/>
    <cellStyle name="20% - Accent1 7 3 6 9" xfId="51029" xr:uid="{00000000-0005-0000-0000-0000A6C60000}"/>
    <cellStyle name="20% - Accent1 7 3 7" xfId="51030" xr:uid="{00000000-0005-0000-0000-0000A7C60000}"/>
    <cellStyle name="20% - Accent1 7 3 7 2" xfId="51031" xr:uid="{00000000-0005-0000-0000-0000A8C60000}"/>
    <cellStyle name="20% - Accent1 7 3 7 2 2" xfId="51032" xr:uid="{00000000-0005-0000-0000-0000A9C60000}"/>
    <cellStyle name="20% - Accent1 7 3 7 2 2 2" xfId="51033" xr:uid="{00000000-0005-0000-0000-0000AAC60000}"/>
    <cellStyle name="20% - Accent1 7 3 7 2 3" xfId="51034" xr:uid="{00000000-0005-0000-0000-0000ABC60000}"/>
    <cellStyle name="20% - Accent1 7 3 7 3" xfId="51035" xr:uid="{00000000-0005-0000-0000-0000ACC60000}"/>
    <cellStyle name="20% - Accent1 7 3 7 3 2" xfId="51036" xr:uid="{00000000-0005-0000-0000-0000ADC60000}"/>
    <cellStyle name="20% - Accent1 7 3 7 4" xfId="51037" xr:uid="{00000000-0005-0000-0000-0000AEC60000}"/>
    <cellStyle name="20% - Accent1 7 3 8" xfId="51038" xr:uid="{00000000-0005-0000-0000-0000AFC60000}"/>
    <cellStyle name="20% - Accent1 7 3 8 2" xfId="51039" xr:uid="{00000000-0005-0000-0000-0000B0C60000}"/>
    <cellStyle name="20% - Accent1 7 3 8 2 2" xfId="51040" xr:uid="{00000000-0005-0000-0000-0000B1C60000}"/>
    <cellStyle name="20% - Accent1 7 3 8 2 2 2" xfId="51041" xr:uid="{00000000-0005-0000-0000-0000B2C60000}"/>
    <cellStyle name="20% - Accent1 7 3 8 2 3" xfId="51042" xr:uid="{00000000-0005-0000-0000-0000B3C60000}"/>
    <cellStyle name="20% - Accent1 7 3 8 3" xfId="51043" xr:uid="{00000000-0005-0000-0000-0000B4C60000}"/>
    <cellStyle name="20% - Accent1 7 3 8 3 2" xfId="51044" xr:uid="{00000000-0005-0000-0000-0000B5C60000}"/>
    <cellStyle name="20% - Accent1 7 3 8 4" xfId="51045" xr:uid="{00000000-0005-0000-0000-0000B6C60000}"/>
    <cellStyle name="20% - Accent1 7 3 9" xfId="51046" xr:uid="{00000000-0005-0000-0000-0000B7C60000}"/>
    <cellStyle name="20% - Accent1 7 3 9 2" xfId="51047" xr:uid="{00000000-0005-0000-0000-0000B8C60000}"/>
    <cellStyle name="20% - Accent1 7 3 9 2 2" xfId="51048" xr:uid="{00000000-0005-0000-0000-0000B9C60000}"/>
    <cellStyle name="20% - Accent1 7 3 9 2 2 2" xfId="51049" xr:uid="{00000000-0005-0000-0000-0000BAC60000}"/>
    <cellStyle name="20% - Accent1 7 3 9 2 3" xfId="51050" xr:uid="{00000000-0005-0000-0000-0000BBC60000}"/>
    <cellStyle name="20% - Accent1 7 3 9 3" xfId="51051" xr:uid="{00000000-0005-0000-0000-0000BCC60000}"/>
    <cellStyle name="20% - Accent1 7 3 9 3 2" xfId="51052" xr:uid="{00000000-0005-0000-0000-0000BDC60000}"/>
    <cellStyle name="20% - Accent1 7 3 9 4" xfId="51053" xr:uid="{00000000-0005-0000-0000-0000BEC60000}"/>
    <cellStyle name="20% - Accent1 7 4" xfId="51054" xr:uid="{00000000-0005-0000-0000-0000BFC60000}"/>
    <cellStyle name="20% - Accent1 7 4 10" xfId="51055" xr:uid="{00000000-0005-0000-0000-0000C0C60000}"/>
    <cellStyle name="20% - Accent1 7 4 10 2" xfId="51056" xr:uid="{00000000-0005-0000-0000-0000C1C60000}"/>
    <cellStyle name="20% - Accent1 7 4 11" xfId="51057" xr:uid="{00000000-0005-0000-0000-0000C2C60000}"/>
    <cellStyle name="20% - Accent1 7 4 2" xfId="51058" xr:uid="{00000000-0005-0000-0000-0000C3C60000}"/>
    <cellStyle name="20% - Accent1 7 4 2 2" xfId="51059" xr:uid="{00000000-0005-0000-0000-0000C4C60000}"/>
    <cellStyle name="20% - Accent1 7 4 2 2 2" xfId="51060" xr:uid="{00000000-0005-0000-0000-0000C5C60000}"/>
    <cellStyle name="20% - Accent1 7 4 2 2 2 2" xfId="51061" xr:uid="{00000000-0005-0000-0000-0000C6C60000}"/>
    <cellStyle name="20% - Accent1 7 4 2 2 2 2 2" xfId="51062" xr:uid="{00000000-0005-0000-0000-0000C7C60000}"/>
    <cellStyle name="20% - Accent1 7 4 2 2 2 3" xfId="51063" xr:uid="{00000000-0005-0000-0000-0000C8C60000}"/>
    <cellStyle name="20% - Accent1 7 4 2 2 3" xfId="51064" xr:uid="{00000000-0005-0000-0000-0000C9C60000}"/>
    <cellStyle name="20% - Accent1 7 4 2 2 3 2" xfId="51065" xr:uid="{00000000-0005-0000-0000-0000CAC60000}"/>
    <cellStyle name="20% - Accent1 7 4 2 2 4" xfId="51066" xr:uid="{00000000-0005-0000-0000-0000CBC60000}"/>
    <cellStyle name="20% - Accent1 7 4 2 3" xfId="51067" xr:uid="{00000000-0005-0000-0000-0000CCC60000}"/>
    <cellStyle name="20% - Accent1 7 4 2 3 2" xfId="51068" xr:uid="{00000000-0005-0000-0000-0000CDC60000}"/>
    <cellStyle name="20% - Accent1 7 4 2 3 2 2" xfId="51069" xr:uid="{00000000-0005-0000-0000-0000CEC60000}"/>
    <cellStyle name="20% - Accent1 7 4 2 3 2 2 2" xfId="51070" xr:uid="{00000000-0005-0000-0000-0000CFC60000}"/>
    <cellStyle name="20% - Accent1 7 4 2 3 2 3" xfId="51071" xr:uid="{00000000-0005-0000-0000-0000D0C60000}"/>
    <cellStyle name="20% - Accent1 7 4 2 3 3" xfId="51072" xr:uid="{00000000-0005-0000-0000-0000D1C60000}"/>
    <cellStyle name="20% - Accent1 7 4 2 3 3 2" xfId="51073" xr:uid="{00000000-0005-0000-0000-0000D2C60000}"/>
    <cellStyle name="20% - Accent1 7 4 2 3 4" xfId="51074" xr:uid="{00000000-0005-0000-0000-0000D3C60000}"/>
    <cellStyle name="20% - Accent1 7 4 2 4" xfId="51075" xr:uid="{00000000-0005-0000-0000-0000D4C60000}"/>
    <cellStyle name="20% - Accent1 7 4 2 4 2" xfId="51076" xr:uid="{00000000-0005-0000-0000-0000D5C60000}"/>
    <cellStyle name="20% - Accent1 7 4 2 4 2 2" xfId="51077" xr:uid="{00000000-0005-0000-0000-0000D6C60000}"/>
    <cellStyle name="20% - Accent1 7 4 2 4 2 2 2" xfId="51078" xr:uid="{00000000-0005-0000-0000-0000D7C60000}"/>
    <cellStyle name="20% - Accent1 7 4 2 4 2 3" xfId="51079" xr:uid="{00000000-0005-0000-0000-0000D8C60000}"/>
    <cellStyle name="20% - Accent1 7 4 2 4 3" xfId="51080" xr:uid="{00000000-0005-0000-0000-0000D9C60000}"/>
    <cellStyle name="20% - Accent1 7 4 2 4 3 2" xfId="51081" xr:uid="{00000000-0005-0000-0000-0000DAC60000}"/>
    <cellStyle name="20% - Accent1 7 4 2 4 4" xfId="51082" xr:uid="{00000000-0005-0000-0000-0000DBC60000}"/>
    <cellStyle name="20% - Accent1 7 4 2 5" xfId="51083" xr:uid="{00000000-0005-0000-0000-0000DCC60000}"/>
    <cellStyle name="20% - Accent1 7 4 2 5 2" xfId="51084" xr:uid="{00000000-0005-0000-0000-0000DDC60000}"/>
    <cellStyle name="20% - Accent1 7 4 2 5 2 2" xfId="51085" xr:uid="{00000000-0005-0000-0000-0000DEC60000}"/>
    <cellStyle name="20% - Accent1 7 4 2 5 3" xfId="51086" xr:uid="{00000000-0005-0000-0000-0000DFC60000}"/>
    <cellStyle name="20% - Accent1 7 4 2 6" xfId="51087" xr:uid="{00000000-0005-0000-0000-0000E0C60000}"/>
    <cellStyle name="20% - Accent1 7 4 2 6 2" xfId="51088" xr:uid="{00000000-0005-0000-0000-0000E1C60000}"/>
    <cellStyle name="20% - Accent1 7 4 2 6 2 2" xfId="51089" xr:uid="{00000000-0005-0000-0000-0000E2C60000}"/>
    <cellStyle name="20% - Accent1 7 4 2 6 3" xfId="51090" xr:uid="{00000000-0005-0000-0000-0000E3C60000}"/>
    <cellStyle name="20% - Accent1 7 4 2 7" xfId="51091" xr:uid="{00000000-0005-0000-0000-0000E4C60000}"/>
    <cellStyle name="20% - Accent1 7 4 2 7 2" xfId="51092" xr:uid="{00000000-0005-0000-0000-0000E5C60000}"/>
    <cellStyle name="20% - Accent1 7 4 2 8" xfId="51093" xr:uid="{00000000-0005-0000-0000-0000E6C60000}"/>
    <cellStyle name="20% - Accent1 7 4 2 8 2" xfId="51094" xr:uid="{00000000-0005-0000-0000-0000E7C60000}"/>
    <cellStyle name="20% - Accent1 7 4 2 9" xfId="51095" xr:uid="{00000000-0005-0000-0000-0000E8C60000}"/>
    <cellStyle name="20% - Accent1 7 4 3" xfId="51096" xr:uid="{00000000-0005-0000-0000-0000E9C60000}"/>
    <cellStyle name="20% - Accent1 7 4 3 2" xfId="51097" xr:uid="{00000000-0005-0000-0000-0000EAC60000}"/>
    <cellStyle name="20% - Accent1 7 4 3 2 2" xfId="51098" xr:uid="{00000000-0005-0000-0000-0000EBC60000}"/>
    <cellStyle name="20% - Accent1 7 4 3 2 2 2" xfId="51099" xr:uid="{00000000-0005-0000-0000-0000ECC60000}"/>
    <cellStyle name="20% - Accent1 7 4 3 2 2 2 2" xfId="51100" xr:uid="{00000000-0005-0000-0000-0000EDC60000}"/>
    <cellStyle name="20% - Accent1 7 4 3 2 2 3" xfId="51101" xr:uid="{00000000-0005-0000-0000-0000EEC60000}"/>
    <cellStyle name="20% - Accent1 7 4 3 2 3" xfId="51102" xr:uid="{00000000-0005-0000-0000-0000EFC60000}"/>
    <cellStyle name="20% - Accent1 7 4 3 2 3 2" xfId="51103" xr:uid="{00000000-0005-0000-0000-0000F0C60000}"/>
    <cellStyle name="20% - Accent1 7 4 3 2 4" xfId="51104" xr:uid="{00000000-0005-0000-0000-0000F1C60000}"/>
    <cellStyle name="20% - Accent1 7 4 3 3" xfId="51105" xr:uid="{00000000-0005-0000-0000-0000F2C60000}"/>
    <cellStyle name="20% - Accent1 7 4 3 3 2" xfId="51106" xr:uid="{00000000-0005-0000-0000-0000F3C60000}"/>
    <cellStyle name="20% - Accent1 7 4 3 3 2 2" xfId="51107" xr:uid="{00000000-0005-0000-0000-0000F4C60000}"/>
    <cellStyle name="20% - Accent1 7 4 3 3 2 2 2" xfId="51108" xr:uid="{00000000-0005-0000-0000-0000F5C60000}"/>
    <cellStyle name="20% - Accent1 7 4 3 3 2 3" xfId="51109" xr:uid="{00000000-0005-0000-0000-0000F6C60000}"/>
    <cellStyle name="20% - Accent1 7 4 3 3 3" xfId="51110" xr:uid="{00000000-0005-0000-0000-0000F7C60000}"/>
    <cellStyle name="20% - Accent1 7 4 3 3 3 2" xfId="51111" xr:uid="{00000000-0005-0000-0000-0000F8C60000}"/>
    <cellStyle name="20% - Accent1 7 4 3 3 4" xfId="51112" xr:uid="{00000000-0005-0000-0000-0000F9C60000}"/>
    <cellStyle name="20% - Accent1 7 4 3 4" xfId="51113" xr:uid="{00000000-0005-0000-0000-0000FAC60000}"/>
    <cellStyle name="20% - Accent1 7 4 3 4 2" xfId="51114" xr:uid="{00000000-0005-0000-0000-0000FBC60000}"/>
    <cellStyle name="20% - Accent1 7 4 3 4 2 2" xfId="51115" xr:uid="{00000000-0005-0000-0000-0000FCC60000}"/>
    <cellStyle name="20% - Accent1 7 4 3 4 2 2 2" xfId="51116" xr:uid="{00000000-0005-0000-0000-0000FDC60000}"/>
    <cellStyle name="20% - Accent1 7 4 3 4 2 3" xfId="51117" xr:uid="{00000000-0005-0000-0000-0000FEC60000}"/>
    <cellStyle name="20% - Accent1 7 4 3 4 3" xfId="51118" xr:uid="{00000000-0005-0000-0000-0000FFC60000}"/>
    <cellStyle name="20% - Accent1 7 4 3 4 3 2" xfId="51119" xr:uid="{00000000-0005-0000-0000-000000C70000}"/>
    <cellStyle name="20% - Accent1 7 4 3 4 4" xfId="51120" xr:uid="{00000000-0005-0000-0000-000001C70000}"/>
    <cellStyle name="20% - Accent1 7 4 3 5" xfId="51121" xr:uid="{00000000-0005-0000-0000-000002C70000}"/>
    <cellStyle name="20% - Accent1 7 4 3 5 2" xfId="51122" xr:uid="{00000000-0005-0000-0000-000003C70000}"/>
    <cellStyle name="20% - Accent1 7 4 3 5 2 2" xfId="51123" xr:uid="{00000000-0005-0000-0000-000004C70000}"/>
    <cellStyle name="20% - Accent1 7 4 3 5 3" xfId="51124" xr:uid="{00000000-0005-0000-0000-000005C70000}"/>
    <cellStyle name="20% - Accent1 7 4 3 6" xfId="51125" xr:uid="{00000000-0005-0000-0000-000006C70000}"/>
    <cellStyle name="20% - Accent1 7 4 3 6 2" xfId="51126" xr:uid="{00000000-0005-0000-0000-000007C70000}"/>
    <cellStyle name="20% - Accent1 7 4 3 6 2 2" xfId="51127" xr:uid="{00000000-0005-0000-0000-000008C70000}"/>
    <cellStyle name="20% - Accent1 7 4 3 6 3" xfId="51128" xr:uid="{00000000-0005-0000-0000-000009C70000}"/>
    <cellStyle name="20% - Accent1 7 4 3 7" xfId="51129" xr:uid="{00000000-0005-0000-0000-00000AC70000}"/>
    <cellStyle name="20% - Accent1 7 4 3 7 2" xfId="51130" xr:uid="{00000000-0005-0000-0000-00000BC70000}"/>
    <cellStyle name="20% - Accent1 7 4 3 8" xfId="51131" xr:uid="{00000000-0005-0000-0000-00000CC70000}"/>
    <cellStyle name="20% - Accent1 7 4 3 8 2" xfId="51132" xr:uid="{00000000-0005-0000-0000-00000DC70000}"/>
    <cellStyle name="20% - Accent1 7 4 3 9" xfId="51133" xr:uid="{00000000-0005-0000-0000-00000EC70000}"/>
    <cellStyle name="20% - Accent1 7 4 4" xfId="51134" xr:uid="{00000000-0005-0000-0000-00000FC70000}"/>
    <cellStyle name="20% - Accent1 7 4 4 2" xfId="51135" xr:uid="{00000000-0005-0000-0000-000010C70000}"/>
    <cellStyle name="20% - Accent1 7 4 4 2 2" xfId="51136" xr:uid="{00000000-0005-0000-0000-000011C70000}"/>
    <cellStyle name="20% - Accent1 7 4 4 2 2 2" xfId="51137" xr:uid="{00000000-0005-0000-0000-000012C70000}"/>
    <cellStyle name="20% - Accent1 7 4 4 2 3" xfId="51138" xr:uid="{00000000-0005-0000-0000-000013C70000}"/>
    <cellStyle name="20% - Accent1 7 4 4 3" xfId="51139" xr:uid="{00000000-0005-0000-0000-000014C70000}"/>
    <cellStyle name="20% - Accent1 7 4 4 3 2" xfId="51140" xr:uid="{00000000-0005-0000-0000-000015C70000}"/>
    <cellStyle name="20% - Accent1 7 4 4 4" xfId="51141" xr:uid="{00000000-0005-0000-0000-000016C70000}"/>
    <cellStyle name="20% - Accent1 7 4 5" xfId="51142" xr:uid="{00000000-0005-0000-0000-000017C70000}"/>
    <cellStyle name="20% - Accent1 7 4 5 2" xfId="51143" xr:uid="{00000000-0005-0000-0000-000018C70000}"/>
    <cellStyle name="20% - Accent1 7 4 5 2 2" xfId="51144" xr:uid="{00000000-0005-0000-0000-000019C70000}"/>
    <cellStyle name="20% - Accent1 7 4 5 2 2 2" xfId="51145" xr:uid="{00000000-0005-0000-0000-00001AC70000}"/>
    <cellStyle name="20% - Accent1 7 4 5 2 3" xfId="51146" xr:uid="{00000000-0005-0000-0000-00001BC70000}"/>
    <cellStyle name="20% - Accent1 7 4 5 3" xfId="51147" xr:uid="{00000000-0005-0000-0000-00001CC70000}"/>
    <cellStyle name="20% - Accent1 7 4 5 3 2" xfId="51148" xr:uid="{00000000-0005-0000-0000-00001DC70000}"/>
    <cellStyle name="20% - Accent1 7 4 5 4" xfId="51149" xr:uid="{00000000-0005-0000-0000-00001EC70000}"/>
    <cellStyle name="20% - Accent1 7 4 6" xfId="51150" xr:uid="{00000000-0005-0000-0000-00001FC70000}"/>
    <cellStyle name="20% - Accent1 7 4 6 2" xfId="51151" xr:uid="{00000000-0005-0000-0000-000020C70000}"/>
    <cellStyle name="20% - Accent1 7 4 6 2 2" xfId="51152" xr:uid="{00000000-0005-0000-0000-000021C70000}"/>
    <cellStyle name="20% - Accent1 7 4 6 2 2 2" xfId="51153" xr:uid="{00000000-0005-0000-0000-000022C70000}"/>
    <cellStyle name="20% - Accent1 7 4 6 2 3" xfId="51154" xr:uid="{00000000-0005-0000-0000-000023C70000}"/>
    <cellStyle name="20% - Accent1 7 4 6 3" xfId="51155" xr:uid="{00000000-0005-0000-0000-000024C70000}"/>
    <cellStyle name="20% - Accent1 7 4 6 3 2" xfId="51156" xr:uid="{00000000-0005-0000-0000-000025C70000}"/>
    <cellStyle name="20% - Accent1 7 4 6 4" xfId="51157" xr:uid="{00000000-0005-0000-0000-000026C70000}"/>
    <cellStyle name="20% - Accent1 7 4 7" xfId="51158" xr:uid="{00000000-0005-0000-0000-000027C70000}"/>
    <cellStyle name="20% - Accent1 7 4 7 2" xfId="51159" xr:uid="{00000000-0005-0000-0000-000028C70000}"/>
    <cellStyle name="20% - Accent1 7 4 7 2 2" xfId="51160" xr:uid="{00000000-0005-0000-0000-000029C70000}"/>
    <cellStyle name="20% - Accent1 7 4 7 3" xfId="51161" xr:uid="{00000000-0005-0000-0000-00002AC70000}"/>
    <cellStyle name="20% - Accent1 7 4 8" xfId="51162" xr:uid="{00000000-0005-0000-0000-00002BC70000}"/>
    <cellStyle name="20% - Accent1 7 4 8 2" xfId="51163" xr:uid="{00000000-0005-0000-0000-00002CC70000}"/>
    <cellStyle name="20% - Accent1 7 4 8 2 2" xfId="51164" xr:uid="{00000000-0005-0000-0000-00002DC70000}"/>
    <cellStyle name="20% - Accent1 7 4 8 3" xfId="51165" xr:uid="{00000000-0005-0000-0000-00002EC70000}"/>
    <cellStyle name="20% - Accent1 7 4 9" xfId="51166" xr:uid="{00000000-0005-0000-0000-00002FC70000}"/>
    <cellStyle name="20% - Accent1 7 4 9 2" xfId="51167" xr:uid="{00000000-0005-0000-0000-000030C70000}"/>
    <cellStyle name="20% - Accent1 7 5" xfId="51168" xr:uid="{00000000-0005-0000-0000-000031C70000}"/>
    <cellStyle name="20% - Accent1 7 5 10" xfId="51169" xr:uid="{00000000-0005-0000-0000-000032C70000}"/>
    <cellStyle name="20% - Accent1 7 5 10 2" xfId="51170" xr:uid="{00000000-0005-0000-0000-000033C70000}"/>
    <cellStyle name="20% - Accent1 7 5 11" xfId="51171" xr:uid="{00000000-0005-0000-0000-000034C70000}"/>
    <cellStyle name="20% - Accent1 7 5 2" xfId="51172" xr:uid="{00000000-0005-0000-0000-000035C70000}"/>
    <cellStyle name="20% - Accent1 7 5 2 2" xfId="51173" xr:uid="{00000000-0005-0000-0000-000036C70000}"/>
    <cellStyle name="20% - Accent1 7 5 2 2 2" xfId="51174" xr:uid="{00000000-0005-0000-0000-000037C70000}"/>
    <cellStyle name="20% - Accent1 7 5 2 2 2 2" xfId="51175" xr:uid="{00000000-0005-0000-0000-000038C70000}"/>
    <cellStyle name="20% - Accent1 7 5 2 2 2 2 2" xfId="51176" xr:uid="{00000000-0005-0000-0000-000039C70000}"/>
    <cellStyle name="20% - Accent1 7 5 2 2 2 3" xfId="51177" xr:uid="{00000000-0005-0000-0000-00003AC70000}"/>
    <cellStyle name="20% - Accent1 7 5 2 2 3" xfId="51178" xr:uid="{00000000-0005-0000-0000-00003BC70000}"/>
    <cellStyle name="20% - Accent1 7 5 2 2 3 2" xfId="51179" xr:uid="{00000000-0005-0000-0000-00003CC70000}"/>
    <cellStyle name="20% - Accent1 7 5 2 2 4" xfId="51180" xr:uid="{00000000-0005-0000-0000-00003DC70000}"/>
    <cellStyle name="20% - Accent1 7 5 2 3" xfId="51181" xr:uid="{00000000-0005-0000-0000-00003EC70000}"/>
    <cellStyle name="20% - Accent1 7 5 2 3 2" xfId="51182" xr:uid="{00000000-0005-0000-0000-00003FC70000}"/>
    <cellStyle name="20% - Accent1 7 5 2 3 2 2" xfId="51183" xr:uid="{00000000-0005-0000-0000-000040C70000}"/>
    <cellStyle name="20% - Accent1 7 5 2 3 2 2 2" xfId="51184" xr:uid="{00000000-0005-0000-0000-000041C70000}"/>
    <cellStyle name="20% - Accent1 7 5 2 3 2 3" xfId="51185" xr:uid="{00000000-0005-0000-0000-000042C70000}"/>
    <cellStyle name="20% - Accent1 7 5 2 3 3" xfId="51186" xr:uid="{00000000-0005-0000-0000-000043C70000}"/>
    <cellStyle name="20% - Accent1 7 5 2 3 3 2" xfId="51187" xr:uid="{00000000-0005-0000-0000-000044C70000}"/>
    <cellStyle name="20% - Accent1 7 5 2 3 4" xfId="51188" xr:uid="{00000000-0005-0000-0000-000045C70000}"/>
    <cellStyle name="20% - Accent1 7 5 2 4" xfId="51189" xr:uid="{00000000-0005-0000-0000-000046C70000}"/>
    <cellStyle name="20% - Accent1 7 5 2 4 2" xfId="51190" xr:uid="{00000000-0005-0000-0000-000047C70000}"/>
    <cellStyle name="20% - Accent1 7 5 2 4 2 2" xfId="51191" xr:uid="{00000000-0005-0000-0000-000048C70000}"/>
    <cellStyle name="20% - Accent1 7 5 2 4 2 2 2" xfId="51192" xr:uid="{00000000-0005-0000-0000-000049C70000}"/>
    <cellStyle name="20% - Accent1 7 5 2 4 2 3" xfId="51193" xr:uid="{00000000-0005-0000-0000-00004AC70000}"/>
    <cellStyle name="20% - Accent1 7 5 2 4 3" xfId="51194" xr:uid="{00000000-0005-0000-0000-00004BC70000}"/>
    <cellStyle name="20% - Accent1 7 5 2 4 3 2" xfId="51195" xr:uid="{00000000-0005-0000-0000-00004CC70000}"/>
    <cellStyle name="20% - Accent1 7 5 2 4 4" xfId="51196" xr:uid="{00000000-0005-0000-0000-00004DC70000}"/>
    <cellStyle name="20% - Accent1 7 5 2 5" xfId="51197" xr:uid="{00000000-0005-0000-0000-00004EC70000}"/>
    <cellStyle name="20% - Accent1 7 5 2 5 2" xfId="51198" xr:uid="{00000000-0005-0000-0000-00004FC70000}"/>
    <cellStyle name="20% - Accent1 7 5 2 5 2 2" xfId="51199" xr:uid="{00000000-0005-0000-0000-000050C70000}"/>
    <cellStyle name="20% - Accent1 7 5 2 5 3" xfId="51200" xr:uid="{00000000-0005-0000-0000-000051C70000}"/>
    <cellStyle name="20% - Accent1 7 5 2 6" xfId="51201" xr:uid="{00000000-0005-0000-0000-000052C70000}"/>
    <cellStyle name="20% - Accent1 7 5 2 6 2" xfId="51202" xr:uid="{00000000-0005-0000-0000-000053C70000}"/>
    <cellStyle name="20% - Accent1 7 5 2 6 2 2" xfId="51203" xr:uid="{00000000-0005-0000-0000-000054C70000}"/>
    <cellStyle name="20% - Accent1 7 5 2 6 3" xfId="51204" xr:uid="{00000000-0005-0000-0000-000055C70000}"/>
    <cellStyle name="20% - Accent1 7 5 2 7" xfId="51205" xr:uid="{00000000-0005-0000-0000-000056C70000}"/>
    <cellStyle name="20% - Accent1 7 5 2 7 2" xfId="51206" xr:uid="{00000000-0005-0000-0000-000057C70000}"/>
    <cellStyle name="20% - Accent1 7 5 2 8" xfId="51207" xr:uid="{00000000-0005-0000-0000-000058C70000}"/>
    <cellStyle name="20% - Accent1 7 5 2 8 2" xfId="51208" xr:uid="{00000000-0005-0000-0000-000059C70000}"/>
    <cellStyle name="20% - Accent1 7 5 2 9" xfId="51209" xr:uid="{00000000-0005-0000-0000-00005AC70000}"/>
    <cellStyle name="20% - Accent1 7 5 3" xfId="51210" xr:uid="{00000000-0005-0000-0000-00005BC70000}"/>
    <cellStyle name="20% - Accent1 7 5 3 2" xfId="51211" xr:uid="{00000000-0005-0000-0000-00005CC70000}"/>
    <cellStyle name="20% - Accent1 7 5 3 2 2" xfId="51212" xr:uid="{00000000-0005-0000-0000-00005DC70000}"/>
    <cellStyle name="20% - Accent1 7 5 3 2 2 2" xfId="51213" xr:uid="{00000000-0005-0000-0000-00005EC70000}"/>
    <cellStyle name="20% - Accent1 7 5 3 2 2 2 2" xfId="51214" xr:uid="{00000000-0005-0000-0000-00005FC70000}"/>
    <cellStyle name="20% - Accent1 7 5 3 2 2 3" xfId="51215" xr:uid="{00000000-0005-0000-0000-000060C70000}"/>
    <cellStyle name="20% - Accent1 7 5 3 2 3" xfId="51216" xr:uid="{00000000-0005-0000-0000-000061C70000}"/>
    <cellStyle name="20% - Accent1 7 5 3 2 3 2" xfId="51217" xr:uid="{00000000-0005-0000-0000-000062C70000}"/>
    <cellStyle name="20% - Accent1 7 5 3 2 4" xfId="51218" xr:uid="{00000000-0005-0000-0000-000063C70000}"/>
    <cellStyle name="20% - Accent1 7 5 3 3" xfId="51219" xr:uid="{00000000-0005-0000-0000-000064C70000}"/>
    <cellStyle name="20% - Accent1 7 5 3 3 2" xfId="51220" xr:uid="{00000000-0005-0000-0000-000065C70000}"/>
    <cellStyle name="20% - Accent1 7 5 3 3 2 2" xfId="51221" xr:uid="{00000000-0005-0000-0000-000066C70000}"/>
    <cellStyle name="20% - Accent1 7 5 3 3 2 2 2" xfId="51222" xr:uid="{00000000-0005-0000-0000-000067C70000}"/>
    <cellStyle name="20% - Accent1 7 5 3 3 2 3" xfId="51223" xr:uid="{00000000-0005-0000-0000-000068C70000}"/>
    <cellStyle name="20% - Accent1 7 5 3 3 3" xfId="51224" xr:uid="{00000000-0005-0000-0000-000069C70000}"/>
    <cellStyle name="20% - Accent1 7 5 3 3 3 2" xfId="51225" xr:uid="{00000000-0005-0000-0000-00006AC70000}"/>
    <cellStyle name="20% - Accent1 7 5 3 3 4" xfId="51226" xr:uid="{00000000-0005-0000-0000-00006BC70000}"/>
    <cellStyle name="20% - Accent1 7 5 3 4" xfId="51227" xr:uid="{00000000-0005-0000-0000-00006CC70000}"/>
    <cellStyle name="20% - Accent1 7 5 3 4 2" xfId="51228" xr:uid="{00000000-0005-0000-0000-00006DC70000}"/>
    <cellStyle name="20% - Accent1 7 5 3 4 2 2" xfId="51229" xr:uid="{00000000-0005-0000-0000-00006EC70000}"/>
    <cellStyle name="20% - Accent1 7 5 3 4 2 2 2" xfId="51230" xr:uid="{00000000-0005-0000-0000-00006FC70000}"/>
    <cellStyle name="20% - Accent1 7 5 3 4 2 3" xfId="51231" xr:uid="{00000000-0005-0000-0000-000070C70000}"/>
    <cellStyle name="20% - Accent1 7 5 3 4 3" xfId="51232" xr:uid="{00000000-0005-0000-0000-000071C70000}"/>
    <cellStyle name="20% - Accent1 7 5 3 4 3 2" xfId="51233" xr:uid="{00000000-0005-0000-0000-000072C70000}"/>
    <cellStyle name="20% - Accent1 7 5 3 4 4" xfId="51234" xr:uid="{00000000-0005-0000-0000-000073C70000}"/>
    <cellStyle name="20% - Accent1 7 5 3 5" xfId="51235" xr:uid="{00000000-0005-0000-0000-000074C70000}"/>
    <cellStyle name="20% - Accent1 7 5 3 5 2" xfId="51236" xr:uid="{00000000-0005-0000-0000-000075C70000}"/>
    <cellStyle name="20% - Accent1 7 5 3 5 2 2" xfId="51237" xr:uid="{00000000-0005-0000-0000-000076C70000}"/>
    <cellStyle name="20% - Accent1 7 5 3 5 3" xfId="51238" xr:uid="{00000000-0005-0000-0000-000077C70000}"/>
    <cellStyle name="20% - Accent1 7 5 3 6" xfId="51239" xr:uid="{00000000-0005-0000-0000-000078C70000}"/>
    <cellStyle name="20% - Accent1 7 5 3 6 2" xfId="51240" xr:uid="{00000000-0005-0000-0000-000079C70000}"/>
    <cellStyle name="20% - Accent1 7 5 3 6 2 2" xfId="51241" xr:uid="{00000000-0005-0000-0000-00007AC70000}"/>
    <cellStyle name="20% - Accent1 7 5 3 6 3" xfId="51242" xr:uid="{00000000-0005-0000-0000-00007BC70000}"/>
    <cellStyle name="20% - Accent1 7 5 3 7" xfId="51243" xr:uid="{00000000-0005-0000-0000-00007CC70000}"/>
    <cellStyle name="20% - Accent1 7 5 3 7 2" xfId="51244" xr:uid="{00000000-0005-0000-0000-00007DC70000}"/>
    <cellStyle name="20% - Accent1 7 5 3 8" xfId="51245" xr:uid="{00000000-0005-0000-0000-00007EC70000}"/>
    <cellStyle name="20% - Accent1 7 5 3 8 2" xfId="51246" xr:uid="{00000000-0005-0000-0000-00007FC70000}"/>
    <cellStyle name="20% - Accent1 7 5 3 9" xfId="51247" xr:uid="{00000000-0005-0000-0000-000080C70000}"/>
    <cellStyle name="20% - Accent1 7 5 4" xfId="51248" xr:uid="{00000000-0005-0000-0000-000081C70000}"/>
    <cellStyle name="20% - Accent1 7 5 4 2" xfId="51249" xr:uid="{00000000-0005-0000-0000-000082C70000}"/>
    <cellStyle name="20% - Accent1 7 5 4 2 2" xfId="51250" xr:uid="{00000000-0005-0000-0000-000083C70000}"/>
    <cellStyle name="20% - Accent1 7 5 4 2 2 2" xfId="51251" xr:uid="{00000000-0005-0000-0000-000084C70000}"/>
    <cellStyle name="20% - Accent1 7 5 4 2 3" xfId="51252" xr:uid="{00000000-0005-0000-0000-000085C70000}"/>
    <cellStyle name="20% - Accent1 7 5 4 3" xfId="51253" xr:uid="{00000000-0005-0000-0000-000086C70000}"/>
    <cellStyle name="20% - Accent1 7 5 4 3 2" xfId="51254" xr:uid="{00000000-0005-0000-0000-000087C70000}"/>
    <cellStyle name="20% - Accent1 7 5 4 4" xfId="51255" xr:uid="{00000000-0005-0000-0000-000088C70000}"/>
    <cellStyle name="20% - Accent1 7 5 5" xfId="51256" xr:uid="{00000000-0005-0000-0000-000089C70000}"/>
    <cellStyle name="20% - Accent1 7 5 5 2" xfId="51257" xr:uid="{00000000-0005-0000-0000-00008AC70000}"/>
    <cellStyle name="20% - Accent1 7 5 5 2 2" xfId="51258" xr:uid="{00000000-0005-0000-0000-00008BC70000}"/>
    <cellStyle name="20% - Accent1 7 5 5 2 2 2" xfId="51259" xr:uid="{00000000-0005-0000-0000-00008CC70000}"/>
    <cellStyle name="20% - Accent1 7 5 5 2 3" xfId="51260" xr:uid="{00000000-0005-0000-0000-00008DC70000}"/>
    <cellStyle name="20% - Accent1 7 5 5 3" xfId="51261" xr:uid="{00000000-0005-0000-0000-00008EC70000}"/>
    <cellStyle name="20% - Accent1 7 5 5 3 2" xfId="51262" xr:uid="{00000000-0005-0000-0000-00008FC70000}"/>
    <cellStyle name="20% - Accent1 7 5 5 4" xfId="51263" xr:uid="{00000000-0005-0000-0000-000090C70000}"/>
    <cellStyle name="20% - Accent1 7 5 6" xfId="51264" xr:uid="{00000000-0005-0000-0000-000091C70000}"/>
    <cellStyle name="20% - Accent1 7 5 6 2" xfId="51265" xr:uid="{00000000-0005-0000-0000-000092C70000}"/>
    <cellStyle name="20% - Accent1 7 5 6 2 2" xfId="51266" xr:uid="{00000000-0005-0000-0000-000093C70000}"/>
    <cellStyle name="20% - Accent1 7 5 6 2 2 2" xfId="51267" xr:uid="{00000000-0005-0000-0000-000094C70000}"/>
    <cellStyle name="20% - Accent1 7 5 6 2 3" xfId="51268" xr:uid="{00000000-0005-0000-0000-000095C70000}"/>
    <cellStyle name="20% - Accent1 7 5 6 3" xfId="51269" xr:uid="{00000000-0005-0000-0000-000096C70000}"/>
    <cellStyle name="20% - Accent1 7 5 6 3 2" xfId="51270" xr:uid="{00000000-0005-0000-0000-000097C70000}"/>
    <cellStyle name="20% - Accent1 7 5 6 4" xfId="51271" xr:uid="{00000000-0005-0000-0000-000098C70000}"/>
    <cellStyle name="20% - Accent1 7 5 7" xfId="51272" xr:uid="{00000000-0005-0000-0000-000099C70000}"/>
    <cellStyle name="20% - Accent1 7 5 7 2" xfId="51273" xr:uid="{00000000-0005-0000-0000-00009AC70000}"/>
    <cellStyle name="20% - Accent1 7 5 7 2 2" xfId="51274" xr:uid="{00000000-0005-0000-0000-00009BC70000}"/>
    <cellStyle name="20% - Accent1 7 5 7 3" xfId="51275" xr:uid="{00000000-0005-0000-0000-00009CC70000}"/>
    <cellStyle name="20% - Accent1 7 5 8" xfId="51276" xr:uid="{00000000-0005-0000-0000-00009DC70000}"/>
    <cellStyle name="20% - Accent1 7 5 8 2" xfId="51277" xr:uid="{00000000-0005-0000-0000-00009EC70000}"/>
    <cellStyle name="20% - Accent1 7 5 8 2 2" xfId="51278" xr:uid="{00000000-0005-0000-0000-00009FC70000}"/>
    <cellStyle name="20% - Accent1 7 5 8 3" xfId="51279" xr:uid="{00000000-0005-0000-0000-0000A0C70000}"/>
    <cellStyle name="20% - Accent1 7 5 9" xfId="51280" xr:uid="{00000000-0005-0000-0000-0000A1C70000}"/>
    <cellStyle name="20% - Accent1 7 5 9 2" xfId="51281" xr:uid="{00000000-0005-0000-0000-0000A2C70000}"/>
    <cellStyle name="20% - Accent1 7 6" xfId="51282" xr:uid="{00000000-0005-0000-0000-0000A3C70000}"/>
    <cellStyle name="20% - Accent1 7 6 10" xfId="51283" xr:uid="{00000000-0005-0000-0000-0000A4C70000}"/>
    <cellStyle name="20% - Accent1 7 6 10 2" xfId="51284" xr:uid="{00000000-0005-0000-0000-0000A5C70000}"/>
    <cellStyle name="20% - Accent1 7 6 11" xfId="51285" xr:uid="{00000000-0005-0000-0000-0000A6C70000}"/>
    <cellStyle name="20% - Accent1 7 6 2" xfId="51286" xr:uid="{00000000-0005-0000-0000-0000A7C70000}"/>
    <cellStyle name="20% - Accent1 7 6 2 2" xfId="51287" xr:uid="{00000000-0005-0000-0000-0000A8C70000}"/>
    <cellStyle name="20% - Accent1 7 6 2 2 2" xfId="51288" xr:uid="{00000000-0005-0000-0000-0000A9C70000}"/>
    <cellStyle name="20% - Accent1 7 6 2 2 2 2" xfId="51289" xr:uid="{00000000-0005-0000-0000-0000AAC70000}"/>
    <cellStyle name="20% - Accent1 7 6 2 2 2 2 2" xfId="51290" xr:uid="{00000000-0005-0000-0000-0000ABC70000}"/>
    <cellStyle name="20% - Accent1 7 6 2 2 2 3" xfId="51291" xr:uid="{00000000-0005-0000-0000-0000ACC70000}"/>
    <cellStyle name="20% - Accent1 7 6 2 2 3" xfId="51292" xr:uid="{00000000-0005-0000-0000-0000ADC70000}"/>
    <cellStyle name="20% - Accent1 7 6 2 2 3 2" xfId="51293" xr:uid="{00000000-0005-0000-0000-0000AEC70000}"/>
    <cellStyle name="20% - Accent1 7 6 2 2 4" xfId="51294" xr:uid="{00000000-0005-0000-0000-0000AFC70000}"/>
    <cellStyle name="20% - Accent1 7 6 2 3" xfId="51295" xr:uid="{00000000-0005-0000-0000-0000B0C70000}"/>
    <cellStyle name="20% - Accent1 7 6 2 3 2" xfId="51296" xr:uid="{00000000-0005-0000-0000-0000B1C70000}"/>
    <cellStyle name="20% - Accent1 7 6 2 3 2 2" xfId="51297" xr:uid="{00000000-0005-0000-0000-0000B2C70000}"/>
    <cellStyle name="20% - Accent1 7 6 2 3 2 2 2" xfId="51298" xr:uid="{00000000-0005-0000-0000-0000B3C70000}"/>
    <cellStyle name="20% - Accent1 7 6 2 3 2 3" xfId="51299" xr:uid="{00000000-0005-0000-0000-0000B4C70000}"/>
    <cellStyle name="20% - Accent1 7 6 2 3 3" xfId="51300" xr:uid="{00000000-0005-0000-0000-0000B5C70000}"/>
    <cellStyle name="20% - Accent1 7 6 2 3 3 2" xfId="51301" xr:uid="{00000000-0005-0000-0000-0000B6C70000}"/>
    <cellStyle name="20% - Accent1 7 6 2 3 4" xfId="51302" xr:uid="{00000000-0005-0000-0000-0000B7C70000}"/>
    <cellStyle name="20% - Accent1 7 6 2 4" xfId="51303" xr:uid="{00000000-0005-0000-0000-0000B8C70000}"/>
    <cellStyle name="20% - Accent1 7 6 2 4 2" xfId="51304" xr:uid="{00000000-0005-0000-0000-0000B9C70000}"/>
    <cellStyle name="20% - Accent1 7 6 2 4 2 2" xfId="51305" xr:uid="{00000000-0005-0000-0000-0000BAC70000}"/>
    <cellStyle name="20% - Accent1 7 6 2 4 2 2 2" xfId="51306" xr:uid="{00000000-0005-0000-0000-0000BBC70000}"/>
    <cellStyle name="20% - Accent1 7 6 2 4 2 3" xfId="51307" xr:uid="{00000000-0005-0000-0000-0000BCC70000}"/>
    <cellStyle name="20% - Accent1 7 6 2 4 3" xfId="51308" xr:uid="{00000000-0005-0000-0000-0000BDC70000}"/>
    <cellStyle name="20% - Accent1 7 6 2 4 3 2" xfId="51309" xr:uid="{00000000-0005-0000-0000-0000BEC70000}"/>
    <cellStyle name="20% - Accent1 7 6 2 4 4" xfId="51310" xr:uid="{00000000-0005-0000-0000-0000BFC70000}"/>
    <cellStyle name="20% - Accent1 7 6 2 5" xfId="51311" xr:uid="{00000000-0005-0000-0000-0000C0C70000}"/>
    <cellStyle name="20% - Accent1 7 6 2 5 2" xfId="51312" xr:uid="{00000000-0005-0000-0000-0000C1C70000}"/>
    <cellStyle name="20% - Accent1 7 6 2 5 2 2" xfId="51313" xr:uid="{00000000-0005-0000-0000-0000C2C70000}"/>
    <cellStyle name="20% - Accent1 7 6 2 5 3" xfId="51314" xr:uid="{00000000-0005-0000-0000-0000C3C70000}"/>
    <cellStyle name="20% - Accent1 7 6 2 6" xfId="51315" xr:uid="{00000000-0005-0000-0000-0000C4C70000}"/>
    <cellStyle name="20% - Accent1 7 6 2 6 2" xfId="51316" xr:uid="{00000000-0005-0000-0000-0000C5C70000}"/>
    <cellStyle name="20% - Accent1 7 6 2 6 2 2" xfId="51317" xr:uid="{00000000-0005-0000-0000-0000C6C70000}"/>
    <cellStyle name="20% - Accent1 7 6 2 6 3" xfId="51318" xr:uid="{00000000-0005-0000-0000-0000C7C70000}"/>
    <cellStyle name="20% - Accent1 7 6 2 7" xfId="51319" xr:uid="{00000000-0005-0000-0000-0000C8C70000}"/>
    <cellStyle name="20% - Accent1 7 6 2 7 2" xfId="51320" xr:uid="{00000000-0005-0000-0000-0000C9C70000}"/>
    <cellStyle name="20% - Accent1 7 6 2 8" xfId="51321" xr:uid="{00000000-0005-0000-0000-0000CAC70000}"/>
    <cellStyle name="20% - Accent1 7 6 2 8 2" xfId="51322" xr:uid="{00000000-0005-0000-0000-0000CBC70000}"/>
    <cellStyle name="20% - Accent1 7 6 2 9" xfId="51323" xr:uid="{00000000-0005-0000-0000-0000CCC70000}"/>
    <cellStyle name="20% - Accent1 7 6 3" xfId="51324" xr:uid="{00000000-0005-0000-0000-0000CDC70000}"/>
    <cellStyle name="20% - Accent1 7 6 3 2" xfId="51325" xr:uid="{00000000-0005-0000-0000-0000CEC70000}"/>
    <cellStyle name="20% - Accent1 7 6 3 2 2" xfId="51326" xr:uid="{00000000-0005-0000-0000-0000CFC70000}"/>
    <cellStyle name="20% - Accent1 7 6 3 2 2 2" xfId="51327" xr:uid="{00000000-0005-0000-0000-0000D0C70000}"/>
    <cellStyle name="20% - Accent1 7 6 3 2 2 2 2" xfId="51328" xr:uid="{00000000-0005-0000-0000-0000D1C70000}"/>
    <cellStyle name="20% - Accent1 7 6 3 2 2 3" xfId="51329" xr:uid="{00000000-0005-0000-0000-0000D2C70000}"/>
    <cellStyle name="20% - Accent1 7 6 3 2 3" xfId="51330" xr:uid="{00000000-0005-0000-0000-0000D3C70000}"/>
    <cellStyle name="20% - Accent1 7 6 3 2 3 2" xfId="51331" xr:uid="{00000000-0005-0000-0000-0000D4C70000}"/>
    <cellStyle name="20% - Accent1 7 6 3 2 4" xfId="51332" xr:uid="{00000000-0005-0000-0000-0000D5C70000}"/>
    <cellStyle name="20% - Accent1 7 6 3 3" xfId="51333" xr:uid="{00000000-0005-0000-0000-0000D6C70000}"/>
    <cellStyle name="20% - Accent1 7 6 3 3 2" xfId="51334" xr:uid="{00000000-0005-0000-0000-0000D7C70000}"/>
    <cellStyle name="20% - Accent1 7 6 3 3 2 2" xfId="51335" xr:uid="{00000000-0005-0000-0000-0000D8C70000}"/>
    <cellStyle name="20% - Accent1 7 6 3 3 2 2 2" xfId="51336" xr:uid="{00000000-0005-0000-0000-0000D9C70000}"/>
    <cellStyle name="20% - Accent1 7 6 3 3 2 3" xfId="51337" xr:uid="{00000000-0005-0000-0000-0000DAC70000}"/>
    <cellStyle name="20% - Accent1 7 6 3 3 3" xfId="51338" xr:uid="{00000000-0005-0000-0000-0000DBC70000}"/>
    <cellStyle name="20% - Accent1 7 6 3 3 3 2" xfId="51339" xr:uid="{00000000-0005-0000-0000-0000DCC70000}"/>
    <cellStyle name="20% - Accent1 7 6 3 3 4" xfId="51340" xr:uid="{00000000-0005-0000-0000-0000DDC70000}"/>
    <cellStyle name="20% - Accent1 7 6 3 4" xfId="51341" xr:uid="{00000000-0005-0000-0000-0000DEC70000}"/>
    <cellStyle name="20% - Accent1 7 6 3 4 2" xfId="51342" xr:uid="{00000000-0005-0000-0000-0000DFC70000}"/>
    <cellStyle name="20% - Accent1 7 6 3 4 2 2" xfId="51343" xr:uid="{00000000-0005-0000-0000-0000E0C70000}"/>
    <cellStyle name="20% - Accent1 7 6 3 4 2 2 2" xfId="51344" xr:uid="{00000000-0005-0000-0000-0000E1C70000}"/>
    <cellStyle name="20% - Accent1 7 6 3 4 2 3" xfId="51345" xr:uid="{00000000-0005-0000-0000-0000E2C70000}"/>
    <cellStyle name="20% - Accent1 7 6 3 4 3" xfId="51346" xr:uid="{00000000-0005-0000-0000-0000E3C70000}"/>
    <cellStyle name="20% - Accent1 7 6 3 4 3 2" xfId="51347" xr:uid="{00000000-0005-0000-0000-0000E4C70000}"/>
    <cellStyle name="20% - Accent1 7 6 3 4 4" xfId="51348" xr:uid="{00000000-0005-0000-0000-0000E5C70000}"/>
    <cellStyle name="20% - Accent1 7 6 3 5" xfId="51349" xr:uid="{00000000-0005-0000-0000-0000E6C70000}"/>
    <cellStyle name="20% - Accent1 7 6 3 5 2" xfId="51350" xr:uid="{00000000-0005-0000-0000-0000E7C70000}"/>
    <cellStyle name="20% - Accent1 7 6 3 5 2 2" xfId="51351" xr:uid="{00000000-0005-0000-0000-0000E8C70000}"/>
    <cellStyle name="20% - Accent1 7 6 3 5 3" xfId="51352" xr:uid="{00000000-0005-0000-0000-0000E9C70000}"/>
    <cellStyle name="20% - Accent1 7 6 3 6" xfId="51353" xr:uid="{00000000-0005-0000-0000-0000EAC70000}"/>
    <cellStyle name="20% - Accent1 7 6 3 6 2" xfId="51354" xr:uid="{00000000-0005-0000-0000-0000EBC70000}"/>
    <cellStyle name="20% - Accent1 7 6 3 6 2 2" xfId="51355" xr:uid="{00000000-0005-0000-0000-0000ECC70000}"/>
    <cellStyle name="20% - Accent1 7 6 3 6 3" xfId="51356" xr:uid="{00000000-0005-0000-0000-0000EDC70000}"/>
    <cellStyle name="20% - Accent1 7 6 3 7" xfId="51357" xr:uid="{00000000-0005-0000-0000-0000EEC70000}"/>
    <cellStyle name="20% - Accent1 7 6 3 7 2" xfId="51358" xr:uid="{00000000-0005-0000-0000-0000EFC70000}"/>
    <cellStyle name="20% - Accent1 7 6 3 8" xfId="51359" xr:uid="{00000000-0005-0000-0000-0000F0C70000}"/>
    <cellStyle name="20% - Accent1 7 6 3 8 2" xfId="51360" xr:uid="{00000000-0005-0000-0000-0000F1C70000}"/>
    <cellStyle name="20% - Accent1 7 6 3 9" xfId="51361" xr:uid="{00000000-0005-0000-0000-0000F2C70000}"/>
    <cellStyle name="20% - Accent1 7 6 4" xfId="51362" xr:uid="{00000000-0005-0000-0000-0000F3C70000}"/>
    <cellStyle name="20% - Accent1 7 6 4 2" xfId="51363" xr:uid="{00000000-0005-0000-0000-0000F4C70000}"/>
    <cellStyle name="20% - Accent1 7 6 4 2 2" xfId="51364" xr:uid="{00000000-0005-0000-0000-0000F5C70000}"/>
    <cellStyle name="20% - Accent1 7 6 4 2 2 2" xfId="51365" xr:uid="{00000000-0005-0000-0000-0000F6C70000}"/>
    <cellStyle name="20% - Accent1 7 6 4 2 3" xfId="51366" xr:uid="{00000000-0005-0000-0000-0000F7C70000}"/>
    <cellStyle name="20% - Accent1 7 6 4 3" xfId="51367" xr:uid="{00000000-0005-0000-0000-0000F8C70000}"/>
    <cellStyle name="20% - Accent1 7 6 4 3 2" xfId="51368" xr:uid="{00000000-0005-0000-0000-0000F9C70000}"/>
    <cellStyle name="20% - Accent1 7 6 4 4" xfId="51369" xr:uid="{00000000-0005-0000-0000-0000FAC70000}"/>
    <cellStyle name="20% - Accent1 7 6 5" xfId="51370" xr:uid="{00000000-0005-0000-0000-0000FBC70000}"/>
    <cellStyle name="20% - Accent1 7 6 5 2" xfId="51371" xr:uid="{00000000-0005-0000-0000-0000FCC70000}"/>
    <cellStyle name="20% - Accent1 7 6 5 2 2" xfId="51372" xr:uid="{00000000-0005-0000-0000-0000FDC70000}"/>
    <cellStyle name="20% - Accent1 7 6 5 2 2 2" xfId="51373" xr:uid="{00000000-0005-0000-0000-0000FEC70000}"/>
    <cellStyle name="20% - Accent1 7 6 5 2 3" xfId="51374" xr:uid="{00000000-0005-0000-0000-0000FFC70000}"/>
    <cellStyle name="20% - Accent1 7 6 5 3" xfId="51375" xr:uid="{00000000-0005-0000-0000-000000C80000}"/>
    <cellStyle name="20% - Accent1 7 6 5 3 2" xfId="51376" xr:uid="{00000000-0005-0000-0000-000001C80000}"/>
    <cellStyle name="20% - Accent1 7 6 5 4" xfId="51377" xr:uid="{00000000-0005-0000-0000-000002C80000}"/>
    <cellStyle name="20% - Accent1 7 6 6" xfId="51378" xr:uid="{00000000-0005-0000-0000-000003C80000}"/>
    <cellStyle name="20% - Accent1 7 6 6 2" xfId="51379" xr:uid="{00000000-0005-0000-0000-000004C80000}"/>
    <cellStyle name="20% - Accent1 7 6 6 2 2" xfId="51380" xr:uid="{00000000-0005-0000-0000-000005C80000}"/>
    <cellStyle name="20% - Accent1 7 6 6 2 2 2" xfId="51381" xr:uid="{00000000-0005-0000-0000-000006C80000}"/>
    <cellStyle name="20% - Accent1 7 6 6 2 3" xfId="51382" xr:uid="{00000000-0005-0000-0000-000007C80000}"/>
    <cellStyle name="20% - Accent1 7 6 6 3" xfId="51383" xr:uid="{00000000-0005-0000-0000-000008C80000}"/>
    <cellStyle name="20% - Accent1 7 6 6 3 2" xfId="51384" xr:uid="{00000000-0005-0000-0000-000009C80000}"/>
    <cellStyle name="20% - Accent1 7 6 6 4" xfId="51385" xr:uid="{00000000-0005-0000-0000-00000AC80000}"/>
    <cellStyle name="20% - Accent1 7 6 7" xfId="51386" xr:uid="{00000000-0005-0000-0000-00000BC80000}"/>
    <cellStyle name="20% - Accent1 7 6 7 2" xfId="51387" xr:uid="{00000000-0005-0000-0000-00000CC80000}"/>
    <cellStyle name="20% - Accent1 7 6 7 2 2" xfId="51388" xr:uid="{00000000-0005-0000-0000-00000DC80000}"/>
    <cellStyle name="20% - Accent1 7 6 7 3" xfId="51389" xr:uid="{00000000-0005-0000-0000-00000EC80000}"/>
    <cellStyle name="20% - Accent1 7 6 8" xfId="51390" xr:uid="{00000000-0005-0000-0000-00000FC80000}"/>
    <cellStyle name="20% - Accent1 7 6 8 2" xfId="51391" xr:uid="{00000000-0005-0000-0000-000010C80000}"/>
    <cellStyle name="20% - Accent1 7 6 8 2 2" xfId="51392" xr:uid="{00000000-0005-0000-0000-000011C80000}"/>
    <cellStyle name="20% - Accent1 7 6 8 3" xfId="51393" xr:uid="{00000000-0005-0000-0000-000012C80000}"/>
    <cellStyle name="20% - Accent1 7 6 9" xfId="51394" xr:uid="{00000000-0005-0000-0000-000013C80000}"/>
    <cellStyle name="20% - Accent1 7 6 9 2" xfId="51395" xr:uid="{00000000-0005-0000-0000-000014C80000}"/>
    <cellStyle name="20% - Accent1 7 7" xfId="51396" xr:uid="{00000000-0005-0000-0000-000015C80000}"/>
    <cellStyle name="20% - Accent1 7 7 2" xfId="51397" xr:uid="{00000000-0005-0000-0000-000016C80000}"/>
    <cellStyle name="20% - Accent1 7 7 2 2" xfId="51398" xr:uid="{00000000-0005-0000-0000-000017C80000}"/>
    <cellStyle name="20% - Accent1 7 7 2 2 2" xfId="51399" xr:uid="{00000000-0005-0000-0000-000018C80000}"/>
    <cellStyle name="20% - Accent1 7 7 2 2 2 2" xfId="51400" xr:uid="{00000000-0005-0000-0000-000019C80000}"/>
    <cellStyle name="20% - Accent1 7 7 2 2 3" xfId="51401" xr:uid="{00000000-0005-0000-0000-00001AC80000}"/>
    <cellStyle name="20% - Accent1 7 7 2 3" xfId="51402" xr:uid="{00000000-0005-0000-0000-00001BC80000}"/>
    <cellStyle name="20% - Accent1 7 7 2 3 2" xfId="51403" xr:uid="{00000000-0005-0000-0000-00001CC80000}"/>
    <cellStyle name="20% - Accent1 7 7 2 4" xfId="51404" xr:uid="{00000000-0005-0000-0000-00001DC80000}"/>
    <cellStyle name="20% - Accent1 7 7 3" xfId="51405" xr:uid="{00000000-0005-0000-0000-00001EC80000}"/>
    <cellStyle name="20% - Accent1 7 7 3 2" xfId="51406" xr:uid="{00000000-0005-0000-0000-00001FC80000}"/>
    <cellStyle name="20% - Accent1 7 7 3 2 2" xfId="51407" xr:uid="{00000000-0005-0000-0000-000020C80000}"/>
    <cellStyle name="20% - Accent1 7 7 3 2 2 2" xfId="51408" xr:uid="{00000000-0005-0000-0000-000021C80000}"/>
    <cellStyle name="20% - Accent1 7 7 3 2 3" xfId="51409" xr:uid="{00000000-0005-0000-0000-000022C80000}"/>
    <cellStyle name="20% - Accent1 7 7 3 3" xfId="51410" xr:uid="{00000000-0005-0000-0000-000023C80000}"/>
    <cellStyle name="20% - Accent1 7 7 3 3 2" xfId="51411" xr:uid="{00000000-0005-0000-0000-000024C80000}"/>
    <cellStyle name="20% - Accent1 7 7 3 4" xfId="51412" xr:uid="{00000000-0005-0000-0000-000025C80000}"/>
    <cellStyle name="20% - Accent1 7 7 4" xfId="51413" xr:uid="{00000000-0005-0000-0000-000026C80000}"/>
    <cellStyle name="20% - Accent1 7 7 4 2" xfId="51414" xr:uid="{00000000-0005-0000-0000-000027C80000}"/>
    <cellStyle name="20% - Accent1 7 7 4 2 2" xfId="51415" xr:uid="{00000000-0005-0000-0000-000028C80000}"/>
    <cellStyle name="20% - Accent1 7 7 4 2 2 2" xfId="51416" xr:uid="{00000000-0005-0000-0000-000029C80000}"/>
    <cellStyle name="20% - Accent1 7 7 4 2 3" xfId="51417" xr:uid="{00000000-0005-0000-0000-00002AC80000}"/>
    <cellStyle name="20% - Accent1 7 7 4 3" xfId="51418" xr:uid="{00000000-0005-0000-0000-00002BC80000}"/>
    <cellStyle name="20% - Accent1 7 7 4 3 2" xfId="51419" xr:uid="{00000000-0005-0000-0000-00002CC80000}"/>
    <cellStyle name="20% - Accent1 7 7 4 4" xfId="51420" xr:uid="{00000000-0005-0000-0000-00002DC80000}"/>
    <cellStyle name="20% - Accent1 7 7 5" xfId="51421" xr:uid="{00000000-0005-0000-0000-00002EC80000}"/>
    <cellStyle name="20% - Accent1 7 7 5 2" xfId="51422" xr:uid="{00000000-0005-0000-0000-00002FC80000}"/>
    <cellStyle name="20% - Accent1 7 7 5 2 2" xfId="51423" xr:uid="{00000000-0005-0000-0000-000030C80000}"/>
    <cellStyle name="20% - Accent1 7 7 5 3" xfId="51424" xr:uid="{00000000-0005-0000-0000-000031C80000}"/>
    <cellStyle name="20% - Accent1 7 7 6" xfId="51425" xr:uid="{00000000-0005-0000-0000-000032C80000}"/>
    <cellStyle name="20% - Accent1 7 7 6 2" xfId="51426" xr:uid="{00000000-0005-0000-0000-000033C80000}"/>
    <cellStyle name="20% - Accent1 7 7 6 2 2" xfId="51427" xr:uid="{00000000-0005-0000-0000-000034C80000}"/>
    <cellStyle name="20% - Accent1 7 7 6 3" xfId="51428" xr:uid="{00000000-0005-0000-0000-000035C80000}"/>
    <cellStyle name="20% - Accent1 7 7 7" xfId="51429" xr:uid="{00000000-0005-0000-0000-000036C80000}"/>
    <cellStyle name="20% - Accent1 7 7 7 2" xfId="51430" xr:uid="{00000000-0005-0000-0000-000037C80000}"/>
    <cellStyle name="20% - Accent1 7 7 8" xfId="51431" xr:uid="{00000000-0005-0000-0000-000038C80000}"/>
    <cellStyle name="20% - Accent1 7 7 8 2" xfId="51432" xr:uid="{00000000-0005-0000-0000-000039C80000}"/>
    <cellStyle name="20% - Accent1 7 7 9" xfId="51433" xr:uid="{00000000-0005-0000-0000-00003AC80000}"/>
    <cellStyle name="20% - Accent1 7 8" xfId="51434" xr:uid="{00000000-0005-0000-0000-00003BC80000}"/>
    <cellStyle name="20% - Accent1 7 8 2" xfId="51435" xr:uid="{00000000-0005-0000-0000-00003CC80000}"/>
    <cellStyle name="20% - Accent1 7 8 2 2" xfId="51436" xr:uid="{00000000-0005-0000-0000-00003DC80000}"/>
    <cellStyle name="20% - Accent1 7 8 2 2 2" xfId="51437" xr:uid="{00000000-0005-0000-0000-00003EC80000}"/>
    <cellStyle name="20% - Accent1 7 8 2 2 2 2" xfId="51438" xr:uid="{00000000-0005-0000-0000-00003FC80000}"/>
    <cellStyle name="20% - Accent1 7 8 2 2 3" xfId="51439" xr:uid="{00000000-0005-0000-0000-000040C80000}"/>
    <cellStyle name="20% - Accent1 7 8 2 3" xfId="51440" xr:uid="{00000000-0005-0000-0000-000041C80000}"/>
    <cellStyle name="20% - Accent1 7 8 2 3 2" xfId="51441" xr:uid="{00000000-0005-0000-0000-000042C80000}"/>
    <cellStyle name="20% - Accent1 7 8 2 4" xfId="51442" xr:uid="{00000000-0005-0000-0000-000043C80000}"/>
    <cellStyle name="20% - Accent1 7 8 3" xfId="51443" xr:uid="{00000000-0005-0000-0000-000044C80000}"/>
    <cellStyle name="20% - Accent1 7 8 3 2" xfId="51444" xr:uid="{00000000-0005-0000-0000-000045C80000}"/>
    <cellStyle name="20% - Accent1 7 8 3 2 2" xfId="51445" xr:uid="{00000000-0005-0000-0000-000046C80000}"/>
    <cellStyle name="20% - Accent1 7 8 3 2 2 2" xfId="51446" xr:uid="{00000000-0005-0000-0000-000047C80000}"/>
    <cellStyle name="20% - Accent1 7 8 3 2 3" xfId="51447" xr:uid="{00000000-0005-0000-0000-000048C80000}"/>
    <cellStyle name="20% - Accent1 7 8 3 3" xfId="51448" xr:uid="{00000000-0005-0000-0000-000049C80000}"/>
    <cellStyle name="20% - Accent1 7 8 3 3 2" xfId="51449" xr:uid="{00000000-0005-0000-0000-00004AC80000}"/>
    <cellStyle name="20% - Accent1 7 8 3 4" xfId="51450" xr:uid="{00000000-0005-0000-0000-00004BC80000}"/>
    <cellStyle name="20% - Accent1 7 8 4" xfId="51451" xr:uid="{00000000-0005-0000-0000-00004CC80000}"/>
    <cellStyle name="20% - Accent1 7 8 4 2" xfId="51452" xr:uid="{00000000-0005-0000-0000-00004DC80000}"/>
    <cellStyle name="20% - Accent1 7 8 4 2 2" xfId="51453" xr:uid="{00000000-0005-0000-0000-00004EC80000}"/>
    <cellStyle name="20% - Accent1 7 8 4 2 2 2" xfId="51454" xr:uid="{00000000-0005-0000-0000-00004FC80000}"/>
    <cellStyle name="20% - Accent1 7 8 4 2 3" xfId="51455" xr:uid="{00000000-0005-0000-0000-000050C80000}"/>
    <cellStyle name="20% - Accent1 7 8 4 3" xfId="51456" xr:uid="{00000000-0005-0000-0000-000051C80000}"/>
    <cellStyle name="20% - Accent1 7 8 4 3 2" xfId="51457" xr:uid="{00000000-0005-0000-0000-000052C80000}"/>
    <cellStyle name="20% - Accent1 7 8 4 4" xfId="51458" xr:uid="{00000000-0005-0000-0000-000053C80000}"/>
    <cellStyle name="20% - Accent1 7 8 5" xfId="51459" xr:uid="{00000000-0005-0000-0000-000054C80000}"/>
    <cellStyle name="20% - Accent1 7 8 5 2" xfId="51460" xr:uid="{00000000-0005-0000-0000-000055C80000}"/>
    <cellStyle name="20% - Accent1 7 8 5 2 2" xfId="51461" xr:uid="{00000000-0005-0000-0000-000056C80000}"/>
    <cellStyle name="20% - Accent1 7 8 5 3" xfId="51462" xr:uid="{00000000-0005-0000-0000-000057C80000}"/>
    <cellStyle name="20% - Accent1 7 8 6" xfId="51463" xr:uid="{00000000-0005-0000-0000-000058C80000}"/>
    <cellStyle name="20% - Accent1 7 8 6 2" xfId="51464" xr:uid="{00000000-0005-0000-0000-000059C80000}"/>
    <cellStyle name="20% - Accent1 7 8 6 2 2" xfId="51465" xr:uid="{00000000-0005-0000-0000-00005AC80000}"/>
    <cellStyle name="20% - Accent1 7 8 6 3" xfId="51466" xr:uid="{00000000-0005-0000-0000-00005BC80000}"/>
    <cellStyle name="20% - Accent1 7 8 7" xfId="51467" xr:uid="{00000000-0005-0000-0000-00005CC80000}"/>
    <cellStyle name="20% - Accent1 7 8 7 2" xfId="51468" xr:uid="{00000000-0005-0000-0000-00005DC80000}"/>
    <cellStyle name="20% - Accent1 7 8 8" xfId="51469" xr:uid="{00000000-0005-0000-0000-00005EC80000}"/>
    <cellStyle name="20% - Accent1 7 8 8 2" xfId="51470" xr:uid="{00000000-0005-0000-0000-00005FC80000}"/>
    <cellStyle name="20% - Accent1 7 8 9" xfId="51471" xr:uid="{00000000-0005-0000-0000-000060C80000}"/>
    <cellStyle name="20% - Accent1 7 9" xfId="51472" xr:uid="{00000000-0005-0000-0000-000061C80000}"/>
    <cellStyle name="20% - Accent1 7 9 2" xfId="51473" xr:uid="{00000000-0005-0000-0000-000062C80000}"/>
    <cellStyle name="20% - Accent1 7 9 2 2" xfId="51474" xr:uid="{00000000-0005-0000-0000-000063C80000}"/>
    <cellStyle name="20% - Accent1 7 9 2 2 2" xfId="51475" xr:uid="{00000000-0005-0000-0000-000064C80000}"/>
    <cellStyle name="20% - Accent1 7 9 2 3" xfId="51476" xr:uid="{00000000-0005-0000-0000-000065C80000}"/>
    <cellStyle name="20% - Accent1 7 9 3" xfId="51477" xr:uid="{00000000-0005-0000-0000-000066C80000}"/>
    <cellStyle name="20% - Accent1 7 9 3 2" xfId="51478" xr:uid="{00000000-0005-0000-0000-000067C80000}"/>
    <cellStyle name="20% - Accent1 7 9 4" xfId="51479" xr:uid="{00000000-0005-0000-0000-000068C80000}"/>
    <cellStyle name="20% - Accent1 8" xfId="51480" xr:uid="{00000000-0005-0000-0000-000069C80000}"/>
    <cellStyle name="20% - Accent1 8 10" xfId="51481" xr:uid="{00000000-0005-0000-0000-00006AC80000}"/>
    <cellStyle name="20% - Accent1 8 10 2" xfId="51482" xr:uid="{00000000-0005-0000-0000-00006BC80000}"/>
    <cellStyle name="20% - Accent1 8 10 2 2" xfId="51483" xr:uid="{00000000-0005-0000-0000-00006CC80000}"/>
    <cellStyle name="20% - Accent1 8 10 2 2 2" xfId="51484" xr:uid="{00000000-0005-0000-0000-00006DC80000}"/>
    <cellStyle name="20% - Accent1 8 10 2 3" xfId="51485" xr:uid="{00000000-0005-0000-0000-00006EC80000}"/>
    <cellStyle name="20% - Accent1 8 10 3" xfId="51486" xr:uid="{00000000-0005-0000-0000-00006FC80000}"/>
    <cellStyle name="20% - Accent1 8 10 3 2" xfId="51487" xr:uid="{00000000-0005-0000-0000-000070C80000}"/>
    <cellStyle name="20% - Accent1 8 10 4" xfId="51488" xr:uid="{00000000-0005-0000-0000-000071C80000}"/>
    <cellStyle name="20% - Accent1 8 11" xfId="51489" xr:uid="{00000000-0005-0000-0000-000072C80000}"/>
    <cellStyle name="20% - Accent1 8 11 2" xfId="51490" xr:uid="{00000000-0005-0000-0000-000073C80000}"/>
    <cellStyle name="20% - Accent1 8 11 2 2" xfId="51491" xr:uid="{00000000-0005-0000-0000-000074C80000}"/>
    <cellStyle name="20% - Accent1 8 11 3" xfId="51492" xr:uid="{00000000-0005-0000-0000-000075C80000}"/>
    <cellStyle name="20% - Accent1 8 12" xfId="51493" xr:uid="{00000000-0005-0000-0000-000076C80000}"/>
    <cellStyle name="20% - Accent1 8 12 2" xfId="51494" xr:uid="{00000000-0005-0000-0000-000077C80000}"/>
    <cellStyle name="20% - Accent1 8 12 2 2" xfId="51495" xr:uid="{00000000-0005-0000-0000-000078C80000}"/>
    <cellStyle name="20% - Accent1 8 12 3" xfId="51496" xr:uid="{00000000-0005-0000-0000-000079C80000}"/>
    <cellStyle name="20% - Accent1 8 13" xfId="51497" xr:uid="{00000000-0005-0000-0000-00007AC80000}"/>
    <cellStyle name="20% - Accent1 8 13 2" xfId="51498" xr:uid="{00000000-0005-0000-0000-00007BC80000}"/>
    <cellStyle name="20% - Accent1 8 14" xfId="51499" xr:uid="{00000000-0005-0000-0000-00007CC80000}"/>
    <cellStyle name="20% - Accent1 8 14 2" xfId="51500" xr:uid="{00000000-0005-0000-0000-00007DC80000}"/>
    <cellStyle name="20% - Accent1 8 15" xfId="51501" xr:uid="{00000000-0005-0000-0000-00007EC80000}"/>
    <cellStyle name="20% - Accent1 8 2" xfId="51502" xr:uid="{00000000-0005-0000-0000-00007FC80000}"/>
    <cellStyle name="20% - Accent1 8 2 10" xfId="51503" xr:uid="{00000000-0005-0000-0000-000080C80000}"/>
    <cellStyle name="20% - Accent1 8 2 10 2" xfId="51504" xr:uid="{00000000-0005-0000-0000-000081C80000}"/>
    <cellStyle name="20% - Accent1 8 2 10 2 2" xfId="51505" xr:uid="{00000000-0005-0000-0000-000082C80000}"/>
    <cellStyle name="20% - Accent1 8 2 10 3" xfId="51506" xr:uid="{00000000-0005-0000-0000-000083C80000}"/>
    <cellStyle name="20% - Accent1 8 2 11" xfId="51507" xr:uid="{00000000-0005-0000-0000-000084C80000}"/>
    <cellStyle name="20% - Accent1 8 2 11 2" xfId="51508" xr:uid="{00000000-0005-0000-0000-000085C80000}"/>
    <cellStyle name="20% - Accent1 8 2 11 2 2" xfId="51509" xr:uid="{00000000-0005-0000-0000-000086C80000}"/>
    <cellStyle name="20% - Accent1 8 2 11 3" xfId="51510" xr:uid="{00000000-0005-0000-0000-000087C80000}"/>
    <cellStyle name="20% - Accent1 8 2 12" xfId="51511" xr:uid="{00000000-0005-0000-0000-000088C80000}"/>
    <cellStyle name="20% - Accent1 8 2 12 2" xfId="51512" xr:uid="{00000000-0005-0000-0000-000089C80000}"/>
    <cellStyle name="20% - Accent1 8 2 13" xfId="51513" xr:uid="{00000000-0005-0000-0000-00008AC80000}"/>
    <cellStyle name="20% - Accent1 8 2 13 2" xfId="51514" xr:uid="{00000000-0005-0000-0000-00008BC80000}"/>
    <cellStyle name="20% - Accent1 8 2 14" xfId="51515" xr:uid="{00000000-0005-0000-0000-00008CC80000}"/>
    <cellStyle name="20% - Accent1 8 2 2" xfId="51516" xr:uid="{00000000-0005-0000-0000-00008DC80000}"/>
    <cellStyle name="20% - Accent1 8 2 2 10" xfId="51517" xr:uid="{00000000-0005-0000-0000-00008EC80000}"/>
    <cellStyle name="20% - Accent1 8 2 2 10 2" xfId="51518" xr:uid="{00000000-0005-0000-0000-00008FC80000}"/>
    <cellStyle name="20% - Accent1 8 2 2 11" xfId="51519" xr:uid="{00000000-0005-0000-0000-000090C80000}"/>
    <cellStyle name="20% - Accent1 8 2 2 2" xfId="51520" xr:uid="{00000000-0005-0000-0000-000091C80000}"/>
    <cellStyle name="20% - Accent1 8 2 2 2 2" xfId="51521" xr:uid="{00000000-0005-0000-0000-000092C80000}"/>
    <cellStyle name="20% - Accent1 8 2 2 2 2 2" xfId="51522" xr:uid="{00000000-0005-0000-0000-000093C80000}"/>
    <cellStyle name="20% - Accent1 8 2 2 2 2 2 2" xfId="51523" xr:uid="{00000000-0005-0000-0000-000094C80000}"/>
    <cellStyle name="20% - Accent1 8 2 2 2 2 2 2 2" xfId="51524" xr:uid="{00000000-0005-0000-0000-000095C80000}"/>
    <cellStyle name="20% - Accent1 8 2 2 2 2 2 3" xfId="51525" xr:uid="{00000000-0005-0000-0000-000096C80000}"/>
    <cellStyle name="20% - Accent1 8 2 2 2 2 3" xfId="51526" xr:uid="{00000000-0005-0000-0000-000097C80000}"/>
    <cellStyle name="20% - Accent1 8 2 2 2 2 3 2" xfId="51527" xr:uid="{00000000-0005-0000-0000-000098C80000}"/>
    <cellStyle name="20% - Accent1 8 2 2 2 2 4" xfId="51528" xr:uid="{00000000-0005-0000-0000-000099C80000}"/>
    <cellStyle name="20% - Accent1 8 2 2 2 3" xfId="51529" xr:uid="{00000000-0005-0000-0000-00009AC80000}"/>
    <cellStyle name="20% - Accent1 8 2 2 2 3 2" xfId="51530" xr:uid="{00000000-0005-0000-0000-00009BC80000}"/>
    <cellStyle name="20% - Accent1 8 2 2 2 3 2 2" xfId="51531" xr:uid="{00000000-0005-0000-0000-00009CC80000}"/>
    <cellStyle name="20% - Accent1 8 2 2 2 3 2 2 2" xfId="51532" xr:uid="{00000000-0005-0000-0000-00009DC80000}"/>
    <cellStyle name="20% - Accent1 8 2 2 2 3 2 3" xfId="51533" xr:uid="{00000000-0005-0000-0000-00009EC80000}"/>
    <cellStyle name="20% - Accent1 8 2 2 2 3 3" xfId="51534" xr:uid="{00000000-0005-0000-0000-00009FC80000}"/>
    <cellStyle name="20% - Accent1 8 2 2 2 3 3 2" xfId="51535" xr:uid="{00000000-0005-0000-0000-0000A0C80000}"/>
    <cellStyle name="20% - Accent1 8 2 2 2 3 4" xfId="51536" xr:uid="{00000000-0005-0000-0000-0000A1C80000}"/>
    <cellStyle name="20% - Accent1 8 2 2 2 4" xfId="51537" xr:uid="{00000000-0005-0000-0000-0000A2C80000}"/>
    <cellStyle name="20% - Accent1 8 2 2 2 4 2" xfId="51538" xr:uid="{00000000-0005-0000-0000-0000A3C80000}"/>
    <cellStyle name="20% - Accent1 8 2 2 2 4 2 2" xfId="51539" xr:uid="{00000000-0005-0000-0000-0000A4C80000}"/>
    <cellStyle name="20% - Accent1 8 2 2 2 4 2 2 2" xfId="51540" xr:uid="{00000000-0005-0000-0000-0000A5C80000}"/>
    <cellStyle name="20% - Accent1 8 2 2 2 4 2 3" xfId="51541" xr:uid="{00000000-0005-0000-0000-0000A6C80000}"/>
    <cellStyle name="20% - Accent1 8 2 2 2 4 3" xfId="51542" xr:uid="{00000000-0005-0000-0000-0000A7C80000}"/>
    <cellStyle name="20% - Accent1 8 2 2 2 4 3 2" xfId="51543" xr:uid="{00000000-0005-0000-0000-0000A8C80000}"/>
    <cellStyle name="20% - Accent1 8 2 2 2 4 4" xfId="51544" xr:uid="{00000000-0005-0000-0000-0000A9C80000}"/>
    <cellStyle name="20% - Accent1 8 2 2 2 5" xfId="51545" xr:uid="{00000000-0005-0000-0000-0000AAC80000}"/>
    <cellStyle name="20% - Accent1 8 2 2 2 5 2" xfId="51546" xr:uid="{00000000-0005-0000-0000-0000ABC80000}"/>
    <cellStyle name="20% - Accent1 8 2 2 2 5 2 2" xfId="51547" xr:uid="{00000000-0005-0000-0000-0000ACC80000}"/>
    <cellStyle name="20% - Accent1 8 2 2 2 5 3" xfId="51548" xr:uid="{00000000-0005-0000-0000-0000ADC80000}"/>
    <cellStyle name="20% - Accent1 8 2 2 2 6" xfId="51549" xr:uid="{00000000-0005-0000-0000-0000AEC80000}"/>
    <cellStyle name="20% - Accent1 8 2 2 2 6 2" xfId="51550" xr:uid="{00000000-0005-0000-0000-0000AFC80000}"/>
    <cellStyle name="20% - Accent1 8 2 2 2 6 2 2" xfId="51551" xr:uid="{00000000-0005-0000-0000-0000B0C80000}"/>
    <cellStyle name="20% - Accent1 8 2 2 2 6 3" xfId="51552" xr:uid="{00000000-0005-0000-0000-0000B1C80000}"/>
    <cellStyle name="20% - Accent1 8 2 2 2 7" xfId="51553" xr:uid="{00000000-0005-0000-0000-0000B2C80000}"/>
    <cellStyle name="20% - Accent1 8 2 2 2 7 2" xfId="51554" xr:uid="{00000000-0005-0000-0000-0000B3C80000}"/>
    <cellStyle name="20% - Accent1 8 2 2 2 8" xfId="51555" xr:uid="{00000000-0005-0000-0000-0000B4C80000}"/>
    <cellStyle name="20% - Accent1 8 2 2 2 8 2" xfId="51556" xr:uid="{00000000-0005-0000-0000-0000B5C80000}"/>
    <cellStyle name="20% - Accent1 8 2 2 2 9" xfId="51557" xr:uid="{00000000-0005-0000-0000-0000B6C80000}"/>
    <cellStyle name="20% - Accent1 8 2 2 3" xfId="51558" xr:uid="{00000000-0005-0000-0000-0000B7C80000}"/>
    <cellStyle name="20% - Accent1 8 2 2 3 2" xfId="51559" xr:uid="{00000000-0005-0000-0000-0000B8C80000}"/>
    <cellStyle name="20% - Accent1 8 2 2 3 2 2" xfId="51560" xr:uid="{00000000-0005-0000-0000-0000B9C80000}"/>
    <cellStyle name="20% - Accent1 8 2 2 3 2 2 2" xfId="51561" xr:uid="{00000000-0005-0000-0000-0000BAC80000}"/>
    <cellStyle name="20% - Accent1 8 2 2 3 2 2 2 2" xfId="51562" xr:uid="{00000000-0005-0000-0000-0000BBC80000}"/>
    <cellStyle name="20% - Accent1 8 2 2 3 2 2 3" xfId="51563" xr:uid="{00000000-0005-0000-0000-0000BCC80000}"/>
    <cellStyle name="20% - Accent1 8 2 2 3 2 3" xfId="51564" xr:uid="{00000000-0005-0000-0000-0000BDC80000}"/>
    <cellStyle name="20% - Accent1 8 2 2 3 2 3 2" xfId="51565" xr:uid="{00000000-0005-0000-0000-0000BEC80000}"/>
    <cellStyle name="20% - Accent1 8 2 2 3 2 4" xfId="51566" xr:uid="{00000000-0005-0000-0000-0000BFC80000}"/>
    <cellStyle name="20% - Accent1 8 2 2 3 3" xfId="51567" xr:uid="{00000000-0005-0000-0000-0000C0C80000}"/>
    <cellStyle name="20% - Accent1 8 2 2 3 3 2" xfId="51568" xr:uid="{00000000-0005-0000-0000-0000C1C80000}"/>
    <cellStyle name="20% - Accent1 8 2 2 3 3 2 2" xfId="51569" xr:uid="{00000000-0005-0000-0000-0000C2C80000}"/>
    <cellStyle name="20% - Accent1 8 2 2 3 3 2 2 2" xfId="51570" xr:uid="{00000000-0005-0000-0000-0000C3C80000}"/>
    <cellStyle name="20% - Accent1 8 2 2 3 3 2 3" xfId="51571" xr:uid="{00000000-0005-0000-0000-0000C4C80000}"/>
    <cellStyle name="20% - Accent1 8 2 2 3 3 3" xfId="51572" xr:uid="{00000000-0005-0000-0000-0000C5C80000}"/>
    <cellStyle name="20% - Accent1 8 2 2 3 3 3 2" xfId="51573" xr:uid="{00000000-0005-0000-0000-0000C6C80000}"/>
    <cellStyle name="20% - Accent1 8 2 2 3 3 4" xfId="51574" xr:uid="{00000000-0005-0000-0000-0000C7C80000}"/>
    <cellStyle name="20% - Accent1 8 2 2 3 4" xfId="51575" xr:uid="{00000000-0005-0000-0000-0000C8C80000}"/>
    <cellStyle name="20% - Accent1 8 2 2 3 4 2" xfId="51576" xr:uid="{00000000-0005-0000-0000-0000C9C80000}"/>
    <cellStyle name="20% - Accent1 8 2 2 3 4 2 2" xfId="51577" xr:uid="{00000000-0005-0000-0000-0000CAC80000}"/>
    <cellStyle name="20% - Accent1 8 2 2 3 4 2 2 2" xfId="51578" xr:uid="{00000000-0005-0000-0000-0000CBC80000}"/>
    <cellStyle name="20% - Accent1 8 2 2 3 4 2 3" xfId="51579" xr:uid="{00000000-0005-0000-0000-0000CCC80000}"/>
    <cellStyle name="20% - Accent1 8 2 2 3 4 3" xfId="51580" xr:uid="{00000000-0005-0000-0000-0000CDC80000}"/>
    <cellStyle name="20% - Accent1 8 2 2 3 4 3 2" xfId="51581" xr:uid="{00000000-0005-0000-0000-0000CEC80000}"/>
    <cellStyle name="20% - Accent1 8 2 2 3 4 4" xfId="51582" xr:uid="{00000000-0005-0000-0000-0000CFC80000}"/>
    <cellStyle name="20% - Accent1 8 2 2 3 5" xfId="51583" xr:uid="{00000000-0005-0000-0000-0000D0C80000}"/>
    <cellStyle name="20% - Accent1 8 2 2 3 5 2" xfId="51584" xr:uid="{00000000-0005-0000-0000-0000D1C80000}"/>
    <cellStyle name="20% - Accent1 8 2 2 3 5 2 2" xfId="51585" xr:uid="{00000000-0005-0000-0000-0000D2C80000}"/>
    <cellStyle name="20% - Accent1 8 2 2 3 5 3" xfId="51586" xr:uid="{00000000-0005-0000-0000-0000D3C80000}"/>
    <cellStyle name="20% - Accent1 8 2 2 3 6" xfId="51587" xr:uid="{00000000-0005-0000-0000-0000D4C80000}"/>
    <cellStyle name="20% - Accent1 8 2 2 3 6 2" xfId="51588" xr:uid="{00000000-0005-0000-0000-0000D5C80000}"/>
    <cellStyle name="20% - Accent1 8 2 2 3 6 2 2" xfId="51589" xr:uid="{00000000-0005-0000-0000-0000D6C80000}"/>
    <cellStyle name="20% - Accent1 8 2 2 3 6 3" xfId="51590" xr:uid="{00000000-0005-0000-0000-0000D7C80000}"/>
    <cellStyle name="20% - Accent1 8 2 2 3 7" xfId="51591" xr:uid="{00000000-0005-0000-0000-0000D8C80000}"/>
    <cellStyle name="20% - Accent1 8 2 2 3 7 2" xfId="51592" xr:uid="{00000000-0005-0000-0000-0000D9C80000}"/>
    <cellStyle name="20% - Accent1 8 2 2 3 8" xfId="51593" xr:uid="{00000000-0005-0000-0000-0000DAC80000}"/>
    <cellStyle name="20% - Accent1 8 2 2 3 8 2" xfId="51594" xr:uid="{00000000-0005-0000-0000-0000DBC80000}"/>
    <cellStyle name="20% - Accent1 8 2 2 3 9" xfId="51595" xr:uid="{00000000-0005-0000-0000-0000DCC80000}"/>
    <cellStyle name="20% - Accent1 8 2 2 4" xfId="51596" xr:uid="{00000000-0005-0000-0000-0000DDC80000}"/>
    <cellStyle name="20% - Accent1 8 2 2 4 2" xfId="51597" xr:uid="{00000000-0005-0000-0000-0000DEC80000}"/>
    <cellStyle name="20% - Accent1 8 2 2 4 2 2" xfId="51598" xr:uid="{00000000-0005-0000-0000-0000DFC80000}"/>
    <cellStyle name="20% - Accent1 8 2 2 4 2 2 2" xfId="51599" xr:uid="{00000000-0005-0000-0000-0000E0C80000}"/>
    <cellStyle name="20% - Accent1 8 2 2 4 2 3" xfId="51600" xr:uid="{00000000-0005-0000-0000-0000E1C80000}"/>
    <cellStyle name="20% - Accent1 8 2 2 4 3" xfId="51601" xr:uid="{00000000-0005-0000-0000-0000E2C80000}"/>
    <cellStyle name="20% - Accent1 8 2 2 4 3 2" xfId="51602" xr:uid="{00000000-0005-0000-0000-0000E3C80000}"/>
    <cellStyle name="20% - Accent1 8 2 2 4 4" xfId="51603" xr:uid="{00000000-0005-0000-0000-0000E4C80000}"/>
    <cellStyle name="20% - Accent1 8 2 2 5" xfId="51604" xr:uid="{00000000-0005-0000-0000-0000E5C80000}"/>
    <cellStyle name="20% - Accent1 8 2 2 5 2" xfId="51605" xr:uid="{00000000-0005-0000-0000-0000E6C80000}"/>
    <cellStyle name="20% - Accent1 8 2 2 5 2 2" xfId="51606" xr:uid="{00000000-0005-0000-0000-0000E7C80000}"/>
    <cellStyle name="20% - Accent1 8 2 2 5 2 2 2" xfId="51607" xr:uid="{00000000-0005-0000-0000-0000E8C80000}"/>
    <cellStyle name="20% - Accent1 8 2 2 5 2 3" xfId="51608" xr:uid="{00000000-0005-0000-0000-0000E9C80000}"/>
    <cellStyle name="20% - Accent1 8 2 2 5 3" xfId="51609" xr:uid="{00000000-0005-0000-0000-0000EAC80000}"/>
    <cellStyle name="20% - Accent1 8 2 2 5 3 2" xfId="51610" xr:uid="{00000000-0005-0000-0000-0000EBC80000}"/>
    <cellStyle name="20% - Accent1 8 2 2 5 4" xfId="51611" xr:uid="{00000000-0005-0000-0000-0000ECC80000}"/>
    <cellStyle name="20% - Accent1 8 2 2 6" xfId="51612" xr:uid="{00000000-0005-0000-0000-0000EDC80000}"/>
    <cellStyle name="20% - Accent1 8 2 2 6 2" xfId="51613" xr:uid="{00000000-0005-0000-0000-0000EEC80000}"/>
    <cellStyle name="20% - Accent1 8 2 2 6 2 2" xfId="51614" xr:uid="{00000000-0005-0000-0000-0000EFC80000}"/>
    <cellStyle name="20% - Accent1 8 2 2 6 2 2 2" xfId="51615" xr:uid="{00000000-0005-0000-0000-0000F0C80000}"/>
    <cellStyle name="20% - Accent1 8 2 2 6 2 3" xfId="51616" xr:uid="{00000000-0005-0000-0000-0000F1C80000}"/>
    <cellStyle name="20% - Accent1 8 2 2 6 3" xfId="51617" xr:uid="{00000000-0005-0000-0000-0000F2C80000}"/>
    <cellStyle name="20% - Accent1 8 2 2 6 3 2" xfId="51618" xr:uid="{00000000-0005-0000-0000-0000F3C80000}"/>
    <cellStyle name="20% - Accent1 8 2 2 6 4" xfId="51619" xr:uid="{00000000-0005-0000-0000-0000F4C80000}"/>
    <cellStyle name="20% - Accent1 8 2 2 7" xfId="51620" xr:uid="{00000000-0005-0000-0000-0000F5C80000}"/>
    <cellStyle name="20% - Accent1 8 2 2 7 2" xfId="51621" xr:uid="{00000000-0005-0000-0000-0000F6C80000}"/>
    <cellStyle name="20% - Accent1 8 2 2 7 2 2" xfId="51622" xr:uid="{00000000-0005-0000-0000-0000F7C80000}"/>
    <cellStyle name="20% - Accent1 8 2 2 7 3" xfId="51623" xr:uid="{00000000-0005-0000-0000-0000F8C80000}"/>
    <cellStyle name="20% - Accent1 8 2 2 8" xfId="51624" xr:uid="{00000000-0005-0000-0000-0000F9C80000}"/>
    <cellStyle name="20% - Accent1 8 2 2 8 2" xfId="51625" xr:uid="{00000000-0005-0000-0000-0000FAC80000}"/>
    <cellStyle name="20% - Accent1 8 2 2 8 2 2" xfId="51626" xr:uid="{00000000-0005-0000-0000-0000FBC80000}"/>
    <cellStyle name="20% - Accent1 8 2 2 8 3" xfId="51627" xr:uid="{00000000-0005-0000-0000-0000FCC80000}"/>
    <cellStyle name="20% - Accent1 8 2 2 9" xfId="51628" xr:uid="{00000000-0005-0000-0000-0000FDC80000}"/>
    <cellStyle name="20% - Accent1 8 2 2 9 2" xfId="51629" xr:uid="{00000000-0005-0000-0000-0000FEC80000}"/>
    <cellStyle name="20% - Accent1 8 2 3" xfId="51630" xr:uid="{00000000-0005-0000-0000-0000FFC80000}"/>
    <cellStyle name="20% - Accent1 8 2 3 10" xfId="51631" xr:uid="{00000000-0005-0000-0000-000000C90000}"/>
    <cellStyle name="20% - Accent1 8 2 3 10 2" xfId="51632" xr:uid="{00000000-0005-0000-0000-000001C90000}"/>
    <cellStyle name="20% - Accent1 8 2 3 11" xfId="51633" xr:uid="{00000000-0005-0000-0000-000002C90000}"/>
    <cellStyle name="20% - Accent1 8 2 3 2" xfId="51634" xr:uid="{00000000-0005-0000-0000-000003C90000}"/>
    <cellStyle name="20% - Accent1 8 2 3 2 2" xfId="51635" xr:uid="{00000000-0005-0000-0000-000004C90000}"/>
    <cellStyle name="20% - Accent1 8 2 3 2 2 2" xfId="51636" xr:uid="{00000000-0005-0000-0000-000005C90000}"/>
    <cellStyle name="20% - Accent1 8 2 3 2 2 2 2" xfId="51637" xr:uid="{00000000-0005-0000-0000-000006C90000}"/>
    <cellStyle name="20% - Accent1 8 2 3 2 2 2 2 2" xfId="51638" xr:uid="{00000000-0005-0000-0000-000007C90000}"/>
    <cellStyle name="20% - Accent1 8 2 3 2 2 2 3" xfId="51639" xr:uid="{00000000-0005-0000-0000-000008C90000}"/>
    <cellStyle name="20% - Accent1 8 2 3 2 2 3" xfId="51640" xr:uid="{00000000-0005-0000-0000-000009C90000}"/>
    <cellStyle name="20% - Accent1 8 2 3 2 2 3 2" xfId="51641" xr:uid="{00000000-0005-0000-0000-00000AC90000}"/>
    <cellStyle name="20% - Accent1 8 2 3 2 2 4" xfId="51642" xr:uid="{00000000-0005-0000-0000-00000BC90000}"/>
    <cellStyle name="20% - Accent1 8 2 3 2 3" xfId="51643" xr:uid="{00000000-0005-0000-0000-00000CC90000}"/>
    <cellStyle name="20% - Accent1 8 2 3 2 3 2" xfId="51644" xr:uid="{00000000-0005-0000-0000-00000DC90000}"/>
    <cellStyle name="20% - Accent1 8 2 3 2 3 2 2" xfId="51645" xr:uid="{00000000-0005-0000-0000-00000EC90000}"/>
    <cellStyle name="20% - Accent1 8 2 3 2 3 2 2 2" xfId="51646" xr:uid="{00000000-0005-0000-0000-00000FC90000}"/>
    <cellStyle name="20% - Accent1 8 2 3 2 3 2 3" xfId="51647" xr:uid="{00000000-0005-0000-0000-000010C90000}"/>
    <cellStyle name="20% - Accent1 8 2 3 2 3 3" xfId="51648" xr:uid="{00000000-0005-0000-0000-000011C90000}"/>
    <cellStyle name="20% - Accent1 8 2 3 2 3 3 2" xfId="51649" xr:uid="{00000000-0005-0000-0000-000012C90000}"/>
    <cellStyle name="20% - Accent1 8 2 3 2 3 4" xfId="51650" xr:uid="{00000000-0005-0000-0000-000013C90000}"/>
    <cellStyle name="20% - Accent1 8 2 3 2 4" xfId="51651" xr:uid="{00000000-0005-0000-0000-000014C90000}"/>
    <cellStyle name="20% - Accent1 8 2 3 2 4 2" xfId="51652" xr:uid="{00000000-0005-0000-0000-000015C90000}"/>
    <cellStyle name="20% - Accent1 8 2 3 2 4 2 2" xfId="51653" xr:uid="{00000000-0005-0000-0000-000016C90000}"/>
    <cellStyle name="20% - Accent1 8 2 3 2 4 2 2 2" xfId="51654" xr:uid="{00000000-0005-0000-0000-000017C90000}"/>
    <cellStyle name="20% - Accent1 8 2 3 2 4 2 3" xfId="51655" xr:uid="{00000000-0005-0000-0000-000018C90000}"/>
    <cellStyle name="20% - Accent1 8 2 3 2 4 3" xfId="51656" xr:uid="{00000000-0005-0000-0000-000019C90000}"/>
    <cellStyle name="20% - Accent1 8 2 3 2 4 3 2" xfId="51657" xr:uid="{00000000-0005-0000-0000-00001AC90000}"/>
    <cellStyle name="20% - Accent1 8 2 3 2 4 4" xfId="51658" xr:uid="{00000000-0005-0000-0000-00001BC90000}"/>
    <cellStyle name="20% - Accent1 8 2 3 2 5" xfId="51659" xr:uid="{00000000-0005-0000-0000-00001CC90000}"/>
    <cellStyle name="20% - Accent1 8 2 3 2 5 2" xfId="51660" xr:uid="{00000000-0005-0000-0000-00001DC90000}"/>
    <cellStyle name="20% - Accent1 8 2 3 2 5 2 2" xfId="51661" xr:uid="{00000000-0005-0000-0000-00001EC90000}"/>
    <cellStyle name="20% - Accent1 8 2 3 2 5 3" xfId="51662" xr:uid="{00000000-0005-0000-0000-00001FC90000}"/>
    <cellStyle name="20% - Accent1 8 2 3 2 6" xfId="51663" xr:uid="{00000000-0005-0000-0000-000020C90000}"/>
    <cellStyle name="20% - Accent1 8 2 3 2 6 2" xfId="51664" xr:uid="{00000000-0005-0000-0000-000021C90000}"/>
    <cellStyle name="20% - Accent1 8 2 3 2 6 2 2" xfId="51665" xr:uid="{00000000-0005-0000-0000-000022C90000}"/>
    <cellStyle name="20% - Accent1 8 2 3 2 6 3" xfId="51666" xr:uid="{00000000-0005-0000-0000-000023C90000}"/>
    <cellStyle name="20% - Accent1 8 2 3 2 7" xfId="51667" xr:uid="{00000000-0005-0000-0000-000024C90000}"/>
    <cellStyle name="20% - Accent1 8 2 3 2 7 2" xfId="51668" xr:uid="{00000000-0005-0000-0000-000025C90000}"/>
    <cellStyle name="20% - Accent1 8 2 3 2 8" xfId="51669" xr:uid="{00000000-0005-0000-0000-000026C90000}"/>
    <cellStyle name="20% - Accent1 8 2 3 2 8 2" xfId="51670" xr:uid="{00000000-0005-0000-0000-000027C90000}"/>
    <cellStyle name="20% - Accent1 8 2 3 2 9" xfId="51671" xr:uid="{00000000-0005-0000-0000-000028C90000}"/>
    <cellStyle name="20% - Accent1 8 2 3 3" xfId="51672" xr:uid="{00000000-0005-0000-0000-000029C90000}"/>
    <cellStyle name="20% - Accent1 8 2 3 3 2" xfId="51673" xr:uid="{00000000-0005-0000-0000-00002AC90000}"/>
    <cellStyle name="20% - Accent1 8 2 3 3 2 2" xfId="51674" xr:uid="{00000000-0005-0000-0000-00002BC90000}"/>
    <cellStyle name="20% - Accent1 8 2 3 3 2 2 2" xfId="51675" xr:uid="{00000000-0005-0000-0000-00002CC90000}"/>
    <cellStyle name="20% - Accent1 8 2 3 3 2 2 2 2" xfId="51676" xr:uid="{00000000-0005-0000-0000-00002DC90000}"/>
    <cellStyle name="20% - Accent1 8 2 3 3 2 2 3" xfId="51677" xr:uid="{00000000-0005-0000-0000-00002EC90000}"/>
    <cellStyle name="20% - Accent1 8 2 3 3 2 3" xfId="51678" xr:uid="{00000000-0005-0000-0000-00002FC90000}"/>
    <cellStyle name="20% - Accent1 8 2 3 3 2 3 2" xfId="51679" xr:uid="{00000000-0005-0000-0000-000030C90000}"/>
    <cellStyle name="20% - Accent1 8 2 3 3 2 4" xfId="51680" xr:uid="{00000000-0005-0000-0000-000031C90000}"/>
    <cellStyle name="20% - Accent1 8 2 3 3 3" xfId="51681" xr:uid="{00000000-0005-0000-0000-000032C90000}"/>
    <cellStyle name="20% - Accent1 8 2 3 3 3 2" xfId="51682" xr:uid="{00000000-0005-0000-0000-000033C90000}"/>
    <cellStyle name="20% - Accent1 8 2 3 3 3 2 2" xfId="51683" xr:uid="{00000000-0005-0000-0000-000034C90000}"/>
    <cellStyle name="20% - Accent1 8 2 3 3 3 2 2 2" xfId="51684" xr:uid="{00000000-0005-0000-0000-000035C90000}"/>
    <cellStyle name="20% - Accent1 8 2 3 3 3 2 3" xfId="51685" xr:uid="{00000000-0005-0000-0000-000036C90000}"/>
    <cellStyle name="20% - Accent1 8 2 3 3 3 3" xfId="51686" xr:uid="{00000000-0005-0000-0000-000037C90000}"/>
    <cellStyle name="20% - Accent1 8 2 3 3 3 3 2" xfId="51687" xr:uid="{00000000-0005-0000-0000-000038C90000}"/>
    <cellStyle name="20% - Accent1 8 2 3 3 3 4" xfId="51688" xr:uid="{00000000-0005-0000-0000-000039C90000}"/>
    <cellStyle name="20% - Accent1 8 2 3 3 4" xfId="51689" xr:uid="{00000000-0005-0000-0000-00003AC90000}"/>
    <cellStyle name="20% - Accent1 8 2 3 3 4 2" xfId="51690" xr:uid="{00000000-0005-0000-0000-00003BC90000}"/>
    <cellStyle name="20% - Accent1 8 2 3 3 4 2 2" xfId="51691" xr:uid="{00000000-0005-0000-0000-00003CC90000}"/>
    <cellStyle name="20% - Accent1 8 2 3 3 4 2 2 2" xfId="51692" xr:uid="{00000000-0005-0000-0000-00003DC90000}"/>
    <cellStyle name="20% - Accent1 8 2 3 3 4 2 3" xfId="51693" xr:uid="{00000000-0005-0000-0000-00003EC90000}"/>
    <cellStyle name="20% - Accent1 8 2 3 3 4 3" xfId="51694" xr:uid="{00000000-0005-0000-0000-00003FC90000}"/>
    <cellStyle name="20% - Accent1 8 2 3 3 4 3 2" xfId="51695" xr:uid="{00000000-0005-0000-0000-000040C90000}"/>
    <cellStyle name="20% - Accent1 8 2 3 3 4 4" xfId="51696" xr:uid="{00000000-0005-0000-0000-000041C90000}"/>
    <cellStyle name="20% - Accent1 8 2 3 3 5" xfId="51697" xr:uid="{00000000-0005-0000-0000-000042C90000}"/>
    <cellStyle name="20% - Accent1 8 2 3 3 5 2" xfId="51698" xr:uid="{00000000-0005-0000-0000-000043C90000}"/>
    <cellStyle name="20% - Accent1 8 2 3 3 5 2 2" xfId="51699" xr:uid="{00000000-0005-0000-0000-000044C90000}"/>
    <cellStyle name="20% - Accent1 8 2 3 3 5 3" xfId="51700" xr:uid="{00000000-0005-0000-0000-000045C90000}"/>
    <cellStyle name="20% - Accent1 8 2 3 3 6" xfId="51701" xr:uid="{00000000-0005-0000-0000-000046C90000}"/>
    <cellStyle name="20% - Accent1 8 2 3 3 6 2" xfId="51702" xr:uid="{00000000-0005-0000-0000-000047C90000}"/>
    <cellStyle name="20% - Accent1 8 2 3 3 6 2 2" xfId="51703" xr:uid="{00000000-0005-0000-0000-000048C90000}"/>
    <cellStyle name="20% - Accent1 8 2 3 3 6 3" xfId="51704" xr:uid="{00000000-0005-0000-0000-000049C90000}"/>
    <cellStyle name="20% - Accent1 8 2 3 3 7" xfId="51705" xr:uid="{00000000-0005-0000-0000-00004AC90000}"/>
    <cellStyle name="20% - Accent1 8 2 3 3 7 2" xfId="51706" xr:uid="{00000000-0005-0000-0000-00004BC90000}"/>
    <cellStyle name="20% - Accent1 8 2 3 3 8" xfId="51707" xr:uid="{00000000-0005-0000-0000-00004CC90000}"/>
    <cellStyle name="20% - Accent1 8 2 3 3 8 2" xfId="51708" xr:uid="{00000000-0005-0000-0000-00004DC90000}"/>
    <cellStyle name="20% - Accent1 8 2 3 3 9" xfId="51709" xr:uid="{00000000-0005-0000-0000-00004EC90000}"/>
    <cellStyle name="20% - Accent1 8 2 3 4" xfId="51710" xr:uid="{00000000-0005-0000-0000-00004FC90000}"/>
    <cellStyle name="20% - Accent1 8 2 3 4 2" xfId="51711" xr:uid="{00000000-0005-0000-0000-000050C90000}"/>
    <cellStyle name="20% - Accent1 8 2 3 4 2 2" xfId="51712" xr:uid="{00000000-0005-0000-0000-000051C90000}"/>
    <cellStyle name="20% - Accent1 8 2 3 4 2 2 2" xfId="51713" xr:uid="{00000000-0005-0000-0000-000052C90000}"/>
    <cellStyle name="20% - Accent1 8 2 3 4 2 3" xfId="51714" xr:uid="{00000000-0005-0000-0000-000053C90000}"/>
    <cellStyle name="20% - Accent1 8 2 3 4 3" xfId="51715" xr:uid="{00000000-0005-0000-0000-000054C90000}"/>
    <cellStyle name="20% - Accent1 8 2 3 4 3 2" xfId="51716" xr:uid="{00000000-0005-0000-0000-000055C90000}"/>
    <cellStyle name="20% - Accent1 8 2 3 4 4" xfId="51717" xr:uid="{00000000-0005-0000-0000-000056C90000}"/>
    <cellStyle name="20% - Accent1 8 2 3 5" xfId="51718" xr:uid="{00000000-0005-0000-0000-000057C90000}"/>
    <cellStyle name="20% - Accent1 8 2 3 5 2" xfId="51719" xr:uid="{00000000-0005-0000-0000-000058C90000}"/>
    <cellStyle name="20% - Accent1 8 2 3 5 2 2" xfId="51720" xr:uid="{00000000-0005-0000-0000-000059C90000}"/>
    <cellStyle name="20% - Accent1 8 2 3 5 2 2 2" xfId="51721" xr:uid="{00000000-0005-0000-0000-00005AC90000}"/>
    <cellStyle name="20% - Accent1 8 2 3 5 2 3" xfId="51722" xr:uid="{00000000-0005-0000-0000-00005BC90000}"/>
    <cellStyle name="20% - Accent1 8 2 3 5 3" xfId="51723" xr:uid="{00000000-0005-0000-0000-00005CC90000}"/>
    <cellStyle name="20% - Accent1 8 2 3 5 3 2" xfId="51724" xr:uid="{00000000-0005-0000-0000-00005DC90000}"/>
    <cellStyle name="20% - Accent1 8 2 3 5 4" xfId="51725" xr:uid="{00000000-0005-0000-0000-00005EC90000}"/>
    <cellStyle name="20% - Accent1 8 2 3 6" xfId="51726" xr:uid="{00000000-0005-0000-0000-00005FC90000}"/>
    <cellStyle name="20% - Accent1 8 2 3 6 2" xfId="51727" xr:uid="{00000000-0005-0000-0000-000060C90000}"/>
    <cellStyle name="20% - Accent1 8 2 3 6 2 2" xfId="51728" xr:uid="{00000000-0005-0000-0000-000061C90000}"/>
    <cellStyle name="20% - Accent1 8 2 3 6 2 2 2" xfId="51729" xr:uid="{00000000-0005-0000-0000-000062C90000}"/>
    <cellStyle name="20% - Accent1 8 2 3 6 2 3" xfId="51730" xr:uid="{00000000-0005-0000-0000-000063C90000}"/>
    <cellStyle name="20% - Accent1 8 2 3 6 3" xfId="51731" xr:uid="{00000000-0005-0000-0000-000064C90000}"/>
    <cellStyle name="20% - Accent1 8 2 3 6 3 2" xfId="51732" xr:uid="{00000000-0005-0000-0000-000065C90000}"/>
    <cellStyle name="20% - Accent1 8 2 3 6 4" xfId="51733" xr:uid="{00000000-0005-0000-0000-000066C90000}"/>
    <cellStyle name="20% - Accent1 8 2 3 7" xfId="51734" xr:uid="{00000000-0005-0000-0000-000067C90000}"/>
    <cellStyle name="20% - Accent1 8 2 3 7 2" xfId="51735" xr:uid="{00000000-0005-0000-0000-000068C90000}"/>
    <cellStyle name="20% - Accent1 8 2 3 7 2 2" xfId="51736" xr:uid="{00000000-0005-0000-0000-000069C90000}"/>
    <cellStyle name="20% - Accent1 8 2 3 7 3" xfId="51737" xr:uid="{00000000-0005-0000-0000-00006AC90000}"/>
    <cellStyle name="20% - Accent1 8 2 3 8" xfId="51738" xr:uid="{00000000-0005-0000-0000-00006BC90000}"/>
    <cellStyle name="20% - Accent1 8 2 3 8 2" xfId="51739" xr:uid="{00000000-0005-0000-0000-00006CC90000}"/>
    <cellStyle name="20% - Accent1 8 2 3 8 2 2" xfId="51740" xr:uid="{00000000-0005-0000-0000-00006DC90000}"/>
    <cellStyle name="20% - Accent1 8 2 3 8 3" xfId="51741" xr:uid="{00000000-0005-0000-0000-00006EC90000}"/>
    <cellStyle name="20% - Accent1 8 2 3 9" xfId="51742" xr:uid="{00000000-0005-0000-0000-00006FC90000}"/>
    <cellStyle name="20% - Accent1 8 2 3 9 2" xfId="51743" xr:uid="{00000000-0005-0000-0000-000070C90000}"/>
    <cellStyle name="20% - Accent1 8 2 4" xfId="51744" xr:uid="{00000000-0005-0000-0000-000071C90000}"/>
    <cellStyle name="20% - Accent1 8 2 4 10" xfId="51745" xr:uid="{00000000-0005-0000-0000-000072C90000}"/>
    <cellStyle name="20% - Accent1 8 2 4 10 2" xfId="51746" xr:uid="{00000000-0005-0000-0000-000073C90000}"/>
    <cellStyle name="20% - Accent1 8 2 4 11" xfId="51747" xr:uid="{00000000-0005-0000-0000-000074C90000}"/>
    <cellStyle name="20% - Accent1 8 2 4 2" xfId="51748" xr:uid="{00000000-0005-0000-0000-000075C90000}"/>
    <cellStyle name="20% - Accent1 8 2 4 2 2" xfId="51749" xr:uid="{00000000-0005-0000-0000-000076C90000}"/>
    <cellStyle name="20% - Accent1 8 2 4 2 2 2" xfId="51750" xr:uid="{00000000-0005-0000-0000-000077C90000}"/>
    <cellStyle name="20% - Accent1 8 2 4 2 2 2 2" xfId="51751" xr:uid="{00000000-0005-0000-0000-000078C90000}"/>
    <cellStyle name="20% - Accent1 8 2 4 2 2 2 2 2" xfId="51752" xr:uid="{00000000-0005-0000-0000-000079C90000}"/>
    <cellStyle name="20% - Accent1 8 2 4 2 2 2 3" xfId="51753" xr:uid="{00000000-0005-0000-0000-00007AC90000}"/>
    <cellStyle name="20% - Accent1 8 2 4 2 2 3" xfId="51754" xr:uid="{00000000-0005-0000-0000-00007BC90000}"/>
    <cellStyle name="20% - Accent1 8 2 4 2 2 3 2" xfId="51755" xr:uid="{00000000-0005-0000-0000-00007CC90000}"/>
    <cellStyle name="20% - Accent1 8 2 4 2 2 4" xfId="51756" xr:uid="{00000000-0005-0000-0000-00007DC90000}"/>
    <cellStyle name="20% - Accent1 8 2 4 2 3" xfId="51757" xr:uid="{00000000-0005-0000-0000-00007EC90000}"/>
    <cellStyle name="20% - Accent1 8 2 4 2 3 2" xfId="51758" xr:uid="{00000000-0005-0000-0000-00007FC90000}"/>
    <cellStyle name="20% - Accent1 8 2 4 2 3 2 2" xfId="51759" xr:uid="{00000000-0005-0000-0000-000080C90000}"/>
    <cellStyle name="20% - Accent1 8 2 4 2 3 2 2 2" xfId="51760" xr:uid="{00000000-0005-0000-0000-000081C90000}"/>
    <cellStyle name="20% - Accent1 8 2 4 2 3 2 3" xfId="51761" xr:uid="{00000000-0005-0000-0000-000082C90000}"/>
    <cellStyle name="20% - Accent1 8 2 4 2 3 3" xfId="51762" xr:uid="{00000000-0005-0000-0000-000083C90000}"/>
    <cellStyle name="20% - Accent1 8 2 4 2 3 3 2" xfId="51763" xr:uid="{00000000-0005-0000-0000-000084C90000}"/>
    <cellStyle name="20% - Accent1 8 2 4 2 3 4" xfId="51764" xr:uid="{00000000-0005-0000-0000-000085C90000}"/>
    <cellStyle name="20% - Accent1 8 2 4 2 4" xfId="51765" xr:uid="{00000000-0005-0000-0000-000086C90000}"/>
    <cellStyle name="20% - Accent1 8 2 4 2 4 2" xfId="51766" xr:uid="{00000000-0005-0000-0000-000087C90000}"/>
    <cellStyle name="20% - Accent1 8 2 4 2 4 2 2" xfId="51767" xr:uid="{00000000-0005-0000-0000-000088C90000}"/>
    <cellStyle name="20% - Accent1 8 2 4 2 4 2 2 2" xfId="51768" xr:uid="{00000000-0005-0000-0000-000089C90000}"/>
    <cellStyle name="20% - Accent1 8 2 4 2 4 2 3" xfId="51769" xr:uid="{00000000-0005-0000-0000-00008AC90000}"/>
    <cellStyle name="20% - Accent1 8 2 4 2 4 3" xfId="51770" xr:uid="{00000000-0005-0000-0000-00008BC90000}"/>
    <cellStyle name="20% - Accent1 8 2 4 2 4 3 2" xfId="51771" xr:uid="{00000000-0005-0000-0000-00008CC90000}"/>
    <cellStyle name="20% - Accent1 8 2 4 2 4 4" xfId="51772" xr:uid="{00000000-0005-0000-0000-00008DC90000}"/>
    <cellStyle name="20% - Accent1 8 2 4 2 5" xfId="51773" xr:uid="{00000000-0005-0000-0000-00008EC90000}"/>
    <cellStyle name="20% - Accent1 8 2 4 2 5 2" xfId="51774" xr:uid="{00000000-0005-0000-0000-00008FC90000}"/>
    <cellStyle name="20% - Accent1 8 2 4 2 5 2 2" xfId="51775" xr:uid="{00000000-0005-0000-0000-000090C90000}"/>
    <cellStyle name="20% - Accent1 8 2 4 2 5 3" xfId="51776" xr:uid="{00000000-0005-0000-0000-000091C90000}"/>
    <cellStyle name="20% - Accent1 8 2 4 2 6" xfId="51777" xr:uid="{00000000-0005-0000-0000-000092C90000}"/>
    <cellStyle name="20% - Accent1 8 2 4 2 6 2" xfId="51778" xr:uid="{00000000-0005-0000-0000-000093C90000}"/>
    <cellStyle name="20% - Accent1 8 2 4 2 6 2 2" xfId="51779" xr:uid="{00000000-0005-0000-0000-000094C90000}"/>
    <cellStyle name="20% - Accent1 8 2 4 2 6 3" xfId="51780" xr:uid="{00000000-0005-0000-0000-000095C90000}"/>
    <cellStyle name="20% - Accent1 8 2 4 2 7" xfId="51781" xr:uid="{00000000-0005-0000-0000-000096C90000}"/>
    <cellStyle name="20% - Accent1 8 2 4 2 7 2" xfId="51782" xr:uid="{00000000-0005-0000-0000-000097C90000}"/>
    <cellStyle name="20% - Accent1 8 2 4 2 8" xfId="51783" xr:uid="{00000000-0005-0000-0000-000098C90000}"/>
    <cellStyle name="20% - Accent1 8 2 4 2 8 2" xfId="51784" xr:uid="{00000000-0005-0000-0000-000099C90000}"/>
    <cellStyle name="20% - Accent1 8 2 4 2 9" xfId="51785" xr:uid="{00000000-0005-0000-0000-00009AC90000}"/>
    <cellStyle name="20% - Accent1 8 2 4 3" xfId="51786" xr:uid="{00000000-0005-0000-0000-00009BC90000}"/>
    <cellStyle name="20% - Accent1 8 2 4 3 2" xfId="51787" xr:uid="{00000000-0005-0000-0000-00009CC90000}"/>
    <cellStyle name="20% - Accent1 8 2 4 3 2 2" xfId="51788" xr:uid="{00000000-0005-0000-0000-00009DC90000}"/>
    <cellStyle name="20% - Accent1 8 2 4 3 2 2 2" xfId="51789" xr:uid="{00000000-0005-0000-0000-00009EC90000}"/>
    <cellStyle name="20% - Accent1 8 2 4 3 2 2 2 2" xfId="51790" xr:uid="{00000000-0005-0000-0000-00009FC90000}"/>
    <cellStyle name="20% - Accent1 8 2 4 3 2 2 3" xfId="51791" xr:uid="{00000000-0005-0000-0000-0000A0C90000}"/>
    <cellStyle name="20% - Accent1 8 2 4 3 2 3" xfId="51792" xr:uid="{00000000-0005-0000-0000-0000A1C90000}"/>
    <cellStyle name="20% - Accent1 8 2 4 3 2 3 2" xfId="51793" xr:uid="{00000000-0005-0000-0000-0000A2C90000}"/>
    <cellStyle name="20% - Accent1 8 2 4 3 2 4" xfId="51794" xr:uid="{00000000-0005-0000-0000-0000A3C90000}"/>
    <cellStyle name="20% - Accent1 8 2 4 3 3" xfId="51795" xr:uid="{00000000-0005-0000-0000-0000A4C90000}"/>
    <cellStyle name="20% - Accent1 8 2 4 3 3 2" xfId="51796" xr:uid="{00000000-0005-0000-0000-0000A5C90000}"/>
    <cellStyle name="20% - Accent1 8 2 4 3 3 2 2" xfId="51797" xr:uid="{00000000-0005-0000-0000-0000A6C90000}"/>
    <cellStyle name="20% - Accent1 8 2 4 3 3 2 2 2" xfId="51798" xr:uid="{00000000-0005-0000-0000-0000A7C90000}"/>
    <cellStyle name="20% - Accent1 8 2 4 3 3 2 3" xfId="51799" xr:uid="{00000000-0005-0000-0000-0000A8C90000}"/>
    <cellStyle name="20% - Accent1 8 2 4 3 3 3" xfId="51800" xr:uid="{00000000-0005-0000-0000-0000A9C90000}"/>
    <cellStyle name="20% - Accent1 8 2 4 3 3 3 2" xfId="51801" xr:uid="{00000000-0005-0000-0000-0000AAC90000}"/>
    <cellStyle name="20% - Accent1 8 2 4 3 3 4" xfId="51802" xr:uid="{00000000-0005-0000-0000-0000ABC90000}"/>
    <cellStyle name="20% - Accent1 8 2 4 3 4" xfId="51803" xr:uid="{00000000-0005-0000-0000-0000ACC90000}"/>
    <cellStyle name="20% - Accent1 8 2 4 3 4 2" xfId="51804" xr:uid="{00000000-0005-0000-0000-0000ADC90000}"/>
    <cellStyle name="20% - Accent1 8 2 4 3 4 2 2" xfId="51805" xr:uid="{00000000-0005-0000-0000-0000AEC90000}"/>
    <cellStyle name="20% - Accent1 8 2 4 3 4 2 2 2" xfId="51806" xr:uid="{00000000-0005-0000-0000-0000AFC90000}"/>
    <cellStyle name="20% - Accent1 8 2 4 3 4 2 3" xfId="51807" xr:uid="{00000000-0005-0000-0000-0000B0C90000}"/>
    <cellStyle name="20% - Accent1 8 2 4 3 4 3" xfId="51808" xr:uid="{00000000-0005-0000-0000-0000B1C90000}"/>
    <cellStyle name="20% - Accent1 8 2 4 3 4 3 2" xfId="51809" xr:uid="{00000000-0005-0000-0000-0000B2C90000}"/>
    <cellStyle name="20% - Accent1 8 2 4 3 4 4" xfId="51810" xr:uid="{00000000-0005-0000-0000-0000B3C90000}"/>
    <cellStyle name="20% - Accent1 8 2 4 3 5" xfId="51811" xr:uid="{00000000-0005-0000-0000-0000B4C90000}"/>
    <cellStyle name="20% - Accent1 8 2 4 3 5 2" xfId="51812" xr:uid="{00000000-0005-0000-0000-0000B5C90000}"/>
    <cellStyle name="20% - Accent1 8 2 4 3 5 2 2" xfId="51813" xr:uid="{00000000-0005-0000-0000-0000B6C90000}"/>
    <cellStyle name="20% - Accent1 8 2 4 3 5 3" xfId="51814" xr:uid="{00000000-0005-0000-0000-0000B7C90000}"/>
    <cellStyle name="20% - Accent1 8 2 4 3 6" xfId="51815" xr:uid="{00000000-0005-0000-0000-0000B8C90000}"/>
    <cellStyle name="20% - Accent1 8 2 4 3 6 2" xfId="51816" xr:uid="{00000000-0005-0000-0000-0000B9C90000}"/>
    <cellStyle name="20% - Accent1 8 2 4 3 6 2 2" xfId="51817" xr:uid="{00000000-0005-0000-0000-0000BAC90000}"/>
    <cellStyle name="20% - Accent1 8 2 4 3 6 3" xfId="51818" xr:uid="{00000000-0005-0000-0000-0000BBC90000}"/>
    <cellStyle name="20% - Accent1 8 2 4 3 7" xfId="51819" xr:uid="{00000000-0005-0000-0000-0000BCC90000}"/>
    <cellStyle name="20% - Accent1 8 2 4 3 7 2" xfId="51820" xr:uid="{00000000-0005-0000-0000-0000BDC90000}"/>
    <cellStyle name="20% - Accent1 8 2 4 3 8" xfId="51821" xr:uid="{00000000-0005-0000-0000-0000BEC90000}"/>
    <cellStyle name="20% - Accent1 8 2 4 3 8 2" xfId="51822" xr:uid="{00000000-0005-0000-0000-0000BFC90000}"/>
    <cellStyle name="20% - Accent1 8 2 4 3 9" xfId="51823" xr:uid="{00000000-0005-0000-0000-0000C0C90000}"/>
    <cellStyle name="20% - Accent1 8 2 4 4" xfId="51824" xr:uid="{00000000-0005-0000-0000-0000C1C90000}"/>
    <cellStyle name="20% - Accent1 8 2 4 4 2" xfId="51825" xr:uid="{00000000-0005-0000-0000-0000C2C90000}"/>
    <cellStyle name="20% - Accent1 8 2 4 4 2 2" xfId="51826" xr:uid="{00000000-0005-0000-0000-0000C3C90000}"/>
    <cellStyle name="20% - Accent1 8 2 4 4 2 2 2" xfId="51827" xr:uid="{00000000-0005-0000-0000-0000C4C90000}"/>
    <cellStyle name="20% - Accent1 8 2 4 4 2 3" xfId="51828" xr:uid="{00000000-0005-0000-0000-0000C5C90000}"/>
    <cellStyle name="20% - Accent1 8 2 4 4 3" xfId="51829" xr:uid="{00000000-0005-0000-0000-0000C6C90000}"/>
    <cellStyle name="20% - Accent1 8 2 4 4 3 2" xfId="51830" xr:uid="{00000000-0005-0000-0000-0000C7C90000}"/>
    <cellStyle name="20% - Accent1 8 2 4 4 4" xfId="51831" xr:uid="{00000000-0005-0000-0000-0000C8C90000}"/>
    <cellStyle name="20% - Accent1 8 2 4 5" xfId="51832" xr:uid="{00000000-0005-0000-0000-0000C9C90000}"/>
    <cellStyle name="20% - Accent1 8 2 4 5 2" xfId="51833" xr:uid="{00000000-0005-0000-0000-0000CAC90000}"/>
    <cellStyle name="20% - Accent1 8 2 4 5 2 2" xfId="51834" xr:uid="{00000000-0005-0000-0000-0000CBC90000}"/>
    <cellStyle name="20% - Accent1 8 2 4 5 2 2 2" xfId="51835" xr:uid="{00000000-0005-0000-0000-0000CCC90000}"/>
    <cellStyle name="20% - Accent1 8 2 4 5 2 3" xfId="51836" xr:uid="{00000000-0005-0000-0000-0000CDC90000}"/>
    <cellStyle name="20% - Accent1 8 2 4 5 3" xfId="51837" xr:uid="{00000000-0005-0000-0000-0000CEC90000}"/>
    <cellStyle name="20% - Accent1 8 2 4 5 3 2" xfId="51838" xr:uid="{00000000-0005-0000-0000-0000CFC90000}"/>
    <cellStyle name="20% - Accent1 8 2 4 5 4" xfId="51839" xr:uid="{00000000-0005-0000-0000-0000D0C90000}"/>
    <cellStyle name="20% - Accent1 8 2 4 6" xfId="51840" xr:uid="{00000000-0005-0000-0000-0000D1C90000}"/>
    <cellStyle name="20% - Accent1 8 2 4 6 2" xfId="51841" xr:uid="{00000000-0005-0000-0000-0000D2C90000}"/>
    <cellStyle name="20% - Accent1 8 2 4 6 2 2" xfId="51842" xr:uid="{00000000-0005-0000-0000-0000D3C90000}"/>
    <cellStyle name="20% - Accent1 8 2 4 6 2 2 2" xfId="51843" xr:uid="{00000000-0005-0000-0000-0000D4C90000}"/>
    <cellStyle name="20% - Accent1 8 2 4 6 2 3" xfId="51844" xr:uid="{00000000-0005-0000-0000-0000D5C90000}"/>
    <cellStyle name="20% - Accent1 8 2 4 6 3" xfId="51845" xr:uid="{00000000-0005-0000-0000-0000D6C90000}"/>
    <cellStyle name="20% - Accent1 8 2 4 6 3 2" xfId="51846" xr:uid="{00000000-0005-0000-0000-0000D7C90000}"/>
    <cellStyle name="20% - Accent1 8 2 4 6 4" xfId="51847" xr:uid="{00000000-0005-0000-0000-0000D8C90000}"/>
    <cellStyle name="20% - Accent1 8 2 4 7" xfId="51848" xr:uid="{00000000-0005-0000-0000-0000D9C90000}"/>
    <cellStyle name="20% - Accent1 8 2 4 7 2" xfId="51849" xr:uid="{00000000-0005-0000-0000-0000DAC90000}"/>
    <cellStyle name="20% - Accent1 8 2 4 7 2 2" xfId="51850" xr:uid="{00000000-0005-0000-0000-0000DBC90000}"/>
    <cellStyle name="20% - Accent1 8 2 4 7 3" xfId="51851" xr:uid="{00000000-0005-0000-0000-0000DCC90000}"/>
    <cellStyle name="20% - Accent1 8 2 4 8" xfId="51852" xr:uid="{00000000-0005-0000-0000-0000DDC90000}"/>
    <cellStyle name="20% - Accent1 8 2 4 8 2" xfId="51853" xr:uid="{00000000-0005-0000-0000-0000DEC90000}"/>
    <cellStyle name="20% - Accent1 8 2 4 8 2 2" xfId="51854" xr:uid="{00000000-0005-0000-0000-0000DFC90000}"/>
    <cellStyle name="20% - Accent1 8 2 4 8 3" xfId="51855" xr:uid="{00000000-0005-0000-0000-0000E0C90000}"/>
    <cellStyle name="20% - Accent1 8 2 4 9" xfId="51856" xr:uid="{00000000-0005-0000-0000-0000E1C90000}"/>
    <cellStyle name="20% - Accent1 8 2 4 9 2" xfId="51857" xr:uid="{00000000-0005-0000-0000-0000E2C90000}"/>
    <cellStyle name="20% - Accent1 8 2 5" xfId="51858" xr:uid="{00000000-0005-0000-0000-0000E3C90000}"/>
    <cellStyle name="20% - Accent1 8 2 5 2" xfId="51859" xr:uid="{00000000-0005-0000-0000-0000E4C90000}"/>
    <cellStyle name="20% - Accent1 8 2 5 2 2" xfId="51860" xr:uid="{00000000-0005-0000-0000-0000E5C90000}"/>
    <cellStyle name="20% - Accent1 8 2 5 2 2 2" xfId="51861" xr:uid="{00000000-0005-0000-0000-0000E6C90000}"/>
    <cellStyle name="20% - Accent1 8 2 5 2 2 2 2" xfId="51862" xr:uid="{00000000-0005-0000-0000-0000E7C90000}"/>
    <cellStyle name="20% - Accent1 8 2 5 2 2 3" xfId="51863" xr:uid="{00000000-0005-0000-0000-0000E8C90000}"/>
    <cellStyle name="20% - Accent1 8 2 5 2 3" xfId="51864" xr:uid="{00000000-0005-0000-0000-0000E9C90000}"/>
    <cellStyle name="20% - Accent1 8 2 5 2 3 2" xfId="51865" xr:uid="{00000000-0005-0000-0000-0000EAC90000}"/>
    <cellStyle name="20% - Accent1 8 2 5 2 4" xfId="51866" xr:uid="{00000000-0005-0000-0000-0000EBC90000}"/>
    <cellStyle name="20% - Accent1 8 2 5 3" xfId="51867" xr:uid="{00000000-0005-0000-0000-0000ECC90000}"/>
    <cellStyle name="20% - Accent1 8 2 5 3 2" xfId="51868" xr:uid="{00000000-0005-0000-0000-0000EDC90000}"/>
    <cellStyle name="20% - Accent1 8 2 5 3 2 2" xfId="51869" xr:uid="{00000000-0005-0000-0000-0000EEC90000}"/>
    <cellStyle name="20% - Accent1 8 2 5 3 2 2 2" xfId="51870" xr:uid="{00000000-0005-0000-0000-0000EFC90000}"/>
    <cellStyle name="20% - Accent1 8 2 5 3 2 3" xfId="51871" xr:uid="{00000000-0005-0000-0000-0000F0C90000}"/>
    <cellStyle name="20% - Accent1 8 2 5 3 3" xfId="51872" xr:uid="{00000000-0005-0000-0000-0000F1C90000}"/>
    <cellStyle name="20% - Accent1 8 2 5 3 3 2" xfId="51873" xr:uid="{00000000-0005-0000-0000-0000F2C90000}"/>
    <cellStyle name="20% - Accent1 8 2 5 3 4" xfId="51874" xr:uid="{00000000-0005-0000-0000-0000F3C90000}"/>
    <cellStyle name="20% - Accent1 8 2 5 4" xfId="51875" xr:uid="{00000000-0005-0000-0000-0000F4C90000}"/>
    <cellStyle name="20% - Accent1 8 2 5 4 2" xfId="51876" xr:uid="{00000000-0005-0000-0000-0000F5C90000}"/>
    <cellStyle name="20% - Accent1 8 2 5 4 2 2" xfId="51877" xr:uid="{00000000-0005-0000-0000-0000F6C90000}"/>
    <cellStyle name="20% - Accent1 8 2 5 4 2 2 2" xfId="51878" xr:uid="{00000000-0005-0000-0000-0000F7C90000}"/>
    <cellStyle name="20% - Accent1 8 2 5 4 2 3" xfId="51879" xr:uid="{00000000-0005-0000-0000-0000F8C90000}"/>
    <cellStyle name="20% - Accent1 8 2 5 4 3" xfId="51880" xr:uid="{00000000-0005-0000-0000-0000F9C90000}"/>
    <cellStyle name="20% - Accent1 8 2 5 4 3 2" xfId="51881" xr:uid="{00000000-0005-0000-0000-0000FAC90000}"/>
    <cellStyle name="20% - Accent1 8 2 5 4 4" xfId="51882" xr:uid="{00000000-0005-0000-0000-0000FBC90000}"/>
    <cellStyle name="20% - Accent1 8 2 5 5" xfId="51883" xr:uid="{00000000-0005-0000-0000-0000FCC90000}"/>
    <cellStyle name="20% - Accent1 8 2 5 5 2" xfId="51884" xr:uid="{00000000-0005-0000-0000-0000FDC90000}"/>
    <cellStyle name="20% - Accent1 8 2 5 5 2 2" xfId="51885" xr:uid="{00000000-0005-0000-0000-0000FEC90000}"/>
    <cellStyle name="20% - Accent1 8 2 5 5 3" xfId="51886" xr:uid="{00000000-0005-0000-0000-0000FFC90000}"/>
    <cellStyle name="20% - Accent1 8 2 5 6" xfId="51887" xr:uid="{00000000-0005-0000-0000-000000CA0000}"/>
    <cellStyle name="20% - Accent1 8 2 5 6 2" xfId="51888" xr:uid="{00000000-0005-0000-0000-000001CA0000}"/>
    <cellStyle name="20% - Accent1 8 2 5 6 2 2" xfId="51889" xr:uid="{00000000-0005-0000-0000-000002CA0000}"/>
    <cellStyle name="20% - Accent1 8 2 5 6 3" xfId="51890" xr:uid="{00000000-0005-0000-0000-000003CA0000}"/>
    <cellStyle name="20% - Accent1 8 2 5 7" xfId="51891" xr:uid="{00000000-0005-0000-0000-000004CA0000}"/>
    <cellStyle name="20% - Accent1 8 2 5 7 2" xfId="51892" xr:uid="{00000000-0005-0000-0000-000005CA0000}"/>
    <cellStyle name="20% - Accent1 8 2 5 8" xfId="51893" xr:uid="{00000000-0005-0000-0000-000006CA0000}"/>
    <cellStyle name="20% - Accent1 8 2 5 8 2" xfId="51894" xr:uid="{00000000-0005-0000-0000-000007CA0000}"/>
    <cellStyle name="20% - Accent1 8 2 5 9" xfId="51895" xr:uid="{00000000-0005-0000-0000-000008CA0000}"/>
    <cellStyle name="20% - Accent1 8 2 6" xfId="51896" xr:uid="{00000000-0005-0000-0000-000009CA0000}"/>
    <cellStyle name="20% - Accent1 8 2 6 2" xfId="51897" xr:uid="{00000000-0005-0000-0000-00000ACA0000}"/>
    <cellStyle name="20% - Accent1 8 2 6 2 2" xfId="51898" xr:uid="{00000000-0005-0000-0000-00000BCA0000}"/>
    <cellStyle name="20% - Accent1 8 2 6 2 2 2" xfId="51899" xr:uid="{00000000-0005-0000-0000-00000CCA0000}"/>
    <cellStyle name="20% - Accent1 8 2 6 2 2 2 2" xfId="51900" xr:uid="{00000000-0005-0000-0000-00000DCA0000}"/>
    <cellStyle name="20% - Accent1 8 2 6 2 2 3" xfId="51901" xr:uid="{00000000-0005-0000-0000-00000ECA0000}"/>
    <cellStyle name="20% - Accent1 8 2 6 2 3" xfId="51902" xr:uid="{00000000-0005-0000-0000-00000FCA0000}"/>
    <cellStyle name="20% - Accent1 8 2 6 2 3 2" xfId="51903" xr:uid="{00000000-0005-0000-0000-000010CA0000}"/>
    <cellStyle name="20% - Accent1 8 2 6 2 4" xfId="51904" xr:uid="{00000000-0005-0000-0000-000011CA0000}"/>
    <cellStyle name="20% - Accent1 8 2 6 3" xfId="51905" xr:uid="{00000000-0005-0000-0000-000012CA0000}"/>
    <cellStyle name="20% - Accent1 8 2 6 3 2" xfId="51906" xr:uid="{00000000-0005-0000-0000-000013CA0000}"/>
    <cellStyle name="20% - Accent1 8 2 6 3 2 2" xfId="51907" xr:uid="{00000000-0005-0000-0000-000014CA0000}"/>
    <cellStyle name="20% - Accent1 8 2 6 3 2 2 2" xfId="51908" xr:uid="{00000000-0005-0000-0000-000015CA0000}"/>
    <cellStyle name="20% - Accent1 8 2 6 3 2 3" xfId="51909" xr:uid="{00000000-0005-0000-0000-000016CA0000}"/>
    <cellStyle name="20% - Accent1 8 2 6 3 3" xfId="51910" xr:uid="{00000000-0005-0000-0000-000017CA0000}"/>
    <cellStyle name="20% - Accent1 8 2 6 3 3 2" xfId="51911" xr:uid="{00000000-0005-0000-0000-000018CA0000}"/>
    <cellStyle name="20% - Accent1 8 2 6 3 4" xfId="51912" xr:uid="{00000000-0005-0000-0000-000019CA0000}"/>
    <cellStyle name="20% - Accent1 8 2 6 4" xfId="51913" xr:uid="{00000000-0005-0000-0000-00001ACA0000}"/>
    <cellStyle name="20% - Accent1 8 2 6 4 2" xfId="51914" xr:uid="{00000000-0005-0000-0000-00001BCA0000}"/>
    <cellStyle name="20% - Accent1 8 2 6 4 2 2" xfId="51915" xr:uid="{00000000-0005-0000-0000-00001CCA0000}"/>
    <cellStyle name="20% - Accent1 8 2 6 4 2 2 2" xfId="51916" xr:uid="{00000000-0005-0000-0000-00001DCA0000}"/>
    <cellStyle name="20% - Accent1 8 2 6 4 2 3" xfId="51917" xr:uid="{00000000-0005-0000-0000-00001ECA0000}"/>
    <cellStyle name="20% - Accent1 8 2 6 4 3" xfId="51918" xr:uid="{00000000-0005-0000-0000-00001FCA0000}"/>
    <cellStyle name="20% - Accent1 8 2 6 4 3 2" xfId="51919" xr:uid="{00000000-0005-0000-0000-000020CA0000}"/>
    <cellStyle name="20% - Accent1 8 2 6 4 4" xfId="51920" xr:uid="{00000000-0005-0000-0000-000021CA0000}"/>
    <cellStyle name="20% - Accent1 8 2 6 5" xfId="51921" xr:uid="{00000000-0005-0000-0000-000022CA0000}"/>
    <cellStyle name="20% - Accent1 8 2 6 5 2" xfId="51922" xr:uid="{00000000-0005-0000-0000-000023CA0000}"/>
    <cellStyle name="20% - Accent1 8 2 6 5 2 2" xfId="51923" xr:uid="{00000000-0005-0000-0000-000024CA0000}"/>
    <cellStyle name="20% - Accent1 8 2 6 5 3" xfId="51924" xr:uid="{00000000-0005-0000-0000-000025CA0000}"/>
    <cellStyle name="20% - Accent1 8 2 6 6" xfId="51925" xr:uid="{00000000-0005-0000-0000-000026CA0000}"/>
    <cellStyle name="20% - Accent1 8 2 6 6 2" xfId="51926" xr:uid="{00000000-0005-0000-0000-000027CA0000}"/>
    <cellStyle name="20% - Accent1 8 2 6 6 2 2" xfId="51927" xr:uid="{00000000-0005-0000-0000-000028CA0000}"/>
    <cellStyle name="20% - Accent1 8 2 6 6 3" xfId="51928" xr:uid="{00000000-0005-0000-0000-000029CA0000}"/>
    <cellStyle name="20% - Accent1 8 2 6 7" xfId="51929" xr:uid="{00000000-0005-0000-0000-00002ACA0000}"/>
    <cellStyle name="20% - Accent1 8 2 6 7 2" xfId="51930" xr:uid="{00000000-0005-0000-0000-00002BCA0000}"/>
    <cellStyle name="20% - Accent1 8 2 6 8" xfId="51931" xr:uid="{00000000-0005-0000-0000-00002CCA0000}"/>
    <cellStyle name="20% - Accent1 8 2 6 8 2" xfId="51932" xr:uid="{00000000-0005-0000-0000-00002DCA0000}"/>
    <cellStyle name="20% - Accent1 8 2 6 9" xfId="51933" xr:uid="{00000000-0005-0000-0000-00002ECA0000}"/>
    <cellStyle name="20% - Accent1 8 2 7" xfId="51934" xr:uid="{00000000-0005-0000-0000-00002FCA0000}"/>
    <cellStyle name="20% - Accent1 8 2 7 2" xfId="51935" xr:uid="{00000000-0005-0000-0000-000030CA0000}"/>
    <cellStyle name="20% - Accent1 8 2 7 2 2" xfId="51936" xr:uid="{00000000-0005-0000-0000-000031CA0000}"/>
    <cellStyle name="20% - Accent1 8 2 7 2 2 2" xfId="51937" xr:uid="{00000000-0005-0000-0000-000032CA0000}"/>
    <cellStyle name="20% - Accent1 8 2 7 2 3" xfId="51938" xr:uid="{00000000-0005-0000-0000-000033CA0000}"/>
    <cellStyle name="20% - Accent1 8 2 7 3" xfId="51939" xr:uid="{00000000-0005-0000-0000-000034CA0000}"/>
    <cellStyle name="20% - Accent1 8 2 7 3 2" xfId="51940" xr:uid="{00000000-0005-0000-0000-000035CA0000}"/>
    <cellStyle name="20% - Accent1 8 2 7 4" xfId="51941" xr:uid="{00000000-0005-0000-0000-000036CA0000}"/>
    <cellStyle name="20% - Accent1 8 2 8" xfId="51942" xr:uid="{00000000-0005-0000-0000-000037CA0000}"/>
    <cellStyle name="20% - Accent1 8 2 8 2" xfId="51943" xr:uid="{00000000-0005-0000-0000-000038CA0000}"/>
    <cellStyle name="20% - Accent1 8 2 8 2 2" xfId="51944" xr:uid="{00000000-0005-0000-0000-000039CA0000}"/>
    <cellStyle name="20% - Accent1 8 2 8 2 2 2" xfId="51945" xr:uid="{00000000-0005-0000-0000-00003ACA0000}"/>
    <cellStyle name="20% - Accent1 8 2 8 2 3" xfId="51946" xr:uid="{00000000-0005-0000-0000-00003BCA0000}"/>
    <cellStyle name="20% - Accent1 8 2 8 3" xfId="51947" xr:uid="{00000000-0005-0000-0000-00003CCA0000}"/>
    <cellStyle name="20% - Accent1 8 2 8 3 2" xfId="51948" xr:uid="{00000000-0005-0000-0000-00003DCA0000}"/>
    <cellStyle name="20% - Accent1 8 2 8 4" xfId="51949" xr:uid="{00000000-0005-0000-0000-00003ECA0000}"/>
    <cellStyle name="20% - Accent1 8 2 9" xfId="51950" xr:uid="{00000000-0005-0000-0000-00003FCA0000}"/>
    <cellStyle name="20% - Accent1 8 2 9 2" xfId="51951" xr:uid="{00000000-0005-0000-0000-000040CA0000}"/>
    <cellStyle name="20% - Accent1 8 2 9 2 2" xfId="51952" xr:uid="{00000000-0005-0000-0000-000041CA0000}"/>
    <cellStyle name="20% - Accent1 8 2 9 2 2 2" xfId="51953" xr:uid="{00000000-0005-0000-0000-000042CA0000}"/>
    <cellStyle name="20% - Accent1 8 2 9 2 3" xfId="51954" xr:uid="{00000000-0005-0000-0000-000043CA0000}"/>
    <cellStyle name="20% - Accent1 8 2 9 3" xfId="51955" xr:uid="{00000000-0005-0000-0000-000044CA0000}"/>
    <cellStyle name="20% - Accent1 8 2 9 3 2" xfId="51956" xr:uid="{00000000-0005-0000-0000-000045CA0000}"/>
    <cellStyle name="20% - Accent1 8 2 9 4" xfId="51957" xr:uid="{00000000-0005-0000-0000-000046CA0000}"/>
    <cellStyle name="20% - Accent1 8 3" xfId="51958" xr:uid="{00000000-0005-0000-0000-000047CA0000}"/>
    <cellStyle name="20% - Accent1 8 3 10" xfId="51959" xr:uid="{00000000-0005-0000-0000-000048CA0000}"/>
    <cellStyle name="20% - Accent1 8 3 10 2" xfId="51960" xr:uid="{00000000-0005-0000-0000-000049CA0000}"/>
    <cellStyle name="20% - Accent1 8 3 11" xfId="51961" xr:uid="{00000000-0005-0000-0000-00004ACA0000}"/>
    <cellStyle name="20% - Accent1 8 3 2" xfId="51962" xr:uid="{00000000-0005-0000-0000-00004BCA0000}"/>
    <cellStyle name="20% - Accent1 8 3 2 2" xfId="51963" xr:uid="{00000000-0005-0000-0000-00004CCA0000}"/>
    <cellStyle name="20% - Accent1 8 3 2 2 2" xfId="51964" xr:uid="{00000000-0005-0000-0000-00004DCA0000}"/>
    <cellStyle name="20% - Accent1 8 3 2 2 2 2" xfId="51965" xr:uid="{00000000-0005-0000-0000-00004ECA0000}"/>
    <cellStyle name="20% - Accent1 8 3 2 2 2 2 2" xfId="51966" xr:uid="{00000000-0005-0000-0000-00004FCA0000}"/>
    <cellStyle name="20% - Accent1 8 3 2 2 2 3" xfId="51967" xr:uid="{00000000-0005-0000-0000-000050CA0000}"/>
    <cellStyle name="20% - Accent1 8 3 2 2 3" xfId="51968" xr:uid="{00000000-0005-0000-0000-000051CA0000}"/>
    <cellStyle name="20% - Accent1 8 3 2 2 3 2" xfId="51969" xr:uid="{00000000-0005-0000-0000-000052CA0000}"/>
    <cellStyle name="20% - Accent1 8 3 2 2 4" xfId="51970" xr:uid="{00000000-0005-0000-0000-000053CA0000}"/>
    <cellStyle name="20% - Accent1 8 3 2 3" xfId="51971" xr:uid="{00000000-0005-0000-0000-000054CA0000}"/>
    <cellStyle name="20% - Accent1 8 3 2 3 2" xfId="51972" xr:uid="{00000000-0005-0000-0000-000055CA0000}"/>
    <cellStyle name="20% - Accent1 8 3 2 3 2 2" xfId="51973" xr:uid="{00000000-0005-0000-0000-000056CA0000}"/>
    <cellStyle name="20% - Accent1 8 3 2 3 2 2 2" xfId="51974" xr:uid="{00000000-0005-0000-0000-000057CA0000}"/>
    <cellStyle name="20% - Accent1 8 3 2 3 2 3" xfId="51975" xr:uid="{00000000-0005-0000-0000-000058CA0000}"/>
    <cellStyle name="20% - Accent1 8 3 2 3 3" xfId="51976" xr:uid="{00000000-0005-0000-0000-000059CA0000}"/>
    <cellStyle name="20% - Accent1 8 3 2 3 3 2" xfId="51977" xr:uid="{00000000-0005-0000-0000-00005ACA0000}"/>
    <cellStyle name="20% - Accent1 8 3 2 3 4" xfId="51978" xr:uid="{00000000-0005-0000-0000-00005BCA0000}"/>
    <cellStyle name="20% - Accent1 8 3 2 4" xfId="51979" xr:uid="{00000000-0005-0000-0000-00005CCA0000}"/>
    <cellStyle name="20% - Accent1 8 3 2 4 2" xfId="51980" xr:uid="{00000000-0005-0000-0000-00005DCA0000}"/>
    <cellStyle name="20% - Accent1 8 3 2 4 2 2" xfId="51981" xr:uid="{00000000-0005-0000-0000-00005ECA0000}"/>
    <cellStyle name="20% - Accent1 8 3 2 4 2 2 2" xfId="51982" xr:uid="{00000000-0005-0000-0000-00005FCA0000}"/>
    <cellStyle name="20% - Accent1 8 3 2 4 2 3" xfId="51983" xr:uid="{00000000-0005-0000-0000-000060CA0000}"/>
    <cellStyle name="20% - Accent1 8 3 2 4 3" xfId="51984" xr:uid="{00000000-0005-0000-0000-000061CA0000}"/>
    <cellStyle name="20% - Accent1 8 3 2 4 3 2" xfId="51985" xr:uid="{00000000-0005-0000-0000-000062CA0000}"/>
    <cellStyle name="20% - Accent1 8 3 2 4 4" xfId="51986" xr:uid="{00000000-0005-0000-0000-000063CA0000}"/>
    <cellStyle name="20% - Accent1 8 3 2 5" xfId="51987" xr:uid="{00000000-0005-0000-0000-000064CA0000}"/>
    <cellStyle name="20% - Accent1 8 3 2 5 2" xfId="51988" xr:uid="{00000000-0005-0000-0000-000065CA0000}"/>
    <cellStyle name="20% - Accent1 8 3 2 5 2 2" xfId="51989" xr:uid="{00000000-0005-0000-0000-000066CA0000}"/>
    <cellStyle name="20% - Accent1 8 3 2 5 3" xfId="51990" xr:uid="{00000000-0005-0000-0000-000067CA0000}"/>
    <cellStyle name="20% - Accent1 8 3 2 6" xfId="51991" xr:uid="{00000000-0005-0000-0000-000068CA0000}"/>
    <cellStyle name="20% - Accent1 8 3 2 6 2" xfId="51992" xr:uid="{00000000-0005-0000-0000-000069CA0000}"/>
    <cellStyle name="20% - Accent1 8 3 2 6 2 2" xfId="51993" xr:uid="{00000000-0005-0000-0000-00006ACA0000}"/>
    <cellStyle name="20% - Accent1 8 3 2 6 3" xfId="51994" xr:uid="{00000000-0005-0000-0000-00006BCA0000}"/>
    <cellStyle name="20% - Accent1 8 3 2 7" xfId="51995" xr:uid="{00000000-0005-0000-0000-00006CCA0000}"/>
    <cellStyle name="20% - Accent1 8 3 2 7 2" xfId="51996" xr:uid="{00000000-0005-0000-0000-00006DCA0000}"/>
    <cellStyle name="20% - Accent1 8 3 2 8" xfId="51997" xr:uid="{00000000-0005-0000-0000-00006ECA0000}"/>
    <cellStyle name="20% - Accent1 8 3 2 8 2" xfId="51998" xr:uid="{00000000-0005-0000-0000-00006FCA0000}"/>
    <cellStyle name="20% - Accent1 8 3 2 9" xfId="51999" xr:uid="{00000000-0005-0000-0000-000070CA0000}"/>
    <cellStyle name="20% - Accent1 8 3 3" xfId="52000" xr:uid="{00000000-0005-0000-0000-000071CA0000}"/>
    <cellStyle name="20% - Accent1 8 3 3 2" xfId="52001" xr:uid="{00000000-0005-0000-0000-000072CA0000}"/>
    <cellStyle name="20% - Accent1 8 3 3 2 2" xfId="52002" xr:uid="{00000000-0005-0000-0000-000073CA0000}"/>
    <cellStyle name="20% - Accent1 8 3 3 2 2 2" xfId="52003" xr:uid="{00000000-0005-0000-0000-000074CA0000}"/>
    <cellStyle name="20% - Accent1 8 3 3 2 2 2 2" xfId="52004" xr:uid="{00000000-0005-0000-0000-000075CA0000}"/>
    <cellStyle name="20% - Accent1 8 3 3 2 2 3" xfId="52005" xr:uid="{00000000-0005-0000-0000-000076CA0000}"/>
    <cellStyle name="20% - Accent1 8 3 3 2 3" xfId="52006" xr:uid="{00000000-0005-0000-0000-000077CA0000}"/>
    <cellStyle name="20% - Accent1 8 3 3 2 3 2" xfId="52007" xr:uid="{00000000-0005-0000-0000-000078CA0000}"/>
    <cellStyle name="20% - Accent1 8 3 3 2 4" xfId="52008" xr:uid="{00000000-0005-0000-0000-000079CA0000}"/>
    <cellStyle name="20% - Accent1 8 3 3 3" xfId="52009" xr:uid="{00000000-0005-0000-0000-00007ACA0000}"/>
    <cellStyle name="20% - Accent1 8 3 3 3 2" xfId="52010" xr:uid="{00000000-0005-0000-0000-00007BCA0000}"/>
    <cellStyle name="20% - Accent1 8 3 3 3 2 2" xfId="52011" xr:uid="{00000000-0005-0000-0000-00007CCA0000}"/>
    <cellStyle name="20% - Accent1 8 3 3 3 2 2 2" xfId="52012" xr:uid="{00000000-0005-0000-0000-00007DCA0000}"/>
    <cellStyle name="20% - Accent1 8 3 3 3 2 3" xfId="52013" xr:uid="{00000000-0005-0000-0000-00007ECA0000}"/>
    <cellStyle name="20% - Accent1 8 3 3 3 3" xfId="52014" xr:uid="{00000000-0005-0000-0000-00007FCA0000}"/>
    <cellStyle name="20% - Accent1 8 3 3 3 3 2" xfId="52015" xr:uid="{00000000-0005-0000-0000-000080CA0000}"/>
    <cellStyle name="20% - Accent1 8 3 3 3 4" xfId="52016" xr:uid="{00000000-0005-0000-0000-000081CA0000}"/>
    <cellStyle name="20% - Accent1 8 3 3 4" xfId="52017" xr:uid="{00000000-0005-0000-0000-000082CA0000}"/>
    <cellStyle name="20% - Accent1 8 3 3 4 2" xfId="52018" xr:uid="{00000000-0005-0000-0000-000083CA0000}"/>
    <cellStyle name="20% - Accent1 8 3 3 4 2 2" xfId="52019" xr:uid="{00000000-0005-0000-0000-000084CA0000}"/>
    <cellStyle name="20% - Accent1 8 3 3 4 2 2 2" xfId="52020" xr:uid="{00000000-0005-0000-0000-000085CA0000}"/>
    <cellStyle name="20% - Accent1 8 3 3 4 2 3" xfId="52021" xr:uid="{00000000-0005-0000-0000-000086CA0000}"/>
    <cellStyle name="20% - Accent1 8 3 3 4 3" xfId="52022" xr:uid="{00000000-0005-0000-0000-000087CA0000}"/>
    <cellStyle name="20% - Accent1 8 3 3 4 3 2" xfId="52023" xr:uid="{00000000-0005-0000-0000-000088CA0000}"/>
    <cellStyle name="20% - Accent1 8 3 3 4 4" xfId="52024" xr:uid="{00000000-0005-0000-0000-000089CA0000}"/>
    <cellStyle name="20% - Accent1 8 3 3 5" xfId="52025" xr:uid="{00000000-0005-0000-0000-00008ACA0000}"/>
    <cellStyle name="20% - Accent1 8 3 3 5 2" xfId="52026" xr:uid="{00000000-0005-0000-0000-00008BCA0000}"/>
    <cellStyle name="20% - Accent1 8 3 3 5 2 2" xfId="52027" xr:uid="{00000000-0005-0000-0000-00008CCA0000}"/>
    <cellStyle name="20% - Accent1 8 3 3 5 3" xfId="52028" xr:uid="{00000000-0005-0000-0000-00008DCA0000}"/>
    <cellStyle name="20% - Accent1 8 3 3 6" xfId="52029" xr:uid="{00000000-0005-0000-0000-00008ECA0000}"/>
    <cellStyle name="20% - Accent1 8 3 3 6 2" xfId="52030" xr:uid="{00000000-0005-0000-0000-00008FCA0000}"/>
    <cellStyle name="20% - Accent1 8 3 3 6 2 2" xfId="52031" xr:uid="{00000000-0005-0000-0000-000090CA0000}"/>
    <cellStyle name="20% - Accent1 8 3 3 6 3" xfId="52032" xr:uid="{00000000-0005-0000-0000-000091CA0000}"/>
    <cellStyle name="20% - Accent1 8 3 3 7" xfId="52033" xr:uid="{00000000-0005-0000-0000-000092CA0000}"/>
    <cellStyle name="20% - Accent1 8 3 3 7 2" xfId="52034" xr:uid="{00000000-0005-0000-0000-000093CA0000}"/>
    <cellStyle name="20% - Accent1 8 3 3 8" xfId="52035" xr:uid="{00000000-0005-0000-0000-000094CA0000}"/>
    <cellStyle name="20% - Accent1 8 3 3 8 2" xfId="52036" xr:uid="{00000000-0005-0000-0000-000095CA0000}"/>
    <cellStyle name="20% - Accent1 8 3 3 9" xfId="52037" xr:uid="{00000000-0005-0000-0000-000096CA0000}"/>
    <cellStyle name="20% - Accent1 8 3 4" xfId="52038" xr:uid="{00000000-0005-0000-0000-000097CA0000}"/>
    <cellStyle name="20% - Accent1 8 3 4 2" xfId="52039" xr:uid="{00000000-0005-0000-0000-000098CA0000}"/>
    <cellStyle name="20% - Accent1 8 3 4 2 2" xfId="52040" xr:uid="{00000000-0005-0000-0000-000099CA0000}"/>
    <cellStyle name="20% - Accent1 8 3 4 2 2 2" xfId="52041" xr:uid="{00000000-0005-0000-0000-00009ACA0000}"/>
    <cellStyle name="20% - Accent1 8 3 4 2 3" xfId="52042" xr:uid="{00000000-0005-0000-0000-00009BCA0000}"/>
    <cellStyle name="20% - Accent1 8 3 4 3" xfId="52043" xr:uid="{00000000-0005-0000-0000-00009CCA0000}"/>
    <cellStyle name="20% - Accent1 8 3 4 3 2" xfId="52044" xr:uid="{00000000-0005-0000-0000-00009DCA0000}"/>
    <cellStyle name="20% - Accent1 8 3 4 4" xfId="52045" xr:uid="{00000000-0005-0000-0000-00009ECA0000}"/>
    <cellStyle name="20% - Accent1 8 3 5" xfId="52046" xr:uid="{00000000-0005-0000-0000-00009FCA0000}"/>
    <cellStyle name="20% - Accent1 8 3 5 2" xfId="52047" xr:uid="{00000000-0005-0000-0000-0000A0CA0000}"/>
    <cellStyle name="20% - Accent1 8 3 5 2 2" xfId="52048" xr:uid="{00000000-0005-0000-0000-0000A1CA0000}"/>
    <cellStyle name="20% - Accent1 8 3 5 2 2 2" xfId="52049" xr:uid="{00000000-0005-0000-0000-0000A2CA0000}"/>
    <cellStyle name="20% - Accent1 8 3 5 2 3" xfId="52050" xr:uid="{00000000-0005-0000-0000-0000A3CA0000}"/>
    <cellStyle name="20% - Accent1 8 3 5 3" xfId="52051" xr:uid="{00000000-0005-0000-0000-0000A4CA0000}"/>
    <cellStyle name="20% - Accent1 8 3 5 3 2" xfId="52052" xr:uid="{00000000-0005-0000-0000-0000A5CA0000}"/>
    <cellStyle name="20% - Accent1 8 3 5 4" xfId="52053" xr:uid="{00000000-0005-0000-0000-0000A6CA0000}"/>
    <cellStyle name="20% - Accent1 8 3 6" xfId="52054" xr:uid="{00000000-0005-0000-0000-0000A7CA0000}"/>
    <cellStyle name="20% - Accent1 8 3 6 2" xfId="52055" xr:uid="{00000000-0005-0000-0000-0000A8CA0000}"/>
    <cellStyle name="20% - Accent1 8 3 6 2 2" xfId="52056" xr:uid="{00000000-0005-0000-0000-0000A9CA0000}"/>
    <cellStyle name="20% - Accent1 8 3 6 2 2 2" xfId="52057" xr:uid="{00000000-0005-0000-0000-0000AACA0000}"/>
    <cellStyle name="20% - Accent1 8 3 6 2 3" xfId="52058" xr:uid="{00000000-0005-0000-0000-0000ABCA0000}"/>
    <cellStyle name="20% - Accent1 8 3 6 3" xfId="52059" xr:uid="{00000000-0005-0000-0000-0000ACCA0000}"/>
    <cellStyle name="20% - Accent1 8 3 6 3 2" xfId="52060" xr:uid="{00000000-0005-0000-0000-0000ADCA0000}"/>
    <cellStyle name="20% - Accent1 8 3 6 4" xfId="52061" xr:uid="{00000000-0005-0000-0000-0000AECA0000}"/>
    <cellStyle name="20% - Accent1 8 3 7" xfId="52062" xr:uid="{00000000-0005-0000-0000-0000AFCA0000}"/>
    <cellStyle name="20% - Accent1 8 3 7 2" xfId="52063" xr:uid="{00000000-0005-0000-0000-0000B0CA0000}"/>
    <cellStyle name="20% - Accent1 8 3 7 2 2" xfId="52064" xr:uid="{00000000-0005-0000-0000-0000B1CA0000}"/>
    <cellStyle name="20% - Accent1 8 3 7 3" xfId="52065" xr:uid="{00000000-0005-0000-0000-0000B2CA0000}"/>
    <cellStyle name="20% - Accent1 8 3 8" xfId="52066" xr:uid="{00000000-0005-0000-0000-0000B3CA0000}"/>
    <cellStyle name="20% - Accent1 8 3 8 2" xfId="52067" xr:uid="{00000000-0005-0000-0000-0000B4CA0000}"/>
    <cellStyle name="20% - Accent1 8 3 8 2 2" xfId="52068" xr:uid="{00000000-0005-0000-0000-0000B5CA0000}"/>
    <cellStyle name="20% - Accent1 8 3 8 3" xfId="52069" xr:uid="{00000000-0005-0000-0000-0000B6CA0000}"/>
    <cellStyle name="20% - Accent1 8 3 9" xfId="52070" xr:uid="{00000000-0005-0000-0000-0000B7CA0000}"/>
    <cellStyle name="20% - Accent1 8 3 9 2" xfId="52071" xr:uid="{00000000-0005-0000-0000-0000B8CA0000}"/>
    <cellStyle name="20% - Accent1 8 4" xfId="52072" xr:uid="{00000000-0005-0000-0000-0000B9CA0000}"/>
    <cellStyle name="20% - Accent1 8 4 10" xfId="52073" xr:uid="{00000000-0005-0000-0000-0000BACA0000}"/>
    <cellStyle name="20% - Accent1 8 4 10 2" xfId="52074" xr:uid="{00000000-0005-0000-0000-0000BBCA0000}"/>
    <cellStyle name="20% - Accent1 8 4 11" xfId="52075" xr:uid="{00000000-0005-0000-0000-0000BCCA0000}"/>
    <cellStyle name="20% - Accent1 8 4 2" xfId="52076" xr:uid="{00000000-0005-0000-0000-0000BDCA0000}"/>
    <cellStyle name="20% - Accent1 8 4 2 2" xfId="52077" xr:uid="{00000000-0005-0000-0000-0000BECA0000}"/>
    <cellStyle name="20% - Accent1 8 4 2 2 2" xfId="52078" xr:uid="{00000000-0005-0000-0000-0000BFCA0000}"/>
    <cellStyle name="20% - Accent1 8 4 2 2 2 2" xfId="52079" xr:uid="{00000000-0005-0000-0000-0000C0CA0000}"/>
    <cellStyle name="20% - Accent1 8 4 2 2 2 2 2" xfId="52080" xr:uid="{00000000-0005-0000-0000-0000C1CA0000}"/>
    <cellStyle name="20% - Accent1 8 4 2 2 2 3" xfId="52081" xr:uid="{00000000-0005-0000-0000-0000C2CA0000}"/>
    <cellStyle name="20% - Accent1 8 4 2 2 3" xfId="52082" xr:uid="{00000000-0005-0000-0000-0000C3CA0000}"/>
    <cellStyle name="20% - Accent1 8 4 2 2 3 2" xfId="52083" xr:uid="{00000000-0005-0000-0000-0000C4CA0000}"/>
    <cellStyle name="20% - Accent1 8 4 2 2 4" xfId="52084" xr:uid="{00000000-0005-0000-0000-0000C5CA0000}"/>
    <cellStyle name="20% - Accent1 8 4 2 3" xfId="52085" xr:uid="{00000000-0005-0000-0000-0000C6CA0000}"/>
    <cellStyle name="20% - Accent1 8 4 2 3 2" xfId="52086" xr:uid="{00000000-0005-0000-0000-0000C7CA0000}"/>
    <cellStyle name="20% - Accent1 8 4 2 3 2 2" xfId="52087" xr:uid="{00000000-0005-0000-0000-0000C8CA0000}"/>
    <cellStyle name="20% - Accent1 8 4 2 3 2 2 2" xfId="52088" xr:uid="{00000000-0005-0000-0000-0000C9CA0000}"/>
    <cellStyle name="20% - Accent1 8 4 2 3 2 3" xfId="52089" xr:uid="{00000000-0005-0000-0000-0000CACA0000}"/>
    <cellStyle name="20% - Accent1 8 4 2 3 3" xfId="52090" xr:uid="{00000000-0005-0000-0000-0000CBCA0000}"/>
    <cellStyle name="20% - Accent1 8 4 2 3 3 2" xfId="52091" xr:uid="{00000000-0005-0000-0000-0000CCCA0000}"/>
    <cellStyle name="20% - Accent1 8 4 2 3 4" xfId="52092" xr:uid="{00000000-0005-0000-0000-0000CDCA0000}"/>
    <cellStyle name="20% - Accent1 8 4 2 4" xfId="52093" xr:uid="{00000000-0005-0000-0000-0000CECA0000}"/>
    <cellStyle name="20% - Accent1 8 4 2 4 2" xfId="52094" xr:uid="{00000000-0005-0000-0000-0000CFCA0000}"/>
    <cellStyle name="20% - Accent1 8 4 2 4 2 2" xfId="52095" xr:uid="{00000000-0005-0000-0000-0000D0CA0000}"/>
    <cellStyle name="20% - Accent1 8 4 2 4 2 2 2" xfId="52096" xr:uid="{00000000-0005-0000-0000-0000D1CA0000}"/>
    <cellStyle name="20% - Accent1 8 4 2 4 2 3" xfId="52097" xr:uid="{00000000-0005-0000-0000-0000D2CA0000}"/>
    <cellStyle name="20% - Accent1 8 4 2 4 3" xfId="52098" xr:uid="{00000000-0005-0000-0000-0000D3CA0000}"/>
    <cellStyle name="20% - Accent1 8 4 2 4 3 2" xfId="52099" xr:uid="{00000000-0005-0000-0000-0000D4CA0000}"/>
    <cellStyle name="20% - Accent1 8 4 2 4 4" xfId="52100" xr:uid="{00000000-0005-0000-0000-0000D5CA0000}"/>
    <cellStyle name="20% - Accent1 8 4 2 5" xfId="52101" xr:uid="{00000000-0005-0000-0000-0000D6CA0000}"/>
    <cellStyle name="20% - Accent1 8 4 2 5 2" xfId="52102" xr:uid="{00000000-0005-0000-0000-0000D7CA0000}"/>
    <cellStyle name="20% - Accent1 8 4 2 5 2 2" xfId="52103" xr:uid="{00000000-0005-0000-0000-0000D8CA0000}"/>
    <cellStyle name="20% - Accent1 8 4 2 5 3" xfId="52104" xr:uid="{00000000-0005-0000-0000-0000D9CA0000}"/>
    <cellStyle name="20% - Accent1 8 4 2 6" xfId="52105" xr:uid="{00000000-0005-0000-0000-0000DACA0000}"/>
    <cellStyle name="20% - Accent1 8 4 2 6 2" xfId="52106" xr:uid="{00000000-0005-0000-0000-0000DBCA0000}"/>
    <cellStyle name="20% - Accent1 8 4 2 6 2 2" xfId="52107" xr:uid="{00000000-0005-0000-0000-0000DCCA0000}"/>
    <cellStyle name="20% - Accent1 8 4 2 6 3" xfId="52108" xr:uid="{00000000-0005-0000-0000-0000DDCA0000}"/>
    <cellStyle name="20% - Accent1 8 4 2 7" xfId="52109" xr:uid="{00000000-0005-0000-0000-0000DECA0000}"/>
    <cellStyle name="20% - Accent1 8 4 2 7 2" xfId="52110" xr:uid="{00000000-0005-0000-0000-0000DFCA0000}"/>
    <cellStyle name="20% - Accent1 8 4 2 8" xfId="52111" xr:uid="{00000000-0005-0000-0000-0000E0CA0000}"/>
    <cellStyle name="20% - Accent1 8 4 2 8 2" xfId="52112" xr:uid="{00000000-0005-0000-0000-0000E1CA0000}"/>
    <cellStyle name="20% - Accent1 8 4 2 9" xfId="52113" xr:uid="{00000000-0005-0000-0000-0000E2CA0000}"/>
    <cellStyle name="20% - Accent1 8 4 3" xfId="52114" xr:uid="{00000000-0005-0000-0000-0000E3CA0000}"/>
    <cellStyle name="20% - Accent1 8 4 3 2" xfId="52115" xr:uid="{00000000-0005-0000-0000-0000E4CA0000}"/>
    <cellStyle name="20% - Accent1 8 4 3 2 2" xfId="52116" xr:uid="{00000000-0005-0000-0000-0000E5CA0000}"/>
    <cellStyle name="20% - Accent1 8 4 3 2 2 2" xfId="52117" xr:uid="{00000000-0005-0000-0000-0000E6CA0000}"/>
    <cellStyle name="20% - Accent1 8 4 3 2 2 2 2" xfId="52118" xr:uid="{00000000-0005-0000-0000-0000E7CA0000}"/>
    <cellStyle name="20% - Accent1 8 4 3 2 2 3" xfId="52119" xr:uid="{00000000-0005-0000-0000-0000E8CA0000}"/>
    <cellStyle name="20% - Accent1 8 4 3 2 3" xfId="52120" xr:uid="{00000000-0005-0000-0000-0000E9CA0000}"/>
    <cellStyle name="20% - Accent1 8 4 3 2 3 2" xfId="52121" xr:uid="{00000000-0005-0000-0000-0000EACA0000}"/>
    <cellStyle name="20% - Accent1 8 4 3 2 4" xfId="52122" xr:uid="{00000000-0005-0000-0000-0000EBCA0000}"/>
    <cellStyle name="20% - Accent1 8 4 3 3" xfId="52123" xr:uid="{00000000-0005-0000-0000-0000ECCA0000}"/>
    <cellStyle name="20% - Accent1 8 4 3 3 2" xfId="52124" xr:uid="{00000000-0005-0000-0000-0000EDCA0000}"/>
    <cellStyle name="20% - Accent1 8 4 3 3 2 2" xfId="52125" xr:uid="{00000000-0005-0000-0000-0000EECA0000}"/>
    <cellStyle name="20% - Accent1 8 4 3 3 2 2 2" xfId="52126" xr:uid="{00000000-0005-0000-0000-0000EFCA0000}"/>
    <cellStyle name="20% - Accent1 8 4 3 3 2 3" xfId="52127" xr:uid="{00000000-0005-0000-0000-0000F0CA0000}"/>
    <cellStyle name="20% - Accent1 8 4 3 3 3" xfId="52128" xr:uid="{00000000-0005-0000-0000-0000F1CA0000}"/>
    <cellStyle name="20% - Accent1 8 4 3 3 3 2" xfId="52129" xr:uid="{00000000-0005-0000-0000-0000F2CA0000}"/>
    <cellStyle name="20% - Accent1 8 4 3 3 4" xfId="52130" xr:uid="{00000000-0005-0000-0000-0000F3CA0000}"/>
    <cellStyle name="20% - Accent1 8 4 3 4" xfId="52131" xr:uid="{00000000-0005-0000-0000-0000F4CA0000}"/>
    <cellStyle name="20% - Accent1 8 4 3 4 2" xfId="52132" xr:uid="{00000000-0005-0000-0000-0000F5CA0000}"/>
    <cellStyle name="20% - Accent1 8 4 3 4 2 2" xfId="52133" xr:uid="{00000000-0005-0000-0000-0000F6CA0000}"/>
    <cellStyle name="20% - Accent1 8 4 3 4 2 2 2" xfId="52134" xr:uid="{00000000-0005-0000-0000-0000F7CA0000}"/>
    <cellStyle name="20% - Accent1 8 4 3 4 2 3" xfId="52135" xr:uid="{00000000-0005-0000-0000-0000F8CA0000}"/>
    <cellStyle name="20% - Accent1 8 4 3 4 3" xfId="52136" xr:uid="{00000000-0005-0000-0000-0000F9CA0000}"/>
    <cellStyle name="20% - Accent1 8 4 3 4 3 2" xfId="52137" xr:uid="{00000000-0005-0000-0000-0000FACA0000}"/>
    <cellStyle name="20% - Accent1 8 4 3 4 4" xfId="52138" xr:uid="{00000000-0005-0000-0000-0000FBCA0000}"/>
    <cellStyle name="20% - Accent1 8 4 3 5" xfId="52139" xr:uid="{00000000-0005-0000-0000-0000FCCA0000}"/>
    <cellStyle name="20% - Accent1 8 4 3 5 2" xfId="52140" xr:uid="{00000000-0005-0000-0000-0000FDCA0000}"/>
    <cellStyle name="20% - Accent1 8 4 3 5 2 2" xfId="52141" xr:uid="{00000000-0005-0000-0000-0000FECA0000}"/>
    <cellStyle name="20% - Accent1 8 4 3 5 3" xfId="52142" xr:uid="{00000000-0005-0000-0000-0000FFCA0000}"/>
    <cellStyle name="20% - Accent1 8 4 3 6" xfId="52143" xr:uid="{00000000-0005-0000-0000-000000CB0000}"/>
    <cellStyle name="20% - Accent1 8 4 3 6 2" xfId="52144" xr:uid="{00000000-0005-0000-0000-000001CB0000}"/>
    <cellStyle name="20% - Accent1 8 4 3 6 2 2" xfId="52145" xr:uid="{00000000-0005-0000-0000-000002CB0000}"/>
    <cellStyle name="20% - Accent1 8 4 3 6 3" xfId="52146" xr:uid="{00000000-0005-0000-0000-000003CB0000}"/>
    <cellStyle name="20% - Accent1 8 4 3 7" xfId="52147" xr:uid="{00000000-0005-0000-0000-000004CB0000}"/>
    <cellStyle name="20% - Accent1 8 4 3 7 2" xfId="52148" xr:uid="{00000000-0005-0000-0000-000005CB0000}"/>
    <cellStyle name="20% - Accent1 8 4 3 8" xfId="52149" xr:uid="{00000000-0005-0000-0000-000006CB0000}"/>
    <cellStyle name="20% - Accent1 8 4 3 8 2" xfId="52150" xr:uid="{00000000-0005-0000-0000-000007CB0000}"/>
    <cellStyle name="20% - Accent1 8 4 3 9" xfId="52151" xr:uid="{00000000-0005-0000-0000-000008CB0000}"/>
    <cellStyle name="20% - Accent1 8 4 4" xfId="52152" xr:uid="{00000000-0005-0000-0000-000009CB0000}"/>
    <cellStyle name="20% - Accent1 8 4 4 2" xfId="52153" xr:uid="{00000000-0005-0000-0000-00000ACB0000}"/>
    <cellStyle name="20% - Accent1 8 4 4 2 2" xfId="52154" xr:uid="{00000000-0005-0000-0000-00000BCB0000}"/>
    <cellStyle name="20% - Accent1 8 4 4 2 2 2" xfId="52155" xr:uid="{00000000-0005-0000-0000-00000CCB0000}"/>
    <cellStyle name="20% - Accent1 8 4 4 2 3" xfId="52156" xr:uid="{00000000-0005-0000-0000-00000DCB0000}"/>
    <cellStyle name="20% - Accent1 8 4 4 3" xfId="52157" xr:uid="{00000000-0005-0000-0000-00000ECB0000}"/>
    <cellStyle name="20% - Accent1 8 4 4 3 2" xfId="52158" xr:uid="{00000000-0005-0000-0000-00000FCB0000}"/>
    <cellStyle name="20% - Accent1 8 4 4 4" xfId="52159" xr:uid="{00000000-0005-0000-0000-000010CB0000}"/>
    <cellStyle name="20% - Accent1 8 4 5" xfId="52160" xr:uid="{00000000-0005-0000-0000-000011CB0000}"/>
    <cellStyle name="20% - Accent1 8 4 5 2" xfId="52161" xr:uid="{00000000-0005-0000-0000-000012CB0000}"/>
    <cellStyle name="20% - Accent1 8 4 5 2 2" xfId="52162" xr:uid="{00000000-0005-0000-0000-000013CB0000}"/>
    <cellStyle name="20% - Accent1 8 4 5 2 2 2" xfId="52163" xr:uid="{00000000-0005-0000-0000-000014CB0000}"/>
    <cellStyle name="20% - Accent1 8 4 5 2 3" xfId="52164" xr:uid="{00000000-0005-0000-0000-000015CB0000}"/>
    <cellStyle name="20% - Accent1 8 4 5 3" xfId="52165" xr:uid="{00000000-0005-0000-0000-000016CB0000}"/>
    <cellStyle name="20% - Accent1 8 4 5 3 2" xfId="52166" xr:uid="{00000000-0005-0000-0000-000017CB0000}"/>
    <cellStyle name="20% - Accent1 8 4 5 4" xfId="52167" xr:uid="{00000000-0005-0000-0000-000018CB0000}"/>
    <cellStyle name="20% - Accent1 8 4 6" xfId="52168" xr:uid="{00000000-0005-0000-0000-000019CB0000}"/>
    <cellStyle name="20% - Accent1 8 4 6 2" xfId="52169" xr:uid="{00000000-0005-0000-0000-00001ACB0000}"/>
    <cellStyle name="20% - Accent1 8 4 6 2 2" xfId="52170" xr:uid="{00000000-0005-0000-0000-00001BCB0000}"/>
    <cellStyle name="20% - Accent1 8 4 6 2 2 2" xfId="52171" xr:uid="{00000000-0005-0000-0000-00001CCB0000}"/>
    <cellStyle name="20% - Accent1 8 4 6 2 3" xfId="52172" xr:uid="{00000000-0005-0000-0000-00001DCB0000}"/>
    <cellStyle name="20% - Accent1 8 4 6 3" xfId="52173" xr:uid="{00000000-0005-0000-0000-00001ECB0000}"/>
    <cellStyle name="20% - Accent1 8 4 6 3 2" xfId="52174" xr:uid="{00000000-0005-0000-0000-00001FCB0000}"/>
    <cellStyle name="20% - Accent1 8 4 6 4" xfId="52175" xr:uid="{00000000-0005-0000-0000-000020CB0000}"/>
    <cellStyle name="20% - Accent1 8 4 7" xfId="52176" xr:uid="{00000000-0005-0000-0000-000021CB0000}"/>
    <cellStyle name="20% - Accent1 8 4 7 2" xfId="52177" xr:uid="{00000000-0005-0000-0000-000022CB0000}"/>
    <cellStyle name="20% - Accent1 8 4 7 2 2" xfId="52178" xr:uid="{00000000-0005-0000-0000-000023CB0000}"/>
    <cellStyle name="20% - Accent1 8 4 7 3" xfId="52179" xr:uid="{00000000-0005-0000-0000-000024CB0000}"/>
    <cellStyle name="20% - Accent1 8 4 8" xfId="52180" xr:uid="{00000000-0005-0000-0000-000025CB0000}"/>
    <cellStyle name="20% - Accent1 8 4 8 2" xfId="52181" xr:uid="{00000000-0005-0000-0000-000026CB0000}"/>
    <cellStyle name="20% - Accent1 8 4 8 2 2" xfId="52182" xr:uid="{00000000-0005-0000-0000-000027CB0000}"/>
    <cellStyle name="20% - Accent1 8 4 8 3" xfId="52183" xr:uid="{00000000-0005-0000-0000-000028CB0000}"/>
    <cellStyle name="20% - Accent1 8 4 9" xfId="52184" xr:uid="{00000000-0005-0000-0000-000029CB0000}"/>
    <cellStyle name="20% - Accent1 8 4 9 2" xfId="52185" xr:uid="{00000000-0005-0000-0000-00002ACB0000}"/>
    <cellStyle name="20% - Accent1 8 5" xfId="52186" xr:uid="{00000000-0005-0000-0000-00002BCB0000}"/>
    <cellStyle name="20% - Accent1 8 5 10" xfId="52187" xr:uid="{00000000-0005-0000-0000-00002CCB0000}"/>
    <cellStyle name="20% - Accent1 8 5 10 2" xfId="52188" xr:uid="{00000000-0005-0000-0000-00002DCB0000}"/>
    <cellStyle name="20% - Accent1 8 5 11" xfId="52189" xr:uid="{00000000-0005-0000-0000-00002ECB0000}"/>
    <cellStyle name="20% - Accent1 8 5 2" xfId="52190" xr:uid="{00000000-0005-0000-0000-00002FCB0000}"/>
    <cellStyle name="20% - Accent1 8 5 2 2" xfId="52191" xr:uid="{00000000-0005-0000-0000-000030CB0000}"/>
    <cellStyle name="20% - Accent1 8 5 2 2 2" xfId="52192" xr:uid="{00000000-0005-0000-0000-000031CB0000}"/>
    <cellStyle name="20% - Accent1 8 5 2 2 2 2" xfId="52193" xr:uid="{00000000-0005-0000-0000-000032CB0000}"/>
    <cellStyle name="20% - Accent1 8 5 2 2 2 2 2" xfId="52194" xr:uid="{00000000-0005-0000-0000-000033CB0000}"/>
    <cellStyle name="20% - Accent1 8 5 2 2 2 3" xfId="52195" xr:uid="{00000000-0005-0000-0000-000034CB0000}"/>
    <cellStyle name="20% - Accent1 8 5 2 2 3" xfId="52196" xr:uid="{00000000-0005-0000-0000-000035CB0000}"/>
    <cellStyle name="20% - Accent1 8 5 2 2 3 2" xfId="52197" xr:uid="{00000000-0005-0000-0000-000036CB0000}"/>
    <cellStyle name="20% - Accent1 8 5 2 2 4" xfId="52198" xr:uid="{00000000-0005-0000-0000-000037CB0000}"/>
    <cellStyle name="20% - Accent1 8 5 2 3" xfId="52199" xr:uid="{00000000-0005-0000-0000-000038CB0000}"/>
    <cellStyle name="20% - Accent1 8 5 2 3 2" xfId="52200" xr:uid="{00000000-0005-0000-0000-000039CB0000}"/>
    <cellStyle name="20% - Accent1 8 5 2 3 2 2" xfId="52201" xr:uid="{00000000-0005-0000-0000-00003ACB0000}"/>
    <cellStyle name="20% - Accent1 8 5 2 3 2 2 2" xfId="52202" xr:uid="{00000000-0005-0000-0000-00003BCB0000}"/>
    <cellStyle name="20% - Accent1 8 5 2 3 2 3" xfId="52203" xr:uid="{00000000-0005-0000-0000-00003CCB0000}"/>
    <cellStyle name="20% - Accent1 8 5 2 3 3" xfId="52204" xr:uid="{00000000-0005-0000-0000-00003DCB0000}"/>
    <cellStyle name="20% - Accent1 8 5 2 3 3 2" xfId="52205" xr:uid="{00000000-0005-0000-0000-00003ECB0000}"/>
    <cellStyle name="20% - Accent1 8 5 2 3 4" xfId="52206" xr:uid="{00000000-0005-0000-0000-00003FCB0000}"/>
    <cellStyle name="20% - Accent1 8 5 2 4" xfId="52207" xr:uid="{00000000-0005-0000-0000-000040CB0000}"/>
    <cellStyle name="20% - Accent1 8 5 2 4 2" xfId="52208" xr:uid="{00000000-0005-0000-0000-000041CB0000}"/>
    <cellStyle name="20% - Accent1 8 5 2 4 2 2" xfId="52209" xr:uid="{00000000-0005-0000-0000-000042CB0000}"/>
    <cellStyle name="20% - Accent1 8 5 2 4 2 2 2" xfId="52210" xr:uid="{00000000-0005-0000-0000-000043CB0000}"/>
    <cellStyle name="20% - Accent1 8 5 2 4 2 3" xfId="52211" xr:uid="{00000000-0005-0000-0000-000044CB0000}"/>
    <cellStyle name="20% - Accent1 8 5 2 4 3" xfId="52212" xr:uid="{00000000-0005-0000-0000-000045CB0000}"/>
    <cellStyle name="20% - Accent1 8 5 2 4 3 2" xfId="52213" xr:uid="{00000000-0005-0000-0000-000046CB0000}"/>
    <cellStyle name="20% - Accent1 8 5 2 4 4" xfId="52214" xr:uid="{00000000-0005-0000-0000-000047CB0000}"/>
    <cellStyle name="20% - Accent1 8 5 2 5" xfId="52215" xr:uid="{00000000-0005-0000-0000-000048CB0000}"/>
    <cellStyle name="20% - Accent1 8 5 2 5 2" xfId="52216" xr:uid="{00000000-0005-0000-0000-000049CB0000}"/>
    <cellStyle name="20% - Accent1 8 5 2 5 2 2" xfId="52217" xr:uid="{00000000-0005-0000-0000-00004ACB0000}"/>
    <cellStyle name="20% - Accent1 8 5 2 5 3" xfId="52218" xr:uid="{00000000-0005-0000-0000-00004BCB0000}"/>
    <cellStyle name="20% - Accent1 8 5 2 6" xfId="52219" xr:uid="{00000000-0005-0000-0000-00004CCB0000}"/>
    <cellStyle name="20% - Accent1 8 5 2 6 2" xfId="52220" xr:uid="{00000000-0005-0000-0000-00004DCB0000}"/>
    <cellStyle name="20% - Accent1 8 5 2 6 2 2" xfId="52221" xr:uid="{00000000-0005-0000-0000-00004ECB0000}"/>
    <cellStyle name="20% - Accent1 8 5 2 6 3" xfId="52222" xr:uid="{00000000-0005-0000-0000-00004FCB0000}"/>
    <cellStyle name="20% - Accent1 8 5 2 7" xfId="52223" xr:uid="{00000000-0005-0000-0000-000050CB0000}"/>
    <cellStyle name="20% - Accent1 8 5 2 7 2" xfId="52224" xr:uid="{00000000-0005-0000-0000-000051CB0000}"/>
    <cellStyle name="20% - Accent1 8 5 2 8" xfId="52225" xr:uid="{00000000-0005-0000-0000-000052CB0000}"/>
    <cellStyle name="20% - Accent1 8 5 2 8 2" xfId="52226" xr:uid="{00000000-0005-0000-0000-000053CB0000}"/>
    <cellStyle name="20% - Accent1 8 5 2 9" xfId="52227" xr:uid="{00000000-0005-0000-0000-000054CB0000}"/>
    <cellStyle name="20% - Accent1 8 5 3" xfId="52228" xr:uid="{00000000-0005-0000-0000-000055CB0000}"/>
    <cellStyle name="20% - Accent1 8 5 3 2" xfId="52229" xr:uid="{00000000-0005-0000-0000-000056CB0000}"/>
    <cellStyle name="20% - Accent1 8 5 3 2 2" xfId="52230" xr:uid="{00000000-0005-0000-0000-000057CB0000}"/>
    <cellStyle name="20% - Accent1 8 5 3 2 2 2" xfId="52231" xr:uid="{00000000-0005-0000-0000-000058CB0000}"/>
    <cellStyle name="20% - Accent1 8 5 3 2 2 2 2" xfId="52232" xr:uid="{00000000-0005-0000-0000-000059CB0000}"/>
    <cellStyle name="20% - Accent1 8 5 3 2 2 3" xfId="52233" xr:uid="{00000000-0005-0000-0000-00005ACB0000}"/>
    <cellStyle name="20% - Accent1 8 5 3 2 3" xfId="52234" xr:uid="{00000000-0005-0000-0000-00005BCB0000}"/>
    <cellStyle name="20% - Accent1 8 5 3 2 3 2" xfId="52235" xr:uid="{00000000-0005-0000-0000-00005CCB0000}"/>
    <cellStyle name="20% - Accent1 8 5 3 2 4" xfId="52236" xr:uid="{00000000-0005-0000-0000-00005DCB0000}"/>
    <cellStyle name="20% - Accent1 8 5 3 3" xfId="52237" xr:uid="{00000000-0005-0000-0000-00005ECB0000}"/>
    <cellStyle name="20% - Accent1 8 5 3 3 2" xfId="52238" xr:uid="{00000000-0005-0000-0000-00005FCB0000}"/>
    <cellStyle name="20% - Accent1 8 5 3 3 2 2" xfId="52239" xr:uid="{00000000-0005-0000-0000-000060CB0000}"/>
    <cellStyle name="20% - Accent1 8 5 3 3 2 2 2" xfId="52240" xr:uid="{00000000-0005-0000-0000-000061CB0000}"/>
    <cellStyle name="20% - Accent1 8 5 3 3 2 3" xfId="52241" xr:uid="{00000000-0005-0000-0000-000062CB0000}"/>
    <cellStyle name="20% - Accent1 8 5 3 3 3" xfId="52242" xr:uid="{00000000-0005-0000-0000-000063CB0000}"/>
    <cellStyle name="20% - Accent1 8 5 3 3 3 2" xfId="52243" xr:uid="{00000000-0005-0000-0000-000064CB0000}"/>
    <cellStyle name="20% - Accent1 8 5 3 3 4" xfId="52244" xr:uid="{00000000-0005-0000-0000-000065CB0000}"/>
    <cellStyle name="20% - Accent1 8 5 3 4" xfId="52245" xr:uid="{00000000-0005-0000-0000-000066CB0000}"/>
    <cellStyle name="20% - Accent1 8 5 3 4 2" xfId="52246" xr:uid="{00000000-0005-0000-0000-000067CB0000}"/>
    <cellStyle name="20% - Accent1 8 5 3 4 2 2" xfId="52247" xr:uid="{00000000-0005-0000-0000-000068CB0000}"/>
    <cellStyle name="20% - Accent1 8 5 3 4 2 2 2" xfId="52248" xr:uid="{00000000-0005-0000-0000-000069CB0000}"/>
    <cellStyle name="20% - Accent1 8 5 3 4 2 3" xfId="52249" xr:uid="{00000000-0005-0000-0000-00006ACB0000}"/>
    <cellStyle name="20% - Accent1 8 5 3 4 3" xfId="52250" xr:uid="{00000000-0005-0000-0000-00006BCB0000}"/>
    <cellStyle name="20% - Accent1 8 5 3 4 3 2" xfId="52251" xr:uid="{00000000-0005-0000-0000-00006CCB0000}"/>
    <cellStyle name="20% - Accent1 8 5 3 4 4" xfId="52252" xr:uid="{00000000-0005-0000-0000-00006DCB0000}"/>
    <cellStyle name="20% - Accent1 8 5 3 5" xfId="52253" xr:uid="{00000000-0005-0000-0000-00006ECB0000}"/>
    <cellStyle name="20% - Accent1 8 5 3 5 2" xfId="52254" xr:uid="{00000000-0005-0000-0000-00006FCB0000}"/>
    <cellStyle name="20% - Accent1 8 5 3 5 2 2" xfId="52255" xr:uid="{00000000-0005-0000-0000-000070CB0000}"/>
    <cellStyle name="20% - Accent1 8 5 3 5 3" xfId="52256" xr:uid="{00000000-0005-0000-0000-000071CB0000}"/>
    <cellStyle name="20% - Accent1 8 5 3 6" xfId="52257" xr:uid="{00000000-0005-0000-0000-000072CB0000}"/>
    <cellStyle name="20% - Accent1 8 5 3 6 2" xfId="52258" xr:uid="{00000000-0005-0000-0000-000073CB0000}"/>
    <cellStyle name="20% - Accent1 8 5 3 6 2 2" xfId="52259" xr:uid="{00000000-0005-0000-0000-000074CB0000}"/>
    <cellStyle name="20% - Accent1 8 5 3 6 3" xfId="52260" xr:uid="{00000000-0005-0000-0000-000075CB0000}"/>
    <cellStyle name="20% - Accent1 8 5 3 7" xfId="52261" xr:uid="{00000000-0005-0000-0000-000076CB0000}"/>
    <cellStyle name="20% - Accent1 8 5 3 7 2" xfId="52262" xr:uid="{00000000-0005-0000-0000-000077CB0000}"/>
    <cellStyle name="20% - Accent1 8 5 3 8" xfId="52263" xr:uid="{00000000-0005-0000-0000-000078CB0000}"/>
    <cellStyle name="20% - Accent1 8 5 3 8 2" xfId="52264" xr:uid="{00000000-0005-0000-0000-000079CB0000}"/>
    <cellStyle name="20% - Accent1 8 5 3 9" xfId="52265" xr:uid="{00000000-0005-0000-0000-00007ACB0000}"/>
    <cellStyle name="20% - Accent1 8 5 4" xfId="52266" xr:uid="{00000000-0005-0000-0000-00007BCB0000}"/>
    <cellStyle name="20% - Accent1 8 5 4 2" xfId="52267" xr:uid="{00000000-0005-0000-0000-00007CCB0000}"/>
    <cellStyle name="20% - Accent1 8 5 4 2 2" xfId="52268" xr:uid="{00000000-0005-0000-0000-00007DCB0000}"/>
    <cellStyle name="20% - Accent1 8 5 4 2 2 2" xfId="52269" xr:uid="{00000000-0005-0000-0000-00007ECB0000}"/>
    <cellStyle name="20% - Accent1 8 5 4 2 3" xfId="52270" xr:uid="{00000000-0005-0000-0000-00007FCB0000}"/>
    <cellStyle name="20% - Accent1 8 5 4 3" xfId="52271" xr:uid="{00000000-0005-0000-0000-000080CB0000}"/>
    <cellStyle name="20% - Accent1 8 5 4 3 2" xfId="52272" xr:uid="{00000000-0005-0000-0000-000081CB0000}"/>
    <cellStyle name="20% - Accent1 8 5 4 4" xfId="52273" xr:uid="{00000000-0005-0000-0000-000082CB0000}"/>
    <cellStyle name="20% - Accent1 8 5 5" xfId="52274" xr:uid="{00000000-0005-0000-0000-000083CB0000}"/>
    <cellStyle name="20% - Accent1 8 5 5 2" xfId="52275" xr:uid="{00000000-0005-0000-0000-000084CB0000}"/>
    <cellStyle name="20% - Accent1 8 5 5 2 2" xfId="52276" xr:uid="{00000000-0005-0000-0000-000085CB0000}"/>
    <cellStyle name="20% - Accent1 8 5 5 2 2 2" xfId="52277" xr:uid="{00000000-0005-0000-0000-000086CB0000}"/>
    <cellStyle name="20% - Accent1 8 5 5 2 3" xfId="52278" xr:uid="{00000000-0005-0000-0000-000087CB0000}"/>
    <cellStyle name="20% - Accent1 8 5 5 3" xfId="52279" xr:uid="{00000000-0005-0000-0000-000088CB0000}"/>
    <cellStyle name="20% - Accent1 8 5 5 3 2" xfId="52280" xr:uid="{00000000-0005-0000-0000-000089CB0000}"/>
    <cellStyle name="20% - Accent1 8 5 5 4" xfId="52281" xr:uid="{00000000-0005-0000-0000-00008ACB0000}"/>
    <cellStyle name="20% - Accent1 8 5 6" xfId="52282" xr:uid="{00000000-0005-0000-0000-00008BCB0000}"/>
    <cellStyle name="20% - Accent1 8 5 6 2" xfId="52283" xr:uid="{00000000-0005-0000-0000-00008CCB0000}"/>
    <cellStyle name="20% - Accent1 8 5 6 2 2" xfId="52284" xr:uid="{00000000-0005-0000-0000-00008DCB0000}"/>
    <cellStyle name="20% - Accent1 8 5 6 2 2 2" xfId="52285" xr:uid="{00000000-0005-0000-0000-00008ECB0000}"/>
    <cellStyle name="20% - Accent1 8 5 6 2 3" xfId="52286" xr:uid="{00000000-0005-0000-0000-00008FCB0000}"/>
    <cellStyle name="20% - Accent1 8 5 6 3" xfId="52287" xr:uid="{00000000-0005-0000-0000-000090CB0000}"/>
    <cellStyle name="20% - Accent1 8 5 6 3 2" xfId="52288" xr:uid="{00000000-0005-0000-0000-000091CB0000}"/>
    <cellStyle name="20% - Accent1 8 5 6 4" xfId="52289" xr:uid="{00000000-0005-0000-0000-000092CB0000}"/>
    <cellStyle name="20% - Accent1 8 5 7" xfId="52290" xr:uid="{00000000-0005-0000-0000-000093CB0000}"/>
    <cellStyle name="20% - Accent1 8 5 7 2" xfId="52291" xr:uid="{00000000-0005-0000-0000-000094CB0000}"/>
    <cellStyle name="20% - Accent1 8 5 7 2 2" xfId="52292" xr:uid="{00000000-0005-0000-0000-000095CB0000}"/>
    <cellStyle name="20% - Accent1 8 5 7 3" xfId="52293" xr:uid="{00000000-0005-0000-0000-000096CB0000}"/>
    <cellStyle name="20% - Accent1 8 5 8" xfId="52294" xr:uid="{00000000-0005-0000-0000-000097CB0000}"/>
    <cellStyle name="20% - Accent1 8 5 8 2" xfId="52295" xr:uid="{00000000-0005-0000-0000-000098CB0000}"/>
    <cellStyle name="20% - Accent1 8 5 8 2 2" xfId="52296" xr:uid="{00000000-0005-0000-0000-000099CB0000}"/>
    <cellStyle name="20% - Accent1 8 5 8 3" xfId="52297" xr:uid="{00000000-0005-0000-0000-00009ACB0000}"/>
    <cellStyle name="20% - Accent1 8 5 9" xfId="52298" xr:uid="{00000000-0005-0000-0000-00009BCB0000}"/>
    <cellStyle name="20% - Accent1 8 5 9 2" xfId="52299" xr:uid="{00000000-0005-0000-0000-00009CCB0000}"/>
    <cellStyle name="20% - Accent1 8 6" xfId="52300" xr:uid="{00000000-0005-0000-0000-00009DCB0000}"/>
    <cellStyle name="20% - Accent1 8 6 2" xfId="52301" xr:uid="{00000000-0005-0000-0000-00009ECB0000}"/>
    <cellStyle name="20% - Accent1 8 6 2 2" xfId="52302" xr:uid="{00000000-0005-0000-0000-00009FCB0000}"/>
    <cellStyle name="20% - Accent1 8 6 2 2 2" xfId="52303" xr:uid="{00000000-0005-0000-0000-0000A0CB0000}"/>
    <cellStyle name="20% - Accent1 8 6 2 2 2 2" xfId="52304" xr:uid="{00000000-0005-0000-0000-0000A1CB0000}"/>
    <cellStyle name="20% - Accent1 8 6 2 2 3" xfId="52305" xr:uid="{00000000-0005-0000-0000-0000A2CB0000}"/>
    <cellStyle name="20% - Accent1 8 6 2 3" xfId="52306" xr:uid="{00000000-0005-0000-0000-0000A3CB0000}"/>
    <cellStyle name="20% - Accent1 8 6 2 3 2" xfId="52307" xr:uid="{00000000-0005-0000-0000-0000A4CB0000}"/>
    <cellStyle name="20% - Accent1 8 6 2 4" xfId="52308" xr:uid="{00000000-0005-0000-0000-0000A5CB0000}"/>
    <cellStyle name="20% - Accent1 8 6 3" xfId="52309" xr:uid="{00000000-0005-0000-0000-0000A6CB0000}"/>
    <cellStyle name="20% - Accent1 8 6 3 2" xfId="52310" xr:uid="{00000000-0005-0000-0000-0000A7CB0000}"/>
    <cellStyle name="20% - Accent1 8 6 3 2 2" xfId="52311" xr:uid="{00000000-0005-0000-0000-0000A8CB0000}"/>
    <cellStyle name="20% - Accent1 8 6 3 2 2 2" xfId="52312" xr:uid="{00000000-0005-0000-0000-0000A9CB0000}"/>
    <cellStyle name="20% - Accent1 8 6 3 2 3" xfId="52313" xr:uid="{00000000-0005-0000-0000-0000AACB0000}"/>
    <cellStyle name="20% - Accent1 8 6 3 3" xfId="52314" xr:uid="{00000000-0005-0000-0000-0000ABCB0000}"/>
    <cellStyle name="20% - Accent1 8 6 3 3 2" xfId="52315" xr:uid="{00000000-0005-0000-0000-0000ACCB0000}"/>
    <cellStyle name="20% - Accent1 8 6 3 4" xfId="52316" xr:uid="{00000000-0005-0000-0000-0000ADCB0000}"/>
    <cellStyle name="20% - Accent1 8 6 4" xfId="52317" xr:uid="{00000000-0005-0000-0000-0000AECB0000}"/>
    <cellStyle name="20% - Accent1 8 6 4 2" xfId="52318" xr:uid="{00000000-0005-0000-0000-0000AFCB0000}"/>
    <cellStyle name="20% - Accent1 8 6 4 2 2" xfId="52319" xr:uid="{00000000-0005-0000-0000-0000B0CB0000}"/>
    <cellStyle name="20% - Accent1 8 6 4 2 2 2" xfId="52320" xr:uid="{00000000-0005-0000-0000-0000B1CB0000}"/>
    <cellStyle name="20% - Accent1 8 6 4 2 3" xfId="52321" xr:uid="{00000000-0005-0000-0000-0000B2CB0000}"/>
    <cellStyle name="20% - Accent1 8 6 4 3" xfId="52322" xr:uid="{00000000-0005-0000-0000-0000B3CB0000}"/>
    <cellStyle name="20% - Accent1 8 6 4 3 2" xfId="52323" xr:uid="{00000000-0005-0000-0000-0000B4CB0000}"/>
    <cellStyle name="20% - Accent1 8 6 4 4" xfId="52324" xr:uid="{00000000-0005-0000-0000-0000B5CB0000}"/>
    <cellStyle name="20% - Accent1 8 6 5" xfId="52325" xr:uid="{00000000-0005-0000-0000-0000B6CB0000}"/>
    <cellStyle name="20% - Accent1 8 6 5 2" xfId="52326" xr:uid="{00000000-0005-0000-0000-0000B7CB0000}"/>
    <cellStyle name="20% - Accent1 8 6 5 2 2" xfId="52327" xr:uid="{00000000-0005-0000-0000-0000B8CB0000}"/>
    <cellStyle name="20% - Accent1 8 6 5 3" xfId="52328" xr:uid="{00000000-0005-0000-0000-0000B9CB0000}"/>
    <cellStyle name="20% - Accent1 8 6 6" xfId="52329" xr:uid="{00000000-0005-0000-0000-0000BACB0000}"/>
    <cellStyle name="20% - Accent1 8 6 6 2" xfId="52330" xr:uid="{00000000-0005-0000-0000-0000BBCB0000}"/>
    <cellStyle name="20% - Accent1 8 6 6 2 2" xfId="52331" xr:uid="{00000000-0005-0000-0000-0000BCCB0000}"/>
    <cellStyle name="20% - Accent1 8 6 6 3" xfId="52332" xr:uid="{00000000-0005-0000-0000-0000BDCB0000}"/>
    <cellStyle name="20% - Accent1 8 6 7" xfId="52333" xr:uid="{00000000-0005-0000-0000-0000BECB0000}"/>
    <cellStyle name="20% - Accent1 8 6 7 2" xfId="52334" xr:uid="{00000000-0005-0000-0000-0000BFCB0000}"/>
    <cellStyle name="20% - Accent1 8 6 8" xfId="52335" xr:uid="{00000000-0005-0000-0000-0000C0CB0000}"/>
    <cellStyle name="20% - Accent1 8 6 8 2" xfId="52336" xr:uid="{00000000-0005-0000-0000-0000C1CB0000}"/>
    <cellStyle name="20% - Accent1 8 6 9" xfId="52337" xr:uid="{00000000-0005-0000-0000-0000C2CB0000}"/>
    <cellStyle name="20% - Accent1 8 7" xfId="52338" xr:uid="{00000000-0005-0000-0000-0000C3CB0000}"/>
    <cellStyle name="20% - Accent1 8 7 2" xfId="52339" xr:uid="{00000000-0005-0000-0000-0000C4CB0000}"/>
    <cellStyle name="20% - Accent1 8 7 2 2" xfId="52340" xr:uid="{00000000-0005-0000-0000-0000C5CB0000}"/>
    <cellStyle name="20% - Accent1 8 7 2 2 2" xfId="52341" xr:uid="{00000000-0005-0000-0000-0000C6CB0000}"/>
    <cellStyle name="20% - Accent1 8 7 2 2 2 2" xfId="52342" xr:uid="{00000000-0005-0000-0000-0000C7CB0000}"/>
    <cellStyle name="20% - Accent1 8 7 2 2 3" xfId="52343" xr:uid="{00000000-0005-0000-0000-0000C8CB0000}"/>
    <cellStyle name="20% - Accent1 8 7 2 3" xfId="52344" xr:uid="{00000000-0005-0000-0000-0000C9CB0000}"/>
    <cellStyle name="20% - Accent1 8 7 2 3 2" xfId="52345" xr:uid="{00000000-0005-0000-0000-0000CACB0000}"/>
    <cellStyle name="20% - Accent1 8 7 2 4" xfId="52346" xr:uid="{00000000-0005-0000-0000-0000CBCB0000}"/>
    <cellStyle name="20% - Accent1 8 7 3" xfId="52347" xr:uid="{00000000-0005-0000-0000-0000CCCB0000}"/>
    <cellStyle name="20% - Accent1 8 7 3 2" xfId="52348" xr:uid="{00000000-0005-0000-0000-0000CDCB0000}"/>
    <cellStyle name="20% - Accent1 8 7 3 2 2" xfId="52349" xr:uid="{00000000-0005-0000-0000-0000CECB0000}"/>
    <cellStyle name="20% - Accent1 8 7 3 2 2 2" xfId="52350" xr:uid="{00000000-0005-0000-0000-0000CFCB0000}"/>
    <cellStyle name="20% - Accent1 8 7 3 2 3" xfId="52351" xr:uid="{00000000-0005-0000-0000-0000D0CB0000}"/>
    <cellStyle name="20% - Accent1 8 7 3 3" xfId="52352" xr:uid="{00000000-0005-0000-0000-0000D1CB0000}"/>
    <cellStyle name="20% - Accent1 8 7 3 3 2" xfId="52353" xr:uid="{00000000-0005-0000-0000-0000D2CB0000}"/>
    <cellStyle name="20% - Accent1 8 7 3 4" xfId="52354" xr:uid="{00000000-0005-0000-0000-0000D3CB0000}"/>
    <cellStyle name="20% - Accent1 8 7 4" xfId="52355" xr:uid="{00000000-0005-0000-0000-0000D4CB0000}"/>
    <cellStyle name="20% - Accent1 8 7 4 2" xfId="52356" xr:uid="{00000000-0005-0000-0000-0000D5CB0000}"/>
    <cellStyle name="20% - Accent1 8 7 4 2 2" xfId="52357" xr:uid="{00000000-0005-0000-0000-0000D6CB0000}"/>
    <cellStyle name="20% - Accent1 8 7 4 2 2 2" xfId="52358" xr:uid="{00000000-0005-0000-0000-0000D7CB0000}"/>
    <cellStyle name="20% - Accent1 8 7 4 2 3" xfId="52359" xr:uid="{00000000-0005-0000-0000-0000D8CB0000}"/>
    <cellStyle name="20% - Accent1 8 7 4 3" xfId="52360" xr:uid="{00000000-0005-0000-0000-0000D9CB0000}"/>
    <cellStyle name="20% - Accent1 8 7 4 3 2" xfId="52361" xr:uid="{00000000-0005-0000-0000-0000DACB0000}"/>
    <cellStyle name="20% - Accent1 8 7 4 4" xfId="52362" xr:uid="{00000000-0005-0000-0000-0000DBCB0000}"/>
    <cellStyle name="20% - Accent1 8 7 5" xfId="52363" xr:uid="{00000000-0005-0000-0000-0000DCCB0000}"/>
    <cellStyle name="20% - Accent1 8 7 5 2" xfId="52364" xr:uid="{00000000-0005-0000-0000-0000DDCB0000}"/>
    <cellStyle name="20% - Accent1 8 7 5 2 2" xfId="52365" xr:uid="{00000000-0005-0000-0000-0000DECB0000}"/>
    <cellStyle name="20% - Accent1 8 7 5 3" xfId="52366" xr:uid="{00000000-0005-0000-0000-0000DFCB0000}"/>
    <cellStyle name="20% - Accent1 8 7 6" xfId="52367" xr:uid="{00000000-0005-0000-0000-0000E0CB0000}"/>
    <cellStyle name="20% - Accent1 8 7 6 2" xfId="52368" xr:uid="{00000000-0005-0000-0000-0000E1CB0000}"/>
    <cellStyle name="20% - Accent1 8 7 6 2 2" xfId="52369" xr:uid="{00000000-0005-0000-0000-0000E2CB0000}"/>
    <cellStyle name="20% - Accent1 8 7 6 3" xfId="52370" xr:uid="{00000000-0005-0000-0000-0000E3CB0000}"/>
    <cellStyle name="20% - Accent1 8 7 7" xfId="52371" xr:uid="{00000000-0005-0000-0000-0000E4CB0000}"/>
    <cellStyle name="20% - Accent1 8 7 7 2" xfId="52372" xr:uid="{00000000-0005-0000-0000-0000E5CB0000}"/>
    <cellStyle name="20% - Accent1 8 7 8" xfId="52373" xr:uid="{00000000-0005-0000-0000-0000E6CB0000}"/>
    <cellStyle name="20% - Accent1 8 7 8 2" xfId="52374" xr:uid="{00000000-0005-0000-0000-0000E7CB0000}"/>
    <cellStyle name="20% - Accent1 8 7 9" xfId="52375" xr:uid="{00000000-0005-0000-0000-0000E8CB0000}"/>
    <cellStyle name="20% - Accent1 8 8" xfId="52376" xr:uid="{00000000-0005-0000-0000-0000E9CB0000}"/>
    <cellStyle name="20% - Accent1 8 8 2" xfId="52377" xr:uid="{00000000-0005-0000-0000-0000EACB0000}"/>
    <cellStyle name="20% - Accent1 8 8 2 2" xfId="52378" xr:uid="{00000000-0005-0000-0000-0000EBCB0000}"/>
    <cellStyle name="20% - Accent1 8 8 2 2 2" xfId="52379" xr:uid="{00000000-0005-0000-0000-0000ECCB0000}"/>
    <cellStyle name="20% - Accent1 8 8 2 3" xfId="52380" xr:uid="{00000000-0005-0000-0000-0000EDCB0000}"/>
    <cellStyle name="20% - Accent1 8 8 3" xfId="52381" xr:uid="{00000000-0005-0000-0000-0000EECB0000}"/>
    <cellStyle name="20% - Accent1 8 8 3 2" xfId="52382" xr:uid="{00000000-0005-0000-0000-0000EFCB0000}"/>
    <cellStyle name="20% - Accent1 8 8 4" xfId="52383" xr:uid="{00000000-0005-0000-0000-0000F0CB0000}"/>
    <cellStyle name="20% - Accent1 8 9" xfId="52384" xr:uid="{00000000-0005-0000-0000-0000F1CB0000}"/>
    <cellStyle name="20% - Accent1 8 9 2" xfId="52385" xr:uid="{00000000-0005-0000-0000-0000F2CB0000}"/>
    <cellStyle name="20% - Accent1 8 9 2 2" xfId="52386" xr:uid="{00000000-0005-0000-0000-0000F3CB0000}"/>
    <cellStyle name="20% - Accent1 8 9 2 2 2" xfId="52387" xr:uid="{00000000-0005-0000-0000-0000F4CB0000}"/>
    <cellStyle name="20% - Accent1 8 9 2 3" xfId="52388" xr:uid="{00000000-0005-0000-0000-0000F5CB0000}"/>
    <cellStyle name="20% - Accent1 8 9 3" xfId="52389" xr:uid="{00000000-0005-0000-0000-0000F6CB0000}"/>
    <cellStyle name="20% - Accent1 8 9 3 2" xfId="52390" xr:uid="{00000000-0005-0000-0000-0000F7CB0000}"/>
    <cellStyle name="20% - Accent1 8 9 4" xfId="52391" xr:uid="{00000000-0005-0000-0000-0000F8CB0000}"/>
    <cellStyle name="20% - Accent1 9" xfId="52392" xr:uid="{00000000-0005-0000-0000-0000F9CB0000}"/>
    <cellStyle name="20% - Accent1 9 10" xfId="52393" xr:uid="{00000000-0005-0000-0000-0000FACB0000}"/>
    <cellStyle name="20% - Accent1 9 10 2" xfId="52394" xr:uid="{00000000-0005-0000-0000-0000FBCB0000}"/>
    <cellStyle name="20% - Accent1 9 10 2 2" xfId="52395" xr:uid="{00000000-0005-0000-0000-0000FCCB0000}"/>
    <cellStyle name="20% - Accent1 9 10 3" xfId="52396" xr:uid="{00000000-0005-0000-0000-0000FDCB0000}"/>
    <cellStyle name="20% - Accent1 9 11" xfId="52397" xr:uid="{00000000-0005-0000-0000-0000FECB0000}"/>
    <cellStyle name="20% - Accent1 9 11 2" xfId="52398" xr:uid="{00000000-0005-0000-0000-0000FFCB0000}"/>
    <cellStyle name="20% - Accent1 9 11 2 2" xfId="52399" xr:uid="{00000000-0005-0000-0000-000000CC0000}"/>
    <cellStyle name="20% - Accent1 9 11 3" xfId="52400" xr:uid="{00000000-0005-0000-0000-000001CC0000}"/>
    <cellStyle name="20% - Accent1 9 12" xfId="52401" xr:uid="{00000000-0005-0000-0000-000002CC0000}"/>
    <cellStyle name="20% - Accent1 9 12 2" xfId="52402" xr:uid="{00000000-0005-0000-0000-000003CC0000}"/>
    <cellStyle name="20% - Accent1 9 13" xfId="52403" xr:uid="{00000000-0005-0000-0000-000004CC0000}"/>
    <cellStyle name="20% - Accent1 9 13 2" xfId="52404" xr:uid="{00000000-0005-0000-0000-000005CC0000}"/>
    <cellStyle name="20% - Accent1 9 14" xfId="52405" xr:uid="{00000000-0005-0000-0000-000006CC0000}"/>
    <cellStyle name="20% - Accent1 9 2" xfId="52406" xr:uid="{00000000-0005-0000-0000-000007CC0000}"/>
    <cellStyle name="20% - Accent1 9 2 10" xfId="52407" xr:uid="{00000000-0005-0000-0000-000008CC0000}"/>
    <cellStyle name="20% - Accent1 9 2 10 2" xfId="52408" xr:uid="{00000000-0005-0000-0000-000009CC0000}"/>
    <cellStyle name="20% - Accent1 9 2 11" xfId="52409" xr:uid="{00000000-0005-0000-0000-00000ACC0000}"/>
    <cellStyle name="20% - Accent1 9 2 2" xfId="52410" xr:uid="{00000000-0005-0000-0000-00000BCC0000}"/>
    <cellStyle name="20% - Accent1 9 2 2 2" xfId="52411" xr:uid="{00000000-0005-0000-0000-00000CCC0000}"/>
    <cellStyle name="20% - Accent1 9 2 2 2 2" xfId="52412" xr:uid="{00000000-0005-0000-0000-00000DCC0000}"/>
    <cellStyle name="20% - Accent1 9 2 2 2 2 2" xfId="52413" xr:uid="{00000000-0005-0000-0000-00000ECC0000}"/>
    <cellStyle name="20% - Accent1 9 2 2 2 2 2 2" xfId="52414" xr:uid="{00000000-0005-0000-0000-00000FCC0000}"/>
    <cellStyle name="20% - Accent1 9 2 2 2 2 3" xfId="52415" xr:uid="{00000000-0005-0000-0000-000010CC0000}"/>
    <cellStyle name="20% - Accent1 9 2 2 2 3" xfId="52416" xr:uid="{00000000-0005-0000-0000-000011CC0000}"/>
    <cellStyle name="20% - Accent1 9 2 2 2 3 2" xfId="52417" xr:uid="{00000000-0005-0000-0000-000012CC0000}"/>
    <cellStyle name="20% - Accent1 9 2 2 2 4" xfId="52418" xr:uid="{00000000-0005-0000-0000-000013CC0000}"/>
    <cellStyle name="20% - Accent1 9 2 2 3" xfId="52419" xr:uid="{00000000-0005-0000-0000-000014CC0000}"/>
    <cellStyle name="20% - Accent1 9 2 2 3 2" xfId="52420" xr:uid="{00000000-0005-0000-0000-000015CC0000}"/>
    <cellStyle name="20% - Accent1 9 2 2 3 2 2" xfId="52421" xr:uid="{00000000-0005-0000-0000-000016CC0000}"/>
    <cellStyle name="20% - Accent1 9 2 2 3 2 2 2" xfId="52422" xr:uid="{00000000-0005-0000-0000-000017CC0000}"/>
    <cellStyle name="20% - Accent1 9 2 2 3 2 3" xfId="52423" xr:uid="{00000000-0005-0000-0000-000018CC0000}"/>
    <cellStyle name="20% - Accent1 9 2 2 3 3" xfId="52424" xr:uid="{00000000-0005-0000-0000-000019CC0000}"/>
    <cellStyle name="20% - Accent1 9 2 2 3 3 2" xfId="52425" xr:uid="{00000000-0005-0000-0000-00001ACC0000}"/>
    <cellStyle name="20% - Accent1 9 2 2 3 4" xfId="52426" xr:uid="{00000000-0005-0000-0000-00001BCC0000}"/>
    <cellStyle name="20% - Accent1 9 2 2 4" xfId="52427" xr:uid="{00000000-0005-0000-0000-00001CCC0000}"/>
    <cellStyle name="20% - Accent1 9 2 2 4 2" xfId="52428" xr:uid="{00000000-0005-0000-0000-00001DCC0000}"/>
    <cellStyle name="20% - Accent1 9 2 2 4 2 2" xfId="52429" xr:uid="{00000000-0005-0000-0000-00001ECC0000}"/>
    <cellStyle name="20% - Accent1 9 2 2 4 2 2 2" xfId="52430" xr:uid="{00000000-0005-0000-0000-00001FCC0000}"/>
    <cellStyle name="20% - Accent1 9 2 2 4 2 3" xfId="52431" xr:uid="{00000000-0005-0000-0000-000020CC0000}"/>
    <cellStyle name="20% - Accent1 9 2 2 4 3" xfId="52432" xr:uid="{00000000-0005-0000-0000-000021CC0000}"/>
    <cellStyle name="20% - Accent1 9 2 2 4 3 2" xfId="52433" xr:uid="{00000000-0005-0000-0000-000022CC0000}"/>
    <cellStyle name="20% - Accent1 9 2 2 4 4" xfId="52434" xr:uid="{00000000-0005-0000-0000-000023CC0000}"/>
    <cellStyle name="20% - Accent1 9 2 2 5" xfId="52435" xr:uid="{00000000-0005-0000-0000-000024CC0000}"/>
    <cellStyle name="20% - Accent1 9 2 2 5 2" xfId="52436" xr:uid="{00000000-0005-0000-0000-000025CC0000}"/>
    <cellStyle name="20% - Accent1 9 2 2 5 2 2" xfId="52437" xr:uid="{00000000-0005-0000-0000-000026CC0000}"/>
    <cellStyle name="20% - Accent1 9 2 2 5 3" xfId="52438" xr:uid="{00000000-0005-0000-0000-000027CC0000}"/>
    <cellStyle name="20% - Accent1 9 2 2 6" xfId="52439" xr:uid="{00000000-0005-0000-0000-000028CC0000}"/>
    <cellStyle name="20% - Accent1 9 2 2 6 2" xfId="52440" xr:uid="{00000000-0005-0000-0000-000029CC0000}"/>
    <cellStyle name="20% - Accent1 9 2 2 6 2 2" xfId="52441" xr:uid="{00000000-0005-0000-0000-00002ACC0000}"/>
    <cellStyle name="20% - Accent1 9 2 2 6 3" xfId="52442" xr:uid="{00000000-0005-0000-0000-00002BCC0000}"/>
    <cellStyle name="20% - Accent1 9 2 2 7" xfId="52443" xr:uid="{00000000-0005-0000-0000-00002CCC0000}"/>
    <cellStyle name="20% - Accent1 9 2 2 7 2" xfId="52444" xr:uid="{00000000-0005-0000-0000-00002DCC0000}"/>
    <cellStyle name="20% - Accent1 9 2 2 8" xfId="52445" xr:uid="{00000000-0005-0000-0000-00002ECC0000}"/>
    <cellStyle name="20% - Accent1 9 2 2 8 2" xfId="52446" xr:uid="{00000000-0005-0000-0000-00002FCC0000}"/>
    <cellStyle name="20% - Accent1 9 2 2 9" xfId="52447" xr:uid="{00000000-0005-0000-0000-000030CC0000}"/>
    <cellStyle name="20% - Accent1 9 2 3" xfId="52448" xr:uid="{00000000-0005-0000-0000-000031CC0000}"/>
    <cellStyle name="20% - Accent1 9 2 3 2" xfId="52449" xr:uid="{00000000-0005-0000-0000-000032CC0000}"/>
    <cellStyle name="20% - Accent1 9 2 3 2 2" xfId="52450" xr:uid="{00000000-0005-0000-0000-000033CC0000}"/>
    <cellStyle name="20% - Accent1 9 2 3 2 2 2" xfId="52451" xr:uid="{00000000-0005-0000-0000-000034CC0000}"/>
    <cellStyle name="20% - Accent1 9 2 3 2 2 2 2" xfId="52452" xr:uid="{00000000-0005-0000-0000-000035CC0000}"/>
    <cellStyle name="20% - Accent1 9 2 3 2 2 3" xfId="52453" xr:uid="{00000000-0005-0000-0000-000036CC0000}"/>
    <cellStyle name="20% - Accent1 9 2 3 2 3" xfId="52454" xr:uid="{00000000-0005-0000-0000-000037CC0000}"/>
    <cellStyle name="20% - Accent1 9 2 3 2 3 2" xfId="52455" xr:uid="{00000000-0005-0000-0000-000038CC0000}"/>
    <cellStyle name="20% - Accent1 9 2 3 2 4" xfId="52456" xr:uid="{00000000-0005-0000-0000-000039CC0000}"/>
    <cellStyle name="20% - Accent1 9 2 3 3" xfId="52457" xr:uid="{00000000-0005-0000-0000-00003ACC0000}"/>
    <cellStyle name="20% - Accent1 9 2 3 3 2" xfId="52458" xr:uid="{00000000-0005-0000-0000-00003BCC0000}"/>
    <cellStyle name="20% - Accent1 9 2 3 3 2 2" xfId="52459" xr:uid="{00000000-0005-0000-0000-00003CCC0000}"/>
    <cellStyle name="20% - Accent1 9 2 3 3 2 2 2" xfId="52460" xr:uid="{00000000-0005-0000-0000-00003DCC0000}"/>
    <cellStyle name="20% - Accent1 9 2 3 3 2 3" xfId="52461" xr:uid="{00000000-0005-0000-0000-00003ECC0000}"/>
    <cellStyle name="20% - Accent1 9 2 3 3 3" xfId="52462" xr:uid="{00000000-0005-0000-0000-00003FCC0000}"/>
    <cellStyle name="20% - Accent1 9 2 3 3 3 2" xfId="52463" xr:uid="{00000000-0005-0000-0000-000040CC0000}"/>
    <cellStyle name="20% - Accent1 9 2 3 3 4" xfId="52464" xr:uid="{00000000-0005-0000-0000-000041CC0000}"/>
    <cellStyle name="20% - Accent1 9 2 3 4" xfId="52465" xr:uid="{00000000-0005-0000-0000-000042CC0000}"/>
    <cellStyle name="20% - Accent1 9 2 3 4 2" xfId="52466" xr:uid="{00000000-0005-0000-0000-000043CC0000}"/>
    <cellStyle name="20% - Accent1 9 2 3 4 2 2" xfId="52467" xr:uid="{00000000-0005-0000-0000-000044CC0000}"/>
    <cellStyle name="20% - Accent1 9 2 3 4 2 2 2" xfId="52468" xr:uid="{00000000-0005-0000-0000-000045CC0000}"/>
    <cellStyle name="20% - Accent1 9 2 3 4 2 3" xfId="52469" xr:uid="{00000000-0005-0000-0000-000046CC0000}"/>
    <cellStyle name="20% - Accent1 9 2 3 4 3" xfId="52470" xr:uid="{00000000-0005-0000-0000-000047CC0000}"/>
    <cellStyle name="20% - Accent1 9 2 3 4 3 2" xfId="52471" xr:uid="{00000000-0005-0000-0000-000048CC0000}"/>
    <cellStyle name="20% - Accent1 9 2 3 4 4" xfId="52472" xr:uid="{00000000-0005-0000-0000-000049CC0000}"/>
    <cellStyle name="20% - Accent1 9 2 3 5" xfId="52473" xr:uid="{00000000-0005-0000-0000-00004ACC0000}"/>
    <cellStyle name="20% - Accent1 9 2 3 5 2" xfId="52474" xr:uid="{00000000-0005-0000-0000-00004BCC0000}"/>
    <cellStyle name="20% - Accent1 9 2 3 5 2 2" xfId="52475" xr:uid="{00000000-0005-0000-0000-00004CCC0000}"/>
    <cellStyle name="20% - Accent1 9 2 3 5 3" xfId="52476" xr:uid="{00000000-0005-0000-0000-00004DCC0000}"/>
    <cellStyle name="20% - Accent1 9 2 3 6" xfId="52477" xr:uid="{00000000-0005-0000-0000-00004ECC0000}"/>
    <cellStyle name="20% - Accent1 9 2 3 6 2" xfId="52478" xr:uid="{00000000-0005-0000-0000-00004FCC0000}"/>
    <cellStyle name="20% - Accent1 9 2 3 6 2 2" xfId="52479" xr:uid="{00000000-0005-0000-0000-000050CC0000}"/>
    <cellStyle name="20% - Accent1 9 2 3 6 3" xfId="52480" xr:uid="{00000000-0005-0000-0000-000051CC0000}"/>
    <cellStyle name="20% - Accent1 9 2 3 7" xfId="52481" xr:uid="{00000000-0005-0000-0000-000052CC0000}"/>
    <cellStyle name="20% - Accent1 9 2 3 7 2" xfId="52482" xr:uid="{00000000-0005-0000-0000-000053CC0000}"/>
    <cellStyle name="20% - Accent1 9 2 3 8" xfId="52483" xr:uid="{00000000-0005-0000-0000-000054CC0000}"/>
    <cellStyle name="20% - Accent1 9 2 3 8 2" xfId="52484" xr:uid="{00000000-0005-0000-0000-000055CC0000}"/>
    <cellStyle name="20% - Accent1 9 2 3 9" xfId="52485" xr:uid="{00000000-0005-0000-0000-000056CC0000}"/>
    <cellStyle name="20% - Accent1 9 2 4" xfId="52486" xr:uid="{00000000-0005-0000-0000-000057CC0000}"/>
    <cellStyle name="20% - Accent1 9 2 4 2" xfId="52487" xr:uid="{00000000-0005-0000-0000-000058CC0000}"/>
    <cellStyle name="20% - Accent1 9 2 4 2 2" xfId="52488" xr:uid="{00000000-0005-0000-0000-000059CC0000}"/>
    <cellStyle name="20% - Accent1 9 2 4 2 2 2" xfId="52489" xr:uid="{00000000-0005-0000-0000-00005ACC0000}"/>
    <cellStyle name="20% - Accent1 9 2 4 2 3" xfId="52490" xr:uid="{00000000-0005-0000-0000-00005BCC0000}"/>
    <cellStyle name="20% - Accent1 9 2 4 3" xfId="52491" xr:uid="{00000000-0005-0000-0000-00005CCC0000}"/>
    <cellStyle name="20% - Accent1 9 2 4 3 2" xfId="52492" xr:uid="{00000000-0005-0000-0000-00005DCC0000}"/>
    <cellStyle name="20% - Accent1 9 2 4 4" xfId="52493" xr:uid="{00000000-0005-0000-0000-00005ECC0000}"/>
    <cellStyle name="20% - Accent1 9 2 5" xfId="52494" xr:uid="{00000000-0005-0000-0000-00005FCC0000}"/>
    <cellStyle name="20% - Accent1 9 2 5 2" xfId="52495" xr:uid="{00000000-0005-0000-0000-000060CC0000}"/>
    <cellStyle name="20% - Accent1 9 2 5 2 2" xfId="52496" xr:uid="{00000000-0005-0000-0000-000061CC0000}"/>
    <cellStyle name="20% - Accent1 9 2 5 2 2 2" xfId="52497" xr:uid="{00000000-0005-0000-0000-000062CC0000}"/>
    <cellStyle name="20% - Accent1 9 2 5 2 3" xfId="52498" xr:uid="{00000000-0005-0000-0000-000063CC0000}"/>
    <cellStyle name="20% - Accent1 9 2 5 3" xfId="52499" xr:uid="{00000000-0005-0000-0000-000064CC0000}"/>
    <cellStyle name="20% - Accent1 9 2 5 3 2" xfId="52500" xr:uid="{00000000-0005-0000-0000-000065CC0000}"/>
    <cellStyle name="20% - Accent1 9 2 5 4" xfId="52501" xr:uid="{00000000-0005-0000-0000-000066CC0000}"/>
    <cellStyle name="20% - Accent1 9 2 6" xfId="52502" xr:uid="{00000000-0005-0000-0000-000067CC0000}"/>
    <cellStyle name="20% - Accent1 9 2 6 2" xfId="52503" xr:uid="{00000000-0005-0000-0000-000068CC0000}"/>
    <cellStyle name="20% - Accent1 9 2 6 2 2" xfId="52504" xr:uid="{00000000-0005-0000-0000-000069CC0000}"/>
    <cellStyle name="20% - Accent1 9 2 6 2 2 2" xfId="52505" xr:uid="{00000000-0005-0000-0000-00006ACC0000}"/>
    <cellStyle name="20% - Accent1 9 2 6 2 3" xfId="52506" xr:uid="{00000000-0005-0000-0000-00006BCC0000}"/>
    <cellStyle name="20% - Accent1 9 2 6 3" xfId="52507" xr:uid="{00000000-0005-0000-0000-00006CCC0000}"/>
    <cellStyle name="20% - Accent1 9 2 6 3 2" xfId="52508" xr:uid="{00000000-0005-0000-0000-00006DCC0000}"/>
    <cellStyle name="20% - Accent1 9 2 6 4" xfId="52509" xr:uid="{00000000-0005-0000-0000-00006ECC0000}"/>
    <cellStyle name="20% - Accent1 9 2 7" xfId="52510" xr:uid="{00000000-0005-0000-0000-00006FCC0000}"/>
    <cellStyle name="20% - Accent1 9 2 7 2" xfId="52511" xr:uid="{00000000-0005-0000-0000-000070CC0000}"/>
    <cellStyle name="20% - Accent1 9 2 7 2 2" xfId="52512" xr:uid="{00000000-0005-0000-0000-000071CC0000}"/>
    <cellStyle name="20% - Accent1 9 2 7 3" xfId="52513" xr:uid="{00000000-0005-0000-0000-000072CC0000}"/>
    <cellStyle name="20% - Accent1 9 2 8" xfId="52514" xr:uid="{00000000-0005-0000-0000-000073CC0000}"/>
    <cellStyle name="20% - Accent1 9 2 8 2" xfId="52515" xr:uid="{00000000-0005-0000-0000-000074CC0000}"/>
    <cellStyle name="20% - Accent1 9 2 8 2 2" xfId="52516" xr:uid="{00000000-0005-0000-0000-000075CC0000}"/>
    <cellStyle name="20% - Accent1 9 2 8 3" xfId="52517" xr:uid="{00000000-0005-0000-0000-000076CC0000}"/>
    <cellStyle name="20% - Accent1 9 2 9" xfId="52518" xr:uid="{00000000-0005-0000-0000-000077CC0000}"/>
    <cellStyle name="20% - Accent1 9 2 9 2" xfId="52519" xr:uid="{00000000-0005-0000-0000-000078CC0000}"/>
    <cellStyle name="20% - Accent1 9 3" xfId="52520" xr:uid="{00000000-0005-0000-0000-000079CC0000}"/>
    <cellStyle name="20% - Accent1 9 3 10" xfId="52521" xr:uid="{00000000-0005-0000-0000-00007ACC0000}"/>
    <cellStyle name="20% - Accent1 9 3 10 2" xfId="52522" xr:uid="{00000000-0005-0000-0000-00007BCC0000}"/>
    <cellStyle name="20% - Accent1 9 3 11" xfId="52523" xr:uid="{00000000-0005-0000-0000-00007CCC0000}"/>
    <cellStyle name="20% - Accent1 9 3 2" xfId="52524" xr:uid="{00000000-0005-0000-0000-00007DCC0000}"/>
    <cellStyle name="20% - Accent1 9 3 2 2" xfId="52525" xr:uid="{00000000-0005-0000-0000-00007ECC0000}"/>
    <cellStyle name="20% - Accent1 9 3 2 2 2" xfId="52526" xr:uid="{00000000-0005-0000-0000-00007FCC0000}"/>
    <cellStyle name="20% - Accent1 9 3 2 2 2 2" xfId="52527" xr:uid="{00000000-0005-0000-0000-000080CC0000}"/>
    <cellStyle name="20% - Accent1 9 3 2 2 2 2 2" xfId="52528" xr:uid="{00000000-0005-0000-0000-000081CC0000}"/>
    <cellStyle name="20% - Accent1 9 3 2 2 2 3" xfId="52529" xr:uid="{00000000-0005-0000-0000-000082CC0000}"/>
    <cellStyle name="20% - Accent1 9 3 2 2 3" xfId="52530" xr:uid="{00000000-0005-0000-0000-000083CC0000}"/>
    <cellStyle name="20% - Accent1 9 3 2 2 3 2" xfId="52531" xr:uid="{00000000-0005-0000-0000-000084CC0000}"/>
    <cellStyle name="20% - Accent1 9 3 2 2 4" xfId="52532" xr:uid="{00000000-0005-0000-0000-000085CC0000}"/>
    <cellStyle name="20% - Accent1 9 3 2 3" xfId="52533" xr:uid="{00000000-0005-0000-0000-000086CC0000}"/>
    <cellStyle name="20% - Accent1 9 3 2 3 2" xfId="52534" xr:uid="{00000000-0005-0000-0000-000087CC0000}"/>
    <cellStyle name="20% - Accent1 9 3 2 3 2 2" xfId="52535" xr:uid="{00000000-0005-0000-0000-000088CC0000}"/>
    <cellStyle name="20% - Accent1 9 3 2 3 2 2 2" xfId="52536" xr:uid="{00000000-0005-0000-0000-000089CC0000}"/>
    <cellStyle name="20% - Accent1 9 3 2 3 2 3" xfId="52537" xr:uid="{00000000-0005-0000-0000-00008ACC0000}"/>
    <cellStyle name="20% - Accent1 9 3 2 3 3" xfId="52538" xr:uid="{00000000-0005-0000-0000-00008BCC0000}"/>
    <cellStyle name="20% - Accent1 9 3 2 3 3 2" xfId="52539" xr:uid="{00000000-0005-0000-0000-00008CCC0000}"/>
    <cellStyle name="20% - Accent1 9 3 2 3 4" xfId="52540" xr:uid="{00000000-0005-0000-0000-00008DCC0000}"/>
    <cellStyle name="20% - Accent1 9 3 2 4" xfId="52541" xr:uid="{00000000-0005-0000-0000-00008ECC0000}"/>
    <cellStyle name="20% - Accent1 9 3 2 4 2" xfId="52542" xr:uid="{00000000-0005-0000-0000-00008FCC0000}"/>
    <cellStyle name="20% - Accent1 9 3 2 4 2 2" xfId="52543" xr:uid="{00000000-0005-0000-0000-000090CC0000}"/>
    <cellStyle name="20% - Accent1 9 3 2 4 2 2 2" xfId="52544" xr:uid="{00000000-0005-0000-0000-000091CC0000}"/>
    <cellStyle name="20% - Accent1 9 3 2 4 2 3" xfId="52545" xr:uid="{00000000-0005-0000-0000-000092CC0000}"/>
    <cellStyle name="20% - Accent1 9 3 2 4 3" xfId="52546" xr:uid="{00000000-0005-0000-0000-000093CC0000}"/>
    <cellStyle name="20% - Accent1 9 3 2 4 3 2" xfId="52547" xr:uid="{00000000-0005-0000-0000-000094CC0000}"/>
    <cellStyle name="20% - Accent1 9 3 2 4 4" xfId="52548" xr:uid="{00000000-0005-0000-0000-000095CC0000}"/>
    <cellStyle name="20% - Accent1 9 3 2 5" xfId="52549" xr:uid="{00000000-0005-0000-0000-000096CC0000}"/>
    <cellStyle name="20% - Accent1 9 3 2 5 2" xfId="52550" xr:uid="{00000000-0005-0000-0000-000097CC0000}"/>
    <cellStyle name="20% - Accent1 9 3 2 5 2 2" xfId="52551" xr:uid="{00000000-0005-0000-0000-000098CC0000}"/>
    <cellStyle name="20% - Accent1 9 3 2 5 3" xfId="52552" xr:uid="{00000000-0005-0000-0000-000099CC0000}"/>
    <cellStyle name="20% - Accent1 9 3 2 6" xfId="52553" xr:uid="{00000000-0005-0000-0000-00009ACC0000}"/>
    <cellStyle name="20% - Accent1 9 3 2 6 2" xfId="52554" xr:uid="{00000000-0005-0000-0000-00009BCC0000}"/>
    <cellStyle name="20% - Accent1 9 3 2 6 2 2" xfId="52555" xr:uid="{00000000-0005-0000-0000-00009CCC0000}"/>
    <cellStyle name="20% - Accent1 9 3 2 6 3" xfId="52556" xr:uid="{00000000-0005-0000-0000-00009DCC0000}"/>
    <cellStyle name="20% - Accent1 9 3 2 7" xfId="52557" xr:uid="{00000000-0005-0000-0000-00009ECC0000}"/>
    <cellStyle name="20% - Accent1 9 3 2 7 2" xfId="52558" xr:uid="{00000000-0005-0000-0000-00009FCC0000}"/>
    <cellStyle name="20% - Accent1 9 3 2 8" xfId="52559" xr:uid="{00000000-0005-0000-0000-0000A0CC0000}"/>
    <cellStyle name="20% - Accent1 9 3 2 8 2" xfId="52560" xr:uid="{00000000-0005-0000-0000-0000A1CC0000}"/>
    <cellStyle name="20% - Accent1 9 3 2 9" xfId="52561" xr:uid="{00000000-0005-0000-0000-0000A2CC0000}"/>
    <cellStyle name="20% - Accent1 9 3 3" xfId="52562" xr:uid="{00000000-0005-0000-0000-0000A3CC0000}"/>
    <cellStyle name="20% - Accent1 9 3 3 2" xfId="52563" xr:uid="{00000000-0005-0000-0000-0000A4CC0000}"/>
    <cellStyle name="20% - Accent1 9 3 3 2 2" xfId="52564" xr:uid="{00000000-0005-0000-0000-0000A5CC0000}"/>
    <cellStyle name="20% - Accent1 9 3 3 2 2 2" xfId="52565" xr:uid="{00000000-0005-0000-0000-0000A6CC0000}"/>
    <cellStyle name="20% - Accent1 9 3 3 2 2 2 2" xfId="52566" xr:uid="{00000000-0005-0000-0000-0000A7CC0000}"/>
    <cellStyle name="20% - Accent1 9 3 3 2 2 3" xfId="52567" xr:uid="{00000000-0005-0000-0000-0000A8CC0000}"/>
    <cellStyle name="20% - Accent1 9 3 3 2 3" xfId="52568" xr:uid="{00000000-0005-0000-0000-0000A9CC0000}"/>
    <cellStyle name="20% - Accent1 9 3 3 2 3 2" xfId="52569" xr:uid="{00000000-0005-0000-0000-0000AACC0000}"/>
    <cellStyle name="20% - Accent1 9 3 3 2 4" xfId="52570" xr:uid="{00000000-0005-0000-0000-0000ABCC0000}"/>
    <cellStyle name="20% - Accent1 9 3 3 3" xfId="52571" xr:uid="{00000000-0005-0000-0000-0000ACCC0000}"/>
    <cellStyle name="20% - Accent1 9 3 3 3 2" xfId="52572" xr:uid="{00000000-0005-0000-0000-0000ADCC0000}"/>
    <cellStyle name="20% - Accent1 9 3 3 3 2 2" xfId="52573" xr:uid="{00000000-0005-0000-0000-0000AECC0000}"/>
    <cellStyle name="20% - Accent1 9 3 3 3 2 2 2" xfId="52574" xr:uid="{00000000-0005-0000-0000-0000AFCC0000}"/>
    <cellStyle name="20% - Accent1 9 3 3 3 2 3" xfId="52575" xr:uid="{00000000-0005-0000-0000-0000B0CC0000}"/>
    <cellStyle name="20% - Accent1 9 3 3 3 3" xfId="52576" xr:uid="{00000000-0005-0000-0000-0000B1CC0000}"/>
    <cellStyle name="20% - Accent1 9 3 3 3 3 2" xfId="52577" xr:uid="{00000000-0005-0000-0000-0000B2CC0000}"/>
    <cellStyle name="20% - Accent1 9 3 3 3 4" xfId="52578" xr:uid="{00000000-0005-0000-0000-0000B3CC0000}"/>
    <cellStyle name="20% - Accent1 9 3 3 4" xfId="52579" xr:uid="{00000000-0005-0000-0000-0000B4CC0000}"/>
    <cellStyle name="20% - Accent1 9 3 3 4 2" xfId="52580" xr:uid="{00000000-0005-0000-0000-0000B5CC0000}"/>
    <cellStyle name="20% - Accent1 9 3 3 4 2 2" xfId="52581" xr:uid="{00000000-0005-0000-0000-0000B6CC0000}"/>
    <cellStyle name="20% - Accent1 9 3 3 4 2 2 2" xfId="52582" xr:uid="{00000000-0005-0000-0000-0000B7CC0000}"/>
    <cellStyle name="20% - Accent1 9 3 3 4 2 3" xfId="52583" xr:uid="{00000000-0005-0000-0000-0000B8CC0000}"/>
    <cellStyle name="20% - Accent1 9 3 3 4 3" xfId="52584" xr:uid="{00000000-0005-0000-0000-0000B9CC0000}"/>
    <cellStyle name="20% - Accent1 9 3 3 4 3 2" xfId="52585" xr:uid="{00000000-0005-0000-0000-0000BACC0000}"/>
    <cellStyle name="20% - Accent1 9 3 3 4 4" xfId="52586" xr:uid="{00000000-0005-0000-0000-0000BBCC0000}"/>
    <cellStyle name="20% - Accent1 9 3 3 5" xfId="52587" xr:uid="{00000000-0005-0000-0000-0000BCCC0000}"/>
    <cellStyle name="20% - Accent1 9 3 3 5 2" xfId="52588" xr:uid="{00000000-0005-0000-0000-0000BDCC0000}"/>
    <cellStyle name="20% - Accent1 9 3 3 5 2 2" xfId="52589" xr:uid="{00000000-0005-0000-0000-0000BECC0000}"/>
    <cellStyle name="20% - Accent1 9 3 3 5 3" xfId="52590" xr:uid="{00000000-0005-0000-0000-0000BFCC0000}"/>
    <cellStyle name="20% - Accent1 9 3 3 6" xfId="52591" xr:uid="{00000000-0005-0000-0000-0000C0CC0000}"/>
    <cellStyle name="20% - Accent1 9 3 3 6 2" xfId="52592" xr:uid="{00000000-0005-0000-0000-0000C1CC0000}"/>
    <cellStyle name="20% - Accent1 9 3 3 6 2 2" xfId="52593" xr:uid="{00000000-0005-0000-0000-0000C2CC0000}"/>
    <cellStyle name="20% - Accent1 9 3 3 6 3" xfId="52594" xr:uid="{00000000-0005-0000-0000-0000C3CC0000}"/>
    <cellStyle name="20% - Accent1 9 3 3 7" xfId="52595" xr:uid="{00000000-0005-0000-0000-0000C4CC0000}"/>
    <cellStyle name="20% - Accent1 9 3 3 7 2" xfId="52596" xr:uid="{00000000-0005-0000-0000-0000C5CC0000}"/>
    <cellStyle name="20% - Accent1 9 3 3 8" xfId="52597" xr:uid="{00000000-0005-0000-0000-0000C6CC0000}"/>
    <cellStyle name="20% - Accent1 9 3 3 8 2" xfId="52598" xr:uid="{00000000-0005-0000-0000-0000C7CC0000}"/>
    <cellStyle name="20% - Accent1 9 3 3 9" xfId="52599" xr:uid="{00000000-0005-0000-0000-0000C8CC0000}"/>
    <cellStyle name="20% - Accent1 9 3 4" xfId="52600" xr:uid="{00000000-0005-0000-0000-0000C9CC0000}"/>
    <cellStyle name="20% - Accent1 9 3 4 2" xfId="52601" xr:uid="{00000000-0005-0000-0000-0000CACC0000}"/>
    <cellStyle name="20% - Accent1 9 3 4 2 2" xfId="52602" xr:uid="{00000000-0005-0000-0000-0000CBCC0000}"/>
    <cellStyle name="20% - Accent1 9 3 4 2 2 2" xfId="52603" xr:uid="{00000000-0005-0000-0000-0000CCCC0000}"/>
    <cellStyle name="20% - Accent1 9 3 4 2 3" xfId="52604" xr:uid="{00000000-0005-0000-0000-0000CDCC0000}"/>
    <cellStyle name="20% - Accent1 9 3 4 3" xfId="52605" xr:uid="{00000000-0005-0000-0000-0000CECC0000}"/>
    <cellStyle name="20% - Accent1 9 3 4 3 2" xfId="52606" xr:uid="{00000000-0005-0000-0000-0000CFCC0000}"/>
    <cellStyle name="20% - Accent1 9 3 4 4" xfId="52607" xr:uid="{00000000-0005-0000-0000-0000D0CC0000}"/>
    <cellStyle name="20% - Accent1 9 3 5" xfId="52608" xr:uid="{00000000-0005-0000-0000-0000D1CC0000}"/>
    <cellStyle name="20% - Accent1 9 3 5 2" xfId="52609" xr:uid="{00000000-0005-0000-0000-0000D2CC0000}"/>
    <cellStyle name="20% - Accent1 9 3 5 2 2" xfId="52610" xr:uid="{00000000-0005-0000-0000-0000D3CC0000}"/>
    <cellStyle name="20% - Accent1 9 3 5 2 2 2" xfId="52611" xr:uid="{00000000-0005-0000-0000-0000D4CC0000}"/>
    <cellStyle name="20% - Accent1 9 3 5 2 3" xfId="52612" xr:uid="{00000000-0005-0000-0000-0000D5CC0000}"/>
    <cellStyle name="20% - Accent1 9 3 5 3" xfId="52613" xr:uid="{00000000-0005-0000-0000-0000D6CC0000}"/>
    <cellStyle name="20% - Accent1 9 3 5 3 2" xfId="52614" xr:uid="{00000000-0005-0000-0000-0000D7CC0000}"/>
    <cellStyle name="20% - Accent1 9 3 5 4" xfId="52615" xr:uid="{00000000-0005-0000-0000-0000D8CC0000}"/>
    <cellStyle name="20% - Accent1 9 3 6" xfId="52616" xr:uid="{00000000-0005-0000-0000-0000D9CC0000}"/>
    <cellStyle name="20% - Accent1 9 3 6 2" xfId="52617" xr:uid="{00000000-0005-0000-0000-0000DACC0000}"/>
    <cellStyle name="20% - Accent1 9 3 6 2 2" xfId="52618" xr:uid="{00000000-0005-0000-0000-0000DBCC0000}"/>
    <cellStyle name="20% - Accent1 9 3 6 2 2 2" xfId="52619" xr:uid="{00000000-0005-0000-0000-0000DCCC0000}"/>
    <cellStyle name="20% - Accent1 9 3 6 2 3" xfId="52620" xr:uid="{00000000-0005-0000-0000-0000DDCC0000}"/>
    <cellStyle name="20% - Accent1 9 3 6 3" xfId="52621" xr:uid="{00000000-0005-0000-0000-0000DECC0000}"/>
    <cellStyle name="20% - Accent1 9 3 6 3 2" xfId="52622" xr:uid="{00000000-0005-0000-0000-0000DFCC0000}"/>
    <cellStyle name="20% - Accent1 9 3 6 4" xfId="52623" xr:uid="{00000000-0005-0000-0000-0000E0CC0000}"/>
    <cellStyle name="20% - Accent1 9 3 7" xfId="52624" xr:uid="{00000000-0005-0000-0000-0000E1CC0000}"/>
    <cellStyle name="20% - Accent1 9 3 7 2" xfId="52625" xr:uid="{00000000-0005-0000-0000-0000E2CC0000}"/>
    <cellStyle name="20% - Accent1 9 3 7 2 2" xfId="52626" xr:uid="{00000000-0005-0000-0000-0000E3CC0000}"/>
    <cellStyle name="20% - Accent1 9 3 7 3" xfId="52627" xr:uid="{00000000-0005-0000-0000-0000E4CC0000}"/>
    <cellStyle name="20% - Accent1 9 3 8" xfId="52628" xr:uid="{00000000-0005-0000-0000-0000E5CC0000}"/>
    <cellStyle name="20% - Accent1 9 3 8 2" xfId="52629" xr:uid="{00000000-0005-0000-0000-0000E6CC0000}"/>
    <cellStyle name="20% - Accent1 9 3 8 2 2" xfId="52630" xr:uid="{00000000-0005-0000-0000-0000E7CC0000}"/>
    <cellStyle name="20% - Accent1 9 3 8 3" xfId="52631" xr:uid="{00000000-0005-0000-0000-0000E8CC0000}"/>
    <cellStyle name="20% - Accent1 9 3 9" xfId="52632" xr:uid="{00000000-0005-0000-0000-0000E9CC0000}"/>
    <cellStyle name="20% - Accent1 9 3 9 2" xfId="52633" xr:uid="{00000000-0005-0000-0000-0000EACC0000}"/>
    <cellStyle name="20% - Accent1 9 4" xfId="52634" xr:uid="{00000000-0005-0000-0000-0000EBCC0000}"/>
    <cellStyle name="20% - Accent1 9 4 10" xfId="52635" xr:uid="{00000000-0005-0000-0000-0000ECCC0000}"/>
    <cellStyle name="20% - Accent1 9 4 10 2" xfId="52636" xr:uid="{00000000-0005-0000-0000-0000EDCC0000}"/>
    <cellStyle name="20% - Accent1 9 4 11" xfId="52637" xr:uid="{00000000-0005-0000-0000-0000EECC0000}"/>
    <cellStyle name="20% - Accent1 9 4 2" xfId="52638" xr:uid="{00000000-0005-0000-0000-0000EFCC0000}"/>
    <cellStyle name="20% - Accent1 9 4 2 2" xfId="52639" xr:uid="{00000000-0005-0000-0000-0000F0CC0000}"/>
    <cellStyle name="20% - Accent1 9 4 2 2 2" xfId="52640" xr:uid="{00000000-0005-0000-0000-0000F1CC0000}"/>
    <cellStyle name="20% - Accent1 9 4 2 2 2 2" xfId="52641" xr:uid="{00000000-0005-0000-0000-0000F2CC0000}"/>
    <cellStyle name="20% - Accent1 9 4 2 2 2 2 2" xfId="52642" xr:uid="{00000000-0005-0000-0000-0000F3CC0000}"/>
    <cellStyle name="20% - Accent1 9 4 2 2 2 3" xfId="52643" xr:uid="{00000000-0005-0000-0000-0000F4CC0000}"/>
    <cellStyle name="20% - Accent1 9 4 2 2 3" xfId="52644" xr:uid="{00000000-0005-0000-0000-0000F5CC0000}"/>
    <cellStyle name="20% - Accent1 9 4 2 2 3 2" xfId="52645" xr:uid="{00000000-0005-0000-0000-0000F6CC0000}"/>
    <cellStyle name="20% - Accent1 9 4 2 2 4" xfId="52646" xr:uid="{00000000-0005-0000-0000-0000F7CC0000}"/>
    <cellStyle name="20% - Accent1 9 4 2 3" xfId="52647" xr:uid="{00000000-0005-0000-0000-0000F8CC0000}"/>
    <cellStyle name="20% - Accent1 9 4 2 3 2" xfId="52648" xr:uid="{00000000-0005-0000-0000-0000F9CC0000}"/>
    <cellStyle name="20% - Accent1 9 4 2 3 2 2" xfId="52649" xr:uid="{00000000-0005-0000-0000-0000FACC0000}"/>
    <cellStyle name="20% - Accent1 9 4 2 3 2 2 2" xfId="52650" xr:uid="{00000000-0005-0000-0000-0000FBCC0000}"/>
    <cellStyle name="20% - Accent1 9 4 2 3 2 3" xfId="52651" xr:uid="{00000000-0005-0000-0000-0000FCCC0000}"/>
    <cellStyle name="20% - Accent1 9 4 2 3 3" xfId="52652" xr:uid="{00000000-0005-0000-0000-0000FDCC0000}"/>
    <cellStyle name="20% - Accent1 9 4 2 3 3 2" xfId="52653" xr:uid="{00000000-0005-0000-0000-0000FECC0000}"/>
    <cellStyle name="20% - Accent1 9 4 2 3 4" xfId="52654" xr:uid="{00000000-0005-0000-0000-0000FFCC0000}"/>
    <cellStyle name="20% - Accent1 9 4 2 4" xfId="52655" xr:uid="{00000000-0005-0000-0000-000000CD0000}"/>
    <cellStyle name="20% - Accent1 9 4 2 4 2" xfId="52656" xr:uid="{00000000-0005-0000-0000-000001CD0000}"/>
    <cellStyle name="20% - Accent1 9 4 2 4 2 2" xfId="52657" xr:uid="{00000000-0005-0000-0000-000002CD0000}"/>
    <cellStyle name="20% - Accent1 9 4 2 4 2 2 2" xfId="52658" xr:uid="{00000000-0005-0000-0000-000003CD0000}"/>
    <cellStyle name="20% - Accent1 9 4 2 4 2 3" xfId="52659" xr:uid="{00000000-0005-0000-0000-000004CD0000}"/>
    <cellStyle name="20% - Accent1 9 4 2 4 3" xfId="52660" xr:uid="{00000000-0005-0000-0000-000005CD0000}"/>
    <cellStyle name="20% - Accent1 9 4 2 4 3 2" xfId="52661" xr:uid="{00000000-0005-0000-0000-000006CD0000}"/>
    <cellStyle name="20% - Accent1 9 4 2 4 4" xfId="52662" xr:uid="{00000000-0005-0000-0000-000007CD0000}"/>
    <cellStyle name="20% - Accent1 9 4 2 5" xfId="52663" xr:uid="{00000000-0005-0000-0000-000008CD0000}"/>
    <cellStyle name="20% - Accent1 9 4 2 5 2" xfId="52664" xr:uid="{00000000-0005-0000-0000-000009CD0000}"/>
    <cellStyle name="20% - Accent1 9 4 2 5 2 2" xfId="52665" xr:uid="{00000000-0005-0000-0000-00000ACD0000}"/>
    <cellStyle name="20% - Accent1 9 4 2 5 3" xfId="52666" xr:uid="{00000000-0005-0000-0000-00000BCD0000}"/>
    <cellStyle name="20% - Accent1 9 4 2 6" xfId="52667" xr:uid="{00000000-0005-0000-0000-00000CCD0000}"/>
    <cellStyle name="20% - Accent1 9 4 2 6 2" xfId="52668" xr:uid="{00000000-0005-0000-0000-00000DCD0000}"/>
    <cellStyle name="20% - Accent1 9 4 2 6 2 2" xfId="52669" xr:uid="{00000000-0005-0000-0000-00000ECD0000}"/>
    <cellStyle name="20% - Accent1 9 4 2 6 3" xfId="52670" xr:uid="{00000000-0005-0000-0000-00000FCD0000}"/>
    <cellStyle name="20% - Accent1 9 4 2 7" xfId="52671" xr:uid="{00000000-0005-0000-0000-000010CD0000}"/>
    <cellStyle name="20% - Accent1 9 4 2 7 2" xfId="52672" xr:uid="{00000000-0005-0000-0000-000011CD0000}"/>
    <cellStyle name="20% - Accent1 9 4 2 8" xfId="52673" xr:uid="{00000000-0005-0000-0000-000012CD0000}"/>
    <cellStyle name="20% - Accent1 9 4 2 8 2" xfId="52674" xr:uid="{00000000-0005-0000-0000-000013CD0000}"/>
    <cellStyle name="20% - Accent1 9 4 2 9" xfId="52675" xr:uid="{00000000-0005-0000-0000-000014CD0000}"/>
    <cellStyle name="20% - Accent1 9 4 3" xfId="52676" xr:uid="{00000000-0005-0000-0000-000015CD0000}"/>
    <cellStyle name="20% - Accent1 9 4 3 2" xfId="52677" xr:uid="{00000000-0005-0000-0000-000016CD0000}"/>
    <cellStyle name="20% - Accent1 9 4 3 2 2" xfId="52678" xr:uid="{00000000-0005-0000-0000-000017CD0000}"/>
    <cellStyle name="20% - Accent1 9 4 3 2 2 2" xfId="52679" xr:uid="{00000000-0005-0000-0000-000018CD0000}"/>
    <cellStyle name="20% - Accent1 9 4 3 2 2 2 2" xfId="52680" xr:uid="{00000000-0005-0000-0000-000019CD0000}"/>
    <cellStyle name="20% - Accent1 9 4 3 2 2 3" xfId="52681" xr:uid="{00000000-0005-0000-0000-00001ACD0000}"/>
    <cellStyle name="20% - Accent1 9 4 3 2 3" xfId="52682" xr:uid="{00000000-0005-0000-0000-00001BCD0000}"/>
    <cellStyle name="20% - Accent1 9 4 3 2 3 2" xfId="52683" xr:uid="{00000000-0005-0000-0000-00001CCD0000}"/>
    <cellStyle name="20% - Accent1 9 4 3 2 4" xfId="52684" xr:uid="{00000000-0005-0000-0000-00001DCD0000}"/>
    <cellStyle name="20% - Accent1 9 4 3 3" xfId="52685" xr:uid="{00000000-0005-0000-0000-00001ECD0000}"/>
    <cellStyle name="20% - Accent1 9 4 3 3 2" xfId="52686" xr:uid="{00000000-0005-0000-0000-00001FCD0000}"/>
    <cellStyle name="20% - Accent1 9 4 3 3 2 2" xfId="52687" xr:uid="{00000000-0005-0000-0000-000020CD0000}"/>
    <cellStyle name="20% - Accent1 9 4 3 3 2 2 2" xfId="52688" xr:uid="{00000000-0005-0000-0000-000021CD0000}"/>
    <cellStyle name="20% - Accent1 9 4 3 3 2 3" xfId="52689" xr:uid="{00000000-0005-0000-0000-000022CD0000}"/>
    <cellStyle name="20% - Accent1 9 4 3 3 3" xfId="52690" xr:uid="{00000000-0005-0000-0000-000023CD0000}"/>
    <cellStyle name="20% - Accent1 9 4 3 3 3 2" xfId="52691" xr:uid="{00000000-0005-0000-0000-000024CD0000}"/>
    <cellStyle name="20% - Accent1 9 4 3 3 4" xfId="52692" xr:uid="{00000000-0005-0000-0000-000025CD0000}"/>
    <cellStyle name="20% - Accent1 9 4 3 4" xfId="52693" xr:uid="{00000000-0005-0000-0000-000026CD0000}"/>
    <cellStyle name="20% - Accent1 9 4 3 4 2" xfId="52694" xr:uid="{00000000-0005-0000-0000-000027CD0000}"/>
    <cellStyle name="20% - Accent1 9 4 3 4 2 2" xfId="52695" xr:uid="{00000000-0005-0000-0000-000028CD0000}"/>
    <cellStyle name="20% - Accent1 9 4 3 4 2 2 2" xfId="52696" xr:uid="{00000000-0005-0000-0000-000029CD0000}"/>
    <cellStyle name="20% - Accent1 9 4 3 4 2 3" xfId="52697" xr:uid="{00000000-0005-0000-0000-00002ACD0000}"/>
    <cellStyle name="20% - Accent1 9 4 3 4 3" xfId="52698" xr:uid="{00000000-0005-0000-0000-00002BCD0000}"/>
    <cellStyle name="20% - Accent1 9 4 3 4 3 2" xfId="52699" xr:uid="{00000000-0005-0000-0000-00002CCD0000}"/>
    <cellStyle name="20% - Accent1 9 4 3 4 4" xfId="52700" xr:uid="{00000000-0005-0000-0000-00002DCD0000}"/>
    <cellStyle name="20% - Accent1 9 4 3 5" xfId="52701" xr:uid="{00000000-0005-0000-0000-00002ECD0000}"/>
    <cellStyle name="20% - Accent1 9 4 3 5 2" xfId="52702" xr:uid="{00000000-0005-0000-0000-00002FCD0000}"/>
    <cellStyle name="20% - Accent1 9 4 3 5 2 2" xfId="52703" xr:uid="{00000000-0005-0000-0000-000030CD0000}"/>
    <cellStyle name="20% - Accent1 9 4 3 5 3" xfId="52704" xr:uid="{00000000-0005-0000-0000-000031CD0000}"/>
    <cellStyle name="20% - Accent1 9 4 3 6" xfId="52705" xr:uid="{00000000-0005-0000-0000-000032CD0000}"/>
    <cellStyle name="20% - Accent1 9 4 3 6 2" xfId="52706" xr:uid="{00000000-0005-0000-0000-000033CD0000}"/>
    <cellStyle name="20% - Accent1 9 4 3 6 2 2" xfId="52707" xr:uid="{00000000-0005-0000-0000-000034CD0000}"/>
    <cellStyle name="20% - Accent1 9 4 3 6 3" xfId="52708" xr:uid="{00000000-0005-0000-0000-000035CD0000}"/>
    <cellStyle name="20% - Accent1 9 4 3 7" xfId="52709" xr:uid="{00000000-0005-0000-0000-000036CD0000}"/>
    <cellStyle name="20% - Accent1 9 4 3 7 2" xfId="52710" xr:uid="{00000000-0005-0000-0000-000037CD0000}"/>
    <cellStyle name="20% - Accent1 9 4 3 8" xfId="52711" xr:uid="{00000000-0005-0000-0000-000038CD0000}"/>
    <cellStyle name="20% - Accent1 9 4 3 8 2" xfId="52712" xr:uid="{00000000-0005-0000-0000-000039CD0000}"/>
    <cellStyle name="20% - Accent1 9 4 3 9" xfId="52713" xr:uid="{00000000-0005-0000-0000-00003ACD0000}"/>
    <cellStyle name="20% - Accent1 9 4 4" xfId="52714" xr:uid="{00000000-0005-0000-0000-00003BCD0000}"/>
    <cellStyle name="20% - Accent1 9 4 4 2" xfId="52715" xr:uid="{00000000-0005-0000-0000-00003CCD0000}"/>
    <cellStyle name="20% - Accent1 9 4 4 2 2" xfId="52716" xr:uid="{00000000-0005-0000-0000-00003DCD0000}"/>
    <cellStyle name="20% - Accent1 9 4 4 2 2 2" xfId="52717" xr:uid="{00000000-0005-0000-0000-00003ECD0000}"/>
    <cellStyle name="20% - Accent1 9 4 4 2 3" xfId="52718" xr:uid="{00000000-0005-0000-0000-00003FCD0000}"/>
    <cellStyle name="20% - Accent1 9 4 4 3" xfId="52719" xr:uid="{00000000-0005-0000-0000-000040CD0000}"/>
    <cellStyle name="20% - Accent1 9 4 4 3 2" xfId="52720" xr:uid="{00000000-0005-0000-0000-000041CD0000}"/>
    <cellStyle name="20% - Accent1 9 4 4 4" xfId="52721" xr:uid="{00000000-0005-0000-0000-000042CD0000}"/>
    <cellStyle name="20% - Accent1 9 4 5" xfId="52722" xr:uid="{00000000-0005-0000-0000-000043CD0000}"/>
    <cellStyle name="20% - Accent1 9 4 5 2" xfId="52723" xr:uid="{00000000-0005-0000-0000-000044CD0000}"/>
    <cellStyle name="20% - Accent1 9 4 5 2 2" xfId="52724" xr:uid="{00000000-0005-0000-0000-000045CD0000}"/>
    <cellStyle name="20% - Accent1 9 4 5 2 2 2" xfId="52725" xr:uid="{00000000-0005-0000-0000-000046CD0000}"/>
    <cellStyle name="20% - Accent1 9 4 5 2 3" xfId="52726" xr:uid="{00000000-0005-0000-0000-000047CD0000}"/>
    <cellStyle name="20% - Accent1 9 4 5 3" xfId="52727" xr:uid="{00000000-0005-0000-0000-000048CD0000}"/>
    <cellStyle name="20% - Accent1 9 4 5 3 2" xfId="52728" xr:uid="{00000000-0005-0000-0000-000049CD0000}"/>
    <cellStyle name="20% - Accent1 9 4 5 4" xfId="52729" xr:uid="{00000000-0005-0000-0000-00004ACD0000}"/>
    <cellStyle name="20% - Accent1 9 4 6" xfId="52730" xr:uid="{00000000-0005-0000-0000-00004BCD0000}"/>
    <cellStyle name="20% - Accent1 9 4 6 2" xfId="52731" xr:uid="{00000000-0005-0000-0000-00004CCD0000}"/>
    <cellStyle name="20% - Accent1 9 4 6 2 2" xfId="52732" xr:uid="{00000000-0005-0000-0000-00004DCD0000}"/>
    <cellStyle name="20% - Accent1 9 4 6 2 2 2" xfId="52733" xr:uid="{00000000-0005-0000-0000-00004ECD0000}"/>
    <cellStyle name="20% - Accent1 9 4 6 2 3" xfId="52734" xr:uid="{00000000-0005-0000-0000-00004FCD0000}"/>
    <cellStyle name="20% - Accent1 9 4 6 3" xfId="52735" xr:uid="{00000000-0005-0000-0000-000050CD0000}"/>
    <cellStyle name="20% - Accent1 9 4 6 3 2" xfId="52736" xr:uid="{00000000-0005-0000-0000-000051CD0000}"/>
    <cellStyle name="20% - Accent1 9 4 6 4" xfId="52737" xr:uid="{00000000-0005-0000-0000-000052CD0000}"/>
    <cellStyle name="20% - Accent1 9 4 7" xfId="52738" xr:uid="{00000000-0005-0000-0000-000053CD0000}"/>
    <cellStyle name="20% - Accent1 9 4 7 2" xfId="52739" xr:uid="{00000000-0005-0000-0000-000054CD0000}"/>
    <cellStyle name="20% - Accent1 9 4 7 2 2" xfId="52740" xr:uid="{00000000-0005-0000-0000-000055CD0000}"/>
    <cellStyle name="20% - Accent1 9 4 7 3" xfId="52741" xr:uid="{00000000-0005-0000-0000-000056CD0000}"/>
    <cellStyle name="20% - Accent1 9 4 8" xfId="52742" xr:uid="{00000000-0005-0000-0000-000057CD0000}"/>
    <cellStyle name="20% - Accent1 9 4 8 2" xfId="52743" xr:uid="{00000000-0005-0000-0000-000058CD0000}"/>
    <cellStyle name="20% - Accent1 9 4 8 2 2" xfId="52744" xr:uid="{00000000-0005-0000-0000-000059CD0000}"/>
    <cellStyle name="20% - Accent1 9 4 8 3" xfId="52745" xr:uid="{00000000-0005-0000-0000-00005ACD0000}"/>
    <cellStyle name="20% - Accent1 9 4 9" xfId="52746" xr:uid="{00000000-0005-0000-0000-00005BCD0000}"/>
    <cellStyle name="20% - Accent1 9 4 9 2" xfId="52747" xr:uid="{00000000-0005-0000-0000-00005CCD0000}"/>
    <cellStyle name="20% - Accent1 9 5" xfId="52748" xr:uid="{00000000-0005-0000-0000-00005DCD0000}"/>
    <cellStyle name="20% - Accent1 9 5 2" xfId="52749" xr:uid="{00000000-0005-0000-0000-00005ECD0000}"/>
    <cellStyle name="20% - Accent1 9 5 2 2" xfId="52750" xr:uid="{00000000-0005-0000-0000-00005FCD0000}"/>
    <cellStyle name="20% - Accent1 9 5 2 2 2" xfId="52751" xr:uid="{00000000-0005-0000-0000-000060CD0000}"/>
    <cellStyle name="20% - Accent1 9 5 2 2 2 2" xfId="52752" xr:uid="{00000000-0005-0000-0000-000061CD0000}"/>
    <cellStyle name="20% - Accent1 9 5 2 2 3" xfId="52753" xr:uid="{00000000-0005-0000-0000-000062CD0000}"/>
    <cellStyle name="20% - Accent1 9 5 2 3" xfId="52754" xr:uid="{00000000-0005-0000-0000-000063CD0000}"/>
    <cellStyle name="20% - Accent1 9 5 2 3 2" xfId="52755" xr:uid="{00000000-0005-0000-0000-000064CD0000}"/>
    <cellStyle name="20% - Accent1 9 5 2 4" xfId="52756" xr:uid="{00000000-0005-0000-0000-000065CD0000}"/>
    <cellStyle name="20% - Accent1 9 5 3" xfId="52757" xr:uid="{00000000-0005-0000-0000-000066CD0000}"/>
    <cellStyle name="20% - Accent1 9 5 3 2" xfId="52758" xr:uid="{00000000-0005-0000-0000-000067CD0000}"/>
    <cellStyle name="20% - Accent1 9 5 3 2 2" xfId="52759" xr:uid="{00000000-0005-0000-0000-000068CD0000}"/>
    <cellStyle name="20% - Accent1 9 5 3 2 2 2" xfId="52760" xr:uid="{00000000-0005-0000-0000-000069CD0000}"/>
    <cellStyle name="20% - Accent1 9 5 3 2 3" xfId="52761" xr:uid="{00000000-0005-0000-0000-00006ACD0000}"/>
    <cellStyle name="20% - Accent1 9 5 3 3" xfId="52762" xr:uid="{00000000-0005-0000-0000-00006BCD0000}"/>
    <cellStyle name="20% - Accent1 9 5 3 3 2" xfId="52763" xr:uid="{00000000-0005-0000-0000-00006CCD0000}"/>
    <cellStyle name="20% - Accent1 9 5 3 4" xfId="52764" xr:uid="{00000000-0005-0000-0000-00006DCD0000}"/>
    <cellStyle name="20% - Accent1 9 5 4" xfId="52765" xr:uid="{00000000-0005-0000-0000-00006ECD0000}"/>
    <cellStyle name="20% - Accent1 9 5 4 2" xfId="52766" xr:uid="{00000000-0005-0000-0000-00006FCD0000}"/>
    <cellStyle name="20% - Accent1 9 5 4 2 2" xfId="52767" xr:uid="{00000000-0005-0000-0000-000070CD0000}"/>
    <cellStyle name="20% - Accent1 9 5 4 2 2 2" xfId="52768" xr:uid="{00000000-0005-0000-0000-000071CD0000}"/>
    <cellStyle name="20% - Accent1 9 5 4 2 3" xfId="52769" xr:uid="{00000000-0005-0000-0000-000072CD0000}"/>
    <cellStyle name="20% - Accent1 9 5 4 3" xfId="52770" xr:uid="{00000000-0005-0000-0000-000073CD0000}"/>
    <cellStyle name="20% - Accent1 9 5 4 3 2" xfId="52771" xr:uid="{00000000-0005-0000-0000-000074CD0000}"/>
    <cellStyle name="20% - Accent1 9 5 4 4" xfId="52772" xr:uid="{00000000-0005-0000-0000-000075CD0000}"/>
    <cellStyle name="20% - Accent1 9 5 5" xfId="52773" xr:uid="{00000000-0005-0000-0000-000076CD0000}"/>
    <cellStyle name="20% - Accent1 9 5 5 2" xfId="52774" xr:uid="{00000000-0005-0000-0000-000077CD0000}"/>
    <cellStyle name="20% - Accent1 9 5 5 2 2" xfId="52775" xr:uid="{00000000-0005-0000-0000-000078CD0000}"/>
    <cellStyle name="20% - Accent1 9 5 5 3" xfId="52776" xr:uid="{00000000-0005-0000-0000-000079CD0000}"/>
    <cellStyle name="20% - Accent1 9 5 6" xfId="52777" xr:uid="{00000000-0005-0000-0000-00007ACD0000}"/>
    <cellStyle name="20% - Accent1 9 5 6 2" xfId="52778" xr:uid="{00000000-0005-0000-0000-00007BCD0000}"/>
    <cellStyle name="20% - Accent1 9 5 6 2 2" xfId="52779" xr:uid="{00000000-0005-0000-0000-00007CCD0000}"/>
    <cellStyle name="20% - Accent1 9 5 6 3" xfId="52780" xr:uid="{00000000-0005-0000-0000-00007DCD0000}"/>
    <cellStyle name="20% - Accent1 9 5 7" xfId="52781" xr:uid="{00000000-0005-0000-0000-00007ECD0000}"/>
    <cellStyle name="20% - Accent1 9 5 7 2" xfId="52782" xr:uid="{00000000-0005-0000-0000-00007FCD0000}"/>
    <cellStyle name="20% - Accent1 9 5 8" xfId="52783" xr:uid="{00000000-0005-0000-0000-000080CD0000}"/>
    <cellStyle name="20% - Accent1 9 5 8 2" xfId="52784" xr:uid="{00000000-0005-0000-0000-000081CD0000}"/>
    <cellStyle name="20% - Accent1 9 5 9" xfId="52785" xr:uid="{00000000-0005-0000-0000-000082CD0000}"/>
    <cellStyle name="20% - Accent1 9 6" xfId="52786" xr:uid="{00000000-0005-0000-0000-000083CD0000}"/>
    <cellStyle name="20% - Accent1 9 6 2" xfId="52787" xr:uid="{00000000-0005-0000-0000-000084CD0000}"/>
    <cellStyle name="20% - Accent1 9 6 2 2" xfId="52788" xr:uid="{00000000-0005-0000-0000-000085CD0000}"/>
    <cellStyle name="20% - Accent1 9 6 2 2 2" xfId="52789" xr:uid="{00000000-0005-0000-0000-000086CD0000}"/>
    <cellStyle name="20% - Accent1 9 6 2 2 2 2" xfId="52790" xr:uid="{00000000-0005-0000-0000-000087CD0000}"/>
    <cellStyle name="20% - Accent1 9 6 2 2 3" xfId="52791" xr:uid="{00000000-0005-0000-0000-000088CD0000}"/>
    <cellStyle name="20% - Accent1 9 6 2 3" xfId="52792" xr:uid="{00000000-0005-0000-0000-000089CD0000}"/>
    <cellStyle name="20% - Accent1 9 6 2 3 2" xfId="52793" xr:uid="{00000000-0005-0000-0000-00008ACD0000}"/>
    <cellStyle name="20% - Accent1 9 6 2 4" xfId="52794" xr:uid="{00000000-0005-0000-0000-00008BCD0000}"/>
    <cellStyle name="20% - Accent1 9 6 3" xfId="52795" xr:uid="{00000000-0005-0000-0000-00008CCD0000}"/>
    <cellStyle name="20% - Accent1 9 6 3 2" xfId="52796" xr:uid="{00000000-0005-0000-0000-00008DCD0000}"/>
    <cellStyle name="20% - Accent1 9 6 3 2 2" xfId="52797" xr:uid="{00000000-0005-0000-0000-00008ECD0000}"/>
    <cellStyle name="20% - Accent1 9 6 3 2 2 2" xfId="52798" xr:uid="{00000000-0005-0000-0000-00008FCD0000}"/>
    <cellStyle name="20% - Accent1 9 6 3 2 3" xfId="52799" xr:uid="{00000000-0005-0000-0000-000090CD0000}"/>
    <cellStyle name="20% - Accent1 9 6 3 3" xfId="52800" xr:uid="{00000000-0005-0000-0000-000091CD0000}"/>
    <cellStyle name="20% - Accent1 9 6 3 3 2" xfId="52801" xr:uid="{00000000-0005-0000-0000-000092CD0000}"/>
    <cellStyle name="20% - Accent1 9 6 3 4" xfId="52802" xr:uid="{00000000-0005-0000-0000-000093CD0000}"/>
    <cellStyle name="20% - Accent1 9 6 4" xfId="52803" xr:uid="{00000000-0005-0000-0000-000094CD0000}"/>
    <cellStyle name="20% - Accent1 9 6 4 2" xfId="52804" xr:uid="{00000000-0005-0000-0000-000095CD0000}"/>
    <cellStyle name="20% - Accent1 9 6 4 2 2" xfId="52805" xr:uid="{00000000-0005-0000-0000-000096CD0000}"/>
    <cellStyle name="20% - Accent1 9 6 4 2 2 2" xfId="52806" xr:uid="{00000000-0005-0000-0000-000097CD0000}"/>
    <cellStyle name="20% - Accent1 9 6 4 2 3" xfId="52807" xr:uid="{00000000-0005-0000-0000-000098CD0000}"/>
    <cellStyle name="20% - Accent1 9 6 4 3" xfId="52808" xr:uid="{00000000-0005-0000-0000-000099CD0000}"/>
    <cellStyle name="20% - Accent1 9 6 4 3 2" xfId="52809" xr:uid="{00000000-0005-0000-0000-00009ACD0000}"/>
    <cellStyle name="20% - Accent1 9 6 4 4" xfId="52810" xr:uid="{00000000-0005-0000-0000-00009BCD0000}"/>
    <cellStyle name="20% - Accent1 9 6 5" xfId="52811" xr:uid="{00000000-0005-0000-0000-00009CCD0000}"/>
    <cellStyle name="20% - Accent1 9 6 5 2" xfId="52812" xr:uid="{00000000-0005-0000-0000-00009DCD0000}"/>
    <cellStyle name="20% - Accent1 9 6 5 2 2" xfId="52813" xr:uid="{00000000-0005-0000-0000-00009ECD0000}"/>
    <cellStyle name="20% - Accent1 9 6 5 3" xfId="52814" xr:uid="{00000000-0005-0000-0000-00009FCD0000}"/>
    <cellStyle name="20% - Accent1 9 6 6" xfId="52815" xr:uid="{00000000-0005-0000-0000-0000A0CD0000}"/>
    <cellStyle name="20% - Accent1 9 6 6 2" xfId="52816" xr:uid="{00000000-0005-0000-0000-0000A1CD0000}"/>
    <cellStyle name="20% - Accent1 9 6 6 2 2" xfId="52817" xr:uid="{00000000-0005-0000-0000-0000A2CD0000}"/>
    <cellStyle name="20% - Accent1 9 6 6 3" xfId="52818" xr:uid="{00000000-0005-0000-0000-0000A3CD0000}"/>
    <cellStyle name="20% - Accent1 9 6 7" xfId="52819" xr:uid="{00000000-0005-0000-0000-0000A4CD0000}"/>
    <cellStyle name="20% - Accent1 9 6 7 2" xfId="52820" xr:uid="{00000000-0005-0000-0000-0000A5CD0000}"/>
    <cellStyle name="20% - Accent1 9 6 8" xfId="52821" xr:uid="{00000000-0005-0000-0000-0000A6CD0000}"/>
    <cellStyle name="20% - Accent1 9 6 8 2" xfId="52822" xr:uid="{00000000-0005-0000-0000-0000A7CD0000}"/>
    <cellStyle name="20% - Accent1 9 6 9" xfId="52823" xr:uid="{00000000-0005-0000-0000-0000A8CD0000}"/>
    <cellStyle name="20% - Accent1 9 7" xfId="52824" xr:uid="{00000000-0005-0000-0000-0000A9CD0000}"/>
    <cellStyle name="20% - Accent1 9 7 2" xfId="52825" xr:uid="{00000000-0005-0000-0000-0000AACD0000}"/>
    <cellStyle name="20% - Accent1 9 7 2 2" xfId="52826" xr:uid="{00000000-0005-0000-0000-0000ABCD0000}"/>
    <cellStyle name="20% - Accent1 9 7 2 2 2" xfId="52827" xr:uid="{00000000-0005-0000-0000-0000ACCD0000}"/>
    <cellStyle name="20% - Accent1 9 7 2 3" xfId="52828" xr:uid="{00000000-0005-0000-0000-0000ADCD0000}"/>
    <cellStyle name="20% - Accent1 9 7 3" xfId="52829" xr:uid="{00000000-0005-0000-0000-0000AECD0000}"/>
    <cellStyle name="20% - Accent1 9 7 3 2" xfId="52830" xr:uid="{00000000-0005-0000-0000-0000AFCD0000}"/>
    <cellStyle name="20% - Accent1 9 7 4" xfId="52831" xr:uid="{00000000-0005-0000-0000-0000B0CD0000}"/>
    <cellStyle name="20% - Accent1 9 8" xfId="52832" xr:uid="{00000000-0005-0000-0000-0000B1CD0000}"/>
    <cellStyle name="20% - Accent1 9 8 2" xfId="52833" xr:uid="{00000000-0005-0000-0000-0000B2CD0000}"/>
    <cellStyle name="20% - Accent1 9 8 2 2" xfId="52834" xr:uid="{00000000-0005-0000-0000-0000B3CD0000}"/>
    <cellStyle name="20% - Accent1 9 8 2 2 2" xfId="52835" xr:uid="{00000000-0005-0000-0000-0000B4CD0000}"/>
    <cellStyle name="20% - Accent1 9 8 2 3" xfId="52836" xr:uid="{00000000-0005-0000-0000-0000B5CD0000}"/>
    <cellStyle name="20% - Accent1 9 8 3" xfId="52837" xr:uid="{00000000-0005-0000-0000-0000B6CD0000}"/>
    <cellStyle name="20% - Accent1 9 8 3 2" xfId="52838" xr:uid="{00000000-0005-0000-0000-0000B7CD0000}"/>
    <cellStyle name="20% - Accent1 9 8 4" xfId="52839" xr:uid="{00000000-0005-0000-0000-0000B8CD0000}"/>
    <cellStyle name="20% - Accent1 9 9" xfId="52840" xr:uid="{00000000-0005-0000-0000-0000B9CD0000}"/>
    <cellStyle name="20% - Accent1 9 9 2" xfId="52841" xr:uid="{00000000-0005-0000-0000-0000BACD0000}"/>
    <cellStyle name="20% - Accent1 9 9 2 2" xfId="52842" xr:uid="{00000000-0005-0000-0000-0000BBCD0000}"/>
    <cellStyle name="20% - Accent1 9 9 2 2 2" xfId="52843" xr:uid="{00000000-0005-0000-0000-0000BCCD0000}"/>
    <cellStyle name="20% - Accent1 9 9 2 3" xfId="52844" xr:uid="{00000000-0005-0000-0000-0000BDCD0000}"/>
    <cellStyle name="20% - Accent1 9 9 3" xfId="52845" xr:uid="{00000000-0005-0000-0000-0000BECD0000}"/>
    <cellStyle name="20% - Accent1 9 9 3 2" xfId="52846" xr:uid="{00000000-0005-0000-0000-0000BFCD0000}"/>
    <cellStyle name="20% - Accent1 9 9 4" xfId="52847" xr:uid="{00000000-0005-0000-0000-0000C0CD0000}"/>
    <cellStyle name="20% - Accent2" xfId="32" builtinId="34" customBuiltin="1"/>
    <cellStyle name="20% - Accent2 2" xfId="111" xr:uid="{00000000-0005-0000-0000-0000C2CD0000}"/>
    <cellStyle name="20% - Accent2 3" xfId="112" xr:uid="{00000000-0005-0000-0000-0000C3CD0000}"/>
    <cellStyle name="20% - Accent3" xfId="36" builtinId="38" customBuiltin="1"/>
    <cellStyle name="20% - Accent3 2" xfId="113" xr:uid="{00000000-0005-0000-0000-0000C5CD0000}"/>
    <cellStyle name="20% - Accent3 3" xfId="114" xr:uid="{00000000-0005-0000-0000-0000C6CD0000}"/>
    <cellStyle name="20% - Accent4" xfId="40" builtinId="42" customBuiltin="1"/>
    <cellStyle name="20% - Accent4 2" xfId="115" xr:uid="{00000000-0005-0000-0000-0000C8CD0000}"/>
    <cellStyle name="20% - Accent4 3" xfId="116" xr:uid="{00000000-0005-0000-0000-0000C9CD0000}"/>
    <cellStyle name="20% - Accent5" xfId="44" builtinId="46" customBuiltin="1"/>
    <cellStyle name="20% - Accent5 2" xfId="117" xr:uid="{00000000-0005-0000-0000-0000CBCD0000}"/>
    <cellStyle name="20% - Accent5 3" xfId="118" xr:uid="{00000000-0005-0000-0000-0000CCCD0000}"/>
    <cellStyle name="20% - Accent6" xfId="48" builtinId="50" customBuiltin="1"/>
    <cellStyle name="20% - Accent6 2" xfId="119" xr:uid="{00000000-0005-0000-0000-0000CECD0000}"/>
    <cellStyle name="20% - Accent6 3" xfId="120" xr:uid="{00000000-0005-0000-0000-0000CFCD0000}"/>
    <cellStyle name="40% - Accent1" xfId="29" builtinId="31" customBuiltin="1"/>
    <cellStyle name="40% - Accent1 2" xfId="121" xr:uid="{00000000-0005-0000-0000-0000D1CD0000}"/>
    <cellStyle name="40% - Accent1 3" xfId="122" xr:uid="{00000000-0005-0000-0000-0000D2CD0000}"/>
    <cellStyle name="40% - Accent2" xfId="33" builtinId="35" customBuiltin="1"/>
    <cellStyle name="40% - Accent2 2" xfId="123" xr:uid="{00000000-0005-0000-0000-0000D4CD0000}"/>
    <cellStyle name="40% - Accent2 3" xfId="124" xr:uid="{00000000-0005-0000-0000-0000D5CD0000}"/>
    <cellStyle name="40% - Accent3" xfId="37" builtinId="39" customBuiltin="1"/>
    <cellStyle name="40% - Accent3 2" xfId="125" xr:uid="{00000000-0005-0000-0000-0000D7CD0000}"/>
    <cellStyle name="40% - Accent3 3" xfId="126" xr:uid="{00000000-0005-0000-0000-0000D8CD0000}"/>
    <cellStyle name="40% - Accent4" xfId="41" builtinId="43" customBuiltin="1"/>
    <cellStyle name="40% - Accent4 2" xfId="127" xr:uid="{00000000-0005-0000-0000-0000DACD0000}"/>
    <cellStyle name="40% - Accent4 3" xfId="128" xr:uid="{00000000-0005-0000-0000-0000DBCD0000}"/>
    <cellStyle name="40% - Accent5" xfId="45" builtinId="47" customBuiltin="1"/>
    <cellStyle name="40% - Accent5 2" xfId="129" xr:uid="{00000000-0005-0000-0000-0000DDCD0000}"/>
    <cellStyle name="40% - Accent5 3" xfId="130" xr:uid="{00000000-0005-0000-0000-0000DECD0000}"/>
    <cellStyle name="40% - Accent6" xfId="49" builtinId="51" customBuiltin="1"/>
    <cellStyle name="40% - Accent6 2" xfId="131" xr:uid="{00000000-0005-0000-0000-0000E0CD0000}"/>
    <cellStyle name="40% - Accent6 3" xfId="132" xr:uid="{00000000-0005-0000-0000-0000E1CD0000}"/>
    <cellStyle name="60% - Accent1" xfId="30" builtinId="32" customBuiltin="1"/>
    <cellStyle name="60% - Accent1 2" xfId="133" xr:uid="{00000000-0005-0000-0000-0000E3CD0000}"/>
    <cellStyle name="60% - Accent2" xfId="34" builtinId="36" customBuiltin="1"/>
    <cellStyle name="60% - Accent2 2" xfId="134" xr:uid="{00000000-0005-0000-0000-0000E5CD0000}"/>
    <cellStyle name="60% - Accent3" xfId="38" builtinId="40" customBuiltin="1"/>
    <cellStyle name="60% - Accent3 2" xfId="135" xr:uid="{00000000-0005-0000-0000-0000E7CD0000}"/>
    <cellStyle name="60% - Accent4" xfId="42" builtinId="44" customBuiltin="1"/>
    <cellStyle name="60% - Accent4 2" xfId="136" xr:uid="{00000000-0005-0000-0000-0000E9CD0000}"/>
    <cellStyle name="60% - Accent5" xfId="46" builtinId="48" customBuiltin="1"/>
    <cellStyle name="60% - Accent5 2" xfId="137" xr:uid="{00000000-0005-0000-0000-0000EBCD0000}"/>
    <cellStyle name="60% - Accent6" xfId="50" builtinId="52" customBuiltin="1"/>
    <cellStyle name="60% - Accent6 2" xfId="138" xr:uid="{00000000-0005-0000-0000-0000EDCD0000}"/>
    <cellStyle name="Accent1" xfId="27" builtinId="29" customBuiltin="1"/>
    <cellStyle name="Accent1 2" xfId="139" xr:uid="{00000000-0005-0000-0000-0000EFCD0000}"/>
    <cellStyle name="Accent2" xfId="31" builtinId="33" customBuiltin="1"/>
    <cellStyle name="Accent2 2" xfId="140" xr:uid="{00000000-0005-0000-0000-0000F1CD0000}"/>
    <cellStyle name="Accent3" xfId="35" builtinId="37" customBuiltin="1"/>
    <cellStyle name="Accent3 2" xfId="141" xr:uid="{00000000-0005-0000-0000-0000F3CD0000}"/>
    <cellStyle name="Accent4" xfId="39" builtinId="41" customBuiltin="1"/>
    <cellStyle name="Accent4 2" xfId="142" xr:uid="{00000000-0005-0000-0000-0000F5CD0000}"/>
    <cellStyle name="Accent5" xfId="43" builtinId="45" customBuiltin="1"/>
    <cellStyle name="Accent5 2" xfId="143" xr:uid="{00000000-0005-0000-0000-0000F7CD0000}"/>
    <cellStyle name="Accent6" xfId="47" builtinId="49" customBuiltin="1"/>
    <cellStyle name="Accent6 2" xfId="144" xr:uid="{00000000-0005-0000-0000-0000F9CD0000}"/>
    <cellStyle name="Bad" xfId="145" xr:uid="{00000000-0005-0000-0000-0000FACD0000}"/>
    <cellStyle name="Bad 2" xfId="146" xr:uid="{00000000-0005-0000-0000-0000FBCD0000}"/>
    <cellStyle name="Berekening" xfId="21" builtinId="22" customBuiltin="1"/>
    <cellStyle name="Berekening 2" xfId="147" xr:uid="{00000000-0005-0000-0000-0000FDCD0000}"/>
    <cellStyle name="Bold text" xfId="148" xr:uid="{00000000-0005-0000-0000-0000FECD0000}"/>
    <cellStyle name="Calculation" xfId="149" xr:uid="{00000000-0005-0000-0000-0000FFCD0000}"/>
    <cellStyle name="Check Cell" xfId="150" xr:uid="{00000000-0005-0000-0000-000000CE0000}"/>
    <cellStyle name="Comma [0]" xfId="58" xr:uid="{00000000-0005-0000-0000-000001CE0000}"/>
    <cellStyle name="Comma [0] 2" xfId="52848"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52880" xr:uid="{00000000-0005-0000-0000-000005CE0000}"/>
    <cellStyle name="Controlecel" xfId="23" builtinId="23" customBuiltin="1"/>
    <cellStyle name="Controlecel 2" xfId="151" xr:uid="{00000000-0005-0000-0000-000007CE0000}"/>
    <cellStyle name="Currency [0]" xfId="52849" xr:uid="{00000000-0005-0000-0000-000008CE0000}"/>
    <cellStyle name="Currency_AA BCR/ Basis ruimtestaat 13.0" xfId="3" xr:uid="{00000000-0005-0000-0000-000009CE0000}"/>
    <cellStyle name="Currency_ATIR-Calc-Uurtarief 2001" xfId="52881" xr:uid="{00000000-0005-0000-0000-00000ACE0000}"/>
    <cellStyle name="Euro" xfId="59" xr:uid="{00000000-0005-0000-0000-00000BCE0000}"/>
    <cellStyle name="Euro 2" xfId="60" xr:uid="{00000000-0005-0000-0000-00000CCE0000}"/>
    <cellStyle name="Euro 2 2" xfId="52850" xr:uid="{00000000-0005-0000-0000-00000DCE0000}"/>
    <cellStyle name="Euro 3" xfId="61" xr:uid="{00000000-0005-0000-0000-00000ECE0000}"/>
    <cellStyle name="Euro 3 2" xfId="52851" xr:uid="{00000000-0005-0000-0000-00000FCE0000}"/>
    <cellStyle name="Euro 4" xfId="62" xr:uid="{00000000-0005-0000-0000-000010CE0000}"/>
    <cellStyle name="euro 5" xfId="52852" xr:uid="{00000000-0005-0000-0000-000011CE0000}"/>
    <cellStyle name="euro 6" xfId="52853" xr:uid="{00000000-0005-0000-0000-000012CE0000}"/>
    <cellStyle name="Euro_Roto Smeets Hilversum v-1" xfId="63" xr:uid="{00000000-0005-0000-0000-000013CE0000}"/>
    <cellStyle name="Explanatory Text" xfId="152" xr:uid="{00000000-0005-0000-0000-000014CE0000}"/>
    <cellStyle name="Followed Hyperlink_Aantal groepen per school.xls" xfId="4" xr:uid="{00000000-0005-0000-0000-000015CE0000}"/>
    <cellStyle name="Gekoppelde cel" xfId="22" builtinId="24" customBuiltin="1"/>
    <cellStyle name="Gekoppelde cel 2" xfId="153" xr:uid="{00000000-0005-0000-0000-000017CE0000}"/>
    <cellStyle name="Goed" xfId="16" builtinId="26" customBuiltin="1"/>
    <cellStyle name="Goed 2" xfId="154" xr:uid="{00000000-0005-0000-0000-000019CE0000}"/>
    <cellStyle name="Goed 3" xfId="155" xr:uid="{00000000-0005-0000-0000-00001ACE0000}"/>
    <cellStyle name="Good" xfId="156" xr:uid="{00000000-0005-0000-0000-00001BCE0000}"/>
    <cellStyle name="Heading 1" xfId="157" xr:uid="{00000000-0005-0000-0000-00001CCE0000}"/>
    <cellStyle name="Heading 2" xfId="158" xr:uid="{00000000-0005-0000-0000-00001DCE0000}"/>
    <cellStyle name="Heading 3" xfId="159" xr:uid="{00000000-0005-0000-0000-00001ECE0000}"/>
    <cellStyle name="Heading 4" xfId="160" xr:uid="{00000000-0005-0000-0000-00001FCE0000}"/>
    <cellStyle name="Hyperlink 2" xfId="52854" xr:uid="{00000000-0005-0000-0000-000020CE0000}"/>
    <cellStyle name="Input" xfId="161" xr:uid="{00000000-0005-0000-0000-000021CE0000}"/>
    <cellStyle name="Invoer" xfId="19" builtinId="20" customBuiltin="1"/>
    <cellStyle name="invoer 2" xfId="162" xr:uid="{00000000-0005-0000-0000-000023CE0000}"/>
    <cellStyle name="Komma" xfId="5" builtinId="3"/>
    <cellStyle name="Komma [0] 2" xfId="64" xr:uid="{00000000-0005-0000-0000-000025CE0000}"/>
    <cellStyle name="Komma 2" xfId="65" xr:uid="{00000000-0005-0000-0000-000026CE0000}"/>
    <cellStyle name="Komma 2 2" xfId="52855" xr:uid="{00000000-0005-0000-0000-000027CE0000}"/>
    <cellStyle name="Komma 3" xfId="66" xr:uid="{00000000-0005-0000-0000-000028CE0000}"/>
    <cellStyle name="Komma 3 2" xfId="67" xr:uid="{00000000-0005-0000-0000-000029CE0000}"/>
    <cellStyle name="Komma 3 3" xfId="96" xr:uid="{00000000-0005-0000-0000-00002ACE0000}"/>
    <cellStyle name="Komma 4" xfId="68" xr:uid="{00000000-0005-0000-0000-00002BCE0000}"/>
    <cellStyle name="Komma 4 2" xfId="52856" xr:uid="{00000000-0005-0000-0000-00002CCE0000}"/>
    <cellStyle name="Komma 5" xfId="52857" xr:uid="{00000000-0005-0000-0000-00002DCE0000}"/>
    <cellStyle name="Komma 6" xfId="52858" xr:uid="{00000000-0005-0000-0000-00002ECE0000}"/>
    <cellStyle name="kop" xfId="69" xr:uid="{00000000-0005-0000-0000-00002FCE0000}"/>
    <cellStyle name="Kop 1" xfId="12" builtinId="16" customBuiltin="1"/>
    <cellStyle name="Kop 1 2" xfId="163" xr:uid="{00000000-0005-0000-0000-000031CE0000}"/>
    <cellStyle name="Kop 2" xfId="13" builtinId="17" customBuiltin="1"/>
    <cellStyle name="Kop 2 2" xfId="164" xr:uid="{00000000-0005-0000-0000-000033CE0000}"/>
    <cellStyle name="Kop 3" xfId="14" builtinId="18" customBuiltin="1"/>
    <cellStyle name="Kop 3 2" xfId="165" xr:uid="{00000000-0005-0000-0000-000035CE0000}"/>
    <cellStyle name="Kop 4" xfId="15" builtinId="19" customBuiltin="1"/>
    <cellStyle name="Kop 4 2" xfId="166" xr:uid="{00000000-0005-0000-0000-000037CE0000}"/>
    <cellStyle name="Koppen_rekenblad" xfId="167" xr:uid="{00000000-0005-0000-0000-000038CE0000}"/>
    <cellStyle name="koppenrekenblad2" xfId="168" xr:uid="{00000000-0005-0000-0000-000039CE0000}"/>
    <cellStyle name="koppenrekenblad2 2" xfId="52859" xr:uid="{00000000-0005-0000-0000-00003ACE0000}"/>
    <cellStyle name="Linked Cell" xfId="169" xr:uid="{00000000-0005-0000-0000-00003BCE0000}"/>
    <cellStyle name="m2" xfId="170" xr:uid="{00000000-0005-0000-0000-00003CCE0000}"/>
    <cellStyle name="m2 2" xfId="52860" xr:uid="{00000000-0005-0000-0000-00003DCE0000}"/>
    <cellStyle name="Neutraal" xfId="18" builtinId="28" customBuiltin="1"/>
    <cellStyle name="Neutraal 2" xfId="171" xr:uid="{00000000-0005-0000-0000-00003FCE0000}"/>
    <cellStyle name="Neutral" xfId="172" xr:uid="{00000000-0005-0000-0000-000040CE0000}"/>
    <cellStyle name="Normaal 2" xfId="70" xr:uid="{00000000-0005-0000-0000-000041CE0000}"/>
    <cellStyle name="Normaal_Basis Inventarisatielijst. xls.xls" xfId="71" xr:uid="{00000000-0005-0000-0000-000042CE0000}"/>
    <cellStyle name="Normal 2" xfId="173" xr:uid="{00000000-0005-0000-0000-000043CE0000}"/>
    <cellStyle name="Normal_ KLM-CTR(STA)-Recap.xls" xfId="6" xr:uid="{00000000-0005-0000-0000-000044CE0000}"/>
    <cellStyle name="Normal_ KLM-CTR(STA)-Recap.xls 2" xfId="53" xr:uid="{00000000-0005-0000-0000-000045CE0000}"/>
    <cellStyle name="Normal_AFRPPRIJS.xls" xfId="7" xr:uid="{00000000-0005-0000-0000-000046CE0000}"/>
    <cellStyle name="Normal_ATIR-Calc-Uurtarief 2001" xfId="52879" xr:uid="{00000000-0005-0000-0000-000047CE0000}"/>
    <cellStyle name="Normal_CALCULATIEBLAD.XLS" xfId="52878" xr:uid="{00000000-0005-0000-0000-000048CE0000}"/>
    <cellStyle name="Normal_CALCULATIEBLAD.XLS 2" xfId="54" xr:uid="{00000000-0005-0000-0000-000049CE0000}"/>
    <cellStyle name="Normal_CALCULATIEBLAD.XLS 2 2" xfId="52882" xr:uid="{1533B9FE-0BBC-4C0A-AD0F-7AAC3BB0EB7E}"/>
    <cellStyle name="Normal_CALCULATIEBLAD.XLS 3" xfId="52884" xr:uid="{BAE56271-547F-4B12-9FCA-B0CE42D9B005}"/>
    <cellStyle name="Normal_Uurtarieven 2000 LEVERANCIER" xfId="52877" xr:uid="{00000000-0005-0000-0000-00004ACE0000}"/>
    <cellStyle name="Normal_Uurtarieven 2000 LEVERANCIER 2" xfId="52883" xr:uid="{6AB357D9-D26B-4E3F-82F0-7EE2550EB431}"/>
    <cellStyle name="Note" xfId="174" xr:uid="{00000000-0005-0000-0000-00004BCE0000}"/>
    <cellStyle name="Notitie 2" xfId="52" xr:uid="{00000000-0005-0000-0000-00004CCE0000}"/>
    <cellStyle name="Notitie 3" xfId="175" xr:uid="{00000000-0005-0000-0000-00004DCE0000}"/>
    <cellStyle name="Ongedefinieerd" xfId="8" xr:uid="{00000000-0005-0000-0000-00004ECE0000}"/>
    <cellStyle name="Ongedefinieerd 2" xfId="72" xr:uid="{00000000-0005-0000-0000-00004FCE0000}"/>
    <cellStyle name="Ongeldig" xfId="17" builtinId="27" customBuiltin="1"/>
    <cellStyle name="Ongeldig 2" xfId="176" xr:uid="{00000000-0005-0000-0000-000051CE0000}"/>
    <cellStyle name="Output" xfId="177" xr:uid="{00000000-0005-0000-0000-000052CE0000}"/>
    <cellStyle name="Procent" xfId="9" builtinId="5"/>
    <cellStyle name="Procent 2" xfId="56" xr:uid="{00000000-0005-0000-0000-000054CE0000}"/>
    <cellStyle name="Procent 2 2" xfId="73" xr:uid="{00000000-0005-0000-0000-000055CE0000}"/>
    <cellStyle name="Procent 2 3" xfId="52861" xr:uid="{00000000-0005-0000-0000-000056CE0000}"/>
    <cellStyle name="Procent 3" xfId="74" xr:uid="{00000000-0005-0000-0000-000057CE0000}"/>
    <cellStyle name="Ruimtestaat_Koppen" xfId="178" xr:uid="{00000000-0005-0000-0000-000058CE0000}"/>
    <cellStyle name="Standaard" xfId="0" builtinId="0"/>
    <cellStyle name="Standaard 10" xfId="75" xr:uid="{00000000-0005-0000-0000-00005ACE0000}"/>
    <cellStyle name="Standaard 10 2" xfId="76" xr:uid="{00000000-0005-0000-0000-00005BCE0000}"/>
    <cellStyle name="Standaard 11" xfId="77" xr:uid="{00000000-0005-0000-0000-00005CCE0000}"/>
    <cellStyle name="Standaard 12" xfId="78" xr:uid="{00000000-0005-0000-0000-00005DCE0000}"/>
    <cellStyle name="Standaard 13" xfId="79" xr:uid="{00000000-0005-0000-0000-00005ECE0000}"/>
    <cellStyle name="Standaard 13 2" xfId="52862" xr:uid="{00000000-0005-0000-0000-00005FCE0000}"/>
    <cellStyle name="Standaard 14" xfId="52863" xr:uid="{00000000-0005-0000-0000-000060CE0000}"/>
    <cellStyle name="Standaard 18" xfId="52887" xr:uid="{077C8A1E-C9BF-44E1-9D49-529562301291}"/>
    <cellStyle name="Standaard 2" xfId="51" xr:uid="{00000000-0005-0000-0000-000061CE0000}"/>
    <cellStyle name="Standaard 2 2" xfId="80" xr:uid="{00000000-0005-0000-0000-000062CE0000}"/>
    <cellStyle name="Standaard 2 2 2" xfId="81" xr:uid="{00000000-0005-0000-0000-000063CE0000}"/>
    <cellStyle name="Standaard 2 2 2 2" xfId="82" xr:uid="{00000000-0005-0000-0000-000064CE0000}"/>
    <cellStyle name="Standaard 2 3" xfId="83" xr:uid="{00000000-0005-0000-0000-000065CE0000}"/>
    <cellStyle name="Standaard 2 3 2" xfId="52864" xr:uid="{00000000-0005-0000-0000-000066CE0000}"/>
    <cellStyle name="Standaard 2 4" xfId="52865" xr:uid="{00000000-0005-0000-0000-000067CE0000}"/>
    <cellStyle name="Standaard 2 5" xfId="52888" xr:uid="{AB51D4B6-5F3E-417E-82A3-74CD8B4E4A26}"/>
    <cellStyle name="Standaard 3" xfId="55" xr:uid="{00000000-0005-0000-0000-000068CE0000}"/>
    <cellStyle name="Standaard 3 2" xfId="52866" xr:uid="{00000000-0005-0000-0000-000069CE0000}"/>
    <cellStyle name="Standaard 3 2 2" xfId="52867" xr:uid="{00000000-0005-0000-0000-00006ACE0000}"/>
    <cellStyle name="Standaard 3 3" xfId="52868" xr:uid="{00000000-0005-0000-0000-00006BCE0000}"/>
    <cellStyle name="Standaard 3 4" xfId="52869" xr:uid="{00000000-0005-0000-0000-00006CCE0000}"/>
    <cellStyle name="Standaard 3 5" xfId="52870" xr:uid="{00000000-0005-0000-0000-00006DCE0000}"/>
    <cellStyle name="Standaard 4" xfId="84" xr:uid="{00000000-0005-0000-0000-00006ECE0000}"/>
    <cellStyle name="Standaard 4 2" xfId="94" xr:uid="{00000000-0005-0000-0000-00006FCE0000}"/>
    <cellStyle name="Standaard 4 3" xfId="52871" xr:uid="{00000000-0005-0000-0000-000070CE0000}"/>
    <cellStyle name="Standaard 5" xfId="85" xr:uid="{00000000-0005-0000-0000-000071CE0000}"/>
    <cellStyle name="Standaard 5 2" xfId="86" xr:uid="{00000000-0005-0000-0000-000072CE0000}"/>
    <cellStyle name="Standaard 6" xfId="87" xr:uid="{00000000-0005-0000-0000-000073CE0000}"/>
    <cellStyle name="Standaard 7" xfId="88" xr:uid="{00000000-0005-0000-0000-000074CE0000}"/>
    <cellStyle name="Standaard 7 2" xfId="52872" xr:uid="{00000000-0005-0000-0000-000075CE0000}"/>
    <cellStyle name="Standaard 8" xfId="89" xr:uid="{00000000-0005-0000-0000-000076CE0000}"/>
    <cellStyle name="Standaard 9" xfId="90" xr:uid="{00000000-0005-0000-0000-000077CE0000}"/>
    <cellStyle name="Standaard_Bijlage 1+3" xfId="52886" xr:uid="{3F5F7C53-67A6-4DA0-9A5B-5A99D3B440CB}"/>
    <cellStyle name="Standaard_Blad1" xfId="52885" xr:uid="{A8C7D407-477C-4F65-921A-59BACD52910B}"/>
    <cellStyle name="Titel" xfId="11" builtinId="15" customBuiltin="1"/>
    <cellStyle name="Titel 2" xfId="179" xr:uid="{00000000-0005-0000-0000-000079CE0000}"/>
    <cellStyle name="Title" xfId="180" xr:uid="{00000000-0005-0000-0000-00007ACE0000}"/>
    <cellStyle name="Totaal" xfId="26" builtinId="25" customBuiltin="1"/>
    <cellStyle name="Totaal 2" xfId="181" xr:uid="{00000000-0005-0000-0000-00007CCE0000}"/>
    <cellStyle name="Total" xfId="182" xr:uid="{00000000-0005-0000-0000-00007DCE0000}"/>
    <cellStyle name="Uitvoer" xfId="20" builtinId="21" customBuiltin="1"/>
    <cellStyle name="Uitvoer 2" xfId="183" xr:uid="{00000000-0005-0000-0000-00007FCE0000}"/>
    <cellStyle name="Valuta" xfId="10" builtinId="4"/>
    <cellStyle name="Valuta 2" xfId="57" xr:uid="{00000000-0005-0000-0000-000081CE0000}"/>
    <cellStyle name="Valuta 2 2" xfId="93" xr:uid="{00000000-0005-0000-0000-000082CE0000}"/>
    <cellStyle name="Valuta 2 3" xfId="52873" xr:uid="{00000000-0005-0000-0000-000083CE0000}"/>
    <cellStyle name="Valuta 3" xfId="91" xr:uid="{00000000-0005-0000-0000-000084CE0000}"/>
    <cellStyle name="Valuta 3 2" xfId="95" xr:uid="{00000000-0005-0000-0000-000085CE0000}"/>
    <cellStyle name="Valuta 3 3" xfId="52874" xr:uid="{00000000-0005-0000-0000-000086CE0000}"/>
    <cellStyle name="Valuta 4" xfId="92" xr:uid="{00000000-0005-0000-0000-000087CE0000}"/>
    <cellStyle name="Valuta 4 2" xfId="52875" xr:uid="{00000000-0005-0000-0000-000088CE0000}"/>
    <cellStyle name="Valuta 5" xfId="52876" xr:uid="{00000000-0005-0000-0000-000089CE0000}"/>
    <cellStyle name="Valuta euro rb" xfId="184" xr:uid="{00000000-0005-0000-0000-00008ACE0000}"/>
    <cellStyle name="Valuta F rb" xfId="185" xr:uid="{00000000-0005-0000-0000-00008BCE0000}"/>
    <cellStyle name="Valuta gulden rb" xfId="186" xr:uid="{00000000-0005-0000-0000-00008CCE0000}"/>
    <cellStyle name="Verklarende tekst" xfId="25" builtinId="53" customBuiltin="1"/>
    <cellStyle name="Verklarende tekst 2" xfId="187" xr:uid="{00000000-0005-0000-0000-00008ECE0000}"/>
    <cellStyle name="Waarschuwingstekst" xfId="24" builtinId="11" customBuiltin="1"/>
    <cellStyle name="Waarschuwingstekst 2" xfId="188" xr:uid="{00000000-0005-0000-0000-000090CE0000}"/>
    <cellStyle name="Warning Text" xfId="189" xr:uid="{00000000-0005-0000-0000-000091CE0000}"/>
  </cellStyles>
  <dxfs count="14">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2.xml"/><Relationship Id="rId117" Type="http://schemas.openxmlformats.org/officeDocument/2006/relationships/customXml" Target="../customXml/item1.xml"/><Relationship Id="rId21" Type="http://schemas.openxmlformats.org/officeDocument/2006/relationships/externalLink" Target="externalLinks/externalLink7.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63" Type="http://schemas.openxmlformats.org/officeDocument/2006/relationships/externalLink" Target="externalLinks/externalLink49.xml"/><Relationship Id="rId68" Type="http://schemas.openxmlformats.org/officeDocument/2006/relationships/externalLink" Target="externalLinks/externalLink54.xml"/><Relationship Id="rId84" Type="http://schemas.openxmlformats.org/officeDocument/2006/relationships/externalLink" Target="externalLinks/externalLink70.xml"/><Relationship Id="rId89" Type="http://schemas.openxmlformats.org/officeDocument/2006/relationships/externalLink" Target="externalLinks/externalLink75.xml"/><Relationship Id="rId112" Type="http://schemas.openxmlformats.org/officeDocument/2006/relationships/externalLink" Target="externalLinks/externalLink98.xml"/><Relationship Id="rId16" Type="http://schemas.openxmlformats.org/officeDocument/2006/relationships/externalLink" Target="externalLinks/externalLink2.xml"/><Relationship Id="rId107" Type="http://schemas.openxmlformats.org/officeDocument/2006/relationships/externalLink" Target="externalLinks/externalLink93.xml"/><Relationship Id="rId11" Type="http://schemas.openxmlformats.org/officeDocument/2006/relationships/worksheet" Target="worksheets/sheet11.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53" Type="http://schemas.openxmlformats.org/officeDocument/2006/relationships/externalLink" Target="externalLinks/externalLink39.xml"/><Relationship Id="rId58" Type="http://schemas.openxmlformats.org/officeDocument/2006/relationships/externalLink" Target="externalLinks/externalLink44.xml"/><Relationship Id="rId74" Type="http://schemas.openxmlformats.org/officeDocument/2006/relationships/externalLink" Target="externalLinks/externalLink60.xml"/><Relationship Id="rId79" Type="http://schemas.openxmlformats.org/officeDocument/2006/relationships/externalLink" Target="externalLinks/externalLink65.xml"/><Relationship Id="rId102" Type="http://schemas.openxmlformats.org/officeDocument/2006/relationships/externalLink" Target="externalLinks/externalLink88.xml"/><Relationship Id="rId5" Type="http://schemas.openxmlformats.org/officeDocument/2006/relationships/worksheet" Target="worksheets/sheet5.xml"/><Relationship Id="rId90" Type="http://schemas.openxmlformats.org/officeDocument/2006/relationships/externalLink" Target="externalLinks/externalLink76.xml"/><Relationship Id="rId95" Type="http://schemas.openxmlformats.org/officeDocument/2006/relationships/externalLink" Target="externalLinks/externalLink81.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64" Type="http://schemas.openxmlformats.org/officeDocument/2006/relationships/externalLink" Target="externalLinks/externalLink50.xml"/><Relationship Id="rId69" Type="http://schemas.openxmlformats.org/officeDocument/2006/relationships/externalLink" Target="externalLinks/externalLink55.xml"/><Relationship Id="rId113" Type="http://schemas.openxmlformats.org/officeDocument/2006/relationships/theme" Target="theme/theme1.xml"/><Relationship Id="rId118" Type="http://schemas.openxmlformats.org/officeDocument/2006/relationships/customXml" Target="../customXml/item2.xml"/><Relationship Id="rId80" Type="http://schemas.openxmlformats.org/officeDocument/2006/relationships/externalLink" Target="externalLinks/externalLink66.xml"/><Relationship Id="rId85" Type="http://schemas.openxmlformats.org/officeDocument/2006/relationships/externalLink" Target="externalLinks/externalLink71.xml"/><Relationship Id="rId12" Type="http://schemas.openxmlformats.org/officeDocument/2006/relationships/worksheet" Target="worksheets/sheet12.xml"/><Relationship Id="rId17" Type="http://schemas.openxmlformats.org/officeDocument/2006/relationships/externalLink" Target="externalLinks/externalLink3.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59" Type="http://schemas.openxmlformats.org/officeDocument/2006/relationships/externalLink" Target="externalLinks/externalLink45.xml"/><Relationship Id="rId103" Type="http://schemas.openxmlformats.org/officeDocument/2006/relationships/externalLink" Target="externalLinks/externalLink89.xml"/><Relationship Id="rId108" Type="http://schemas.openxmlformats.org/officeDocument/2006/relationships/externalLink" Target="externalLinks/externalLink94.xml"/><Relationship Id="rId54" Type="http://schemas.openxmlformats.org/officeDocument/2006/relationships/externalLink" Target="externalLinks/externalLink40.xml"/><Relationship Id="rId70" Type="http://schemas.openxmlformats.org/officeDocument/2006/relationships/externalLink" Target="externalLinks/externalLink56.xml"/><Relationship Id="rId75" Type="http://schemas.openxmlformats.org/officeDocument/2006/relationships/externalLink" Target="externalLinks/externalLink61.xml"/><Relationship Id="rId91" Type="http://schemas.openxmlformats.org/officeDocument/2006/relationships/externalLink" Target="externalLinks/externalLink77.xml"/><Relationship Id="rId96" Type="http://schemas.openxmlformats.org/officeDocument/2006/relationships/externalLink" Target="externalLinks/externalLink82.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49" Type="http://schemas.openxmlformats.org/officeDocument/2006/relationships/externalLink" Target="externalLinks/externalLink35.xml"/><Relationship Id="rId114" Type="http://schemas.openxmlformats.org/officeDocument/2006/relationships/styles" Target="styles.xml"/><Relationship Id="rId119"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externalLink" Target="externalLinks/externalLink38.xml"/><Relationship Id="rId60" Type="http://schemas.openxmlformats.org/officeDocument/2006/relationships/externalLink" Target="externalLinks/externalLink46.xml"/><Relationship Id="rId65" Type="http://schemas.openxmlformats.org/officeDocument/2006/relationships/externalLink" Target="externalLinks/externalLink51.xml"/><Relationship Id="rId73" Type="http://schemas.openxmlformats.org/officeDocument/2006/relationships/externalLink" Target="externalLinks/externalLink59.xml"/><Relationship Id="rId78" Type="http://schemas.openxmlformats.org/officeDocument/2006/relationships/externalLink" Target="externalLinks/externalLink64.xml"/><Relationship Id="rId81" Type="http://schemas.openxmlformats.org/officeDocument/2006/relationships/externalLink" Target="externalLinks/externalLink67.xml"/><Relationship Id="rId86" Type="http://schemas.openxmlformats.org/officeDocument/2006/relationships/externalLink" Target="externalLinks/externalLink72.xml"/><Relationship Id="rId94" Type="http://schemas.openxmlformats.org/officeDocument/2006/relationships/externalLink" Target="externalLinks/externalLink80.xml"/><Relationship Id="rId99" Type="http://schemas.openxmlformats.org/officeDocument/2006/relationships/externalLink" Target="externalLinks/externalLink85.xml"/><Relationship Id="rId101" Type="http://schemas.openxmlformats.org/officeDocument/2006/relationships/externalLink" Target="externalLinks/externalLink8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4.xml"/><Relationship Id="rId39" Type="http://schemas.openxmlformats.org/officeDocument/2006/relationships/externalLink" Target="externalLinks/externalLink25.xml"/><Relationship Id="rId109" Type="http://schemas.openxmlformats.org/officeDocument/2006/relationships/externalLink" Target="externalLinks/externalLink95.xml"/><Relationship Id="rId34" Type="http://schemas.openxmlformats.org/officeDocument/2006/relationships/externalLink" Target="externalLinks/externalLink20.xml"/><Relationship Id="rId50" Type="http://schemas.openxmlformats.org/officeDocument/2006/relationships/externalLink" Target="externalLinks/externalLink36.xml"/><Relationship Id="rId55" Type="http://schemas.openxmlformats.org/officeDocument/2006/relationships/externalLink" Target="externalLinks/externalLink41.xml"/><Relationship Id="rId76" Type="http://schemas.openxmlformats.org/officeDocument/2006/relationships/externalLink" Target="externalLinks/externalLink62.xml"/><Relationship Id="rId97" Type="http://schemas.openxmlformats.org/officeDocument/2006/relationships/externalLink" Target="externalLinks/externalLink83.xml"/><Relationship Id="rId104" Type="http://schemas.openxmlformats.org/officeDocument/2006/relationships/externalLink" Target="externalLinks/externalLink90.xml"/><Relationship Id="rId7" Type="http://schemas.openxmlformats.org/officeDocument/2006/relationships/worksheet" Target="worksheets/sheet7.xml"/><Relationship Id="rId71" Type="http://schemas.openxmlformats.org/officeDocument/2006/relationships/externalLink" Target="externalLinks/externalLink57.xml"/><Relationship Id="rId92" Type="http://schemas.openxmlformats.org/officeDocument/2006/relationships/externalLink" Target="externalLinks/externalLink78.xml"/><Relationship Id="rId2" Type="http://schemas.openxmlformats.org/officeDocument/2006/relationships/worksheet" Target="worksheets/sheet2.xml"/><Relationship Id="rId29" Type="http://schemas.openxmlformats.org/officeDocument/2006/relationships/externalLink" Target="externalLinks/externalLink15.xml"/><Relationship Id="rId24" Type="http://schemas.openxmlformats.org/officeDocument/2006/relationships/externalLink" Target="externalLinks/externalLink10.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66" Type="http://schemas.openxmlformats.org/officeDocument/2006/relationships/externalLink" Target="externalLinks/externalLink52.xml"/><Relationship Id="rId87" Type="http://schemas.openxmlformats.org/officeDocument/2006/relationships/externalLink" Target="externalLinks/externalLink73.xml"/><Relationship Id="rId110" Type="http://schemas.openxmlformats.org/officeDocument/2006/relationships/externalLink" Target="externalLinks/externalLink96.xml"/><Relationship Id="rId115" Type="http://schemas.openxmlformats.org/officeDocument/2006/relationships/sharedStrings" Target="sharedStrings.xml"/><Relationship Id="rId61" Type="http://schemas.openxmlformats.org/officeDocument/2006/relationships/externalLink" Target="externalLinks/externalLink47.xml"/><Relationship Id="rId82" Type="http://schemas.openxmlformats.org/officeDocument/2006/relationships/externalLink" Target="externalLinks/externalLink68.xml"/><Relationship Id="rId19" Type="http://schemas.openxmlformats.org/officeDocument/2006/relationships/externalLink" Target="externalLinks/externalLink5.xml"/><Relationship Id="rId14" Type="http://schemas.openxmlformats.org/officeDocument/2006/relationships/worksheet" Target="worksheets/sheet14.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56" Type="http://schemas.openxmlformats.org/officeDocument/2006/relationships/externalLink" Target="externalLinks/externalLink42.xml"/><Relationship Id="rId77" Type="http://schemas.openxmlformats.org/officeDocument/2006/relationships/externalLink" Target="externalLinks/externalLink63.xml"/><Relationship Id="rId100" Type="http://schemas.openxmlformats.org/officeDocument/2006/relationships/externalLink" Target="externalLinks/externalLink86.xml"/><Relationship Id="rId105" Type="http://schemas.openxmlformats.org/officeDocument/2006/relationships/externalLink" Target="externalLinks/externalLink91.xml"/><Relationship Id="rId8" Type="http://schemas.openxmlformats.org/officeDocument/2006/relationships/worksheet" Target="worksheets/sheet8.xml"/><Relationship Id="rId51" Type="http://schemas.openxmlformats.org/officeDocument/2006/relationships/externalLink" Target="externalLinks/externalLink37.xml"/><Relationship Id="rId72" Type="http://schemas.openxmlformats.org/officeDocument/2006/relationships/externalLink" Target="externalLinks/externalLink58.xml"/><Relationship Id="rId93" Type="http://schemas.openxmlformats.org/officeDocument/2006/relationships/externalLink" Target="externalLinks/externalLink79.xml"/><Relationship Id="rId98" Type="http://schemas.openxmlformats.org/officeDocument/2006/relationships/externalLink" Target="externalLinks/externalLink84.xml"/><Relationship Id="rId3" Type="http://schemas.openxmlformats.org/officeDocument/2006/relationships/worksheet" Target="worksheets/sheet3.xml"/><Relationship Id="rId25" Type="http://schemas.openxmlformats.org/officeDocument/2006/relationships/externalLink" Target="externalLinks/externalLink11.xml"/><Relationship Id="rId46" Type="http://schemas.openxmlformats.org/officeDocument/2006/relationships/externalLink" Target="externalLinks/externalLink32.xml"/><Relationship Id="rId67" Type="http://schemas.openxmlformats.org/officeDocument/2006/relationships/externalLink" Target="externalLinks/externalLink53.xml"/><Relationship Id="rId116" Type="http://schemas.openxmlformats.org/officeDocument/2006/relationships/calcChain" Target="calcChain.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62" Type="http://schemas.openxmlformats.org/officeDocument/2006/relationships/externalLink" Target="externalLinks/externalLink48.xml"/><Relationship Id="rId83" Type="http://schemas.openxmlformats.org/officeDocument/2006/relationships/externalLink" Target="externalLinks/externalLink69.xml"/><Relationship Id="rId88" Type="http://schemas.openxmlformats.org/officeDocument/2006/relationships/externalLink" Target="externalLinks/externalLink74.xml"/><Relationship Id="rId111" Type="http://schemas.openxmlformats.org/officeDocument/2006/relationships/externalLink" Target="externalLinks/externalLink97.xml"/><Relationship Id="rId15" Type="http://schemas.openxmlformats.org/officeDocument/2006/relationships/externalLink" Target="externalLinks/externalLink1.xml"/><Relationship Id="rId36" Type="http://schemas.openxmlformats.org/officeDocument/2006/relationships/externalLink" Target="externalLinks/externalLink22.xml"/><Relationship Id="rId57" Type="http://schemas.openxmlformats.org/officeDocument/2006/relationships/externalLink" Target="externalLinks/externalLink43.xml"/><Relationship Id="rId106" Type="http://schemas.openxmlformats.org/officeDocument/2006/relationships/externalLink" Target="externalLinks/externalLink92.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26669</xdr:rowOff>
    </xdr:from>
    <xdr:to>
      <xdr:col>15</xdr:col>
      <xdr:colOff>523875</xdr:colOff>
      <xdr:row>33</xdr:row>
      <xdr:rowOff>87630</xdr:rowOff>
    </xdr:to>
    <xdr:sp macro="" textlink="">
      <xdr:nvSpPr>
        <xdr:cNvPr id="2" name="Tekstvak 1">
          <a:extLst>
            <a:ext uri="{FF2B5EF4-FFF2-40B4-BE49-F238E27FC236}">
              <a16:creationId xmlns:a16="http://schemas.microsoft.com/office/drawing/2014/main" id="{049EDB55-B8DE-4512-8507-465776FC42F0}"/>
            </a:ext>
          </a:extLst>
        </xdr:cNvPr>
        <xdr:cNvSpPr txBox="1"/>
      </xdr:nvSpPr>
      <xdr:spPr>
        <a:xfrm>
          <a:off x="1905" y="1141094"/>
          <a:ext cx="10951845" cy="4594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200" b="1">
              <a:solidFill>
                <a:schemeClr val="dk1"/>
              </a:solidFill>
              <a:effectLst/>
              <a:latin typeface="Georgia" panose="02040502050405020303" pitchFamily="18" charset="0"/>
              <a:ea typeface="+mn-ea"/>
              <a:cs typeface="+mn-cs"/>
            </a:rPr>
            <a:t>Algemeen</a:t>
          </a:r>
        </a:p>
        <a:p>
          <a:pPr marL="0" lvl="0" indent="0"/>
          <a:r>
            <a:rPr lang="nl-NL" sz="1200" b="0">
              <a:solidFill>
                <a:schemeClr val="dk1"/>
              </a:solidFill>
              <a:effectLst/>
              <a:latin typeface="Georgia" panose="02040502050405020303" pitchFamily="18" charset="0"/>
              <a:ea typeface="+mn-ea"/>
              <a:cs typeface="+mn-cs"/>
            </a:rPr>
            <a:t>De inschrijver draagt er zorg voor dat de totstandkoming van de</a:t>
          </a:r>
          <a:r>
            <a:rPr lang="nl-NL" sz="1200" b="0" baseline="0">
              <a:solidFill>
                <a:schemeClr val="dk1"/>
              </a:solidFill>
              <a:effectLst/>
              <a:latin typeface="Georgia" panose="02040502050405020303" pitchFamily="18" charset="0"/>
              <a:ea typeface="+mn-ea"/>
              <a:cs typeface="+mn-cs"/>
            </a:rPr>
            <a:t> totaalkosten </a:t>
          </a:r>
          <a:r>
            <a:rPr lang="nl-NL" sz="1200" b="0">
              <a:solidFill>
                <a:schemeClr val="dk1"/>
              </a:solidFill>
              <a:effectLst/>
              <a:latin typeface="Georgia" panose="02040502050405020303" pitchFamily="18" charset="0"/>
              <a:ea typeface="+mn-ea"/>
              <a:cs typeface="+mn-cs"/>
            </a:rPr>
            <a:t>overeenkomt met de onderliggende tabbladen. </a:t>
          </a:r>
        </a:p>
        <a:p>
          <a:pPr lvl="0"/>
          <a:endParaRPr lang="nl-NL" sz="1200" b="0">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Prijsniveau</a:t>
          </a:r>
        </a:p>
        <a:p>
          <a:r>
            <a:rPr lang="nl-NL" sz="1200" b="0">
              <a:solidFill>
                <a:schemeClr val="dk1"/>
              </a:solidFill>
              <a:effectLst/>
              <a:latin typeface="Georgia" panose="02040502050405020303" pitchFamily="18" charset="0"/>
              <a:ea typeface="+mn-ea"/>
              <a:cs typeface="+mn-cs"/>
            </a:rPr>
            <a:t>Het loon- en prijspeil </a:t>
          </a:r>
          <a:r>
            <a:rPr lang="nl-NL" sz="1200" b="0">
              <a:solidFill>
                <a:schemeClr val="tx1"/>
              </a:solidFill>
              <a:effectLst/>
              <a:latin typeface="Georgia" panose="02040502050405020303" pitchFamily="18" charset="0"/>
              <a:ea typeface="+mn-ea"/>
              <a:cs typeface="+mn-cs"/>
            </a:rPr>
            <a:t>van 1 juli 2025 is het </a:t>
          </a:r>
          <a:r>
            <a:rPr lang="nl-NL" sz="1200" b="0">
              <a:solidFill>
                <a:schemeClr val="dk1"/>
              </a:solidFill>
              <a:effectLst/>
              <a:latin typeface="Georgia" panose="02040502050405020303" pitchFamily="18" charset="0"/>
              <a:ea typeface="+mn-ea"/>
              <a:cs typeface="+mn-cs"/>
            </a:rPr>
            <a:t>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200" b="1">
            <a:solidFill>
              <a:schemeClr val="dk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De uitgangspunten in het calculatiemodel vormen de basis voor de calculatie van de inschrijver. Indien noodzakelijk worden eventuele wijzigingen in de ruimtestaat na gunning in de calculatie doorgevoerd en verrekend met de in het calculatiemodel opgenomen normeringen en tarieven van de inschrijver.</a:t>
          </a:r>
        </a:p>
        <a:p>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Contractjaarprijs</a:t>
          </a:r>
        </a:p>
        <a:p>
          <a:r>
            <a:rPr lang="nl-NL" sz="1200" b="0">
              <a:solidFill>
                <a:schemeClr val="dk1"/>
              </a:solidFill>
              <a:effectLst/>
              <a:latin typeface="Georgia" panose="02040502050405020303" pitchFamily="18" charset="0"/>
              <a:ea typeface="+mn-ea"/>
              <a:cs typeface="+mn-cs"/>
            </a:rPr>
            <a:t>De totaalprijs is opgebouwd uit alle componenten die zijn opgenomen in het </a:t>
          </a:r>
          <a:r>
            <a:rPr lang="nl-NL" sz="1200" b="0">
              <a:solidFill>
                <a:schemeClr val="tx1"/>
              </a:solidFill>
              <a:effectLst/>
              <a:latin typeface="Georgia" panose="02040502050405020303" pitchFamily="18" charset="0"/>
              <a:ea typeface="+mn-ea"/>
              <a:cs typeface="+mn-cs"/>
            </a:rPr>
            <a:t>calculatiemodel met uitzondering van de afroepprijzen.</a:t>
          </a:r>
          <a:endParaRPr lang="nl-NL" sz="1200" b="1">
            <a:solidFill>
              <a:schemeClr val="tx1"/>
            </a:solidFill>
            <a:effectLst/>
            <a:latin typeface="Georgia" panose="02040502050405020303" pitchFamily="18" charset="0"/>
            <a:ea typeface="+mn-ea"/>
            <a:cs typeface="+mn-cs"/>
          </a:endParaRPr>
        </a:p>
        <a:p>
          <a:r>
            <a:rPr lang="nl-NL" sz="1200" b="0">
              <a:solidFill>
                <a:schemeClr val="dk1"/>
              </a:solidFill>
              <a:effectLst/>
              <a:latin typeface="Georgia" panose="02040502050405020303" pitchFamily="18" charset="0"/>
              <a:ea typeface="+mn-ea"/>
              <a:cs typeface="+mn-cs"/>
            </a:rPr>
            <a:t> </a:t>
          </a:r>
          <a:endParaRPr lang="nl-NL" sz="1200" b="1">
            <a:solidFill>
              <a:schemeClr val="dk1"/>
            </a:solidFill>
            <a:effectLst/>
            <a:latin typeface="Georgia" panose="02040502050405020303" pitchFamily="18" charset="0"/>
            <a:ea typeface="+mn-ea"/>
            <a:cs typeface="+mn-cs"/>
          </a:endParaRPr>
        </a:p>
        <a:p>
          <a:pPr lvl="0"/>
          <a:r>
            <a:rPr lang="nl-NL" sz="1200" b="1">
              <a:solidFill>
                <a:schemeClr val="dk1"/>
              </a:solidFill>
              <a:effectLst/>
              <a:latin typeface="Georgia" panose="02040502050405020303" pitchFamily="18" charset="0"/>
              <a:ea typeface="+mn-ea"/>
              <a:cs typeface="+mn-cs"/>
            </a:rPr>
            <a:t>Uurtarieven</a:t>
          </a:r>
        </a:p>
        <a:p>
          <a:pPr marL="0" indent="0"/>
          <a:r>
            <a:rPr lang="nl-NL" sz="1200" b="0">
              <a:solidFill>
                <a:schemeClr val="dk1"/>
              </a:solidFill>
              <a:effectLst/>
              <a:latin typeface="Georgia" panose="02040502050405020303" pitchFamily="18" charset="0"/>
              <a:ea typeface="+mn-ea"/>
              <a:cs typeface="+mn-cs"/>
            </a:rPr>
            <a:t>De dienstverlener geeft op basis van het calculatiemodel een uurtariefopbouw op van de in te zetten categorieën medewerkers. De kosten voor werkkleding en uitrusting, materialen, middelen en machines inclusief de levering van afvalzakken), parkeerkosten alsmede de overige indirecte kosten maken onderdeel uit van de uurtarieven.</a:t>
          </a:r>
        </a:p>
        <a:p>
          <a:pPr marL="0" indent="0"/>
          <a:r>
            <a:rPr lang="nl-NL" sz="1200" b="0">
              <a:solidFill>
                <a:sysClr val="windowText" lastClr="000000"/>
              </a:solidFill>
              <a:effectLst/>
              <a:latin typeface="Georgia" panose="02040502050405020303" pitchFamily="18" charset="0"/>
              <a:ea typeface="+mn-ea"/>
              <a:cs typeface="+mn-cs"/>
            </a:rPr>
            <a:t> </a:t>
          </a:r>
        </a:p>
        <a:p>
          <a:pPr marL="0" indent="0"/>
          <a:r>
            <a:rPr lang="nl-NL" sz="1200" b="0">
              <a:solidFill>
                <a:sysClr val="windowText" lastClr="000000"/>
              </a:solidFill>
              <a:effectLst/>
              <a:latin typeface="Georgia" panose="02040502050405020303" pitchFamily="18" charset="0"/>
              <a:ea typeface="+mn-ea"/>
              <a:cs typeface="+mn-cs"/>
            </a:rPr>
            <a:t>De opgegeven uurtarieven zijn, ten aanzien van de verdeling in loongroepen, gebaseerd op de gemiddelde eigenbedrijfssituatie.  </a:t>
          </a:r>
        </a:p>
        <a:p>
          <a:pPr marL="0" indent="0"/>
          <a:endParaRPr lang="nl-NL" sz="1200" b="1">
            <a:solidFill>
              <a:schemeClr val="tx1"/>
            </a:solidFill>
            <a:effectLst/>
            <a:latin typeface="Georgia" panose="02040502050405020303" pitchFamily="18" charset="0"/>
            <a:ea typeface="+mn-ea"/>
            <a:cs typeface="+mn-cs"/>
          </a:endParaRPr>
        </a:p>
        <a:p>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56726</xdr:colOff>
      <xdr:row>0</xdr:row>
      <xdr:rowOff>2964</xdr:rowOff>
    </xdr:from>
    <xdr:to>
      <xdr:col>12</xdr:col>
      <xdr:colOff>13334</xdr:colOff>
      <xdr:row>3</xdr:row>
      <xdr:rowOff>158750</xdr:rowOff>
    </xdr:to>
    <xdr:sp macro="" textlink="">
      <xdr:nvSpPr>
        <xdr:cNvPr id="2" name="Tekstvak 1">
          <a:extLst>
            <a:ext uri="{FF2B5EF4-FFF2-40B4-BE49-F238E27FC236}">
              <a16:creationId xmlns:a16="http://schemas.microsoft.com/office/drawing/2014/main" id="{EE6B4F5D-2ED7-4086-A48A-0822BFB2CD93}"/>
            </a:ext>
          </a:extLst>
        </xdr:cNvPr>
        <xdr:cNvSpPr txBox="1"/>
      </xdr:nvSpPr>
      <xdr:spPr>
        <a:xfrm>
          <a:off x="5454226" y="2964"/>
          <a:ext cx="6613525" cy="71670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 die als uitgangspunt voor de calculatie zijn genomen. Deze tarieven vormen de basis  voor toekomstige indexeringen.</a:t>
          </a:r>
        </a:p>
        <a:p>
          <a:r>
            <a:rPr lang="nl-NL" sz="1100">
              <a:solidFill>
                <a:srgbClr val="FF0000"/>
              </a:solidFill>
              <a:effectLst/>
              <a:latin typeface="Georgia" panose="02040502050405020303" pitchFamily="18" charset="0"/>
              <a:ea typeface="+mn-ea"/>
              <a:cs typeface="+mn-cs"/>
            </a:rPr>
            <a:t>De opbouw van het basisuurloon voor de medewerkers is gebaseerd op de loongroepverdeling zoals opgenomen in tabblad 12a, Onderbouwing basis uurloon.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171026</xdr:colOff>
      <xdr:row>3</xdr:row>
      <xdr:rowOff>140125</xdr:rowOff>
    </xdr:from>
    <xdr:to>
      <xdr:col>15</xdr:col>
      <xdr:colOff>203834</xdr:colOff>
      <xdr:row>7</xdr:row>
      <xdr:rowOff>152400</xdr:rowOff>
    </xdr:to>
    <xdr:sp macro="" textlink="">
      <xdr:nvSpPr>
        <xdr:cNvPr id="2" name="Tekstvak 1">
          <a:extLst>
            <a:ext uri="{FF2B5EF4-FFF2-40B4-BE49-F238E27FC236}">
              <a16:creationId xmlns:a16="http://schemas.microsoft.com/office/drawing/2014/main" id="{5AF02C59-9FF7-4A8A-9391-87E7BCF46DA7}"/>
            </a:ext>
          </a:extLst>
        </xdr:cNvPr>
        <xdr:cNvSpPr txBox="1"/>
      </xdr:nvSpPr>
      <xdr:spPr>
        <a:xfrm>
          <a:off x="5718386" y="774490"/>
          <a:ext cx="5804958" cy="9685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solidFill>
                <a:srgbClr val="FF0000"/>
              </a:solidFill>
              <a:effectLst/>
              <a:latin typeface="Georgia" panose="02040502050405020303" pitchFamily="18" charset="0"/>
              <a:ea typeface="+mn-ea"/>
              <a:cs typeface="+mn-cs"/>
            </a:rPr>
            <a:t>Onderstaand geeft de dienstverlener een opbouw van de uurlonen</a:t>
          </a:r>
          <a:r>
            <a:rPr lang="nl-NL" sz="1100" baseline="0">
              <a:solidFill>
                <a:srgbClr val="FF0000"/>
              </a:solidFill>
              <a:effectLst/>
              <a:latin typeface="Georgia" panose="02040502050405020303" pitchFamily="18" charset="0"/>
              <a:ea typeface="+mn-ea"/>
              <a:cs typeface="+mn-cs"/>
            </a:rPr>
            <a:t> die als uitgangspunt voor de </a:t>
          </a:r>
          <a:r>
            <a:rPr lang="nl-NL" sz="1100">
              <a:solidFill>
                <a:srgbClr val="FF0000"/>
              </a:solidFill>
              <a:effectLst/>
              <a:latin typeface="Georgia" panose="02040502050405020303" pitchFamily="18" charset="0"/>
              <a:ea typeface="+mn-ea"/>
              <a:cs typeface="+mn-cs"/>
            </a:rPr>
            <a:t>calculatie zijn genomen en terug komen in tabblad 12, opbouw uurtarieven. Deze tarieven vormen de basis  voor toekomstige indexeringen.</a:t>
          </a:r>
        </a:p>
        <a:p>
          <a:pPr marL="0" marR="0" lvl="0" indent="0" defTabSz="914400" eaLnBrk="1" fontAlgn="auto" latinLnBrk="0" hangingPunct="1">
            <a:lnSpc>
              <a:spcPct val="100000"/>
            </a:lnSpc>
            <a:spcBef>
              <a:spcPts val="0"/>
            </a:spcBef>
            <a:spcAft>
              <a:spcPts val="0"/>
            </a:spcAft>
            <a:buClrTx/>
            <a:buSzTx/>
            <a:buFontTx/>
            <a:buNone/>
            <a:tabLst/>
            <a:defRPr/>
          </a:pPr>
          <a:r>
            <a:rPr lang="nl-NL" sz="1100">
              <a:solidFill>
                <a:srgbClr val="FF0000"/>
              </a:solidFill>
              <a:effectLst/>
              <a:latin typeface="Georgia" panose="02040502050405020303" pitchFamily="18" charset="0"/>
              <a:ea typeface="+mn-ea"/>
              <a:cs typeface="+mn-cs"/>
            </a:rPr>
            <a:t>Gedurende de contractperiode worden de opgegeven percentages per loongroep, waarop het opgegeven gemiddelde uurtarief is gebaseerd, NIET aangepast.</a:t>
          </a:r>
        </a:p>
        <a:p>
          <a:endParaRPr lang="nl-NL" sz="1100">
            <a:solidFill>
              <a:srgbClr val="FF0000"/>
            </a:solidFill>
            <a:effectLst/>
            <a:latin typeface="Georgia" panose="02040502050405020303" pitchFamily="18" charset="0"/>
            <a:ea typeface="+mn-ea"/>
            <a:cs typeface="+mn-cs"/>
          </a:endParaRPr>
        </a:p>
        <a:p>
          <a:endParaRPr lang="nl-NL" sz="1000">
            <a:solidFill>
              <a:srgbClr val="FF0000"/>
            </a:solidFill>
            <a:effectLst/>
            <a:latin typeface="Georgia" panose="02040502050405020303"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UvA/Calculatie/Q3/Ruimtestaat%20en%20factuurbedragen%20Q3%202017%20Science%20Park%20-%20CSU%20obv%20rev%2037_prullebakke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l.iss.biz\ISSNL\DOCUME~1\VAARKA~1\LOCALS~1\Temp\Temporary%20Directory%201%20for%20Offerte%20ISS.zip\Invulform%2000007-2005-SNSZuid%20versie%201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20(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Documents%20and%20Settings/Naomi/Local%20Settings/Temporary%20Internet%20Files/Content.Outlook/ILGDZFKW/HD%20MBP%20Erik%20ATIR%20Werkdocumenten/%20%20ATIR%20in%20%20behandeling/Tarieven%202004/ati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20ATIR%20Werkdocumenten/%20%20ATIR%20in%20%20behandeling/Tarieven%202004/ati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ovon%20-%20Inkada/Calculatie/Calc%20SOVON%20perceel%202_NvI_1_v2.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G:\DATA\Zakelijk\ISS%20HK\Mantels\RGN\Tempo%20Team\vestigingenoverzicht%20Tempo-Tea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E:\mijn%20documenten\mijn%20documenten\01-%20offertes%20en%20in%20onderhoud\00-IN%20ONDERHOUD\Solvay%20Pharmaceuticals\2005-Solvay%20Pharmaceutials\04.424Aa-off%20DEFINITIEF%20jun%2005%20Solvay%20Pharmaceuticals%20begr.%202005%20opb.%202004.xls" TargetMode="External"/></Relationships>
</file>

<file path=xl/externalLinks/_rels/externalLink19.xml.rels><?xml version="1.0" encoding="UTF-8" standalone="yes"?>
<Relationships xmlns="http://schemas.openxmlformats.org/package/2006/relationships"><Relationship Id="rId2" Type="http://schemas.microsoft.com/office/2019/04/relationships/externalLinkLongPath" Target="Inschrijfbiljetten%20leeg%20oude%20methode1?644AAD09" TargetMode="External"/><Relationship Id="rId1" Type="http://schemas.openxmlformats.org/officeDocument/2006/relationships/externalLinkPath" Target="file:///\\644AAD09\Inschrijfbiljetten%20leeg%20oude%20methode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gvb939-my.sharepoint.com/My%20Documents/Projecten/Holland%20casino/Plattegronden%20gebouwen/X5062.01.01-Amsterdam%20Kruisgebouw-meetstaten-200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CSG%20West\97032%20NKI-AVL%202004\Schoonmaak\Nieuwbouw\Contractbeheer\Calculaties\20040104%20Calculatie%20NKI%20nieuwbouw%20revisie%200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nl.iss.biz\ISSNL\Documents%20and%20Settings\Emilie\Mijn%20documenten\FA%20-%20ISS%20Werkmappen\Documents%20and%20Settings\gcorneli\Desktop\objecten\berichtenformulieren\berichtenformulier%20diensten%20abonnemen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Aukje\Desktop\ADHD\schoonmaak\aanbesteding\file:\D:\Yamaha\Calculatie%20concep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issglobal1-my.sharepoint.com/Marco%20Engbers%20%20-%20Asito/13.%20Voorstellen/Vestiging%20Doetinchem%20&amp;%20Zutpen/1.%20In%20Behandeling/Verosol%20Eibergen/Calculatie%20Verosol%20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lmfs02\sjablonen$\Documents%20and%20Settings\svheck\Local%20Settings\Temporary%20Internet%20Files\Content.Outlook\ZZITY942\Nico\Calculatie\Akkoord\1655434a%20VeenCampus%20Vathorst.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Documents%20and%20Settings\Serge\Local%20Settings\Temporary%20Internet%20Files\OLK1F\Papyrus%20BSC%20Beginmeting%20en%20Voorcalculatie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R:\Data\Sales\Archief%202000\afgewezen%20offertes\Friesland%20Coberco%20Dairy%20Foods%20te%20Meppel\Calculatie%20Blankenstein%20140%20(2e%20versi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19\Stg%20Interconfessioneel%20RK%20PC%20VO%20Gregor%20Mendel%20-%20Inkada\Calculatie\Calc_Kennemer%20Lyceum_V1_GN_MVH_2.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G:\Utrecht\Common\IFS-Sales\Accounts\Prospects%20-%20Leads\UWV%20Multiservices%202012\Calculatie\Pricing%2095%25\20120731%20P&amp;L%20-%20UWV%20pricing%2095%25%20EK%20J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Fujitsu%20-Post%20Submission%20-%20TUPE%20Compliant%20Extra%20Sites%20Benchmarked.xlsb"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lient\E$\Users\lhotting\Desktop\alpha\Inschrijfbiljetten_OGN_v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na2.know.hp.com/Documents%20and%20Settings/jhatfield/Local%20Settings/Temporary%20Internet%20Files/OLK5A/Site%20Info%20-%2011-27-06%20(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CSG%20Klanten%20actief\CSG%20Zuid\06007%20Diamant%20Groep%20Tilburg\Schoonmaak\Aanbestedingsstukken\09%200831%20Bijlage%205%20calculatiemodel.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gvb939-my.sharepoint.com/CBD/Offertes%202004/Haagse%20Hogeschool/HHS-origineel%20offerte%20definitief%20v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BBF00372\users$\Yaw.Mante\Working%20Folders\Yaw\Work\4.%202011\10.%20October\FM_Project%20Unity\Mockup%20of%20Data%20Colletion%20Sheet%20draft7country.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Stichting%20Nederlands%20Scheepvaartmuseum%20Amsterdam%20(RFP)%20-%20SMC/Calculatie/RB/NvI%204/HSM%20Rekenmodel%202019%20v4_unprotected.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Program%20Files\Common%20Files\ncie-share\XLmacro.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Users\Aukje\Desktop\ADHD\schoonmaak\aanbesteding\file:\H13vfs01\Department_Data$\ISA\Noord-West\Calculatie\CALCULATIE%20BENODIGDHEDEN\AFROEPPRIJZEN%202006.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lient\E$\WINDOWS\Temporary%20Internet%20Files\OLK2\WERKPROGRAMMA%20PSU%20ONDERWIJS%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tra1rg1\data\Sales\Oud%20Lavold%20Data\IJekel\06\Landelijke%20accounts\UWV%20Gak%202003\Contracten%202004\Zuid%20West\Rijswijk%20-%20J.C.%20van%20Markenlaan%205-pp2004.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Totaal%20voorstel%20Stegeman%2027042012%2014.00%20uur.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lmfs02\sjablonen$\OPDRACHTGEVERS\Marenland,%20Onderwijsbureau\Aanbesteding%202007\Bestek\Inventarisaties%20voor%20EA\Abt%20Emo%20School%20Westeremden%20190607.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B:\CSG%20Klanten%20actief\CSG%20Zuid\97008%20DS%20Pierson%20College\Schoonmaak\Aanbesteding%202011\08%20Calculatie\10%201229%20Rev%2000Calculatie%20Ds%20Pierson.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Users\jeanettek\AppData\Local\Microsoft\Windows\Temporary%20Internet%20Files\Content.Outlook\MOI7SDBL\ruimtestaat%20Nazareth.xlsx"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2%20CSU%20per%201%20juli%202019%20def%20aanpas%20windschermen%20CV1.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AtirLLSProductie\Atir\Projecten%20algemeen\In%20behandeling\GVB\1.%202018\1.%20Stations\1.%20CSU\calculatiemodellen\Calculatiemodel%20perceel%201%20CSU%20per%201%20juli%202019%20def.xlsx"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Users\milmtosi\AppData\Local\Microsoft\Windows\Temporary%20Internet%20Files\Content.Outlook\73W1LHGI\Cleaning%20data%20CE_final_send.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G:\CSG%20Klanten%20actief\CSG%20West\07015%20Altrecht\Schoonmaak\Programma\07%201018%20Calculatie%20Altrecht.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s://84924.afasinsite.nl/CSG%20Klanten%20actief/CSG%20West/97032%20NKI-AVL/Schoonmaak/Programma's%20Huidig/Nieuw%20en%20Oudbouw%20Samen/CSG/01025%20Telfort%20A'dam/01025%20Programma/Progr.Telfort-Entree1-kan254.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CSG%20Klanten%20actief\CSG%20West\97032%20NKI-AVL\Schoonmaak\Programma%20tbv%20Aanbesteding\06%200328%20Programma%20NKIAv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Data\Sales\Archief%202000\afgewezen%20offertes\Ahold%20te%20Zaandam\versie%201\Calculatie%20NIC,%20Ahold.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Calculatiemodel%20proquere%20definitief"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Inkoop\Facilitair%20Bedrijf\Facilitair%20Bedrijf%20(Vastgoed%20&amp;%20Milieu)\Projecten%20afgehandeld\Catering\Aanbesteding%202008\Projecten\Catering\981.035Fuji\corresp\ModelPT.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walwshr02\lwp_sta_fin\C\Users\r.toorenburgh\AppData\Local\Microsoft\Windows\Temporary%20Internet%20Files\Content.Outlook\83YS3KGK\Westerveld%20oude%20calculatie"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55.xml.rels><?xml version="1.0" encoding="UTF-8" standalone="yes"?>
<Relationships xmlns="http://schemas.openxmlformats.org/package/2006/relationships"><Relationship Id="rId2" Type="http://schemas.openxmlformats.org/officeDocument/2006/relationships/externalLinkPath" Target="file:///I:\Corporate%20Sales\01%20Offertes\2021\210002%20GVB%20Metro%20en%20Tramhaltes\01%20Offerte\03%20Definitief\7.%20Calculatiemodel%20Perceel%201%20Comfort%20schoonmaak%20versie%2001-07-2024.xlsx" TargetMode="External"/><Relationship Id="rId1" Type="http://schemas.openxmlformats.org/officeDocument/2006/relationships/externalLinkPath" Target="file:///I:\Corporate%20Sales\01%20Offertes\2021\210002%20GVB%20Metro%20en%20Tramhaltes\01%20Offerte\03%20Definitief\7.%20Calculatiemodel%20Perceel%201%20Comfort%20schoonmaak%20versie%2001-07-2024.xlsx"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D:\In%20behandeling\Belastingdienst2003\ISS-Belastingdienst200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walwshr02\lwp_sta_fin\C\Users\nicole\AppData\Local\Microsoft\Windows\Temporary%20Internet%20Files\Content.Outlook\P4414I6B\Mutatie%20GVB%20Kraaijenest%20NvB"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walwshr02\lwp_sta_fin\C\AtirLLSProductie\Atir\Projecten%20algemeen\In%20behandeling\Provincie%20Zuid%20Holland\Aanbesteding%202012\PZH%20calculatie\GLV-Calculatiemodel%20DEF"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Commercial\James\Oldham\Olham%20Coster.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G:\Documents%20and%20Settings\lhhoff\Local%20Settings\Temporary%20Internet%20Files\OLK1C8\Valuation%20model%20-%20ver%202009%2002.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https://issglobal1-my.sharepoint.com/Users/lhotting/AppData/Local/Microsoft/Windows/Temporary%20Internet%20Files/Content.Outlook/73BBDHCT/Kopie%20van%20Simiss%20%20v11%20GGZ%20versie%202%200.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7/Stichting%20Horizon%20en%20St.%20Altra%20jeugdzorg%20en%20speciaal%20onderwijs%20(Icca)/Calculatie/1e%20versie/Bijlage%20D1%20Calculatiemodel%20perceel%203-V1.xlsx"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https://issglobal1-my.sharepoint.com/personal/emilie_meijnen_nl_issworld_com/Documents/AB%20Prijzen/2016/2013/Af%20b%20-%20nog%20naar%20CBDschijf/GGZ-1%20v1a%2009-03-24em%20mut%20en%204x%20nieuw%20--.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W:\Beheer\Beheer%20KLPD\Beheer2000\OffAsito04-12-00.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G:\Medewerkers\02.%20Offertes\01.%20In%20Behandeling\2011\Gemeente%20Heerenveen-2011274-Off\03%20Calculatie\Bijlage%204a%20Ruimtestaat%20en%20kostenmatrix%20Schoonmaak%20Perceel%201.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lanten\Papyrus\TV\Papyrus-TV-BeginMeting030830.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lgemeen\algemeen$\Afdelingen\Commercie\Offertes\Noordwest\2020\WNF%20-%20SMC\Calculatie\Calc%20WNF255%20v1%2005-02-2020em.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CSG%20Klanten%20actief\CSG%20West\97032%20NKI-AVL\Schoonmaak\Programma%20tbv%20Aanbesteding\06%200328%20Programma%20NKIAvL.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G:\Huisv\Oude%20indeling%20L-schijf\Daphne%20auditing\KPN\mobiele%20telefonie\analyse%20mobiele%20telefonie\vergelijkemiskpnfebruari2004.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Regio%20Esther%20Westerhuis\SVVE\Calculatie\2009\SVVE%20De%20Orangerie\RBS%20De%20Orangerie%2013-03-09%20jh.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G:\Projecten\Catering\981.035Fuji\corresp\ModelPT.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Users\Aukje\Desktop\ADHD\schoonmaak\aanbesteding\file:\NCIESERVER\nCie\nCie\kostensoorten%20standaard\TV\Tarieven%20TV.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G:\MAsupport\Projects%20-%202000\Holland%20-%20CSU\Quick%20valuation%20model%20-%20NEW%20Version.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O:\Gom%20Schoonhouden\Calculatiemodellen\kladmarco2.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https://gvb939-my.sharepoint.com/Afdelingen/Commercie/Offertes/Noordwest/2019/TMG%20(Heyday)/Calculatie/TMG_calc_v3_rvs.xlsx"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Nlavnfsr02\avnshr018\In%20behandeling\UWV\Amsterdam%20-%20Delflandlaan%203-5%20pp2003.XLS" TargetMode="External"/></Relationships>
</file>

<file path=xl/externalLinks/_rels/externalLink78.xml.rels><?xml version="1.0" encoding="UTF-8" standalone="yes"?>
<Relationships xmlns="http://schemas.openxmlformats.org/package/2006/relationships"><Relationship Id="rId2" Type="http://schemas.microsoft.com/office/2019/04/relationships/externalLinkLongPath" Target="120523%20Ruimtestaat%20Avenier1.0.xlsx?644AAD09" TargetMode="External"/><Relationship Id="rId1" Type="http://schemas.openxmlformats.org/officeDocument/2006/relationships/externalLinkPath" Target="file:///\\644AAD09\120523%20Ruimtestaat%20Avenier1.0.xlsx"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Users\rakse\AppData\Local\Microsoft\Windows\Temporary%20Internet%20Files\Content.Outlook\U6Y32292\NAW-bestand%20tbv%20contractwissel%2013-11-2014%20Zwanenberg%20Almel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J:\CSG\01025%20Telfort%20A'dam\01025%20Programma\Progr.Telfort-Entree1-kan25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H:\Bijlagen\Calculatie%20Dienstencentrum%20de%20mare.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nts%20and%20Settings\dewis0\Local%20Settings\Temporary%20Internet%20Files\OLK1\PROEF%20TEMPLATE%20vereenvoudigd.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twijfs01\users\Documents%20and%20Settings\pvgils\Local%20Settings\Temporary%20Internet%20Files\OLK1\Foodcalc%202009%20v2%20CONCEPT.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G:\Maarssen\Common\CBD\Afdeling%20Commercie\OFFERTE\TEKST%20(UITGEBRACHT)\ISS%20C&amp;C%20-%20Hospital\Prospect\1%20ZIEKENHUIZEN\UMC%20St%20Radboud\OFFERTE\Bid%20commitee\20121015_Overnamegegevens%20berekening%20ISS.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https://gvb939-my.sharepoint.com/Afdelingen/National%20Accounts/Healthcare/Calculatie%20Zorg/Archipel%20nieuw%20model/Archipel%20Calculatie%20Totaal%202019%20v06%20tm%20191001.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G:\AA%20-%20Werkmappen%20Cure&amp;Care\AA%20Onderhanden%20werk\2012%2009%20Radboud%20UMC%20%20Nijmegen\Calculatie%20ISS\UMC%20Utrecht%20Calculatie2011%20ISS%2011-12-12em.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C:\AtirData\AtirLLSProductie\Atir\Projecten%20algemeen\In%20behandeling\OLVG\OLVG%202012\OLVG-Calculatie\calculatiemodel%202012%20HSO%20per%201-1-2012.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walwshr02\lwp_sta_fin\Users\marleen\AppData\Local\Microsoft\Windows\Temporary%20Internet%20Files\Content.Outlook\BAL0A37R\Calculatiemodel%20voor%20SED%202%20(3).xlsx"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G:\ISSNL\Maarssen\Common\CBD\Afdeling%20Calculatie\Calculaties\Klanten\Regio%20Astri%20van%20Bilsen\Zaans%20Medisch%20Centrum\Calculaties%202008\ZMC-Calculatie%20v9a%2009-01-14em%20glas%20B15-B11-zazofs%20PB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CSG%20Klanten%20actief\CSG%20West\09098%20SER\Aanbesteding\01%20Voorbereidend%20werk\Werkdocumenten\10%200718%20Calculatie%20SER%209.0.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G:\Users\p.schellingerhout\AppData\Local\Microsoft\Windows\Temporary%20Internet%20Files\Content.Outlook\MZRJO3S8\umcu%20voorcalc%20atir%20def.xlsx"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Client\E$\Beheer\Beheer%20PGZ%20(ISS)\Actueel\Basisbestand%20PGZ.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walwshr02\lwp_sta_fin\Afdelingen\Commercie\Offertes\West\2014\GVB%20Perrons\Perceel%206\Prijslijst\Bijlage%201f%20GVB%20Calculatiemodel%20perceel%206%20(leeg).xlsx"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94.xml.rels><?xml version="1.0" encoding="UTF-8" standalone="yes"?>
<Relationships xmlns="http://schemas.openxmlformats.org/package/2006/relationships"><Relationship Id="rId2" Type="http://schemas.microsoft.com/office/2019/04/relationships/externalLinkLongPath" Target="120706%20Ruimtestaat%20Avenier%20&amp;%20Horizon.xlsx?644AAD09" TargetMode="External"/><Relationship Id="rId1" Type="http://schemas.openxmlformats.org/officeDocument/2006/relationships/externalLinkPath" Target="file:///\\644AAD09\120706%20Ruimtestaat%20Avenier%20&amp;%20Horizon.xlsx"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C:\Users\Aukje\Desktop\ADHD\schoonmaak\aanbesteding\file:\C:\DOCUME~1\clstn0\LOCALS~1\Temp\Oude%20calculaties\Prijzen%20gouden%20versie%2012-02-03.xls" TargetMode="External"/></Relationships>
</file>

<file path=xl/externalLinks/_rels/externalLink9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Zwolle\Common\Contracten%20backoffice%20Zwolle\Calculatie\Key%20Accounts\ABN%20AMRO%202003\2009\OPG's\12%20-%20ABN%20AMRO%20per%201%20december%20OPG-2008%20incl.%203,6%2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G:\CSG%20Zuid\05017%20Waterschap%20De%20Dommel\Programma\Calculatie%202005%20versie%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_macros"/>
      <sheetName val="scrprogramma"/>
      <sheetName val="scrvloersoort"/>
      <sheetName val="scrruimtestaten"/>
      <sheetName val="variabelen"/>
      <sheetName val="Begroting"/>
      <sheetName val="Opbouw"/>
      <sheetName val="Vaste gegevens"/>
      <sheetName val="totaal"/>
      <sheetName val="ma_vr_1"/>
      <sheetName val="ma_vr_1_nlp"/>
      <sheetName val="za_1"/>
      <sheetName val="zo_1"/>
      <sheetName val="Werkelijke dage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Opslagen BL"/>
      <sheetName val="Tariefopbouw"/>
      <sheetName val="Regietarief"/>
      <sheetName val="Add prijzen"/>
      <sheetName val="matrix smo ind. loc&amp;rayons"/>
      <sheetName val="matrix glas "/>
      <sheetName val="Breda"/>
      <sheetName val="Eindhoven"/>
      <sheetName val="Heerlen"/>
      <sheetName val="Maastricht"/>
      <sheetName val="Venlo"/>
      <sheetName val="Overige kantoren"/>
      <sheetName val="Rayontotaal"/>
      <sheetName val="Kengetallen"/>
      <sheetName val="Opslagen_BL"/>
      <sheetName val="Add_prijzen"/>
      <sheetName val="matrix_smo_ind__loc&amp;rayons"/>
      <sheetName val="matrix_glas_"/>
      <sheetName val="Overige_kantor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refreshError="1"/>
      <sheetData sheetId="1" refreshError="1"/>
      <sheetData sheetId="2"/>
      <sheetData sheetId="3" refreshError="1"/>
      <sheetData sheetId="4"/>
      <sheetData sheetId="5"/>
      <sheetData sheetId="6"/>
      <sheetData sheetId="7"/>
      <sheetData sheetId="8"/>
      <sheetData sheetId="9" refreshError="1"/>
      <sheetData sheetId="10"/>
      <sheetData sheetId="11"/>
      <sheetData sheetId="12"/>
      <sheetData sheetId="13"/>
      <sheetData sheetId="14" refreshError="1"/>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Validaties"/>
      <sheetName val="atir_xl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atir_xls2"/>
      <sheetName val="Omreken"/>
      <sheetName val="atir_xls3"/>
    </sheetNames>
    <sheetDataSet>
      <sheetData sheetId="0" refreshError="1"/>
      <sheetData sheetId="1" refreshError="1"/>
      <sheetData sheetId="2" refreshError="1"/>
      <sheetData sheetId="3" refreshError="1"/>
      <sheetData sheetId="4"/>
      <sheetData sheetId="5"/>
      <sheetData sheetId="6" refreshError="1"/>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andleiding"/>
      <sheetName val="Legenda"/>
      <sheetName val="Tariefsopbouw"/>
      <sheetName val="Prestatie"/>
      <sheetName val="Programma"/>
      <sheetName val="Bouw m2"/>
      <sheetName val="GC"/>
      <sheetName val="RS"/>
      <sheetName val="normblad"/>
      <sheetName val="Recap"/>
      <sheetName val="Uurtarieven"/>
      <sheetName val="Toeslagen"/>
      <sheetName val="Percentages"/>
      <sheetName val="Extra werkzhdn"/>
      <sheetName val="San. Voorz."/>
      <sheetName val="Totalisatie"/>
      <sheetName val="Opgave m2 prijz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eve vestigingen"/>
      <sheetName val="data"/>
      <sheetName val="inactieve vestigingen"/>
      <sheetName val="actieve_vestigingen"/>
      <sheetName val="inactieve_vestigingen"/>
    </sheetNames>
    <sheetDataSet>
      <sheetData sheetId="0"/>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actVoortgang"/>
      <sheetName val="aanpassingen"/>
      <sheetName val="Prijsbladen"/>
      <sheetName val="vanaf hier printen"/>
      <sheetName val="Toelichting begroting 2005"/>
      <sheetName val="Totaal kostenoverzicht 2005"/>
      <sheetName val="Tarieven"/>
      <sheetName val="overzicht vaste bonnen 2005"/>
      <sheetName val="overzicht uren totaal 2004"/>
      <sheetName val="Afschrijving mach. + materiaal"/>
      <sheetName val="glasbewassing"/>
      <sheetName val="inloopmatten"/>
      <sheetName val="hygiëne containers"/>
      <sheetName val="tot hier printen"/>
      <sheetName val="2004 amve"/>
      <sheetName val="kengetal afd."/>
      <sheetName val="kengetal cleanroom overig"/>
      <sheetName val="kengetal WWP per rmt."/>
      <sheetName val="kengetal WWP dag-avond"/>
      <sheetName val="kengetal radiologische labs"/>
      <sheetName val="mid-mat-kleding-inleen-glas"/>
      <sheetName val="Kompas 2"/>
      <sheetName val="Module1"/>
      <sheetName val="Module2"/>
      <sheetName val="Module3"/>
      <sheetName val="Module4"/>
      <sheetName val="Module5"/>
      <sheetName val="Module6"/>
      <sheetName val="Module7"/>
      <sheetName val="Module8"/>
      <sheetName val="Module9"/>
      <sheetName val="vanaf_hier_printen"/>
      <sheetName val="Toelichting_begroting_2005"/>
      <sheetName val="Totaal_kostenoverzicht_2005"/>
      <sheetName val="overzicht_vaste_bonnen_2005"/>
      <sheetName val="overzicht_uren_totaal_2004"/>
      <sheetName val="Afschrijving_mach__+_materiaal"/>
      <sheetName val="hygiëne_containers"/>
      <sheetName val="tot_hier_printen"/>
      <sheetName val="2004_amve"/>
      <sheetName val="kengetal_afd_"/>
      <sheetName val="kengetal_cleanroom_overig"/>
      <sheetName val="kengetal_WWP_per_rmt_"/>
      <sheetName val="kengetal_WWP_dag-avond"/>
      <sheetName val="kengetal_radiologische_labs"/>
      <sheetName val="Kompas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verzamelblad"/>
      <sheetName val="basisgegevens opdrachtgever"/>
      <sheetName val="basisgegevens bestek contract"/>
      <sheetName val="basisgegevens aannemer"/>
      <sheetName val="uurtariefopbouw"/>
      <sheetName val="overige m2 prijzen"/>
      <sheetName val="10-101"/>
      <sheetName val="10-102"/>
      <sheetName val="10-103"/>
      <sheetName val="10-104"/>
      <sheetName val="10-105"/>
      <sheetName val="10-106"/>
      <sheetName val="10-107"/>
      <sheetName val="10-108"/>
      <sheetName val="10-109"/>
      <sheetName val="10-110"/>
      <sheetName val="10-111"/>
      <sheetName val="10-112"/>
      <sheetName val="10-113"/>
      <sheetName val="10-114"/>
      <sheetName val="10-115"/>
      <sheetName val="10-116"/>
      <sheetName val="10-117"/>
      <sheetName val="10-118"/>
      <sheetName val="10-119"/>
      <sheetName val="10-120"/>
      <sheetName val="10-121"/>
      <sheetName val="10-122"/>
      <sheetName val="10-123"/>
      <sheetName val="10-124"/>
      <sheetName val="10-125"/>
      <sheetName val="10-126"/>
      <sheetName val="10-127"/>
      <sheetName val="10-128"/>
      <sheetName val="10-129"/>
      <sheetName val="10-130"/>
      <sheetName val="10-131"/>
      <sheetName val="10-132"/>
      <sheetName val="10-133"/>
      <sheetName val="10-134"/>
      <sheetName val="Uitvoergegevens"/>
      <sheetName val="Inhoud"/>
      <sheetName val="Samenvatting"/>
      <sheetName val="Inschrijfbiljet 1"/>
      <sheetName val="Inschrijfbiljet 2"/>
      <sheetName val="Inschrijfbiljet 3"/>
      <sheetName val="Inschrijfbiljet 4"/>
      <sheetName val="Inschrijfbiljet 5"/>
      <sheetName val="Blad50"/>
      <sheetName val="Blad51"/>
      <sheetName val="Blad52"/>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1"/>
      <sheetName val="B-2"/>
      <sheetName val="C"/>
      <sheetName val="Totaal"/>
      <sheetName val="DT-inhoud"/>
      <sheetName val="DT-oppevl"/>
      <sheetName val="Laag 1"/>
      <sheetName val="BVO"/>
      <sheetName val="Categorieen"/>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Module2"/>
      <sheetName val="Programma_check"/>
      <sheetName val="Tussenblad"/>
      <sheetName val="Blad1"/>
      <sheetName val="totaal"/>
      <sheetName val="Hoofdmenu"/>
      <sheetName val="scrprogramma"/>
      <sheetName val="scrvloersoort"/>
      <sheetName val="scrruimtestaten"/>
      <sheetName val="sorteer op code_oud"/>
      <sheetName val="sorteer op nr_oud"/>
      <sheetName val="Ma_vr"/>
      <sheetName val="Ma_vr-naloop"/>
      <sheetName val="Za"/>
      <sheetName val="Zo"/>
      <sheetName val="Fe"/>
      <sheetName val="Normblad"/>
      <sheetName val="rekenblad"/>
      <sheetName val="Start_programma's"/>
      <sheetName val="Apo_L"/>
      <sheetName val="Aul_L"/>
      <sheetName val="Aul_S"/>
      <sheetName val="Aul_T"/>
      <sheetName val="Bad_L"/>
      <sheetName val="Bad_S"/>
      <sheetName val="Bal_S"/>
      <sheetName val="Bed_L"/>
      <sheetName val="Beh_L"/>
      <sheetName val="Beh_S"/>
      <sheetName val="Beh_R"/>
      <sheetName val="Beh_T"/>
      <sheetName val="Com_L"/>
      <sheetName val="Con_L"/>
      <sheetName val="Csa_L"/>
      <sheetName val="Dag_L"/>
      <sheetName val="Dag_S"/>
      <sheetName val="Dag_T"/>
      <sheetName val="Dot_L"/>
      <sheetName val="Dot_S"/>
      <sheetName val="Dou_L"/>
      <sheetName val="Dou_S"/>
      <sheetName val="Ent_L"/>
      <sheetName val="Ent_S"/>
      <sheetName val="Ent_T"/>
      <sheetName val="Gan_L"/>
      <sheetName val="Gan_S"/>
      <sheetName val="GPB_S"/>
      <sheetName val="Gan_T"/>
      <sheetName val="Gar_L"/>
      <sheetName val="Gar_S"/>
      <sheetName val="Gar_T"/>
      <sheetName val="Gip_L"/>
      <sheetName val="Gip_S"/>
      <sheetName val="Hyd_L"/>
      <sheetName val="Hyd_S"/>
      <sheetName val="Iso_L"/>
      <sheetName val="Iso_T"/>
      <sheetName val="Iso_S"/>
      <sheetName val="Gla_G"/>
      <sheetName val="Gla_D"/>
      <sheetName val="Kan_L"/>
      <sheetName val="Kan_S"/>
      <sheetName val="Kan_T"/>
      <sheetName val="Kaw_T"/>
      <sheetName val="KPB_L"/>
      <sheetName val="Keu_L"/>
      <sheetName val="Keu_S"/>
      <sheetName val="Keu_T"/>
      <sheetName val="KVO_L"/>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Mor_Li"/>
      <sheetName val="Oef_L"/>
      <sheetName val="Mor_Li "/>
      <sheetName val="Ope_L"/>
      <sheetName val="Ope_S"/>
      <sheetName val="Par_L"/>
      <sheetName val="Par_S"/>
      <sheetName val="Opl_G"/>
      <sheetName val="Opl_S"/>
      <sheetName val="Opv_L"/>
      <sheetName val="Pat_L"/>
      <sheetName val="Pat_S"/>
      <sheetName val="Pat_T"/>
      <sheetName val="Rec_L"/>
      <sheetName val="Rec_T"/>
      <sheetName val="Pri_L"/>
      <sheetName val="Res_L"/>
      <sheetName val="Res_S"/>
      <sheetName val="Res_T"/>
      <sheetName val="Rol_L"/>
      <sheetName val="Rol_S"/>
      <sheetName val="Ron_L"/>
      <sheetName val="Ron_S"/>
      <sheetName val="San_L"/>
      <sheetName val="Roo_L"/>
      <sheetName val="Sad_P"/>
      <sheetName val="San_P"/>
      <sheetName val="San_S"/>
      <sheetName val="Sch_L"/>
      <sheetName val="Sla_L"/>
      <sheetName val="Spo_L"/>
      <sheetName val="Spo_S"/>
      <sheetName val="Spr_L"/>
      <sheetName val="Spr_T"/>
      <sheetName val="Tea_L"/>
      <sheetName val="Tea_T"/>
      <sheetName val="Tel_L"/>
      <sheetName val="Tel_T"/>
      <sheetName val="The_L"/>
      <sheetName val="The_T"/>
      <sheetName val="Toi_P"/>
      <sheetName val="Toi_S"/>
      <sheetName val="Tra_L"/>
      <sheetName val="Tra_M"/>
      <sheetName val="Tra_S"/>
      <sheetName val="Tra_T"/>
      <sheetName val="Ver_L"/>
      <sheetName val="Ver_T"/>
      <sheetName val="Voo_P"/>
      <sheetName val="Voo_S"/>
      <sheetName val="Wac_L"/>
      <sheetName val="Wac_S"/>
      <sheetName val="Wac_T"/>
      <sheetName val="Was_L"/>
      <sheetName val="Was_St"/>
      <sheetName val="Was_S"/>
      <sheetName val="Win_L"/>
      <sheetName val="Win_S"/>
      <sheetName val="Win_T"/>
      <sheetName val="Zwe_S"/>
      <sheetName val="Module1"/>
      <sheetName val="Module3"/>
      <sheetName val="Module4"/>
      <sheetName val="Module5"/>
      <sheetName val="Module6"/>
      <sheetName val="Module7"/>
      <sheetName val="Module8"/>
      <sheetName val="sorteer_op_code_oud"/>
      <sheetName val="sorteer_op_nr_oud"/>
      <sheetName val="Mor_Li_"/>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sheetData sheetId="158"/>
      <sheetData sheetId="15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form.Contractomzet Diensten"/>
      <sheetName val="Uitvoerder"/>
      <sheetName val="Aard werk"/>
      <sheetName val="Frequnetie"/>
      <sheetName val="Ber_form_Contractomzet_Diensten"/>
      <sheetName val="Aard_werk"/>
    </sheetNames>
    <sheetDataSet>
      <sheetData sheetId="0"/>
      <sheetData sheetId="1"/>
      <sheetData sheetId="2"/>
      <sheetData sheetId="3"/>
      <sheetData sheetId="4"/>
      <sheetData sheetId="5"/>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aakverdeling per gebouw"/>
      <sheetName val="calculatie glas"/>
      <sheetName val="foto's glas"/>
      <sheetName val="calculatie HQ"/>
      <sheetName val="calculatie Service center"/>
      <sheetName val="calculatie Distribution"/>
      <sheetName val="Uurtarieven"/>
      <sheetName val="m² prijzen"/>
      <sheetName val="eenheidsprijzen"/>
      <sheetName val="Machine-investeringskosten"/>
      <sheetName val="dieptereiniging"/>
      <sheetName val="uurtarieven extra werkzhd"/>
      <sheetName val="Matrix artikel 21 CAO"/>
      <sheetName val="Algemeen"/>
      <sheetName val="Hoeveelheden sanitair"/>
      <sheetName val="Calculatie diepter sanitair"/>
      <sheetName val="Calculatieblad dieptereining"/>
      <sheetName val="werkprg sanitair"/>
      <sheetName val="werkprg. keuken"/>
      <sheetName val="werkprg. pantry"/>
      <sheetName val="niet in offerte"/>
      <sheetName val="Offerteproces"/>
      <sheetName val="Vragen bestek"/>
      <sheetName val="normentabel"/>
      <sheetName val="Werkwijze"/>
      <sheetName val="Invulblad uurtarieven"/>
      <sheetName val="Basisgegevens"/>
      <sheetName val="taakverdeling_per_gebouw"/>
      <sheetName val="calculatie_glas"/>
      <sheetName val="foto's_glas"/>
      <sheetName val="calculatie_HQ"/>
      <sheetName val="calculatie_Service_center"/>
      <sheetName val="calculatie_Distribution"/>
      <sheetName val="m²_prijzen"/>
      <sheetName val="uurtarieven_extra_werkzhd"/>
      <sheetName val="Matrix_artikel_21_CAO"/>
      <sheetName val="Hoeveelheden_sanitair"/>
      <sheetName val="Calculatie_diepter_sanitair"/>
      <sheetName val="Calculatieblad_dieptereining"/>
      <sheetName val="werkprg_sanitair"/>
      <sheetName val="werkprg__keuken"/>
      <sheetName val="werkprg__pantry"/>
      <sheetName val="niet_in_offerte"/>
      <sheetName val="Vragen_bestek"/>
      <sheetName val="Invulblad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andachtspunten"/>
      <sheetName val="Totaaloverzicht"/>
      <sheetName val="Normen"/>
      <sheetName val="Ruimtestaat"/>
      <sheetName val="Glasbewassing"/>
      <sheetName val="TARIEF"/>
      <sheetName val="BM"/>
      <sheetName val="Uurtarieven"/>
      <sheetName val="Invulblad uurtarieven"/>
      <sheetName val="Matrix artikel 17 CAO"/>
      <sheetName val="Basisgegevens"/>
      <sheetName val="Werkbare dagen"/>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STURING"/>
      <sheetName val="OBJECT "/>
      <sheetName val="CALCULATIE"/>
      <sheetName val="CALCULATIE 2 (2)"/>
      <sheetName val="CALCULATIE 2 (3)"/>
      <sheetName val="Blad3"/>
      <sheetName val="CALCULATIE 2 (4)"/>
      <sheetName val="SLOTSCHERM"/>
      <sheetName val="RAYON"/>
      <sheetName val="MD"/>
      <sheetName val="GLAS"/>
      <sheetName val="UURTARIEF"/>
      <sheetName val="Matrix"/>
      <sheetName val="T&amp;T Glas"/>
      <sheetName val="T&amp;T Spec"/>
      <sheetName val="OBJECT_"/>
      <sheetName val="CALCULATIE_2_(2)"/>
      <sheetName val="CALCULATIE_2_(3)"/>
      <sheetName val="CALCULATIE_2_(4)"/>
      <sheetName val="T&amp;T_Glas"/>
      <sheetName val="T&amp;T_Sp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Huidig en Prognose"/>
      <sheetName val="BSC CA"/>
      <sheetName val="BSC SC"/>
      <sheetName val="Reductieberekening"/>
      <sheetName val="Voorcalcalculatie"/>
      <sheetName val="Huidig_en_Prognose"/>
      <sheetName val="BSC_CA"/>
      <sheetName val="BSC_SC"/>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inzet"/>
      <sheetName val="Calculatie"/>
      <sheetName val="Offerteformulier 1"/>
      <sheetName val="Offerteformulier 2"/>
      <sheetName val="Werkrooster"/>
      <sheetName val="Alg. kosten"/>
      <sheetName val="Kengetallen"/>
      <sheetName val="Parameters"/>
      <sheetName val="pers_inzet"/>
      <sheetName val="Offerteformulier_1"/>
      <sheetName val="Offerteformulier_2"/>
      <sheetName val="Alg__kosten"/>
      <sheetName val="pers_inzet1"/>
      <sheetName val="Offerteformulier_11"/>
      <sheetName val="Offerteformulier_21"/>
      <sheetName val="Alg__ko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 sheetId="12"/>
      <sheetData sheetId="13"/>
      <sheetData sheetId="14"/>
      <sheetData sheetId="1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EXT)"/>
      <sheetName val="Blad1"/>
      <sheetName val="CALC (EXT)"/>
      <sheetName val="Recap (INT)"/>
      <sheetName val="CALC (INT)"/>
      <sheetName val="normblad"/>
      <sheetName val="Basics en GC"/>
      <sheetName val="PVE_func eisen"/>
      <sheetName val="leeftijd"/>
      <sheetName val="Uurtarieven"/>
      <sheetName val="Percentages"/>
      <sheetName val="Toeslagen"/>
      <sheetName val="Indicatieve afroepprijzen"/>
      <sheetName val="Werkprogramma"/>
      <sheetName val="Tariefsopbouw"/>
      <sheetName val="Overnamegegevens"/>
      <sheetName val="Prestatiefactoren"/>
      <sheetName val="Ruimtestaat"/>
      <sheetName val="Glasbewassing"/>
      <sheetName val="Vloeronderhoud"/>
      <sheetName val="Extra werkzaamheden"/>
      <sheetName val="Regie en afroep"/>
      <sheetName val="Totalisatie"/>
      <sheetName val="Recap_(EXT)"/>
      <sheetName val="CALC_(EXT)"/>
      <sheetName val="Recap_(INT)"/>
      <sheetName val="CALC_(INT)"/>
      <sheetName val="Basics_en_GC"/>
      <sheetName val="PVE_func_eisen"/>
      <sheetName val="Indicatieve_afroepprijzen"/>
      <sheetName val="Extra_werkzaamheden"/>
      <sheetName val="Regie_en_afro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overzicht"/>
      <sheetName val="functieschalen FUWA"/>
      <sheetName val="functieschalen HAY"/>
      <sheetName val="functieindeling"/>
      <sheetName val="Opstartkosten catering"/>
      <sheetName val="Totaaloverzicht"/>
      <sheetName val="Model"/>
      <sheetName val="8 jaar"/>
      <sheetName val="Bieding"/>
      <sheetName val="Account management jr1"/>
      <sheetName val="Account management jr 2"/>
      <sheetName val="Account management jr 3"/>
      <sheetName val="Account management jr 4"/>
      <sheetName val="Account management jr 5"/>
      <sheetName val="Tranisition costs jr 1"/>
      <sheetName val="5 year model"/>
      <sheetName val="NL"/>
      <sheetName val="Noord"/>
      <sheetName val="Zuid"/>
      <sheetName val="EMEA (2)"/>
      <sheetName val="EMEA"/>
      <sheetName val="Rates"/>
      <sheetName val="NL bench "/>
      <sheetName val="Assumptions"/>
      <sheetName val="Kengetallen oud"/>
      <sheetName val="overhead&amp;profit 2010"/>
      <sheetName val="Bewaking &amp; receptie 2010"/>
      <sheetName val="Facility Management 2010"/>
      <sheetName val="Schoonmaak 2010"/>
      <sheetName val="Model 2012"/>
      <sheetName val="Uren"/>
      <sheetName val="overzicht regelingen"/>
      <sheetName val="Prijsopbouw 2012"/>
      <sheetName val="Risico inventarisatie"/>
      <sheetName val="gemiddeld m2 tarief Noord"/>
      <sheetName val="gemiddeld m2 tarief Zuid"/>
      <sheetName val="Uitloop Noord"/>
      <sheetName val="Uitloop Zuid"/>
      <sheetName val="FM management"/>
      <sheetName val="FUWA uurtarieven"/>
      <sheetName val="functieschalen HAY (2)"/>
      <sheetName val="Personeel"/>
      <sheetName val="Blad5"/>
      <sheetName val="Totaal_overzicht"/>
      <sheetName val="functieschalen_FUWA"/>
      <sheetName val="functieschalen_HAY"/>
      <sheetName val="Opstartkosten_catering"/>
      <sheetName val="8_jaar"/>
      <sheetName val="Account_management_jr1"/>
      <sheetName val="Account_management_jr_2"/>
      <sheetName val="Account_management_jr_3"/>
      <sheetName val="Account_management_jr_4"/>
      <sheetName val="Account_management_jr_5"/>
      <sheetName val="Tranisition_costs_jr_1"/>
      <sheetName val="5_year_model"/>
      <sheetName val="EMEA_(2)"/>
      <sheetName val="NL_bench_"/>
      <sheetName val="Kengetallen_oud"/>
      <sheetName val="overhead&amp;profit_2010"/>
      <sheetName val="Bewaking_&amp;_receptie_2010"/>
      <sheetName val="Facility_Management_2010"/>
      <sheetName val="Schoonmaak_2010"/>
      <sheetName val="Model_2012"/>
      <sheetName val="overzicht_regelingen"/>
      <sheetName val="Prijsopbouw_2012"/>
      <sheetName val="Risico_inventarisatie"/>
      <sheetName val="gemiddeld_m2_tarief_Noord"/>
      <sheetName val="gemiddeld_m2_tarief_Zuid"/>
      <sheetName val="Uitloop_Noord"/>
      <sheetName val="Uitloop_Zuid"/>
      <sheetName val="FM_management"/>
      <sheetName val="FUWA_uurtarieven"/>
      <sheetName val="functieschalen_HAY_(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Assumptions"/>
      <sheetName val="Tender Settlement Form"/>
      <sheetName val="Adding Sheets"/>
      <sheetName val="Site Info"/>
      <sheetName val="Equip"/>
      <sheetName val="Periodics"/>
      <sheetName val="Comms_Tech"/>
      <sheetName val="Materials"/>
      <sheetName val="Amendments"/>
      <sheetName val="Other"/>
      <sheetName val="Hard Serv Subcon"/>
      <sheetName val="Hard Serv Matrix"/>
      <sheetName val="Tender Price Tracker Form"/>
      <sheetName val="Record of Tender Details"/>
      <sheetName val="Notification of Contract Award"/>
      <sheetName val="Contract Com no Signed Contract"/>
      <sheetName val="Hourly Rates"/>
      <sheetName val="Benchmarks"/>
      <sheetName val="Headcount Data"/>
      <sheetName val="Multi Service Details"/>
      <sheetName val="Summary"/>
      <sheetName val="Mobilisation"/>
      <sheetName val="MC"/>
      <sheetName val="SC1"/>
      <sheetName val="SC2"/>
      <sheetName val="SC3"/>
      <sheetName val="SC4"/>
      <sheetName val="Site (1)"/>
      <sheetName val="Sheet1"/>
      <sheetName val="Hygiene"/>
      <sheetName val="Site (2)"/>
      <sheetName val="Site (3)"/>
      <sheetName val="Site (4)"/>
      <sheetName val="Site (5)"/>
      <sheetName val="Site (6)"/>
      <sheetName val="Site (7)"/>
      <sheetName val="Site (8)"/>
      <sheetName val="Site (9)"/>
      <sheetName val="Site (10)"/>
      <sheetName val="Site (11)"/>
      <sheetName val="Site (12)"/>
      <sheetName val="Site (13)"/>
      <sheetName val="Site (14)"/>
      <sheetName val="Site (15)"/>
      <sheetName val="Site (16)"/>
      <sheetName val="Site (17)"/>
      <sheetName val="Site (18)"/>
      <sheetName val="Site (19)"/>
      <sheetName val="Site (20)"/>
      <sheetName val="Site (21)"/>
      <sheetName val="Site (22)"/>
      <sheetName val="Site (23)"/>
      <sheetName val="Site (24)"/>
      <sheetName val="Site (25)"/>
      <sheetName val="Site (26)"/>
      <sheetName val="Site (27)"/>
      <sheetName val="Site (28)"/>
      <sheetName val="Site (29)"/>
      <sheetName val="Site (30)"/>
      <sheetName val="Site (31)"/>
      <sheetName val="Site (32)"/>
      <sheetName val="Site (33)"/>
      <sheetName val="Site (34)"/>
      <sheetName val="Site (35)"/>
      <sheetName val="Site (36)"/>
      <sheetName val="Site (37)"/>
      <sheetName val="Site (38)"/>
      <sheetName val="Site (39)"/>
      <sheetName val="Site (40)"/>
      <sheetName val="Site (41)"/>
      <sheetName val="Site (42)"/>
      <sheetName val="Site (43)"/>
      <sheetName val="Site (44)"/>
      <sheetName val="Site (45)"/>
      <sheetName val="Site (46)"/>
      <sheetName val="Site (47)"/>
      <sheetName val="Site (48)"/>
      <sheetName val="Hygiene Requirements"/>
      <sheetName val="Laundry (Mats)"/>
      <sheetName val="Productivity Calcs"/>
      <sheetName val="Compact Productivity"/>
      <sheetName val="Assumed Pay Rates"/>
      <sheetName val="General Cleaning UK "/>
      <sheetName val="Pest Control"/>
      <sheetName val="Equipment"/>
      <sheetName val="Window Cleaning Costs"/>
      <sheetName val="Pandemic Protection Kits"/>
      <sheetName val="Landscaping"/>
      <sheetName val="Gritting"/>
      <sheetName val="5. General Waste (2)"/>
      <sheetName val="6. Recycled Waste (2)"/>
      <sheetName val="7. Confidential Waste (2)"/>
      <sheetName val="Instructions "/>
      <sheetName val="Staffing Numbers"/>
      <sheetName val="Consolidation of Annual Costs"/>
      <sheetName val="1. General Cleaning"/>
      <sheetName val="2. Consumables"/>
      <sheetName val="3. Horticulture"/>
      <sheetName val="4. Pest Control"/>
      <sheetName val="5. General Waste"/>
      <sheetName val="6. Recycled Waste"/>
      <sheetName val="7. Confidential Waste"/>
      <sheetName val="8. Additional services CE"/>
      <sheetName val="9. Laundry (Mats)"/>
      <sheetName val="10. Hygiene (Ancillary)"/>
      <sheetName val="11. Pandemic Protection"/>
      <sheetName val="12. Winter Gritting Service"/>
      <sheetName val="Sheet19"/>
      <sheetName val="Sign Off Summary"/>
      <sheetName val="Management Structure"/>
      <sheetName val="6. Recycled Waste (3)"/>
      <sheetName val="Auction Analysis"/>
      <sheetName val="Clarifications 1"/>
      <sheetName val="ISS v OCS"/>
      <sheetName val="Consolidation of Annual Cos (2"/>
      <sheetName val="European Benchmark"/>
      <sheetName val="Cleaning Missing Sites"/>
      <sheetName val="TUPE Data"/>
      <sheetName val="Redun"/>
      <sheetName val="Statutory Table"/>
      <sheetName val="Enhanced Table"/>
      <sheetName val="All Country Caveats"/>
      <sheetName val="Notes_&amp;_Assumptions"/>
      <sheetName val="Tender_Settlement_Form"/>
      <sheetName val="Adding_Sheets"/>
      <sheetName val="Site_Info"/>
      <sheetName val="Hard_Serv_Subcon"/>
      <sheetName val="Hard_Serv_Matrix"/>
      <sheetName val="Tender_Price_Tracker_Form"/>
      <sheetName val="Record_of_Tender_Details"/>
      <sheetName val="Notification_of_Contract_Award"/>
      <sheetName val="Contract_Com_no_Signed_Contract"/>
      <sheetName val="Hourly_Rates"/>
      <sheetName val="Headcount_Data"/>
      <sheetName val="Multi_Service_Details"/>
      <sheetName val="Site_(1)"/>
      <sheetName val="Site_(2)"/>
      <sheetName val="Site_(3)"/>
      <sheetName val="Site_(4)"/>
      <sheetName val="Site_(5)"/>
      <sheetName val="Site_(6)"/>
      <sheetName val="Site_(7)"/>
      <sheetName val="Site_(8)"/>
      <sheetName val="Site_(9)"/>
      <sheetName val="Site_(10)"/>
      <sheetName val="Site_(11)"/>
      <sheetName val="Site_(12)"/>
      <sheetName val="Site_(13)"/>
      <sheetName val="Site_(14)"/>
      <sheetName val="Site_(15)"/>
      <sheetName val="Site_(16)"/>
      <sheetName val="Site_(17)"/>
      <sheetName val="Site_(18)"/>
      <sheetName val="Site_(19)"/>
      <sheetName val="Site_(20)"/>
      <sheetName val="Site_(21)"/>
      <sheetName val="Site_(22)"/>
      <sheetName val="Site_(23)"/>
      <sheetName val="Site_(24)"/>
      <sheetName val="Site_(25)"/>
      <sheetName val="Site_(26)"/>
      <sheetName val="Site_(27)"/>
      <sheetName val="Site_(28)"/>
      <sheetName val="Site_(29)"/>
      <sheetName val="Site_(30)"/>
      <sheetName val="Site_(31)"/>
      <sheetName val="Site_(32)"/>
      <sheetName val="Site_(33)"/>
      <sheetName val="Site_(34)"/>
      <sheetName val="Site_(35)"/>
      <sheetName val="Site_(36)"/>
      <sheetName val="Site_(37)"/>
      <sheetName val="Site_(38)"/>
      <sheetName val="Site_(39)"/>
      <sheetName val="Site_(40)"/>
      <sheetName val="Site_(41)"/>
      <sheetName val="Site_(42)"/>
      <sheetName val="Site_(43)"/>
      <sheetName val="Site_(44)"/>
      <sheetName val="Site_(45)"/>
      <sheetName val="Site_(46)"/>
      <sheetName val="Site_(47)"/>
      <sheetName val="Site_(48)"/>
      <sheetName val="Hygiene_Requirements"/>
      <sheetName val="Laundry_(Mats)"/>
      <sheetName val="Productivity_Calcs"/>
      <sheetName val="Compact_Productivity"/>
      <sheetName val="Assumed_Pay_Rates"/>
      <sheetName val="General_Cleaning_UK_"/>
      <sheetName val="Pest_Control"/>
      <sheetName val="Window_Cleaning_Costs"/>
      <sheetName val="Pandemic_Protection_Kits"/>
      <sheetName val="5__General_Waste_(2)"/>
      <sheetName val="6__Recycled_Waste_(2)"/>
      <sheetName val="7__Confidential_Waste_(2)"/>
      <sheetName val="Instructions_"/>
      <sheetName val="Staffing_Numbers"/>
      <sheetName val="Consolidation_of_Annual_Costs"/>
      <sheetName val="1__General_Cleaning"/>
      <sheetName val="2__Consumables"/>
      <sheetName val="3__Horticulture"/>
      <sheetName val="4__Pest_Control"/>
      <sheetName val="5__General_Waste"/>
      <sheetName val="6__Recycled_Waste"/>
      <sheetName val="7__Confidential_Waste"/>
      <sheetName val="8__Additional_services_CE"/>
      <sheetName val="9__Laundry_(Mats)"/>
      <sheetName val="10__Hygiene_(Ancillary)"/>
      <sheetName val="11__Pandemic_Protection"/>
      <sheetName val="12__Winter_Gritting_Service"/>
      <sheetName val="Sign_Off_Summary"/>
      <sheetName val="Management_Structure"/>
      <sheetName val="6__Recycled_Waste_(3)"/>
      <sheetName val="Auction_Analysis"/>
      <sheetName val="Clarifications_1"/>
      <sheetName val="ISS_v_OCS"/>
      <sheetName val="Consolidation_of_Annual_Cos_(2"/>
      <sheetName val="European_Benchmark"/>
      <sheetName val="Cleaning_Missing_Sites"/>
      <sheetName val="TUPE_Data"/>
      <sheetName val="Statutory_Table"/>
      <sheetName val="Enhanced_Table"/>
      <sheetName val="All_Country_Cavea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totaal (2)"/>
      <sheetName val="totaal"/>
      <sheetName val="basisgegevens"/>
      <sheetName val="overige m2 prijzen"/>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Extra gegevens vestigingen OGN "/>
      <sheetName val="totaal_(2)"/>
      <sheetName val="overige_m2_prijzen"/>
      <sheetName val="Extra_gegevens_vestigingen_OGN_"/>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te Information - LAR"/>
      <sheetName val="Site Selection"/>
      <sheetName val="Sheet3"/>
      <sheetName val="Country summary data"/>
      <sheetName val="Site Info - 11-27-06 (2)"/>
    </sheetNames>
    <sheetDataSet>
      <sheetData sheetId="0"/>
      <sheetData sheetId="1"/>
      <sheetData sheetId="2" refreshError="1"/>
      <sheetData sheetId="3" refreshError="1"/>
      <sheetData sheetId="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Risicoprofiel (1)"/>
      <sheetName val="Risicoprofiel (2)"/>
      <sheetName val="1-Contractblad dag (1)"/>
      <sheetName val="1-Contractblad dag (2)"/>
      <sheetName val="2-Kengetal"/>
      <sheetName val="3-Basis ruimtestaat"/>
      <sheetName val="4-Premies en opslagen"/>
      <sheetName val="5-Opbouw uurtarieven"/>
      <sheetName val="6- toeslagenmatrix"/>
      <sheetName val="7-Machine-investeringskosten 1"/>
      <sheetName val="7-Machine-investeringskoste 2"/>
      <sheetName val="8-Afroepprijs"/>
      <sheetName val="Info_blad"/>
      <sheetName val="Risicoprofiel_(1)"/>
      <sheetName val="Risicoprofiel_(2)"/>
      <sheetName val="1-Contractblad_dag_(1)"/>
      <sheetName val="1-Contractblad_dag_(2)"/>
      <sheetName val="3-Basis_ruimtestaat"/>
      <sheetName val="4-Premies_en_opslagen"/>
      <sheetName val="5-Opbouw_uurtarieven"/>
      <sheetName val="6-_toeslagenmatrix"/>
      <sheetName val="7-Machine-investeringskosten_1"/>
      <sheetName val="7-Machine-investeringskoste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2004"/>
      <sheetName val="rekenuurtarief"/>
      <sheetName val="Omreken"/>
      <sheetName val="Niet-meewerkende objectleiding"/>
      <sheetName val="Kengetallen per ruimte"/>
      <sheetName val="Prestatieberekening"/>
      <sheetName val="Ruimte-prestatie"/>
      <sheetName val="Bestek"/>
      <sheetName val="Regulier werk"/>
      <sheetName val="Gegunde beurten"/>
      <sheetName val="Afroep incidenteel"/>
      <sheetName val="Glas"/>
      <sheetName val="Totaal"/>
      <sheetName val="HHS-origineel offerte definitie"/>
      <sheetName val="3-Basis ruimtestaat"/>
      <sheetName val="Prijsopbouw_2004"/>
      <sheetName val="Niet-meewerkende_objectleiding"/>
      <sheetName val="Kengetallen_per_ruimte"/>
      <sheetName val="Regulier_werk"/>
      <sheetName val="Gegunde_beurten"/>
      <sheetName val="Afroep_incidenteel"/>
      <sheetName val="HHS-origineel_offerte_definitie"/>
      <sheetName val="3-Basis_ruimtesta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Summary"/>
      <sheetName val="Service Standards"/>
      <sheetName val="Sheet2"/>
      <sheetName val="Sheet3"/>
      <sheetName val="Service_Standards"/>
    </sheetNames>
    <sheetDataSet>
      <sheetData sheetId="0"/>
      <sheetData sheetId="1"/>
      <sheetData sheetId="2"/>
      <sheetData sheetId="3"/>
      <sheetData sheetId="4"/>
      <sheetData sheetId="5"/>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rkelijke dagen"/>
      <sheetName val="PVE"/>
      <sheetName val="opening"/>
      <sheetName val="GC"/>
      <sheetName val="extra's"/>
      <sheetName val="Normenblad (2)"/>
      <sheetName val="DT_ma_vr"/>
      <sheetName val="DT_za_zo"/>
      <sheetName val="DT_fe"/>
      <sheetName val="Calc_ma_vr"/>
      <sheetName val="Calc_za_zo"/>
      <sheetName val="Calc_za"/>
      <sheetName val="Calc_zo"/>
      <sheetName val="Calc_fe"/>
      <sheetName val="normen_ma_vr"/>
      <sheetName val="normen_za_zo"/>
      <sheetName val="normen_fe"/>
      <sheetName val="normen"/>
      <sheetName val="Inventarisatie (2)"/>
      <sheetName val="Recap totaal"/>
      <sheetName val="Uurtarieven matrix"/>
      <sheetName val="Recap_ma_vr"/>
      <sheetName val="Recap_za"/>
      <sheetName val="Recap_zo"/>
      <sheetName val="Recap_fe"/>
      <sheetName val="Uurtarieven"/>
      <sheetName val="Percentages"/>
      <sheetName val="Toeslagen"/>
      <sheetName val="Inventarisatie"/>
      <sheetName val="medewerker smo uurtarief"/>
      <sheetName val="voorman smo uurtarief"/>
      <sheetName val="objectleiding smo uurtarief"/>
      <sheetName val="dagkracht uurtarief"/>
      <sheetName val="Specialistisch uurtarief"/>
      <sheetName val="regie uurtarief"/>
      <sheetName val="garderobe-sanitair uurtarief"/>
      <sheetName val="Normenblad"/>
      <sheetName val="Calculatieblad"/>
      <sheetName val="basisgegevens"/>
      <sheetName val="opleiding"/>
      <sheetName val="Calculatieoverzicht"/>
      <sheetName val="Afroepprijzen"/>
      <sheetName val="Fusernet"/>
      <sheetName val="Indicatieve afroepprijzen"/>
      <sheetName val="Extra We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vergelijken"/>
    </sheetNames>
    <sheetDataSet>
      <sheetData sheetId="0" refreshError="1"/>
      <sheetData sheetId="1"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pijt- en meubel  Fortron (2)"/>
      <sheetName val="prijslijst"/>
      <sheetName val="invullen"/>
      <sheetName val="prijscalc"/>
      <sheetName val="Vloeronderhoud Lino fortron"/>
      <sheetName val="Tapijt- en meubel  Fortron"/>
      <sheetName val="Plafond- en wandreiniging"/>
      <sheetName val="Lamellen reiniging"/>
      <sheetName val="prijslijst computer"/>
      <sheetName val="prijslijst sanitaire art. CWS"/>
      <sheetName val="Computer staffel"/>
      <sheetName val="afroepprijzen"/>
      <sheetName val="Blad3"/>
      <sheetName val="Tapijt-_en_meubel__Fortron_(2)"/>
      <sheetName val="Vloeronderhoud_Lino_fortron"/>
      <sheetName val="Tapijt-_en_meubel__Fortron"/>
      <sheetName val="Plafond-_en_wandreiniging"/>
      <sheetName val="Lamellen_reiniging"/>
      <sheetName val="prijslijst_computer"/>
      <sheetName val="prijslijst_sanitaire_art__CWS"/>
      <sheetName val="Computer_staff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Adm. ruimte 01.0"/>
      <sheetName val="Vergaderruimte 02.0"/>
      <sheetName val="Rookruimte 03.0"/>
      <sheetName val="Sanitaire ruimte 04.0"/>
      <sheetName val="Kleed en doucheruimte 05.0"/>
      <sheetName val="Kopieerprintruimte 06.0"/>
      <sheetName val="Laboratoria 07.0"/>
      <sheetName val="Fitnessruimte 08.0"/>
      <sheetName val="Garderobe 09.0"/>
      <sheetName val="Publieksentreehal 10.0"/>
      <sheetName val="Verkeersruimten 11.0"/>
      <sheetName val="Hoofdtrap 12.0"/>
      <sheetName val="Noodtrap 13.0"/>
      <sheetName val="Lift 14.0"/>
      <sheetName val="entree 15.0"/>
      <sheetName val="docenten-pers.kamer 16.0"/>
      <sheetName val="Pantry 17.0"/>
      <sheetName val="Opslag-archief 18.0"/>
      <sheetName val="Leslokaal theorie 19.0"/>
      <sheetName val="Leslokaal praktijk 20.0"/>
      <sheetName val="EHBO-ruimte 21.0"/>
      <sheetName val="Gymzaal 22.0"/>
      <sheetName val="Toestelberging 23.0"/>
      <sheetName val="Studieruimte-hal 24.0"/>
      <sheetName val="Kabinet 25.0"/>
      <sheetName val="Mediatheek bibliotheek 26.0"/>
      <sheetName val="aula restaurant 27.0"/>
      <sheetName val="Keuken 28.0"/>
      <sheetName val="Adm_ ruimte 01_0"/>
      <sheetName val="Vaste gegevens"/>
      <sheetName val="Adm__ruimte_01_0"/>
      <sheetName val="Vergaderruimte_02_0"/>
      <sheetName val="Rookruimte_03_0"/>
      <sheetName val="Sanitaire_ruimte_04_0"/>
      <sheetName val="Kleed_en_doucheruimte_05_0"/>
      <sheetName val="Kopieerprintruimte_06_0"/>
      <sheetName val="Laboratoria_07_0"/>
      <sheetName val="Fitnessruimte_08_0"/>
      <sheetName val="Garderobe_09_0"/>
      <sheetName val="Publieksentreehal_10_0"/>
      <sheetName val="Verkeersruimten_11_0"/>
      <sheetName val="Hoofdtrap_12_0"/>
      <sheetName val="Noodtrap_13_0"/>
      <sheetName val="Lift_14_0"/>
      <sheetName val="entree_15_0"/>
      <sheetName val="docenten-pers_kamer_16_0"/>
      <sheetName val="Pantry_17_0"/>
      <sheetName val="Opslag-archief_18_0"/>
      <sheetName val="Leslokaal_theorie_19_0"/>
      <sheetName val="Leslokaal_praktijk_20_0"/>
      <sheetName val="EHBO-ruimte_21_0"/>
      <sheetName val="Gymzaal_22_0"/>
      <sheetName val="Toestelberging_23_0"/>
      <sheetName val="Studieruimte-hal_24_0"/>
      <sheetName val="Kabinet_25_0"/>
      <sheetName val="Mediatheek_bibliotheek_26_0"/>
      <sheetName val="aula_restaurant_27_0"/>
      <sheetName val="Keuken_28_0"/>
      <sheetName val="Adm__ruimte_01_01"/>
      <sheetName val="Vaste_gegeven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ienorm-Kengetal"/>
      <sheetName val="Basis ruimtestaat"/>
      <sheetName val="Jaarprijs smk"/>
      <sheetName val="Glasbewassing"/>
      <sheetName val="Investering machines"/>
      <sheetName val="Afroepprijzen"/>
      <sheetName val="prijsopbouw"/>
      <sheetName val="Basis_ruimtestaat"/>
      <sheetName val="Jaarprijs_smk"/>
      <sheetName val="Investering_machines"/>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ls"/>
      <sheetName val="Work Scedule Wijhe "/>
      <sheetName val="Uren calculatie"/>
      <sheetName val="NAW blad - Resumé"/>
      <sheetName val="Transport dag"/>
      <sheetName val="Transport nacht"/>
      <sheetName val="Middag werk 5w"/>
      <sheetName val="nachtwerk 5w"/>
      <sheetName val="zaterdag werk"/>
      <sheetName val="Leiding"/>
      <sheetName val="Calculatieblad uurtarieven"/>
      <sheetName val="Regietarieven"/>
      <sheetName val="soclasten 2011"/>
      <sheetName val="Uitgangspunten"/>
      <sheetName val="Work_Scedule_Wijhe_"/>
      <sheetName val="Uren_calculatie"/>
      <sheetName val="NAW_blad_-_Resumé"/>
      <sheetName val="Transport_dag"/>
      <sheetName val="Transport_nacht"/>
      <sheetName val="Middag_werk_5w"/>
      <sheetName val="nachtwerk_5w"/>
      <sheetName val="zaterdag_werk"/>
      <sheetName val="Calculatieblad_uurtarieven"/>
      <sheetName val="soclasten_201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entarisatie"/>
      <sheetName val="Categorieen"/>
      <sheetName val="Abt Emo School Westeremden 1906"/>
    </sheetNames>
    <sheetDataSet>
      <sheetData sheetId="0" refreshError="1"/>
      <sheetData sheetId="1" refreshError="1"/>
      <sheetData sheetId="2"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Hoofdmenu"/>
      <sheetName val="CSG_macros"/>
      <sheetName val="scrprogramma"/>
      <sheetName val="scrvloersoort"/>
      <sheetName val="scrruimtestaten"/>
      <sheetName val="Tussenblad"/>
      <sheetName val="Ma_vr"/>
      <sheetName val="Ma_vr 1e naloop"/>
      <sheetName val="Ma_vr 2e&amp;3e naloop"/>
      <sheetName val="Matrix Kosten Schoonmaak"/>
      <sheetName val="Matrix Kosten Glasbewassing"/>
      <sheetName val="Normblad"/>
      <sheetName val="rekenblad"/>
      <sheetName val="variabelen"/>
      <sheetName val="Begroting"/>
      <sheetName val="Opbouw"/>
      <sheetName val="Vaste gegevens"/>
      <sheetName val="Start_programma's"/>
      <sheetName val="Aul_L"/>
      <sheetName val="Bui_S"/>
      <sheetName val="Dou_S"/>
      <sheetName val="Ent_S"/>
      <sheetName val="Ent_T"/>
      <sheetName val="Gan_L"/>
      <sheetName val="Gar_L"/>
      <sheetName val="Gar_S"/>
      <sheetName val="Kan_L"/>
      <sheetName val="Kan_Su"/>
      <sheetName val="Kan_T"/>
      <sheetName val="Keu_L"/>
      <sheetName val="Kle_S"/>
      <sheetName val="Kof_L"/>
      <sheetName val="Kof_S"/>
      <sheetName val="Kof_T"/>
      <sheetName val="Les_L"/>
      <sheetName val="Les_Su"/>
      <sheetName val="Les_T"/>
      <sheetName val="Lif_L"/>
      <sheetName val="Mag_L"/>
      <sheetName val="Olc_L"/>
      <sheetName val="Pr4_L"/>
      <sheetName val="Pr4_Su"/>
      <sheetName val="San_L"/>
      <sheetName val="San_S"/>
      <sheetName val="Spo_P"/>
      <sheetName val="Tra_L"/>
      <sheetName val="Tra_R"/>
      <sheetName val="Tra_S"/>
      <sheetName val="Einde_programma's"/>
      <sheetName val="Ma_vr_1e_naloop"/>
      <sheetName val="Ma_vr_2e&amp;3e_naloop"/>
      <sheetName val="Matrix_Kosten_Schoonmaak"/>
      <sheetName val="Matrix_Kosten_Glasbewassing"/>
      <sheetName val="Vaste_gegevens"/>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Uren en kostenvergelijking"/>
      <sheetName val="Totalen per locatie"/>
      <sheetName val="1A-Glas"/>
      <sheetName val="2-Kengetal"/>
      <sheetName val="3-Basis ruimtestaat"/>
      <sheetName val="Machines"/>
      <sheetName val="Schoonmaakpakket"/>
      <sheetName val="Info_blad"/>
      <sheetName val="Uren_en_kostenvergelijking"/>
      <sheetName val="Totalen_per_locatie"/>
      <sheetName val="3-Basis_ruimtestaat"/>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 val="2a-Kosten_per_locatie1"/>
      <sheetName val="2b-Splitsing_technisch-Comfort1"/>
      <sheetName val="5-Schrobben_vloeren1"/>
      <sheetName val="7-Ballastbed_1"/>
      <sheetName val="8-Sanitaire_voorzieningen1"/>
      <sheetName val="9-Geveldelen__en_wanden1"/>
      <sheetName val="10-Glas_kosten_totaal1"/>
      <sheetName val="13a-_Afroepprijs1"/>
      <sheetName val="13b-Afroep_RVS_kraaiennest1"/>
      <sheetName val="13c-Afroep_Kap_Bijlmer1"/>
      <sheetName val="15-Periodieke_beu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cation List"/>
      <sheetName val="General Cleaning CE"/>
      <sheetName val="General Cleaning conference"/>
      <sheetName val="General Cleaning storage"/>
      <sheetName val="General Cleaning sanitary"/>
      <sheetName val="General Cleaning stairs"/>
      <sheetName val="special cleaning CE"/>
      <sheetName val="Additional services CE"/>
      <sheetName val="Pest Control CE"/>
      <sheetName val="waste"/>
      <sheetName val="laundry"/>
      <sheetName val="data base"/>
      <sheetName val="Sheet1"/>
      <sheetName val="Location List CE"/>
      <sheetName val="Cleaning data CE_final_send"/>
      <sheetName val="Cleaning data CE_final_send.xls"/>
      <sheetName val="Location_List"/>
      <sheetName val="General_Cleaning_CE"/>
      <sheetName val="General_Cleaning_conference"/>
      <sheetName val="General_Cleaning_storage"/>
      <sheetName val="General_Cleaning_sanitary"/>
      <sheetName val="General_Cleaning_stairs"/>
      <sheetName val="special_cleaning_CE"/>
      <sheetName val="Additional_services_CE"/>
      <sheetName val="Pest_Control_CE"/>
      <sheetName val="data_base"/>
      <sheetName val="Location_List_CE"/>
      <sheetName val="Cleaning_data_CE_final_send"/>
      <sheetName val="Cleaning_data_CE_final_send_xl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culatie (nieuw)"/>
      <sheetName val="Calculatie (oud)"/>
      <sheetName val="avondopenstelling"/>
      <sheetName val="Personeelsinzet"/>
      <sheetName val="lunches"/>
      <sheetName val="snackprijzen"/>
      <sheetName val="Calculatie (st)"/>
      <sheetName val="Alg. kosten"/>
      <sheetName val="Offerteformulier 1"/>
      <sheetName val="Offerteformulier 2"/>
      <sheetName val="Werkrooster"/>
      <sheetName val="Uitgangspunten"/>
      <sheetName val="Sheet2"/>
      <sheetName val="Inzet personeelscalculatie"/>
      <sheetName val="Salarisschalen"/>
      <sheetName val="Hulpbestand inzet personeel"/>
      <sheetName val="Calculatie_(nieuw)"/>
      <sheetName val="Calculatie_(oud)"/>
      <sheetName val="Calculatie_(st)"/>
      <sheetName val="Alg__kosten"/>
      <sheetName val="Offerteformulier_1"/>
      <sheetName val="Offerteformulier_2"/>
      <sheetName val="Inzet_personeelscalculatie"/>
      <sheetName val="Hulpbestand_inzet_persone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sheetData sheetId="10" refreshError="1"/>
      <sheetData sheetId="11"/>
      <sheetData sheetId="12"/>
      <sheetData sheetId="13"/>
      <sheetData sheetId="14"/>
      <sheetData sheetId="15"/>
      <sheetData sheetId="1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sheetData sheetId="16"/>
      <sheetData sheetId="17"/>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Offerteformulier 1"/>
      <sheetName val="soc_lst_"/>
      <sheetName val="MATRIX_NLG"/>
      <sheetName val="Offerteformulier_1"/>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sheetData sheetId="11"/>
      <sheetData sheetId="12"/>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utatieblad"/>
      <sheetName val="1-Inschrijfstaat"/>
      <sheetName val="2-Kosten per locatie"/>
      <sheetName val="3-Ruimtestaat"/>
      <sheetName val="4-Kengetal"/>
      <sheetName val="5-Aanvullend"/>
      <sheetName val="6-Sanitaire voorzieningen"/>
      <sheetName val="7-Gladheidsbestrijding"/>
      <sheetName val="8- Afroepprijs"/>
    </sheetNames>
    <sheetDataSet>
      <sheetData sheetId="0"/>
      <sheetData sheetId="1"/>
      <sheetData sheetId="2"/>
      <sheetData sheetId="3"/>
      <sheetData sheetId="4"/>
      <sheetData sheetId="5"/>
      <sheetData sheetId="6"/>
      <sheetData sheetId="7"/>
      <sheetData sheetId="8"/>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ngetallen"/>
      <sheetName val="Totaal ruimtebestand"/>
      <sheetName val="Offerte-Vergelijking"/>
      <sheetName val="Recap"/>
      <sheetName val="Werkbare dagen"/>
      <sheetName val="Keuze"/>
      <sheetName val="Opbouw uurtarieven"/>
      <sheetName val="Toeslagen matrix"/>
      <sheetName val="Afroepprijzen"/>
      <sheetName val="Machinekosten"/>
      <sheetName val="Kengetal"/>
      <sheetName val="Totaal_ruimtebestand"/>
      <sheetName val="Werkbare_dagen"/>
      <sheetName val="Opbouw_uurtarieven"/>
      <sheetName val="Toeslagen_matrix"/>
      <sheetName val="Totaal_ruimtebestand1"/>
      <sheetName val="Werkbare_dagen1"/>
      <sheetName val="Opbouw_uurtarieven1"/>
      <sheetName val="Toeslagen_matrix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s"/>
      <sheetName val="Kengetal"/>
    </sheetNames>
    <sheetDataSet>
      <sheetData sheetId="0" refreshError="1"/>
      <sheetData sheetId="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1"/>
      <sheetName val="Contract Price"/>
      <sheetName val="Schedule 10"/>
      <sheetName val="Schedule 9"/>
      <sheetName val="Schedule 8 prt2"/>
      <sheetName val="Schedule 8"/>
      <sheetName val="Redundy"/>
      <sheetName val="AREAS"/>
      <sheetName val="Data"/>
      <sheetName val="BG1"/>
      <sheetName val="BG2"/>
      <sheetName val="BG3"/>
      <sheetName val="BG4"/>
      <sheetName val="BG5"/>
      <sheetName val="BG6"/>
      <sheetName val="SG1"/>
      <sheetName val="SG2"/>
      <sheetName val="SG3"/>
      <sheetName val="SG4"/>
      <sheetName val="SG5"/>
      <sheetName val="SG6"/>
      <sheetName val="Managers"/>
      <sheetName val="Labour Costs"/>
      <sheetName val="Part 1 Costs"/>
      <sheetName val="Part 2 Costs"/>
      <sheetName val="Part 1"/>
      <sheetName val="Client Spreadsheet"/>
      <sheetName val="Adds to Tender"/>
      <sheetName val="Consumables"/>
      <sheetName val="Contents"/>
      <sheetName val="Differentials "/>
      <sheetName val="Equip &amp; Mats"/>
      <sheetName val="Lab Cost Anal"/>
      <sheetName val="Lab Alloc &amp; Deploy "/>
      <sheetName val="Man Fee"/>
      <sheetName val="Sched of Rates"/>
      <sheetName val="Periodicals "/>
      <sheetName val="ROSTER "/>
      <sheetName val="Part 2"/>
      <sheetName val="Schedule_11"/>
      <sheetName val="Contract_Price"/>
      <sheetName val="Schedule_10"/>
      <sheetName val="Schedule_9"/>
      <sheetName val="Schedule_8_prt2"/>
      <sheetName val="Schedule_8"/>
      <sheetName val="Labour_Costs"/>
      <sheetName val="Part_1_Costs"/>
      <sheetName val="Part_2_Costs"/>
      <sheetName val="Part_1"/>
      <sheetName val="Client_Spreadsheet"/>
      <sheetName val="Adds_to_Tender"/>
      <sheetName val="Differentials_"/>
      <sheetName val="Equip_&amp;_Mats"/>
      <sheetName val="Lab_Cost_Anal"/>
      <sheetName val="Lab_Alloc_&amp;_Deploy_"/>
      <sheetName val="Man_Fee"/>
      <sheetName val="Sched_of_Rates"/>
      <sheetName val="Periodicals_"/>
      <sheetName val="ROSTER_"/>
      <sheetName val="Part_2"/>
      <sheetName val="Schedule_111"/>
      <sheetName val="Contract_Price1"/>
      <sheetName val="Schedule_101"/>
      <sheetName val="Schedule_91"/>
      <sheetName val="Schedule_8_prt21"/>
      <sheetName val="Schedule_81"/>
      <sheetName val="Labour_Costs1"/>
      <sheetName val="Part_1_Costs1"/>
      <sheetName val="Part_2_Costs1"/>
      <sheetName val="Part_11"/>
      <sheetName val="Client_Spreadsheet1"/>
      <sheetName val="Adds_to_Tender1"/>
      <sheetName val="Differentials_1"/>
      <sheetName val="Equip_&amp;_Mats1"/>
      <sheetName val="Lab_Cost_Anal1"/>
      <sheetName val="Lab_Alloc_&amp;_Deploy_1"/>
      <sheetName val="Man_Fee1"/>
      <sheetName val="Sched_of_Rates1"/>
      <sheetName val="Periodicals_1"/>
      <sheetName val="ROSTER_1"/>
      <sheetName val="Part_21"/>
      <sheetName val="Expense Listing"/>
      <sheetName val="Schedule_113"/>
      <sheetName val="Contract_Price2"/>
      <sheetName val="Schedule_102"/>
      <sheetName val="Schedule_92"/>
      <sheetName val="Schedule_8_prt22"/>
      <sheetName val="Schedule_82"/>
      <sheetName val="Labour_Costs2"/>
      <sheetName val="Part_1_Costs2"/>
      <sheetName val="Part_2_Costs2"/>
      <sheetName val="Part_12"/>
      <sheetName val="Client_Spreadsheet2"/>
      <sheetName val="Adds_to_Tender2"/>
      <sheetName val="Differentials_2"/>
      <sheetName val="Equip_&amp;_Mats2"/>
      <sheetName val="Lab_Cost_Anal2"/>
      <sheetName val="Lab_Alloc_&amp;_Deploy_2"/>
      <sheetName val="Man_Fee2"/>
      <sheetName val="Sched_of_Rates2"/>
      <sheetName val="Periodicals_2"/>
      <sheetName val="ROSTER_2"/>
      <sheetName val="Part_22"/>
      <sheetName val="Schedule_112"/>
      <sheetName val="Schedule_114"/>
      <sheetName val="Contract_Price3"/>
      <sheetName val="Schedule_103"/>
      <sheetName val="Schedule_93"/>
      <sheetName val="Schedule_8_prt23"/>
      <sheetName val="Schedule_83"/>
      <sheetName val="Labour_Costs3"/>
      <sheetName val="Part_1_Costs3"/>
      <sheetName val="Part_2_Costs3"/>
      <sheetName val="Part_13"/>
      <sheetName val="Client_Spreadsheet3"/>
      <sheetName val="Adds_to_Tender3"/>
      <sheetName val="Differentials_3"/>
      <sheetName val="Equip_&amp;_Mats3"/>
      <sheetName val="Lab_Cost_Anal3"/>
      <sheetName val="Lab_Alloc_&amp;_Deploy_3"/>
      <sheetName val="Man_Fee3"/>
      <sheetName val="Sched_of_Rates3"/>
      <sheetName val="Periodicals_3"/>
      <sheetName val="ROSTER_3"/>
      <sheetName val="Part_23"/>
      <sheetName val="Expense_Listing"/>
      <sheetName val="ALLOCATION DAYS M-F"/>
      <sheetName val="ALLOCATION EVES M-F"/>
      <sheetName val="ALLOCATION WEEKENDS"/>
      <sheetName val="Schedule_115"/>
      <sheetName val="Country Data Sources"/>
      <sheetName val="Schedule_116"/>
      <sheetName val="Contract_Price4"/>
      <sheetName val="Schedule_104"/>
      <sheetName val="Schedule_94"/>
      <sheetName val="Schedule_8_prt24"/>
      <sheetName val="Schedule_84"/>
      <sheetName val="Labour_Costs4"/>
      <sheetName val="Part_1_Costs4"/>
      <sheetName val="Part_2_Costs4"/>
      <sheetName val="Part_14"/>
      <sheetName val="Client_Spreadsheet4"/>
      <sheetName val="Adds_to_Tender4"/>
      <sheetName val="Differentials_4"/>
      <sheetName val="Equip_&amp;_Mats4"/>
      <sheetName val="Lab_Cost_Anal4"/>
      <sheetName val="Lab_Alloc_&amp;_Deploy_4"/>
      <sheetName val="Man_Fee4"/>
      <sheetName val="Sched_of_Rates4"/>
      <sheetName val="Periodicals_4"/>
      <sheetName val="ROSTER_4"/>
      <sheetName val="Part_24"/>
      <sheetName val="Expense_Listing1"/>
      <sheetName val="ALLOCATION_DAYS_M-F"/>
      <sheetName val="ALLOCATION_EVES_M-F"/>
      <sheetName val="ALLOCATION_WEEKENDS"/>
      <sheetName val="Reference_Data"/>
      <sheetName val="Tables"/>
      <sheetName val="Targeting_-_Prospecting_Answers"/>
      <sheetName val="Schedule_117"/>
      <sheetName val="Contract_Price5"/>
      <sheetName val="Schedule_105"/>
      <sheetName val="Schedule_95"/>
      <sheetName val="Schedule_8_prt25"/>
      <sheetName val="Schedule_85"/>
      <sheetName val="Labour_Costs5"/>
      <sheetName val="Part_1_Costs5"/>
      <sheetName val="Part_2_Costs5"/>
      <sheetName val="Part_15"/>
      <sheetName val="Client_Spreadsheet5"/>
      <sheetName val="Adds_to_Tender5"/>
      <sheetName val="Differentials_5"/>
      <sheetName val="Equip_&amp;_Mats5"/>
      <sheetName val="Lab_Cost_Anal5"/>
      <sheetName val="Lab_Alloc_&amp;_Deploy_5"/>
      <sheetName val="Man_Fee5"/>
      <sheetName val="Sched_of_Rates5"/>
      <sheetName val="Periodicals_5"/>
      <sheetName val="ROSTER_5"/>
      <sheetName val="Part_25"/>
      <sheetName val="Expense_Listing2"/>
      <sheetName val="ALLOCATION_DAYS_M-F1"/>
      <sheetName val="ALLOCATION_EVES_M-F1"/>
      <sheetName val="ALLOCATION_WEEKENDS1"/>
      <sheetName val="key_inp"/>
      <sheetName val="org"/>
      <sheetName val="veh+equ"/>
      <sheetName val="subcon"/>
      <sheetName val="oth"/>
      <sheetName val="rls"/>
      <sheetName val="rls_svc"/>
      <sheetName val="rls_src"/>
      <sheetName val="staff_ctc"/>
      <sheetName val="staff_pay"/>
      <sheetName val="staff_prof"/>
      <sheetName val="staff_prof_indx"/>
      <sheetName val="staff_indx"/>
      <sheetName val="oth_indx"/>
      <sheetName val="sum"/>
      <sheetName val="INT_overview"/>
      <sheetName val="datatable"/>
      <sheetName val="validation"/>
      <sheetName val="Sheet1"/>
      <sheetName val="Equipment Type"/>
      <sheetName val="Lookup"/>
      <sheetName val="Look up sheet"/>
      <sheetName val="Schedule_118"/>
      <sheetName val="Contract_Price6"/>
      <sheetName val="Schedule_106"/>
      <sheetName val="Schedule_96"/>
      <sheetName val="Schedule_8_prt26"/>
      <sheetName val="Schedule_86"/>
      <sheetName val="Labour_Costs6"/>
      <sheetName val="Part_1_Costs6"/>
      <sheetName val="Part_2_Costs6"/>
      <sheetName val="Part_16"/>
      <sheetName val="Client_Spreadsheet6"/>
      <sheetName val="Adds_to_Tender6"/>
      <sheetName val="Differentials_6"/>
      <sheetName val="Equip_&amp;_Mats6"/>
      <sheetName val="Lab_Cost_Anal6"/>
      <sheetName val="Lab_Alloc_&amp;_Deploy_6"/>
      <sheetName val="Man_Fee6"/>
      <sheetName val="Sched_of_Rates6"/>
      <sheetName val="Periodicals_6"/>
      <sheetName val="ROSTER_6"/>
      <sheetName val="Part_26"/>
      <sheetName val="Expense_Listing3"/>
      <sheetName val="ALLOCATION_DAYS_M-F2"/>
      <sheetName val="ALLOCATION_EVES_M-F2"/>
      <sheetName val="ALLOCATION_WEEKENDS2"/>
      <sheetName val="Categories"/>
      <sheetName val="Vlook up"/>
      <sheetName val="Property List"/>
      <sheetName val="Drop down"/>
      <sheetName val="Country_Data_Sources"/>
      <sheetName val="Equipment_Type"/>
      <sheetName val="Drop_down"/>
      <sheetName val="Schedule_119"/>
      <sheetName val="Contract_Price7"/>
      <sheetName val="Schedule_107"/>
      <sheetName val="Schedule_97"/>
      <sheetName val="Schedule_8_prt27"/>
      <sheetName val="Schedule_87"/>
      <sheetName val="Labour_Costs7"/>
      <sheetName val="Part_1_Costs7"/>
      <sheetName val="Part_2_Costs7"/>
      <sheetName val="Part_17"/>
      <sheetName val="Client_Spreadsheet7"/>
      <sheetName val="Adds_to_Tender7"/>
      <sheetName val="Differentials_7"/>
      <sheetName val="Equip_&amp;_Mats7"/>
      <sheetName val="Lab_Cost_Anal7"/>
      <sheetName val="Lab_Alloc_&amp;_Deploy_7"/>
      <sheetName val="Man_Fee7"/>
      <sheetName val="Sched_of_Rates7"/>
      <sheetName val="Periodicals_7"/>
      <sheetName val="ROSTER_7"/>
      <sheetName val="Part_27"/>
      <sheetName val="Expense_Listing4"/>
      <sheetName val="ALLOCATION_DAYS_M-F3"/>
      <sheetName val="ALLOCATION_EVES_M-F3"/>
      <sheetName val="ALLOCATION_WEEKENDS3"/>
      <sheetName val="Vlook_up"/>
      <sheetName val="Look_up_sheet"/>
      <sheetName val="Property_List"/>
      <sheetName val="Validation Lists"/>
      <sheetName val="Sheet2"/>
      <sheetName val="Drop Down Lists (Hide)"/>
      <sheetName val="Data Sheet"/>
      <sheetName val="Olham Coster"/>
      <sheetName val="Instructions"/>
      <sheetName val="Version"/>
      <sheetName val="General Sheet (Internal)"/>
      <sheetName val="General Sheet"/>
      <sheetName val="Baseline"/>
      <sheetName val="Volume Data sheet"/>
      <sheetName val="Technology"/>
      <sheetName val="Phasing"/>
      <sheetName val="Solution - Labour"/>
      <sheetName val="Solution - Other"/>
      <sheetName val="Solution - Volumetric"/>
      <sheetName val="Labour Employment Charges"/>
      <sheetName val="CAPEX"/>
      <sheetName val="3rd Party Tracker"/>
      <sheetName val="Cost Baseline"/>
      <sheetName val="Solution Detail"/>
      <sheetName val="Solution &amp; Savings Summary"/>
      <sheetName val="Assumptions"/>
      <sheetName val="Checks"/>
      <sheetName val="Portfolio"/>
      <sheetName val="OUTPUT SHEET"/>
      <sheetName val="Control"/>
      <sheetName val="Exchange Rate"/>
      <sheetName val="General site info"/>
      <sheetName val="DataValidationTables"/>
      <sheetName val="Méthodo CDG"/>
      <sheetName val="Schedule_1110"/>
      <sheetName val="Contract_Price8"/>
      <sheetName val="Schedule_108"/>
      <sheetName val="Schedule_98"/>
      <sheetName val="Schedule_8_prt28"/>
      <sheetName val="Schedule_88"/>
      <sheetName val="Labour_Costs8"/>
      <sheetName val="Part_1_Costs8"/>
      <sheetName val="Part_2_Costs8"/>
      <sheetName val="Part_18"/>
      <sheetName val="Client_Spreadsheet8"/>
      <sheetName val="Adds_to_Tender8"/>
      <sheetName val="Differentials_8"/>
      <sheetName val="Equip_&amp;_Mats8"/>
      <sheetName val="Lab_Cost_Anal8"/>
      <sheetName val="Lab_Alloc_&amp;_Deploy_8"/>
      <sheetName val="Man_Fee8"/>
      <sheetName val="Sched_of_Rates8"/>
      <sheetName val="Periodicals_8"/>
      <sheetName val="ROSTER_8"/>
      <sheetName val="Part_28"/>
      <sheetName val="Expense_Listing5"/>
      <sheetName val="ALLOCATION_DAYS_M-F4"/>
      <sheetName val="ALLOCATION_EVES_M-F4"/>
      <sheetName val="ALLOCATION_WEEKENDS4"/>
      <sheetName val="Country_Data_Sources1"/>
      <sheetName val="Equipment_Type1"/>
      <sheetName val="Vlook_up1"/>
      <sheetName val="Look_up_sheet1"/>
      <sheetName val="Property_List1"/>
      <sheetName val="Drop_down1"/>
      <sheetName val="Schedule_1111"/>
      <sheetName val="Contract_Price9"/>
      <sheetName val="Schedule_109"/>
      <sheetName val="Schedule_99"/>
      <sheetName val="Schedule_8_prt29"/>
      <sheetName val="Schedule_89"/>
      <sheetName val="Labour_Costs9"/>
      <sheetName val="Part_1_Costs9"/>
      <sheetName val="Part_2_Costs9"/>
      <sheetName val="Part_19"/>
      <sheetName val="Client_Spreadsheet9"/>
      <sheetName val="Adds_to_Tender9"/>
      <sheetName val="Differentials_9"/>
      <sheetName val="Equip_&amp;_Mats9"/>
      <sheetName val="Lab_Cost_Anal9"/>
      <sheetName val="Lab_Alloc_&amp;_Deploy_9"/>
      <sheetName val="Man_Fee9"/>
      <sheetName val="Sched_of_Rates9"/>
      <sheetName val="Periodicals_9"/>
      <sheetName val="ROSTER_9"/>
      <sheetName val="Part_29"/>
      <sheetName val="Expense_Listing6"/>
      <sheetName val="ALLOCATION_DAYS_M-F5"/>
      <sheetName val="ALLOCATION_EVES_M-F5"/>
      <sheetName val="ALLOCATION_WEEKENDS5"/>
      <sheetName val="Country_Data_Sources2"/>
      <sheetName val="Vlook_up2"/>
      <sheetName val="Equipment_Type2"/>
      <sheetName val="Look_up_sheet2"/>
      <sheetName val="Property_List2"/>
      <sheetName val="Drop_down2"/>
      <sheetName val="Olham_Coster"/>
      <sheetName val="General_Sheet_(Internal)"/>
      <sheetName val="General_Sheet"/>
      <sheetName val="Volume_Data_sheet"/>
      <sheetName val="Solution_-_Labour"/>
      <sheetName val="Solution_-_Other"/>
      <sheetName val="Solution_-_Volumetric"/>
      <sheetName val="Labour_Employment_Charges"/>
      <sheetName val="3rd_Party_Tracker"/>
      <sheetName val="Cost_Baseline"/>
      <sheetName val="Solution_Detail"/>
      <sheetName val="Solution_&amp;_Savings_Summary"/>
      <sheetName val="OUTPUT_SHEET"/>
      <sheetName val="Exchange_Rate"/>
      <sheetName val="General_site_info"/>
      <sheetName val="Méthodo_CDG"/>
      <sheetName val="Validation_Lists"/>
      <sheetName val="Drop_Down_Lists_(Hide)"/>
      <sheetName val="Data_Sheet"/>
      <sheetName val="E&amp;S HK"/>
      <sheetName val="E&amp;S MC"/>
      <sheetName val="START"/>
      <sheetName val="MI_Report"/>
      <sheetName val="Front"/>
      <sheetName val="admin_labour"/>
      <sheetName val="DELETE_TAB"/>
      <sheetName val="RETAIL_Lookups"/>
      <sheetName val="Profitability"/>
      <sheetName val="Branch_Matrix"/>
      <sheetName val="Agreed_Profiles"/>
      <sheetName val="LOOK_UP_TABLES"/>
      <sheetName val="Costings"/>
      <sheetName val="Sales_Analysis"/>
      <sheetName val="FEELIST"/>
      <sheetName val="Customize_Your_Loan_Manager"/>
      <sheetName val="Sheet5"/>
      <sheetName val="Labour_Input"/>
      <sheetName val="retail_changes"/>
      <sheetName val="ITFM_Contract"/>
      <sheetName val="Sheet3"/>
      <sheetName val="Headcount_by_Site"/>
      <sheetName val="No_Invoices_by_Site"/>
      <sheetName val="Inputs"/>
      <sheetName val="Workings"/>
      <sheetName val="Data_Sheet_All_Services"/>
      <sheetName val="GridType"/>
      <sheetName val="Budget_p&amp;l"/>
      <sheetName val="Sheet8"/>
      <sheetName val="Worksheet_v_DB"/>
      <sheetName val="Pivot"/>
      <sheetName val="Repair"/>
      <sheetName val="SAP_Data"/>
      <sheetName val="Site_Allocation"/>
      <sheetName val="Page_1_(2)"/>
      <sheetName val="Technicians"/>
      <sheetName val="Tenure"/>
      <sheetName val="Base_Info"/>
      <sheetName val="PropertyLookup"/>
      <sheetName val="I_Inputs"/>
      <sheetName val="Menu"/>
      <sheetName val="BASE"/>
      <sheetName val="Lookups"/>
      <sheetName val="Cover Sheet"/>
      <sheetName val="Site_Details_Intructions"/>
      <sheetName val="Summary_Savings"/>
      <sheetName val="Tupe"/>
      <sheetName val="1_Hard_Services"/>
      <sheetName val="2_Cleaning"/>
      <sheetName val="3_Waste"/>
      <sheetName val="4_Front_of_House"/>
      <sheetName val="5_Back_of_House"/>
      <sheetName val="6_Grounds_Plants "/>
      <sheetName val="7_Security"/>
      <sheetName val="8_Space_Moves"/>
      <sheetName val="9_Catering"/>
      <sheetName val="10_Management"/>
      <sheetName val="SAP Section"/>
      <sheetName val="Summary"/>
      <sheetName val="Essbase"/>
      <sheetName val="Lists"/>
      <sheetName val="Labour"/>
      <sheetName val="Benchmark"/>
      <sheetName val="2.Site Specific Scope"/>
      <sheetName val="NEW"/>
      <sheetName val="Cover_Sheet"/>
      <sheetName val="6_Grounds_Plants_"/>
      <sheetName val="SAP_Section"/>
      <sheetName val="2_Site_Specific_Scope"/>
      <sheetName val="Schedule_1112"/>
      <sheetName val="Contract_Price10"/>
      <sheetName val="Schedule_1010"/>
      <sheetName val="Schedule_910"/>
      <sheetName val="Schedule_8_prt210"/>
      <sheetName val="Schedule_810"/>
      <sheetName val="Labour_Costs10"/>
      <sheetName val="Part_1_Costs10"/>
      <sheetName val="Part_2_Costs10"/>
      <sheetName val="Part_110"/>
      <sheetName val="Client_Spreadsheet10"/>
      <sheetName val="Adds_to_Tender10"/>
      <sheetName val="Differentials_10"/>
      <sheetName val="Equip_&amp;_Mats10"/>
      <sheetName val="Lab_Cost_Anal10"/>
      <sheetName val="Lab_Alloc_&amp;_Deploy_10"/>
      <sheetName val="Man_Fee10"/>
      <sheetName val="Sched_of_Rates10"/>
      <sheetName val="Periodicals_10"/>
      <sheetName val="ROSTER_10"/>
      <sheetName val="Part_210"/>
      <sheetName val="Expense_Listing7"/>
      <sheetName val="ALLOCATION_DAYS_M-F6"/>
      <sheetName val="ALLOCATION_EVES_M-F6"/>
      <sheetName val="ALLOCATION_WEEKENDS6"/>
      <sheetName val="Country_Data_Sources3"/>
      <sheetName val="Vlook_up3"/>
      <sheetName val="Equipment_Type3"/>
      <sheetName val="Look_up_sheet3"/>
      <sheetName val="Property_List3"/>
      <sheetName val="Drop_down3"/>
      <sheetName val="Olham_Coster1"/>
      <sheetName val="General_Sheet_(Internal)1"/>
      <sheetName val="General_Sheet1"/>
      <sheetName val="Volume_Data_sheet1"/>
      <sheetName val="Solution_-_Labour1"/>
      <sheetName val="Solution_-_Other1"/>
      <sheetName val="Solution_-_Volumetric1"/>
      <sheetName val="Labour_Employment_Charges1"/>
      <sheetName val="3rd_Party_Tracker1"/>
      <sheetName val="Cost_Baseline1"/>
      <sheetName val="Solution_Detail1"/>
      <sheetName val="Solution_&amp;_Savings_Summary1"/>
      <sheetName val="OUTPUT_SHEET1"/>
      <sheetName val="Exchange_Rate1"/>
      <sheetName val="General_site_info1"/>
      <sheetName val="Méthodo_CDG1"/>
      <sheetName val="Validation_Lists1"/>
      <sheetName val="Drop_Down_Lists_(Hide)1"/>
      <sheetName val="Data_Sheet1"/>
      <sheetName val="Labour Data"/>
      <sheetName val="Look up"/>
      <sheetName val="Data_Sheet2"/>
      <sheetName val="Data_Sheet3"/>
      <sheetName val="Data_Sheet4"/>
      <sheetName val="Data_Sheet5"/>
      <sheetName val="Data_Sheet6"/>
      <sheetName val="Country_Data_Sources4"/>
      <sheetName val="Schedule_1113"/>
      <sheetName val="Contract_Price11"/>
      <sheetName val="Schedule_1011"/>
      <sheetName val="Schedule_911"/>
      <sheetName val="Schedule_8_prt211"/>
      <sheetName val="Schedule_811"/>
      <sheetName val="Labour_Costs11"/>
      <sheetName val="Part_1_Costs11"/>
      <sheetName val="Part_2_Costs11"/>
      <sheetName val="Part_111"/>
      <sheetName val="Client_Spreadsheet11"/>
      <sheetName val="Adds_to_Tender11"/>
      <sheetName val="Differentials_11"/>
      <sheetName val="Equip_&amp;_Mats11"/>
      <sheetName val="Lab_Cost_Anal11"/>
      <sheetName val="Lab_Alloc_&amp;_Deploy_11"/>
      <sheetName val="Man_Fee11"/>
      <sheetName val="Sched_of_Rates11"/>
      <sheetName val="Periodicals_11"/>
      <sheetName val="ROSTER_11"/>
      <sheetName val="Part_211"/>
      <sheetName val="Data_Sheet7"/>
      <sheetName val="ALLOCATION_DAYS_M-F7"/>
      <sheetName val="ALLOCATION_EVES_M-F7"/>
      <sheetName val="ALLOCATION_WEEKENDS7"/>
      <sheetName val="Expense_Listing8"/>
      <sheetName val="Country_Data_Sources5"/>
      <sheetName val="Schedule_1114"/>
      <sheetName val="Contract_Price12"/>
      <sheetName val="Schedule_1012"/>
      <sheetName val="Schedule_912"/>
      <sheetName val="Schedule_8_prt212"/>
      <sheetName val="Schedule_812"/>
      <sheetName val="Labour_Costs12"/>
      <sheetName val="Part_1_Costs12"/>
      <sheetName val="Part_2_Costs12"/>
      <sheetName val="Part_112"/>
      <sheetName val="Client_Spreadsheet12"/>
      <sheetName val="Adds_to_Tender12"/>
      <sheetName val="Differentials_12"/>
      <sheetName val="Equip_&amp;_Mats12"/>
      <sheetName val="Lab_Cost_Anal12"/>
      <sheetName val="Lab_Alloc_&amp;_Deploy_12"/>
      <sheetName val="Man_Fee12"/>
      <sheetName val="Sched_of_Rates12"/>
      <sheetName val="Periodicals_12"/>
      <sheetName val="ROSTER_12"/>
      <sheetName val="Part_212"/>
      <sheetName val="Data_Sheet8"/>
      <sheetName val="ALLOCATION_DAYS_M-F8"/>
      <sheetName val="ALLOCATION_EVES_M-F8"/>
      <sheetName val="ALLOCATION_WEEKENDS8"/>
      <sheetName val="Expense_Listing9"/>
      <sheetName val="Country_Data_Sources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efreshError="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efreshError="1"/>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refreshError="1"/>
      <sheetData sheetId="232" refreshError="1"/>
      <sheetData sheetId="233" refreshError="1"/>
      <sheetData sheetId="234" refreshError="1"/>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refreshError="1"/>
      <sheetData sheetId="295" refreshError="1"/>
      <sheetData sheetId="296" refreshError="1"/>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refreshError="1"/>
      <sheetData sheetId="498" refreshError="1"/>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sheetData sheetId="5" refreshError="1"/>
      <sheetData sheetId="6"/>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ice"/>
      <sheetName val="Char"/>
      <sheetName val="Fin Input"/>
      <sheetName val="Adjust"/>
      <sheetName val="Syn,Good,Fin"/>
      <sheetName val="Value of Customer Contracts"/>
      <sheetName val="TAB"/>
      <sheetName val="Tax"/>
      <sheetName val="BudAssum"/>
      <sheetName val="Budget"/>
      <sheetName val="EBITA bridge"/>
      <sheetName val="Season"/>
      <sheetName val="Bud ISS"/>
      <sheetName val="Valuation"/>
      <sheetName val="Ratios"/>
      <sheetName val="Indicator"/>
      <sheetName val="Priorities"/>
      <sheetName val="LBO"/>
      <sheetName val="Covenants"/>
      <sheetName val="EPS effect"/>
      <sheetName val="Sensi"/>
      <sheetName val="Print"/>
      <sheetName val="S1 M1 L1 XL1"/>
      <sheetName val="S3 M3 L3 XL3"/>
      <sheetName val="S5"/>
      <sheetName val="S7"/>
      <sheetName val="M9 L19 XL27"/>
      <sheetName val="M11"/>
      <sheetName val="M13 L25 XL33"/>
      <sheetName val="M15 L27 XL35"/>
      <sheetName val="L5 XL7"/>
      <sheetName val="L17 XL25"/>
      <sheetName val="L21 XL29"/>
      <sheetName val="L23 XL31"/>
      <sheetName val="AQ database"/>
      <sheetName val="Fin_Input"/>
      <sheetName val="Value_of_Customer_Contracts"/>
      <sheetName val="EBITA_bridge"/>
      <sheetName val="Bud_ISS"/>
      <sheetName val="EPS_effect"/>
      <sheetName val="S1_M1_L1_XL1"/>
      <sheetName val="S3_M3_L3_XL3"/>
      <sheetName val="M9_L19_XL27"/>
      <sheetName val="M13_L25_XL33"/>
      <sheetName val="M15_L27_XL35"/>
      <sheetName val="L5_XL7"/>
      <sheetName val="L17_XL25"/>
      <sheetName val="L21_XL29"/>
      <sheetName val="L23_XL31"/>
      <sheetName val="AQ_database"/>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hard kopie tbv import"/>
      <sheetName val="2 hard kopie tbv import (2)"/>
      <sheetName val="1 pccl import Simis"/>
      <sheetName val="vloerafwerkingen"/>
      <sheetName val="2 pcclean calc overzicht"/>
      <sheetName val="SCS afroep "/>
      <sheetName val="SCS m² uur"/>
      <sheetName val="freq vloer"/>
      <sheetName val="Basis informatie"/>
      <sheetName val="Aanbieding"/>
      <sheetName val="budget versus calc"/>
      <sheetName val="Financial model "/>
      <sheetName val="Begroting 1"/>
      <sheetName val="P &amp; L 1"/>
      <sheetName val="verrekentarief"/>
      <sheetName val="Blad1"/>
      <sheetName val="Tarief 2013"/>
      <sheetName val="3 calculatie"/>
      <sheetName val="kengetallen"/>
      <sheetName val="kosten overzicht"/>
      <sheetName val="normen Osira"/>
      <sheetName val="ruimte code C &amp; C"/>
      <sheetName val="Ruimte code"/>
      <sheetName val="simiss"/>
      <sheetName val="Contract details"/>
      <sheetName val="additioneel werk"/>
      <sheetName val="Medewerkers"/>
      <sheetName val="calc vs medw uren"/>
      <sheetName val="lokatie@geen id "/>
      <sheetName val="Lokatie overzicht"/>
      <sheetName val="Voeronderhouden"/>
      <sheetName val="glas m2"/>
      <sheetName val="Blad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Toelichting Calculatiemodel"/>
      <sheetName val="budget"/>
      <sheetName val="RS"/>
      <sheetName val="normblad"/>
      <sheetName val="Recap"/>
      <sheetName val="Uurtarieven"/>
      <sheetName val="Percentages"/>
      <sheetName val="Toeslagen"/>
      <sheetName val="Voorblad"/>
      <sheetName val="Uitleg calculatiemodule"/>
      <sheetName val="1.0-Contractblad"/>
      <sheetName val="1.1a-Jaarprijzen"/>
      <sheetName val="1.2-Kengetal"/>
      <sheetName val="1.3-Basis ruimtestaat"/>
      <sheetName val="1.3a-Mutaties"/>
      <sheetName val="1.4-Premies en opslagen"/>
      <sheetName val="1.5 Opbouw uurtarieven"/>
      <sheetName val="1.6-Machine-investeringskosten"/>
      <sheetName val="1.8-Afroepprijs"/>
      <sheetName val="1.9-Glasbewass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ISS Info"/>
      <sheetName val="begroting"/>
      <sheetName val="Contractblad perceel 3"/>
      <sheetName val="Basis ruimtestaat"/>
      <sheetName val="Kosten per locatie"/>
      <sheetName val="begroting tot 1-5-08"/>
      <sheetName val="Contractblad p3 tot 1-5-08"/>
      <sheetName val="Kosten per locatie tot 1-5-08"/>
      <sheetName val="Kosten per locatie tot 1-7-07"/>
      <sheetName val="Specifieke werkzaamheden"/>
      <sheetName val="Kengetal"/>
      <sheetName val="Afroepprijs"/>
      <sheetName val="premies en opslagen 2008"/>
      <sheetName val="opbouw uurtarieven 2008"/>
      <sheetName val="premies en opslagen 2007"/>
      <sheetName val="opbouw uurtarieven 2007"/>
      <sheetName val="Premies en opslagen 2006"/>
      <sheetName val="Opbouw uurtarieven 2006"/>
      <sheetName val="Tarievenmatrix 2006"/>
      <sheetName val="Prijsverhoging 2007"/>
      <sheetName val="Tarievenmatrix 2007"/>
      <sheetName val="Machine-investeringskost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rsrt 3.1.1"/>
      <sheetName val="KBF aangepast 3.2"/>
      <sheetName val="Basis 12-2000 excl. KBF"/>
      <sheetName val="Norm 3.1.2"/>
      <sheetName val="Glas 3.3"/>
      <sheetName val="Uurt 3.4.1"/>
      <sheetName val="Uurt2 3.4.2"/>
      <sheetName val="Staffel 3.5"/>
      <sheetName val="Normen 2003"/>
      <sheetName val="Calculatienormen"/>
      <sheetName val="Glas 3_3"/>
      <sheetName val="Basis ruimtestaat"/>
      <sheetName val="Smrsrt_3_1_1"/>
      <sheetName val="KBF_aangepast_3_2"/>
      <sheetName val="Basis_12-2000_excl__KBF"/>
      <sheetName val="Norm_3_1_2"/>
      <sheetName val="Glas_3_3"/>
      <sheetName val="Uurt_3_4_1"/>
      <sheetName val="Uurt2_3_4_2"/>
      <sheetName val="Staffel_3_5"/>
      <sheetName val="Normen_2003"/>
      <sheetName val="Glas_3_31"/>
      <sheetName val="Smrsrt_3_1_11"/>
      <sheetName val="KBF_aangepast_3_21"/>
      <sheetName val="Basis_12-2000_excl__KBF1"/>
      <sheetName val="Norm_3_1_21"/>
      <sheetName val="Glas_3_32"/>
      <sheetName val="Uurt_3_4_11"/>
      <sheetName val="Uurt2_3_4_21"/>
      <sheetName val="Staffel_3_51"/>
      <sheetName val="Normen_20031"/>
      <sheetName val="Glas_3_33"/>
      <sheetName val="Basis_ruimtestaat"/>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overzicht"/>
      <sheetName val="Invulblad P1"/>
      <sheetName val="Ma - Vrij P1"/>
      <sheetName val="Zaterdag P1"/>
      <sheetName val="Kostenmatrix P1"/>
      <sheetName val="Specificatie SW"/>
      <sheetName val="Invulblad_P1"/>
      <sheetName val="Ma_-_Vrij_P1"/>
      <sheetName val="Zaterdag_P1"/>
      <sheetName val="Kostenmatrix_P1"/>
      <sheetName val="Specificatie_SW"/>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sheetData sheetId="9"/>
      <sheetData sheetId="10"/>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gboek"/>
      <sheetName val="Uitleg"/>
      <sheetName val="BeginMeting"/>
      <sheetName val="Overig"/>
      <sheetName val="BSC"/>
    </sheetNames>
    <sheetDataSet>
      <sheetData sheetId="0" refreshError="1"/>
      <sheetData sheetId="1" refreshError="1"/>
      <sheetData sheetId="2" refreshError="1"/>
      <sheetData sheetId="3" refreshError="1"/>
      <sheetData sheetId="4"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op de calculatie"/>
      <sheetName val="Recap"/>
      <sheetName val="Cijfers_SMC"/>
      <sheetName val="Cijfers_SMC input"/>
      <sheetName val="Calc"/>
      <sheetName val="normblad"/>
      <sheetName val="Uurtarieven"/>
      <sheetName val="Percentages"/>
      <sheetName val="Toeslagen"/>
      <sheetName val="Inventarisatiestaat"/>
      <sheetName val="Controlegegevens SMC"/>
      <sheetName val="Parameters"/>
      <sheetName val="Ruimtestaat"/>
      <sheetName val="Frequentie kwaliteitsmeting"/>
      <sheetName val="Normenblad"/>
      <sheetName val="Offerte uurtarief"/>
      <sheetName val="Offerte uurtarief OLGA"/>
      <sheetName val="Kostenblad"/>
      <sheetName val="Toelichting_op_de_calculatie"/>
      <sheetName val="Cijfers_SMC_input"/>
      <sheetName val="Controlegegevens_SMC"/>
      <sheetName val="Frequentie_kwaliteitsmeting"/>
      <sheetName val="Offerte_uurtarief"/>
      <sheetName val="Offerte_uurtarief_OLGA"/>
    </sheetNames>
    <sheetDataSet>
      <sheetData sheetId="0"/>
      <sheetData sheetId="1" refreshError="1"/>
      <sheetData sheetId="2" refreshError="1"/>
      <sheetData sheetId="3" refreshError="1"/>
      <sheetData sheetId="4"/>
      <sheetData sheetId="5" refreshError="1"/>
      <sheetData sheetId="6"/>
      <sheetData sheetId="7" refreshError="1"/>
      <sheetData sheetId="8" refreshError="1"/>
      <sheetData sheetId="9" refreshError="1"/>
      <sheetData sheetId="10" refreshError="1"/>
      <sheetData sheetId="11"/>
      <sheetData sheetId="12" refreshError="1"/>
      <sheetData sheetId="13"/>
      <sheetData sheetId="14"/>
      <sheetData sheetId="15"/>
      <sheetData sheetId="16"/>
      <sheetData sheetId="17" refreshError="1"/>
      <sheetData sheetId="18"/>
      <sheetData sheetId="19"/>
      <sheetData sheetId="20"/>
      <sheetData sheetId="21"/>
      <sheetData sheetId="22"/>
      <sheetData sheetId="2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naloop"/>
      <sheetName val="Za"/>
      <sheetName val="Zo"/>
      <sheetName val="Fe"/>
      <sheetName val="Voorcalculatie"/>
      <sheetName val="VCGlas"/>
      <sheetName val="Normblad"/>
      <sheetName val="rekenblad"/>
      <sheetName val="variabelen"/>
      <sheetName val="Begroting"/>
      <sheetName val="Opbouw"/>
      <sheetName val="Vaste gegevens"/>
      <sheetName val="Start_programma's"/>
      <sheetName val="Afv_L"/>
      <sheetName val="Afv_S"/>
      <sheetName val="Aul_T"/>
      <sheetName val="Bad_L"/>
      <sheetName val="Bal_S"/>
      <sheetName val="Beh_L"/>
      <sheetName val="Beh_S"/>
      <sheetName val="Beh_T"/>
      <sheetName val="Com_L"/>
      <sheetName val="Con_L"/>
      <sheetName val="Dag_L"/>
      <sheetName val="Dou_L"/>
      <sheetName val="Dou_S"/>
      <sheetName val="Ent_L"/>
      <sheetName val="Ent_S"/>
      <sheetName val="Ent_T"/>
      <sheetName val="Fie_S"/>
      <sheetName val="Gan_L"/>
      <sheetName val="Gan_S"/>
      <sheetName val="Gan_T"/>
      <sheetName val="Gar_L"/>
      <sheetName val="Gar_S"/>
      <sheetName val="Gip_L"/>
      <sheetName val="Gpb_S"/>
      <sheetName val="Hov_L"/>
      <sheetName val="Kah_L"/>
      <sheetName val="Kah_T"/>
      <sheetName val="Kan_L"/>
      <sheetName val="Kan_P"/>
      <sheetName val="Kan_S"/>
      <sheetName val="Kan_T"/>
      <sheetName val="Kaw_L"/>
      <sheetName val="Kaw_T"/>
      <sheetName val="Kpb_L"/>
      <sheetName val="Keu_L"/>
      <sheetName val="Keu_S"/>
      <sheetName val="KVO_L"/>
      <sheetName val="Kle_L"/>
      <sheetName val="Koe_L"/>
      <sheetName val="Kod_T"/>
      <sheetName val="Kof_L"/>
      <sheetName val="Kof_T"/>
      <sheetName val="Koh_L"/>
      <sheetName val="Koh_T"/>
      <sheetName val="Lab_L"/>
      <sheetName val="Lab_S"/>
      <sheetName val="Lhg_L"/>
      <sheetName val="Lhg_S"/>
      <sheetName val="Lif_L"/>
      <sheetName val="Mag_L"/>
      <sheetName val="Mag_S"/>
      <sheetName val="Mor_L"/>
      <sheetName val="Ope_L"/>
      <sheetName val="Opv_L"/>
      <sheetName val="PaG_S"/>
      <sheetName val="Paf_L"/>
      <sheetName val="Par_S"/>
      <sheetName val="Pat_L"/>
      <sheetName val="Paw_L"/>
      <sheetName val="Pri_L"/>
      <sheetName val="Rec_L"/>
      <sheetName val="Res_L"/>
      <sheetName val="Res_T"/>
      <sheetName val="Ron_L"/>
      <sheetName val="Ron_S"/>
      <sheetName val="Roo_L"/>
      <sheetName val="Roo_S"/>
      <sheetName val="Sad_P"/>
      <sheetName val="San_P"/>
      <sheetName val="San_S"/>
      <sheetName val="Sch_L"/>
      <sheetName val="Sla_L"/>
      <sheetName val="Spo_L"/>
      <sheetName val="Spo_S"/>
      <sheetName val="Spr_L"/>
      <sheetName val="Spr_T"/>
      <sheetName val="Tea_L"/>
      <sheetName val="Tea_T"/>
      <sheetName val="Tec_L"/>
      <sheetName val="Tec_S"/>
      <sheetName val="Ter_S"/>
      <sheetName val="The_L"/>
      <sheetName val="Tob_P"/>
      <sheetName val="Toi_L"/>
      <sheetName val="Toi_P"/>
      <sheetName val="Toi_S"/>
      <sheetName val="Tou_S"/>
      <sheetName val="Tou_T"/>
      <sheetName val="Tra_H"/>
      <sheetName val="Tra_L"/>
      <sheetName val="Tra_T"/>
      <sheetName val="Ver_L"/>
      <sheetName val="Ver_T"/>
      <sheetName val="Vlo_L"/>
      <sheetName val="Vob_P"/>
      <sheetName val="Voo_L"/>
      <sheetName val="Voo_P"/>
      <sheetName val="Voo_S"/>
      <sheetName val="Wac_L"/>
      <sheetName val="Wac_S"/>
      <sheetName val="Wac_T"/>
      <sheetName val="Was_L"/>
      <sheetName val="Was_S"/>
      <sheetName val="Gla_D"/>
      <sheetName val="Mas_L"/>
      <sheetName val="Gla_G"/>
      <sheetName val="Omreken"/>
      <sheetName val="Vaste_gegevens"/>
      <sheetName val="Vaste_gegevens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Blad2"/>
      <sheetName val="Blad3"/>
    </sheetNames>
    <sheetDataSet>
      <sheetData sheetId="0"/>
      <sheetData sheetId="1"/>
      <sheetData sheetId="2"/>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DG_macros"/>
      <sheetName val="Programma_check"/>
      <sheetName val="Tussenblad"/>
      <sheetName val="Hoofdmenu"/>
      <sheetName val="scrprogramma"/>
      <sheetName val="scrvloersoort"/>
      <sheetName val="scrruimtestaten"/>
      <sheetName val="Vloeren"/>
      <sheetName val="Tarief"/>
      <sheetName val="Uitgangspunten"/>
      <sheetName val="Dagen open"/>
      <sheetName val="Begroting totaal"/>
      <sheetName val="Begroting landrijt"/>
      <sheetName val="Begroting gagelbosch"/>
      <sheetName val="Begroting orangerie"/>
      <sheetName val="Totalen"/>
      <sheetName val="Tarief ma-vr"/>
      <sheetName val="Tarief za-zo"/>
      <sheetName val="Tarief fe"/>
      <sheetName val="Afroepprijzen"/>
      <sheetName val="Glasprijzen"/>
      <sheetName val="ma_vr"/>
      <sheetName val="za"/>
      <sheetName val="Normblad"/>
      <sheetName val="Start_programma's"/>
      <sheetName val="Apo_L"/>
      <sheetName val="Aul_L"/>
      <sheetName val="Aul_S"/>
      <sheetName val="Bad_L"/>
      <sheetName val="Bad_S"/>
      <sheetName val="Bal_S"/>
      <sheetName val="Beh_L"/>
      <sheetName val="Beh_T"/>
      <sheetName val="Csa_L"/>
      <sheetName val="Dag_L"/>
      <sheetName val="Dag_H"/>
      <sheetName val="Dag_S"/>
      <sheetName val="Dag_T"/>
      <sheetName val="Dot_L"/>
      <sheetName val="Dot_S"/>
      <sheetName val="Dou_L"/>
      <sheetName val="Dou_S"/>
      <sheetName val="Ent_L"/>
      <sheetName val="Ent_S"/>
      <sheetName val="Ent_T"/>
      <sheetName val="Gan_L"/>
      <sheetName val="Gan_T"/>
      <sheetName val="Gan_S"/>
      <sheetName val="Gar_L"/>
      <sheetName val="Gar_S"/>
      <sheetName val="Gar_T"/>
      <sheetName val="Gip_L"/>
      <sheetName val="Gip_S"/>
      <sheetName val="Hyd_L"/>
      <sheetName val="Hyd_S"/>
      <sheetName val="Iso_L"/>
      <sheetName val="Iso_T"/>
      <sheetName val="Iso_S"/>
      <sheetName val="Kan_L"/>
      <sheetName val="Kan_S"/>
      <sheetName val="parklaan 54"/>
      <sheetName val="Kan_T"/>
      <sheetName val="Keu_T"/>
      <sheetName val="einde"/>
      <sheetName val="Keu_L"/>
      <sheetName val="Keu_S"/>
      <sheetName val="Kle_L"/>
      <sheetName val="Kle_T"/>
      <sheetName val="Koe_L"/>
      <sheetName val="Koe_S"/>
      <sheetName val="Kle_S"/>
      <sheetName val="Kof_L"/>
      <sheetName val="Kof_S"/>
      <sheetName val="Kof_T"/>
      <sheetName val="Lab_L"/>
      <sheetName val="Lab_S"/>
      <sheetName val="Les_L"/>
      <sheetName val="Les_T"/>
      <sheetName val="Lif_L"/>
      <sheetName val="Lif_T"/>
      <sheetName val="Mag_L"/>
      <sheetName val="Mag_S"/>
      <sheetName val="Mag_T"/>
      <sheetName val="Mor_L"/>
      <sheetName val="Mor_S"/>
      <sheetName val="Mor_T"/>
      <sheetName val="Oef_L"/>
      <sheetName val="Ope_L"/>
      <sheetName val="Ope_S"/>
      <sheetName val="Par_L"/>
      <sheetName val="Par_S"/>
      <sheetName val="Pat_L"/>
      <sheetName val="Pat_S"/>
      <sheetName val="Pat_T"/>
      <sheetName val="Rec_L"/>
      <sheetName val="Rec_T"/>
      <sheetName val="Res_L"/>
      <sheetName val="Res_S"/>
      <sheetName val="Res_T"/>
      <sheetName val="Rol_L"/>
      <sheetName val="Rol_S"/>
      <sheetName val="Ron_L"/>
      <sheetName val="Ron_S"/>
      <sheetName val="San_L"/>
      <sheetName val="San_S"/>
      <sheetName val="Spo_L"/>
      <sheetName val="Spo_S"/>
      <sheetName val="Spr_L"/>
      <sheetName val="Spr_T"/>
      <sheetName val="Tea_L"/>
      <sheetName val="Tea_T"/>
      <sheetName val="Tel_L"/>
      <sheetName val="Tel_T"/>
      <sheetName val="The_L"/>
      <sheetName val="The_H"/>
      <sheetName val="The_T"/>
      <sheetName val="Toi_L"/>
      <sheetName val="Tra_L"/>
      <sheetName val="Tra_H"/>
      <sheetName val="Tra_M"/>
      <sheetName val="Toi_S"/>
      <sheetName val="Tra_S"/>
      <sheetName val="Tra_T"/>
      <sheetName val="Ver_L"/>
      <sheetName val="Ver_T"/>
      <sheetName val="Voo_L"/>
      <sheetName val="Wac_L"/>
      <sheetName val="Wac_S"/>
      <sheetName val="Voo_S"/>
      <sheetName val="Wac_T"/>
      <sheetName val="Was_L"/>
      <sheetName val="Was_S"/>
      <sheetName val="Win_L"/>
      <sheetName val="Win_S"/>
      <sheetName val="Win_T"/>
      <sheetName val="Zwe_S"/>
      <sheetName val="Module1"/>
      <sheetName val="Module3"/>
      <sheetName val="Dagen_open"/>
      <sheetName val="Begroting_totaal"/>
      <sheetName val="Begroting_landrijt"/>
      <sheetName val="Begroting_gagelbosch"/>
      <sheetName val="Begroting_orangerie"/>
      <sheetName val="Tarief_ma-vr"/>
      <sheetName val="Tarief_za-zo"/>
      <sheetName val="Tarief_fe"/>
      <sheetName val="parklaan_5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sheetData sheetId="139"/>
      <sheetData sheetId="140"/>
      <sheetData sheetId="141"/>
      <sheetData sheetId="142"/>
      <sheetData sheetId="143"/>
      <sheetData sheetId="144"/>
      <sheetData sheetId="145"/>
      <sheetData sheetId="146"/>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rekeningen"/>
      <sheetName val="ow"/>
      <sheetName val="ort"/>
      <sheetName val="Kengetallen"/>
      <sheetName val="modelpt"/>
      <sheetName val="Matrix"/>
      <sheetName val="soc.lst."/>
      <sheetName val="MATRIX NLG"/>
      <sheetName val="voorbeeld"/>
      <sheetName val="soc_lst_"/>
      <sheetName val="MATRIX_NLG"/>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 sheetId="10"/>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even"/>
      <sheetName val="Kortingen"/>
      <sheetName val="projectsheet"/>
      <sheetName val="Lokaal"/>
      <sheetName val="Buiten Regio"/>
      <sheetName val="Internet"/>
      <sheetName val="Mobiel"/>
      <sheetName val="Overall-trans"/>
      <sheetName val="InternetAWI"/>
      <sheetName val="Buiten_Reg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naire"/>
      <sheetName val="Main"/>
      <sheetName val="Graphs"/>
      <sheetName val="Scenarios"/>
      <sheetName val="Trafficlight"/>
      <sheetName val="CALCULATIONS"/>
      <sheetName val="Module2"/>
      <sheetName val="Module4"/>
      <sheetName val="Module1"/>
      <sheetName val="Module3"/>
      <sheetName val="Module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itgangspunten"/>
      <sheetName val="Normblad"/>
    </sheetNames>
    <sheetDataSet>
      <sheetData sheetId="0" refreshError="1"/>
      <sheetData sheetId="1"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jsten"/>
      <sheetName val="Invultoelichting"/>
      <sheetName val="Algemene gegevens inschrijver"/>
      <sheetName val="Oppervlakten"/>
      <sheetName val="Sanitair"/>
      <sheetName val="CWS-Sanitair"/>
      <sheetName val="CWS-Productspecs "/>
      <sheetName val="CWS-Condities"/>
      <sheetName val="Vendor-Sanitair"/>
      <sheetName val="RECAP TOTAAL"/>
      <sheetName val="Glasbewassing"/>
      <sheetName val="Glas (INT)"/>
      <sheetName val="Glas (HK)"/>
      <sheetName val="Glas (REG)"/>
      <sheetName val="NvI TMG"/>
      <sheetName val="Locatiekenmerken 2019_v2"/>
      <sheetName val="Schoonmaak"/>
      <sheetName val="Recap  HK"/>
      <sheetName val="CALC HK"/>
      <sheetName val="CALC VLR HK"/>
      <sheetName val="Indicatieve afroepprijzen"/>
      <sheetName val="CAO Hago"/>
      <sheetName val="normblad HK"/>
      <sheetName val="Ruimtestaat HK"/>
      <sheetName val="Toelichting ruimtestaat"/>
      <sheetName val="Recap  REG"/>
      <sheetName val="CALC REG"/>
      <sheetName val="VLR_REG"/>
      <sheetName val="normblad REG"/>
      <sheetName val="CAO Eff (regio)"/>
      <sheetName val="Hygiëne containers en matten"/>
      <sheetName val="Uurtarieven"/>
      <sheetName val="Percentages"/>
      <sheetName val="Toeslagen"/>
      <sheetName val="Uurlon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jsopbouw"/>
      <sheetName val="Investering machines"/>
      <sheetName val="Afroepprijzen 2003"/>
      <sheetName val="Toelichting ruimtestaat"/>
      <sheetName val="PROGR"/>
      <sheetName val="Productienorm-Kengetal"/>
      <sheetName val="Blad1"/>
      <sheetName val="Ruimtestaat"/>
      <sheetName val="BLAD JAARPRIJS"/>
      <sheetName val="GEBOUW INFORMATIE"/>
      <sheetName val="Investering_machines"/>
      <sheetName val="Afroepprijzen_2003"/>
      <sheetName val="Toelichting_ruimtestaat"/>
      <sheetName val="BLAD_JAARPRIJS"/>
      <sheetName val="GEBOUW_INFORM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imtestaat "/>
      <sheetName val="120523 Ruimtestaat Avenier1.0"/>
      <sheetName val="120523%20Ruimtestaat%20Avenier1"/>
    </sheetNames>
    <definedNames>
      <definedName name="sbhah" refersTo="#VERW!"/>
    </definedNames>
    <sheetDataSet>
      <sheetData sheetId="0" refreshError="1"/>
      <sheetData sheetId="1" refreshError="1"/>
      <sheetData sheetId="2"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W Gunning"/>
      <sheetName val="NAW Opzegging"/>
      <sheetName val="Mutaties Opzegging emis - ISS"/>
      <sheetName val="SSC"/>
      <sheetName val="NAW_Gunning"/>
      <sheetName val="NAW_Opzegging"/>
      <sheetName val="Mutaties_Opzegging_emis_-_ISS"/>
    </sheetNames>
    <sheetDataSet>
      <sheetData sheetId="0" refreshError="1"/>
      <sheetData sheetId="1" refreshError="1"/>
      <sheetData sheetId="2" refreshError="1"/>
      <sheetData sheetId="3"/>
      <sheetData sheetId="4"/>
      <sheetData sheetId="5"/>
      <sheetData sheetId="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ma_vr"/>
      <sheetName val="ma_vr_naloop"/>
      <sheetName val="Normblad"/>
      <sheetName val="rekenblad"/>
      <sheetName val="Codes"/>
      <sheetName val="variabelen"/>
      <sheetName val="Begroting"/>
      <sheetName val="Opbouw"/>
      <sheetName val="Vaste gegevens"/>
      <sheetName val="Start_programma's"/>
      <sheetName val="Bes_S"/>
      <sheetName val="Bib_T"/>
      <sheetName val="Ceh_S"/>
      <sheetName val="Com_T"/>
      <sheetName val="Dou_S"/>
      <sheetName val="Ent_S"/>
      <sheetName val="Ent_T"/>
      <sheetName val="Fit_L"/>
      <sheetName val="Gan_H"/>
      <sheetName val="Gan_L"/>
      <sheetName val="Gan_S"/>
      <sheetName val="Gan_T"/>
      <sheetName val="Gev_K"/>
      <sheetName val="Gev_S"/>
      <sheetName val="Gla_G"/>
      <sheetName val="Kan_L"/>
      <sheetName val="Kan_S"/>
      <sheetName val="Kan_T"/>
      <sheetName val="Keu_S"/>
      <sheetName val="Kle_S"/>
      <sheetName val="Lif_T"/>
      <sheetName val="Mag_L"/>
      <sheetName val="Opl_D"/>
      <sheetName val="Pan_H"/>
      <sheetName val="Pri_H"/>
      <sheetName val="Rec_T"/>
      <sheetName val="Res_T"/>
      <sheetName val="Roo_T"/>
      <sheetName val="San_S"/>
      <sheetName val="Tec_S"/>
      <sheetName val="Ter_S"/>
      <sheetName val="Tra_S"/>
      <sheetName val="Ver_T"/>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ulblad"/>
      <sheetName val="Opnameformulier VW"/>
      <sheetName val="Opnameformulier BRT"/>
      <sheetName val="Leveringen"/>
      <sheetName val="Opnameformulier LV"/>
      <sheetName val="Offerte teksten"/>
      <sheetName val="bijzonderheden"/>
      <sheetName val="Ruimtesoort"/>
      <sheetName val="Uitgangspunten"/>
      <sheetName val="Opnameformulier_VW"/>
      <sheetName val="Opnameformulier_BRT"/>
      <sheetName val="Opnameformulier_LV"/>
      <sheetName val="Offerte_teksten"/>
      <sheetName val="Opnameformulier_VW1"/>
      <sheetName val="Opnameformulier_BRT1"/>
      <sheetName val="Opnameformulier_LV1"/>
      <sheetName val="Offerte_tekste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Opname VW"/>
      <sheetName val="Opname Regie-Brt "/>
      <sheetName val="Opname BRT glas sp.r."/>
      <sheetName val="Opname LV"/>
      <sheetName val="Leveringen"/>
      <sheetName val="Offerte teksten"/>
      <sheetName val="bijzonderheden"/>
      <sheetName val="Herberekening NORM"/>
      <sheetName val="Ruimtesoort"/>
      <sheetName val="Opname_VW"/>
      <sheetName val="Opname_Regie-Brt_"/>
      <sheetName val="Opname_BRT_glas_sp_r_"/>
      <sheetName val="Opname_LV"/>
      <sheetName val="Offerte_teksten"/>
      <sheetName val="Herberekening_NORM"/>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ick scan GOM GSH"/>
      <sheetName val="Toelichting"/>
      <sheetName val="NAW"/>
      <sheetName val="Tijdcalculatie"/>
      <sheetName val="Kostenspecificatie reeel "/>
      <sheetName val="Totaalopbouw reeel"/>
      <sheetName val="soclasten"/>
      <sheetName val="Werkrooster"/>
      <sheetName val="Resume CSP"/>
      <sheetName val="Vragen issues"/>
      <sheetName val="Invulformulier CSP"/>
      <sheetName val="Calc CSP"/>
      <sheetName val="staffel"/>
      <sheetName val="uren_omzet"/>
      <sheetName val="quick_scan_GOM_GSH"/>
      <sheetName val="Kostenspecificatie_reeel_"/>
      <sheetName val="Totaalopbouw_reeel"/>
      <sheetName val="Resume_CSP"/>
      <sheetName val="Vragen_issues"/>
      <sheetName val="Invulformulier_CSP"/>
      <sheetName val="Calc_CS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name personeel"/>
      <sheetName val="20121015_Overnamegegevens berek"/>
      <sheetName val="Overname_personeel"/>
      <sheetName val="20121015_Overnamegegevens_berek"/>
    </sheetNames>
    <definedNames>
      <definedName name="totaal" refersTo="#VERW!"/>
    </definedNames>
    <sheetDataSet>
      <sheetData sheetId="0"/>
      <sheetData sheetId="1" refreshError="1"/>
      <sheetData sheetId="2"/>
      <sheetData sheetId="3"/>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s"/>
      <sheetName val="Toeslagen"/>
      <sheetName val="Percentages"/>
      <sheetName val="1 BRK norm RS"/>
      <sheetName val="Normen BASIS"/>
      <sheetName val="Norm Oerle IG RS"/>
      <sheetName val="NF per lokatie"/>
      <sheetName val="Uurtarieven"/>
      <sheetName val="Tarieven per lokatie"/>
      <sheetName val="Mutatieblad"/>
      <sheetName val="TOTAAL"/>
      <sheetName val="1 BRK overzicht"/>
      <sheetName val="2 AKK overzicht"/>
      <sheetName val="5 ERD overzicht"/>
      <sheetName val="6 FLEU overzicht"/>
      <sheetName val="7 GAG overzicht"/>
      <sheetName val="8 KNTR overzicht"/>
      <sheetName val="9 LDR overzicht"/>
      <sheetName val="10 OER overzicht"/>
      <sheetName val="11 KANI overzicht"/>
      <sheetName val="1 BRK ma-vr"/>
      <sheetName val="1 BRK zzf"/>
      <sheetName val="2 AKK ma-vr"/>
      <sheetName val="2 AKK nlp"/>
      <sheetName val="2 AKK zzf "/>
      <sheetName val="5 ERB ma-vr"/>
      <sheetName val="5 ERD nlp"/>
      <sheetName val="5 ERD zzf"/>
      <sheetName val="6 FLEU ma-vr"/>
      <sheetName val="6 FLEU nlp"/>
      <sheetName val="6 FLEU zzf"/>
      <sheetName val="7 GAG ma-vr"/>
      <sheetName val="7 GAG nlp"/>
      <sheetName val="7 GAG zzf"/>
      <sheetName val="8 KNTR ma-vr"/>
      <sheetName val="9 LDR ma-vr"/>
      <sheetName val="9 LDR zzf"/>
      <sheetName val="10 OER ma- zzf"/>
      <sheetName val="11 KANI ma-vr"/>
      <sheetName val="11 KANI zzf"/>
      <sheetName val="Werkbare dagen"/>
      <sheetName val="3 EKH overzicht"/>
      <sheetName val="3 EKH ma-vr"/>
      <sheetName val="3 EKH nlp"/>
      <sheetName val="3 EKH zzf"/>
      <sheetName val="12 PAS overzicht"/>
      <sheetName val="12 PAS Overzicht123"/>
      <sheetName val="12 PAS ma-vr"/>
      <sheetName val="12 PAS nlp"/>
      <sheetName val="12 PAS zzf"/>
      <sheetName val="13 HvS overzicht"/>
      <sheetName val="13 HvS Overzicht123"/>
      <sheetName val="13 HvS ma-vr"/>
      <sheetName val="13 HvS nlp"/>
      <sheetName val="13 HvS zzf"/>
      <sheetName val="4 DOM overzicht"/>
      <sheetName val="4 DOM Overzicht123 "/>
      <sheetName val="4 DOM ma-vr"/>
      <sheetName val="4 DOM nlp"/>
      <sheetName val="4 DOM zzf"/>
      <sheetName val="Additioneel"/>
      <sheetName val="Glas"/>
      <sheetName val="Machines"/>
      <sheetName val="ZKN Machine"/>
      <sheetName val="Mach bestand locati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INZET UREN"/>
      <sheetName val="VERGELIJK HUIDIG-BUDGET"/>
      <sheetName val="REKENBLAD"/>
      <sheetName val="1-Contractblad Totaal"/>
      <sheetName val="1-Contractblad  Perceel 1budget"/>
      <sheetName val="1-Contractblad  Perceel 1"/>
      <sheetName val="1-Contractblad  Perceel 2"/>
      <sheetName val="1-Contractblad  Perceel 2budget"/>
      <sheetName val="1-Contractblad AZU HJGM"/>
      <sheetName val="1-Contractblad Stratenum"/>
      <sheetName val="1-Contractblad Huisvesting"/>
      <sheetName val="1-Contractblad MvG totaal"/>
      <sheetName val="1-Contractblad MvG ECNP"/>
      <sheetName val="1-Contractblad MvG Kendle"/>
      <sheetName val="1-Contractblad MvG SFAR"/>
      <sheetName val="1-Contractblad MvG Topselect"/>
      <sheetName val="1-Contractblad MvG UMCU"/>
      <sheetName val="1-Contractblad Israellaan"/>
      <sheetName val="1-Contractblad Juliuscentrum"/>
      <sheetName val="1-Contractblad LUH"/>
      <sheetName val="1-Contractblad AZU L"/>
      <sheetName val="1-Contractblad HVDB"/>
      <sheetName val="1-Contractblad WKZ"/>
      <sheetName val="1-Contractblad Julius Academy"/>
      <sheetName val="2-Kengetal"/>
      <sheetName val="16.04.255"/>
      <sheetName val="Res_L"/>
      <sheetName val="Lab_L"/>
      <sheetName val="3-Basis ruimtestaat"/>
      <sheetName val="4-Premies en opslagen"/>
      <sheetName val="5-Opbouw uurtarieven"/>
      <sheetName val="6- toeslagenmatrix"/>
      <sheetName val="7-Machine-investeringskosten"/>
      <sheetName val="8-Afroepprijs"/>
      <sheetName val="ad afroep"/>
      <sheetName val="9-additionele wkzh"/>
      <sheetName val="Traverse"/>
      <sheetName val="Info_blad"/>
      <sheetName val="INZET_UREN"/>
      <sheetName val="VERGELIJK_HUIDIG-BUDGET"/>
      <sheetName val="1-Contractblad_Totaal"/>
      <sheetName val="1-Contractblad__Perceel_1budget"/>
      <sheetName val="1-Contractblad__Perceel_1"/>
      <sheetName val="1-Contractblad__Perceel_2"/>
      <sheetName val="1-Contractblad__Perceel_2budget"/>
      <sheetName val="1-Contractblad_AZU_HJGM"/>
      <sheetName val="1-Contractblad_Stratenum"/>
      <sheetName val="1-Contractblad_Huisvesting"/>
      <sheetName val="1-Contractblad_MvG_totaal"/>
      <sheetName val="1-Contractblad_MvG_ECNP"/>
      <sheetName val="1-Contractblad_MvG_Kendle"/>
      <sheetName val="1-Contractblad_MvG_SFAR"/>
      <sheetName val="1-Contractblad_MvG_Topselect"/>
      <sheetName val="1-Contractblad_MvG_UMCU"/>
      <sheetName val="1-Contractblad_Israellaan"/>
      <sheetName val="1-Contractblad_Juliuscentrum"/>
      <sheetName val="1-Contractblad_LUH"/>
      <sheetName val="1-Contractblad_AZU_L"/>
      <sheetName val="1-Contractblad_HVDB"/>
      <sheetName val="1-Contractblad_WKZ"/>
      <sheetName val="1-Contractblad_Julius_Academy"/>
      <sheetName val="16_04_255"/>
      <sheetName val="3-Basis_ruimtestaat"/>
      <sheetName val="4-Premies_en_opslagen"/>
      <sheetName val="5-Opbouw_uurtarieven"/>
      <sheetName val="6-_toeslagenmatrix"/>
      <sheetName val="ad_afroep"/>
      <sheetName val="9-additionele_wkz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tatiebestand"/>
      <sheetName val="1-Contractblad dag"/>
      <sheetName val="2 - Additioneel"/>
      <sheetName val="2a - Uitleg Additioneel"/>
      <sheetName val="3 - Glasbewassing 2012"/>
      <sheetName val="4 - Totalen unit"/>
      <sheetName val="5 - Kengetal"/>
      <sheetName val="6 - Basis ruimtestaat"/>
      <sheetName val="7 - Premies en opslagen"/>
      <sheetName val="8 - Opbouw uurtarieven"/>
      <sheetName val="9 - toeslagenmatrix"/>
      <sheetName val="10 - Machine-investeringskosten"/>
      <sheetName val="11 - Afroepprijs"/>
      <sheetName val="1-Contractblad_dag"/>
      <sheetName val="2_-_Additioneel"/>
      <sheetName val="2a_-_Uitleg_Additioneel"/>
      <sheetName val="3_-_Glasbewassing_2012"/>
      <sheetName val="4_-_Totalen_unit"/>
      <sheetName val="5_-_Kengetal"/>
      <sheetName val="6_-_Basis_ruimtestaat"/>
      <sheetName val="7_-_Premies_en_opslagen"/>
      <sheetName val="8_-_Opbouw_uurtarieven"/>
      <sheetName val="9_-_toeslagenmatrix"/>
      <sheetName val="10_-_Machine-investeringskosten"/>
      <sheetName val="11_-_Afroepprij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s>
    <sheetDataSet>
      <sheetData sheetId="0"/>
      <sheetData sheetId="1"/>
      <sheetData sheetId="2"/>
      <sheetData sheetId="3"/>
      <sheetData sheetId="4"/>
      <sheetData sheetId="5"/>
      <sheetData sheetId="6"/>
      <sheetData sheetId="7"/>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 val="Info_blad1"/>
      <sheetName val="1-Contractblad_totaal1"/>
      <sheetName val="2-Prijzen_per_locatie1"/>
      <sheetName val="4-Basis_ruimtestaat1"/>
      <sheetName val="7-Sanitaire_voorzieninge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BEGROTING per 010109"/>
      <sheetName val="1-Contractblad per 010109"/>
      <sheetName val="2-Kengetal"/>
      <sheetName val="3-ZMC Rmst UB "/>
      <sheetName val="Kosten per blok"/>
      <sheetName val="4-Premies en opslagen"/>
      <sheetName val="5-Opbouw uurtarieven"/>
      <sheetName val="1a-Werkzaamheden specifiek"/>
      <sheetName val="Wacht op goedkeuring"/>
      <sheetName val="3-ZMC Concept calcs"/>
      <sheetName val="Vloeren"/>
      <sheetName val="3-ZMC Rmst UB  OK"/>
      <sheetName val="6-Tarievenmatrix"/>
      <sheetName val="7-Machine-investeringskosten"/>
      <sheetName val="8-Afroepprijs"/>
      <sheetName val="9-Prijs glasbewassing"/>
      <sheetName val="9-Prijs glasbewassing 4x"/>
      <sheetName val="loongroep 2"/>
      <sheetName val="Toelichting calculatiemodel"/>
      <sheetName val="BEGROTING_per_010109"/>
      <sheetName val="1-Contractblad_per_010109"/>
      <sheetName val="3-ZMC_Rmst_UB_"/>
      <sheetName val="Kosten_per_blok"/>
      <sheetName val="4-Premies_en_opslagen"/>
      <sheetName val="5-Opbouw_uurtarieven"/>
      <sheetName val="1a-Werkzaamheden_specifiek"/>
      <sheetName val="Wacht_op_goedkeuring"/>
      <sheetName val="3-ZMC_Concept_calcs"/>
      <sheetName val="3-ZMC_Rmst_UB__OK"/>
      <sheetName val="9-Prijs_glasbewassing"/>
      <sheetName val="9-Prijs_glasbewassing_4x"/>
      <sheetName val="loongroep_2"/>
      <sheetName val="Toelichting_calculatiemode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ofdmenu"/>
      <sheetName val="CSG_macros"/>
      <sheetName val="scrprogramma"/>
      <sheetName val="scrvloersoort"/>
      <sheetName val="scrruimtestaten"/>
      <sheetName val="Tussenblad"/>
      <sheetName val="Blad3"/>
      <sheetName val="Blad2"/>
      <sheetName val="Totaal"/>
      <sheetName val="MA-VR"/>
      <sheetName val="IVM Smo ma-vr"/>
      <sheetName val="IVM Specials"/>
      <sheetName val="Tariefopbouw Contract"/>
      <sheetName val="Uurtarieven Contract"/>
      <sheetName val="Uurtarieven Regiewerkzaamheden"/>
      <sheetName val="IVM Regie"/>
      <sheetName val="IVM Glas"/>
      <sheetName val="Normblad"/>
      <sheetName val="rekenblad"/>
      <sheetName val="Codes"/>
      <sheetName val="variabelen"/>
      <sheetName val="Begroting"/>
      <sheetName val="Opbouw"/>
      <sheetName val="Vaste gegevens"/>
      <sheetName val="Start_programma's"/>
      <sheetName val="Ber_B"/>
      <sheetName val="Ber_L"/>
      <sheetName val="Ber_T"/>
      <sheetName val="Bib_T"/>
      <sheetName val="Dou_K"/>
      <sheetName val="Ent_N"/>
      <sheetName val="Ent_S"/>
      <sheetName val="Fit_L"/>
      <sheetName val="Gan_L"/>
      <sheetName val="Gan_N"/>
      <sheetName val="Gan_S"/>
      <sheetName val="Gan_T"/>
      <sheetName val="Kan_L"/>
      <sheetName val="Kan_N"/>
      <sheetName val="Kan_T"/>
      <sheetName val="Kle_L"/>
      <sheetName val="Kle_S"/>
      <sheetName val="Kle_T"/>
      <sheetName val="Lif_L"/>
      <sheetName val="Pan_L"/>
      <sheetName val="Pan_N"/>
      <sheetName val="Pan_S"/>
      <sheetName val="Pan_T"/>
      <sheetName val="Rep_L"/>
      <sheetName val="Res_H"/>
      <sheetName val="Roo_L"/>
      <sheetName val="San_S"/>
      <sheetName val="Tou_T"/>
      <sheetName val="Tra_B"/>
      <sheetName val="Tra_L"/>
      <sheetName val="Tra_N"/>
      <sheetName val="Tra_S"/>
      <sheetName val="Tra_T"/>
      <sheetName val="Ver_T"/>
      <sheetName val="Wer_B"/>
      <sheetName val="Wer_L"/>
      <sheetName val="Blad1"/>
      <sheetName val="IVM_Smo_ma-vr"/>
      <sheetName val="IVM_Specials"/>
      <sheetName val="Tariefopbouw_Contract"/>
      <sheetName val="Uurtarieven_Contract"/>
      <sheetName val="Uurtarieven_Regiewerkzaamheden"/>
      <sheetName val="IVM_Regie"/>
      <sheetName val="IVM_Glas"/>
      <sheetName val="Vaste_gegevens"/>
    </sheetNames>
    <sheetDataSet>
      <sheetData sheetId="0"/>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B TOTAAL"/>
      <sheetName val="1-CB  Juliuscentrum"/>
      <sheetName val="1-CB  Meijburghuis"/>
      <sheetName val="1-CB Huisvesting"/>
      <sheetName val="1-CB AZU L"/>
      <sheetName val="1-CB WKZ"/>
      <sheetName val="1-CB AZU HJGM"/>
      <sheetName val="1-CB HvdB"/>
      <sheetName val="1-CB Stratenum"/>
      <sheetName val="2-Kengetal"/>
      <sheetName val="3-Basis ruimtestaat"/>
      <sheetName val="4-Premies en opslagen"/>
      <sheetName val="5-Opbouw uurtarieven"/>
      <sheetName val="6- toeslagenmatrix"/>
      <sheetName val="7-Machine-investeringskosten"/>
      <sheetName val="8-Afroepprijs"/>
      <sheetName val="1-CB_TOTAAL"/>
      <sheetName val="1-CB__Juliuscentrum"/>
      <sheetName val="1-CB__Meijburghuis"/>
      <sheetName val="1-CB_Huisvesting"/>
      <sheetName val="1-CB_AZU_L"/>
      <sheetName val="1-CB_WKZ"/>
      <sheetName val="1-CB_AZU_HJGM"/>
      <sheetName val="1-CB_HvdB"/>
      <sheetName val="1-CB_Stratenum"/>
      <sheetName val="3-Basis_ruimtestaat"/>
      <sheetName val="4-Premies_en_opslagen"/>
      <sheetName val="5-Opbouw_uurtarieven"/>
      <sheetName val="6-_toeslagenmatrix"/>
    </sheetNames>
    <sheetDataSet>
      <sheetData sheetId="0" refreshError="1"/>
      <sheetData sheetId="1"/>
      <sheetData sheetId="2" refreshError="1"/>
      <sheetData sheetId="3" refreshError="1"/>
      <sheetData sheetId="4"/>
      <sheetData sheetId="5"/>
      <sheetData sheetId="6"/>
      <sheetData sheetId="7"/>
      <sheetData sheetId="8"/>
      <sheetData sheetId="9" refreshError="1"/>
      <sheetData sheetId="10"/>
      <sheetData sheetId="11" refreshError="1"/>
      <sheetData sheetId="12"/>
      <sheetData sheetId="13" refreshError="1"/>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
      <sheetName val="facturatie"/>
      <sheetName val="kengetal incl. afval"/>
      <sheetName val="kengetal excl. afval"/>
      <sheetName val="frequentie max"/>
      <sheetName val="ruimtestaat"/>
      <sheetName val="uurtarieven"/>
      <sheetName val="additionele werkzaamheden"/>
      <sheetName val="machine investeringskosten"/>
      <sheetName val="overnamekosten"/>
      <sheetName val="glas prijzen"/>
      <sheetName val="glas totaal"/>
      <sheetName val="sanitaire voorzieningen"/>
      <sheetName val="afroepprijzen"/>
      <sheetName val="vervanging eigen dienst"/>
      <sheetName val="besteknummers"/>
      <sheetName val="additioneel"/>
      <sheetName val="artikelprijzen"/>
      <sheetName val="3-ZMC Rmst UB "/>
      <sheetName val="kengetal_incl__afval"/>
      <sheetName val="kengetal_excl__afval"/>
      <sheetName val="frequentie_max"/>
      <sheetName val="additionele_werkzaamheden"/>
      <sheetName val="machine_investeringskosten"/>
      <sheetName val="glas_prijzen"/>
      <sheetName val="glas_totaal"/>
      <sheetName val="sanitaire_voorzieningen"/>
      <sheetName val="vervanging_eigen_dienst"/>
      <sheetName val="3-ZMC_Rmst_UB_"/>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sheetData sheetId="14" refreshError="1"/>
      <sheetData sheetId="15"/>
      <sheetData sheetId="16"/>
      <sheetData sheetId="17" refreshError="1"/>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Ruimtestaat"/>
      <sheetName val="120706 Ruimtestaat Avenier &amp; Ho"/>
      <sheetName val="120706%20Ruimtestaat%20Avenier%"/>
    </sheetNames>
    <definedNames>
      <definedName name="verbetring" refersTo="#VERW!"/>
    </definedNames>
    <sheetDataSet>
      <sheetData sheetId="0" refreshError="1"/>
      <sheetData sheetId="1" refreshError="1"/>
      <sheetData sheetId="2"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cturering"/>
      <sheetName val="Inzet uren"/>
      <sheetName val="aanvullende werkzaamheden"/>
      <sheetName val="antwoorden"/>
      <sheetName val="Kosten per klant"/>
      <sheetName val="Ruimten"/>
      <sheetName val="Uurtarieven"/>
      <sheetName val="Groot materiaal"/>
      <sheetName val="Machines afschrijving"/>
      <sheetName val="Korting"/>
      <sheetName val="Regietarieven"/>
      <sheetName val="sanitair"/>
      <sheetName val="norm"/>
      <sheetName val="GLASWAS 2003"/>
      <sheetName val="1E BEURT"/>
      <sheetName val="2E BEURT"/>
      <sheetName val="3E BEURT"/>
      <sheetName val="4E BEURT"/>
      <sheetName val="Inzet_uren"/>
      <sheetName val="aanvullende_werkzaamheden"/>
      <sheetName val="Kosten_per_klant"/>
      <sheetName val="Groot_materiaal"/>
      <sheetName val="Machines_afschrijving"/>
      <sheetName val="GLASWAS_2003"/>
      <sheetName val="1E_BEURT"/>
      <sheetName val="2E_BEURT"/>
      <sheetName val="3E_BEURT"/>
      <sheetName val="4E_BEU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 val="atir.xls"/>
      <sheetName val="#REF"/>
      <sheetName val="Omreken"/>
      <sheetName val="atir_xls"/>
      <sheetName val="3-Basis_ruimtestaat"/>
      <sheetName val="Uurtarieven"/>
      <sheetName val="Basis_ruimtestaat1"/>
      <sheetName val="Start"/>
      <sheetName val="Navigatieblad"/>
      <sheetName val="CSG_macros"/>
      <sheetName val="scrprogramma"/>
      <sheetName val="scrvloersoort"/>
      <sheetName val="scrruimtestaten"/>
      <sheetName val="Hoofdmenu"/>
      <sheetName val="Ma-Vrij"/>
      <sheetName val="Ma-Vrij-naloop"/>
      <sheetName val="ZaZo"/>
      <sheetName val="Fe"/>
      <sheetName val="VCMa-Vrij"/>
      <sheetName val="VCMa-Vrij-Naloop"/>
      <sheetName val="VCZaZo"/>
      <sheetName val="VCFe"/>
      <sheetName val="VCTotaal"/>
      <sheetName val="Normblad"/>
      <sheetName val="rekenblad"/>
      <sheetName val="variabelen"/>
      <sheetName val="Begroting"/>
      <sheetName val="Opbouw"/>
      <sheetName val="Vaste gegevens"/>
      <sheetName val="Start_programma's"/>
      <sheetName val="Apo_L"/>
      <sheetName val="Apo_P"/>
      <sheetName val="Apo_S"/>
      <sheetName val="Apo_T"/>
      <sheetName val="Bad_L"/>
      <sheetName val="Bad_P"/>
      <sheetName val="Bad_S"/>
      <sheetName val="Beh_L"/>
      <sheetName val="Beh_H"/>
      <sheetName val="Beh_P"/>
      <sheetName val="Beh_T"/>
      <sheetName val="Beh_S"/>
      <sheetName val="Dag_H"/>
      <sheetName val="Dag_L"/>
      <sheetName val="Dag_P"/>
      <sheetName val="Dag_S"/>
      <sheetName val="Dag_T"/>
      <sheetName val="Dot_L"/>
      <sheetName val="Dot_S"/>
      <sheetName val="Dou_L"/>
      <sheetName val="Dou_P"/>
      <sheetName val="Dou_S"/>
      <sheetName val="Ent_C"/>
      <sheetName val="Ent_L"/>
      <sheetName val="Ent_S"/>
      <sheetName val="Ent_T"/>
      <sheetName val="Ent_P"/>
      <sheetName val="Gan_H"/>
      <sheetName val="Gan_L"/>
      <sheetName val="Gan_S"/>
      <sheetName val="Gan_P"/>
      <sheetName val="Gan_T"/>
      <sheetName val="Gar_L"/>
      <sheetName val="Gar_P"/>
      <sheetName val="Gar_S"/>
      <sheetName val="Hui_L"/>
      <sheetName val="Hui_P"/>
      <sheetName val="Hui_S"/>
      <sheetName val="Hui_T"/>
      <sheetName val="Iso_L"/>
      <sheetName val="Iso_S"/>
      <sheetName val="Kan_H"/>
      <sheetName val="Kan_L"/>
      <sheetName val="Kan_P"/>
      <sheetName val="Kan_S"/>
      <sheetName val="Kan_T"/>
      <sheetName val="Keu_L"/>
      <sheetName val="Keu_P"/>
      <sheetName val="Keu_S"/>
      <sheetName val="Keu_T"/>
      <sheetName val="Kle_L"/>
      <sheetName val="Kle_P"/>
      <sheetName val="Kle_S"/>
      <sheetName val="Lab_L"/>
      <sheetName val="Lif_L"/>
      <sheetName val="Lif_P"/>
      <sheetName val="Lif_T"/>
      <sheetName val="Mag_L"/>
      <sheetName val="Mag_P"/>
      <sheetName val="Mag_S"/>
      <sheetName val="Mag_T"/>
      <sheetName val="Pan_L"/>
      <sheetName val="Pan_P"/>
      <sheetName val="Pan_S"/>
      <sheetName val="Pan_T"/>
      <sheetName val="Pat_L"/>
      <sheetName val="Pat_P"/>
      <sheetName val="Pat_T"/>
      <sheetName val="Rec_L"/>
      <sheetName val="Rec_P"/>
      <sheetName val="Rec_T"/>
      <sheetName val="Res_H"/>
      <sheetName val="Res_L"/>
      <sheetName val="Res_P"/>
      <sheetName val="Res_S"/>
      <sheetName val="Res_T"/>
      <sheetName val="Rol_L"/>
      <sheetName val="Rol_P"/>
      <sheetName val="Rol_S"/>
      <sheetName val="Roo_L"/>
      <sheetName val="Roo_P"/>
      <sheetName val="Roo_S"/>
      <sheetName val="Spo_H"/>
      <sheetName val="Spo_L"/>
      <sheetName val="Spo_P"/>
      <sheetName val="Spo_S"/>
      <sheetName val="Spr_L"/>
      <sheetName val="Spr_P"/>
      <sheetName val="Spr_S"/>
      <sheetName val="Spr_T"/>
      <sheetName val="Ter_H"/>
      <sheetName val="Ter_S"/>
      <sheetName val="Toi_L"/>
      <sheetName val="Toi_P"/>
      <sheetName val="Toi_S"/>
      <sheetName val="Tra_L"/>
      <sheetName val="Tra_P"/>
      <sheetName val="Tra_H"/>
      <sheetName val="Tra_M"/>
      <sheetName val="Tra_S"/>
      <sheetName val="Tra_T"/>
      <sheetName val="Ver_L"/>
      <sheetName val="Ver_P"/>
      <sheetName val="Ver_T"/>
      <sheetName val="Voo_L"/>
      <sheetName val="Voo_P"/>
      <sheetName val="Voo_S"/>
      <sheetName val="Wac_L"/>
      <sheetName val="Wac_P"/>
      <sheetName val="Wac_T"/>
      <sheetName val="Was_L"/>
      <sheetName val="Was_P"/>
      <sheetName val="Was_S"/>
      <sheetName val="Einde_programma's"/>
      <sheetName val="Vaste_gegevens"/>
      <sheetName val="Norm &amp; Freq"/>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Kostenoverzicht"/>
    </sheetNames>
    <sheetDataSet>
      <sheetData sheetId="0" refreshError="1"/>
      <sheetData sheetId="1"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ieblad"/>
      <sheetName val="WP"/>
      <sheetName val="Steen"/>
      <sheetName val="Lino"/>
      <sheetName val="PVC"/>
      <sheetName val="Tapijt"/>
      <sheetName val="Hout"/>
      <sheetName val="Textiel"/>
      <sheetName val="Voeding"/>
      <sheetName val="Hoofdmenu"/>
      <sheetName val="CSG_macros"/>
      <sheetName val="scrprogramma"/>
      <sheetName val="scrvloersoort"/>
      <sheetName val="scrruimtestaten"/>
      <sheetName val="Tussenblad"/>
      <sheetName val="Waterschapshuis-ma_vr"/>
      <sheetName val="RWZI Tilburg-ma_vr"/>
      <sheetName val="Middelbeers-ma_vr"/>
      <sheetName val="Veldhoven-ma_vr"/>
      <sheetName val="SVI Mierlo-ma_vr"/>
      <sheetName val="Boxtel-ma_vr"/>
      <sheetName val="WSDD-Hoogfrequent"/>
      <sheetName val="WSDD-Laagfrequent"/>
      <sheetName val="Totaal"/>
      <sheetName val="Invulmatrix SO"/>
      <sheetName val="Invulmatrix Glas"/>
      <sheetName val="ma_vr_naloop"/>
      <sheetName val="Za"/>
      <sheetName val="Za_naloop"/>
      <sheetName val="Zo"/>
      <sheetName val="Zo_naloop"/>
      <sheetName val="Feestdag"/>
      <sheetName val="Feestd_naloop"/>
      <sheetName val="Normblad"/>
      <sheetName val="rekenblad"/>
      <sheetName val="variabelen"/>
      <sheetName val="Begroting"/>
      <sheetName val="Opbouw"/>
      <sheetName val="Vaste gegevens"/>
      <sheetName val="Start_programma's"/>
      <sheetName val="Beh_L"/>
      <sheetName val="Bes_S"/>
      <sheetName val="Bib_L"/>
      <sheetName val="Bib_S"/>
      <sheetName val="Bib_T"/>
      <sheetName val="Dou_S"/>
      <sheetName val="Ent_S"/>
      <sheetName val="Ent_T"/>
      <sheetName val="Fie_S"/>
      <sheetName val="Gan_L"/>
      <sheetName val="Gan_S"/>
      <sheetName val="Gan_ST"/>
      <sheetName val="Gan_T"/>
      <sheetName val="Gar_L"/>
      <sheetName val="Gar_S"/>
      <sheetName val="Hal_S"/>
      <sheetName val="Kan_L"/>
      <sheetName val="Kan_H"/>
      <sheetName val="Kan_S"/>
      <sheetName val="Kan_ST"/>
      <sheetName val="Kan_T"/>
      <sheetName val="Keu_L"/>
      <sheetName val="Keu_S"/>
      <sheetName val="Keu_T"/>
      <sheetName val="Kle_S"/>
      <sheetName val="Lab_L"/>
      <sheetName val="Lab_S"/>
      <sheetName val="Lif_L"/>
      <sheetName val="Lif_T"/>
      <sheetName val="Mag_L"/>
      <sheetName val="Mag_S"/>
      <sheetName val="Pri_L"/>
      <sheetName val="Pri_S"/>
      <sheetName val="Pri_ST"/>
      <sheetName val="Pri_T"/>
      <sheetName val="Rec_T"/>
      <sheetName val="Res_L"/>
      <sheetName val="Res_S"/>
      <sheetName val="Res_T"/>
      <sheetName val="Roo_L"/>
      <sheetName val="Roo_S"/>
      <sheetName val="Roo_ST"/>
      <sheetName val="Roo_T"/>
      <sheetName val="San_S"/>
      <sheetName val="Spo_S"/>
      <sheetName val="Tra_H"/>
      <sheetName val="Tra_R"/>
      <sheetName val="Tra_S"/>
      <sheetName val="Ver_L"/>
      <sheetName val="Ver_S"/>
      <sheetName val="Ver_ST"/>
      <sheetName val="Ver_T"/>
      <sheetName val="Was_S"/>
      <sheetName val="Zaa_S"/>
      <sheetName val="Einde_programma's"/>
      <sheetName val="RWZI_Tilburg-ma_vr"/>
      <sheetName val="SVI_Mierlo-ma_vr"/>
      <sheetName val="Invulmatrix_SO"/>
      <sheetName val="Invulmatrix_Glas"/>
      <sheetName val="Vaste_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sheetData sheetId="97"/>
      <sheetData sheetId="98"/>
      <sheetData sheetId="99"/>
      <sheetData sheetId="10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488AD-337C-482F-B014-C265364AB10F}">
  <sheetPr>
    <tabColor theme="0" tint="-4.9989318521683403E-2"/>
  </sheetPr>
  <dimension ref="A1:V19"/>
  <sheetViews>
    <sheetView showGridLines="0" workbookViewId="0">
      <pane ySplit="4" topLeftCell="A5" activePane="bottomLeft" state="frozen"/>
      <selection activeCell="B9" sqref="B9"/>
      <selection pane="bottomLeft" activeCell="D38" sqref="D38"/>
    </sheetView>
  </sheetViews>
  <sheetFormatPr defaultRowHeight="12.6"/>
  <cols>
    <col min="1" max="1" width="27.6640625" customWidth="1"/>
  </cols>
  <sheetData>
    <row r="1" spans="1:14" ht="15.6">
      <c r="A1" s="492" t="str">
        <f>'1-Totaal inschrijfbedrag'!A3</f>
        <v>Naam opdrachtgever</v>
      </c>
      <c r="B1" s="364" t="str">
        <f>'1-Totaal inschrijfbedrag'!B3</f>
        <v>GVB operatie Metro</v>
      </c>
    </row>
    <row r="2" spans="1:14" ht="15.6">
      <c r="A2" s="492" t="str">
        <f>'1-Totaal inschrijfbedrag'!A4</f>
        <v>Calculatie onderdeel</v>
      </c>
      <c r="B2" s="16" t="str">
        <f ca="1">MID(CELL("bestandsnaam",$B$11),SEARCH("]",CELL("bestandsnaam",$B$11),1)+1,256)</f>
        <v>Uitgangspunten</v>
      </c>
      <c r="F2" s="450"/>
      <c r="G2" s="450"/>
      <c r="H2" s="450"/>
      <c r="I2" s="450"/>
      <c r="J2" s="450"/>
      <c r="K2" s="450"/>
      <c r="L2" s="450"/>
      <c r="M2" s="450"/>
      <c r="N2" s="450"/>
    </row>
    <row r="3" spans="1:14" ht="15.6">
      <c r="A3" s="492" t="str">
        <f>'1-Totaal inschrijfbedrag'!A5</f>
        <v>Gebouw/plaats</v>
      </c>
      <c r="B3" s="364" t="str">
        <f>'1-Totaal inschrijfbedrag'!B5</f>
        <v>Amsterdam</v>
      </c>
      <c r="F3" s="450"/>
      <c r="G3" s="450"/>
      <c r="H3" s="450"/>
      <c r="I3" s="450"/>
      <c r="J3" s="450"/>
      <c r="K3" s="450"/>
      <c r="L3" s="450"/>
      <c r="M3" s="450"/>
      <c r="N3" s="450"/>
    </row>
    <row r="4" spans="1:14" ht="15.6">
      <c r="A4" s="492" t="str">
        <f>'1-Totaal inschrijfbedrag'!A6</f>
        <v>Referentienummer</v>
      </c>
      <c r="B4" s="364" t="str">
        <f>'1-Totaal inschrijfbedrag'!B6</f>
        <v>2024-62</v>
      </c>
      <c r="G4" s="450"/>
      <c r="H4" s="450"/>
      <c r="I4" s="450"/>
      <c r="J4" s="450"/>
      <c r="K4" s="450"/>
      <c r="L4" s="450"/>
      <c r="M4" s="450"/>
    </row>
    <row r="19" spans="18:22">
      <c r="R19" s="450"/>
      <c r="S19" s="450"/>
      <c r="T19" s="450"/>
      <c r="U19" s="450"/>
      <c r="V19" s="450"/>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BEB8F-C40F-4C93-81F0-5DFD27E7F890}">
  <sheetPr>
    <tabColor theme="0" tint="-4.9989318521683403E-2"/>
    <pageSetUpPr fitToPage="1"/>
  </sheetPr>
  <dimension ref="A1:Z29"/>
  <sheetViews>
    <sheetView showGridLines="0" zoomScale="85" zoomScaleNormal="85" zoomScaleSheetLayoutView="50" zoomScalePageLayoutView="50" workbookViewId="0">
      <pane ySplit="10" topLeftCell="A11" activePane="bottomLeft" state="frozen"/>
      <selection activeCell="D23" sqref="D23"/>
      <selection pane="bottomLeft" activeCell="F15" sqref="F15"/>
    </sheetView>
  </sheetViews>
  <sheetFormatPr defaultColWidth="13.6640625" defaultRowHeight="13.2"/>
  <cols>
    <col min="1" max="1" width="39.5546875" style="339" customWidth="1"/>
    <col min="2" max="2" width="29.109375" style="352" customWidth="1"/>
    <col min="3" max="3" width="30.6640625" style="352" customWidth="1"/>
    <col min="4" max="4" width="12.109375" style="339" customWidth="1"/>
    <col min="5" max="5" width="26.33203125" style="353" bestFit="1" customWidth="1"/>
    <col min="6" max="6" width="16.109375" style="354" customWidth="1"/>
    <col min="7" max="7" width="13.6640625" style="353" customWidth="1"/>
    <col min="8" max="8" width="15.88671875" style="353" customWidth="1"/>
    <col min="9" max="247" width="13.6640625" style="340"/>
    <col min="248" max="248" width="22.109375" style="340" customWidth="1"/>
    <col min="249" max="255" width="13.6640625" style="340" customWidth="1"/>
    <col min="256" max="256" width="15.88671875" style="340" customWidth="1"/>
    <col min="257" max="257" width="16.5546875" style="340" bestFit="1" customWidth="1"/>
    <col min="258" max="258" width="13.6640625" style="340" customWidth="1"/>
    <col min="259" max="259" width="17.109375" style="340" bestFit="1" customWidth="1"/>
    <col min="260" max="260" width="4" style="340" customWidth="1"/>
    <col min="261" max="261" width="13.6640625" style="340" customWidth="1"/>
    <col min="262" max="503" width="13.6640625" style="340"/>
    <col min="504" max="504" width="22.109375" style="340" customWidth="1"/>
    <col min="505" max="511" width="13.6640625" style="340" customWidth="1"/>
    <col min="512" max="512" width="15.88671875" style="340" customWidth="1"/>
    <col min="513" max="513" width="16.5546875" style="340" bestFit="1" customWidth="1"/>
    <col min="514" max="514" width="13.6640625" style="340" customWidth="1"/>
    <col min="515" max="515" width="17.109375" style="340" bestFit="1" customWidth="1"/>
    <col min="516" max="516" width="4" style="340" customWidth="1"/>
    <col min="517" max="517" width="13.6640625" style="340" customWidth="1"/>
    <col min="518" max="759" width="13.6640625" style="340"/>
    <col min="760" max="760" width="22.109375" style="340" customWidth="1"/>
    <col min="761" max="767" width="13.6640625" style="340" customWidth="1"/>
    <col min="768" max="768" width="15.88671875" style="340" customWidth="1"/>
    <col min="769" max="769" width="16.5546875" style="340" bestFit="1" customWidth="1"/>
    <col min="770" max="770" width="13.6640625" style="340" customWidth="1"/>
    <col min="771" max="771" width="17.109375" style="340" bestFit="1" customWidth="1"/>
    <col min="772" max="772" width="4" style="340" customWidth="1"/>
    <col min="773" max="773" width="13.6640625" style="340" customWidth="1"/>
    <col min="774" max="1015" width="13.6640625" style="340"/>
    <col min="1016" max="1016" width="22.109375" style="340" customWidth="1"/>
    <col min="1017" max="1023" width="13.6640625" style="340" customWidth="1"/>
    <col min="1024" max="1024" width="15.88671875" style="340" customWidth="1"/>
    <col min="1025" max="1025" width="16.5546875" style="340" bestFit="1" customWidth="1"/>
    <col min="1026" max="1026" width="13.6640625" style="340" customWidth="1"/>
    <col min="1027" max="1027" width="17.109375" style="340" bestFit="1" customWidth="1"/>
    <col min="1028" max="1028" width="4" style="340" customWidth="1"/>
    <col min="1029" max="1029" width="13.6640625" style="340" customWidth="1"/>
    <col min="1030" max="1271" width="13.6640625" style="340"/>
    <col min="1272" max="1272" width="22.109375" style="340" customWidth="1"/>
    <col min="1273" max="1279" width="13.6640625" style="340" customWidth="1"/>
    <col min="1280" max="1280" width="15.88671875" style="340" customWidth="1"/>
    <col min="1281" max="1281" width="16.5546875" style="340" bestFit="1" customWidth="1"/>
    <col min="1282" max="1282" width="13.6640625" style="340" customWidth="1"/>
    <col min="1283" max="1283" width="17.109375" style="340" bestFit="1" customWidth="1"/>
    <col min="1284" max="1284" width="4" style="340" customWidth="1"/>
    <col min="1285" max="1285" width="13.6640625" style="340" customWidth="1"/>
    <col min="1286" max="1527" width="13.6640625" style="340"/>
    <col min="1528" max="1528" width="22.109375" style="340" customWidth="1"/>
    <col min="1529" max="1535" width="13.6640625" style="340" customWidth="1"/>
    <col min="1536" max="1536" width="15.88671875" style="340" customWidth="1"/>
    <col min="1537" max="1537" width="16.5546875" style="340" bestFit="1" customWidth="1"/>
    <col min="1538" max="1538" width="13.6640625" style="340" customWidth="1"/>
    <col min="1539" max="1539" width="17.109375" style="340" bestFit="1" customWidth="1"/>
    <col min="1540" max="1540" width="4" style="340" customWidth="1"/>
    <col min="1541" max="1541" width="13.6640625" style="340" customWidth="1"/>
    <col min="1542" max="1783" width="13.6640625" style="340"/>
    <col min="1784" max="1784" width="22.109375" style="340" customWidth="1"/>
    <col min="1785" max="1791" width="13.6640625" style="340" customWidth="1"/>
    <col min="1792" max="1792" width="15.88671875" style="340" customWidth="1"/>
    <col min="1793" max="1793" width="16.5546875" style="340" bestFit="1" customWidth="1"/>
    <col min="1794" max="1794" width="13.6640625" style="340" customWidth="1"/>
    <col min="1795" max="1795" width="17.109375" style="340" bestFit="1" customWidth="1"/>
    <col min="1796" max="1796" width="4" style="340" customWidth="1"/>
    <col min="1797" max="1797" width="13.6640625" style="340" customWidth="1"/>
    <col min="1798" max="2039" width="13.6640625" style="340"/>
    <col min="2040" max="2040" width="22.109375" style="340" customWidth="1"/>
    <col min="2041" max="2047" width="13.6640625" style="340" customWidth="1"/>
    <col min="2048" max="2048" width="15.88671875" style="340" customWidth="1"/>
    <col min="2049" max="2049" width="16.5546875" style="340" bestFit="1" customWidth="1"/>
    <col min="2050" max="2050" width="13.6640625" style="340" customWidth="1"/>
    <col min="2051" max="2051" width="17.109375" style="340" bestFit="1" customWidth="1"/>
    <col min="2052" max="2052" width="4" style="340" customWidth="1"/>
    <col min="2053" max="2053" width="13.6640625" style="340" customWidth="1"/>
    <col min="2054" max="2295" width="13.6640625" style="340"/>
    <col min="2296" max="2296" width="22.109375" style="340" customWidth="1"/>
    <col min="2297" max="2303" width="13.6640625" style="340" customWidth="1"/>
    <col min="2304" max="2304" width="15.88671875" style="340" customWidth="1"/>
    <col min="2305" max="2305" width="16.5546875" style="340" bestFit="1" customWidth="1"/>
    <col min="2306" max="2306" width="13.6640625" style="340" customWidth="1"/>
    <col min="2307" max="2307" width="17.109375" style="340" bestFit="1" customWidth="1"/>
    <col min="2308" max="2308" width="4" style="340" customWidth="1"/>
    <col min="2309" max="2309" width="13.6640625" style="340" customWidth="1"/>
    <col min="2310" max="2551" width="13.6640625" style="340"/>
    <col min="2552" max="2552" width="22.109375" style="340" customWidth="1"/>
    <col min="2553" max="2559" width="13.6640625" style="340" customWidth="1"/>
    <col min="2560" max="2560" width="15.88671875" style="340" customWidth="1"/>
    <col min="2561" max="2561" width="16.5546875" style="340" bestFit="1" customWidth="1"/>
    <col min="2562" max="2562" width="13.6640625" style="340" customWidth="1"/>
    <col min="2563" max="2563" width="17.109375" style="340" bestFit="1" customWidth="1"/>
    <col min="2564" max="2564" width="4" style="340" customWidth="1"/>
    <col min="2565" max="2565" width="13.6640625" style="340" customWidth="1"/>
    <col min="2566" max="2807" width="13.6640625" style="340"/>
    <col min="2808" max="2808" width="22.109375" style="340" customWidth="1"/>
    <col min="2809" max="2815" width="13.6640625" style="340" customWidth="1"/>
    <col min="2816" max="2816" width="15.88671875" style="340" customWidth="1"/>
    <col min="2817" max="2817" width="16.5546875" style="340" bestFit="1" customWidth="1"/>
    <col min="2818" max="2818" width="13.6640625" style="340" customWidth="1"/>
    <col min="2819" max="2819" width="17.109375" style="340" bestFit="1" customWidth="1"/>
    <col min="2820" max="2820" width="4" style="340" customWidth="1"/>
    <col min="2821" max="2821" width="13.6640625" style="340" customWidth="1"/>
    <col min="2822" max="3063" width="13.6640625" style="340"/>
    <col min="3064" max="3064" width="22.109375" style="340" customWidth="1"/>
    <col min="3065" max="3071" width="13.6640625" style="340" customWidth="1"/>
    <col min="3072" max="3072" width="15.88671875" style="340" customWidth="1"/>
    <col min="3073" max="3073" width="16.5546875" style="340" bestFit="1" customWidth="1"/>
    <col min="3074" max="3074" width="13.6640625" style="340" customWidth="1"/>
    <col min="3075" max="3075" width="17.109375" style="340" bestFit="1" customWidth="1"/>
    <col min="3076" max="3076" width="4" style="340" customWidth="1"/>
    <col min="3077" max="3077" width="13.6640625" style="340" customWidth="1"/>
    <col min="3078" max="3319" width="13.6640625" style="340"/>
    <col min="3320" max="3320" width="22.109375" style="340" customWidth="1"/>
    <col min="3321" max="3327" width="13.6640625" style="340" customWidth="1"/>
    <col min="3328" max="3328" width="15.88671875" style="340" customWidth="1"/>
    <col min="3329" max="3329" width="16.5546875" style="340" bestFit="1" customWidth="1"/>
    <col min="3330" max="3330" width="13.6640625" style="340" customWidth="1"/>
    <col min="3331" max="3331" width="17.109375" style="340" bestFit="1" customWidth="1"/>
    <col min="3332" max="3332" width="4" style="340" customWidth="1"/>
    <col min="3333" max="3333" width="13.6640625" style="340" customWidth="1"/>
    <col min="3334" max="3575" width="13.6640625" style="340"/>
    <col min="3576" max="3576" width="22.109375" style="340" customWidth="1"/>
    <col min="3577" max="3583" width="13.6640625" style="340" customWidth="1"/>
    <col min="3584" max="3584" width="15.88671875" style="340" customWidth="1"/>
    <col min="3585" max="3585" width="16.5546875" style="340" bestFit="1" customWidth="1"/>
    <col min="3586" max="3586" width="13.6640625" style="340" customWidth="1"/>
    <col min="3587" max="3587" width="17.109375" style="340" bestFit="1" customWidth="1"/>
    <col min="3588" max="3588" width="4" style="340" customWidth="1"/>
    <col min="3589" max="3589" width="13.6640625" style="340" customWidth="1"/>
    <col min="3590" max="3831" width="13.6640625" style="340"/>
    <col min="3832" max="3832" width="22.109375" style="340" customWidth="1"/>
    <col min="3833" max="3839" width="13.6640625" style="340" customWidth="1"/>
    <col min="3840" max="3840" width="15.88671875" style="340" customWidth="1"/>
    <col min="3841" max="3841" width="16.5546875" style="340" bestFit="1" customWidth="1"/>
    <col min="3842" max="3842" width="13.6640625" style="340" customWidth="1"/>
    <col min="3843" max="3843" width="17.109375" style="340" bestFit="1" customWidth="1"/>
    <col min="3844" max="3844" width="4" style="340" customWidth="1"/>
    <col min="3845" max="3845" width="13.6640625" style="340" customWidth="1"/>
    <col min="3846" max="4087" width="13.6640625" style="340"/>
    <col min="4088" max="4088" width="22.109375" style="340" customWidth="1"/>
    <col min="4089" max="4095" width="13.6640625" style="340" customWidth="1"/>
    <col min="4096" max="4096" width="15.88671875" style="340" customWidth="1"/>
    <col min="4097" max="4097" width="16.5546875" style="340" bestFit="1" customWidth="1"/>
    <col min="4098" max="4098" width="13.6640625" style="340" customWidth="1"/>
    <col min="4099" max="4099" width="17.109375" style="340" bestFit="1" customWidth="1"/>
    <col min="4100" max="4100" width="4" style="340" customWidth="1"/>
    <col min="4101" max="4101" width="13.6640625" style="340" customWidth="1"/>
    <col min="4102" max="4343" width="13.6640625" style="340"/>
    <col min="4344" max="4344" width="22.109375" style="340" customWidth="1"/>
    <col min="4345" max="4351" width="13.6640625" style="340" customWidth="1"/>
    <col min="4352" max="4352" width="15.88671875" style="340" customWidth="1"/>
    <col min="4353" max="4353" width="16.5546875" style="340" bestFit="1" customWidth="1"/>
    <col min="4354" max="4354" width="13.6640625" style="340" customWidth="1"/>
    <col min="4355" max="4355" width="17.109375" style="340" bestFit="1" customWidth="1"/>
    <col min="4356" max="4356" width="4" style="340" customWidth="1"/>
    <col min="4357" max="4357" width="13.6640625" style="340" customWidth="1"/>
    <col min="4358" max="4599" width="13.6640625" style="340"/>
    <col min="4600" max="4600" width="22.109375" style="340" customWidth="1"/>
    <col min="4601" max="4607" width="13.6640625" style="340" customWidth="1"/>
    <col min="4608" max="4608" width="15.88671875" style="340" customWidth="1"/>
    <col min="4609" max="4609" width="16.5546875" style="340" bestFit="1" customWidth="1"/>
    <col min="4610" max="4610" width="13.6640625" style="340" customWidth="1"/>
    <col min="4611" max="4611" width="17.109375" style="340" bestFit="1" customWidth="1"/>
    <col min="4612" max="4612" width="4" style="340" customWidth="1"/>
    <col min="4613" max="4613" width="13.6640625" style="340" customWidth="1"/>
    <col min="4614" max="4855" width="13.6640625" style="340"/>
    <col min="4856" max="4856" width="22.109375" style="340" customWidth="1"/>
    <col min="4857" max="4863" width="13.6640625" style="340" customWidth="1"/>
    <col min="4864" max="4864" width="15.88671875" style="340" customWidth="1"/>
    <col min="4865" max="4865" width="16.5546875" style="340" bestFit="1" customWidth="1"/>
    <col min="4866" max="4866" width="13.6640625" style="340" customWidth="1"/>
    <col min="4867" max="4867" width="17.109375" style="340" bestFit="1" customWidth="1"/>
    <col min="4868" max="4868" width="4" style="340" customWidth="1"/>
    <col min="4869" max="4869" width="13.6640625" style="340" customWidth="1"/>
    <col min="4870" max="5111" width="13.6640625" style="340"/>
    <col min="5112" max="5112" width="22.109375" style="340" customWidth="1"/>
    <col min="5113" max="5119" width="13.6640625" style="340" customWidth="1"/>
    <col min="5120" max="5120" width="15.88671875" style="340" customWidth="1"/>
    <col min="5121" max="5121" width="16.5546875" style="340" bestFit="1" customWidth="1"/>
    <col min="5122" max="5122" width="13.6640625" style="340" customWidth="1"/>
    <col min="5123" max="5123" width="17.109375" style="340" bestFit="1" customWidth="1"/>
    <col min="5124" max="5124" width="4" style="340" customWidth="1"/>
    <col min="5125" max="5125" width="13.6640625" style="340" customWidth="1"/>
    <col min="5126" max="5367" width="13.6640625" style="340"/>
    <col min="5368" max="5368" width="22.109375" style="340" customWidth="1"/>
    <col min="5369" max="5375" width="13.6640625" style="340" customWidth="1"/>
    <col min="5376" max="5376" width="15.88671875" style="340" customWidth="1"/>
    <col min="5377" max="5377" width="16.5546875" style="340" bestFit="1" customWidth="1"/>
    <col min="5378" max="5378" width="13.6640625" style="340" customWidth="1"/>
    <col min="5379" max="5379" width="17.109375" style="340" bestFit="1" customWidth="1"/>
    <col min="5380" max="5380" width="4" style="340" customWidth="1"/>
    <col min="5381" max="5381" width="13.6640625" style="340" customWidth="1"/>
    <col min="5382" max="5623" width="13.6640625" style="340"/>
    <col min="5624" max="5624" width="22.109375" style="340" customWidth="1"/>
    <col min="5625" max="5631" width="13.6640625" style="340" customWidth="1"/>
    <col min="5632" max="5632" width="15.88671875" style="340" customWidth="1"/>
    <col min="5633" max="5633" width="16.5546875" style="340" bestFit="1" customWidth="1"/>
    <col min="5634" max="5634" width="13.6640625" style="340" customWidth="1"/>
    <col min="5635" max="5635" width="17.109375" style="340" bestFit="1" customWidth="1"/>
    <col min="5636" max="5636" width="4" style="340" customWidth="1"/>
    <col min="5637" max="5637" width="13.6640625" style="340" customWidth="1"/>
    <col min="5638" max="5879" width="13.6640625" style="340"/>
    <col min="5880" max="5880" width="22.109375" style="340" customWidth="1"/>
    <col min="5881" max="5887" width="13.6640625" style="340" customWidth="1"/>
    <col min="5888" max="5888" width="15.88671875" style="340" customWidth="1"/>
    <col min="5889" max="5889" width="16.5546875" style="340" bestFit="1" customWidth="1"/>
    <col min="5890" max="5890" width="13.6640625" style="340" customWidth="1"/>
    <col min="5891" max="5891" width="17.109375" style="340" bestFit="1" customWidth="1"/>
    <col min="5892" max="5892" width="4" style="340" customWidth="1"/>
    <col min="5893" max="5893" width="13.6640625" style="340" customWidth="1"/>
    <col min="5894" max="6135" width="13.6640625" style="340"/>
    <col min="6136" max="6136" width="22.109375" style="340" customWidth="1"/>
    <col min="6137" max="6143" width="13.6640625" style="340" customWidth="1"/>
    <col min="6144" max="6144" width="15.88671875" style="340" customWidth="1"/>
    <col min="6145" max="6145" width="16.5546875" style="340" bestFit="1" customWidth="1"/>
    <col min="6146" max="6146" width="13.6640625" style="340" customWidth="1"/>
    <col min="6147" max="6147" width="17.109375" style="340" bestFit="1" customWidth="1"/>
    <col min="6148" max="6148" width="4" style="340" customWidth="1"/>
    <col min="6149" max="6149" width="13.6640625" style="340" customWidth="1"/>
    <col min="6150" max="6391" width="13.6640625" style="340"/>
    <col min="6392" max="6392" width="22.109375" style="340" customWidth="1"/>
    <col min="6393" max="6399" width="13.6640625" style="340" customWidth="1"/>
    <col min="6400" max="6400" width="15.88671875" style="340" customWidth="1"/>
    <col min="6401" max="6401" width="16.5546875" style="340" bestFit="1" customWidth="1"/>
    <col min="6402" max="6402" width="13.6640625" style="340" customWidth="1"/>
    <col min="6403" max="6403" width="17.109375" style="340" bestFit="1" customWidth="1"/>
    <col min="6404" max="6404" width="4" style="340" customWidth="1"/>
    <col min="6405" max="6405" width="13.6640625" style="340" customWidth="1"/>
    <col min="6406" max="6647" width="13.6640625" style="340"/>
    <col min="6648" max="6648" width="22.109375" style="340" customWidth="1"/>
    <col min="6649" max="6655" width="13.6640625" style="340" customWidth="1"/>
    <col min="6656" max="6656" width="15.88671875" style="340" customWidth="1"/>
    <col min="6657" max="6657" width="16.5546875" style="340" bestFit="1" customWidth="1"/>
    <col min="6658" max="6658" width="13.6640625" style="340" customWidth="1"/>
    <col min="6659" max="6659" width="17.109375" style="340" bestFit="1" customWidth="1"/>
    <col min="6660" max="6660" width="4" style="340" customWidth="1"/>
    <col min="6661" max="6661" width="13.6640625" style="340" customWidth="1"/>
    <col min="6662" max="6903" width="13.6640625" style="340"/>
    <col min="6904" max="6904" width="22.109375" style="340" customWidth="1"/>
    <col min="6905" max="6911" width="13.6640625" style="340" customWidth="1"/>
    <col min="6912" max="6912" width="15.88671875" style="340" customWidth="1"/>
    <col min="6913" max="6913" width="16.5546875" style="340" bestFit="1" customWidth="1"/>
    <col min="6914" max="6914" width="13.6640625" style="340" customWidth="1"/>
    <col min="6915" max="6915" width="17.109375" style="340" bestFit="1" customWidth="1"/>
    <col min="6916" max="6916" width="4" style="340" customWidth="1"/>
    <col min="6917" max="6917" width="13.6640625" style="340" customWidth="1"/>
    <col min="6918" max="7159" width="13.6640625" style="340"/>
    <col min="7160" max="7160" width="22.109375" style="340" customWidth="1"/>
    <col min="7161" max="7167" width="13.6640625" style="340" customWidth="1"/>
    <col min="7168" max="7168" width="15.88671875" style="340" customWidth="1"/>
    <col min="7169" max="7169" width="16.5546875" style="340" bestFit="1" customWidth="1"/>
    <col min="7170" max="7170" width="13.6640625" style="340" customWidth="1"/>
    <col min="7171" max="7171" width="17.109375" style="340" bestFit="1" customWidth="1"/>
    <col min="7172" max="7172" width="4" style="340" customWidth="1"/>
    <col min="7173" max="7173" width="13.6640625" style="340" customWidth="1"/>
    <col min="7174" max="7415" width="13.6640625" style="340"/>
    <col min="7416" max="7416" width="22.109375" style="340" customWidth="1"/>
    <col min="7417" max="7423" width="13.6640625" style="340" customWidth="1"/>
    <col min="7424" max="7424" width="15.88671875" style="340" customWidth="1"/>
    <col min="7425" max="7425" width="16.5546875" style="340" bestFit="1" customWidth="1"/>
    <col min="7426" max="7426" width="13.6640625" style="340" customWidth="1"/>
    <col min="7427" max="7427" width="17.109375" style="340" bestFit="1" customWidth="1"/>
    <col min="7428" max="7428" width="4" style="340" customWidth="1"/>
    <col min="7429" max="7429" width="13.6640625" style="340" customWidth="1"/>
    <col min="7430" max="7671" width="13.6640625" style="340"/>
    <col min="7672" max="7672" width="22.109375" style="340" customWidth="1"/>
    <col min="7673" max="7679" width="13.6640625" style="340" customWidth="1"/>
    <col min="7680" max="7680" width="15.88671875" style="340" customWidth="1"/>
    <col min="7681" max="7681" width="16.5546875" style="340" bestFit="1" customWidth="1"/>
    <col min="7682" max="7682" width="13.6640625" style="340" customWidth="1"/>
    <col min="7683" max="7683" width="17.109375" style="340" bestFit="1" customWidth="1"/>
    <col min="7684" max="7684" width="4" style="340" customWidth="1"/>
    <col min="7685" max="7685" width="13.6640625" style="340" customWidth="1"/>
    <col min="7686" max="7927" width="13.6640625" style="340"/>
    <col min="7928" max="7928" width="22.109375" style="340" customWidth="1"/>
    <col min="7929" max="7935" width="13.6640625" style="340" customWidth="1"/>
    <col min="7936" max="7936" width="15.88671875" style="340" customWidth="1"/>
    <col min="7937" max="7937" width="16.5546875" style="340" bestFit="1" customWidth="1"/>
    <col min="7938" max="7938" width="13.6640625" style="340" customWidth="1"/>
    <col min="7939" max="7939" width="17.109375" style="340" bestFit="1" customWidth="1"/>
    <col min="7940" max="7940" width="4" style="340" customWidth="1"/>
    <col min="7941" max="7941" width="13.6640625" style="340" customWidth="1"/>
    <col min="7942" max="8183" width="13.6640625" style="340"/>
    <col min="8184" max="8184" width="22.109375" style="340" customWidth="1"/>
    <col min="8185" max="8191" width="13.6640625" style="340" customWidth="1"/>
    <col min="8192" max="8192" width="15.88671875" style="340" customWidth="1"/>
    <col min="8193" max="8193" width="16.5546875" style="340" bestFit="1" customWidth="1"/>
    <col min="8194" max="8194" width="13.6640625" style="340" customWidth="1"/>
    <col min="8195" max="8195" width="17.109375" style="340" bestFit="1" customWidth="1"/>
    <col min="8196" max="8196" width="4" style="340" customWidth="1"/>
    <col min="8197" max="8197" width="13.6640625" style="340" customWidth="1"/>
    <col min="8198" max="8439" width="13.6640625" style="340"/>
    <col min="8440" max="8440" width="22.109375" style="340" customWidth="1"/>
    <col min="8441" max="8447" width="13.6640625" style="340" customWidth="1"/>
    <col min="8448" max="8448" width="15.88671875" style="340" customWidth="1"/>
    <col min="8449" max="8449" width="16.5546875" style="340" bestFit="1" customWidth="1"/>
    <col min="8450" max="8450" width="13.6640625" style="340" customWidth="1"/>
    <col min="8451" max="8451" width="17.109375" style="340" bestFit="1" customWidth="1"/>
    <col min="8452" max="8452" width="4" style="340" customWidth="1"/>
    <col min="8453" max="8453" width="13.6640625" style="340" customWidth="1"/>
    <col min="8454" max="8695" width="13.6640625" style="340"/>
    <col min="8696" max="8696" width="22.109375" style="340" customWidth="1"/>
    <col min="8697" max="8703" width="13.6640625" style="340" customWidth="1"/>
    <col min="8704" max="8704" width="15.88671875" style="340" customWidth="1"/>
    <col min="8705" max="8705" width="16.5546875" style="340" bestFit="1" customWidth="1"/>
    <col min="8706" max="8706" width="13.6640625" style="340" customWidth="1"/>
    <col min="8707" max="8707" width="17.109375" style="340" bestFit="1" customWidth="1"/>
    <col min="8708" max="8708" width="4" style="340" customWidth="1"/>
    <col min="8709" max="8709" width="13.6640625" style="340" customWidth="1"/>
    <col min="8710" max="8951" width="13.6640625" style="340"/>
    <col min="8952" max="8952" width="22.109375" style="340" customWidth="1"/>
    <col min="8953" max="8959" width="13.6640625" style="340" customWidth="1"/>
    <col min="8960" max="8960" width="15.88671875" style="340" customWidth="1"/>
    <col min="8961" max="8961" width="16.5546875" style="340" bestFit="1" customWidth="1"/>
    <col min="8962" max="8962" width="13.6640625" style="340" customWidth="1"/>
    <col min="8963" max="8963" width="17.109375" style="340" bestFit="1" customWidth="1"/>
    <col min="8964" max="8964" width="4" style="340" customWidth="1"/>
    <col min="8965" max="8965" width="13.6640625" style="340" customWidth="1"/>
    <col min="8966" max="9207" width="13.6640625" style="340"/>
    <col min="9208" max="9208" width="22.109375" style="340" customWidth="1"/>
    <col min="9209" max="9215" width="13.6640625" style="340" customWidth="1"/>
    <col min="9216" max="9216" width="15.88671875" style="340" customWidth="1"/>
    <col min="9217" max="9217" width="16.5546875" style="340" bestFit="1" customWidth="1"/>
    <col min="9218" max="9218" width="13.6640625" style="340" customWidth="1"/>
    <col min="9219" max="9219" width="17.109375" style="340" bestFit="1" customWidth="1"/>
    <col min="9220" max="9220" width="4" style="340" customWidth="1"/>
    <col min="9221" max="9221" width="13.6640625" style="340" customWidth="1"/>
    <col min="9222" max="9463" width="13.6640625" style="340"/>
    <col min="9464" max="9464" width="22.109375" style="340" customWidth="1"/>
    <col min="9465" max="9471" width="13.6640625" style="340" customWidth="1"/>
    <col min="9472" max="9472" width="15.88671875" style="340" customWidth="1"/>
    <col min="9473" max="9473" width="16.5546875" style="340" bestFit="1" customWidth="1"/>
    <col min="9474" max="9474" width="13.6640625" style="340" customWidth="1"/>
    <col min="9475" max="9475" width="17.109375" style="340" bestFit="1" customWidth="1"/>
    <col min="9476" max="9476" width="4" style="340" customWidth="1"/>
    <col min="9477" max="9477" width="13.6640625" style="340" customWidth="1"/>
    <col min="9478" max="9719" width="13.6640625" style="340"/>
    <col min="9720" max="9720" width="22.109375" style="340" customWidth="1"/>
    <col min="9721" max="9727" width="13.6640625" style="340" customWidth="1"/>
    <col min="9728" max="9728" width="15.88671875" style="340" customWidth="1"/>
    <col min="9729" max="9729" width="16.5546875" style="340" bestFit="1" customWidth="1"/>
    <col min="9730" max="9730" width="13.6640625" style="340" customWidth="1"/>
    <col min="9731" max="9731" width="17.109375" style="340" bestFit="1" customWidth="1"/>
    <col min="9732" max="9732" width="4" style="340" customWidth="1"/>
    <col min="9733" max="9733" width="13.6640625" style="340" customWidth="1"/>
    <col min="9734" max="9975" width="13.6640625" style="340"/>
    <col min="9976" max="9976" width="22.109375" style="340" customWidth="1"/>
    <col min="9977" max="9983" width="13.6640625" style="340" customWidth="1"/>
    <col min="9984" max="9984" width="15.88671875" style="340" customWidth="1"/>
    <col min="9985" max="9985" width="16.5546875" style="340" bestFit="1" customWidth="1"/>
    <col min="9986" max="9986" width="13.6640625" style="340" customWidth="1"/>
    <col min="9987" max="9987" width="17.109375" style="340" bestFit="1" customWidth="1"/>
    <col min="9988" max="9988" width="4" style="340" customWidth="1"/>
    <col min="9989" max="9989" width="13.6640625" style="340" customWidth="1"/>
    <col min="9990" max="10231" width="13.6640625" style="340"/>
    <col min="10232" max="10232" width="22.109375" style="340" customWidth="1"/>
    <col min="10233" max="10239" width="13.6640625" style="340" customWidth="1"/>
    <col min="10240" max="10240" width="15.88671875" style="340" customWidth="1"/>
    <col min="10241" max="10241" width="16.5546875" style="340" bestFit="1" customWidth="1"/>
    <col min="10242" max="10242" width="13.6640625" style="340" customWidth="1"/>
    <col min="10243" max="10243" width="17.109375" style="340" bestFit="1" customWidth="1"/>
    <col min="10244" max="10244" width="4" style="340" customWidth="1"/>
    <col min="10245" max="10245" width="13.6640625" style="340" customWidth="1"/>
    <col min="10246" max="10487" width="13.6640625" style="340"/>
    <col min="10488" max="10488" width="22.109375" style="340" customWidth="1"/>
    <col min="10489" max="10495" width="13.6640625" style="340" customWidth="1"/>
    <col min="10496" max="10496" width="15.88671875" style="340" customWidth="1"/>
    <col min="10497" max="10497" width="16.5546875" style="340" bestFit="1" customWidth="1"/>
    <col min="10498" max="10498" width="13.6640625" style="340" customWidth="1"/>
    <col min="10499" max="10499" width="17.109375" style="340" bestFit="1" customWidth="1"/>
    <col min="10500" max="10500" width="4" style="340" customWidth="1"/>
    <col min="10501" max="10501" width="13.6640625" style="340" customWidth="1"/>
    <col min="10502" max="10743" width="13.6640625" style="340"/>
    <col min="10744" max="10744" width="22.109375" style="340" customWidth="1"/>
    <col min="10745" max="10751" width="13.6640625" style="340" customWidth="1"/>
    <col min="10752" max="10752" width="15.88671875" style="340" customWidth="1"/>
    <col min="10753" max="10753" width="16.5546875" style="340" bestFit="1" customWidth="1"/>
    <col min="10754" max="10754" width="13.6640625" style="340" customWidth="1"/>
    <col min="10755" max="10755" width="17.109375" style="340" bestFit="1" customWidth="1"/>
    <col min="10756" max="10756" width="4" style="340" customWidth="1"/>
    <col min="10757" max="10757" width="13.6640625" style="340" customWidth="1"/>
    <col min="10758" max="10999" width="13.6640625" style="340"/>
    <col min="11000" max="11000" width="22.109375" style="340" customWidth="1"/>
    <col min="11001" max="11007" width="13.6640625" style="340" customWidth="1"/>
    <col min="11008" max="11008" width="15.88671875" style="340" customWidth="1"/>
    <col min="11009" max="11009" width="16.5546875" style="340" bestFit="1" customWidth="1"/>
    <col min="11010" max="11010" width="13.6640625" style="340" customWidth="1"/>
    <col min="11011" max="11011" width="17.109375" style="340" bestFit="1" customWidth="1"/>
    <col min="11012" max="11012" width="4" style="340" customWidth="1"/>
    <col min="11013" max="11013" width="13.6640625" style="340" customWidth="1"/>
    <col min="11014" max="11255" width="13.6640625" style="340"/>
    <col min="11256" max="11256" width="22.109375" style="340" customWidth="1"/>
    <col min="11257" max="11263" width="13.6640625" style="340" customWidth="1"/>
    <col min="11264" max="11264" width="15.88671875" style="340" customWidth="1"/>
    <col min="11265" max="11265" width="16.5546875" style="340" bestFit="1" customWidth="1"/>
    <col min="11266" max="11266" width="13.6640625" style="340" customWidth="1"/>
    <col min="11267" max="11267" width="17.109375" style="340" bestFit="1" customWidth="1"/>
    <col min="11268" max="11268" width="4" style="340" customWidth="1"/>
    <col min="11269" max="11269" width="13.6640625" style="340" customWidth="1"/>
    <col min="11270" max="11511" width="13.6640625" style="340"/>
    <col min="11512" max="11512" width="22.109375" style="340" customWidth="1"/>
    <col min="11513" max="11519" width="13.6640625" style="340" customWidth="1"/>
    <col min="11520" max="11520" width="15.88671875" style="340" customWidth="1"/>
    <col min="11521" max="11521" width="16.5546875" style="340" bestFit="1" customWidth="1"/>
    <col min="11522" max="11522" width="13.6640625" style="340" customWidth="1"/>
    <col min="11523" max="11523" width="17.109375" style="340" bestFit="1" customWidth="1"/>
    <col min="11524" max="11524" width="4" style="340" customWidth="1"/>
    <col min="11525" max="11525" width="13.6640625" style="340" customWidth="1"/>
    <col min="11526" max="11767" width="13.6640625" style="340"/>
    <col min="11768" max="11768" width="22.109375" style="340" customWidth="1"/>
    <col min="11769" max="11775" width="13.6640625" style="340" customWidth="1"/>
    <col min="11776" max="11776" width="15.88671875" style="340" customWidth="1"/>
    <col min="11777" max="11777" width="16.5546875" style="340" bestFit="1" customWidth="1"/>
    <col min="11778" max="11778" width="13.6640625" style="340" customWidth="1"/>
    <col min="11779" max="11779" width="17.109375" style="340" bestFit="1" customWidth="1"/>
    <col min="11780" max="11780" width="4" style="340" customWidth="1"/>
    <col min="11781" max="11781" width="13.6640625" style="340" customWidth="1"/>
    <col min="11782" max="12023" width="13.6640625" style="340"/>
    <col min="12024" max="12024" width="22.109375" style="340" customWidth="1"/>
    <col min="12025" max="12031" width="13.6640625" style="340" customWidth="1"/>
    <col min="12032" max="12032" width="15.88671875" style="340" customWidth="1"/>
    <col min="12033" max="12033" width="16.5546875" style="340" bestFit="1" customWidth="1"/>
    <col min="12034" max="12034" width="13.6640625" style="340" customWidth="1"/>
    <col min="12035" max="12035" width="17.109375" style="340" bestFit="1" customWidth="1"/>
    <col min="12036" max="12036" width="4" style="340" customWidth="1"/>
    <col min="12037" max="12037" width="13.6640625" style="340" customWidth="1"/>
    <col min="12038" max="12279" width="13.6640625" style="340"/>
    <col min="12280" max="12280" width="22.109375" style="340" customWidth="1"/>
    <col min="12281" max="12287" width="13.6640625" style="340" customWidth="1"/>
    <col min="12288" max="12288" width="15.88671875" style="340" customWidth="1"/>
    <col min="12289" max="12289" width="16.5546875" style="340" bestFit="1" customWidth="1"/>
    <col min="12290" max="12290" width="13.6640625" style="340" customWidth="1"/>
    <col min="12291" max="12291" width="17.109375" style="340" bestFit="1" customWidth="1"/>
    <col min="12292" max="12292" width="4" style="340" customWidth="1"/>
    <col min="12293" max="12293" width="13.6640625" style="340" customWidth="1"/>
    <col min="12294" max="12535" width="13.6640625" style="340"/>
    <col min="12536" max="12536" width="22.109375" style="340" customWidth="1"/>
    <col min="12537" max="12543" width="13.6640625" style="340" customWidth="1"/>
    <col min="12544" max="12544" width="15.88671875" style="340" customWidth="1"/>
    <col min="12545" max="12545" width="16.5546875" style="340" bestFit="1" customWidth="1"/>
    <col min="12546" max="12546" width="13.6640625" style="340" customWidth="1"/>
    <col min="12547" max="12547" width="17.109375" style="340" bestFit="1" customWidth="1"/>
    <col min="12548" max="12548" width="4" style="340" customWidth="1"/>
    <col min="12549" max="12549" width="13.6640625" style="340" customWidth="1"/>
    <col min="12550" max="12791" width="13.6640625" style="340"/>
    <col min="12792" max="12792" width="22.109375" style="340" customWidth="1"/>
    <col min="12793" max="12799" width="13.6640625" style="340" customWidth="1"/>
    <col min="12800" max="12800" width="15.88671875" style="340" customWidth="1"/>
    <col min="12801" max="12801" width="16.5546875" style="340" bestFit="1" customWidth="1"/>
    <col min="12802" max="12802" width="13.6640625" style="340" customWidth="1"/>
    <col min="12803" max="12803" width="17.109375" style="340" bestFit="1" customWidth="1"/>
    <col min="12804" max="12804" width="4" style="340" customWidth="1"/>
    <col min="12805" max="12805" width="13.6640625" style="340" customWidth="1"/>
    <col min="12806" max="13047" width="13.6640625" style="340"/>
    <col min="13048" max="13048" width="22.109375" style="340" customWidth="1"/>
    <col min="13049" max="13055" width="13.6640625" style="340" customWidth="1"/>
    <col min="13056" max="13056" width="15.88671875" style="340" customWidth="1"/>
    <col min="13057" max="13057" width="16.5546875" style="340" bestFit="1" customWidth="1"/>
    <col min="13058" max="13058" width="13.6640625" style="340" customWidth="1"/>
    <col min="13059" max="13059" width="17.109375" style="340" bestFit="1" customWidth="1"/>
    <col min="13060" max="13060" width="4" style="340" customWidth="1"/>
    <col min="13061" max="13061" width="13.6640625" style="340" customWidth="1"/>
    <col min="13062" max="13303" width="13.6640625" style="340"/>
    <col min="13304" max="13304" width="22.109375" style="340" customWidth="1"/>
    <col min="13305" max="13311" width="13.6640625" style="340" customWidth="1"/>
    <col min="13312" max="13312" width="15.88671875" style="340" customWidth="1"/>
    <col min="13313" max="13313" width="16.5546875" style="340" bestFit="1" customWidth="1"/>
    <col min="13314" max="13314" width="13.6640625" style="340" customWidth="1"/>
    <col min="13315" max="13315" width="17.109375" style="340" bestFit="1" customWidth="1"/>
    <col min="13316" max="13316" width="4" style="340" customWidth="1"/>
    <col min="13317" max="13317" width="13.6640625" style="340" customWidth="1"/>
    <col min="13318" max="13559" width="13.6640625" style="340"/>
    <col min="13560" max="13560" width="22.109375" style="340" customWidth="1"/>
    <col min="13561" max="13567" width="13.6640625" style="340" customWidth="1"/>
    <col min="13568" max="13568" width="15.88671875" style="340" customWidth="1"/>
    <col min="13569" max="13569" width="16.5546875" style="340" bestFit="1" customWidth="1"/>
    <col min="13570" max="13570" width="13.6640625" style="340" customWidth="1"/>
    <col min="13571" max="13571" width="17.109375" style="340" bestFit="1" customWidth="1"/>
    <col min="13572" max="13572" width="4" style="340" customWidth="1"/>
    <col min="13573" max="13573" width="13.6640625" style="340" customWidth="1"/>
    <col min="13574" max="13815" width="13.6640625" style="340"/>
    <col min="13816" max="13816" width="22.109375" style="340" customWidth="1"/>
    <col min="13817" max="13823" width="13.6640625" style="340" customWidth="1"/>
    <col min="13824" max="13824" width="15.88671875" style="340" customWidth="1"/>
    <col min="13825" max="13825" width="16.5546875" style="340" bestFit="1" customWidth="1"/>
    <col min="13826" max="13826" width="13.6640625" style="340" customWidth="1"/>
    <col min="13827" max="13827" width="17.109375" style="340" bestFit="1" customWidth="1"/>
    <col min="13828" max="13828" width="4" style="340" customWidth="1"/>
    <col min="13829" max="13829" width="13.6640625" style="340" customWidth="1"/>
    <col min="13830" max="14071" width="13.6640625" style="340"/>
    <col min="14072" max="14072" width="22.109375" style="340" customWidth="1"/>
    <col min="14073" max="14079" width="13.6640625" style="340" customWidth="1"/>
    <col min="14080" max="14080" width="15.88671875" style="340" customWidth="1"/>
    <col min="14081" max="14081" width="16.5546875" style="340" bestFit="1" customWidth="1"/>
    <col min="14082" max="14082" width="13.6640625" style="340" customWidth="1"/>
    <col min="14083" max="14083" width="17.109375" style="340" bestFit="1" customWidth="1"/>
    <col min="14084" max="14084" width="4" style="340" customWidth="1"/>
    <col min="14085" max="14085" width="13.6640625" style="340" customWidth="1"/>
    <col min="14086" max="14327" width="13.6640625" style="340"/>
    <col min="14328" max="14328" width="22.109375" style="340" customWidth="1"/>
    <col min="14329" max="14335" width="13.6640625" style="340" customWidth="1"/>
    <col min="14336" max="14336" width="15.88671875" style="340" customWidth="1"/>
    <col min="14337" max="14337" width="16.5546875" style="340" bestFit="1" customWidth="1"/>
    <col min="14338" max="14338" width="13.6640625" style="340" customWidth="1"/>
    <col min="14339" max="14339" width="17.109375" style="340" bestFit="1" customWidth="1"/>
    <col min="14340" max="14340" width="4" style="340" customWidth="1"/>
    <col min="14341" max="14341" width="13.6640625" style="340" customWidth="1"/>
    <col min="14342" max="14583" width="13.6640625" style="340"/>
    <col min="14584" max="14584" width="22.109375" style="340" customWidth="1"/>
    <col min="14585" max="14591" width="13.6640625" style="340" customWidth="1"/>
    <col min="14592" max="14592" width="15.88671875" style="340" customWidth="1"/>
    <col min="14593" max="14593" width="16.5546875" style="340" bestFit="1" customWidth="1"/>
    <col min="14594" max="14594" width="13.6640625" style="340" customWidth="1"/>
    <col min="14595" max="14595" width="17.109375" style="340" bestFit="1" customWidth="1"/>
    <col min="14596" max="14596" width="4" style="340" customWidth="1"/>
    <col min="14597" max="14597" width="13.6640625" style="340" customWidth="1"/>
    <col min="14598" max="14839" width="13.6640625" style="340"/>
    <col min="14840" max="14840" width="22.109375" style="340" customWidth="1"/>
    <col min="14841" max="14847" width="13.6640625" style="340" customWidth="1"/>
    <col min="14848" max="14848" width="15.88671875" style="340" customWidth="1"/>
    <col min="14849" max="14849" width="16.5546875" style="340" bestFit="1" customWidth="1"/>
    <col min="14850" max="14850" width="13.6640625" style="340" customWidth="1"/>
    <col min="14851" max="14851" width="17.109375" style="340" bestFit="1" customWidth="1"/>
    <col min="14852" max="14852" width="4" style="340" customWidth="1"/>
    <col min="14853" max="14853" width="13.6640625" style="340" customWidth="1"/>
    <col min="14854" max="15095" width="13.6640625" style="340"/>
    <col min="15096" max="15096" width="22.109375" style="340" customWidth="1"/>
    <col min="15097" max="15103" width="13.6640625" style="340" customWidth="1"/>
    <col min="15104" max="15104" width="15.88671875" style="340" customWidth="1"/>
    <col min="15105" max="15105" width="16.5546875" style="340" bestFit="1" customWidth="1"/>
    <col min="15106" max="15106" width="13.6640625" style="340" customWidth="1"/>
    <col min="15107" max="15107" width="17.109375" style="340" bestFit="1" customWidth="1"/>
    <col min="15108" max="15108" width="4" style="340" customWidth="1"/>
    <col min="15109" max="15109" width="13.6640625" style="340" customWidth="1"/>
    <col min="15110" max="15351" width="13.6640625" style="340"/>
    <col min="15352" max="15352" width="22.109375" style="340" customWidth="1"/>
    <col min="15353" max="15359" width="13.6640625" style="340" customWidth="1"/>
    <col min="15360" max="15360" width="15.88671875" style="340" customWidth="1"/>
    <col min="15361" max="15361" width="16.5546875" style="340" bestFit="1" customWidth="1"/>
    <col min="15362" max="15362" width="13.6640625" style="340" customWidth="1"/>
    <col min="15363" max="15363" width="17.109375" style="340" bestFit="1" customWidth="1"/>
    <col min="15364" max="15364" width="4" style="340" customWidth="1"/>
    <col min="15365" max="15365" width="13.6640625" style="340" customWidth="1"/>
    <col min="15366" max="15607" width="13.6640625" style="340"/>
    <col min="15608" max="15608" width="22.109375" style="340" customWidth="1"/>
    <col min="15609" max="15615" width="13.6640625" style="340" customWidth="1"/>
    <col min="15616" max="15616" width="15.88671875" style="340" customWidth="1"/>
    <col min="15617" max="15617" width="16.5546875" style="340" bestFit="1" customWidth="1"/>
    <col min="15618" max="15618" width="13.6640625" style="340" customWidth="1"/>
    <col min="15619" max="15619" width="17.109375" style="340" bestFit="1" customWidth="1"/>
    <col min="15620" max="15620" width="4" style="340" customWidth="1"/>
    <col min="15621" max="15621" width="13.6640625" style="340" customWidth="1"/>
    <col min="15622" max="15863" width="13.6640625" style="340"/>
    <col min="15864" max="15864" width="22.109375" style="340" customWidth="1"/>
    <col min="15865" max="15871" width="13.6640625" style="340" customWidth="1"/>
    <col min="15872" max="15872" width="15.88671875" style="340" customWidth="1"/>
    <col min="15873" max="15873" width="16.5546875" style="340" bestFit="1" customWidth="1"/>
    <col min="15874" max="15874" width="13.6640625" style="340" customWidth="1"/>
    <col min="15875" max="15875" width="17.109375" style="340" bestFit="1" customWidth="1"/>
    <col min="15876" max="15876" width="4" style="340" customWidth="1"/>
    <col min="15877" max="15877" width="13.6640625" style="340" customWidth="1"/>
    <col min="15878" max="16119" width="13.6640625" style="340"/>
    <col min="16120" max="16120" width="22.109375" style="340" customWidth="1"/>
    <col min="16121" max="16127" width="13.6640625" style="340" customWidth="1"/>
    <col min="16128" max="16128" width="15.88671875" style="340" customWidth="1"/>
    <col min="16129" max="16129" width="16.5546875" style="340" bestFit="1" customWidth="1"/>
    <col min="16130" max="16130" width="13.6640625" style="340" customWidth="1"/>
    <col min="16131" max="16131" width="17.109375" style="340" bestFit="1" customWidth="1"/>
    <col min="16132" max="16132" width="4" style="340" customWidth="1"/>
    <col min="16133" max="16133" width="13.6640625" style="340" customWidth="1"/>
    <col min="16134" max="16384" width="13.6640625" style="340"/>
  </cols>
  <sheetData>
    <row r="1" spans="1:26" s="319" customFormat="1" ht="16.2">
      <c r="A1" s="314" t="s">
        <v>0</v>
      </c>
      <c r="B1" s="315"/>
      <c r="C1" s="315"/>
      <c r="D1" s="316"/>
      <c r="E1" s="316"/>
      <c r="F1" s="317"/>
      <c r="G1" s="316"/>
      <c r="H1" s="316"/>
    </row>
    <row r="2" spans="1:26" s="319" customFormat="1" ht="16.2">
      <c r="A2" s="320"/>
      <c r="B2" s="315"/>
      <c r="C2" s="315"/>
      <c r="D2" s="318"/>
      <c r="E2" s="330" t="s">
        <v>362</v>
      </c>
      <c r="F2" s="330" t="s">
        <v>363</v>
      </c>
      <c r="G2" s="318"/>
      <c r="H2" s="316"/>
    </row>
    <row r="3" spans="1:26" s="319" customFormat="1" ht="15.6">
      <c r="A3" s="497" t="str">
        <f>'1-Totaal inschrijfbedrag'!A3</f>
        <v>Naam opdrachtgever</v>
      </c>
      <c r="B3" s="364" t="str">
        <f>'1-Totaal inschrijfbedrag'!B3</f>
        <v>GVB operatie Metro</v>
      </c>
      <c r="C3" s="16"/>
      <c r="D3" s="318"/>
      <c r="E3" s="336" t="s">
        <v>364</v>
      </c>
      <c r="F3" s="415">
        <v>0</v>
      </c>
      <c r="G3" s="318"/>
      <c r="H3" s="316"/>
    </row>
    <row r="4" spans="1:26" s="319" customFormat="1" ht="15.6">
      <c r="A4" s="497" t="str">
        <f>'1-Totaal inschrijfbedrag'!A4</f>
        <v>Calculatie onderdeel</v>
      </c>
      <c r="B4" s="16" t="str">
        <f ca="1">MID(CELL("bestandsnaam",$C$9),SEARCH("]",CELL("bestandsnaam",$C$9),1)+1,256)</f>
        <v>9-Glasbewassing</v>
      </c>
      <c r="C4" s="16"/>
      <c r="D4" s="318"/>
      <c r="E4" s="336" t="s">
        <v>365</v>
      </c>
      <c r="F4" s="415">
        <v>0</v>
      </c>
      <c r="G4" s="318"/>
      <c r="H4" s="316"/>
    </row>
    <row r="5" spans="1:26" s="319" customFormat="1" ht="15.6">
      <c r="A5" s="497" t="str">
        <f>'1-Totaal inschrijfbedrag'!A5</f>
        <v>Gebouw/plaats</v>
      </c>
      <c r="B5" s="364" t="str">
        <f>'1-Totaal inschrijfbedrag'!B5</f>
        <v>Amsterdam</v>
      </c>
      <c r="C5" s="16"/>
      <c r="D5" s="318"/>
      <c r="E5" s="345" t="s">
        <v>366</v>
      </c>
      <c r="F5" s="415">
        <v>0</v>
      </c>
      <c r="G5" s="318"/>
      <c r="H5" s="416"/>
      <c r="J5" s="321"/>
      <c r="K5" s="322"/>
      <c r="L5" s="321"/>
      <c r="M5" s="321"/>
      <c r="N5" s="322"/>
      <c r="O5" s="417"/>
      <c r="P5" s="321"/>
      <c r="Q5" s="322"/>
      <c r="R5" s="321"/>
      <c r="S5" s="321"/>
      <c r="T5" s="322"/>
      <c r="U5" s="321"/>
      <c r="V5" s="321"/>
      <c r="W5" s="322"/>
      <c r="X5" s="321"/>
      <c r="Y5" s="321"/>
      <c r="Z5" s="322"/>
    </row>
    <row r="6" spans="1:26" s="319" customFormat="1" ht="17.25" customHeight="1">
      <c r="A6" s="497" t="str">
        <f>'1-Totaal inschrijfbedrag'!A6</f>
        <v>Referentienummer</v>
      </c>
      <c r="B6" s="364" t="str">
        <f>'1-Totaal inschrijfbedrag'!B6</f>
        <v>2024-62</v>
      </c>
      <c r="C6" s="16"/>
      <c r="D6" s="318"/>
      <c r="E6" s="318"/>
      <c r="F6" s="318"/>
      <c r="H6" s="323"/>
      <c r="I6" s="324"/>
      <c r="J6" s="321"/>
      <c r="K6" s="323"/>
      <c r="L6" s="324"/>
      <c r="M6" s="417"/>
      <c r="N6" s="323"/>
      <c r="O6" s="324"/>
      <c r="P6" s="321"/>
      <c r="Q6" s="323"/>
      <c r="R6" s="324"/>
      <c r="S6" s="321"/>
      <c r="T6" s="323"/>
      <c r="U6" s="324"/>
      <c r="V6" s="321"/>
      <c r="W6" s="323"/>
      <c r="X6" s="324"/>
    </row>
    <row r="7" spans="1:26" s="319" customFormat="1" ht="17.25" customHeight="1">
      <c r="A7" s="497" t="str">
        <f>'1-Totaal inschrijfbedrag'!A7</f>
        <v>Naam dienstverlener</v>
      </c>
      <c r="B7" s="364">
        <f>'1-Totaal inschrijfbedrag'!B7</f>
        <v>0</v>
      </c>
      <c r="C7" s="325"/>
      <c r="D7" s="318"/>
      <c r="E7" s="318"/>
      <c r="F7" s="318"/>
    </row>
    <row r="8" spans="1:26" s="319" customFormat="1" ht="17.25" customHeight="1">
      <c r="A8" s="497" t="str">
        <f>'1-Totaal inschrijfbedrag'!A8</f>
        <v>Prijspeil</v>
      </c>
      <c r="B8" s="498" t="str">
        <f>'1-Totaal inschrijfbedrag'!B8</f>
        <v>1 juli 2025</v>
      </c>
      <c r="C8" s="327"/>
      <c r="D8" s="318"/>
      <c r="E8" s="318"/>
      <c r="F8" s="416"/>
    </row>
    <row r="9" spans="1:26" s="319" customFormat="1" ht="17.25" customHeight="1">
      <c r="A9" s="318"/>
      <c r="B9" s="318"/>
      <c r="C9" s="318"/>
      <c r="D9" s="318"/>
      <c r="E9" s="318"/>
      <c r="F9" s="416"/>
    </row>
    <row r="10" spans="1:26" s="334" customFormat="1" ht="43.5" customHeight="1">
      <c r="A10" s="328" t="s">
        <v>61</v>
      </c>
      <c r="B10" s="329" t="s">
        <v>362</v>
      </c>
      <c r="C10" s="329" t="s">
        <v>309</v>
      </c>
      <c r="D10" s="330" t="s">
        <v>50</v>
      </c>
      <c r="E10" s="329" t="s">
        <v>367</v>
      </c>
      <c r="F10" s="329" t="s">
        <v>368</v>
      </c>
      <c r="G10" s="329" t="s">
        <v>369</v>
      </c>
      <c r="H10" s="329" t="s">
        <v>24</v>
      </c>
    </row>
    <row r="11" spans="1:26">
      <c r="A11" s="418" t="s">
        <v>82</v>
      </c>
      <c r="B11" s="336" t="s">
        <v>365</v>
      </c>
      <c r="C11" s="336"/>
      <c r="D11" s="419">
        <v>98.5</v>
      </c>
      <c r="E11" s="420">
        <f t="shared" ref="E11:E13" si="0">VLOOKUP(B11,$E$3:$F$5,2,FALSE)</f>
        <v>0</v>
      </c>
      <c r="F11" s="421">
        <f>(D11*E11)</f>
        <v>0</v>
      </c>
      <c r="G11" s="422">
        <v>2</v>
      </c>
      <c r="H11" s="421">
        <f t="shared" ref="H11:H14" si="1">G11*F11</f>
        <v>0</v>
      </c>
    </row>
    <row r="12" spans="1:26">
      <c r="A12" s="418" t="s">
        <v>82</v>
      </c>
      <c r="B12" s="336" t="s">
        <v>364</v>
      </c>
      <c r="C12" s="336"/>
      <c r="D12" s="419">
        <v>98.5</v>
      </c>
      <c r="E12" s="420">
        <f t="shared" si="0"/>
        <v>0</v>
      </c>
      <c r="F12" s="421">
        <f t="shared" ref="F12:F13" si="2">(D12*E12)</f>
        <v>0</v>
      </c>
      <c r="G12" s="422">
        <v>4</v>
      </c>
      <c r="H12" s="421">
        <f t="shared" si="1"/>
        <v>0</v>
      </c>
    </row>
    <row r="13" spans="1:26">
      <c r="A13" s="418" t="s">
        <v>82</v>
      </c>
      <c r="B13" s="345" t="s">
        <v>366</v>
      </c>
      <c r="C13" s="345"/>
      <c r="D13" s="419">
        <v>211.6</v>
      </c>
      <c r="E13" s="420">
        <f t="shared" si="0"/>
        <v>0</v>
      </c>
      <c r="F13" s="421">
        <f t="shared" si="2"/>
        <v>0</v>
      </c>
      <c r="G13" s="422">
        <v>2</v>
      </c>
      <c r="H13" s="421">
        <f t="shared" si="1"/>
        <v>0</v>
      </c>
    </row>
    <row r="14" spans="1:26">
      <c r="A14" s="418" t="s">
        <v>82</v>
      </c>
      <c r="B14" s="447" t="s">
        <v>370</v>
      </c>
      <c r="C14" s="424"/>
      <c r="D14" s="337">
        <v>1</v>
      </c>
      <c r="E14" s="448"/>
      <c r="F14" s="449">
        <v>0</v>
      </c>
      <c r="G14" s="422">
        <v>4</v>
      </c>
      <c r="H14" s="421">
        <f t="shared" si="1"/>
        <v>0</v>
      </c>
    </row>
    <row r="15" spans="1:26">
      <c r="A15" s="418" t="s">
        <v>83</v>
      </c>
      <c r="B15" s="336" t="s">
        <v>365</v>
      </c>
      <c r="C15" s="336"/>
      <c r="D15" s="419">
        <v>62</v>
      </c>
      <c r="E15" s="420">
        <f t="shared" ref="E15:E25" si="3">VLOOKUP(B15,$E$3:$F$5,2,FALSE)</f>
        <v>0</v>
      </c>
      <c r="F15" s="421">
        <f>(D15*E15)</f>
        <v>0</v>
      </c>
      <c r="G15" s="422">
        <v>2</v>
      </c>
      <c r="H15" s="421">
        <f t="shared" ref="H15:H25" si="4">G15*F15</f>
        <v>0</v>
      </c>
    </row>
    <row r="16" spans="1:26">
      <c r="A16" s="418" t="s">
        <v>83</v>
      </c>
      <c r="B16" s="336" t="s">
        <v>364</v>
      </c>
      <c r="C16" s="336"/>
      <c r="D16" s="419">
        <v>62</v>
      </c>
      <c r="E16" s="420">
        <f t="shared" si="3"/>
        <v>0</v>
      </c>
      <c r="F16" s="421">
        <f t="shared" ref="F16:F22" si="5">(D16*E16)</f>
        <v>0</v>
      </c>
      <c r="G16" s="422">
        <v>4</v>
      </c>
      <c r="H16" s="421">
        <f t="shared" si="4"/>
        <v>0</v>
      </c>
    </row>
    <row r="17" spans="1:8">
      <c r="A17" s="418" t="s">
        <v>83</v>
      </c>
      <c r="B17" s="345" t="s">
        <v>366</v>
      </c>
      <c r="C17" s="345"/>
      <c r="D17" s="419">
        <v>1</v>
      </c>
      <c r="E17" s="420">
        <f t="shared" si="3"/>
        <v>0</v>
      </c>
      <c r="F17" s="421">
        <f t="shared" si="5"/>
        <v>0</v>
      </c>
      <c r="G17" s="422">
        <v>2</v>
      </c>
      <c r="H17" s="421">
        <f t="shared" si="4"/>
        <v>0</v>
      </c>
    </row>
    <row r="18" spans="1:8">
      <c r="A18" s="344" t="s">
        <v>86</v>
      </c>
      <c r="B18" s="345" t="s">
        <v>365</v>
      </c>
      <c r="C18" s="345"/>
      <c r="D18" s="419">
        <v>20.5</v>
      </c>
      <c r="E18" s="420">
        <f t="shared" si="3"/>
        <v>0</v>
      </c>
      <c r="F18" s="421">
        <f t="shared" si="5"/>
        <v>0</v>
      </c>
      <c r="G18" s="422">
        <v>2</v>
      </c>
      <c r="H18" s="421">
        <f t="shared" si="4"/>
        <v>0</v>
      </c>
    </row>
    <row r="19" spans="1:8">
      <c r="A19" s="344" t="s">
        <v>86</v>
      </c>
      <c r="B19" s="336" t="s">
        <v>364</v>
      </c>
      <c r="C19" s="336"/>
      <c r="D19" s="419">
        <v>20.5</v>
      </c>
      <c r="E19" s="420">
        <f t="shared" si="3"/>
        <v>0</v>
      </c>
      <c r="F19" s="421">
        <f t="shared" si="5"/>
        <v>0</v>
      </c>
      <c r="G19" s="422">
        <v>4</v>
      </c>
      <c r="H19" s="421">
        <f t="shared" si="4"/>
        <v>0</v>
      </c>
    </row>
    <row r="20" spans="1:8">
      <c r="A20" s="344" t="s">
        <v>86</v>
      </c>
      <c r="B20" s="336" t="s">
        <v>366</v>
      </c>
      <c r="C20" s="336"/>
      <c r="D20" s="419">
        <v>0.5</v>
      </c>
      <c r="E20" s="420">
        <f t="shared" si="3"/>
        <v>0</v>
      </c>
      <c r="F20" s="421">
        <f t="shared" si="5"/>
        <v>0</v>
      </c>
      <c r="G20" s="422">
        <v>2</v>
      </c>
      <c r="H20" s="421">
        <f t="shared" si="4"/>
        <v>0</v>
      </c>
    </row>
    <row r="21" spans="1:8">
      <c r="A21" s="344" t="s">
        <v>87</v>
      </c>
      <c r="B21" s="345" t="s">
        <v>365</v>
      </c>
      <c r="C21" s="345"/>
      <c r="D21" s="419">
        <v>50</v>
      </c>
      <c r="E21" s="420">
        <f t="shared" si="3"/>
        <v>0</v>
      </c>
      <c r="F21" s="421">
        <f t="shared" si="5"/>
        <v>0</v>
      </c>
      <c r="G21" s="422">
        <v>2</v>
      </c>
      <c r="H21" s="421">
        <f t="shared" si="4"/>
        <v>0</v>
      </c>
    </row>
    <row r="22" spans="1:8">
      <c r="A22" s="344" t="s">
        <v>87</v>
      </c>
      <c r="B22" s="336" t="s">
        <v>364</v>
      </c>
      <c r="C22" s="336" t="s">
        <v>371</v>
      </c>
      <c r="D22" s="419">
        <v>10</v>
      </c>
      <c r="E22" s="420">
        <f t="shared" si="3"/>
        <v>0</v>
      </c>
      <c r="F22" s="421">
        <f t="shared" si="5"/>
        <v>0</v>
      </c>
      <c r="G22" s="422">
        <v>4</v>
      </c>
      <c r="H22" s="421">
        <f t="shared" si="4"/>
        <v>0</v>
      </c>
    </row>
    <row r="23" spans="1:8">
      <c r="A23" s="344" t="s">
        <v>87</v>
      </c>
      <c r="B23" s="336" t="s">
        <v>366</v>
      </c>
      <c r="C23" s="336"/>
      <c r="D23" s="419">
        <v>5</v>
      </c>
      <c r="E23" s="420">
        <f t="shared" si="3"/>
        <v>0</v>
      </c>
      <c r="F23" s="421">
        <f>(D23*E23)</f>
        <v>0</v>
      </c>
      <c r="G23" s="422">
        <v>2</v>
      </c>
      <c r="H23" s="421">
        <f t="shared" si="4"/>
        <v>0</v>
      </c>
    </row>
    <row r="24" spans="1:8">
      <c r="A24" s="423" t="s">
        <v>85</v>
      </c>
      <c r="B24" s="424" t="s">
        <v>365</v>
      </c>
      <c r="C24" s="424"/>
      <c r="D24" s="425">
        <v>55.8</v>
      </c>
      <c r="E24" s="420">
        <f t="shared" si="3"/>
        <v>0</v>
      </c>
      <c r="F24" s="421">
        <f t="shared" ref="F24:F25" si="6">(D24*E24)</f>
        <v>0</v>
      </c>
      <c r="G24" s="422">
        <v>2</v>
      </c>
      <c r="H24" s="421">
        <f t="shared" si="4"/>
        <v>0</v>
      </c>
    </row>
    <row r="25" spans="1:8">
      <c r="A25" s="423" t="s">
        <v>85</v>
      </c>
      <c r="B25" s="424" t="s">
        <v>366</v>
      </c>
      <c r="C25" s="424"/>
      <c r="D25" s="425">
        <v>11</v>
      </c>
      <c r="E25" s="420">
        <f t="shared" si="3"/>
        <v>0</v>
      </c>
      <c r="F25" s="421">
        <f t="shared" si="6"/>
        <v>0</v>
      </c>
      <c r="G25" s="422">
        <v>2</v>
      </c>
      <c r="H25" s="421">
        <f t="shared" si="4"/>
        <v>0</v>
      </c>
    </row>
    <row r="26" spans="1:8">
      <c r="B26" s="339"/>
      <c r="C26" s="339"/>
      <c r="D26" s="426"/>
      <c r="E26" s="426"/>
      <c r="F26" s="426"/>
      <c r="G26" s="426"/>
      <c r="H26" s="426"/>
    </row>
    <row r="27" spans="1:8">
      <c r="A27" s="347" t="s">
        <v>94</v>
      </c>
      <c r="B27" s="348"/>
      <c r="C27" s="349"/>
      <c r="D27" s="427">
        <f>SUM(D11:D25)</f>
        <v>707.9</v>
      </c>
      <c r="E27" s="428"/>
      <c r="F27" s="429"/>
      <c r="G27" s="430"/>
      <c r="H27" s="431">
        <f>SUM(H11:H25)</f>
        <v>0</v>
      </c>
    </row>
    <row r="29" spans="1:8">
      <c r="E29" s="432"/>
      <c r="F29" s="433"/>
      <c r="G29" s="432"/>
      <c r="H29" s="432"/>
    </row>
  </sheetData>
  <autoFilter ref="A10:Z27" xr:uid="{00000000-0009-0000-0000-00000A000000}"/>
  <printOptions horizontalCentered="1"/>
  <pageMargins left="0.7" right="0.7" top="0.75" bottom="0.75" header="0.3" footer="0.3"/>
  <pageSetup paperSize="9" scale="47" fitToHeight="0" orientation="portrait" r:id="rId1"/>
  <headerFooter alignWithMargins="0">
    <oddFooter>&amp;L&amp;F-&amp;A
Atir b.v. ©&amp;Rprintversie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pageSetUpPr fitToPage="1"/>
  </sheetPr>
  <dimension ref="A1:H38"/>
  <sheetViews>
    <sheetView showGridLines="0" zoomScaleNormal="100" zoomScaleSheetLayoutView="100" workbookViewId="0">
      <selection activeCell="A38" sqref="A38:XFD42"/>
    </sheetView>
  </sheetViews>
  <sheetFormatPr defaultColWidth="8.6640625" defaultRowHeight="13.2"/>
  <cols>
    <col min="1" max="1" width="41.44140625" style="20" customWidth="1"/>
    <col min="2" max="2" width="38.44140625" style="20" customWidth="1"/>
    <col min="3" max="3" width="19.88671875" style="20" customWidth="1"/>
    <col min="4" max="4" width="12.33203125" style="20" customWidth="1"/>
    <col min="5" max="5" width="15" style="20" bestFit="1" customWidth="1"/>
    <col min="6" max="6" width="12.33203125" style="20" customWidth="1"/>
    <col min="7" max="7" width="13.6640625" style="20" customWidth="1"/>
    <col min="8" max="16384" width="8.6640625" style="20"/>
  </cols>
  <sheetData>
    <row r="1" spans="1:8" s="12" customFormat="1">
      <c r="A1" s="40" t="s">
        <v>0</v>
      </c>
      <c r="B1" s="11"/>
      <c r="F1" s="13"/>
    </row>
    <row r="2" spans="1:8" s="12" customFormat="1">
      <c r="A2" s="14"/>
      <c r="B2" s="11"/>
      <c r="F2" s="13"/>
    </row>
    <row r="3" spans="1:8" s="19" customFormat="1" ht="15.6">
      <c r="A3" s="15" t="str">
        <f>'1-Totaal inschrijfbedrag'!A3</f>
        <v>Naam opdrachtgever</v>
      </c>
      <c r="B3" s="16" t="str">
        <f>'1-Totaal inschrijfbedrag'!B3</f>
        <v>GVB operatie Metro</v>
      </c>
      <c r="C3" s="17"/>
      <c r="D3" s="18"/>
      <c r="F3" s="13"/>
      <c r="H3" s="18"/>
    </row>
    <row r="4" spans="1:8" s="19" customFormat="1" ht="15.6">
      <c r="A4" s="15" t="str">
        <f>'1-Totaal inschrijfbedrag'!A4</f>
        <v>Calculatie onderdeel</v>
      </c>
      <c r="B4" s="16" t="str">
        <f ca="1">MID(CELL("bestandsnaam",$C$9),SEARCH("]",CELL("bestandsnaam",$C$9),1)+1,256)</f>
        <v>10-Afroepprijzen</v>
      </c>
      <c r="C4" s="17"/>
      <c r="D4" s="18"/>
      <c r="F4" s="13"/>
      <c r="H4" s="18"/>
    </row>
    <row r="5" spans="1:8" s="19" customFormat="1" ht="15.6">
      <c r="A5" s="15" t="str">
        <f>'1-Totaal inschrijfbedrag'!A5</f>
        <v>Gebouw/plaats</v>
      </c>
      <c r="B5" s="16" t="str">
        <f>'1-Totaal inschrijfbedrag'!B5</f>
        <v>Amsterdam</v>
      </c>
      <c r="C5" s="17"/>
      <c r="D5" s="12"/>
      <c r="E5" s="12"/>
      <c r="F5" s="13"/>
      <c r="H5" s="12"/>
    </row>
    <row r="6" spans="1:8" s="19" customFormat="1" ht="15.6">
      <c r="A6" s="15" t="str">
        <f>'1-Totaal inschrijfbedrag'!A6</f>
        <v>Referentienummer</v>
      </c>
      <c r="B6" s="16" t="str">
        <f>'1-Totaal inschrijfbedrag'!B6</f>
        <v>2024-62</v>
      </c>
      <c r="C6" s="17"/>
      <c r="D6" s="12"/>
      <c r="E6" s="12"/>
      <c r="F6" s="13"/>
      <c r="H6" s="12"/>
    </row>
    <row r="7" spans="1:8" s="19" customFormat="1" ht="15.6">
      <c r="A7" s="15" t="str">
        <f>'1-Totaal inschrijfbedrag'!A7</f>
        <v>Naam dienstverlener</v>
      </c>
      <c r="B7" s="16">
        <f>'1-Totaal inschrijfbedrag'!B7</f>
        <v>0</v>
      </c>
      <c r="C7" s="17"/>
      <c r="D7" s="18"/>
      <c r="F7" s="13"/>
      <c r="H7" s="18"/>
    </row>
    <row r="8" spans="1:8" s="19" customFormat="1" ht="15.6">
      <c r="A8" s="15" t="str">
        <f>'1-Totaal inschrijfbedrag'!A8</f>
        <v>Prijspeil</v>
      </c>
      <c r="B8" s="496" t="str">
        <f>'1-Totaal inschrijfbedrag'!B8</f>
        <v>1 juli 2025</v>
      </c>
      <c r="C8" s="17"/>
      <c r="D8" s="18"/>
      <c r="F8" s="13"/>
      <c r="H8" s="18"/>
    </row>
    <row r="9" spans="1:8" ht="15.6">
      <c r="E9" s="19"/>
      <c r="F9" s="13"/>
    </row>
    <row r="10" spans="1:8">
      <c r="A10" s="56" t="s">
        <v>372</v>
      </c>
      <c r="B10" s="56" t="s">
        <v>373</v>
      </c>
      <c r="C10" s="57" t="s">
        <v>374</v>
      </c>
      <c r="D10" s="58" t="s">
        <v>375</v>
      </c>
    </row>
    <row r="11" spans="1:8" ht="15.6">
      <c r="A11" s="21" t="s">
        <v>376</v>
      </c>
      <c r="B11" s="59" t="s">
        <v>377</v>
      </c>
      <c r="C11" s="59" t="s">
        <v>378</v>
      </c>
      <c r="D11" s="60">
        <v>0</v>
      </c>
      <c r="E11" s="19"/>
      <c r="F11" s="13"/>
    </row>
    <row r="12" spans="1:8">
      <c r="A12" s="21" t="s">
        <v>376</v>
      </c>
      <c r="B12" s="59" t="s">
        <v>379</v>
      </c>
      <c r="C12" s="59" t="s">
        <v>378</v>
      </c>
      <c r="D12" s="60">
        <v>0</v>
      </c>
    </row>
    <row r="13" spans="1:8" ht="15.6">
      <c r="A13" s="21" t="s">
        <v>376</v>
      </c>
      <c r="B13" s="59" t="s">
        <v>380</v>
      </c>
      <c r="C13" s="59" t="s">
        <v>381</v>
      </c>
      <c r="D13" s="60">
        <v>0</v>
      </c>
      <c r="E13" s="19"/>
      <c r="F13" s="13"/>
    </row>
    <row r="14" spans="1:8">
      <c r="A14" s="21" t="s">
        <v>376</v>
      </c>
      <c r="B14" s="59" t="s">
        <v>382</v>
      </c>
      <c r="C14" s="59" t="s">
        <v>383</v>
      </c>
      <c r="D14" s="60">
        <v>0</v>
      </c>
    </row>
    <row r="15" spans="1:8" ht="15.6">
      <c r="A15" s="21" t="s">
        <v>376</v>
      </c>
      <c r="B15" s="59" t="s">
        <v>384</v>
      </c>
      <c r="C15" s="59" t="s">
        <v>383</v>
      </c>
      <c r="D15" s="60">
        <v>0</v>
      </c>
      <c r="E15" s="19"/>
      <c r="F15" s="13"/>
    </row>
    <row r="16" spans="1:8">
      <c r="A16" s="21" t="s">
        <v>385</v>
      </c>
      <c r="B16" s="59" t="s">
        <v>377</v>
      </c>
      <c r="C16" s="59" t="s">
        <v>378</v>
      </c>
      <c r="D16" s="60">
        <v>0</v>
      </c>
    </row>
    <row r="17" spans="1:6" ht="15.6">
      <c r="A17" s="21" t="s">
        <v>385</v>
      </c>
      <c r="B17" s="59" t="s">
        <v>379</v>
      </c>
      <c r="C17" s="59" t="s">
        <v>378</v>
      </c>
      <c r="D17" s="60">
        <v>0</v>
      </c>
      <c r="E17" s="19"/>
      <c r="F17" s="13"/>
    </row>
    <row r="18" spans="1:6">
      <c r="A18" s="21" t="s">
        <v>385</v>
      </c>
      <c r="B18" s="59" t="s">
        <v>380</v>
      </c>
      <c r="C18" s="59" t="s">
        <v>381</v>
      </c>
      <c r="D18" s="60">
        <v>0</v>
      </c>
    </row>
    <row r="19" spans="1:6">
      <c r="A19" s="21" t="s">
        <v>385</v>
      </c>
      <c r="B19" s="59" t="s">
        <v>382</v>
      </c>
      <c r="C19" s="59" t="s">
        <v>383</v>
      </c>
      <c r="D19" s="60">
        <v>0</v>
      </c>
    </row>
    <row r="20" spans="1:6">
      <c r="A20" s="21" t="s">
        <v>385</v>
      </c>
      <c r="B20" s="59" t="s">
        <v>384</v>
      </c>
      <c r="C20" s="59" t="s">
        <v>383</v>
      </c>
      <c r="D20" s="60">
        <v>0</v>
      </c>
    </row>
    <row r="21" spans="1:6">
      <c r="A21" s="21" t="s">
        <v>386</v>
      </c>
      <c r="B21" s="59" t="s">
        <v>377</v>
      </c>
      <c r="C21" s="59" t="s">
        <v>378</v>
      </c>
      <c r="D21" s="60">
        <v>0</v>
      </c>
    </row>
    <row r="22" spans="1:6">
      <c r="A22" s="21" t="s">
        <v>386</v>
      </c>
      <c r="B22" s="59" t="s">
        <v>379</v>
      </c>
      <c r="C22" s="59" t="s">
        <v>378</v>
      </c>
      <c r="D22" s="60">
        <v>0</v>
      </c>
    </row>
    <row r="23" spans="1:6">
      <c r="A23" s="21" t="s">
        <v>386</v>
      </c>
      <c r="B23" s="59" t="s">
        <v>380</v>
      </c>
      <c r="C23" s="59" t="s">
        <v>381</v>
      </c>
      <c r="D23" s="60">
        <v>0</v>
      </c>
    </row>
    <row r="24" spans="1:6">
      <c r="A24" s="21" t="s">
        <v>386</v>
      </c>
      <c r="B24" s="59" t="s">
        <v>382</v>
      </c>
      <c r="C24" s="59" t="s">
        <v>383</v>
      </c>
      <c r="D24" s="60">
        <v>0</v>
      </c>
    </row>
    <row r="25" spans="1:6">
      <c r="A25" s="21" t="s">
        <v>386</v>
      </c>
      <c r="B25" s="59" t="s">
        <v>384</v>
      </c>
      <c r="C25" s="59" t="s">
        <v>383</v>
      </c>
      <c r="D25" s="60">
        <v>0</v>
      </c>
    </row>
    <row r="27" spans="1:6" ht="15" customHeight="1">
      <c r="A27" s="526" t="s">
        <v>387</v>
      </c>
      <c r="B27" s="527"/>
      <c r="C27" s="527"/>
      <c r="D27" s="528"/>
    </row>
    <row r="28" spans="1:6">
      <c r="A28" s="1"/>
      <c r="B28" s="1"/>
      <c r="C28" s="1"/>
      <c r="D28" s="1"/>
    </row>
    <row r="29" spans="1:6" ht="21" customHeight="1">
      <c r="A29" s="442"/>
      <c r="B29" s="443"/>
      <c r="C29" s="529" t="s">
        <v>388</v>
      </c>
      <c r="D29" s="530"/>
    </row>
    <row r="30" spans="1:6">
      <c r="A30" s="444" t="s">
        <v>389</v>
      </c>
      <c r="B30" s="444" t="s">
        <v>390</v>
      </c>
      <c r="C30" s="444" t="s">
        <v>391</v>
      </c>
      <c r="D30" s="444" t="s">
        <v>392</v>
      </c>
    </row>
    <row r="31" spans="1:6">
      <c r="A31" s="21" t="s">
        <v>393</v>
      </c>
      <c r="B31" s="21" t="s">
        <v>394</v>
      </c>
      <c r="C31" s="358">
        <v>0</v>
      </c>
      <c r="D31" s="358">
        <v>0</v>
      </c>
    </row>
    <row r="32" spans="1:6">
      <c r="A32" s="21" t="s">
        <v>395</v>
      </c>
      <c r="B32" s="21" t="s">
        <v>396</v>
      </c>
      <c r="C32" s="358">
        <v>0</v>
      </c>
      <c r="D32" s="358">
        <v>0</v>
      </c>
    </row>
    <row r="33" spans="1:7">
      <c r="A33" s="445" t="s">
        <v>397</v>
      </c>
      <c r="B33" s="21"/>
      <c r="C33" s="358">
        <v>0</v>
      </c>
      <c r="D33" s="358">
        <v>0</v>
      </c>
    </row>
    <row r="34" spans="1:7">
      <c r="A34" s="445" t="s">
        <v>398</v>
      </c>
      <c r="B34" s="21"/>
      <c r="C34" s="358">
        <v>0</v>
      </c>
      <c r="D34" s="358">
        <v>0</v>
      </c>
    </row>
    <row r="36" spans="1:7" ht="26.4">
      <c r="A36" s="444" t="s">
        <v>61</v>
      </c>
      <c r="B36" s="444" t="s">
        <v>297</v>
      </c>
      <c r="C36" s="444" t="s">
        <v>298</v>
      </c>
      <c r="D36" s="444" t="s">
        <v>299</v>
      </c>
      <c r="E36" s="444" t="s">
        <v>300</v>
      </c>
      <c r="F36" s="444" t="s">
        <v>302</v>
      </c>
      <c r="G36" s="444" t="s">
        <v>399</v>
      </c>
    </row>
    <row r="37" spans="1:7" ht="14.4">
      <c r="A37" s="360" t="s">
        <v>82</v>
      </c>
      <c r="B37" s="257" t="s">
        <v>400</v>
      </c>
      <c r="C37" s="356">
        <v>653</v>
      </c>
      <c r="D37" s="356" t="s">
        <v>401</v>
      </c>
      <c r="E37" s="357">
        <v>0</v>
      </c>
      <c r="F37" s="358">
        <v>0</v>
      </c>
      <c r="G37" s="359">
        <f>F37*E37</f>
        <v>0</v>
      </c>
    </row>
    <row r="38" spans="1:7">
      <c r="C38" s="43"/>
    </row>
  </sheetData>
  <mergeCells count="2">
    <mergeCell ref="A27:D27"/>
    <mergeCell ref="C29:D29"/>
  </mergeCells>
  <conditionalFormatting sqref="C11:C16">
    <cfRule type="cellIs" dxfId="0" priority="2" stopIfTrue="1" operator="equal">
      <formula>"nvt"</formula>
    </cfRule>
  </conditionalFormatting>
  <pageMargins left="0.59055118110236227" right="0.59055118110236227" top="0.59055118110236227" bottom="0.78740157480314965" header="0.39370078740157483" footer="0.19685039370078741"/>
  <pageSetup paperSize="9" scale="82" fitToHeight="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A6182-49A6-406E-A356-41A86DE0C227}">
  <sheetPr>
    <tabColor theme="0" tint="-4.9989318521683403E-2"/>
  </sheetPr>
  <dimension ref="A1:H83"/>
  <sheetViews>
    <sheetView showGridLines="0" showZeros="0" showOutlineSymbols="0" zoomScaleNormal="100" zoomScaleSheetLayoutView="100" workbookViewId="0">
      <pane ySplit="9" topLeftCell="A10" activePane="bottomLeft" state="frozen"/>
      <selection activeCell="E21" sqref="E21"/>
      <selection pane="bottomLeft" activeCell="B47" sqref="B47"/>
    </sheetView>
  </sheetViews>
  <sheetFormatPr defaultColWidth="9.33203125" defaultRowHeight="13.2"/>
  <cols>
    <col min="1" max="1" width="45.5546875" style="20" customWidth="1"/>
    <col min="2" max="2" width="18.33203125" style="20" customWidth="1"/>
    <col min="3" max="3" width="18.44140625" style="20" customWidth="1"/>
    <col min="4" max="4" width="10.6640625" style="1" customWidth="1"/>
    <col min="5" max="5" width="11.109375" style="1" customWidth="1"/>
    <col min="6" max="6" width="2.109375" style="1" customWidth="1"/>
    <col min="7" max="7" width="7.88671875" style="1" customWidth="1"/>
    <col min="8" max="8" width="27" style="1" bestFit="1" customWidth="1"/>
    <col min="9" max="16384" width="9.33203125" style="1"/>
  </cols>
  <sheetData>
    <row r="1" spans="1:8" ht="16.2">
      <c r="A1" s="61" t="s">
        <v>0</v>
      </c>
      <c r="B1" s="62"/>
      <c r="C1" s="63"/>
      <c r="D1" s="64"/>
      <c r="E1" s="64"/>
      <c r="F1" s="64"/>
      <c r="G1" s="64"/>
    </row>
    <row r="2" spans="1:8">
      <c r="A2" s="63"/>
      <c r="B2" s="63"/>
      <c r="C2" s="63"/>
      <c r="D2" s="64"/>
      <c r="E2" s="64"/>
      <c r="F2" s="64"/>
      <c r="G2" s="64"/>
    </row>
    <row r="3" spans="1:8" ht="15.6">
      <c r="A3" s="15" t="str">
        <f>'1-Totaal inschrijfbedrag'!A3</f>
        <v>Naam opdrachtgever</v>
      </c>
      <c r="B3" s="16" t="str">
        <f>'1-Totaal inschrijfbedrag'!B3</f>
        <v>GVB operatie Metro</v>
      </c>
      <c r="C3" s="63"/>
      <c r="D3" s="64"/>
      <c r="E3" s="67"/>
      <c r="F3" s="64"/>
      <c r="G3" s="64"/>
    </row>
    <row r="4" spans="1:8" ht="15.6">
      <c r="A4" s="15" t="str">
        <f>'1-Totaal inschrijfbedrag'!A4</f>
        <v>Calculatie onderdeel</v>
      </c>
      <c r="B4" s="16" t="str">
        <f ca="1">MID(CELL("bestandsnaam",$C$9),SEARCH("]",CELL("bestandsnaam",$C$9),1)+1,256)</f>
        <v>11-Premies en opslagen</v>
      </c>
      <c r="C4" s="68"/>
      <c r="D4" s="3"/>
      <c r="E4" s="69"/>
      <c r="F4" s="69"/>
      <c r="G4" s="69"/>
    </row>
    <row r="5" spans="1:8" ht="15.6">
      <c r="A5" s="15" t="str">
        <f>'1-Totaal inschrijfbedrag'!A5</f>
        <v>Gebouw/plaats</v>
      </c>
      <c r="B5" s="16" t="str">
        <f>'1-Totaal inschrijfbedrag'!B5</f>
        <v>Amsterdam</v>
      </c>
      <c r="C5" s="70"/>
      <c r="D5" s="70"/>
      <c r="E5" s="70"/>
      <c r="F5" s="70"/>
      <c r="G5" s="70"/>
    </row>
    <row r="6" spans="1:8" ht="15.6">
      <c r="A6" s="15" t="str">
        <f>'1-Totaal inschrijfbedrag'!A6</f>
        <v>Referentienummer</v>
      </c>
      <c r="B6" s="16" t="str">
        <f>'1-Totaal inschrijfbedrag'!B6</f>
        <v>2024-62</v>
      </c>
      <c r="C6" s="73"/>
      <c r="D6" s="4"/>
      <c r="E6" s="74"/>
      <c r="F6" s="75"/>
      <c r="G6" s="76"/>
      <c r="H6" s="77"/>
    </row>
    <row r="7" spans="1:8" ht="15.6">
      <c r="A7" s="15" t="str">
        <f>'1-Totaal inschrijfbedrag'!A7</f>
        <v>Naam dienstverlener</v>
      </c>
      <c r="B7" s="16">
        <f>'1-Totaal inschrijfbedrag'!B7</f>
        <v>0</v>
      </c>
      <c r="C7" s="73"/>
      <c r="D7" s="4"/>
      <c r="E7" s="71"/>
      <c r="F7" s="72"/>
      <c r="G7" s="69"/>
    </row>
    <row r="8" spans="1:8" ht="15.6">
      <c r="A8" s="15" t="str">
        <f>'1-Totaal inschrijfbedrag'!A8</f>
        <v>Prijspeil</v>
      </c>
      <c r="B8" s="496" t="str">
        <f>'1-Totaal inschrijfbedrag'!B8</f>
        <v>1 juli 2025</v>
      </c>
      <c r="C8" s="79"/>
      <c r="D8" s="71"/>
      <c r="E8" s="71"/>
      <c r="F8" s="72"/>
      <c r="G8" s="69"/>
    </row>
    <row r="9" spans="1:8" ht="18.600000000000001">
      <c r="A9" s="80"/>
      <c r="B9" s="79"/>
      <c r="C9" s="79"/>
      <c r="D9" s="71"/>
      <c r="E9" s="71"/>
      <c r="F9" s="72"/>
      <c r="G9" s="69"/>
    </row>
    <row r="10" spans="1:8" ht="21">
      <c r="A10" s="81" t="s">
        <v>402</v>
      </c>
      <c r="B10" s="82"/>
      <c r="C10" s="83"/>
      <c r="D10" s="71"/>
      <c r="E10" s="71"/>
      <c r="F10" s="72"/>
      <c r="G10" s="69"/>
    </row>
    <row r="11" spans="1:8">
      <c r="A11" s="84"/>
      <c r="B11" s="85"/>
      <c r="C11" s="85"/>
      <c r="D11" s="71"/>
      <c r="E11" s="71"/>
      <c r="F11" s="69"/>
      <c r="G11" s="69"/>
    </row>
    <row r="12" spans="1:8">
      <c r="A12" s="86"/>
      <c r="B12" s="25"/>
      <c r="C12" s="87" t="s">
        <v>403</v>
      </c>
      <c r="D12" s="71"/>
      <c r="E12" s="71"/>
      <c r="F12" s="72"/>
      <c r="G12" s="69"/>
    </row>
    <row r="13" spans="1:8">
      <c r="A13" s="88" t="s">
        <v>404</v>
      </c>
      <c r="B13" s="25"/>
      <c r="C13" s="89">
        <v>0</v>
      </c>
      <c r="D13" s="71"/>
      <c r="E13" s="71"/>
      <c r="F13" s="6"/>
      <c r="G13" s="69"/>
    </row>
    <row r="14" spans="1:8">
      <c r="A14" s="88" t="s">
        <v>405</v>
      </c>
      <c r="B14" s="25"/>
      <c r="C14" s="89">
        <v>0</v>
      </c>
      <c r="D14" s="71"/>
      <c r="E14" s="71"/>
      <c r="F14" s="6"/>
      <c r="G14" s="69"/>
    </row>
    <row r="15" spans="1:8">
      <c r="A15" s="88" t="s">
        <v>406</v>
      </c>
      <c r="B15" s="25"/>
      <c r="C15" s="89">
        <v>0</v>
      </c>
      <c r="D15" s="71"/>
      <c r="E15" s="71"/>
      <c r="F15" s="6"/>
      <c r="G15" s="69"/>
    </row>
    <row r="16" spans="1:8">
      <c r="A16" s="90" t="s">
        <v>94</v>
      </c>
      <c r="B16" s="91"/>
      <c r="C16" s="92">
        <f>SUM(C13:C15)</f>
        <v>0</v>
      </c>
      <c r="D16" s="71"/>
      <c r="E16" s="71"/>
      <c r="F16" s="69"/>
    </row>
    <row r="17" spans="1:7">
      <c r="A17" s="90"/>
      <c r="B17" s="91"/>
      <c r="C17" s="92"/>
      <c r="D17" s="71"/>
      <c r="E17" s="71"/>
      <c r="F17" s="69"/>
    </row>
    <row r="18" spans="1:7">
      <c r="A18" s="534" t="s">
        <v>407</v>
      </c>
      <c r="B18" s="535"/>
      <c r="C18" s="89">
        <v>0</v>
      </c>
      <c r="D18" s="71"/>
      <c r="E18" s="71"/>
      <c r="F18" s="69"/>
    </row>
    <row r="19" spans="1:7">
      <c r="A19" s="88" t="s">
        <v>408</v>
      </c>
      <c r="B19" s="93"/>
      <c r="C19" s="89">
        <v>0</v>
      </c>
      <c r="D19" s="71"/>
      <c r="E19" s="71"/>
      <c r="F19" s="69"/>
    </row>
    <row r="20" spans="1:7">
      <c r="A20" s="534" t="s">
        <v>409</v>
      </c>
      <c r="B20" s="535"/>
      <c r="C20" s="89">
        <v>0</v>
      </c>
      <c r="D20" s="71"/>
      <c r="E20" s="71"/>
      <c r="F20" s="69"/>
    </row>
    <row r="21" spans="1:7">
      <c r="A21" s="534" t="s">
        <v>410</v>
      </c>
      <c r="B21" s="535"/>
      <c r="C21" s="94" t="e">
        <f>C34</f>
        <v>#DIV/0!</v>
      </c>
      <c r="D21" s="71"/>
      <c r="E21" s="71"/>
      <c r="F21" s="69"/>
    </row>
    <row r="22" spans="1:7">
      <c r="A22" s="534" t="s">
        <v>411</v>
      </c>
      <c r="B22" s="535"/>
      <c r="C22" s="89">
        <v>0</v>
      </c>
      <c r="D22" s="71"/>
      <c r="E22" s="71"/>
      <c r="F22" s="69"/>
    </row>
    <row r="23" spans="1:7">
      <c r="A23" s="534" t="s">
        <v>412</v>
      </c>
      <c r="B23" s="535"/>
      <c r="C23" s="89">
        <v>0</v>
      </c>
      <c r="D23" s="71"/>
      <c r="E23" s="71"/>
      <c r="F23" s="69"/>
    </row>
    <row r="24" spans="1:7">
      <c r="A24" s="536" t="s">
        <v>413</v>
      </c>
      <c r="B24" s="537"/>
      <c r="C24" s="95" t="e">
        <f>SUM(C16:C23)</f>
        <v>#DIV/0!</v>
      </c>
      <c r="D24" s="71"/>
      <c r="E24" s="71"/>
      <c r="F24" s="69"/>
    </row>
    <row r="25" spans="1:7">
      <c r="A25" s="96"/>
      <c r="B25" s="31"/>
      <c r="C25" s="97"/>
      <c r="D25" s="71"/>
      <c r="E25" s="71"/>
      <c r="F25" s="98"/>
      <c r="G25" s="69"/>
    </row>
    <row r="26" spans="1:7" ht="21">
      <c r="A26" s="81" t="s">
        <v>414</v>
      </c>
      <c r="B26" s="82"/>
      <c r="C26" s="83"/>
      <c r="D26" s="71"/>
      <c r="E26" s="71"/>
      <c r="F26" s="72"/>
      <c r="G26" s="69"/>
    </row>
    <row r="27" spans="1:7">
      <c r="A27" s="84"/>
      <c r="B27" s="85"/>
      <c r="C27" s="85"/>
      <c r="D27" s="71"/>
      <c r="E27" s="71"/>
      <c r="F27" s="69"/>
      <c r="G27" s="69"/>
    </row>
    <row r="28" spans="1:7">
      <c r="A28" s="85"/>
      <c r="B28" s="85"/>
      <c r="C28" s="99" t="s">
        <v>415</v>
      </c>
      <c r="D28" s="71"/>
      <c r="E28" s="71"/>
      <c r="F28" s="69"/>
      <c r="G28" s="69"/>
    </row>
    <row r="29" spans="1:7">
      <c r="A29" s="88" t="s">
        <v>416</v>
      </c>
      <c r="B29" s="25"/>
      <c r="C29" s="100">
        <f>'12-Opbouw uurtarieven'!E20</f>
        <v>0</v>
      </c>
      <c r="D29" s="71"/>
      <c r="E29" s="71"/>
      <c r="G29" s="69"/>
    </row>
    <row r="30" spans="1:7">
      <c r="A30" s="88" t="s">
        <v>417</v>
      </c>
      <c r="B30" s="101" t="s">
        <v>418</v>
      </c>
      <c r="C30" s="102">
        <v>0</v>
      </c>
      <c r="D30" s="71"/>
      <c r="E30" s="71"/>
      <c r="F30" s="72"/>
      <c r="G30" s="69"/>
    </row>
    <row r="31" spans="1:7">
      <c r="A31" s="88" t="s">
        <v>419</v>
      </c>
      <c r="B31" s="25"/>
      <c r="C31" s="103">
        <f>C29+C30</f>
        <v>0</v>
      </c>
      <c r="D31" s="71"/>
      <c r="E31" s="71"/>
      <c r="F31" s="72"/>
      <c r="G31" s="69"/>
    </row>
    <row r="32" spans="1:7">
      <c r="A32" s="104" t="s">
        <v>420</v>
      </c>
      <c r="B32" s="105"/>
      <c r="C32" s="106">
        <v>0</v>
      </c>
      <c r="E32" s="107"/>
      <c r="F32" s="72"/>
      <c r="G32" s="69"/>
    </row>
    <row r="33" spans="1:7">
      <c r="A33" s="84"/>
      <c r="B33" s="24"/>
      <c r="C33" s="108"/>
      <c r="E33" s="5"/>
      <c r="F33" s="69"/>
      <c r="G33" s="69"/>
    </row>
    <row r="34" spans="1:7">
      <c r="A34" s="109" t="s">
        <v>421</v>
      </c>
      <c r="B34" s="27"/>
      <c r="C34" s="110" t="e">
        <f>(C31/C29)*C32</f>
        <v>#DIV/0!</v>
      </c>
      <c r="E34" s="111"/>
      <c r="F34" s="72"/>
      <c r="G34" s="112"/>
    </row>
    <row r="35" spans="1:7">
      <c r="A35" s="84"/>
      <c r="B35" s="85"/>
      <c r="C35" s="85"/>
      <c r="E35" s="111"/>
      <c r="F35" s="72"/>
      <c r="G35" s="69"/>
    </row>
    <row r="36" spans="1:7" ht="21">
      <c r="A36" s="113" t="s">
        <v>422</v>
      </c>
      <c r="B36" s="114"/>
      <c r="C36" s="115"/>
      <c r="E36" s="111"/>
      <c r="F36" s="72"/>
      <c r="G36" s="69"/>
    </row>
    <row r="37" spans="1:7">
      <c r="A37" s="96"/>
      <c r="B37" s="31"/>
      <c r="C37" s="97"/>
      <c r="E37" s="111"/>
      <c r="F37" s="72"/>
      <c r="G37" s="69"/>
    </row>
    <row r="38" spans="1:7" ht="16.2">
      <c r="A38" s="96"/>
      <c r="B38" s="116" t="s">
        <v>33</v>
      </c>
      <c r="C38" s="97"/>
      <c r="E38" s="111"/>
      <c r="F38" s="72"/>
      <c r="G38" s="69"/>
    </row>
    <row r="39" spans="1:7">
      <c r="A39" s="117" t="s">
        <v>423</v>
      </c>
      <c r="B39" s="118">
        <v>365</v>
      </c>
      <c r="C39" s="97"/>
      <c r="E39" s="111"/>
      <c r="F39" s="72"/>
      <c r="G39" s="119"/>
    </row>
    <row r="40" spans="1:7">
      <c r="A40" s="117" t="s">
        <v>424</v>
      </c>
      <c r="B40" s="118">
        <v>104</v>
      </c>
      <c r="C40" s="97"/>
      <c r="E40" s="111"/>
      <c r="F40" s="72"/>
      <c r="G40" s="119"/>
    </row>
    <row r="41" spans="1:7">
      <c r="A41" s="120" t="s">
        <v>425</v>
      </c>
      <c r="B41" s="121">
        <f>B39-B40</f>
        <v>261</v>
      </c>
      <c r="C41" s="97"/>
      <c r="E41" s="111"/>
      <c r="F41" s="72"/>
      <c r="G41" s="122"/>
    </row>
    <row r="42" spans="1:7">
      <c r="A42" s="123"/>
      <c r="B42" s="124"/>
      <c r="C42" s="97"/>
      <c r="E42" s="111"/>
      <c r="F42" s="72"/>
      <c r="G42" s="122"/>
    </row>
    <row r="43" spans="1:7">
      <c r="A43" s="117" t="s">
        <v>426</v>
      </c>
      <c r="B43" s="125">
        <v>0</v>
      </c>
      <c r="C43" s="97"/>
      <c r="E43" s="111"/>
      <c r="F43" s="72"/>
      <c r="G43" s="122"/>
    </row>
    <row r="44" spans="1:7">
      <c r="A44" s="117" t="s">
        <v>427</v>
      </c>
      <c r="B44" s="125">
        <v>0</v>
      </c>
      <c r="C44" s="97"/>
      <c r="E44" s="111"/>
      <c r="F44" s="72"/>
      <c r="G44" s="122"/>
    </row>
    <row r="45" spans="1:7">
      <c r="A45" s="117" t="s">
        <v>428</v>
      </c>
      <c r="B45" s="125">
        <v>0</v>
      </c>
      <c r="C45" s="97"/>
      <c r="E45" s="111"/>
      <c r="F45" s="72"/>
      <c r="G45" s="122"/>
    </row>
    <row r="46" spans="1:7">
      <c r="A46" s="117" t="s">
        <v>429</v>
      </c>
      <c r="B46" s="125"/>
      <c r="C46" s="97"/>
      <c r="E46" s="111"/>
      <c r="F46" s="72"/>
      <c r="G46" s="122"/>
    </row>
    <row r="47" spans="1:7">
      <c r="A47" s="120" t="s">
        <v>430</v>
      </c>
      <c r="B47" s="121">
        <f>B41-SUM(B43:B46)</f>
        <v>261</v>
      </c>
      <c r="C47" s="97"/>
      <c r="E47" s="111"/>
      <c r="F47" s="72"/>
      <c r="G47" s="122"/>
    </row>
    <row r="48" spans="1:7">
      <c r="A48" s="126"/>
      <c r="B48" s="124"/>
      <c r="C48" s="97"/>
      <c r="E48" s="111"/>
      <c r="F48" s="72"/>
      <c r="G48" s="122"/>
    </row>
    <row r="49" spans="1:7">
      <c r="A49" s="127" t="s">
        <v>431</v>
      </c>
      <c r="B49" s="128">
        <f>IF(B43=0,0,B43/$B$47)</f>
        <v>0</v>
      </c>
      <c r="C49" s="97"/>
      <c r="E49" s="111"/>
      <c r="F49" s="72"/>
      <c r="G49" s="122"/>
    </row>
    <row r="50" spans="1:7">
      <c r="A50" s="127" t="s">
        <v>427</v>
      </c>
      <c r="B50" s="128">
        <f>IF(B44=0,0,B44/$B$47)</f>
        <v>0</v>
      </c>
      <c r="C50" s="97"/>
      <c r="E50" s="111"/>
      <c r="F50" s="72"/>
      <c r="G50" s="122"/>
    </row>
    <row r="51" spans="1:7">
      <c r="A51" s="117" t="s">
        <v>428</v>
      </c>
      <c r="B51" s="128">
        <f>IF(B45=0,0,B45/$B$47)</f>
        <v>0</v>
      </c>
      <c r="C51" s="97"/>
      <c r="E51" s="111"/>
      <c r="F51" s="72"/>
      <c r="G51" s="122"/>
    </row>
    <row r="52" spans="1:7">
      <c r="A52" s="127" t="s">
        <v>429</v>
      </c>
      <c r="B52" s="128">
        <f>IF(B46=0,0,B46/$B$47)</f>
        <v>0</v>
      </c>
      <c r="C52" s="97"/>
      <c r="E52" s="111"/>
      <c r="F52" s="72"/>
      <c r="G52" s="129"/>
    </row>
    <row r="53" spans="1:7">
      <c r="A53" s="120" t="s">
        <v>432</v>
      </c>
      <c r="B53" s="130">
        <f>SUM(B49:B52)</f>
        <v>0</v>
      </c>
      <c r="C53" s="97"/>
      <c r="E53" s="111"/>
      <c r="F53" s="72"/>
      <c r="G53" s="131"/>
    </row>
    <row r="54" spans="1:7">
      <c r="A54" s="132"/>
      <c r="B54" s="132"/>
      <c r="C54" s="132"/>
      <c r="E54" s="111"/>
      <c r="F54" s="72"/>
      <c r="G54" s="64"/>
    </row>
    <row r="55" spans="1:7" ht="31.2" customHeight="1">
      <c r="A55" s="531" t="s">
        <v>433</v>
      </c>
      <c r="B55" s="532"/>
      <c r="C55" s="533"/>
      <c r="E55" s="111"/>
      <c r="F55" s="72"/>
      <c r="G55" s="64"/>
    </row>
    <row r="58" spans="1:7" ht="13.8">
      <c r="A58" s="133"/>
      <c r="B58" s="134"/>
    </row>
    <row r="59" spans="1:7" ht="13.8">
      <c r="A59" s="133"/>
      <c r="B59" s="134"/>
    </row>
    <row r="60" spans="1:7" ht="13.8">
      <c r="A60" s="133"/>
      <c r="B60" s="134"/>
    </row>
    <row r="61" spans="1:7" ht="13.8">
      <c r="A61" s="133"/>
      <c r="B61" s="134"/>
    </row>
    <row r="62" spans="1:7" ht="13.8">
      <c r="A62" s="135"/>
      <c r="B62" s="134"/>
    </row>
    <row r="63" spans="1:7" ht="13.8">
      <c r="A63" s="134"/>
      <c r="B63" s="134"/>
    </row>
    <row r="64" spans="1:7" ht="13.8">
      <c r="A64" s="134"/>
      <c r="B64" s="134"/>
    </row>
    <row r="65" spans="1:3" ht="13.8">
      <c r="A65" s="134"/>
      <c r="B65" s="134"/>
    </row>
    <row r="66" spans="1:3" ht="13.8">
      <c r="A66" s="134"/>
      <c r="B66" s="134"/>
    </row>
    <row r="67" spans="1:3" ht="13.8">
      <c r="A67" s="134"/>
      <c r="B67" s="134"/>
    </row>
    <row r="68" spans="1:3" ht="13.8">
      <c r="A68" s="134"/>
      <c r="B68" s="134"/>
    </row>
    <row r="69" spans="1:3" ht="13.8">
      <c r="A69" s="134"/>
      <c r="B69" s="134"/>
    </row>
    <row r="70" spans="1:3" ht="13.8">
      <c r="A70" s="134"/>
      <c r="B70" s="136"/>
    </row>
    <row r="71" spans="1:3" ht="13.8">
      <c r="A71" s="134"/>
      <c r="B71" s="134"/>
    </row>
    <row r="72" spans="1:3" ht="13.8">
      <c r="B72" s="134"/>
    </row>
    <row r="73" spans="1:3" ht="13.8">
      <c r="A73" s="134"/>
      <c r="B73" s="134"/>
      <c r="C73" s="134"/>
    </row>
    <row r="74" spans="1:3" ht="13.8">
      <c r="A74" s="137"/>
      <c r="B74" s="134"/>
      <c r="C74" s="137"/>
    </row>
    <row r="75" spans="1:3" ht="13.8">
      <c r="A75" s="134"/>
      <c r="B75" s="134"/>
      <c r="C75" s="134"/>
    </row>
    <row r="76" spans="1:3" ht="13.8">
      <c r="A76" s="134"/>
      <c r="B76" s="134"/>
      <c r="C76" s="134"/>
    </row>
    <row r="77" spans="1:3" ht="13.8">
      <c r="A77" s="134"/>
      <c r="B77" s="134"/>
      <c r="C77" s="134"/>
    </row>
    <row r="78" spans="1:3" ht="13.8">
      <c r="A78" s="137"/>
      <c r="B78" s="134"/>
      <c r="C78" s="137"/>
    </row>
    <row r="79" spans="1:3" ht="13.8">
      <c r="A79" s="137"/>
      <c r="B79" s="134"/>
      <c r="C79" s="137"/>
    </row>
    <row r="80" spans="1:3" ht="13.8">
      <c r="A80" s="137"/>
      <c r="B80" s="134"/>
      <c r="C80" s="137"/>
    </row>
    <row r="81" spans="1:2" ht="13.8">
      <c r="A81" s="134"/>
      <c r="B81" s="134"/>
    </row>
    <row r="82" spans="1:2" ht="13.8">
      <c r="A82" s="134"/>
      <c r="B82" s="134"/>
    </row>
    <row r="83" spans="1:2" ht="13.8">
      <c r="A83" s="134"/>
      <c r="B83" s="134"/>
    </row>
  </sheetData>
  <dataConsolidate/>
  <mergeCells count="7">
    <mergeCell ref="A55:C55"/>
    <mergeCell ref="A18:B18"/>
    <mergeCell ref="A20:B20"/>
    <mergeCell ref="A21:B21"/>
    <mergeCell ref="A22:B22"/>
    <mergeCell ref="A23:B23"/>
    <mergeCell ref="A24:B24"/>
  </mergeCells>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BC1AD-8D33-4163-A973-0CDD22ADE282}">
  <sheetPr>
    <tabColor theme="0" tint="-4.9989318521683403E-2"/>
    <pageSetUpPr fitToPage="1"/>
  </sheetPr>
  <dimension ref="A1:AP59"/>
  <sheetViews>
    <sheetView showGridLines="0" showZeros="0" showOutlineSymbols="0" zoomScale="70" zoomScaleNormal="70" zoomScalePageLayoutView="50" workbookViewId="0">
      <pane xSplit="3" ySplit="10" topLeftCell="Q11" activePane="bottomRight" state="frozen"/>
      <selection pane="topRight" activeCell="E21" sqref="E21"/>
      <selection pane="bottomLeft" activeCell="E21" sqref="E21"/>
      <selection pane="bottomRight" activeCell="F50" sqref="F50"/>
    </sheetView>
  </sheetViews>
  <sheetFormatPr defaultColWidth="11.44140625" defaultRowHeight="13.2"/>
  <cols>
    <col min="1" max="1" width="35.88671875" style="20" customWidth="1"/>
    <col min="2" max="2" width="21.6640625" style="20" customWidth="1"/>
    <col min="3" max="3" width="19.33203125" style="20" bestFit="1" customWidth="1"/>
    <col min="4" max="4" width="2" style="20" customWidth="1"/>
    <col min="5" max="5" width="14.44140625" style="20" customWidth="1"/>
    <col min="6" max="6" width="12.33203125" style="20" customWidth="1"/>
    <col min="7" max="7" width="14.44140625" style="20" customWidth="1"/>
    <col min="8" max="8" width="12.33203125" style="20" customWidth="1"/>
    <col min="9" max="9" width="14.44140625" style="20" customWidth="1"/>
    <col min="10" max="10" width="12.33203125" style="20" customWidth="1"/>
    <col min="11" max="11" width="2" style="20" customWidth="1"/>
    <col min="12" max="12" width="14.44140625" style="20" customWidth="1"/>
    <col min="13" max="13" width="12.33203125" style="20" customWidth="1"/>
    <col min="14" max="14" width="14.44140625" style="20" customWidth="1"/>
    <col min="15" max="15" width="12.33203125" style="20" customWidth="1"/>
    <col min="16" max="16" width="14.44140625" style="20" customWidth="1"/>
    <col min="17" max="17" width="12.33203125" style="20" customWidth="1"/>
    <col min="18" max="18" width="2.33203125" style="20" customWidth="1"/>
    <col min="19" max="19" width="14.44140625" style="20" customWidth="1"/>
    <col min="20" max="20" width="12.33203125" style="20" customWidth="1"/>
    <col min="21" max="21" width="14.44140625" style="20" customWidth="1"/>
    <col min="22" max="22" width="12.33203125" style="20" customWidth="1"/>
    <col min="23" max="23" width="14.44140625" style="20" customWidth="1"/>
    <col min="24" max="24" width="12.33203125" style="20" customWidth="1"/>
    <col min="25" max="25" width="2" style="20" customWidth="1"/>
    <col min="26" max="26" width="14.44140625" style="20" customWidth="1"/>
    <col min="27" max="27" width="12.33203125" style="20" customWidth="1"/>
    <col min="28" max="28" width="14.44140625" style="20" customWidth="1"/>
    <col min="29" max="29" width="12.33203125" style="20" customWidth="1"/>
    <col min="30" max="30" width="14.44140625" style="20" customWidth="1"/>
    <col min="31" max="31" width="12.33203125" style="20" customWidth="1"/>
    <col min="32" max="33" width="11.44140625" style="20"/>
    <col min="34" max="34" width="10.5546875" style="20" customWidth="1"/>
    <col min="35" max="39" width="11.44140625" style="20"/>
    <col min="40" max="16384" width="11.44140625" style="1"/>
  </cols>
  <sheetData>
    <row r="1" spans="1:40" ht="12.75" customHeight="1">
      <c r="A1" s="61" t="s">
        <v>0</v>
      </c>
      <c r="B1" s="62"/>
      <c r="C1" s="63"/>
      <c r="D1" s="63"/>
      <c r="E1" s="63"/>
      <c r="F1" s="63"/>
      <c r="G1" s="63"/>
      <c r="H1" s="63"/>
      <c r="I1" s="63"/>
      <c r="J1" s="63"/>
      <c r="L1" s="63"/>
      <c r="M1" s="138"/>
      <c r="N1" s="138"/>
      <c r="O1" s="138"/>
      <c r="P1" s="138"/>
      <c r="Q1" s="63"/>
      <c r="R1" s="63"/>
      <c r="S1" s="63"/>
      <c r="T1" s="63"/>
      <c r="U1" s="63"/>
      <c r="V1" s="63"/>
      <c r="W1" s="63"/>
      <c r="X1" s="63"/>
      <c r="Y1" s="63"/>
      <c r="Z1" s="538"/>
      <c r="AA1" s="538"/>
      <c r="AB1" s="538"/>
      <c r="AC1" s="538"/>
      <c r="AD1" s="538"/>
      <c r="AE1" s="538"/>
      <c r="AF1" s="538"/>
    </row>
    <row r="2" spans="1:40" ht="18">
      <c r="A2" s="139"/>
      <c r="B2" s="140"/>
      <c r="C2" s="141"/>
      <c r="D2" s="140"/>
      <c r="E2" s="142"/>
      <c r="F2" s="138"/>
      <c r="G2" s="142"/>
      <c r="H2" s="138"/>
      <c r="I2" s="142"/>
      <c r="J2" s="138"/>
      <c r="L2" s="142"/>
      <c r="M2" s="143"/>
      <c r="N2" s="143"/>
      <c r="O2" s="143"/>
      <c r="P2" s="143"/>
      <c r="Q2" s="138"/>
      <c r="R2" s="138"/>
      <c r="S2" s="142"/>
      <c r="T2" s="138"/>
      <c r="U2" s="142"/>
      <c r="V2" s="138"/>
      <c r="W2" s="142"/>
      <c r="X2" s="138"/>
      <c r="Y2" s="138"/>
      <c r="Z2" s="538"/>
      <c r="AA2" s="538"/>
      <c r="AB2" s="538"/>
      <c r="AC2" s="538"/>
      <c r="AD2" s="538"/>
      <c r="AE2" s="538"/>
      <c r="AF2" s="538"/>
    </row>
    <row r="3" spans="1:40" ht="14.25" customHeight="1">
      <c r="A3" s="15" t="str">
        <f>'1-Totaal inschrijfbedrag'!A3</f>
        <v>Naam opdrachtgever</v>
      </c>
      <c r="B3" s="16" t="str">
        <f>'1-Totaal inschrijfbedrag'!B3</f>
        <v>GVB operatie Metro</v>
      </c>
      <c r="C3" s="144"/>
      <c r="D3" s="140"/>
      <c r="E3" s="145"/>
      <c r="F3" s="143"/>
      <c r="G3" s="145"/>
      <c r="H3" s="143"/>
      <c r="I3" s="145"/>
      <c r="J3" s="143"/>
      <c r="L3" s="145"/>
      <c r="M3" s="138"/>
      <c r="N3" s="138"/>
      <c r="O3" s="138"/>
      <c r="P3" s="138"/>
      <c r="Q3" s="143"/>
      <c r="R3" s="143"/>
      <c r="S3" s="63"/>
      <c r="T3" s="63"/>
      <c r="U3" s="63"/>
      <c r="V3" s="63"/>
      <c r="W3" s="145"/>
      <c r="X3" s="143"/>
      <c r="Y3" s="143"/>
      <c r="Z3" s="538"/>
      <c r="AA3" s="538"/>
      <c r="AB3" s="538"/>
      <c r="AC3" s="538"/>
      <c r="AD3" s="538"/>
      <c r="AE3" s="538"/>
      <c r="AF3" s="538"/>
    </row>
    <row r="4" spans="1:40" ht="15.75" customHeight="1">
      <c r="A4" s="15" t="str">
        <f>'1-Totaal inschrijfbedrag'!A4</f>
        <v>Calculatie onderdeel</v>
      </c>
      <c r="B4" s="16" t="str">
        <f ca="1">MID(CELL("bestandsnaam",$D$12),SEARCH("]",CELL("bestandsnaam",$D$12),1)+1,256)</f>
        <v>12-Opbouw uurtarieven</v>
      </c>
      <c r="C4" s="146"/>
      <c r="D4" s="147"/>
      <c r="M4" s="138"/>
      <c r="N4" s="138"/>
      <c r="O4" s="138"/>
      <c r="P4" s="138"/>
      <c r="Q4" s="143"/>
      <c r="R4" s="138"/>
      <c r="S4" s="142"/>
      <c r="T4" s="138"/>
      <c r="U4" s="142"/>
      <c r="V4" s="138"/>
      <c r="Z4" s="538"/>
      <c r="AA4" s="538"/>
      <c r="AB4" s="538"/>
      <c r="AC4" s="538"/>
      <c r="AD4" s="538"/>
      <c r="AE4" s="538"/>
      <c r="AF4" s="538"/>
    </row>
    <row r="5" spans="1:40" ht="18">
      <c r="A5" s="15" t="str">
        <f>'1-Totaal inschrijfbedrag'!A5</f>
        <v>Gebouw/plaats</v>
      </c>
      <c r="B5" s="16" t="str">
        <f>'1-Totaal inschrijfbedrag'!B5</f>
        <v>Amsterdam</v>
      </c>
      <c r="C5" s="146"/>
      <c r="D5" s="147"/>
      <c r="M5" s="138"/>
      <c r="N5" s="138"/>
      <c r="O5" s="138"/>
      <c r="P5" s="138"/>
      <c r="Q5" s="143"/>
      <c r="R5" s="143"/>
      <c r="S5" s="63"/>
      <c r="T5" s="63"/>
      <c r="U5" s="63"/>
      <c r="V5" s="63"/>
      <c r="Z5" s="538"/>
      <c r="AA5" s="538"/>
      <c r="AB5" s="538"/>
      <c r="AC5" s="538"/>
      <c r="AD5" s="538"/>
      <c r="AE5" s="538"/>
      <c r="AF5" s="538"/>
    </row>
    <row r="6" spans="1:40" ht="18">
      <c r="A6" s="15" t="str">
        <f>'1-Totaal inschrijfbedrag'!A6</f>
        <v>Referentienummer</v>
      </c>
      <c r="B6" s="16" t="str">
        <f>'1-Totaal inschrijfbedrag'!B6</f>
        <v>2024-62</v>
      </c>
      <c r="C6" s="146"/>
      <c r="D6" s="147"/>
      <c r="M6" s="138"/>
      <c r="N6" s="138"/>
      <c r="O6" s="138"/>
      <c r="P6" s="138"/>
      <c r="Q6" s="143"/>
      <c r="R6" s="138"/>
      <c r="S6" s="142"/>
      <c r="T6" s="138"/>
      <c r="U6" s="142"/>
      <c r="V6" s="138"/>
      <c r="Z6" s="142"/>
      <c r="AA6" s="138"/>
      <c r="AB6" s="142"/>
      <c r="AC6" s="138"/>
      <c r="AF6" s="148"/>
    </row>
    <row r="7" spans="1:40" ht="18">
      <c r="A7" s="15" t="str">
        <f>'1-Totaal inschrijfbedrag'!A7</f>
        <v>Naam dienstverlener</v>
      </c>
      <c r="B7" s="16">
        <f>'1-Totaal inschrijfbedrag'!B7</f>
        <v>0</v>
      </c>
      <c r="C7" s="146"/>
      <c r="D7" s="147"/>
      <c r="M7" s="143"/>
      <c r="N7" s="145"/>
      <c r="O7" s="143"/>
      <c r="P7" s="145"/>
      <c r="Q7" s="143"/>
      <c r="R7" s="143"/>
      <c r="S7" s="63"/>
      <c r="T7" s="63"/>
      <c r="U7" s="63"/>
      <c r="V7" s="63"/>
      <c r="Z7" s="63"/>
      <c r="AA7" s="63"/>
      <c r="AB7" s="63"/>
      <c r="AC7" s="63"/>
      <c r="AF7" s="148"/>
    </row>
    <row r="8" spans="1:40" ht="15.6">
      <c r="A8" s="15" t="str">
        <f>'1-Totaal inschrijfbedrag'!A8</f>
        <v>Prijspeil</v>
      </c>
      <c r="B8" s="496" t="str">
        <f>'1-Totaal inschrijfbedrag'!B8</f>
        <v>1 juli 2025</v>
      </c>
      <c r="C8" s="146"/>
      <c r="D8" s="147"/>
      <c r="S8" s="63"/>
      <c r="Z8" s="63"/>
      <c r="AF8" s="148"/>
      <c r="AG8" s="149"/>
    </row>
    <row r="9" spans="1:40" ht="18.600000000000001" customHeight="1">
      <c r="A9" s="150"/>
      <c r="B9" s="151"/>
      <c r="C9" s="152"/>
      <c r="D9" s="147"/>
      <c r="E9" s="153"/>
      <c r="F9" s="154"/>
      <c r="G9" s="153"/>
      <c r="H9" s="154"/>
      <c r="I9" s="153"/>
      <c r="J9" s="154"/>
      <c r="L9" s="153"/>
      <c r="M9" s="154"/>
      <c r="N9" s="153"/>
      <c r="O9" s="154"/>
      <c r="P9" s="153"/>
      <c r="Q9" s="154"/>
      <c r="S9" s="153"/>
      <c r="T9" s="154"/>
      <c r="U9" s="153"/>
      <c r="V9" s="154"/>
      <c r="W9" s="153"/>
      <c r="X9" s="154"/>
      <c r="Z9" s="153"/>
      <c r="AA9" s="154"/>
      <c r="AB9" s="153"/>
      <c r="AC9" s="154"/>
      <c r="AD9" s="153"/>
      <c r="AE9" s="154"/>
      <c r="AF9" s="148"/>
    </row>
    <row r="10" spans="1:40" s="7" customFormat="1" ht="30.75" customHeight="1">
      <c r="A10" s="155" t="s">
        <v>434</v>
      </c>
      <c r="B10" s="156"/>
      <c r="C10" s="157"/>
      <c r="D10" s="158"/>
      <c r="E10" s="539" t="s">
        <v>435</v>
      </c>
      <c r="F10" s="540"/>
      <c r="G10" s="539" t="s">
        <v>436</v>
      </c>
      <c r="H10" s="540"/>
      <c r="I10" s="539" t="s">
        <v>437</v>
      </c>
      <c r="J10" s="540"/>
      <c r="K10" s="159"/>
      <c r="L10" s="539" t="s">
        <v>438</v>
      </c>
      <c r="M10" s="540"/>
      <c r="N10" s="539" t="s">
        <v>439</v>
      </c>
      <c r="O10" s="540"/>
      <c r="P10" s="539" t="s">
        <v>440</v>
      </c>
      <c r="Q10" s="540"/>
      <c r="R10" s="20"/>
      <c r="S10" s="539" t="s">
        <v>441</v>
      </c>
      <c r="T10" s="540"/>
      <c r="U10" s="539" t="s">
        <v>442</v>
      </c>
      <c r="V10" s="540"/>
      <c r="W10" s="539" t="s">
        <v>443</v>
      </c>
      <c r="X10" s="540"/>
      <c r="Y10" s="20"/>
      <c r="Z10" s="539" t="s">
        <v>444</v>
      </c>
      <c r="AA10" s="540"/>
      <c r="AB10" s="539" t="s">
        <v>445</v>
      </c>
      <c r="AC10" s="540"/>
      <c r="AD10" s="539" t="s">
        <v>446</v>
      </c>
      <c r="AE10" s="540"/>
      <c r="AF10" s="148"/>
      <c r="AG10" s="149"/>
      <c r="AH10" s="20"/>
      <c r="AI10" s="20"/>
      <c r="AJ10" s="20"/>
      <c r="AK10" s="20"/>
      <c r="AL10" s="20"/>
      <c r="AM10" s="20"/>
      <c r="AN10" s="1"/>
    </row>
    <row r="11" spans="1:40" ht="14.4" customHeight="1">
      <c r="A11" s="160"/>
      <c r="B11" s="161" t="s">
        <v>447</v>
      </c>
      <c r="C11" s="162" t="s">
        <v>447</v>
      </c>
      <c r="D11" s="147"/>
      <c r="E11" s="163"/>
      <c r="F11" s="164"/>
      <c r="G11" s="163"/>
      <c r="H11" s="164"/>
      <c r="I11" s="163"/>
      <c r="J11" s="164"/>
      <c r="L11" s="163"/>
      <c r="M11" s="164"/>
      <c r="N11" s="163"/>
      <c r="O11" s="164"/>
      <c r="P11" s="163"/>
      <c r="Q11" s="164"/>
      <c r="S11" s="163"/>
      <c r="T11" s="164"/>
      <c r="U11" s="163"/>
      <c r="V11" s="164"/>
      <c r="W11" s="163"/>
      <c r="X11" s="164"/>
      <c r="Y11" s="165"/>
      <c r="Z11" s="163"/>
      <c r="AA11" s="164"/>
      <c r="AB11" s="163"/>
      <c r="AC11" s="164"/>
      <c r="AD11" s="163"/>
      <c r="AE11" s="164"/>
      <c r="AF11" s="148"/>
    </row>
    <row r="12" spans="1:40">
      <c r="A12" s="160" t="s">
        <v>448</v>
      </c>
      <c r="B12" s="166" t="s">
        <v>449</v>
      </c>
      <c r="C12" s="167"/>
      <c r="D12" s="147"/>
      <c r="E12" s="168">
        <f>'12a-Onderbouwing basis uurloon'!G41</f>
        <v>0</v>
      </c>
      <c r="F12" s="169"/>
      <c r="G12" s="168">
        <f>E12*1.3</f>
        <v>0</v>
      </c>
      <c r="H12" s="169"/>
      <c r="I12" s="168">
        <f>E12*1.5</f>
        <v>0</v>
      </c>
      <c r="J12" s="169"/>
      <c r="L12" s="170">
        <v>0</v>
      </c>
      <c r="M12" s="169"/>
      <c r="N12" s="168">
        <v>0</v>
      </c>
      <c r="O12" s="169"/>
      <c r="P12" s="168">
        <v>0</v>
      </c>
      <c r="Q12" s="169"/>
      <c r="R12" s="171"/>
      <c r="S12" s="170">
        <v>0</v>
      </c>
      <c r="T12" s="169"/>
      <c r="U12" s="168">
        <v>0</v>
      </c>
      <c r="V12" s="169"/>
      <c r="W12" s="168">
        <v>0</v>
      </c>
      <c r="X12" s="169"/>
      <c r="Y12" s="171"/>
      <c r="Z12" s="170">
        <v>0</v>
      </c>
      <c r="AA12" s="169"/>
      <c r="AB12" s="168">
        <v>0</v>
      </c>
      <c r="AC12" s="169"/>
      <c r="AD12" s="168">
        <v>0</v>
      </c>
      <c r="AE12" s="169"/>
      <c r="AF12" s="148"/>
    </row>
    <row r="13" spans="1:40">
      <c r="A13" s="160" t="s">
        <v>450</v>
      </c>
      <c r="B13" s="166" t="s">
        <v>449</v>
      </c>
      <c r="C13" s="172"/>
      <c r="D13" s="147"/>
      <c r="E13" s="168">
        <v>0</v>
      </c>
      <c r="F13" s="169"/>
      <c r="G13" s="168">
        <v>0</v>
      </c>
      <c r="H13" s="169"/>
      <c r="I13" s="168">
        <v>0</v>
      </c>
      <c r="J13" s="169"/>
      <c r="L13" s="168">
        <v>0</v>
      </c>
      <c r="M13" s="169"/>
      <c r="N13" s="168">
        <v>0</v>
      </c>
      <c r="O13" s="169"/>
      <c r="P13" s="168">
        <v>0</v>
      </c>
      <c r="Q13" s="169"/>
      <c r="R13" s="171"/>
      <c r="S13" s="168">
        <v>0</v>
      </c>
      <c r="T13" s="169"/>
      <c r="U13" s="168">
        <v>0</v>
      </c>
      <c r="V13" s="169"/>
      <c r="W13" s="168">
        <v>0</v>
      </c>
      <c r="X13" s="169"/>
      <c r="Y13" s="171"/>
      <c r="Z13" s="168">
        <v>0</v>
      </c>
      <c r="AA13" s="169"/>
      <c r="AB13" s="168">
        <v>0</v>
      </c>
      <c r="AC13" s="169"/>
      <c r="AD13" s="168">
        <v>0</v>
      </c>
      <c r="AE13" s="169"/>
      <c r="AF13" s="148"/>
    </row>
    <row r="14" spans="1:40">
      <c r="A14" s="174" t="s">
        <v>451</v>
      </c>
      <c r="B14" s="175"/>
      <c r="C14" s="176"/>
      <c r="D14" s="177"/>
      <c r="E14" s="178">
        <f>SUM(E12:E13)</f>
        <v>0</v>
      </c>
      <c r="F14" s="169"/>
      <c r="G14" s="178">
        <f>SUM(G12:G13)</f>
        <v>0</v>
      </c>
      <c r="H14" s="169"/>
      <c r="I14" s="178">
        <f>SUM(I12:I13)</f>
        <v>0</v>
      </c>
      <c r="J14" s="169"/>
      <c r="L14" s="178">
        <f>SUM(L12:L13)</f>
        <v>0</v>
      </c>
      <c r="M14" s="169"/>
      <c r="N14" s="178">
        <f>SUM(N12:N13)</f>
        <v>0</v>
      </c>
      <c r="O14" s="169"/>
      <c r="P14" s="178">
        <f>SUM(P12:P13)</f>
        <v>0</v>
      </c>
      <c r="Q14" s="169"/>
      <c r="R14" s="171"/>
      <c r="S14" s="178">
        <f>SUM(S12:S13)</f>
        <v>0</v>
      </c>
      <c r="T14" s="169"/>
      <c r="U14" s="178">
        <f>SUM(U12:U13)</f>
        <v>0</v>
      </c>
      <c r="V14" s="169"/>
      <c r="W14" s="178">
        <f>SUM(W12:W13)</f>
        <v>0</v>
      </c>
      <c r="X14" s="169"/>
      <c r="Y14" s="171"/>
      <c r="Z14" s="178">
        <f>SUM(Z12:Z13)</f>
        <v>0</v>
      </c>
      <c r="AA14" s="169"/>
      <c r="AB14" s="178">
        <f>SUM(AB12:AB13)</f>
        <v>0</v>
      </c>
      <c r="AC14" s="169"/>
      <c r="AD14" s="178">
        <f>SUM(AD12:AD13)</f>
        <v>0</v>
      </c>
      <c r="AE14" s="169"/>
      <c r="AF14" s="148"/>
    </row>
    <row r="15" spans="1:40">
      <c r="A15" s="179"/>
      <c r="B15" s="180"/>
      <c r="C15" s="181"/>
      <c r="D15" s="147"/>
      <c r="E15" s="182"/>
      <c r="F15" s="169"/>
      <c r="G15" s="182"/>
      <c r="H15" s="169"/>
      <c r="I15" s="182"/>
      <c r="J15" s="169"/>
      <c r="L15" s="182"/>
      <c r="M15" s="169"/>
      <c r="N15" s="182"/>
      <c r="O15" s="169"/>
      <c r="P15" s="182"/>
      <c r="Q15" s="169"/>
      <c r="R15" s="171"/>
      <c r="S15" s="182"/>
      <c r="T15" s="169"/>
      <c r="U15" s="182"/>
      <c r="V15" s="169"/>
      <c r="W15" s="182"/>
      <c r="X15" s="169"/>
      <c r="Y15" s="171"/>
      <c r="Z15" s="182"/>
      <c r="AA15" s="169"/>
      <c r="AB15" s="182"/>
      <c r="AC15" s="169"/>
      <c r="AD15" s="182"/>
      <c r="AE15" s="169"/>
      <c r="AF15" s="148"/>
    </row>
    <row r="16" spans="1:40">
      <c r="A16" s="183" t="s">
        <v>452</v>
      </c>
      <c r="B16" s="166" t="s">
        <v>449</v>
      </c>
      <c r="C16" s="184">
        <v>0</v>
      </c>
      <c r="D16" s="147"/>
      <c r="E16" s="185">
        <f>$C16*E14</f>
        <v>0</v>
      </c>
      <c r="F16" s="169"/>
      <c r="G16" s="185">
        <f>$C16*G14</f>
        <v>0</v>
      </c>
      <c r="H16" s="169"/>
      <c r="I16" s="185">
        <f>$C16*I14</f>
        <v>0</v>
      </c>
      <c r="J16" s="169"/>
      <c r="L16" s="185">
        <f>$C16*L14</f>
        <v>0</v>
      </c>
      <c r="M16" s="169"/>
      <c r="N16" s="185">
        <f>$C16*N14</f>
        <v>0</v>
      </c>
      <c r="O16" s="169"/>
      <c r="P16" s="185">
        <f>$C16*P14</f>
        <v>0</v>
      </c>
      <c r="Q16" s="169"/>
      <c r="R16" s="171"/>
      <c r="S16" s="185">
        <f>$C16*S14</f>
        <v>0</v>
      </c>
      <c r="T16" s="169"/>
      <c r="U16" s="185">
        <f>$C16*U14</f>
        <v>0</v>
      </c>
      <c r="V16" s="169"/>
      <c r="W16" s="185">
        <f>$C16*W14</f>
        <v>0</v>
      </c>
      <c r="X16" s="169"/>
      <c r="Y16" s="171"/>
      <c r="Z16" s="185">
        <f>$C16*Z14</f>
        <v>0</v>
      </c>
      <c r="AA16" s="169"/>
      <c r="AB16" s="185">
        <f>$C16*AB14</f>
        <v>0</v>
      </c>
      <c r="AC16" s="169"/>
      <c r="AD16" s="185">
        <f>$C16*AD14</f>
        <v>0</v>
      </c>
      <c r="AE16" s="169"/>
      <c r="AF16" s="148"/>
    </row>
    <row r="17" spans="1:42">
      <c r="A17" s="183" t="s">
        <v>453</v>
      </c>
      <c r="B17" s="166" t="s">
        <v>449</v>
      </c>
      <c r="C17" s="184">
        <v>0</v>
      </c>
      <c r="D17" s="147"/>
      <c r="E17" s="186">
        <f>$C17*E14</f>
        <v>0</v>
      </c>
      <c r="F17" s="169"/>
      <c r="G17" s="186">
        <f>$C17*G14</f>
        <v>0</v>
      </c>
      <c r="H17" s="169"/>
      <c r="I17" s="186">
        <f>$C17*I14</f>
        <v>0</v>
      </c>
      <c r="J17" s="169"/>
      <c r="L17" s="186">
        <f>$C17*L14</f>
        <v>0</v>
      </c>
      <c r="M17" s="169"/>
      <c r="N17" s="186">
        <f>$C17*N14</f>
        <v>0</v>
      </c>
      <c r="O17" s="169"/>
      <c r="P17" s="186">
        <f>$C17*P14</f>
        <v>0</v>
      </c>
      <c r="Q17" s="169"/>
      <c r="R17" s="171"/>
      <c r="S17" s="186">
        <f>$C17*S14</f>
        <v>0</v>
      </c>
      <c r="T17" s="169"/>
      <c r="U17" s="186">
        <f>$C17*U14</f>
        <v>0</v>
      </c>
      <c r="V17" s="169"/>
      <c r="W17" s="186">
        <f>$C17*W14</f>
        <v>0</v>
      </c>
      <c r="X17" s="169"/>
      <c r="Y17" s="171"/>
      <c r="Z17" s="186">
        <f>$C17*Z14</f>
        <v>0</v>
      </c>
      <c r="AA17" s="169"/>
      <c r="AB17" s="186">
        <f>$C17*AB14</f>
        <v>0</v>
      </c>
      <c r="AC17" s="169"/>
      <c r="AD17" s="186">
        <f>$C17*AD14</f>
        <v>0</v>
      </c>
      <c r="AE17" s="169"/>
      <c r="AF17" s="148"/>
    </row>
    <row r="18" spans="1:42">
      <c r="A18" s="174" t="s">
        <v>454</v>
      </c>
      <c r="B18" s="187"/>
      <c r="C18" s="188"/>
      <c r="D18" s="147"/>
      <c r="E18" s="178">
        <f>SUM(E14:E17)</f>
        <v>0</v>
      </c>
      <c r="F18" s="189">
        <f>IF(E18=0,0,E18/E$45)</f>
        <v>0</v>
      </c>
      <c r="G18" s="178">
        <f>SUM(G14:G17)</f>
        <v>0</v>
      </c>
      <c r="H18" s="189">
        <f>IF(G18=0,0,G18/G$45)</f>
        <v>0</v>
      </c>
      <c r="I18" s="178">
        <f>SUM(I14:I17)</f>
        <v>0</v>
      </c>
      <c r="J18" s="189">
        <f>IF(I18=0,0,I18/I$45)</f>
        <v>0</v>
      </c>
      <c r="L18" s="178">
        <f>SUM(L14:L17)</f>
        <v>0</v>
      </c>
      <c r="M18" s="189">
        <f>IF(L18=0,0,L18/L$45)</f>
        <v>0</v>
      </c>
      <c r="N18" s="178">
        <f>SUM(N14:N17)</f>
        <v>0</v>
      </c>
      <c r="O18" s="189">
        <f>IF(N18=0,0,N18/N$45)</f>
        <v>0</v>
      </c>
      <c r="P18" s="178">
        <f>SUM(P14:P17)</f>
        <v>0</v>
      </c>
      <c r="Q18" s="189">
        <f>IF(P18=0,0,P18/P$45)</f>
        <v>0</v>
      </c>
      <c r="R18" s="190"/>
      <c r="S18" s="178">
        <f>SUM(S14:S17)</f>
        <v>0</v>
      </c>
      <c r="T18" s="189">
        <f>IF(S18=0,0,S18/S$45)</f>
        <v>0</v>
      </c>
      <c r="U18" s="178">
        <f>SUM(U14:U17)</f>
        <v>0</v>
      </c>
      <c r="V18" s="189">
        <f>IF(U18=0,0,U18/U$45)</f>
        <v>0</v>
      </c>
      <c r="W18" s="178">
        <f>SUM(W14:W17)</f>
        <v>0</v>
      </c>
      <c r="X18" s="189">
        <f>IF(W18=0,0,W18/W$45)</f>
        <v>0</v>
      </c>
      <c r="Y18" s="190"/>
      <c r="Z18" s="178">
        <f>SUM(Z14:Z17)</f>
        <v>0</v>
      </c>
      <c r="AA18" s="189">
        <f>IF(Z18=0,0,Z18/Z$45)</f>
        <v>0</v>
      </c>
      <c r="AB18" s="178">
        <f>SUM(AB14:AB17)</f>
        <v>0</v>
      </c>
      <c r="AC18" s="189">
        <f>IF(AB18=0,0,AB18/AB$45)</f>
        <v>0</v>
      </c>
      <c r="AD18" s="178">
        <f>SUM(AD14:AD17)</f>
        <v>0</v>
      </c>
      <c r="AE18" s="189">
        <f>IF(AD18=0,0,AD18/AD$45)</f>
        <v>0</v>
      </c>
      <c r="AF18" s="148"/>
    </row>
    <row r="19" spans="1:42" ht="15" customHeight="1">
      <c r="A19" s="179"/>
      <c r="B19" s="180"/>
      <c r="C19" s="181"/>
      <c r="D19" s="147"/>
      <c r="E19" s="182"/>
      <c r="F19" s="169"/>
      <c r="G19" s="182"/>
      <c r="H19" s="169"/>
      <c r="I19" s="182"/>
      <c r="J19" s="169"/>
      <c r="L19" s="182"/>
      <c r="M19" s="169"/>
      <c r="N19" s="182"/>
      <c r="O19" s="169"/>
      <c r="P19" s="182"/>
      <c r="Q19" s="169"/>
      <c r="R19" s="171"/>
      <c r="S19" s="182"/>
      <c r="T19" s="169"/>
      <c r="U19" s="182"/>
      <c r="V19" s="169"/>
      <c r="W19" s="182"/>
      <c r="X19" s="169"/>
      <c r="Y19" s="171"/>
      <c r="Z19" s="182"/>
      <c r="AA19" s="169"/>
      <c r="AB19" s="182"/>
      <c r="AC19" s="169"/>
      <c r="AD19" s="182"/>
      <c r="AE19" s="169"/>
      <c r="AF19" s="148"/>
    </row>
    <row r="20" spans="1:42">
      <c r="A20" s="191" t="s">
        <v>455</v>
      </c>
      <c r="B20" s="192"/>
      <c r="C20" s="181"/>
      <c r="D20" s="193"/>
      <c r="E20" s="194">
        <f>E18*0.96</f>
        <v>0</v>
      </c>
      <c r="F20" s="195"/>
      <c r="G20" s="194">
        <f>G18*0.96</f>
        <v>0</v>
      </c>
      <c r="H20" s="195"/>
      <c r="I20" s="194">
        <f>I18*0.96</f>
        <v>0</v>
      </c>
      <c r="J20" s="195"/>
      <c r="K20" s="196"/>
      <c r="L20" s="194">
        <f>L18*0.96</f>
        <v>0</v>
      </c>
      <c r="M20" s="195"/>
      <c r="N20" s="194">
        <f>N18*0.96</f>
        <v>0</v>
      </c>
      <c r="O20" s="195"/>
      <c r="P20" s="194">
        <f>P18*0.96</f>
        <v>0</v>
      </c>
      <c r="Q20" s="195"/>
      <c r="R20" s="197"/>
      <c r="S20" s="194">
        <f>S18*0.96</f>
        <v>0</v>
      </c>
      <c r="T20" s="195"/>
      <c r="U20" s="194">
        <f>U18*0.96</f>
        <v>0</v>
      </c>
      <c r="V20" s="195"/>
      <c r="W20" s="194">
        <f>W18*0.96</f>
        <v>0</v>
      </c>
      <c r="X20" s="195"/>
      <c r="Y20" s="197"/>
      <c r="Z20" s="194">
        <f>Z18*0.96</f>
        <v>0</v>
      </c>
      <c r="AA20" s="195"/>
      <c r="AB20" s="194">
        <f>AB18*0.96</f>
        <v>0</v>
      </c>
      <c r="AC20" s="195"/>
      <c r="AD20" s="194">
        <f>AD18*0.96</f>
        <v>0</v>
      </c>
      <c r="AE20" s="195"/>
      <c r="AF20" s="148"/>
      <c r="AH20" s="196"/>
      <c r="AI20" s="196"/>
      <c r="AJ20" s="196"/>
      <c r="AK20" s="196"/>
      <c r="AL20" s="196"/>
      <c r="AM20" s="196"/>
      <c r="AN20" s="8"/>
    </row>
    <row r="21" spans="1:42" s="8" customFormat="1">
      <c r="A21" s="183" t="s">
        <v>456</v>
      </c>
      <c r="B21" s="192"/>
      <c r="C21" s="198" t="s">
        <v>457</v>
      </c>
      <c r="D21" s="147"/>
      <c r="E21" s="185" t="e">
        <f>E20*'11-Premies en opslagen'!$C24</f>
        <v>#DIV/0!</v>
      </c>
      <c r="F21" s="169"/>
      <c r="G21" s="185" t="e">
        <f>G20*'11-Premies en opslagen'!$C24</f>
        <v>#DIV/0!</v>
      </c>
      <c r="H21" s="169"/>
      <c r="I21" s="185" t="e">
        <f>I20*'11-Premies en opslagen'!$C24</f>
        <v>#DIV/0!</v>
      </c>
      <c r="J21" s="169"/>
      <c r="K21" s="20"/>
      <c r="L21" s="185" t="e">
        <f>L20*'11-Premies en opslagen'!$C24</f>
        <v>#DIV/0!</v>
      </c>
      <c r="M21" s="169"/>
      <c r="N21" s="185" t="e">
        <f>N20*'11-Premies en opslagen'!$C24</f>
        <v>#DIV/0!</v>
      </c>
      <c r="O21" s="169"/>
      <c r="P21" s="185" t="e">
        <f>P20*'11-Premies en opslagen'!$C24</f>
        <v>#DIV/0!</v>
      </c>
      <c r="Q21" s="169"/>
      <c r="R21" s="171"/>
      <c r="S21" s="185" t="e">
        <f>S20*'11-Premies en opslagen'!$C24</f>
        <v>#DIV/0!</v>
      </c>
      <c r="T21" s="169"/>
      <c r="U21" s="185" t="e">
        <f>U20*'11-Premies en opslagen'!$C24</f>
        <v>#DIV/0!</v>
      </c>
      <c r="V21" s="169"/>
      <c r="W21" s="185" t="e">
        <f>W20*'11-Premies en opslagen'!$C24</f>
        <v>#DIV/0!</v>
      </c>
      <c r="X21" s="169"/>
      <c r="Y21" s="171"/>
      <c r="Z21" s="185" t="e">
        <f>Z20*'11-Premies en opslagen'!$C24</f>
        <v>#DIV/0!</v>
      </c>
      <c r="AA21" s="169"/>
      <c r="AB21" s="185" t="e">
        <f>AB20*'11-Premies en opslagen'!$C24</f>
        <v>#DIV/0!</v>
      </c>
      <c r="AC21" s="169"/>
      <c r="AD21" s="185" t="e">
        <f>AD20*'11-Premies en opslagen'!$C24</f>
        <v>#DIV/0!</v>
      </c>
      <c r="AE21" s="169"/>
      <c r="AF21" s="148"/>
      <c r="AG21" s="20"/>
      <c r="AH21" s="20"/>
      <c r="AI21" s="20"/>
      <c r="AJ21" s="20"/>
      <c r="AK21" s="20"/>
      <c r="AL21" s="20"/>
      <c r="AM21" s="20"/>
      <c r="AN21" s="1"/>
    </row>
    <row r="22" spans="1:42" ht="14.25" customHeight="1">
      <c r="A22" s="174" t="s">
        <v>458</v>
      </c>
      <c r="B22" s="199"/>
      <c r="C22" s="188"/>
      <c r="D22" s="147"/>
      <c r="E22" s="178" t="e">
        <f>E21+E18</f>
        <v>#DIV/0!</v>
      </c>
      <c r="F22" s="189" t="e">
        <f>IF(E22=0,0,E22/E$45)</f>
        <v>#DIV/0!</v>
      </c>
      <c r="G22" s="178" t="e">
        <f>G21+G18</f>
        <v>#DIV/0!</v>
      </c>
      <c r="H22" s="189" t="e">
        <f>IF(G22=0,0,G22/G$45)</f>
        <v>#DIV/0!</v>
      </c>
      <c r="I22" s="178" t="e">
        <f>I21+I18</f>
        <v>#DIV/0!</v>
      </c>
      <c r="J22" s="189" t="e">
        <f>IF(I22=0,0,I22/I$45)</f>
        <v>#DIV/0!</v>
      </c>
      <c r="L22" s="178" t="e">
        <f>L21+L18</f>
        <v>#DIV/0!</v>
      </c>
      <c r="M22" s="189" t="e">
        <f>IF(L22=0,0,L22/L$45)</f>
        <v>#DIV/0!</v>
      </c>
      <c r="N22" s="178" t="e">
        <f>N21+N18</f>
        <v>#DIV/0!</v>
      </c>
      <c r="O22" s="189" t="e">
        <f>IF(N22=0,0,N22/N$45)</f>
        <v>#DIV/0!</v>
      </c>
      <c r="P22" s="178" t="e">
        <f>P21+P18</f>
        <v>#DIV/0!</v>
      </c>
      <c r="Q22" s="189" t="e">
        <f>IF(P22=0,0,P22/P$45)</f>
        <v>#DIV/0!</v>
      </c>
      <c r="R22" s="190"/>
      <c r="S22" s="178" t="e">
        <f>S21+S18</f>
        <v>#DIV/0!</v>
      </c>
      <c r="T22" s="189" t="e">
        <f>IF(S22=0,0,S22/S$45)</f>
        <v>#DIV/0!</v>
      </c>
      <c r="U22" s="178" t="e">
        <f>U21+U18</f>
        <v>#DIV/0!</v>
      </c>
      <c r="V22" s="189" t="e">
        <f>IF(U22=0,0,U22/U$45)</f>
        <v>#DIV/0!</v>
      </c>
      <c r="W22" s="178" t="e">
        <f>W21+W18</f>
        <v>#DIV/0!</v>
      </c>
      <c r="X22" s="189" t="e">
        <f>IF(W22=0,0,W22/W$45)</f>
        <v>#DIV/0!</v>
      </c>
      <c r="Y22" s="190"/>
      <c r="Z22" s="178" t="e">
        <f>Z21+Z18</f>
        <v>#DIV/0!</v>
      </c>
      <c r="AA22" s="189" t="e">
        <f>IF(Z22=0,0,Z22/Z$45)</f>
        <v>#DIV/0!</v>
      </c>
      <c r="AB22" s="178" t="e">
        <f>AB21+AB18</f>
        <v>#DIV/0!</v>
      </c>
      <c r="AC22" s="189" t="e">
        <f>IF(AB22=0,0,AB22/AB$45)</f>
        <v>#DIV/0!</v>
      </c>
      <c r="AD22" s="178" t="e">
        <f>AD21+AD18</f>
        <v>#DIV/0!</v>
      </c>
      <c r="AE22" s="189" t="e">
        <f>IF(AD22=0,0,AD22/AD$45)</f>
        <v>#DIV/0!</v>
      </c>
      <c r="AF22" s="148"/>
    </row>
    <row r="23" spans="1:42" ht="12.75" customHeight="1">
      <c r="A23" s="179"/>
      <c r="B23" s="187"/>
      <c r="C23" s="188"/>
      <c r="D23" s="147"/>
      <c r="E23" s="163"/>
      <c r="F23" s="169"/>
      <c r="G23" s="163"/>
      <c r="H23" s="169"/>
      <c r="I23" s="163"/>
      <c r="J23" s="169"/>
      <c r="L23" s="163"/>
      <c r="M23" s="169"/>
      <c r="N23" s="163"/>
      <c r="O23" s="169"/>
      <c r="P23" s="163"/>
      <c r="Q23" s="169"/>
      <c r="R23" s="171"/>
      <c r="S23" s="163"/>
      <c r="T23" s="169"/>
      <c r="U23" s="163"/>
      <c r="V23" s="169"/>
      <c r="W23" s="163"/>
      <c r="X23" s="169"/>
      <c r="Y23" s="171"/>
      <c r="Z23" s="163"/>
      <c r="AA23" s="169"/>
      <c r="AB23" s="163"/>
      <c r="AC23" s="169"/>
      <c r="AD23" s="163"/>
      <c r="AE23" s="169"/>
    </row>
    <row r="24" spans="1:42" ht="12.75" customHeight="1">
      <c r="A24" s="183" t="s">
        <v>459</v>
      </c>
      <c r="B24" s="192"/>
      <c r="C24" s="198" t="s">
        <v>457</v>
      </c>
      <c r="D24" s="147"/>
      <c r="E24" s="185" t="e">
        <f>E22*'11-Premies en opslagen'!$B53</f>
        <v>#DIV/0!</v>
      </c>
      <c r="F24" s="169"/>
      <c r="G24" s="185" t="e">
        <f>G22*'11-Premies en opslagen'!$B53</f>
        <v>#DIV/0!</v>
      </c>
      <c r="H24" s="169"/>
      <c r="I24" s="185" t="e">
        <f>I22*'11-Premies en opslagen'!$B53</f>
        <v>#DIV/0!</v>
      </c>
      <c r="J24" s="169"/>
      <c r="L24" s="185" t="e">
        <f>L22*'11-Premies en opslagen'!$B53</f>
        <v>#DIV/0!</v>
      </c>
      <c r="M24" s="169"/>
      <c r="N24" s="185" t="e">
        <f>N22*'11-Premies en opslagen'!$B53</f>
        <v>#DIV/0!</v>
      </c>
      <c r="O24" s="169"/>
      <c r="P24" s="185" t="e">
        <f>P22*'11-Premies en opslagen'!$B53</f>
        <v>#DIV/0!</v>
      </c>
      <c r="Q24" s="169"/>
      <c r="R24" s="171"/>
      <c r="S24" s="185" t="e">
        <f>S22*'11-Premies en opslagen'!$B53</f>
        <v>#DIV/0!</v>
      </c>
      <c r="T24" s="169"/>
      <c r="U24" s="185" t="e">
        <f>U22*'11-Premies en opslagen'!$B53</f>
        <v>#DIV/0!</v>
      </c>
      <c r="V24" s="169"/>
      <c r="W24" s="185" t="e">
        <f>W22*'11-Premies en opslagen'!$B53</f>
        <v>#DIV/0!</v>
      </c>
      <c r="X24" s="169"/>
      <c r="Y24" s="171"/>
      <c r="Z24" s="185" t="e">
        <f>Z22*'11-Premies en opslagen'!$B53</f>
        <v>#DIV/0!</v>
      </c>
      <c r="AA24" s="169"/>
      <c r="AB24" s="185" t="e">
        <f>AB22*'11-Premies en opslagen'!$B53</f>
        <v>#DIV/0!</v>
      </c>
      <c r="AC24" s="169"/>
      <c r="AD24" s="185" t="e">
        <f>AD22*'11-Premies en opslagen'!$B53</f>
        <v>#DIV/0!</v>
      </c>
      <c r="AE24" s="169"/>
    </row>
    <row r="25" spans="1:42">
      <c r="A25" s="174" t="s">
        <v>460</v>
      </c>
      <c r="B25" s="187"/>
      <c r="C25" s="188"/>
      <c r="D25" s="147"/>
      <c r="E25" s="178" t="e">
        <f>SUM(E22:E24)</f>
        <v>#DIV/0!</v>
      </c>
      <c r="F25" s="189" t="e">
        <f>IF(E25=0,0,E25/E$45)</f>
        <v>#DIV/0!</v>
      </c>
      <c r="G25" s="178" t="e">
        <f>SUM(G22:G24)</f>
        <v>#DIV/0!</v>
      </c>
      <c r="H25" s="189" t="e">
        <f>IF(G25=0,0,G25/G$45)</f>
        <v>#DIV/0!</v>
      </c>
      <c r="I25" s="178" t="e">
        <f>SUM(I22:I24)</f>
        <v>#DIV/0!</v>
      </c>
      <c r="J25" s="189" t="e">
        <f>IF(I25=0,0,I25/I$45)</f>
        <v>#DIV/0!</v>
      </c>
      <c r="L25" s="178" t="e">
        <f>SUM(L22:L24)</f>
        <v>#DIV/0!</v>
      </c>
      <c r="M25" s="189" t="e">
        <f>IF(L25=0,0,L25/L$45)</f>
        <v>#DIV/0!</v>
      </c>
      <c r="N25" s="178" t="e">
        <f>SUM(N22:N24)</f>
        <v>#DIV/0!</v>
      </c>
      <c r="O25" s="189" t="e">
        <f>IF(N25=0,0,N25/N$45)</f>
        <v>#DIV/0!</v>
      </c>
      <c r="P25" s="178" t="e">
        <f>SUM(P22:P24)</f>
        <v>#DIV/0!</v>
      </c>
      <c r="Q25" s="189" t="e">
        <f>IF(P25=0,0,P25/P$45)</f>
        <v>#DIV/0!</v>
      </c>
      <c r="R25" s="190"/>
      <c r="S25" s="178" t="e">
        <f>SUM(S22:S24)</f>
        <v>#DIV/0!</v>
      </c>
      <c r="T25" s="189" t="e">
        <f>IF(S25=0,0,S25/S$45)</f>
        <v>#DIV/0!</v>
      </c>
      <c r="U25" s="178" t="e">
        <f>SUM(U22:U24)</f>
        <v>#DIV/0!</v>
      </c>
      <c r="V25" s="189" t="e">
        <f>IF(U25=0,0,U25/U$45)</f>
        <v>#DIV/0!</v>
      </c>
      <c r="W25" s="178" t="e">
        <f>SUM(W22:W24)</f>
        <v>#DIV/0!</v>
      </c>
      <c r="X25" s="189" t="e">
        <f>IF(W25=0,0,W25/W$45)</f>
        <v>#DIV/0!</v>
      </c>
      <c r="Y25" s="190"/>
      <c r="Z25" s="178" t="e">
        <f>SUM(Z22:Z24)</f>
        <v>#DIV/0!</v>
      </c>
      <c r="AA25" s="189" t="e">
        <f>IF(Z25=0,0,Z25/Z$45)</f>
        <v>#DIV/0!</v>
      </c>
      <c r="AB25" s="178" t="e">
        <f>SUM(AB22:AB24)</f>
        <v>#DIV/0!</v>
      </c>
      <c r="AC25" s="189" t="e">
        <f>IF(AB25=0,0,AB25/AB$45)</f>
        <v>#DIV/0!</v>
      </c>
      <c r="AD25" s="178" t="e">
        <f>SUM(AD22:AD24)</f>
        <v>#DIV/0!</v>
      </c>
      <c r="AE25" s="189" t="e">
        <f>IF(AD25=0,0,AD25/AD$45)</f>
        <v>#DIV/0!</v>
      </c>
    </row>
    <row r="26" spans="1:42">
      <c r="A26" s="179"/>
      <c r="B26" s="187"/>
      <c r="C26" s="188"/>
      <c r="D26" s="147"/>
      <c r="E26" s="163"/>
      <c r="F26" s="169"/>
      <c r="G26" s="163"/>
      <c r="H26" s="169"/>
      <c r="I26" s="163"/>
      <c r="J26" s="169"/>
      <c r="L26" s="163"/>
      <c r="M26" s="169"/>
      <c r="N26" s="163"/>
      <c r="O26" s="169"/>
      <c r="P26" s="163"/>
      <c r="Q26" s="169"/>
      <c r="R26" s="171"/>
      <c r="S26" s="163"/>
      <c r="T26" s="169"/>
      <c r="U26" s="163"/>
      <c r="V26" s="169"/>
      <c r="W26" s="163"/>
      <c r="X26" s="169"/>
      <c r="Y26" s="171"/>
      <c r="Z26" s="163"/>
      <c r="AA26" s="169"/>
      <c r="AB26" s="163"/>
      <c r="AC26" s="169"/>
      <c r="AD26" s="163"/>
      <c r="AE26" s="169"/>
    </row>
    <row r="27" spans="1:42">
      <c r="A27" s="179" t="s">
        <v>461</v>
      </c>
      <c r="B27" s="200"/>
      <c r="C27" s="172" t="s">
        <v>462</v>
      </c>
      <c r="D27" s="147"/>
      <c r="E27" s="168">
        <v>0</v>
      </c>
      <c r="F27" s="169">
        <v>0</v>
      </c>
      <c r="G27" s="168">
        <v>0</v>
      </c>
      <c r="H27" s="169">
        <v>0</v>
      </c>
      <c r="I27" s="168">
        <v>0</v>
      </c>
      <c r="J27" s="169">
        <v>0</v>
      </c>
      <c r="L27" s="173"/>
      <c r="M27" s="169">
        <v>0</v>
      </c>
      <c r="N27" s="173"/>
      <c r="O27" s="169">
        <v>0</v>
      </c>
      <c r="P27" s="173"/>
      <c r="Q27" s="169">
        <v>0</v>
      </c>
      <c r="R27" s="171"/>
      <c r="S27" s="173"/>
      <c r="T27" s="169">
        <v>0</v>
      </c>
      <c r="U27" s="173"/>
      <c r="V27" s="169">
        <v>0</v>
      </c>
      <c r="W27" s="173"/>
      <c r="X27" s="169">
        <v>0</v>
      </c>
      <c r="Y27" s="171"/>
      <c r="Z27" s="173"/>
      <c r="AA27" s="169">
        <v>0</v>
      </c>
      <c r="AB27" s="173"/>
      <c r="AC27" s="169">
        <v>0</v>
      </c>
      <c r="AD27" s="173"/>
      <c r="AE27" s="169">
        <v>0</v>
      </c>
    </row>
    <row r="28" spans="1:42">
      <c r="A28" s="179" t="s">
        <v>463</v>
      </c>
      <c r="B28" s="201"/>
      <c r="C28" s="172" t="s">
        <v>462</v>
      </c>
      <c r="D28" s="147"/>
      <c r="E28" s="168">
        <v>0</v>
      </c>
      <c r="F28" s="169">
        <v>0</v>
      </c>
      <c r="G28" s="168">
        <v>0</v>
      </c>
      <c r="H28" s="169">
        <v>0</v>
      </c>
      <c r="I28" s="168">
        <v>0</v>
      </c>
      <c r="J28" s="169">
        <v>0</v>
      </c>
      <c r="L28" s="168">
        <v>0</v>
      </c>
      <c r="M28" s="169">
        <v>0</v>
      </c>
      <c r="N28" s="168">
        <v>0</v>
      </c>
      <c r="O28" s="169">
        <v>0</v>
      </c>
      <c r="P28" s="168">
        <v>0</v>
      </c>
      <c r="Q28" s="169">
        <v>0</v>
      </c>
      <c r="R28" s="171"/>
      <c r="S28" s="168">
        <v>0</v>
      </c>
      <c r="T28" s="169">
        <v>0</v>
      </c>
      <c r="U28" s="168">
        <v>0</v>
      </c>
      <c r="V28" s="169">
        <v>0</v>
      </c>
      <c r="W28" s="168">
        <v>0</v>
      </c>
      <c r="X28" s="169">
        <v>0</v>
      </c>
      <c r="Y28" s="171"/>
      <c r="Z28" s="168">
        <v>0</v>
      </c>
      <c r="AA28" s="169">
        <v>0</v>
      </c>
      <c r="AB28" s="168">
        <v>0</v>
      </c>
      <c r="AC28" s="169">
        <v>0</v>
      </c>
      <c r="AD28" s="168">
        <v>0</v>
      </c>
      <c r="AE28" s="169">
        <v>0</v>
      </c>
    </row>
    <row r="29" spans="1:42" ht="12.75" customHeight="1">
      <c r="A29" s="202"/>
      <c r="B29" s="203"/>
      <c r="C29" s="204" t="s">
        <v>447</v>
      </c>
      <c r="D29" s="147"/>
      <c r="E29" s="168"/>
      <c r="F29" s="169"/>
      <c r="G29" s="168"/>
      <c r="H29" s="169"/>
      <c r="I29" s="168"/>
      <c r="J29" s="169"/>
      <c r="L29" s="168"/>
      <c r="M29" s="169"/>
      <c r="N29" s="168"/>
      <c r="O29" s="169"/>
      <c r="P29" s="168"/>
      <c r="Q29" s="169"/>
      <c r="R29" s="171"/>
      <c r="S29" s="168"/>
      <c r="T29" s="169"/>
      <c r="U29" s="168"/>
      <c r="V29" s="169"/>
      <c r="W29" s="168"/>
      <c r="X29" s="169"/>
      <c r="Y29" s="171"/>
      <c r="Z29" s="168"/>
      <c r="AA29" s="169"/>
      <c r="AB29" s="168"/>
      <c r="AC29" s="169"/>
      <c r="AD29" s="168"/>
      <c r="AE29" s="169"/>
    </row>
    <row r="30" spans="1:42" ht="12.75" customHeight="1">
      <c r="A30" s="174" t="s">
        <v>464</v>
      </c>
      <c r="B30" s="187"/>
      <c r="C30" s="188"/>
      <c r="D30" s="147"/>
      <c r="E30" s="178" t="e">
        <f>SUM(E25:E29)</f>
        <v>#DIV/0!</v>
      </c>
      <c r="F30" s="189" t="e">
        <f>IF(E30=0,0,E30/E$45)</f>
        <v>#DIV/0!</v>
      </c>
      <c r="G30" s="178" t="e">
        <f>SUM(G25:G29)</f>
        <v>#DIV/0!</v>
      </c>
      <c r="H30" s="189" t="e">
        <f>IF(G30=0,0,G30/G$45)</f>
        <v>#DIV/0!</v>
      </c>
      <c r="I30" s="178" t="e">
        <f>SUM(I25:I29)</f>
        <v>#DIV/0!</v>
      </c>
      <c r="J30" s="189" t="e">
        <f>IF(I30=0,0,I30/I$45)</f>
        <v>#DIV/0!</v>
      </c>
      <c r="L30" s="178" t="e">
        <f>SUM(L25:L29)</f>
        <v>#DIV/0!</v>
      </c>
      <c r="M30" s="189" t="e">
        <f>IF(L30=0,0,L30/L$45)</f>
        <v>#DIV/0!</v>
      </c>
      <c r="N30" s="178" t="e">
        <f>SUM(N25:N29)</f>
        <v>#DIV/0!</v>
      </c>
      <c r="O30" s="189" t="e">
        <f>IF(N30=0,0,N30/N$45)</f>
        <v>#DIV/0!</v>
      </c>
      <c r="P30" s="178" t="e">
        <f>SUM(P25:P29)</f>
        <v>#DIV/0!</v>
      </c>
      <c r="Q30" s="189" t="e">
        <f>IF(P30=0,0,P30/P$45)</f>
        <v>#DIV/0!</v>
      </c>
      <c r="R30" s="190"/>
      <c r="S30" s="178" t="e">
        <f>SUM(S25:S29)</f>
        <v>#DIV/0!</v>
      </c>
      <c r="T30" s="189" t="e">
        <f>IF(S30=0,0,S30/S$45)</f>
        <v>#DIV/0!</v>
      </c>
      <c r="U30" s="178" t="e">
        <f>SUM(U25:U29)</f>
        <v>#DIV/0!</v>
      </c>
      <c r="V30" s="189" t="e">
        <f>IF(U30=0,0,U30/U$45)</f>
        <v>#DIV/0!</v>
      </c>
      <c r="W30" s="178" t="e">
        <f>SUM(W25:W29)</f>
        <v>#DIV/0!</v>
      </c>
      <c r="X30" s="189" t="e">
        <f>IF(W30=0,0,W30/W$45)</f>
        <v>#DIV/0!</v>
      </c>
      <c r="Y30" s="190"/>
      <c r="Z30" s="178" t="e">
        <f>SUM(Z25:Z29)</f>
        <v>#DIV/0!</v>
      </c>
      <c r="AA30" s="189" t="e">
        <f>IF(Z30=0,0,Z30/Z$45)</f>
        <v>#DIV/0!</v>
      </c>
      <c r="AB30" s="178" t="e">
        <f>SUM(AB25:AB29)</f>
        <v>#DIV/0!</v>
      </c>
      <c r="AC30" s="189" t="e">
        <f>IF(AB30=0,0,AB30/AB$45)</f>
        <v>#DIV/0!</v>
      </c>
      <c r="AD30" s="178" t="e">
        <f>SUM(AD25:AD29)</f>
        <v>#DIV/0!</v>
      </c>
      <c r="AE30" s="189" t="e">
        <f>IF(AD30=0,0,AD30/AD$45)</f>
        <v>#DIV/0!</v>
      </c>
    </row>
    <row r="31" spans="1:42" s="20" customFormat="1" ht="12.75" customHeight="1">
      <c r="A31" s="179"/>
      <c r="B31" s="187"/>
      <c r="C31" s="188"/>
      <c r="D31" s="147"/>
      <c r="E31" s="163"/>
      <c r="F31" s="169"/>
      <c r="G31" s="163"/>
      <c r="H31" s="169"/>
      <c r="I31" s="163"/>
      <c r="J31" s="169"/>
      <c r="L31" s="163"/>
      <c r="M31" s="169"/>
      <c r="N31" s="163"/>
      <c r="O31" s="169"/>
      <c r="P31" s="163"/>
      <c r="Q31" s="169"/>
      <c r="R31" s="171"/>
      <c r="S31" s="163"/>
      <c r="T31" s="169"/>
      <c r="U31" s="163"/>
      <c r="V31" s="169"/>
      <c r="W31" s="163"/>
      <c r="X31" s="169"/>
      <c r="Y31" s="171"/>
      <c r="Z31" s="163"/>
      <c r="AA31" s="169"/>
      <c r="AB31" s="163"/>
      <c r="AC31" s="169"/>
      <c r="AD31" s="163"/>
      <c r="AE31" s="169"/>
      <c r="AN31" s="1"/>
      <c r="AO31" s="1"/>
      <c r="AP31" s="1"/>
    </row>
    <row r="32" spans="1:42" s="20" customFormat="1" ht="12.75" customHeight="1">
      <c r="A32" s="179" t="s">
        <v>465</v>
      </c>
      <c r="B32" s="187"/>
      <c r="C32" s="205"/>
      <c r="D32" s="147"/>
      <c r="E32" s="168">
        <v>0</v>
      </c>
      <c r="F32" s="206" t="e">
        <f t="shared" ref="F32:F40" si="0">E32/$E$45</f>
        <v>#DIV/0!</v>
      </c>
      <c r="G32" s="168">
        <v>0</v>
      </c>
      <c r="H32" s="206" t="e">
        <f t="shared" ref="H32:H40" si="1">G32/$E$45</f>
        <v>#DIV/0!</v>
      </c>
      <c r="I32" s="168">
        <v>0</v>
      </c>
      <c r="J32" s="206" t="e">
        <f t="shared" ref="J32:J40" si="2">I32/$E$45</f>
        <v>#DIV/0!</v>
      </c>
      <c r="L32" s="168">
        <v>0</v>
      </c>
      <c r="M32" s="206" t="e">
        <f t="shared" ref="M32:M40" si="3">L32/$E$45</f>
        <v>#DIV/0!</v>
      </c>
      <c r="N32" s="168">
        <v>0</v>
      </c>
      <c r="O32" s="206" t="e">
        <f t="shared" ref="O32:O40" si="4">N32/$E$45</f>
        <v>#DIV/0!</v>
      </c>
      <c r="P32" s="168">
        <v>0</v>
      </c>
      <c r="Q32" s="206" t="e">
        <f t="shared" ref="Q32:Q40" si="5">P32/$E$45</f>
        <v>#DIV/0!</v>
      </c>
      <c r="R32" s="207"/>
      <c r="S32" s="168">
        <v>0</v>
      </c>
      <c r="T32" s="206" t="e">
        <f t="shared" ref="T32:T40" si="6">S32/$E$45</f>
        <v>#DIV/0!</v>
      </c>
      <c r="U32" s="168">
        <v>0</v>
      </c>
      <c r="V32" s="206" t="e">
        <f t="shared" ref="V32:V40" si="7">U32/$E$45</f>
        <v>#DIV/0!</v>
      </c>
      <c r="W32" s="168">
        <v>0</v>
      </c>
      <c r="X32" s="206" t="e">
        <f t="shared" ref="X32:X40" si="8">W32/$E$45</f>
        <v>#DIV/0!</v>
      </c>
      <c r="Y32" s="207"/>
      <c r="Z32" s="168">
        <v>0</v>
      </c>
      <c r="AA32" s="206" t="e">
        <f t="shared" ref="AA32:AA40" si="9">Z32/$E$45</f>
        <v>#DIV/0!</v>
      </c>
      <c r="AB32" s="168">
        <v>0</v>
      </c>
      <c r="AC32" s="206" t="e">
        <f t="shared" ref="AC32:AC40" si="10">AB32/$E$45</f>
        <v>#DIV/0!</v>
      </c>
      <c r="AD32" s="168">
        <v>0</v>
      </c>
      <c r="AE32" s="206" t="e">
        <f t="shared" ref="AE32:AE40" si="11">AD32/$E$45</f>
        <v>#DIV/0!</v>
      </c>
      <c r="AN32" s="1"/>
      <c r="AO32" s="1"/>
      <c r="AP32" s="1"/>
    </row>
    <row r="33" spans="1:42" s="20" customFormat="1" ht="12.75" customHeight="1">
      <c r="A33" s="179" t="s">
        <v>466</v>
      </c>
      <c r="B33" s="187"/>
      <c r="C33" s="205"/>
      <c r="D33" s="147"/>
      <c r="E33" s="168">
        <v>0</v>
      </c>
      <c r="F33" s="206" t="e">
        <f t="shared" si="0"/>
        <v>#DIV/0!</v>
      </c>
      <c r="G33" s="168">
        <v>0</v>
      </c>
      <c r="H33" s="206" t="e">
        <f t="shared" si="1"/>
        <v>#DIV/0!</v>
      </c>
      <c r="I33" s="168">
        <v>0</v>
      </c>
      <c r="J33" s="206" t="e">
        <f t="shared" si="2"/>
        <v>#DIV/0!</v>
      </c>
      <c r="L33" s="168">
        <v>0</v>
      </c>
      <c r="M33" s="206" t="e">
        <f t="shared" si="3"/>
        <v>#DIV/0!</v>
      </c>
      <c r="N33" s="168">
        <v>0</v>
      </c>
      <c r="O33" s="206" t="e">
        <f t="shared" si="4"/>
        <v>#DIV/0!</v>
      </c>
      <c r="P33" s="168">
        <v>0</v>
      </c>
      <c r="Q33" s="206" t="e">
        <f t="shared" si="5"/>
        <v>#DIV/0!</v>
      </c>
      <c r="R33" s="207"/>
      <c r="S33" s="168">
        <v>0</v>
      </c>
      <c r="T33" s="206" t="e">
        <f t="shared" si="6"/>
        <v>#DIV/0!</v>
      </c>
      <c r="U33" s="168">
        <v>0</v>
      </c>
      <c r="V33" s="206" t="e">
        <f t="shared" si="7"/>
        <v>#DIV/0!</v>
      </c>
      <c r="W33" s="168">
        <v>0</v>
      </c>
      <c r="X33" s="206" t="e">
        <f t="shared" si="8"/>
        <v>#DIV/0!</v>
      </c>
      <c r="Y33" s="207"/>
      <c r="Z33" s="168">
        <v>0</v>
      </c>
      <c r="AA33" s="206" t="e">
        <f t="shared" si="9"/>
        <v>#DIV/0!</v>
      </c>
      <c r="AB33" s="168">
        <v>0</v>
      </c>
      <c r="AC33" s="206" t="e">
        <f t="shared" si="10"/>
        <v>#DIV/0!</v>
      </c>
      <c r="AD33" s="168">
        <v>0</v>
      </c>
      <c r="AE33" s="206" t="e">
        <f t="shared" si="11"/>
        <v>#DIV/0!</v>
      </c>
      <c r="AN33" s="1"/>
      <c r="AO33" s="1"/>
      <c r="AP33" s="1"/>
    </row>
    <row r="34" spans="1:42" s="20" customFormat="1" ht="14.25" customHeight="1">
      <c r="A34" s="179" t="s">
        <v>467</v>
      </c>
      <c r="B34" s="187"/>
      <c r="C34" s="205"/>
      <c r="D34" s="147"/>
      <c r="E34" s="168">
        <v>0</v>
      </c>
      <c r="F34" s="206" t="e">
        <f t="shared" si="0"/>
        <v>#DIV/0!</v>
      </c>
      <c r="G34" s="168">
        <v>0</v>
      </c>
      <c r="H34" s="206" t="e">
        <f t="shared" si="1"/>
        <v>#DIV/0!</v>
      </c>
      <c r="I34" s="168">
        <v>0</v>
      </c>
      <c r="J34" s="206" t="e">
        <f t="shared" si="2"/>
        <v>#DIV/0!</v>
      </c>
      <c r="L34" s="168">
        <v>0</v>
      </c>
      <c r="M34" s="206" t="e">
        <f t="shared" si="3"/>
        <v>#DIV/0!</v>
      </c>
      <c r="N34" s="168">
        <v>0</v>
      </c>
      <c r="O34" s="206" t="e">
        <f t="shared" si="4"/>
        <v>#DIV/0!</v>
      </c>
      <c r="P34" s="168">
        <v>0</v>
      </c>
      <c r="Q34" s="206" t="e">
        <f t="shared" si="5"/>
        <v>#DIV/0!</v>
      </c>
      <c r="R34" s="207"/>
      <c r="S34" s="168">
        <v>0</v>
      </c>
      <c r="T34" s="206" t="e">
        <f t="shared" si="6"/>
        <v>#DIV/0!</v>
      </c>
      <c r="U34" s="168">
        <v>0</v>
      </c>
      <c r="V34" s="206" t="e">
        <f t="shared" si="7"/>
        <v>#DIV/0!</v>
      </c>
      <c r="W34" s="168">
        <v>0</v>
      </c>
      <c r="X34" s="206" t="e">
        <f t="shared" si="8"/>
        <v>#DIV/0!</v>
      </c>
      <c r="Y34" s="207"/>
      <c r="Z34" s="168">
        <v>0</v>
      </c>
      <c r="AA34" s="206" t="e">
        <f t="shared" si="9"/>
        <v>#DIV/0!</v>
      </c>
      <c r="AB34" s="168">
        <v>0</v>
      </c>
      <c r="AC34" s="206" t="e">
        <f t="shared" si="10"/>
        <v>#DIV/0!</v>
      </c>
      <c r="AD34" s="168">
        <v>0</v>
      </c>
      <c r="AE34" s="206" t="e">
        <f t="shared" si="11"/>
        <v>#DIV/0!</v>
      </c>
      <c r="AN34" s="1"/>
      <c r="AO34" s="1"/>
      <c r="AP34" s="1"/>
    </row>
    <row r="35" spans="1:42" s="20" customFormat="1">
      <c r="A35" s="179" t="s">
        <v>468</v>
      </c>
      <c r="B35" s="187"/>
      <c r="C35" s="208"/>
      <c r="D35" s="147"/>
      <c r="E35" s="168">
        <v>0</v>
      </c>
      <c r="F35" s="206" t="e">
        <f t="shared" si="0"/>
        <v>#DIV/0!</v>
      </c>
      <c r="G35" s="168">
        <v>0</v>
      </c>
      <c r="H35" s="206" t="e">
        <f t="shared" si="1"/>
        <v>#DIV/0!</v>
      </c>
      <c r="I35" s="168">
        <v>0</v>
      </c>
      <c r="J35" s="206" t="e">
        <f t="shared" si="2"/>
        <v>#DIV/0!</v>
      </c>
      <c r="L35" s="168">
        <v>0</v>
      </c>
      <c r="M35" s="206" t="e">
        <f t="shared" si="3"/>
        <v>#DIV/0!</v>
      </c>
      <c r="N35" s="168">
        <v>0</v>
      </c>
      <c r="O35" s="206" t="e">
        <f t="shared" si="4"/>
        <v>#DIV/0!</v>
      </c>
      <c r="P35" s="168">
        <v>0</v>
      </c>
      <c r="Q35" s="206" t="e">
        <f t="shared" si="5"/>
        <v>#DIV/0!</v>
      </c>
      <c r="R35" s="207"/>
      <c r="S35" s="168">
        <v>0</v>
      </c>
      <c r="T35" s="206" t="e">
        <f t="shared" si="6"/>
        <v>#DIV/0!</v>
      </c>
      <c r="U35" s="168">
        <v>0</v>
      </c>
      <c r="V35" s="206" t="e">
        <f t="shared" si="7"/>
        <v>#DIV/0!</v>
      </c>
      <c r="W35" s="168">
        <v>0</v>
      </c>
      <c r="X35" s="206" t="e">
        <f t="shared" si="8"/>
        <v>#DIV/0!</v>
      </c>
      <c r="Y35" s="207"/>
      <c r="Z35" s="168">
        <v>0</v>
      </c>
      <c r="AA35" s="206" t="e">
        <f t="shared" si="9"/>
        <v>#DIV/0!</v>
      </c>
      <c r="AB35" s="168">
        <v>0</v>
      </c>
      <c r="AC35" s="206" t="e">
        <f t="shared" si="10"/>
        <v>#DIV/0!</v>
      </c>
      <c r="AD35" s="168">
        <v>0</v>
      </c>
      <c r="AE35" s="206" t="e">
        <f t="shared" si="11"/>
        <v>#DIV/0!</v>
      </c>
      <c r="AN35" s="1"/>
      <c r="AO35" s="1"/>
      <c r="AP35" s="1"/>
    </row>
    <row r="36" spans="1:42" s="20" customFormat="1">
      <c r="A36" s="179" t="s">
        <v>469</v>
      </c>
      <c r="B36" s="187"/>
      <c r="C36" s="205"/>
      <c r="D36" s="147"/>
      <c r="E36" s="168">
        <v>0</v>
      </c>
      <c r="F36" s="206" t="e">
        <f t="shared" si="0"/>
        <v>#DIV/0!</v>
      </c>
      <c r="G36" s="168">
        <v>0</v>
      </c>
      <c r="H36" s="206" t="e">
        <f t="shared" si="1"/>
        <v>#DIV/0!</v>
      </c>
      <c r="I36" s="168">
        <v>0</v>
      </c>
      <c r="J36" s="206" t="e">
        <f t="shared" si="2"/>
        <v>#DIV/0!</v>
      </c>
      <c r="L36" s="168">
        <v>0</v>
      </c>
      <c r="M36" s="206" t="e">
        <f t="shared" si="3"/>
        <v>#DIV/0!</v>
      </c>
      <c r="N36" s="168">
        <v>0</v>
      </c>
      <c r="O36" s="206" t="e">
        <f t="shared" si="4"/>
        <v>#DIV/0!</v>
      </c>
      <c r="P36" s="168">
        <v>0</v>
      </c>
      <c r="Q36" s="206" t="e">
        <f t="shared" si="5"/>
        <v>#DIV/0!</v>
      </c>
      <c r="R36" s="207"/>
      <c r="S36" s="168">
        <v>0</v>
      </c>
      <c r="T36" s="206" t="e">
        <f t="shared" si="6"/>
        <v>#DIV/0!</v>
      </c>
      <c r="U36" s="168">
        <v>0</v>
      </c>
      <c r="V36" s="206" t="e">
        <f t="shared" si="7"/>
        <v>#DIV/0!</v>
      </c>
      <c r="W36" s="168">
        <v>0</v>
      </c>
      <c r="X36" s="206" t="e">
        <f t="shared" si="8"/>
        <v>#DIV/0!</v>
      </c>
      <c r="Y36" s="207"/>
      <c r="Z36" s="168">
        <v>0</v>
      </c>
      <c r="AA36" s="206" t="e">
        <f t="shared" si="9"/>
        <v>#DIV/0!</v>
      </c>
      <c r="AB36" s="168">
        <v>0</v>
      </c>
      <c r="AC36" s="206" t="e">
        <f t="shared" si="10"/>
        <v>#DIV/0!</v>
      </c>
      <c r="AD36" s="168">
        <v>0</v>
      </c>
      <c r="AE36" s="206" t="e">
        <f t="shared" si="11"/>
        <v>#DIV/0!</v>
      </c>
      <c r="AN36" s="1"/>
      <c r="AO36" s="1"/>
      <c r="AP36" s="1"/>
    </row>
    <row r="37" spans="1:42" s="20" customFormat="1">
      <c r="A37" s="179" t="s">
        <v>470</v>
      </c>
      <c r="B37" s="187"/>
      <c r="C37" s="208"/>
      <c r="D37" s="147"/>
      <c r="E37" s="168">
        <v>0</v>
      </c>
      <c r="F37" s="206" t="e">
        <f t="shared" si="0"/>
        <v>#DIV/0!</v>
      </c>
      <c r="G37" s="168">
        <v>0</v>
      </c>
      <c r="H37" s="206" t="e">
        <f t="shared" si="1"/>
        <v>#DIV/0!</v>
      </c>
      <c r="I37" s="168">
        <v>0</v>
      </c>
      <c r="J37" s="206" t="e">
        <f t="shared" si="2"/>
        <v>#DIV/0!</v>
      </c>
      <c r="L37" s="168">
        <v>0</v>
      </c>
      <c r="M37" s="206" t="e">
        <f t="shared" si="3"/>
        <v>#DIV/0!</v>
      </c>
      <c r="N37" s="168">
        <v>0</v>
      </c>
      <c r="O37" s="206" t="e">
        <f t="shared" si="4"/>
        <v>#DIV/0!</v>
      </c>
      <c r="P37" s="168">
        <v>0</v>
      </c>
      <c r="Q37" s="206" t="e">
        <f t="shared" si="5"/>
        <v>#DIV/0!</v>
      </c>
      <c r="R37" s="207"/>
      <c r="S37" s="168">
        <v>0</v>
      </c>
      <c r="T37" s="206" t="e">
        <f t="shared" si="6"/>
        <v>#DIV/0!</v>
      </c>
      <c r="U37" s="168">
        <v>0</v>
      </c>
      <c r="V37" s="206" t="e">
        <f t="shared" si="7"/>
        <v>#DIV/0!</v>
      </c>
      <c r="W37" s="168">
        <v>0</v>
      </c>
      <c r="X37" s="206" t="e">
        <f t="shared" si="8"/>
        <v>#DIV/0!</v>
      </c>
      <c r="Y37" s="207"/>
      <c r="Z37" s="168">
        <v>0</v>
      </c>
      <c r="AA37" s="206" t="e">
        <f t="shared" si="9"/>
        <v>#DIV/0!</v>
      </c>
      <c r="AB37" s="168">
        <v>0</v>
      </c>
      <c r="AC37" s="206" t="e">
        <f t="shared" si="10"/>
        <v>#DIV/0!</v>
      </c>
      <c r="AD37" s="168">
        <v>0</v>
      </c>
      <c r="AE37" s="206" t="e">
        <f t="shared" si="11"/>
        <v>#DIV/0!</v>
      </c>
      <c r="AN37" s="1"/>
      <c r="AO37" s="1"/>
      <c r="AP37" s="1"/>
    </row>
    <row r="38" spans="1:42" s="20" customFormat="1">
      <c r="A38" s="179" t="s">
        <v>471</v>
      </c>
      <c r="B38" s="187"/>
      <c r="C38" s="172" t="s">
        <v>462</v>
      </c>
      <c r="D38" s="147"/>
      <c r="E38" s="168">
        <v>0</v>
      </c>
      <c r="F38" s="206" t="e">
        <f t="shared" si="0"/>
        <v>#DIV/0!</v>
      </c>
      <c r="G38" s="168">
        <v>0</v>
      </c>
      <c r="H38" s="206" t="e">
        <f t="shared" si="1"/>
        <v>#DIV/0!</v>
      </c>
      <c r="I38" s="168">
        <v>0</v>
      </c>
      <c r="J38" s="206" t="e">
        <f t="shared" si="2"/>
        <v>#DIV/0!</v>
      </c>
      <c r="L38" s="168">
        <v>0</v>
      </c>
      <c r="M38" s="206" t="e">
        <f t="shared" si="3"/>
        <v>#DIV/0!</v>
      </c>
      <c r="N38" s="168">
        <v>0</v>
      </c>
      <c r="O38" s="206" t="e">
        <f t="shared" si="4"/>
        <v>#DIV/0!</v>
      </c>
      <c r="P38" s="168">
        <v>0</v>
      </c>
      <c r="Q38" s="206" t="e">
        <f t="shared" si="5"/>
        <v>#DIV/0!</v>
      </c>
      <c r="R38" s="207"/>
      <c r="S38" s="168">
        <v>0</v>
      </c>
      <c r="T38" s="206" t="e">
        <f t="shared" si="6"/>
        <v>#DIV/0!</v>
      </c>
      <c r="U38" s="168">
        <v>0</v>
      </c>
      <c r="V38" s="206" t="e">
        <f t="shared" si="7"/>
        <v>#DIV/0!</v>
      </c>
      <c r="W38" s="168">
        <v>0</v>
      </c>
      <c r="X38" s="206" t="e">
        <f t="shared" si="8"/>
        <v>#DIV/0!</v>
      </c>
      <c r="Y38" s="207"/>
      <c r="Z38" s="168">
        <v>0</v>
      </c>
      <c r="AA38" s="206" t="e">
        <f t="shared" si="9"/>
        <v>#DIV/0!</v>
      </c>
      <c r="AB38" s="168">
        <v>0</v>
      </c>
      <c r="AC38" s="206" t="e">
        <f t="shared" si="10"/>
        <v>#DIV/0!</v>
      </c>
      <c r="AD38" s="168">
        <v>0</v>
      </c>
      <c r="AE38" s="206" t="e">
        <f t="shared" si="11"/>
        <v>#DIV/0!</v>
      </c>
      <c r="AN38" s="1"/>
      <c r="AO38" s="1"/>
      <c r="AP38" s="1"/>
    </row>
    <row r="39" spans="1:42" s="20" customFormat="1">
      <c r="A39" s="179" t="s">
        <v>472</v>
      </c>
      <c r="B39" s="187"/>
      <c r="C39" s="172"/>
      <c r="D39" s="147"/>
      <c r="E39" s="168">
        <v>0</v>
      </c>
      <c r="F39" s="206" t="e">
        <f t="shared" si="0"/>
        <v>#DIV/0!</v>
      </c>
      <c r="G39" s="168">
        <v>0</v>
      </c>
      <c r="H39" s="206" t="e">
        <f t="shared" si="1"/>
        <v>#DIV/0!</v>
      </c>
      <c r="I39" s="168">
        <v>0</v>
      </c>
      <c r="J39" s="206" t="e">
        <f t="shared" si="2"/>
        <v>#DIV/0!</v>
      </c>
      <c r="L39" s="168">
        <v>0</v>
      </c>
      <c r="M39" s="206" t="e">
        <f t="shared" si="3"/>
        <v>#DIV/0!</v>
      </c>
      <c r="N39" s="168">
        <v>0</v>
      </c>
      <c r="O39" s="206" t="e">
        <f t="shared" si="4"/>
        <v>#DIV/0!</v>
      </c>
      <c r="P39" s="168">
        <v>0</v>
      </c>
      <c r="Q39" s="206" t="e">
        <f t="shared" si="5"/>
        <v>#DIV/0!</v>
      </c>
      <c r="R39" s="207"/>
      <c r="S39" s="168">
        <v>0</v>
      </c>
      <c r="T39" s="206" t="e">
        <f t="shared" si="6"/>
        <v>#DIV/0!</v>
      </c>
      <c r="U39" s="168">
        <v>0</v>
      </c>
      <c r="V39" s="206" t="e">
        <f t="shared" si="7"/>
        <v>#DIV/0!</v>
      </c>
      <c r="W39" s="168">
        <v>0</v>
      </c>
      <c r="X39" s="206" t="e">
        <f t="shared" si="8"/>
        <v>#DIV/0!</v>
      </c>
      <c r="Y39" s="207"/>
      <c r="Z39" s="168">
        <v>0</v>
      </c>
      <c r="AA39" s="206" t="e">
        <f t="shared" si="9"/>
        <v>#DIV/0!</v>
      </c>
      <c r="AB39" s="168">
        <v>0</v>
      </c>
      <c r="AC39" s="206" t="e">
        <f t="shared" si="10"/>
        <v>#DIV/0!</v>
      </c>
      <c r="AD39" s="168">
        <v>0</v>
      </c>
      <c r="AE39" s="206" t="e">
        <f t="shared" si="11"/>
        <v>#DIV/0!</v>
      </c>
      <c r="AN39" s="1"/>
      <c r="AO39" s="1"/>
      <c r="AP39" s="1"/>
    </row>
    <row r="40" spans="1:42" s="20" customFormat="1">
      <c r="A40" s="202"/>
      <c r="B40" s="203"/>
      <c r="C40" s="209"/>
      <c r="D40" s="147"/>
      <c r="E40" s="168">
        <v>0</v>
      </c>
      <c r="F40" s="169" t="e">
        <f t="shared" si="0"/>
        <v>#DIV/0!</v>
      </c>
      <c r="G40" s="168">
        <v>0</v>
      </c>
      <c r="H40" s="169" t="e">
        <f t="shared" si="1"/>
        <v>#DIV/0!</v>
      </c>
      <c r="I40" s="168">
        <v>0</v>
      </c>
      <c r="J40" s="169" t="e">
        <f t="shared" si="2"/>
        <v>#DIV/0!</v>
      </c>
      <c r="L40" s="168">
        <v>0</v>
      </c>
      <c r="M40" s="169" t="e">
        <f t="shared" si="3"/>
        <v>#DIV/0!</v>
      </c>
      <c r="N40" s="168">
        <v>0</v>
      </c>
      <c r="O40" s="169" t="e">
        <f t="shared" si="4"/>
        <v>#DIV/0!</v>
      </c>
      <c r="P40" s="168">
        <v>0</v>
      </c>
      <c r="Q40" s="169" t="e">
        <f t="shared" si="5"/>
        <v>#DIV/0!</v>
      </c>
      <c r="R40" s="171"/>
      <c r="S40" s="168">
        <v>0</v>
      </c>
      <c r="T40" s="169" t="e">
        <f t="shared" si="6"/>
        <v>#DIV/0!</v>
      </c>
      <c r="U40" s="168">
        <v>0</v>
      </c>
      <c r="V40" s="169" t="e">
        <f t="shared" si="7"/>
        <v>#DIV/0!</v>
      </c>
      <c r="W40" s="168">
        <v>0</v>
      </c>
      <c r="X40" s="169" t="e">
        <f t="shared" si="8"/>
        <v>#DIV/0!</v>
      </c>
      <c r="Y40" s="171"/>
      <c r="Z40" s="168">
        <v>0</v>
      </c>
      <c r="AA40" s="169" t="e">
        <f t="shared" si="9"/>
        <v>#DIV/0!</v>
      </c>
      <c r="AB40" s="168">
        <v>0</v>
      </c>
      <c r="AC40" s="169" t="e">
        <f t="shared" si="10"/>
        <v>#DIV/0!</v>
      </c>
      <c r="AD40" s="168">
        <v>0</v>
      </c>
      <c r="AE40" s="169" t="e">
        <f t="shared" si="11"/>
        <v>#DIV/0!</v>
      </c>
      <c r="AN40" s="1"/>
      <c r="AO40" s="1"/>
      <c r="AP40" s="1"/>
    </row>
    <row r="41" spans="1:42" s="20" customFormat="1">
      <c r="A41" s="174" t="s">
        <v>473</v>
      </c>
      <c r="B41" s="187"/>
      <c r="C41" s="188"/>
      <c r="D41" s="147"/>
      <c r="E41" s="178" t="e">
        <f>SUM(E30:E40)</f>
        <v>#DIV/0!</v>
      </c>
      <c r="F41" s="189" t="e">
        <f>IF(E41=0,0,E41/E$45)</f>
        <v>#DIV/0!</v>
      </c>
      <c r="G41" s="178" t="e">
        <f>SUM(G30:G40)</f>
        <v>#DIV/0!</v>
      </c>
      <c r="H41" s="189" t="e">
        <f>IF(G41=0,0,G41/G$45)</f>
        <v>#DIV/0!</v>
      </c>
      <c r="I41" s="178" t="e">
        <f>SUM(I30:I40)</f>
        <v>#DIV/0!</v>
      </c>
      <c r="J41" s="189" t="e">
        <f>IF(I41=0,0,I41/I$45)</f>
        <v>#DIV/0!</v>
      </c>
      <c r="L41" s="178" t="e">
        <f>SUM(L30:L40)</f>
        <v>#DIV/0!</v>
      </c>
      <c r="M41" s="189" t="e">
        <f>IF(L41=0,0,L41/L$45)</f>
        <v>#DIV/0!</v>
      </c>
      <c r="N41" s="178" t="e">
        <f>SUM(N30:N40)</f>
        <v>#DIV/0!</v>
      </c>
      <c r="O41" s="189" t="e">
        <f>IF(N41=0,0,N41/N$45)</f>
        <v>#DIV/0!</v>
      </c>
      <c r="P41" s="178" t="e">
        <f>SUM(P30:P40)</f>
        <v>#DIV/0!</v>
      </c>
      <c r="Q41" s="189" t="e">
        <f>IF(P41=0,0,P41/P$45)</f>
        <v>#DIV/0!</v>
      </c>
      <c r="R41" s="190"/>
      <c r="S41" s="178" t="e">
        <f>SUM(S30:S40)</f>
        <v>#DIV/0!</v>
      </c>
      <c r="T41" s="189" t="e">
        <f>IF(S41=0,0,S41/S$45)</f>
        <v>#DIV/0!</v>
      </c>
      <c r="U41" s="178" t="e">
        <f>SUM(U30:U40)</f>
        <v>#DIV/0!</v>
      </c>
      <c r="V41" s="189" t="e">
        <f>IF(U41=0,0,U41/U$45)</f>
        <v>#DIV/0!</v>
      </c>
      <c r="W41" s="178" t="e">
        <f>SUM(W30:W40)</f>
        <v>#DIV/0!</v>
      </c>
      <c r="X41" s="189" t="e">
        <f>IF(W41=0,0,W41/W$45)</f>
        <v>#DIV/0!</v>
      </c>
      <c r="Y41" s="190"/>
      <c r="Z41" s="178" t="e">
        <f>SUM(Z30:Z40)</f>
        <v>#DIV/0!</v>
      </c>
      <c r="AA41" s="189" t="e">
        <f>IF(Z41=0,0,Z41/Z$45)</f>
        <v>#DIV/0!</v>
      </c>
      <c r="AB41" s="178" t="e">
        <f>SUM(AB30:AB40)</f>
        <v>#DIV/0!</v>
      </c>
      <c r="AC41" s="189" t="e">
        <f>IF(AB41=0,0,AB41/AB$45)</f>
        <v>#DIV/0!</v>
      </c>
      <c r="AD41" s="178" t="e">
        <f>SUM(AD30:AD40)</f>
        <v>#DIV/0!</v>
      </c>
      <c r="AE41" s="189" t="e">
        <f>IF(AD41=0,0,AD41/AD$45)</f>
        <v>#DIV/0!</v>
      </c>
      <c r="AN41" s="1"/>
      <c r="AO41" s="1"/>
      <c r="AP41" s="1"/>
    </row>
    <row r="42" spans="1:42" s="20" customFormat="1">
      <c r="A42" s="179"/>
      <c r="B42" s="187"/>
      <c r="C42" s="188"/>
      <c r="D42" s="147"/>
      <c r="E42" s="163"/>
      <c r="F42" s="210"/>
      <c r="G42" s="163"/>
      <c r="H42" s="210"/>
      <c r="I42" s="163"/>
      <c r="J42" s="210"/>
      <c r="L42" s="163"/>
      <c r="M42" s="210"/>
      <c r="N42" s="163"/>
      <c r="O42" s="210"/>
      <c r="P42" s="163"/>
      <c r="Q42" s="210"/>
      <c r="R42" s="211"/>
      <c r="S42" s="163"/>
      <c r="T42" s="210"/>
      <c r="U42" s="163"/>
      <c r="V42" s="210"/>
      <c r="W42" s="163"/>
      <c r="X42" s="210"/>
      <c r="Y42" s="211"/>
      <c r="Z42" s="163"/>
      <c r="AA42" s="210"/>
      <c r="AB42" s="163"/>
      <c r="AC42" s="210"/>
      <c r="AD42" s="163"/>
      <c r="AE42" s="210"/>
      <c r="AN42" s="1"/>
      <c r="AO42" s="1"/>
      <c r="AP42" s="1"/>
    </row>
    <row r="43" spans="1:42" s="20" customFormat="1">
      <c r="A43" s="179" t="s">
        <v>474</v>
      </c>
      <c r="B43" s="187"/>
      <c r="C43" s="208"/>
      <c r="D43" s="147"/>
      <c r="E43" s="168"/>
      <c r="F43" s="189">
        <f>(IF(E43=0,0,E43/E$45))</f>
        <v>0</v>
      </c>
      <c r="G43" s="168"/>
      <c r="H43" s="189">
        <f>(IF(G43=0,0,G43/G$45))</f>
        <v>0</v>
      </c>
      <c r="I43" s="168"/>
      <c r="J43" s="189">
        <f>(IF(I43=0,0,I43/I$45))</f>
        <v>0</v>
      </c>
      <c r="L43" s="168"/>
      <c r="M43" s="189">
        <f>(IF(L43=0,0,L43/L$45))</f>
        <v>0</v>
      </c>
      <c r="N43" s="168"/>
      <c r="O43" s="189">
        <f>(IF(N43=0,0,N43/N$45))</f>
        <v>0</v>
      </c>
      <c r="P43" s="168"/>
      <c r="Q43" s="189">
        <f>(IF(P43=0,0,P43/P$45))</f>
        <v>0</v>
      </c>
      <c r="R43" s="190"/>
      <c r="S43" s="168"/>
      <c r="T43" s="189">
        <f>(IF(S43=0,0,S43/S$45))</f>
        <v>0</v>
      </c>
      <c r="U43" s="168"/>
      <c r="V43" s="189">
        <f>(IF(U43=0,0,U43/U$45))</f>
        <v>0</v>
      </c>
      <c r="W43" s="168"/>
      <c r="X43" s="189">
        <f>(IF(W43=0,0,W43/W$45))</f>
        <v>0</v>
      </c>
      <c r="Y43" s="190"/>
      <c r="Z43" s="168"/>
      <c r="AA43" s="189">
        <f>(IF(Z43=0,0,Z43/Z$45))</f>
        <v>0</v>
      </c>
      <c r="AB43" s="168"/>
      <c r="AC43" s="189">
        <f>(IF(AB43=0,0,AB43/AB$45))</f>
        <v>0</v>
      </c>
      <c r="AD43" s="168"/>
      <c r="AE43" s="189">
        <f>(IF(AD43=0,0,AD43/AD$45))</f>
        <v>0</v>
      </c>
      <c r="AN43" s="1"/>
      <c r="AO43" s="1"/>
      <c r="AP43" s="1"/>
    </row>
    <row r="44" spans="1:42" s="20" customFormat="1" ht="30" customHeight="1">
      <c r="A44" s="179"/>
      <c r="B44" s="212"/>
      <c r="C44" s="188"/>
      <c r="D44" s="147"/>
      <c r="E44" s="163"/>
      <c r="F44" s="169"/>
      <c r="G44" s="163"/>
      <c r="H44" s="169"/>
      <c r="I44" s="163"/>
      <c r="J44" s="169"/>
      <c r="L44" s="163"/>
      <c r="M44" s="169"/>
      <c r="N44" s="163"/>
      <c r="O44" s="169"/>
      <c r="P44" s="163"/>
      <c r="Q44" s="169"/>
      <c r="R44" s="171"/>
      <c r="S44" s="163"/>
      <c r="T44" s="169"/>
      <c r="U44" s="163"/>
      <c r="V44" s="169"/>
      <c r="W44" s="163"/>
      <c r="X44" s="169"/>
      <c r="Y44" s="171"/>
      <c r="Z44" s="163"/>
      <c r="AA44" s="169"/>
      <c r="AB44" s="163"/>
      <c r="AC44" s="169"/>
      <c r="AD44" s="163"/>
      <c r="AE44" s="169"/>
      <c r="AF44" s="196"/>
      <c r="AN44" s="1"/>
      <c r="AO44" s="1"/>
      <c r="AP44" s="1"/>
    </row>
    <row r="45" spans="1:42" s="20" customFormat="1">
      <c r="A45" s="174" t="s">
        <v>116</v>
      </c>
      <c r="B45" s="213"/>
      <c r="C45" s="214"/>
      <c r="D45" s="147"/>
      <c r="E45" s="215" t="e">
        <f t="shared" ref="E45:J45" si="12">SUM(E41:E44)</f>
        <v>#DIV/0!</v>
      </c>
      <c r="F45" s="216" t="e">
        <f>SUM(F41:F44)</f>
        <v>#DIV/0!</v>
      </c>
      <c r="G45" s="215" t="e">
        <f t="shared" si="12"/>
        <v>#DIV/0!</v>
      </c>
      <c r="H45" s="216" t="e">
        <f t="shared" si="12"/>
        <v>#DIV/0!</v>
      </c>
      <c r="I45" s="215" t="e">
        <f t="shared" si="12"/>
        <v>#DIV/0!</v>
      </c>
      <c r="J45" s="216" t="e">
        <f t="shared" si="12"/>
        <v>#DIV/0!</v>
      </c>
      <c r="L45" s="215" t="e">
        <f t="shared" ref="L45:Q45" si="13">SUM(L41:L44)</f>
        <v>#DIV/0!</v>
      </c>
      <c r="M45" s="216" t="e">
        <f t="shared" si="13"/>
        <v>#DIV/0!</v>
      </c>
      <c r="N45" s="215" t="e">
        <f t="shared" si="13"/>
        <v>#DIV/0!</v>
      </c>
      <c r="O45" s="216" t="e">
        <f t="shared" si="13"/>
        <v>#DIV/0!</v>
      </c>
      <c r="P45" s="215" t="e">
        <f t="shared" si="13"/>
        <v>#DIV/0!</v>
      </c>
      <c r="Q45" s="216" t="e">
        <f t="shared" si="13"/>
        <v>#DIV/0!</v>
      </c>
      <c r="R45" s="217"/>
      <c r="S45" s="215" t="e">
        <f t="shared" ref="S45:X45" si="14">SUM(S41:S44)</f>
        <v>#DIV/0!</v>
      </c>
      <c r="T45" s="216" t="e">
        <f t="shared" si="14"/>
        <v>#DIV/0!</v>
      </c>
      <c r="U45" s="215" t="e">
        <f t="shared" si="14"/>
        <v>#DIV/0!</v>
      </c>
      <c r="V45" s="216" t="e">
        <f t="shared" si="14"/>
        <v>#DIV/0!</v>
      </c>
      <c r="W45" s="215" t="e">
        <f t="shared" si="14"/>
        <v>#DIV/0!</v>
      </c>
      <c r="X45" s="216" t="e">
        <f t="shared" si="14"/>
        <v>#DIV/0!</v>
      </c>
      <c r="Y45" s="217"/>
      <c r="Z45" s="215" t="e">
        <f t="shared" ref="Z45:AE45" si="15">SUM(Z41:Z44)</f>
        <v>#DIV/0!</v>
      </c>
      <c r="AA45" s="216" t="e">
        <f t="shared" si="15"/>
        <v>#DIV/0!</v>
      </c>
      <c r="AB45" s="215" t="e">
        <f t="shared" si="15"/>
        <v>#DIV/0!</v>
      </c>
      <c r="AC45" s="216" t="e">
        <f t="shared" si="15"/>
        <v>#DIV/0!</v>
      </c>
      <c r="AD45" s="215" t="e">
        <f t="shared" si="15"/>
        <v>#DIV/0!</v>
      </c>
      <c r="AE45" s="216" t="e">
        <f t="shared" si="15"/>
        <v>#DIV/0!</v>
      </c>
      <c r="AF45" s="196"/>
      <c r="AG45" s="196"/>
      <c r="AN45" s="1"/>
      <c r="AO45" s="1"/>
      <c r="AP45" s="1"/>
    </row>
    <row r="46" spans="1:42" s="20" customFormat="1">
      <c r="B46" s="218"/>
      <c r="C46" s="219"/>
      <c r="D46" s="147"/>
      <c r="E46" s="46"/>
      <c r="F46" s="211"/>
      <c r="G46" s="46"/>
      <c r="H46" s="211"/>
      <c r="I46" s="46"/>
      <c r="J46" s="211"/>
      <c r="L46" s="46"/>
      <c r="M46" s="211"/>
      <c r="N46" s="46"/>
      <c r="O46" s="211"/>
      <c r="P46" s="46"/>
      <c r="Q46" s="211"/>
      <c r="R46" s="211"/>
      <c r="S46" s="46"/>
      <c r="T46" s="211"/>
      <c r="U46" s="46"/>
      <c r="V46" s="211"/>
      <c r="W46" s="46"/>
      <c r="X46" s="211"/>
      <c r="Y46" s="211"/>
      <c r="Z46" s="46"/>
      <c r="AA46" s="211"/>
      <c r="AB46" s="46"/>
      <c r="AC46" s="211"/>
      <c r="AD46" s="46"/>
      <c r="AE46" s="211"/>
      <c r="AF46" s="196"/>
      <c r="AG46" s="196"/>
      <c r="AH46" s="196"/>
      <c r="AN46" s="1"/>
      <c r="AO46" s="1"/>
      <c r="AP46" s="1"/>
    </row>
    <row r="47" spans="1:42" s="8" customFormat="1">
      <c r="A47" s="500" t="s">
        <v>117</v>
      </c>
      <c r="B47" s="501"/>
      <c r="C47" s="502"/>
      <c r="D47" s="196"/>
      <c r="E47" s="505" t="e">
        <f>(E$25*1.3)+(E45-E25)</f>
        <v>#DIV/0!</v>
      </c>
      <c r="F47" s="221"/>
      <c r="G47" s="505" t="e">
        <f>(G$25*1.3)+(G45-G25)</f>
        <v>#DIV/0!</v>
      </c>
      <c r="H47" s="221"/>
      <c r="I47" s="505" t="e">
        <f>(I$25*1.3)+(I45-I25)</f>
        <v>#DIV/0!</v>
      </c>
      <c r="J47" s="221"/>
      <c r="K47" s="196"/>
      <c r="L47" s="505" t="e">
        <f>(L$25*1.3)+(L45-L25)</f>
        <v>#DIV/0!</v>
      </c>
      <c r="M47" s="221"/>
      <c r="N47" s="505" t="e">
        <f>(N$25*1.3)+(N45-N25)</f>
        <v>#DIV/0!</v>
      </c>
      <c r="O47" s="221"/>
      <c r="P47" s="505" t="e">
        <f>(P$25*1.3)+(P45-P25)</f>
        <v>#DIV/0!</v>
      </c>
      <c r="Q47" s="221"/>
      <c r="R47" s="221"/>
      <c r="S47" s="505" t="e">
        <f>(S$25*1.3)+(S45-S25)</f>
        <v>#DIV/0!</v>
      </c>
      <c r="T47" s="221"/>
      <c r="U47" s="505" t="e">
        <f>(U$25*1.3)+(U45-U25)</f>
        <v>#DIV/0!</v>
      </c>
      <c r="V47" s="221"/>
      <c r="W47" s="505" t="e">
        <f>(W$25*1.3)+(W45-W25)</f>
        <v>#DIV/0!</v>
      </c>
      <c r="X47" s="221"/>
      <c r="Y47" s="221"/>
      <c r="Z47" s="505" t="e">
        <f>(Z$25*1.3)+(Z45-Z25)</f>
        <v>#DIV/0!</v>
      </c>
      <c r="AA47" s="221"/>
      <c r="AB47" s="505" t="e">
        <f>(AB$25*1.3)+(AB45-AB25)</f>
        <v>#DIV/0!</v>
      </c>
      <c r="AC47" s="221"/>
      <c r="AD47" s="505" t="e">
        <f>(AD$25*1.3)+(AD45-AD25)</f>
        <v>#DIV/0!</v>
      </c>
      <c r="AE47" s="221"/>
      <c r="AF47" s="196"/>
      <c r="AG47" s="196"/>
      <c r="AH47" s="196"/>
      <c r="AI47" s="196"/>
      <c r="AJ47" s="196"/>
      <c r="AK47" s="196"/>
      <c r="AL47" s="196"/>
      <c r="AM47" s="196"/>
    </row>
    <row r="48" spans="1:42" s="8" customFormat="1">
      <c r="A48" s="196"/>
      <c r="B48" s="220"/>
      <c r="C48" s="503"/>
      <c r="D48" s="196"/>
      <c r="E48" s="504"/>
      <c r="F48" s="221"/>
      <c r="G48" s="504"/>
      <c r="H48" s="221"/>
      <c r="I48" s="504"/>
      <c r="J48" s="221"/>
      <c r="K48" s="196"/>
      <c r="L48" s="504"/>
      <c r="M48" s="221"/>
      <c r="N48" s="504"/>
      <c r="O48" s="221"/>
      <c r="P48" s="504"/>
      <c r="Q48" s="221"/>
      <c r="R48" s="221"/>
      <c r="S48" s="504"/>
      <c r="T48" s="221"/>
      <c r="U48" s="504"/>
      <c r="V48" s="221"/>
      <c r="W48" s="504"/>
      <c r="X48" s="221"/>
      <c r="Y48" s="221"/>
      <c r="Z48" s="504"/>
      <c r="AA48" s="221"/>
      <c r="AB48" s="504"/>
      <c r="AC48" s="221"/>
      <c r="AD48" s="504"/>
      <c r="AE48" s="221"/>
      <c r="AF48" s="196"/>
      <c r="AG48" s="196"/>
      <c r="AH48" s="196"/>
      <c r="AI48" s="196"/>
      <c r="AJ48" s="196"/>
      <c r="AK48" s="196"/>
      <c r="AL48" s="196"/>
      <c r="AM48" s="196"/>
    </row>
    <row r="49" spans="1:40" s="8" customFormat="1">
      <c r="A49" s="500" t="s">
        <v>118</v>
      </c>
      <c r="B49" s="501"/>
      <c r="C49" s="502"/>
      <c r="D49" s="196"/>
      <c r="E49" s="505" t="e">
        <f>(E$25*1.5)+(E45-E25)</f>
        <v>#DIV/0!</v>
      </c>
      <c r="F49" s="221"/>
      <c r="G49" s="505" t="e">
        <f>(G$25*1.5)+(G45-G25)</f>
        <v>#DIV/0!</v>
      </c>
      <c r="H49" s="221"/>
      <c r="I49" s="505" t="e">
        <f>(I$25*1.5)+(I45-I25)</f>
        <v>#DIV/0!</v>
      </c>
      <c r="J49" s="221"/>
      <c r="K49" s="196"/>
      <c r="L49" s="505" t="e">
        <f>(L$25*1.5)+(L45-L25)</f>
        <v>#DIV/0!</v>
      </c>
      <c r="M49" s="221"/>
      <c r="N49" s="505" t="e">
        <f>(N$25*1.5)+(N45-N25)</f>
        <v>#DIV/0!</v>
      </c>
      <c r="O49" s="221"/>
      <c r="P49" s="505" t="e">
        <f>(P$25*1.5)+(P45-P25)</f>
        <v>#DIV/0!</v>
      </c>
      <c r="Q49" s="221"/>
      <c r="R49" s="221"/>
      <c r="S49" s="505" t="e">
        <f>(S$25*1.5)+(S45-S25)</f>
        <v>#DIV/0!</v>
      </c>
      <c r="T49" s="221"/>
      <c r="U49" s="505" t="e">
        <f>(U$25*1.5)+(U45-U25)</f>
        <v>#DIV/0!</v>
      </c>
      <c r="V49" s="221"/>
      <c r="W49" s="505" t="e">
        <f>(W$25*1.5)+(W45-W25)</f>
        <v>#DIV/0!</v>
      </c>
      <c r="X49" s="221"/>
      <c r="Y49" s="221"/>
      <c r="Z49" s="505" t="e">
        <f>(Z$25*1.5)+(Z45-Z25)</f>
        <v>#DIV/0!</v>
      </c>
      <c r="AA49" s="221"/>
      <c r="AB49" s="505" t="e">
        <f>(AB$25*1.5)+(AB45-AB25)</f>
        <v>#DIV/0!</v>
      </c>
      <c r="AC49" s="221"/>
      <c r="AD49" s="505" t="e">
        <f>(AD$25*1.5)+(AD45-AD25)</f>
        <v>#DIV/0!</v>
      </c>
      <c r="AE49" s="221"/>
      <c r="AF49" s="196"/>
      <c r="AG49" s="196"/>
      <c r="AH49" s="196"/>
      <c r="AI49" s="196"/>
      <c r="AJ49" s="196"/>
      <c r="AK49" s="196"/>
      <c r="AL49" s="196"/>
      <c r="AM49" s="196"/>
    </row>
    <row r="50" spans="1:40" s="8" customFormat="1">
      <c r="A50" s="196"/>
      <c r="B50" s="220"/>
      <c r="C50" s="503"/>
      <c r="D50" s="196"/>
      <c r="E50" s="504"/>
      <c r="F50" s="221"/>
      <c r="G50" s="504"/>
      <c r="H50" s="221"/>
      <c r="I50" s="504"/>
      <c r="J50" s="221"/>
      <c r="K50" s="196"/>
      <c r="L50" s="504"/>
      <c r="M50" s="221"/>
      <c r="N50" s="504"/>
      <c r="O50" s="221"/>
      <c r="P50" s="504"/>
      <c r="Q50" s="221"/>
      <c r="R50" s="221"/>
      <c r="S50" s="504"/>
      <c r="T50" s="221"/>
      <c r="U50" s="504"/>
      <c r="V50" s="221"/>
      <c r="W50" s="504"/>
      <c r="X50" s="221"/>
      <c r="Y50" s="221"/>
      <c r="Z50" s="504"/>
      <c r="AA50" s="221"/>
      <c r="AB50" s="504"/>
      <c r="AC50" s="221"/>
      <c r="AD50" s="504"/>
      <c r="AE50" s="221"/>
      <c r="AF50" s="196"/>
      <c r="AG50" s="196"/>
      <c r="AH50" s="196"/>
      <c r="AI50" s="196"/>
      <c r="AJ50" s="196"/>
      <c r="AK50" s="196"/>
      <c r="AL50" s="196"/>
      <c r="AM50" s="196"/>
    </row>
    <row r="51" spans="1:40" s="8" customFormat="1">
      <c r="A51" s="500" t="s">
        <v>119</v>
      </c>
      <c r="B51" s="501"/>
      <c r="C51" s="502"/>
      <c r="D51" s="196"/>
      <c r="E51" s="505" t="e">
        <f>(E$25*2.5)+(E45-E25)</f>
        <v>#DIV/0!</v>
      </c>
      <c r="F51" s="221"/>
      <c r="G51" s="505" t="e">
        <f>(G$25*2.5)+(G45-G25)</f>
        <v>#DIV/0!</v>
      </c>
      <c r="H51" s="221"/>
      <c r="I51" s="505" t="e">
        <f>(I$25*2.5)+(I45-I25)</f>
        <v>#DIV/0!</v>
      </c>
      <c r="J51" s="221"/>
      <c r="K51" s="196"/>
      <c r="L51" s="505" t="e">
        <f>(L$25*2.5)+(L45-L25)</f>
        <v>#DIV/0!</v>
      </c>
      <c r="M51" s="221"/>
      <c r="N51" s="505" t="e">
        <f>(N$25*2.5)+(N45-N25)</f>
        <v>#DIV/0!</v>
      </c>
      <c r="O51" s="221"/>
      <c r="P51" s="505" t="e">
        <f>(P$25*2.5)+(P45-P25)</f>
        <v>#DIV/0!</v>
      </c>
      <c r="Q51" s="221"/>
      <c r="R51" s="221"/>
      <c r="S51" s="505" t="e">
        <f>(S$25*2.5)+(S45-S25)</f>
        <v>#DIV/0!</v>
      </c>
      <c r="T51" s="221"/>
      <c r="U51" s="505" t="e">
        <f>(U$25*2.5)+(U45-U25)</f>
        <v>#DIV/0!</v>
      </c>
      <c r="V51" s="221"/>
      <c r="W51" s="505" t="e">
        <f>(W$25*2.5)+(W45-W25)</f>
        <v>#DIV/0!</v>
      </c>
      <c r="X51" s="221"/>
      <c r="Y51" s="221"/>
      <c r="Z51" s="505" t="e">
        <f>(Z$25*2.5)+(Z45-Z25)</f>
        <v>#DIV/0!</v>
      </c>
      <c r="AA51" s="221"/>
      <c r="AB51" s="505" t="e">
        <f>(AB$25*2.5)+(AB45-AB25)</f>
        <v>#DIV/0!</v>
      </c>
      <c r="AC51" s="221"/>
      <c r="AD51" s="505" t="e">
        <f>(AD$25*2.5)+(AD45-AD25)</f>
        <v>#DIV/0!</v>
      </c>
      <c r="AE51" s="221"/>
      <c r="AF51" s="20"/>
      <c r="AG51" s="196"/>
      <c r="AH51" s="196"/>
      <c r="AI51" s="196"/>
      <c r="AJ51" s="196"/>
      <c r="AK51" s="196"/>
      <c r="AL51" s="196"/>
      <c r="AM51" s="196"/>
    </row>
    <row r="52" spans="1:40" s="8" customFormat="1">
      <c r="A52" s="196"/>
      <c r="B52" s="196"/>
      <c r="C52" s="222"/>
      <c r="D52" s="196"/>
      <c r="E52" s="196"/>
      <c r="F52" s="221"/>
      <c r="G52" s="196"/>
      <c r="H52" s="221"/>
      <c r="I52" s="196"/>
      <c r="J52" s="221"/>
      <c r="K52" s="196"/>
      <c r="L52" s="196"/>
      <c r="M52" s="221"/>
      <c r="N52" s="196"/>
      <c r="O52" s="221"/>
      <c r="P52" s="196"/>
      <c r="Q52" s="221"/>
      <c r="R52" s="221"/>
      <c r="S52" s="196"/>
      <c r="T52" s="221"/>
      <c r="U52" s="196"/>
      <c r="V52" s="221"/>
      <c r="W52" s="196"/>
      <c r="X52" s="221"/>
      <c r="Y52" s="221"/>
      <c r="Z52" s="196"/>
      <c r="AA52" s="221"/>
      <c r="AB52" s="196"/>
      <c r="AC52" s="221"/>
      <c r="AD52" s="196"/>
      <c r="AE52" s="221"/>
      <c r="AF52" s="20"/>
      <c r="AG52" s="196"/>
      <c r="AH52" s="196"/>
      <c r="AI52" s="196"/>
      <c r="AJ52" s="196"/>
      <c r="AK52" s="196"/>
      <c r="AL52" s="196"/>
      <c r="AM52" s="196"/>
    </row>
    <row r="53" spans="1:40" s="8" customFormat="1">
      <c r="A53" s="196"/>
      <c r="B53" s="196"/>
      <c r="C53" s="222"/>
      <c r="D53" s="196"/>
      <c r="E53" s="196"/>
      <c r="F53" s="221"/>
      <c r="G53" s="196"/>
      <c r="H53" s="221"/>
      <c r="I53" s="196"/>
      <c r="J53" s="221"/>
      <c r="K53" s="196"/>
      <c r="L53" s="196"/>
      <c r="M53" s="221"/>
      <c r="N53" s="196"/>
      <c r="O53" s="221"/>
      <c r="P53" s="196"/>
      <c r="Q53" s="221"/>
      <c r="R53" s="221"/>
      <c r="S53" s="196"/>
      <c r="T53" s="221"/>
      <c r="U53" s="196"/>
      <c r="V53" s="221"/>
      <c r="W53" s="196"/>
      <c r="X53" s="221"/>
      <c r="Y53" s="221"/>
      <c r="Z53" s="196"/>
      <c r="AA53" s="221"/>
      <c r="AB53" s="196"/>
      <c r="AC53" s="221"/>
      <c r="AD53" s="196"/>
      <c r="AE53" s="221"/>
      <c r="AF53" s="20"/>
      <c r="AG53" s="196"/>
      <c r="AH53" s="196"/>
      <c r="AI53" s="196"/>
      <c r="AJ53" s="196"/>
      <c r="AK53" s="196"/>
      <c r="AL53" s="196"/>
      <c r="AM53" s="196"/>
    </row>
    <row r="54" spans="1:40" s="8" customFormat="1">
      <c r="A54" s="196"/>
      <c r="B54" s="196"/>
      <c r="C54" s="222"/>
      <c r="D54" s="196"/>
      <c r="E54" s="196"/>
      <c r="F54" s="221"/>
      <c r="G54" s="196"/>
      <c r="H54" s="221"/>
      <c r="I54" s="196"/>
      <c r="J54" s="221"/>
      <c r="K54" s="196"/>
      <c r="L54" s="196"/>
      <c r="M54" s="221"/>
      <c r="N54" s="196"/>
      <c r="O54" s="221"/>
      <c r="P54" s="196"/>
      <c r="Q54" s="221"/>
      <c r="R54" s="221"/>
      <c r="S54" s="196"/>
      <c r="T54" s="221"/>
      <c r="U54" s="196"/>
      <c r="V54" s="221"/>
      <c r="W54" s="196"/>
      <c r="X54" s="221"/>
      <c r="Y54" s="221"/>
      <c r="Z54" s="196"/>
      <c r="AA54" s="221"/>
      <c r="AB54" s="196"/>
      <c r="AC54" s="221"/>
      <c r="AD54" s="196"/>
      <c r="AE54" s="221"/>
      <c r="AF54" s="20"/>
      <c r="AG54" s="196"/>
      <c r="AH54" s="196"/>
      <c r="AI54" s="196"/>
      <c r="AJ54" s="196"/>
      <c r="AK54" s="196"/>
      <c r="AL54" s="196"/>
      <c r="AM54" s="196"/>
    </row>
    <row r="55" spans="1:40" s="8" customFormat="1">
      <c r="A55" s="196"/>
      <c r="B55" s="196"/>
      <c r="C55" s="222"/>
      <c r="D55" s="196"/>
      <c r="E55" s="196"/>
      <c r="F55" s="221"/>
      <c r="G55" s="196"/>
      <c r="H55" s="221"/>
      <c r="I55" s="196"/>
      <c r="J55" s="221"/>
      <c r="K55" s="196"/>
      <c r="L55" s="196"/>
      <c r="M55" s="221"/>
      <c r="N55" s="196"/>
      <c r="O55" s="221"/>
      <c r="P55" s="196"/>
      <c r="Q55" s="221"/>
      <c r="R55" s="221"/>
      <c r="S55" s="196"/>
      <c r="T55" s="221"/>
      <c r="U55" s="196"/>
      <c r="V55" s="221"/>
      <c r="W55" s="196"/>
      <c r="X55" s="221"/>
      <c r="Y55" s="221"/>
      <c r="Z55" s="196"/>
      <c r="AA55" s="221"/>
      <c r="AB55" s="196"/>
      <c r="AC55" s="221"/>
      <c r="AD55" s="196"/>
      <c r="AE55" s="221"/>
      <c r="AF55" s="20"/>
      <c r="AG55" s="196"/>
      <c r="AH55" s="196"/>
      <c r="AI55" s="196"/>
      <c r="AJ55" s="196"/>
      <c r="AK55" s="196"/>
      <c r="AL55" s="196"/>
      <c r="AM55" s="196"/>
    </row>
    <row r="56" spans="1:40" s="8" customFormat="1">
      <c r="A56" s="196"/>
      <c r="B56" s="196"/>
      <c r="C56" s="222"/>
      <c r="D56" s="196"/>
      <c r="E56" s="196"/>
      <c r="F56" s="221"/>
      <c r="G56" s="196"/>
      <c r="H56" s="221"/>
      <c r="I56" s="196"/>
      <c r="J56" s="221"/>
      <c r="K56" s="196"/>
      <c r="L56" s="196"/>
      <c r="M56" s="221"/>
      <c r="N56" s="196"/>
      <c r="O56" s="221"/>
      <c r="P56" s="196"/>
      <c r="Q56" s="221"/>
      <c r="R56" s="221"/>
      <c r="S56" s="196"/>
      <c r="T56" s="221"/>
      <c r="U56" s="196"/>
      <c r="V56" s="221"/>
      <c r="W56" s="196"/>
      <c r="X56" s="221"/>
      <c r="Y56" s="221"/>
      <c r="Z56" s="196"/>
      <c r="AA56" s="221"/>
      <c r="AB56" s="196"/>
      <c r="AC56" s="221"/>
      <c r="AD56" s="196"/>
      <c r="AE56" s="221"/>
      <c r="AF56" s="20"/>
      <c r="AG56" s="196"/>
      <c r="AH56" s="196"/>
      <c r="AI56" s="196"/>
      <c r="AJ56" s="196"/>
      <c r="AK56" s="196"/>
      <c r="AL56" s="196"/>
      <c r="AM56" s="196"/>
    </row>
    <row r="57" spans="1:40" s="8" customFormat="1">
      <c r="A57" s="196"/>
      <c r="B57" s="196"/>
      <c r="C57" s="222"/>
      <c r="D57" s="196"/>
      <c r="E57" s="196"/>
      <c r="F57" s="221"/>
      <c r="G57" s="196"/>
      <c r="H57" s="221"/>
      <c r="I57" s="196"/>
      <c r="J57" s="221"/>
      <c r="K57" s="196"/>
      <c r="L57" s="196"/>
      <c r="M57" s="221"/>
      <c r="N57" s="196"/>
      <c r="O57" s="221"/>
      <c r="P57" s="196"/>
      <c r="Q57" s="221"/>
      <c r="R57" s="221"/>
      <c r="S57" s="196"/>
      <c r="T57" s="221"/>
      <c r="U57" s="196"/>
      <c r="V57" s="221"/>
      <c r="W57" s="196"/>
      <c r="X57" s="221"/>
      <c r="Y57" s="221"/>
      <c r="Z57" s="196"/>
      <c r="AA57" s="221"/>
      <c r="AB57" s="196"/>
      <c r="AC57" s="221"/>
      <c r="AD57" s="196"/>
      <c r="AE57" s="221"/>
      <c r="AF57" s="20"/>
      <c r="AG57" s="20"/>
      <c r="AH57" s="196"/>
      <c r="AI57" s="196"/>
      <c r="AJ57" s="196"/>
      <c r="AK57" s="196"/>
      <c r="AL57" s="196"/>
      <c r="AM57" s="196"/>
    </row>
    <row r="58" spans="1:40" s="8" customFormat="1">
      <c r="A58" s="196"/>
      <c r="B58" s="196"/>
      <c r="C58" s="222"/>
      <c r="D58" s="196"/>
      <c r="E58" s="20"/>
      <c r="F58" s="221"/>
      <c r="G58" s="20"/>
      <c r="H58" s="221"/>
      <c r="I58" s="20"/>
      <c r="J58" s="221"/>
      <c r="K58" s="196"/>
      <c r="L58" s="20"/>
      <c r="M58" s="221"/>
      <c r="N58" s="20"/>
      <c r="O58" s="221"/>
      <c r="P58" s="20"/>
      <c r="Q58" s="221"/>
      <c r="R58" s="221"/>
      <c r="S58" s="20"/>
      <c r="T58" s="221"/>
      <c r="U58" s="20"/>
      <c r="V58" s="221"/>
      <c r="W58" s="20"/>
      <c r="X58" s="221"/>
      <c r="Y58" s="221"/>
      <c r="Z58" s="20"/>
      <c r="AA58" s="221"/>
      <c r="AB58" s="20"/>
      <c r="AC58" s="221"/>
      <c r="AD58" s="20"/>
      <c r="AE58" s="221"/>
      <c r="AF58" s="20"/>
      <c r="AG58" s="20"/>
      <c r="AH58" s="20"/>
      <c r="AI58" s="196"/>
      <c r="AJ58" s="196"/>
      <c r="AK58" s="196"/>
      <c r="AL58" s="196"/>
      <c r="AM58" s="196"/>
    </row>
    <row r="59" spans="1:40" s="8" customFormat="1">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1"/>
    </row>
  </sheetData>
  <dataConsolidate/>
  <mergeCells count="15">
    <mergeCell ref="Z1:AF2"/>
    <mergeCell ref="Z3:AF3"/>
    <mergeCell ref="Z4:AF5"/>
    <mergeCell ref="E10:F10"/>
    <mergeCell ref="G10:H10"/>
    <mergeCell ref="I10:J10"/>
    <mergeCell ref="L10:M10"/>
    <mergeCell ref="N10:O10"/>
    <mergeCell ref="P10:Q10"/>
    <mergeCell ref="S10:T10"/>
    <mergeCell ref="U10:V10"/>
    <mergeCell ref="W10:X10"/>
    <mergeCell ref="Z10:AA10"/>
    <mergeCell ref="AB10:AC10"/>
    <mergeCell ref="AD10:AE10"/>
  </mergeCells>
  <pageMargins left="0.19685039370078741" right="0.19685039370078741" top="0.59055118110236227" bottom="0.78740157480314965" header="0.39370078740157483" footer="0.19685039370078741"/>
  <pageSetup paperSize="9" scale="55"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A4608-35A2-4DD4-A2B3-D3C7B46336D3}">
  <dimension ref="A1:AM41"/>
  <sheetViews>
    <sheetView showGridLines="0" workbookViewId="0">
      <pane ySplit="10" topLeftCell="A11" activePane="bottomLeft" state="frozen"/>
      <selection pane="bottomLeft" activeCell="T41" sqref="T41:V41"/>
    </sheetView>
  </sheetViews>
  <sheetFormatPr defaultColWidth="11.44140625" defaultRowHeight="13.2"/>
  <cols>
    <col min="1" max="1" width="35.88671875" style="20" customWidth="1"/>
    <col min="2" max="2" width="9" style="20" customWidth="1"/>
    <col min="3" max="7" width="8.33203125" style="20" customWidth="1"/>
    <col min="8" max="8" width="3.33203125" style="20" customWidth="1"/>
    <col min="9" max="9" width="35.88671875" style="20" customWidth="1"/>
    <col min="10" max="15" width="8.6640625" style="20" customWidth="1"/>
    <col min="16" max="16" width="3.5546875" style="20" customWidth="1"/>
    <col min="17" max="17" width="35.88671875" style="20" customWidth="1"/>
    <col min="18" max="23" width="8.5546875" style="20" customWidth="1"/>
    <col min="24" max="25" width="12.33203125" style="20" customWidth="1"/>
    <col min="26" max="26" width="27.5546875" style="20" customWidth="1"/>
    <col min="27" max="33" width="11.44140625" style="20"/>
    <col min="34" max="34" width="10.5546875" style="20" customWidth="1"/>
    <col min="35" max="39" width="11.44140625" style="20"/>
    <col min="40" max="16384" width="11.44140625" style="1"/>
  </cols>
  <sheetData>
    <row r="1" spans="1:36" ht="16.2">
      <c r="A1" s="61" t="s">
        <v>0</v>
      </c>
      <c r="B1" s="62"/>
      <c r="C1" s="63"/>
      <c r="D1" s="63"/>
      <c r="E1" s="63"/>
      <c r="F1" s="63"/>
      <c r="G1" s="63"/>
      <c r="H1" s="63"/>
      <c r="I1" s="63"/>
      <c r="J1" s="63"/>
      <c r="K1" s="63"/>
      <c r="L1" s="63"/>
      <c r="M1" s="63"/>
      <c r="N1" s="63"/>
      <c r="O1" s="63"/>
      <c r="P1" s="63"/>
      <c r="Q1" s="63"/>
      <c r="R1" s="63"/>
      <c r="S1" s="63"/>
      <c r="T1" s="63"/>
      <c r="U1" s="63"/>
      <c r="V1" s="63"/>
      <c r="W1" s="63"/>
      <c r="X1" s="63"/>
      <c r="Y1" s="63"/>
      <c r="Z1" s="538"/>
      <c r="AA1" s="538"/>
      <c r="AB1" s="538"/>
      <c r="AC1" s="538"/>
      <c r="AD1" s="538"/>
      <c r="AE1" s="538"/>
      <c r="AF1" s="538"/>
    </row>
    <row r="2" spans="1:36" ht="15">
      <c r="A2" s="139"/>
      <c r="B2" s="140"/>
      <c r="C2" s="141"/>
      <c r="D2" s="140"/>
      <c r="E2" s="142"/>
      <c r="F2" s="138"/>
      <c r="G2" s="142"/>
      <c r="H2" s="138"/>
      <c r="I2" s="139"/>
      <c r="J2" s="140"/>
      <c r="K2" s="141"/>
      <c r="L2" s="140"/>
      <c r="M2" s="142"/>
      <c r="N2" s="138"/>
      <c r="O2" s="142"/>
      <c r="P2" s="142"/>
      <c r="Q2" s="139"/>
      <c r="R2" s="140"/>
      <c r="S2" s="141"/>
      <c r="T2" s="140"/>
      <c r="U2" s="142"/>
      <c r="V2" s="138"/>
      <c r="W2" s="142"/>
      <c r="X2" s="138"/>
      <c r="Y2" s="138"/>
      <c r="Z2" s="538"/>
      <c r="AA2" s="538"/>
      <c r="AB2" s="538"/>
      <c r="AC2" s="538"/>
      <c r="AD2" s="538"/>
      <c r="AE2" s="538"/>
      <c r="AF2" s="538"/>
    </row>
    <row r="3" spans="1:36" ht="18.600000000000001">
      <c r="A3" s="15" t="str">
        <f>'1-Totaal inschrijfbedrag'!A3</f>
        <v>Naam opdrachtgever</v>
      </c>
      <c r="B3" s="16" t="str">
        <f>'1-Totaal inschrijfbedrag'!B3</f>
        <v>GVB operatie Metro</v>
      </c>
      <c r="C3" s="144"/>
      <c r="D3" s="140"/>
      <c r="E3" s="145"/>
      <c r="F3" s="143"/>
      <c r="G3" s="145"/>
      <c r="H3" s="143"/>
      <c r="I3" s="65"/>
      <c r="J3" s="66"/>
      <c r="K3" s="144"/>
      <c r="L3" s="140"/>
      <c r="M3" s="145"/>
      <c r="N3" s="143"/>
      <c r="O3" s="145"/>
      <c r="P3" s="145"/>
      <c r="Q3" s="65"/>
      <c r="R3" s="66"/>
      <c r="S3" s="144"/>
      <c r="T3" s="140"/>
      <c r="U3" s="145"/>
      <c r="V3" s="143"/>
      <c r="W3" s="145"/>
      <c r="X3" s="143"/>
      <c r="Y3" s="143"/>
      <c r="Z3" s="538"/>
      <c r="AA3" s="538"/>
      <c r="AB3" s="538"/>
      <c r="AC3" s="538"/>
      <c r="AD3" s="538"/>
      <c r="AE3" s="538"/>
      <c r="AF3" s="538"/>
    </row>
    <row r="4" spans="1:36" ht="18.600000000000001">
      <c r="A4" s="15" t="str">
        <f>'1-Totaal inschrijfbedrag'!A4</f>
        <v>Calculatie onderdeel</v>
      </c>
      <c r="B4" s="16" t="str">
        <f ca="1">MID(CELL("bestandsnaam",$D$12),SEARCH("]",CELL("bestandsnaam",$D$12),1)+1,256)</f>
        <v>12a-Onderbouwing basis uurloon</v>
      </c>
      <c r="C4" s="146"/>
      <c r="D4" s="147"/>
      <c r="I4" s="65"/>
      <c r="J4" s="66"/>
      <c r="K4" s="146"/>
      <c r="L4" s="147"/>
      <c r="Q4" s="65"/>
      <c r="R4" s="66"/>
      <c r="S4" s="146"/>
      <c r="T4" s="147"/>
      <c r="Z4" s="538"/>
      <c r="AA4" s="538"/>
      <c r="AB4" s="538"/>
      <c r="AC4" s="538"/>
      <c r="AD4" s="538"/>
      <c r="AE4" s="538"/>
      <c r="AF4" s="538"/>
    </row>
    <row r="5" spans="1:36" ht="18.600000000000001">
      <c r="A5" s="15" t="str">
        <f>'1-Totaal inschrijfbedrag'!A5</f>
        <v>Gebouw/plaats</v>
      </c>
      <c r="B5" s="16" t="str">
        <f>'1-Totaal inschrijfbedrag'!B5</f>
        <v>Amsterdam</v>
      </c>
      <c r="C5" s="146"/>
      <c r="D5" s="147"/>
      <c r="I5" s="65"/>
      <c r="J5" s="66"/>
      <c r="K5" s="146"/>
      <c r="L5" s="147"/>
      <c r="Q5" s="65"/>
      <c r="R5" s="66"/>
      <c r="S5" s="146"/>
      <c r="T5" s="147"/>
      <c r="Z5" s="538"/>
      <c r="AA5" s="538"/>
      <c r="AB5" s="538"/>
      <c r="AC5" s="538"/>
      <c r="AD5" s="538"/>
      <c r="AE5" s="538"/>
      <c r="AF5" s="538"/>
    </row>
    <row r="6" spans="1:36" ht="18.600000000000001">
      <c r="A6" s="15" t="str">
        <f>'1-Totaal inschrijfbedrag'!A6</f>
        <v>Referentienummer</v>
      </c>
      <c r="B6" s="16" t="str">
        <f>'1-Totaal inschrijfbedrag'!B6</f>
        <v>2024-62</v>
      </c>
      <c r="C6" s="146"/>
      <c r="D6" s="147"/>
      <c r="I6" s="65"/>
      <c r="J6" s="66"/>
      <c r="K6" s="146"/>
      <c r="L6" s="147"/>
      <c r="Q6" s="65"/>
      <c r="R6" s="66"/>
      <c r="S6" s="146"/>
      <c r="T6" s="147"/>
      <c r="Z6" s="148"/>
      <c r="AA6" s="148"/>
      <c r="AB6" s="148"/>
      <c r="AC6" s="148"/>
      <c r="AD6" s="148"/>
      <c r="AE6" s="148"/>
      <c r="AF6" s="148"/>
    </row>
    <row r="7" spans="1:36" ht="18.600000000000001">
      <c r="A7" s="15" t="str">
        <f>'1-Totaal inschrijfbedrag'!A7</f>
        <v>Naam dienstverlener</v>
      </c>
      <c r="B7" s="16">
        <f>'1-Totaal inschrijfbedrag'!B7</f>
        <v>0</v>
      </c>
      <c r="C7" s="146"/>
      <c r="D7" s="147"/>
      <c r="I7" s="65"/>
      <c r="J7" s="66"/>
      <c r="K7" s="146"/>
      <c r="L7" s="147"/>
      <c r="Q7" s="65"/>
      <c r="R7" s="66"/>
      <c r="S7" s="146"/>
      <c r="T7" s="147"/>
      <c r="Z7" s="148"/>
      <c r="AA7" s="148"/>
      <c r="AB7" s="148"/>
      <c r="AC7" s="148"/>
      <c r="AD7" s="148"/>
      <c r="AE7" s="148"/>
      <c r="AF7" s="148"/>
    </row>
    <row r="8" spans="1:36" ht="18.600000000000001">
      <c r="A8" s="15" t="str">
        <f>'1-Totaal inschrijfbedrag'!A8</f>
        <v>Prijspeil</v>
      </c>
      <c r="B8" s="496" t="str">
        <f>'1-Totaal inschrijfbedrag'!B8</f>
        <v>1 juli 2025</v>
      </c>
      <c r="C8" s="146"/>
      <c r="D8" s="147"/>
      <c r="I8" s="65"/>
      <c r="J8" s="78"/>
      <c r="K8" s="146"/>
      <c r="L8" s="147"/>
      <c r="Q8" s="65"/>
      <c r="R8" s="78"/>
      <c r="S8" s="146"/>
      <c r="T8" s="147"/>
      <c r="AB8" s="148"/>
      <c r="AC8" s="148"/>
      <c r="AD8" s="148"/>
      <c r="AE8" s="148"/>
      <c r="AF8" s="148"/>
      <c r="AG8" s="149"/>
    </row>
    <row r="9" spans="1:36" s="8" customFormat="1">
      <c r="A9" s="196"/>
      <c r="B9" s="196"/>
      <c r="C9" s="222"/>
      <c r="D9" s="196"/>
      <c r="E9" s="196"/>
      <c r="F9" s="221"/>
      <c r="G9" s="196"/>
      <c r="H9" s="221"/>
      <c r="I9" s="196"/>
      <c r="J9" s="196"/>
      <c r="K9" s="222"/>
      <c r="L9" s="196"/>
      <c r="M9" s="196"/>
      <c r="N9" s="221"/>
      <c r="O9" s="196"/>
      <c r="P9" s="196"/>
      <c r="Q9" s="196"/>
      <c r="R9" s="196"/>
      <c r="S9" s="222"/>
      <c r="T9" s="196"/>
      <c r="U9" s="196"/>
      <c r="V9" s="221"/>
      <c r="W9" s="196"/>
      <c r="X9" s="221"/>
      <c r="Y9" s="221"/>
      <c r="Z9" s="196"/>
      <c r="AA9" s="196"/>
      <c r="AB9" s="196"/>
      <c r="AC9" s="196"/>
      <c r="AD9" s="196"/>
      <c r="AE9" s="20"/>
      <c r="AF9" s="20"/>
      <c r="AG9" s="196"/>
      <c r="AH9" s="196"/>
      <c r="AI9" s="196"/>
      <c r="AJ9" s="196"/>
    </row>
    <row r="10" spans="1:36" s="8" customFormat="1" ht="30">
      <c r="A10" s="155" t="s">
        <v>435</v>
      </c>
      <c r="B10" s="544" t="s">
        <v>475</v>
      </c>
      <c r="C10" s="545"/>
      <c r="D10" s="545"/>
      <c r="E10" s="545"/>
      <c r="F10" s="545"/>
      <c r="G10" s="545"/>
      <c r="H10" s="221"/>
      <c r="I10" s="155" t="s">
        <v>436</v>
      </c>
      <c r="J10" s="544" t="s">
        <v>475</v>
      </c>
      <c r="K10" s="545"/>
      <c r="L10" s="545"/>
      <c r="M10" s="545"/>
      <c r="N10" s="545"/>
      <c r="O10" s="545"/>
      <c r="P10" s="196"/>
      <c r="Q10" s="155" t="s">
        <v>437</v>
      </c>
      <c r="R10" s="544" t="s">
        <v>475</v>
      </c>
      <c r="S10" s="545"/>
      <c r="T10" s="545"/>
      <c r="U10" s="545"/>
      <c r="V10" s="545"/>
      <c r="W10" s="545"/>
      <c r="X10" s="221"/>
      <c r="Y10" s="221"/>
      <c r="Z10" s="196"/>
      <c r="AA10" s="196"/>
      <c r="AB10" s="196"/>
      <c r="AC10" s="196"/>
      <c r="AD10" s="196"/>
      <c r="AE10" s="20"/>
      <c r="AF10" s="20"/>
      <c r="AG10" s="196"/>
      <c r="AH10" s="196"/>
      <c r="AI10" s="196"/>
      <c r="AJ10" s="196"/>
    </row>
    <row r="11" spans="1:36" s="8" customFormat="1">
      <c r="A11" s="160"/>
      <c r="B11" s="223">
        <v>1</v>
      </c>
      <c r="C11" s="223">
        <v>2</v>
      </c>
      <c r="D11" s="223">
        <v>3</v>
      </c>
      <c r="E11" s="223">
        <v>4</v>
      </c>
      <c r="F11" s="223">
        <v>5</v>
      </c>
      <c r="G11" s="223">
        <v>6</v>
      </c>
      <c r="H11" s="221"/>
      <c r="I11" s="160"/>
      <c r="J11" s="223">
        <v>1</v>
      </c>
      <c r="K11" s="223">
        <v>2</v>
      </c>
      <c r="L11" s="223">
        <v>3</v>
      </c>
      <c r="M11" s="223">
        <v>4</v>
      </c>
      <c r="N11" s="223">
        <v>5</v>
      </c>
      <c r="O11" s="223">
        <v>6</v>
      </c>
      <c r="P11" s="196"/>
      <c r="Q11" s="160"/>
      <c r="R11" s="223">
        <v>1</v>
      </c>
      <c r="S11" s="223">
        <v>2</v>
      </c>
      <c r="T11" s="223">
        <v>3</v>
      </c>
      <c r="U11" s="223">
        <v>4</v>
      </c>
      <c r="V11" s="223">
        <v>5</v>
      </c>
      <c r="W11" s="223">
        <v>6</v>
      </c>
      <c r="X11" s="221"/>
      <c r="Y11" s="221"/>
      <c r="Z11" s="196"/>
      <c r="AA11" s="196"/>
      <c r="AB11" s="196"/>
      <c r="AC11" s="196"/>
      <c r="AD11" s="196"/>
      <c r="AE11" s="20"/>
      <c r="AF11" s="20"/>
      <c r="AG11" s="196"/>
      <c r="AH11" s="196"/>
      <c r="AI11" s="196"/>
      <c r="AJ11" s="196"/>
    </row>
    <row r="12" spans="1:36" s="8" customFormat="1">
      <c r="A12" s="160" t="s">
        <v>476</v>
      </c>
      <c r="B12" s="170">
        <v>0</v>
      </c>
      <c r="C12" s="170">
        <v>0</v>
      </c>
      <c r="D12" s="170">
        <v>0</v>
      </c>
      <c r="E12" s="170">
        <v>0</v>
      </c>
      <c r="F12" s="170">
        <v>0</v>
      </c>
      <c r="G12" s="170">
        <v>0</v>
      </c>
      <c r="H12" s="221"/>
      <c r="I12" s="160" t="s">
        <v>476</v>
      </c>
      <c r="J12" s="170">
        <v>0</v>
      </c>
      <c r="K12" s="170">
        <v>0</v>
      </c>
      <c r="L12" s="170">
        <v>0</v>
      </c>
      <c r="M12" s="170">
        <v>0</v>
      </c>
      <c r="N12" s="170">
        <v>0</v>
      </c>
      <c r="O12" s="170">
        <v>0</v>
      </c>
      <c r="P12" s="196"/>
      <c r="Q12" s="160" t="s">
        <v>476</v>
      </c>
      <c r="R12" s="170">
        <v>0</v>
      </c>
      <c r="S12" s="170">
        <v>0</v>
      </c>
      <c r="T12" s="170">
        <v>0</v>
      </c>
      <c r="U12" s="170">
        <v>0</v>
      </c>
      <c r="V12" s="170">
        <v>0</v>
      </c>
      <c r="W12" s="170">
        <v>0</v>
      </c>
      <c r="X12" s="221"/>
      <c r="Y12" s="221"/>
      <c r="Z12" s="196"/>
      <c r="AA12" s="196"/>
      <c r="AB12" s="196"/>
      <c r="AC12" s="196"/>
      <c r="AD12" s="196"/>
      <c r="AE12" s="20"/>
      <c r="AF12" s="20"/>
      <c r="AG12" s="196"/>
      <c r="AH12" s="196"/>
      <c r="AI12" s="196"/>
      <c r="AJ12" s="196"/>
    </row>
    <row r="13" spans="1:36" s="8" customFormat="1">
      <c r="A13" s="160" t="s">
        <v>477</v>
      </c>
      <c r="B13" s="170">
        <v>0</v>
      </c>
      <c r="C13" s="170">
        <v>0</v>
      </c>
      <c r="D13" s="170">
        <v>0</v>
      </c>
      <c r="E13" s="170">
        <v>0</v>
      </c>
      <c r="F13" s="170">
        <v>0</v>
      </c>
      <c r="G13" s="170">
        <v>0</v>
      </c>
      <c r="H13" s="221"/>
      <c r="I13" s="160" t="s">
        <v>477</v>
      </c>
      <c r="J13" s="170">
        <v>0</v>
      </c>
      <c r="K13" s="170">
        <v>0</v>
      </c>
      <c r="L13" s="170">
        <v>0</v>
      </c>
      <c r="M13" s="170">
        <v>0</v>
      </c>
      <c r="N13" s="170">
        <v>0</v>
      </c>
      <c r="O13" s="170">
        <v>0</v>
      </c>
      <c r="P13" s="196"/>
      <c r="Q13" s="160" t="s">
        <v>477</v>
      </c>
      <c r="R13" s="170">
        <v>0</v>
      </c>
      <c r="S13" s="170">
        <v>0</v>
      </c>
      <c r="T13" s="170">
        <v>0</v>
      </c>
      <c r="U13" s="170">
        <v>0</v>
      </c>
      <c r="V13" s="170">
        <v>0</v>
      </c>
      <c r="W13" s="170">
        <v>0</v>
      </c>
      <c r="X13" s="221"/>
      <c r="Y13" s="221"/>
      <c r="Z13" s="196"/>
      <c r="AA13" s="196"/>
      <c r="AB13" s="196"/>
      <c r="AC13" s="196"/>
      <c r="AD13" s="196"/>
      <c r="AE13" s="20"/>
      <c r="AF13" s="20"/>
      <c r="AG13" s="196"/>
      <c r="AH13" s="196"/>
      <c r="AI13" s="196"/>
      <c r="AJ13" s="196"/>
    </row>
    <row r="14" spans="1:36" s="8" customFormat="1">
      <c r="A14" s="160" t="s">
        <v>478</v>
      </c>
      <c r="B14" s="170">
        <v>0</v>
      </c>
      <c r="C14" s="170">
        <v>0</v>
      </c>
      <c r="D14" s="170">
        <v>0</v>
      </c>
      <c r="E14" s="170">
        <v>0</v>
      </c>
      <c r="F14" s="170">
        <v>0</v>
      </c>
      <c r="G14" s="170">
        <v>0</v>
      </c>
      <c r="H14" s="221"/>
      <c r="I14" s="160" t="s">
        <v>478</v>
      </c>
      <c r="J14" s="170">
        <v>0</v>
      </c>
      <c r="K14" s="170">
        <v>0</v>
      </c>
      <c r="L14" s="170">
        <v>0</v>
      </c>
      <c r="M14" s="170">
        <v>0</v>
      </c>
      <c r="N14" s="170">
        <v>0</v>
      </c>
      <c r="O14" s="170">
        <v>0</v>
      </c>
      <c r="P14" s="196"/>
      <c r="Q14" s="160" t="s">
        <v>478</v>
      </c>
      <c r="R14" s="170">
        <v>0</v>
      </c>
      <c r="S14" s="170">
        <v>0</v>
      </c>
      <c r="T14" s="170">
        <v>0</v>
      </c>
      <c r="U14" s="170">
        <v>0</v>
      </c>
      <c r="V14" s="170">
        <v>0</v>
      </c>
      <c r="W14" s="170">
        <v>0</v>
      </c>
      <c r="X14" s="221"/>
      <c r="Y14" s="221"/>
      <c r="Z14" s="196"/>
      <c r="AA14" s="196"/>
      <c r="AB14" s="196"/>
      <c r="AC14" s="196"/>
      <c r="AD14" s="196"/>
      <c r="AE14" s="20"/>
      <c r="AF14" s="20"/>
      <c r="AG14" s="20"/>
      <c r="AH14" s="196"/>
      <c r="AI14" s="196"/>
      <c r="AJ14" s="196"/>
    </row>
    <row r="15" spans="1:36" s="8" customFormat="1">
      <c r="A15" s="160" t="s">
        <v>479</v>
      </c>
      <c r="B15" s="170">
        <v>0</v>
      </c>
      <c r="C15" s="170">
        <v>0</v>
      </c>
      <c r="D15" s="170">
        <v>0</v>
      </c>
      <c r="E15" s="170">
        <v>0</v>
      </c>
      <c r="F15" s="170">
        <v>0</v>
      </c>
      <c r="G15" s="170">
        <v>0</v>
      </c>
      <c r="H15" s="221"/>
      <c r="I15" s="160" t="s">
        <v>479</v>
      </c>
      <c r="J15" s="170">
        <v>0</v>
      </c>
      <c r="K15" s="170">
        <v>0</v>
      </c>
      <c r="L15" s="170">
        <v>0</v>
      </c>
      <c r="M15" s="170">
        <v>0</v>
      </c>
      <c r="N15" s="170">
        <v>0</v>
      </c>
      <c r="O15" s="170">
        <v>0</v>
      </c>
      <c r="P15" s="20"/>
      <c r="Q15" s="160" t="s">
        <v>479</v>
      </c>
      <c r="R15" s="170">
        <v>0</v>
      </c>
      <c r="S15" s="170">
        <v>0</v>
      </c>
      <c r="T15" s="170">
        <v>0</v>
      </c>
      <c r="U15" s="170">
        <v>0</v>
      </c>
      <c r="V15" s="170">
        <v>0</v>
      </c>
      <c r="W15" s="170">
        <v>0</v>
      </c>
      <c r="X15" s="221"/>
      <c r="Y15" s="221"/>
      <c r="Z15" s="196"/>
      <c r="AA15" s="196"/>
      <c r="AB15" s="196"/>
      <c r="AC15" s="196"/>
      <c r="AD15" s="196"/>
      <c r="AE15" s="20"/>
      <c r="AF15" s="20"/>
      <c r="AG15" s="20"/>
      <c r="AH15" s="20"/>
      <c r="AI15" s="196"/>
      <c r="AJ15" s="196"/>
    </row>
    <row r="16" spans="1:36" s="8" customFormat="1">
      <c r="A16" s="160" t="s">
        <v>480</v>
      </c>
      <c r="B16" s="170">
        <v>0</v>
      </c>
      <c r="C16" s="170">
        <v>0</v>
      </c>
      <c r="D16" s="170">
        <v>0</v>
      </c>
      <c r="E16" s="170">
        <v>0</v>
      </c>
      <c r="F16" s="170">
        <v>0</v>
      </c>
      <c r="G16" s="170">
        <v>0</v>
      </c>
      <c r="H16" s="20"/>
      <c r="I16" s="160" t="s">
        <v>480</v>
      </c>
      <c r="J16" s="170">
        <v>0</v>
      </c>
      <c r="K16" s="170">
        <v>0</v>
      </c>
      <c r="L16" s="170">
        <v>0</v>
      </c>
      <c r="M16" s="170">
        <v>0</v>
      </c>
      <c r="N16" s="170">
        <v>0</v>
      </c>
      <c r="O16" s="170">
        <v>0</v>
      </c>
      <c r="P16" s="20"/>
      <c r="Q16" s="160" t="s">
        <v>480</v>
      </c>
      <c r="R16" s="170">
        <v>0</v>
      </c>
      <c r="S16" s="170">
        <v>0</v>
      </c>
      <c r="T16" s="170">
        <v>0</v>
      </c>
      <c r="U16" s="170">
        <v>0</v>
      </c>
      <c r="V16" s="170">
        <v>0</v>
      </c>
      <c r="W16" s="170">
        <v>0</v>
      </c>
      <c r="X16" s="20"/>
      <c r="Y16" s="20"/>
      <c r="Z16" s="196"/>
      <c r="AA16" s="196"/>
      <c r="AB16" s="196"/>
      <c r="AC16" s="196"/>
      <c r="AD16" s="196"/>
      <c r="AE16" s="20"/>
      <c r="AF16" s="20"/>
      <c r="AG16" s="20"/>
      <c r="AH16" s="20"/>
      <c r="AI16" s="20"/>
      <c r="AJ16" s="20"/>
    </row>
    <row r="17" spans="1:36">
      <c r="A17" s="160" t="s">
        <v>481</v>
      </c>
      <c r="B17" s="170">
        <v>0</v>
      </c>
      <c r="C17" s="170">
        <v>0</v>
      </c>
      <c r="D17" s="170">
        <v>0</v>
      </c>
      <c r="E17" s="170">
        <v>0</v>
      </c>
      <c r="F17" s="170">
        <v>0</v>
      </c>
      <c r="G17" s="170">
        <v>0</v>
      </c>
      <c r="I17" s="160" t="s">
        <v>481</v>
      </c>
      <c r="J17" s="170">
        <v>0</v>
      </c>
      <c r="K17" s="170">
        <v>0</v>
      </c>
      <c r="L17" s="170">
        <v>0</v>
      </c>
      <c r="M17" s="170">
        <v>0</v>
      </c>
      <c r="N17" s="170">
        <v>0</v>
      </c>
      <c r="O17" s="170">
        <v>0</v>
      </c>
      <c r="Q17" s="160" t="s">
        <v>481</v>
      </c>
      <c r="R17" s="170">
        <v>0</v>
      </c>
      <c r="S17" s="170">
        <v>0</v>
      </c>
      <c r="T17" s="170">
        <v>0</v>
      </c>
      <c r="U17" s="170">
        <v>0</v>
      </c>
      <c r="V17" s="170">
        <v>0</v>
      </c>
      <c r="W17" s="170">
        <v>0</v>
      </c>
      <c r="Z17" s="196"/>
      <c r="AA17" s="196"/>
      <c r="AB17" s="196"/>
      <c r="AC17" s="196"/>
      <c r="AD17" s="196"/>
    </row>
    <row r="18" spans="1:36">
      <c r="A18" s="160" t="s">
        <v>482</v>
      </c>
      <c r="B18" s="170">
        <v>0</v>
      </c>
      <c r="C18" s="170">
        <v>0</v>
      </c>
      <c r="D18" s="170">
        <v>0</v>
      </c>
      <c r="E18" s="170">
        <v>0</v>
      </c>
      <c r="F18" s="170">
        <v>0</v>
      </c>
      <c r="G18" s="170">
        <v>0</v>
      </c>
      <c r="I18" s="160" t="s">
        <v>482</v>
      </c>
      <c r="J18" s="170">
        <v>0</v>
      </c>
      <c r="K18" s="170">
        <v>0</v>
      </c>
      <c r="L18" s="170">
        <v>0</v>
      </c>
      <c r="M18" s="170">
        <v>0</v>
      </c>
      <c r="N18" s="170">
        <v>0</v>
      </c>
      <c r="O18" s="170">
        <v>0</v>
      </c>
      <c r="Q18" s="160" t="s">
        <v>482</v>
      </c>
      <c r="R18" s="170">
        <v>0</v>
      </c>
      <c r="S18" s="170">
        <v>0</v>
      </c>
      <c r="T18" s="170">
        <v>0</v>
      </c>
      <c r="U18" s="170">
        <v>0</v>
      </c>
      <c r="V18" s="170">
        <v>0</v>
      </c>
      <c r="W18" s="170">
        <v>0</v>
      </c>
      <c r="Z18" s="196"/>
      <c r="AA18" s="196"/>
      <c r="AB18" s="196"/>
      <c r="AC18" s="196"/>
      <c r="AD18" s="196"/>
    </row>
    <row r="19" spans="1:36">
      <c r="Z19" s="196"/>
      <c r="AA19" s="196"/>
      <c r="AB19" s="196"/>
      <c r="AC19" s="196"/>
      <c r="AD19" s="196"/>
    </row>
    <row r="20" spans="1:36" ht="15">
      <c r="A20" s="155" t="s">
        <v>372</v>
      </c>
      <c r="B20" s="541" t="s">
        <v>483</v>
      </c>
      <c r="C20" s="542"/>
      <c r="D20" s="542"/>
      <c r="E20" s="542"/>
      <c r="F20" s="542"/>
      <c r="G20" s="543"/>
      <c r="I20" s="155" t="s">
        <v>372</v>
      </c>
      <c r="J20" s="541" t="s">
        <v>483</v>
      </c>
      <c r="K20" s="542"/>
      <c r="L20" s="542"/>
      <c r="M20" s="542"/>
      <c r="N20" s="542"/>
      <c r="O20" s="543"/>
      <c r="Q20" s="155" t="s">
        <v>372</v>
      </c>
      <c r="R20" s="541" t="s">
        <v>483</v>
      </c>
      <c r="S20" s="542"/>
      <c r="T20" s="542"/>
      <c r="U20" s="542"/>
      <c r="V20" s="542"/>
      <c r="W20" s="543"/>
      <c r="Z20" s="196"/>
      <c r="AA20" s="196"/>
      <c r="AB20" s="196"/>
      <c r="AC20" s="196"/>
      <c r="AD20" s="196"/>
    </row>
    <row r="21" spans="1:36" s="8" customFormat="1">
      <c r="A21" s="160"/>
      <c r="B21" s="223">
        <v>1</v>
      </c>
      <c r="C21" s="223">
        <v>2</v>
      </c>
      <c r="D21" s="223">
        <v>3</v>
      </c>
      <c r="E21" s="223">
        <v>4</v>
      </c>
      <c r="F21" s="223">
        <v>5</v>
      </c>
      <c r="G21" s="223">
        <v>6</v>
      </c>
      <c r="H21" s="221"/>
      <c r="I21" s="160"/>
      <c r="J21" s="223">
        <v>1</v>
      </c>
      <c r="K21" s="223">
        <v>2</v>
      </c>
      <c r="L21" s="223">
        <v>3</v>
      </c>
      <c r="M21" s="223">
        <v>4</v>
      </c>
      <c r="N21" s="223">
        <v>5</v>
      </c>
      <c r="O21" s="223">
        <v>6</v>
      </c>
      <c r="P21" s="196"/>
      <c r="Q21" s="160"/>
      <c r="R21" s="223">
        <v>1</v>
      </c>
      <c r="S21" s="223">
        <v>2</v>
      </c>
      <c r="T21" s="223">
        <v>3</v>
      </c>
      <c r="U21" s="223">
        <v>4</v>
      </c>
      <c r="V21" s="223">
        <v>5</v>
      </c>
      <c r="W21" s="223">
        <v>6</v>
      </c>
      <c r="X21" s="221"/>
      <c r="Y21" s="221"/>
      <c r="Z21" s="196"/>
      <c r="AA21" s="196"/>
      <c r="AB21" s="196"/>
      <c r="AC21" s="196"/>
      <c r="AD21" s="196"/>
      <c r="AE21" s="20"/>
      <c r="AF21" s="20"/>
      <c r="AG21" s="196"/>
      <c r="AH21" s="196"/>
      <c r="AI21" s="196"/>
      <c r="AJ21" s="196"/>
    </row>
    <row r="22" spans="1:36">
      <c r="A22" s="160" t="s">
        <v>476</v>
      </c>
      <c r="B22" s="224"/>
      <c r="C22" s="224"/>
      <c r="D22" s="224"/>
      <c r="E22" s="224"/>
      <c r="F22" s="224"/>
      <c r="G22" s="224"/>
      <c r="I22" s="160" t="s">
        <v>476</v>
      </c>
      <c r="J22" s="224"/>
      <c r="K22" s="224"/>
      <c r="L22" s="224"/>
      <c r="M22" s="224"/>
      <c r="N22" s="224"/>
      <c r="O22" s="224"/>
      <c r="Q22" s="160" t="s">
        <v>476</v>
      </c>
      <c r="R22" s="224"/>
      <c r="S22" s="224"/>
      <c r="T22" s="224"/>
      <c r="U22" s="224"/>
      <c r="V22" s="224"/>
      <c r="W22" s="224"/>
    </row>
    <row r="23" spans="1:36">
      <c r="A23" s="160" t="s">
        <v>477</v>
      </c>
      <c r="B23" s="224"/>
      <c r="C23" s="224"/>
      <c r="D23" s="224"/>
      <c r="E23" s="224"/>
      <c r="F23" s="224"/>
      <c r="G23" s="224"/>
      <c r="I23" s="160" t="s">
        <v>477</v>
      </c>
      <c r="J23" s="224"/>
      <c r="K23" s="224"/>
      <c r="L23" s="224"/>
      <c r="M23" s="224"/>
      <c r="N23" s="224"/>
      <c r="O23" s="224"/>
      <c r="Q23" s="160" t="s">
        <v>477</v>
      </c>
      <c r="R23" s="224"/>
      <c r="S23" s="224"/>
      <c r="T23" s="224"/>
      <c r="U23" s="224"/>
      <c r="V23" s="224"/>
      <c r="W23" s="224"/>
    </row>
    <row r="24" spans="1:36">
      <c r="A24" s="160" t="s">
        <v>478</v>
      </c>
      <c r="B24" s="224"/>
      <c r="C24" s="224"/>
      <c r="D24" s="224"/>
      <c r="E24" s="224"/>
      <c r="F24" s="224"/>
      <c r="G24" s="224"/>
      <c r="I24" s="160" t="s">
        <v>478</v>
      </c>
      <c r="J24" s="224"/>
      <c r="K24" s="224"/>
      <c r="L24" s="224"/>
      <c r="M24" s="224"/>
      <c r="N24" s="224"/>
      <c r="O24" s="224"/>
      <c r="Q24" s="160" t="s">
        <v>478</v>
      </c>
      <c r="R24" s="224"/>
      <c r="S24" s="224"/>
      <c r="T24" s="224"/>
      <c r="U24" s="224"/>
      <c r="V24" s="224"/>
      <c r="W24" s="224"/>
    </row>
    <row r="25" spans="1:36">
      <c r="A25" s="160" t="s">
        <v>479</v>
      </c>
      <c r="B25" s="224"/>
      <c r="C25" s="224"/>
      <c r="D25" s="224"/>
      <c r="E25" s="224"/>
      <c r="F25" s="224"/>
      <c r="G25" s="224"/>
      <c r="I25" s="160" t="s">
        <v>479</v>
      </c>
      <c r="J25" s="224"/>
      <c r="K25" s="224"/>
      <c r="L25" s="224"/>
      <c r="M25" s="224"/>
      <c r="N25" s="224"/>
      <c r="O25" s="224"/>
      <c r="Q25" s="160" t="s">
        <v>479</v>
      </c>
      <c r="R25" s="224"/>
      <c r="S25" s="224"/>
      <c r="T25" s="224"/>
      <c r="U25" s="224"/>
      <c r="V25" s="224"/>
      <c r="W25" s="224"/>
    </row>
    <row r="26" spans="1:36">
      <c r="A26" s="160" t="s">
        <v>480</v>
      </c>
      <c r="B26" s="224"/>
      <c r="C26" s="224"/>
      <c r="D26" s="224"/>
      <c r="E26" s="224"/>
      <c r="F26" s="224"/>
      <c r="G26" s="224"/>
      <c r="I26" s="160" t="s">
        <v>480</v>
      </c>
      <c r="J26" s="224"/>
      <c r="K26" s="224"/>
      <c r="L26" s="224"/>
      <c r="M26" s="224"/>
      <c r="N26" s="224"/>
      <c r="O26" s="224"/>
      <c r="Q26" s="160" t="s">
        <v>480</v>
      </c>
      <c r="R26" s="224"/>
      <c r="S26" s="224"/>
      <c r="T26" s="224"/>
      <c r="U26" s="224"/>
      <c r="V26" s="224"/>
      <c r="W26" s="224"/>
    </row>
    <row r="27" spans="1:36">
      <c r="A27" s="160" t="s">
        <v>481</v>
      </c>
      <c r="B27" s="224"/>
      <c r="C27" s="224"/>
      <c r="D27" s="224"/>
      <c r="E27" s="224"/>
      <c r="F27" s="224"/>
      <c r="G27" s="224"/>
      <c r="I27" s="160" t="s">
        <v>481</v>
      </c>
      <c r="J27" s="224"/>
      <c r="K27" s="224"/>
      <c r="L27" s="224"/>
      <c r="M27" s="224"/>
      <c r="N27" s="224"/>
      <c r="O27" s="224"/>
      <c r="Q27" s="160" t="s">
        <v>481</v>
      </c>
      <c r="R27" s="224"/>
      <c r="S27" s="224"/>
      <c r="T27" s="224"/>
      <c r="U27" s="224"/>
      <c r="V27" s="224"/>
      <c r="W27" s="224"/>
    </row>
    <row r="28" spans="1:36">
      <c r="A28" s="160" t="s">
        <v>482</v>
      </c>
      <c r="B28" s="224"/>
      <c r="C28" s="224"/>
      <c r="D28" s="224"/>
      <c r="E28" s="224"/>
      <c r="F28" s="224"/>
      <c r="G28" s="224"/>
      <c r="I28" s="160" t="s">
        <v>482</v>
      </c>
      <c r="J28" s="224"/>
      <c r="K28" s="224"/>
      <c r="L28" s="224"/>
      <c r="M28" s="224"/>
      <c r="N28" s="224"/>
      <c r="O28" s="224"/>
      <c r="Q28" s="160" t="s">
        <v>482</v>
      </c>
      <c r="R28" s="224"/>
      <c r="S28" s="224"/>
      <c r="T28" s="224"/>
      <c r="U28" s="224"/>
      <c r="V28" s="224"/>
      <c r="W28" s="224"/>
    </row>
    <row r="29" spans="1:36">
      <c r="A29" s="225" t="s">
        <v>484</v>
      </c>
      <c r="B29" s="226">
        <f t="shared" ref="B29:G29" si="0">SUM(B22:B28)</f>
        <v>0</v>
      </c>
      <c r="C29" s="226">
        <f t="shared" si="0"/>
        <v>0</v>
      </c>
      <c r="D29" s="226">
        <f t="shared" si="0"/>
        <v>0</v>
      </c>
      <c r="E29" s="226">
        <f t="shared" si="0"/>
        <v>0</v>
      </c>
      <c r="F29" s="226">
        <f t="shared" si="0"/>
        <v>0</v>
      </c>
      <c r="G29" s="226">
        <f t="shared" si="0"/>
        <v>0</v>
      </c>
      <c r="I29" s="225" t="s">
        <v>484</v>
      </c>
      <c r="J29" s="226">
        <f t="shared" ref="J29:O29" si="1">SUM(J22:J28)</f>
        <v>0</v>
      </c>
      <c r="K29" s="226">
        <f t="shared" si="1"/>
        <v>0</v>
      </c>
      <c r="L29" s="226">
        <f t="shared" si="1"/>
        <v>0</v>
      </c>
      <c r="M29" s="226">
        <f t="shared" si="1"/>
        <v>0</v>
      </c>
      <c r="N29" s="226">
        <f t="shared" si="1"/>
        <v>0</v>
      </c>
      <c r="O29" s="226">
        <f t="shared" si="1"/>
        <v>0</v>
      </c>
      <c r="Q29" s="225" t="s">
        <v>484</v>
      </c>
      <c r="R29" s="226">
        <f t="shared" ref="R29:W29" si="2">SUM(R22:R28)</f>
        <v>0</v>
      </c>
      <c r="S29" s="226">
        <f t="shared" si="2"/>
        <v>0</v>
      </c>
      <c r="T29" s="226">
        <f t="shared" si="2"/>
        <v>0</v>
      </c>
      <c r="U29" s="226">
        <f t="shared" si="2"/>
        <v>0</v>
      </c>
      <c r="V29" s="226">
        <f t="shared" si="2"/>
        <v>0</v>
      </c>
      <c r="W29" s="226">
        <f t="shared" si="2"/>
        <v>0</v>
      </c>
    </row>
    <row r="30" spans="1:36">
      <c r="A30" s="196"/>
      <c r="B30" s="196"/>
      <c r="C30" s="196"/>
      <c r="D30" s="196"/>
      <c r="E30" s="196"/>
      <c r="F30" s="196"/>
      <c r="G30" s="196"/>
      <c r="I30" s="196"/>
      <c r="J30" s="196"/>
      <c r="K30" s="196"/>
      <c r="L30" s="196"/>
      <c r="M30" s="196"/>
      <c r="N30" s="196"/>
      <c r="O30" s="196"/>
      <c r="Q30" s="196"/>
      <c r="R30" s="196"/>
      <c r="S30" s="196"/>
      <c r="T30" s="196"/>
      <c r="U30" s="196"/>
      <c r="V30" s="196"/>
      <c r="W30" s="196"/>
    </row>
    <row r="31" spans="1:36" ht="15">
      <c r="A31" s="155" t="s">
        <v>372</v>
      </c>
      <c r="B31" s="544" t="s">
        <v>485</v>
      </c>
      <c r="C31" s="545"/>
      <c r="D31" s="545"/>
      <c r="E31" s="545"/>
      <c r="F31" s="545"/>
      <c r="G31" s="545"/>
      <c r="I31" s="155" t="s">
        <v>372</v>
      </c>
      <c r="J31" s="544" t="s">
        <v>485</v>
      </c>
      <c r="K31" s="545"/>
      <c r="L31" s="545"/>
      <c r="M31" s="545"/>
      <c r="N31" s="545"/>
      <c r="O31" s="545"/>
      <c r="Q31" s="155" t="s">
        <v>372</v>
      </c>
      <c r="R31" s="544" t="s">
        <v>485</v>
      </c>
      <c r="S31" s="545"/>
      <c r="T31" s="545"/>
      <c r="U31" s="545"/>
      <c r="V31" s="545"/>
      <c r="W31" s="545"/>
    </row>
    <row r="32" spans="1:36" s="8" customFormat="1">
      <c r="A32" s="160"/>
      <c r="B32" s="223">
        <v>1</v>
      </c>
      <c r="C32" s="223">
        <v>2</v>
      </c>
      <c r="D32" s="223">
        <v>3</v>
      </c>
      <c r="E32" s="223">
        <v>4</v>
      </c>
      <c r="F32" s="223">
        <v>5</v>
      </c>
      <c r="G32" s="223">
        <v>6</v>
      </c>
      <c r="H32" s="221"/>
      <c r="I32" s="160"/>
      <c r="J32" s="223">
        <v>1</v>
      </c>
      <c r="K32" s="223">
        <v>2</v>
      </c>
      <c r="L32" s="223">
        <v>3</v>
      </c>
      <c r="M32" s="223">
        <v>4</v>
      </c>
      <c r="N32" s="223">
        <v>5</v>
      </c>
      <c r="O32" s="223">
        <v>6</v>
      </c>
      <c r="P32" s="196"/>
      <c r="Q32" s="160"/>
      <c r="R32" s="223">
        <v>1</v>
      </c>
      <c r="S32" s="223">
        <v>2</v>
      </c>
      <c r="T32" s="223">
        <v>3</v>
      </c>
      <c r="U32" s="223">
        <v>4</v>
      </c>
      <c r="V32" s="223">
        <v>5</v>
      </c>
      <c r="W32" s="223">
        <v>6</v>
      </c>
      <c r="X32" s="221"/>
      <c r="Y32" s="221"/>
      <c r="Z32" s="196"/>
      <c r="AA32" s="196"/>
      <c r="AB32" s="196"/>
      <c r="AC32" s="196"/>
      <c r="AD32" s="196"/>
      <c r="AE32" s="20"/>
      <c r="AF32" s="20"/>
      <c r="AG32" s="196"/>
      <c r="AH32" s="196"/>
      <c r="AI32" s="196"/>
      <c r="AJ32" s="196"/>
    </row>
    <row r="33" spans="1:23">
      <c r="A33" s="160" t="s">
        <v>476</v>
      </c>
      <c r="B33" s="227">
        <f t="shared" ref="B33:G39" si="3">B22*B12</f>
        <v>0</v>
      </c>
      <c r="C33" s="227">
        <f t="shared" si="3"/>
        <v>0</v>
      </c>
      <c r="D33" s="227">
        <f t="shared" si="3"/>
        <v>0</v>
      </c>
      <c r="E33" s="227">
        <f t="shared" si="3"/>
        <v>0</v>
      </c>
      <c r="F33" s="227">
        <f t="shared" si="3"/>
        <v>0</v>
      </c>
      <c r="G33" s="228">
        <f t="shared" si="3"/>
        <v>0</v>
      </c>
      <c r="I33" s="160" t="s">
        <v>476</v>
      </c>
      <c r="J33" s="227">
        <f t="shared" ref="J33:O39" si="4">J22*J12</f>
        <v>0</v>
      </c>
      <c r="K33" s="227">
        <f t="shared" si="4"/>
        <v>0</v>
      </c>
      <c r="L33" s="227">
        <f t="shared" si="4"/>
        <v>0</v>
      </c>
      <c r="M33" s="227">
        <f t="shared" si="4"/>
        <v>0</v>
      </c>
      <c r="N33" s="227">
        <f t="shared" si="4"/>
        <v>0</v>
      </c>
      <c r="O33" s="228">
        <f t="shared" si="4"/>
        <v>0</v>
      </c>
      <c r="Q33" s="160" t="s">
        <v>476</v>
      </c>
      <c r="R33" s="227">
        <f t="shared" ref="R33:W39" si="5">R22*R12</f>
        <v>0</v>
      </c>
      <c r="S33" s="227">
        <f t="shared" si="5"/>
        <v>0</v>
      </c>
      <c r="T33" s="227">
        <f t="shared" si="5"/>
        <v>0</v>
      </c>
      <c r="U33" s="227">
        <f t="shared" si="5"/>
        <v>0</v>
      </c>
      <c r="V33" s="227">
        <f t="shared" si="5"/>
        <v>0</v>
      </c>
      <c r="W33" s="228">
        <f t="shared" si="5"/>
        <v>0</v>
      </c>
    </row>
    <row r="34" spans="1:23">
      <c r="A34" s="160" t="s">
        <v>477</v>
      </c>
      <c r="B34" s="227">
        <f t="shared" si="3"/>
        <v>0</v>
      </c>
      <c r="C34" s="227">
        <f t="shared" si="3"/>
        <v>0</v>
      </c>
      <c r="D34" s="227">
        <f t="shared" si="3"/>
        <v>0</v>
      </c>
      <c r="E34" s="227">
        <f t="shared" si="3"/>
        <v>0</v>
      </c>
      <c r="F34" s="227">
        <f t="shared" si="3"/>
        <v>0</v>
      </c>
      <c r="G34" s="228">
        <f t="shared" si="3"/>
        <v>0</v>
      </c>
      <c r="I34" s="160" t="s">
        <v>477</v>
      </c>
      <c r="J34" s="227">
        <f t="shared" si="4"/>
        <v>0</v>
      </c>
      <c r="K34" s="227">
        <f t="shared" si="4"/>
        <v>0</v>
      </c>
      <c r="L34" s="227">
        <f t="shared" si="4"/>
        <v>0</v>
      </c>
      <c r="M34" s="227">
        <f t="shared" si="4"/>
        <v>0</v>
      </c>
      <c r="N34" s="227">
        <f t="shared" si="4"/>
        <v>0</v>
      </c>
      <c r="O34" s="228">
        <f t="shared" si="4"/>
        <v>0</v>
      </c>
      <c r="Q34" s="160" t="s">
        <v>477</v>
      </c>
      <c r="R34" s="227">
        <f t="shared" si="5"/>
        <v>0</v>
      </c>
      <c r="S34" s="227">
        <f t="shared" si="5"/>
        <v>0</v>
      </c>
      <c r="T34" s="227">
        <f t="shared" si="5"/>
        <v>0</v>
      </c>
      <c r="U34" s="227">
        <f t="shared" si="5"/>
        <v>0</v>
      </c>
      <c r="V34" s="227">
        <f t="shared" si="5"/>
        <v>0</v>
      </c>
      <c r="W34" s="228">
        <f t="shared" si="5"/>
        <v>0</v>
      </c>
    </row>
    <row r="35" spans="1:23">
      <c r="A35" s="160" t="s">
        <v>478</v>
      </c>
      <c r="B35" s="227">
        <f t="shared" si="3"/>
        <v>0</v>
      </c>
      <c r="C35" s="227">
        <f t="shared" si="3"/>
        <v>0</v>
      </c>
      <c r="D35" s="227">
        <f t="shared" si="3"/>
        <v>0</v>
      </c>
      <c r="E35" s="227">
        <f t="shared" si="3"/>
        <v>0</v>
      </c>
      <c r="F35" s="227">
        <f t="shared" si="3"/>
        <v>0</v>
      </c>
      <c r="G35" s="228">
        <f t="shared" si="3"/>
        <v>0</v>
      </c>
      <c r="I35" s="160" t="s">
        <v>478</v>
      </c>
      <c r="J35" s="227">
        <f t="shared" si="4"/>
        <v>0</v>
      </c>
      <c r="K35" s="227">
        <f t="shared" si="4"/>
        <v>0</v>
      </c>
      <c r="L35" s="227">
        <f t="shared" si="4"/>
        <v>0</v>
      </c>
      <c r="M35" s="227">
        <f t="shared" si="4"/>
        <v>0</v>
      </c>
      <c r="N35" s="227">
        <f t="shared" si="4"/>
        <v>0</v>
      </c>
      <c r="O35" s="228">
        <f t="shared" si="4"/>
        <v>0</v>
      </c>
      <c r="Q35" s="160" t="s">
        <v>478</v>
      </c>
      <c r="R35" s="227">
        <f t="shared" si="5"/>
        <v>0</v>
      </c>
      <c r="S35" s="227">
        <f t="shared" si="5"/>
        <v>0</v>
      </c>
      <c r="T35" s="227">
        <f t="shared" si="5"/>
        <v>0</v>
      </c>
      <c r="U35" s="227">
        <f t="shared" si="5"/>
        <v>0</v>
      </c>
      <c r="V35" s="227">
        <f t="shared" si="5"/>
        <v>0</v>
      </c>
      <c r="W35" s="228">
        <f t="shared" si="5"/>
        <v>0</v>
      </c>
    </row>
    <row r="36" spans="1:23">
      <c r="A36" s="160" t="s">
        <v>479</v>
      </c>
      <c r="B36" s="227">
        <f t="shared" si="3"/>
        <v>0</v>
      </c>
      <c r="C36" s="227">
        <f t="shared" si="3"/>
        <v>0</v>
      </c>
      <c r="D36" s="227">
        <f t="shared" si="3"/>
        <v>0</v>
      </c>
      <c r="E36" s="227">
        <f t="shared" si="3"/>
        <v>0</v>
      </c>
      <c r="F36" s="227">
        <f t="shared" si="3"/>
        <v>0</v>
      </c>
      <c r="G36" s="228">
        <f t="shared" si="3"/>
        <v>0</v>
      </c>
      <c r="I36" s="160" t="s">
        <v>479</v>
      </c>
      <c r="J36" s="227">
        <f t="shared" si="4"/>
        <v>0</v>
      </c>
      <c r="K36" s="227">
        <f t="shared" si="4"/>
        <v>0</v>
      </c>
      <c r="L36" s="227">
        <f t="shared" si="4"/>
        <v>0</v>
      </c>
      <c r="M36" s="227">
        <f t="shared" si="4"/>
        <v>0</v>
      </c>
      <c r="N36" s="227">
        <f t="shared" si="4"/>
        <v>0</v>
      </c>
      <c r="O36" s="228">
        <f t="shared" si="4"/>
        <v>0</v>
      </c>
      <c r="Q36" s="160" t="s">
        <v>479</v>
      </c>
      <c r="R36" s="227">
        <f t="shared" si="5"/>
        <v>0</v>
      </c>
      <c r="S36" s="227">
        <f t="shared" si="5"/>
        <v>0</v>
      </c>
      <c r="T36" s="227">
        <f t="shared" si="5"/>
        <v>0</v>
      </c>
      <c r="U36" s="227">
        <f t="shared" si="5"/>
        <v>0</v>
      </c>
      <c r="V36" s="227">
        <f t="shared" si="5"/>
        <v>0</v>
      </c>
      <c r="W36" s="228">
        <f t="shared" si="5"/>
        <v>0</v>
      </c>
    </row>
    <row r="37" spans="1:23">
      <c r="A37" s="160" t="s">
        <v>480</v>
      </c>
      <c r="B37" s="227">
        <f t="shared" si="3"/>
        <v>0</v>
      </c>
      <c r="C37" s="227">
        <f t="shared" si="3"/>
        <v>0</v>
      </c>
      <c r="D37" s="227">
        <f t="shared" si="3"/>
        <v>0</v>
      </c>
      <c r="E37" s="227">
        <f t="shared" si="3"/>
        <v>0</v>
      </c>
      <c r="F37" s="227">
        <f t="shared" si="3"/>
        <v>0</v>
      </c>
      <c r="G37" s="228">
        <f t="shared" si="3"/>
        <v>0</v>
      </c>
      <c r="I37" s="160" t="s">
        <v>480</v>
      </c>
      <c r="J37" s="227">
        <f t="shared" si="4"/>
        <v>0</v>
      </c>
      <c r="K37" s="227">
        <f t="shared" si="4"/>
        <v>0</v>
      </c>
      <c r="L37" s="227">
        <f t="shared" si="4"/>
        <v>0</v>
      </c>
      <c r="M37" s="227">
        <f t="shared" si="4"/>
        <v>0</v>
      </c>
      <c r="N37" s="227">
        <f t="shared" si="4"/>
        <v>0</v>
      </c>
      <c r="O37" s="228">
        <f t="shared" si="4"/>
        <v>0</v>
      </c>
      <c r="Q37" s="160" t="s">
        <v>480</v>
      </c>
      <c r="R37" s="227">
        <f t="shared" si="5"/>
        <v>0</v>
      </c>
      <c r="S37" s="227">
        <f t="shared" si="5"/>
        <v>0</v>
      </c>
      <c r="T37" s="227">
        <f t="shared" si="5"/>
        <v>0</v>
      </c>
      <c r="U37" s="227">
        <f t="shared" si="5"/>
        <v>0</v>
      </c>
      <c r="V37" s="227">
        <f t="shared" si="5"/>
        <v>0</v>
      </c>
      <c r="W37" s="228">
        <f t="shared" si="5"/>
        <v>0</v>
      </c>
    </row>
    <row r="38" spans="1:23">
      <c r="A38" s="160" t="s">
        <v>481</v>
      </c>
      <c r="B38" s="227">
        <f t="shared" si="3"/>
        <v>0</v>
      </c>
      <c r="C38" s="227">
        <f t="shared" si="3"/>
        <v>0</v>
      </c>
      <c r="D38" s="227">
        <f t="shared" si="3"/>
        <v>0</v>
      </c>
      <c r="E38" s="227">
        <f t="shared" si="3"/>
        <v>0</v>
      </c>
      <c r="F38" s="227">
        <f t="shared" si="3"/>
        <v>0</v>
      </c>
      <c r="G38" s="228">
        <f t="shared" si="3"/>
        <v>0</v>
      </c>
      <c r="I38" s="160" t="s">
        <v>481</v>
      </c>
      <c r="J38" s="227">
        <f t="shared" si="4"/>
        <v>0</v>
      </c>
      <c r="K38" s="227">
        <f t="shared" si="4"/>
        <v>0</v>
      </c>
      <c r="L38" s="227">
        <f t="shared" si="4"/>
        <v>0</v>
      </c>
      <c r="M38" s="227">
        <f t="shared" si="4"/>
        <v>0</v>
      </c>
      <c r="N38" s="227">
        <f t="shared" si="4"/>
        <v>0</v>
      </c>
      <c r="O38" s="228">
        <f t="shared" si="4"/>
        <v>0</v>
      </c>
      <c r="Q38" s="160" t="s">
        <v>481</v>
      </c>
      <c r="R38" s="227">
        <f t="shared" si="5"/>
        <v>0</v>
      </c>
      <c r="S38" s="227">
        <f t="shared" si="5"/>
        <v>0</v>
      </c>
      <c r="T38" s="227">
        <f t="shared" si="5"/>
        <v>0</v>
      </c>
      <c r="U38" s="227">
        <f t="shared" si="5"/>
        <v>0</v>
      </c>
      <c r="V38" s="227">
        <f t="shared" si="5"/>
        <v>0</v>
      </c>
      <c r="W38" s="228">
        <f t="shared" si="5"/>
        <v>0</v>
      </c>
    </row>
    <row r="39" spans="1:23">
      <c r="A39" s="160" t="s">
        <v>482</v>
      </c>
      <c r="B39" s="227">
        <f t="shared" si="3"/>
        <v>0</v>
      </c>
      <c r="C39" s="227">
        <f t="shared" si="3"/>
        <v>0</v>
      </c>
      <c r="D39" s="227">
        <f t="shared" si="3"/>
        <v>0</v>
      </c>
      <c r="E39" s="227">
        <f t="shared" si="3"/>
        <v>0</v>
      </c>
      <c r="F39" s="227">
        <f t="shared" si="3"/>
        <v>0</v>
      </c>
      <c r="G39" s="228">
        <f t="shared" si="3"/>
        <v>0</v>
      </c>
      <c r="I39" s="160" t="s">
        <v>482</v>
      </c>
      <c r="J39" s="227">
        <f t="shared" si="4"/>
        <v>0</v>
      </c>
      <c r="K39" s="227">
        <f t="shared" si="4"/>
        <v>0</v>
      </c>
      <c r="L39" s="227">
        <f t="shared" si="4"/>
        <v>0</v>
      </c>
      <c r="M39" s="227">
        <f t="shared" si="4"/>
        <v>0</v>
      </c>
      <c r="N39" s="227">
        <f t="shared" si="4"/>
        <v>0</v>
      </c>
      <c r="O39" s="228">
        <f t="shared" si="4"/>
        <v>0</v>
      </c>
      <c r="Q39" s="160" t="s">
        <v>482</v>
      </c>
      <c r="R39" s="227">
        <f t="shared" si="5"/>
        <v>0</v>
      </c>
      <c r="S39" s="227">
        <f t="shared" si="5"/>
        <v>0</v>
      </c>
      <c r="T39" s="227">
        <f t="shared" si="5"/>
        <v>0</v>
      </c>
      <c r="U39" s="227">
        <f t="shared" si="5"/>
        <v>0</v>
      </c>
      <c r="V39" s="227">
        <f t="shared" si="5"/>
        <v>0</v>
      </c>
      <c r="W39" s="228">
        <f t="shared" si="5"/>
        <v>0</v>
      </c>
    </row>
    <row r="40" spans="1:23">
      <c r="A40" s="225" t="s">
        <v>484</v>
      </c>
      <c r="B40" s="229">
        <f t="shared" ref="B40:G40" si="6">SUM(B33:B39)</f>
        <v>0</v>
      </c>
      <c r="C40" s="229">
        <f t="shared" si="6"/>
        <v>0</v>
      </c>
      <c r="D40" s="229">
        <f t="shared" si="6"/>
        <v>0</v>
      </c>
      <c r="E40" s="229">
        <f t="shared" si="6"/>
        <v>0</v>
      </c>
      <c r="F40" s="229">
        <f t="shared" si="6"/>
        <v>0</v>
      </c>
      <c r="G40" s="229">
        <f t="shared" si="6"/>
        <v>0</v>
      </c>
      <c r="I40" s="225" t="s">
        <v>484</v>
      </c>
      <c r="J40" s="229">
        <f t="shared" ref="J40:O40" si="7">SUM(J33:J39)</f>
        <v>0</v>
      </c>
      <c r="K40" s="229">
        <f t="shared" si="7"/>
        <v>0</v>
      </c>
      <c r="L40" s="229">
        <f t="shared" si="7"/>
        <v>0</v>
      </c>
      <c r="M40" s="229">
        <f t="shared" si="7"/>
        <v>0</v>
      </c>
      <c r="N40" s="229">
        <f t="shared" si="7"/>
        <v>0</v>
      </c>
      <c r="O40" s="229">
        <f t="shared" si="7"/>
        <v>0</v>
      </c>
      <c r="Q40" s="225" t="s">
        <v>484</v>
      </c>
      <c r="R40" s="229">
        <f t="shared" ref="R40:W40" si="8">SUM(R33:R39)</f>
        <v>0</v>
      </c>
      <c r="S40" s="229">
        <f t="shared" si="8"/>
        <v>0</v>
      </c>
      <c r="T40" s="229">
        <f t="shared" si="8"/>
        <v>0</v>
      </c>
      <c r="U40" s="229">
        <f t="shared" si="8"/>
        <v>0</v>
      </c>
      <c r="V40" s="229">
        <f t="shared" si="8"/>
        <v>0</v>
      </c>
      <c r="W40" s="229">
        <f t="shared" si="8"/>
        <v>0</v>
      </c>
    </row>
    <row r="41" spans="1:23">
      <c r="D41" s="90" t="s">
        <v>486</v>
      </c>
      <c r="E41" s="24"/>
      <c r="F41" s="91"/>
      <c r="G41" s="230">
        <f>SUM(B40:G40)</f>
        <v>0</v>
      </c>
      <c r="L41" s="90" t="s">
        <v>486</v>
      </c>
      <c r="M41" s="24"/>
      <c r="N41" s="91"/>
      <c r="O41" s="230">
        <f>SUM(J40:O40)</f>
        <v>0</v>
      </c>
      <c r="T41" s="90" t="s">
        <v>486</v>
      </c>
      <c r="U41" s="24"/>
      <c r="V41" s="91"/>
      <c r="W41" s="230">
        <f>SUM(R40:W40)</f>
        <v>0</v>
      </c>
    </row>
  </sheetData>
  <mergeCells count="12">
    <mergeCell ref="Z1:AF2"/>
    <mergeCell ref="Z3:AF3"/>
    <mergeCell ref="Z4:AF5"/>
    <mergeCell ref="B10:G10"/>
    <mergeCell ref="J10:O10"/>
    <mergeCell ref="R10:W10"/>
    <mergeCell ref="B20:G20"/>
    <mergeCell ref="J20:O20"/>
    <mergeCell ref="R20:W20"/>
    <mergeCell ref="B31:G31"/>
    <mergeCell ref="J31:O31"/>
    <mergeCell ref="R31:W3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4.9989318521683403E-2"/>
    <pageSetUpPr fitToPage="1"/>
  </sheetPr>
  <dimension ref="A1:V29"/>
  <sheetViews>
    <sheetView showGridLines="0" tabSelected="1" zoomScaleNormal="100" zoomScaleSheetLayoutView="100" workbookViewId="0">
      <pane ySplit="8" topLeftCell="A9" activePane="bottomLeft" state="frozen"/>
      <selection pane="bottomLeft" activeCell="C12" sqref="C12"/>
    </sheetView>
  </sheetViews>
  <sheetFormatPr defaultColWidth="8.6640625" defaultRowHeight="13.2"/>
  <cols>
    <col min="1" max="1" width="49.33203125" style="20" customWidth="1"/>
    <col min="2" max="2" width="17.44140625" style="20" customWidth="1"/>
    <col min="3" max="3" width="15" style="20" customWidth="1"/>
    <col min="4" max="4" width="17.6640625" style="20" customWidth="1"/>
    <col min="5" max="5" width="15" style="20" customWidth="1"/>
    <col min="6" max="6" width="20.6640625" style="20" bestFit="1" customWidth="1"/>
    <col min="7" max="7" width="12.6640625" style="20" bestFit="1" customWidth="1"/>
    <col min="8" max="8" width="15.6640625" style="20" bestFit="1" customWidth="1"/>
    <col min="9" max="9" width="6" style="20" bestFit="1" customWidth="1"/>
    <col min="10" max="10" width="20" style="20" customWidth="1"/>
    <col min="11" max="11" width="26" style="20" bestFit="1" customWidth="1"/>
    <col min="12" max="12" width="22.33203125" style="20" bestFit="1" customWidth="1"/>
    <col min="13" max="13" width="15.33203125" style="20" customWidth="1"/>
    <col min="14" max="16384" width="8.6640625" style="20"/>
  </cols>
  <sheetData>
    <row r="1" spans="1:13">
      <c r="A1" s="40" t="s">
        <v>0</v>
      </c>
    </row>
    <row r="2" spans="1:13" s="12" customFormat="1">
      <c r="A2" s="14"/>
      <c r="B2" s="11"/>
      <c r="C2" s="11"/>
      <c r="K2" s="13"/>
    </row>
    <row r="3" spans="1:13" s="19" customFormat="1" ht="15.6">
      <c r="A3" s="15" t="s">
        <v>1</v>
      </c>
      <c r="B3" s="16" t="s">
        <v>2</v>
      </c>
      <c r="C3" s="16"/>
      <c r="D3" s="16"/>
      <c r="E3" s="16"/>
      <c r="F3" s="16"/>
      <c r="G3" s="16"/>
      <c r="H3" s="18"/>
      <c r="K3" s="13"/>
      <c r="M3" s="18"/>
    </row>
    <row r="4" spans="1:13" s="19" customFormat="1" ht="15.6">
      <c r="A4" s="15" t="s">
        <v>3</v>
      </c>
      <c r="B4" s="16" t="str">
        <f ca="1">MID(CELL("bestandsnaam",$C$10),SEARCH("]",CELL("bestandsnaam",$C$10),1)+1,256)</f>
        <v>1-Totaal inschrijfbedrag</v>
      </c>
      <c r="C4" s="16"/>
      <c r="D4" s="16"/>
      <c r="E4" s="16"/>
      <c r="F4" s="17"/>
      <c r="G4" s="18"/>
      <c r="H4" s="18"/>
      <c r="K4" s="13"/>
      <c r="M4" s="18"/>
    </row>
    <row r="5" spans="1:13" s="19" customFormat="1" ht="15.6">
      <c r="A5" s="15" t="s">
        <v>4</v>
      </c>
      <c r="B5" s="16" t="s">
        <v>5</v>
      </c>
      <c r="C5" s="16"/>
      <c r="D5" s="16"/>
      <c r="E5" s="16"/>
      <c r="F5" s="16"/>
      <c r="G5" s="16"/>
      <c r="H5" s="16"/>
      <c r="I5" s="16"/>
      <c r="J5" s="16"/>
      <c r="K5" s="16"/>
      <c r="L5" s="16"/>
      <c r="M5" s="18"/>
    </row>
    <row r="6" spans="1:13" s="19" customFormat="1" ht="15.6">
      <c r="A6" s="53" t="s">
        <v>6</v>
      </c>
      <c r="B6" s="478" t="s">
        <v>7</v>
      </c>
      <c r="C6" s="16"/>
      <c r="D6" s="16"/>
      <c r="E6" s="17"/>
      <c r="F6" s="17"/>
      <c r="G6" s="12"/>
      <c r="H6" s="12"/>
      <c r="I6" s="12"/>
      <c r="J6" s="12"/>
      <c r="K6" s="13"/>
      <c r="M6" s="12"/>
    </row>
    <row r="7" spans="1:13" s="19" customFormat="1" ht="15.6">
      <c r="A7" s="15" t="s">
        <v>8</v>
      </c>
      <c r="B7" s="506"/>
      <c r="C7" s="506"/>
      <c r="D7" s="507"/>
      <c r="E7" s="17"/>
      <c r="F7" s="17"/>
      <c r="G7" s="18"/>
      <c r="H7" s="18"/>
      <c r="K7" s="13"/>
      <c r="M7" s="18"/>
    </row>
    <row r="8" spans="1:13" s="19" customFormat="1" ht="15.6">
      <c r="A8" s="15" t="s">
        <v>9</v>
      </c>
      <c r="B8" s="55" t="s">
        <v>10</v>
      </c>
      <c r="C8" s="16"/>
      <c r="D8" s="16"/>
      <c r="E8" s="17"/>
      <c r="F8" s="17"/>
      <c r="G8" s="12"/>
      <c r="H8" s="12"/>
      <c r="I8" s="12"/>
      <c r="J8" s="12"/>
      <c r="K8" s="13"/>
      <c r="M8" s="12"/>
    </row>
    <row r="9" spans="1:13" s="19" customFormat="1" ht="15.6">
      <c r="A9" s="15" t="s">
        <v>11</v>
      </c>
      <c r="B9" s="491" t="s">
        <v>12</v>
      </c>
      <c r="C9" s="16"/>
      <c r="D9" s="16"/>
      <c r="E9" s="17"/>
      <c r="F9" s="17"/>
      <c r="G9" s="12"/>
      <c r="H9" s="12"/>
      <c r="I9" s="12"/>
      <c r="J9" s="12"/>
      <c r="K9" s="13"/>
      <c r="M9" s="12"/>
    </row>
    <row r="10" spans="1:13" s="19" customFormat="1" ht="15.6">
      <c r="A10" s="15" t="s">
        <v>13</v>
      </c>
      <c r="B10" s="54" t="s">
        <v>487</v>
      </c>
      <c r="C10" s="16"/>
      <c r="D10" s="16"/>
      <c r="E10" s="17"/>
      <c r="F10" s="17"/>
      <c r="G10" s="12"/>
      <c r="H10" s="12"/>
      <c r="I10" s="12"/>
      <c r="J10" s="12"/>
      <c r="K10" s="13"/>
      <c r="M10" s="12"/>
    </row>
    <row r="11" spans="1:13" ht="15.6">
      <c r="I11" s="41"/>
      <c r="J11" s="41"/>
      <c r="K11" s="13"/>
      <c r="L11" s="19"/>
      <c r="M11" s="18"/>
    </row>
    <row r="12" spans="1:13" ht="15.6">
      <c r="A12" s="508" t="s">
        <v>14</v>
      </c>
      <c r="B12" s="509"/>
      <c r="I12" s="41"/>
      <c r="J12" s="41"/>
      <c r="K12" s="13"/>
      <c r="L12" s="19"/>
      <c r="M12" s="12"/>
    </row>
    <row r="13" spans="1:13" ht="15.6">
      <c r="I13" s="41"/>
      <c r="J13" s="41"/>
      <c r="K13" s="42"/>
      <c r="L13" s="41"/>
      <c r="M13" s="18"/>
    </row>
    <row r="14" spans="1:13" ht="15.6">
      <c r="A14" s="10" t="s">
        <v>15</v>
      </c>
      <c r="B14" s="10" t="s">
        <v>16</v>
      </c>
      <c r="E14" s="17"/>
      <c r="L14" s="41"/>
      <c r="M14" s="12"/>
    </row>
    <row r="15" spans="1:13" ht="15.6">
      <c r="A15" s="20" t="s">
        <v>17</v>
      </c>
      <c r="B15" s="45">
        <f>'2-Kosten Metro'!E15</f>
        <v>0</v>
      </c>
      <c r="E15" s="17"/>
      <c r="L15" s="19"/>
      <c r="M15" s="18"/>
    </row>
    <row r="16" spans="1:13" ht="15.6">
      <c r="A16" s="20" t="s">
        <v>18</v>
      </c>
      <c r="B16" s="45">
        <f>'2-Kosten Metro'!E31</f>
        <v>0</v>
      </c>
      <c r="E16" s="17"/>
      <c r="F16" s="17"/>
      <c r="G16" s="17"/>
      <c r="H16" s="17"/>
      <c r="I16" s="17"/>
      <c r="J16" s="17"/>
      <c r="K16" s="17"/>
      <c r="L16" s="17"/>
      <c r="M16" s="17"/>
    </row>
    <row r="17" spans="1:22" ht="15.6">
      <c r="A17" s="20" t="s">
        <v>19</v>
      </c>
      <c r="B17" s="45">
        <f>'2-Kosten Metro'!E47</f>
        <v>0</v>
      </c>
      <c r="E17" s="17"/>
      <c r="F17" s="17"/>
      <c r="G17" s="17"/>
      <c r="H17" s="17"/>
      <c r="I17" s="17"/>
      <c r="J17" s="17"/>
      <c r="K17" s="17"/>
      <c r="L17" s="17"/>
      <c r="M17" s="17"/>
    </row>
    <row r="18" spans="1:22" ht="15.6">
      <c r="A18" s="20" t="s">
        <v>20</v>
      </c>
      <c r="B18" s="45">
        <f>'2-Kosten Metro'!E51</f>
        <v>0</v>
      </c>
      <c r="E18" s="17"/>
      <c r="F18" s="17"/>
      <c r="G18" s="17"/>
      <c r="H18" s="17"/>
      <c r="I18" s="17"/>
      <c r="J18" s="17"/>
      <c r="K18" s="17"/>
      <c r="L18" s="17"/>
      <c r="M18" s="17"/>
    </row>
    <row r="19" spans="1:22" ht="15.6">
      <c r="A19" s="20" t="s">
        <v>21</v>
      </c>
      <c r="B19" s="45">
        <f>'2-Kosten Metro'!E56</f>
        <v>0</v>
      </c>
      <c r="E19" s="17"/>
      <c r="F19" s="17"/>
      <c r="G19" s="17"/>
      <c r="H19" s="17"/>
      <c r="I19" s="17"/>
      <c r="J19" s="17"/>
      <c r="K19" s="17"/>
      <c r="L19" s="17"/>
      <c r="M19" s="17"/>
      <c r="P19" s="43"/>
      <c r="Q19" s="43"/>
      <c r="R19" s="43"/>
      <c r="S19" s="43"/>
      <c r="T19" s="43"/>
      <c r="U19" s="43"/>
      <c r="V19" s="43"/>
    </row>
    <row r="20" spans="1:22" ht="15.6">
      <c r="A20" s="20" t="s">
        <v>22</v>
      </c>
      <c r="B20" s="45">
        <f>'4-Rangeerdiensten'!G14</f>
        <v>0</v>
      </c>
      <c r="E20" s="17"/>
      <c r="F20" s="17"/>
      <c r="G20" s="17"/>
      <c r="H20" s="17"/>
      <c r="I20" s="17"/>
      <c r="J20" s="17"/>
      <c r="K20" s="17"/>
      <c r="L20" s="17"/>
      <c r="M20" s="17"/>
      <c r="N20" s="43"/>
      <c r="O20" s="43"/>
      <c r="P20" s="43"/>
      <c r="Q20" s="43"/>
    </row>
    <row r="21" spans="1:22" ht="15.6">
      <c r="A21" s="20" t="s">
        <v>23</v>
      </c>
      <c r="B21" s="45" t="e">
        <f>'3-Kosten gebouwen'!S39</f>
        <v>#DIV/0!</v>
      </c>
      <c r="E21" s="17"/>
      <c r="F21" s="12"/>
      <c r="G21" s="12"/>
      <c r="H21" s="12"/>
      <c r="I21" s="12"/>
      <c r="J21" s="12"/>
      <c r="K21" s="12"/>
      <c r="L21" s="458"/>
      <c r="M21" s="12"/>
    </row>
    <row r="22" spans="1:22" ht="15.6">
      <c r="B22" s="45"/>
      <c r="E22" s="17"/>
      <c r="F22" s="17"/>
      <c r="M22" s="12"/>
    </row>
    <row r="23" spans="1:22" ht="15.6">
      <c r="A23" s="44" t="s">
        <v>24</v>
      </c>
      <c r="B23" s="47" t="e">
        <f>SUM(B15:B22)</f>
        <v>#DIV/0!</v>
      </c>
      <c r="E23" s="17"/>
      <c r="F23" s="12"/>
      <c r="I23" s="41"/>
      <c r="J23" s="41"/>
      <c r="K23" s="13"/>
      <c r="L23" s="19"/>
      <c r="M23" s="12"/>
    </row>
    <row r="24" spans="1:22" ht="15.6">
      <c r="A24" s="456" t="s">
        <v>25</v>
      </c>
      <c r="B24" s="459" t="e">
        <f>B23*21%</f>
        <v>#DIV/0!</v>
      </c>
      <c r="E24" s="17"/>
      <c r="F24" s="17"/>
      <c r="I24" s="41"/>
      <c r="J24" s="41"/>
      <c r="K24" s="13"/>
      <c r="L24" s="19"/>
      <c r="M24" s="12"/>
    </row>
    <row r="25" spans="1:22" ht="15.6">
      <c r="A25" s="456" t="s">
        <v>26</v>
      </c>
      <c r="B25" s="457" t="e">
        <f>B23+B24</f>
        <v>#DIV/0!</v>
      </c>
      <c r="E25" s="17"/>
      <c r="F25" s="12"/>
      <c r="I25" s="41"/>
      <c r="J25" s="41"/>
      <c r="K25" s="13"/>
      <c r="L25" s="19"/>
      <c r="M25" s="12"/>
    </row>
    <row r="26" spans="1:22" ht="15.6">
      <c r="A26" s="456"/>
      <c r="B26" s="457"/>
      <c r="I26" s="41"/>
      <c r="J26" s="41"/>
      <c r="K26" s="13"/>
      <c r="L26" s="19"/>
      <c r="M26" s="12"/>
    </row>
    <row r="27" spans="1:22" s="12" customFormat="1">
      <c r="A27" s="474" t="s">
        <v>27</v>
      </c>
      <c r="B27" s="475">
        <v>0</v>
      </c>
    </row>
    <row r="28" spans="1:22" s="12" customFormat="1" ht="55.2" customHeight="1">
      <c r="A28" s="510" t="s">
        <v>28</v>
      </c>
      <c r="B28" s="510"/>
      <c r="C28" s="476"/>
      <c r="D28" s="476"/>
      <c r="E28" s="476"/>
      <c r="F28" s="476"/>
    </row>
    <row r="29" spans="1:22" ht="15.6">
      <c r="A29" s="456"/>
      <c r="B29" s="457"/>
      <c r="I29" s="41"/>
      <c r="J29" s="41"/>
      <c r="K29" s="13"/>
      <c r="L29" s="19"/>
      <c r="M29" s="12"/>
    </row>
  </sheetData>
  <mergeCells count="3">
    <mergeCell ref="B7:D7"/>
    <mergeCell ref="A12:B12"/>
    <mergeCell ref="A28:B28"/>
  </mergeCells>
  <phoneticPr fontId="87" type="noConversion"/>
  <conditionalFormatting sqref="B27">
    <cfRule type="cellIs" dxfId="13" priority="1" stopIfTrue="1" operator="equal">
      <formula>"nvt"</formula>
    </cfRule>
  </conditionalFormatting>
  <pageMargins left="0.59055118110236227" right="0.59055118110236227" top="0.59055118110236227" bottom="0.78740157480314965" header="0.39370078740157483" footer="0.19685039370078741"/>
  <pageSetup paperSize="9" scale="85"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4.9989318521683403E-2"/>
    <pageSetUpPr fitToPage="1"/>
  </sheetPr>
  <dimension ref="A1:I58"/>
  <sheetViews>
    <sheetView showGridLines="0" zoomScaleNormal="100" zoomScaleSheetLayoutView="100" workbookViewId="0">
      <pane ySplit="10" topLeftCell="A11" activePane="bottomLeft" state="frozen"/>
      <selection activeCell="B26" sqref="B26"/>
      <selection pane="bottomLeft" activeCell="C59" sqref="C59"/>
    </sheetView>
  </sheetViews>
  <sheetFormatPr defaultColWidth="8.6640625" defaultRowHeight="13.2"/>
  <cols>
    <col min="1" max="1" width="31.109375" style="20" customWidth="1"/>
    <col min="2" max="2" width="54.33203125" style="20" customWidth="1"/>
    <col min="3" max="5" width="15.33203125" style="20" customWidth="1"/>
    <col min="6" max="16384" width="8.6640625" style="20"/>
  </cols>
  <sheetData>
    <row r="1" spans="1:9" s="12" customFormat="1">
      <c r="A1" s="40" t="s">
        <v>0</v>
      </c>
      <c r="B1" s="11"/>
      <c r="C1" s="11"/>
      <c r="G1" s="13"/>
    </row>
    <row r="2" spans="1:9" s="12" customFormat="1">
      <c r="A2" s="14"/>
      <c r="B2" s="11"/>
      <c r="C2" s="11"/>
      <c r="G2" s="13"/>
    </row>
    <row r="3" spans="1:9" s="19" customFormat="1" ht="15.6">
      <c r="A3" s="15" t="str">
        <f>'1-Totaal inschrijfbedrag'!A3</f>
        <v>Naam opdrachtgever</v>
      </c>
      <c r="B3" s="16" t="str">
        <f>'1-Totaal inschrijfbedrag'!B3</f>
        <v>GVB operatie Metro</v>
      </c>
      <c r="C3" s="16"/>
      <c r="D3" s="16"/>
      <c r="E3" s="17"/>
      <c r="F3" s="17"/>
      <c r="G3" s="13"/>
      <c r="I3" s="18"/>
    </row>
    <row r="4" spans="1:9" s="19" customFormat="1" ht="15.6">
      <c r="A4" s="15" t="str">
        <f>'1-Totaal inschrijfbedrag'!A4</f>
        <v>Calculatie onderdeel</v>
      </c>
      <c r="B4" s="16" t="str">
        <f ca="1">MID(CELL("bestandsnaam",$C$10),SEARCH("]",CELL("bestandsnaam",$C$10),1)+1,256)</f>
        <v>2-Kosten Metro</v>
      </c>
      <c r="C4" s="16"/>
      <c r="D4" s="16"/>
      <c r="E4" s="17"/>
      <c r="F4" s="17"/>
      <c r="G4" s="13"/>
      <c r="I4" s="18"/>
    </row>
    <row r="5" spans="1:9" s="19" customFormat="1" ht="15.6">
      <c r="A5" s="15" t="str">
        <f>'1-Totaal inschrijfbedrag'!A5</f>
        <v>Gebouw/plaats</v>
      </c>
      <c r="B5" s="16" t="str">
        <f>'1-Totaal inschrijfbedrag'!B5</f>
        <v>Amsterdam</v>
      </c>
      <c r="C5" s="16"/>
      <c r="D5" s="16"/>
      <c r="E5" s="17"/>
      <c r="F5" s="17"/>
      <c r="G5" s="16"/>
      <c r="H5" s="16"/>
      <c r="I5" s="16"/>
    </row>
    <row r="6" spans="1:9" s="19" customFormat="1" ht="15.6">
      <c r="A6" s="15" t="str">
        <f>'1-Totaal inschrijfbedrag'!A6</f>
        <v>Referentienummer</v>
      </c>
      <c r="B6" s="16" t="str">
        <f>'1-Totaal inschrijfbedrag'!B6</f>
        <v>2024-62</v>
      </c>
      <c r="C6" s="16"/>
      <c r="D6" s="16"/>
      <c r="E6" s="17"/>
      <c r="F6" s="17"/>
      <c r="G6" s="16"/>
      <c r="H6" s="16"/>
      <c r="I6" s="16"/>
    </row>
    <row r="7" spans="1:9" s="19" customFormat="1" ht="15.6">
      <c r="A7" s="15" t="str">
        <f>'1-Totaal inschrijfbedrag'!A7</f>
        <v>Naam dienstverlener</v>
      </c>
      <c r="B7" s="16">
        <f>'1-Totaal inschrijfbedrag'!B7</f>
        <v>0</v>
      </c>
      <c r="C7" s="16"/>
      <c r="D7" s="16"/>
      <c r="E7" s="17"/>
      <c r="F7" s="17"/>
      <c r="G7" s="13"/>
      <c r="I7" s="18"/>
    </row>
    <row r="8" spans="1:9" s="19" customFormat="1" ht="15.6">
      <c r="A8" s="15" t="str">
        <f>'1-Totaal inschrijfbedrag'!A8</f>
        <v>Prijspeil</v>
      </c>
      <c r="B8" s="493" t="str">
        <f>'1-Totaal inschrijfbedrag'!B8</f>
        <v>1 juli 2025</v>
      </c>
      <c r="C8" s="16"/>
      <c r="D8" s="16"/>
      <c r="E8" s="17"/>
      <c r="F8" s="17"/>
      <c r="G8" s="13"/>
      <c r="I8" s="18"/>
    </row>
    <row r="9" spans="1:9" s="19" customFormat="1" ht="15.6">
      <c r="A9" s="15" t="str">
        <f>'1-Totaal inschrijfbedrag'!A9</f>
        <v>Perceel deel</v>
      </c>
      <c r="B9" s="494" t="str">
        <f>'1-Totaal inschrijfbedrag'!B9</f>
        <v>Metro</v>
      </c>
      <c r="C9" s="16"/>
      <c r="D9" s="16"/>
      <c r="E9" s="17"/>
      <c r="F9" s="17"/>
      <c r="G9" s="13"/>
      <c r="I9" s="18"/>
    </row>
    <row r="11" spans="1:9" ht="26.4">
      <c r="A11" s="10" t="s">
        <v>29</v>
      </c>
      <c r="B11" s="10" t="s">
        <v>30</v>
      </c>
      <c r="C11" s="10" t="s">
        <v>31</v>
      </c>
      <c r="D11" s="10" t="s">
        <v>32</v>
      </c>
      <c r="E11" s="10" t="s">
        <v>16</v>
      </c>
    </row>
    <row r="12" spans="1:9">
      <c r="A12" s="21" t="s">
        <v>33</v>
      </c>
      <c r="B12" s="22" t="s">
        <v>34</v>
      </c>
      <c r="C12" s="33">
        <v>0</v>
      </c>
      <c r="D12" s="32">
        <v>0</v>
      </c>
      <c r="E12" s="48">
        <f>D12*C12</f>
        <v>0</v>
      </c>
      <c r="H12" s="455"/>
    </row>
    <row r="13" spans="1:9">
      <c r="A13" s="21" t="s">
        <v>35</v>
      </c>
      <c r="B13" s="22" t="s">
        <v>34</v>
      </c>
      <c r="C13" s="33">
        <v>0</v>
      </c>
      <c r="D13" s="32">
        <v>0</v>
      </c>
      <c r="E13" s="48">
        <f t="shared" ref="E13" si="0">D13*C13</f>
        <v>0</v>
      </c>
    </row>
    <row r="14" spans="1:9">
      <c r="A14" s="23" t="s">
        <v>36</v>
      </c>
      <c r="B14" s="24"/>
      <c r="C14" s="36"/>
      <c r="D14" s="37"/>
      <c r="E14" s="32">
        <v>0</v>
      </c>
    </row>
    <row r="15" spans="1:9" s="28" customFormat="1">
      <c r="A15" s="26" t="s">
        <v>37</v>
      </c>
      <c r="B15" s="27"/>
      <c r="C15" s="38"/>
      <c r="D15" s="38"/>
      <c r="E15" s="49">
        <f>SUM(E12:E14)</f>
        <v>0</v>
      </c>
    </row>
    <row r="17" spans="1:5" ht="26.4">
      <c r="A17" s="10" t="s">
        <v>18</v>
      </c>
      <c r="B17" s="10" t="s">
        <v>30</v>
      </c>
      <c r="C17" s="10" t="s">
        <v>31</v>
      </c>
      <c r="D17" s="10" t="s">
        <v>32</v>
      </c>
      <c r="E17" s="10" t="s">
        <v>16</v>
      </c>
    </row>
    <row r="18" spans="1:5">
      <c r="A18" s="21" t="s">
        <v>33</v>
      </c>
      <c r="B18" s="22" t="s">
        <v>34</v>
      </c>
      <c r="C18" s="33">
        <v>0</v>
      </c>
      <c r="D18" s="33">
        <v>0</v>
      </c>
      <c r="E18" s="48">
        <f>D18*C18</f>
        <v>0</v>
      </c>
    </row>
    <row r="19" spans="1:5">
      <c r="A19" s="21" t="s">
        <v>33</v>
      </c>
      <c r="B19" s="22" t="s">
        <v>38</v>
      </c>
      <c r="C19" s="33">
        <v>0</v>
      </c>
      <c r="D19" s="33">
        <v>0</v>
      </c>
      <c r="E19" s="48">
        <f t="shared" ref="E19:E29" si="1">D19*C19</f>
        <v>0</v>
      </c>
    </row>
    <row r="20" spans="1:5">
      <c r="A20" s="21" t="s">
        <v>33</v>
      </c>
      <c r="B20" s="22" t="s">
        <v>39</v>
      </c>
      <c r="C20" s="33">
        <v>0</v>
      </c>
      <c r="D20" s="33">
        <v>0</v>
      </c>
      <c r="E20" s="48">
        <f t="shared" si="1"/>
        <v>0</v>
      </c>
    </row>
    <row r="21" spans="1:5">
      <c r="A21" s="21" t="s">
        <v>33</v>
      </c>
      <c r="B21" s="22" t="s">
        <v>40</v>
      </c>
      <c r="C21" s="33">
        <v>0</v>
      </c>
      <c r="D21" s="33">
        <v>0</v>
      </c>
      <c r="E21" s="48">
        <f t="shared" si="1"/>
        <v>0</v>
      </c>
    </row>
    <row r="22" spans="1:5">
      <c r="A22" s="21" t="s">
        <v>33</v>
      </c>
      <c r="B22" s="22" t="s">
        <v>41</v>
      </c>
      <c r="C22" s="33">
        <v>0</v>
      </c>
      <c r="D22" s="33">
        <v>0</v>
      </c>
      <c r="E22" s="48">
        <f t="shared" si="1"/>
        <v>0</v>
      </c>
    </row>
    <row r="23" spans="1:5">
      <c r="A23" s="21" t="s">
        <v>33</v>
      </c>
      <c r="B23" s="21" t="s">
        <v>42</v>
      </c>
      <c r="C23" s="33">
        <v>0</v>
      </c>
      <c r="D23" s="33">
        <v>0</v>
      </c>
      <c r="E23" s="48">
        <f t="shared" si="1"/>
        <v>0</v>
      </c>
    </row>
    <row r="24" spans="1:5">
      <c r="A24" s="21" t="s">
        <v>35</v>
      </c>
      <c r="B24" s="22" t="s">
        <v>34</v>
      </c>
      <c r="C24" s="33">
        <v>0</v>
      </c>
      <c r="D24" s="33">
        <v>0</v>
      </c>
      <c r="E24" s="48">
        <f t="shared" si="1"/>
        <v>0</v>
      </c>
    </row>
    <row r="25" spans="1:5">
      <c r="A25" s="21" t="s">
        <v>35</v>
      </c>
      <c r="B25" s="22" t="s">
        <v>38</v>
      </c>
      <c r="C25" s="33">
        <v>0</v>
      </c>
      <c r="D25" s="33">
        <v>0</v>
      </c>
      <c r="E25" s="48">
        <f t="shared" si="1"/>
        <v>0</v>
      </c>
    </row>
    <row r="26" spans="1:5">
      <c r="A26" s="21" t="s">
        <v>35</v>
      </c>
      <c r="B26" s="22" t="s">
        <v>39</v>
      </c>
      <c r="C26" s="33">
        <v>0</v>
      </c>
      <c r="D26" s="33">
        <v>0</v>
      </c>
      <c r="E26" s="48">
        <f t="shared" si="1"/>
        <v>0</v>
      </c>
    </row>
    <row r="27" spans="1:5">
      <c r="A27" s="21" t="s">
        <v>35</v>
      </c>
      <c r="B27" s="22" t="s">
        <v>40</v>
      </c>
      <c r="C27" s="33">
        <v>0</v>
      </c>
      <c r="D27" s="33">
        <v>0</v>
      </c>
      <c r="E27" s="48">
        <f t="shared" si="1"/>
        <v>0</v>
      </c>
    </row>
    <row r="28" spans="1:5">
      <c r="A28" s="21" t="s">
        <v>35</v>
      </c>
      <c r="B28" s="22" t="s">
        <v>41</v>
      </c>
      <c r="C28" s="33">
        <v>0</v>
      </c>
      <c r="D28" s="33">
        <v>0</v>
      </c>
      <c r="E28" s="48">
        <f t="shared" si="1"/>
        <v>0</v>
      </c>
    </row>
    <row r="29" spans="1:5">
      <c r="A29" s="21" t="s">
        <v>35</v>
      </c>
      <c r="B29" s="21" t="s">
        <v>42</v>
      </c>
      <c r="C29" s="33">
        <v>0</v>
      </c>
      <c r="D29" s="33">
        <v>0</v>
      </c>
      <c r="E29" s="48">
        <f t="shared" si="1"/>
        <v>0</v>
      </c>
    </row>
    <row r="30" spans="1:5">
      <c r="A30" s="23" t="s">
        <v>36</v>
      </c>
      <c r="B30" s="24"/>
      <c r="C30" s="36"/>
      <c r="D30" s="37"/>
      <c r="E30" s="32">
        <v>0</v>
      </c>
    </row>
    <row r="31" spans="1:5" s="28" customFormat="1">
      <c r="A31" s="26" t="s">
        <v>37</v>
      </c>
      <c r="B31" s="27"/>
      <c r="C31" s="38"/>
      <c r="D31" s="38"/>
      <c r="E31" s="49">
        <f>SUM(E18:E30)</f>
        <v>0</v>
      </c>
    </row>
    <row r="33" spans="1:5" ht="26.4">
      <c r="A33" s="10" t="s">
        <v>43</v>
      </c>
      <c r="B33" s="10" t="s">
        <v>30</v>
      </c>
      <c r="C33" s="10" t="s">
        <v>31</v>
      </c>
      <c r="D33" s="10" t="s">
        <v>32</v>
      </c>
      <c r="E33" s="10" t="s">
        <v>16</v>
      </c>
    </row>
    <row r="34" spans="1:5">
      <c r="A34" s="21" t="s">
        <v>33</v>
      </c>
      <c r="B34" s="22" t="s">
        <v>34</v>
      </c>
      <c r="C34" s="33">
        <v>0</v>
      </c>
      <c r="D34" s="33">
        <v>0</v>
      </c>
      <c r="E34" s="48">
        <f>D34*C34</f>
        <v>0</v>
      </c>
    </row>
    <row r="35" spans="1:5">
      <c r="A35" s="21" t="s">
        <v>33</v>
      </c>
      <c r="B35" s="22" t="s">
        <v>38</v>
      </c>
      <c r="C35" s="33">
        <v>0</v>
      </c>
      <c r="D35" s="33">
        <v>0</v>
      </c>
      <c r="E35" s="48">
        <f t="shared" ref="E35:E45" si="2">D35*C35</f>
        <v>0</v>
      </c>
    </row>
    <row r="36" spans="1:5">
      <c r="A36" s="21" t="s">
        <v>33</v>
      </c>
      <c r="B36" s="22" t="s">
        <v>39</v>
      </c>
      <c r="C36" s="33">
        <v>0</v>
      </c>
      <c r="D36" s="33">
        <v>0</v>
      </c>
      <c r="E36" s="48">
        <f t="shared" si="2"/>
        <v>0</v>
      </c>
    </row>
    <row r="37" spans="1:5">
      <c r="A37" s="21" t="s">
        <v>33</v>
      </c>
      <c r="B37" s="22" t="s">
        <v>40</v>
      </c>
      <c r="C37" s="33">
        <v>0</v>
      </c>
      <c r="D37" s="33">
        <v>0</v>
      </c>
      <c r="E37" s="48">
        <f t="shared" si="2"/>
        <v>0</v>
      </c>
    </row>
    <row r="38" spans="1:5">
      <c r="A38" s="21" t="s">
        <v>33</v>
      </c>
      <c r="B38" s="22" t="s">
        <v>41</v>
      </c>
      <c r="C38" s="33">
        <v>0</v>
      </c>
      <c r="D38" s="33">
        <v>0</v>
      </c>
      <c r="E38" s="48">
        <f t="shared" si="2"/>
        <v>0</v>
      </c>
    </row>
    <row r="39" spans="1:5">
      <c r="A39" s="21" t="s">
        <v>33</v>
      </c>
      <c r="B39" s="21" t="s">
        <v>42</v>
      </c>
      <c r="C39" s="33">
        <v>0</v>
      </c>
      <c r="D39" s="33">
        <v>0</v>
      </c>
      <c r="E39" s="48">
        <f t="shared" si="2"/>
        <v>0</v>
      </c>
    </row>
    <row r="40" spans="1:5">
      <c r="A40" s="21" t="s">
        <v>35</v>
      </c>
      <c r="B40" s="22" t="s">
        <v>34</v>
      </c>
      <c r="C40" s="33">
        <v>0</v>
      </c>
      <c r="D40" s="33">
        <v>0</v>
      </c>
      <c r="E40" s="48">
        <f t="shared" si="2"/>
        <v>0</v>
      </c>
    </row>
    <row r="41" spans="1:5">
      <c r="A41" s="21" t="s">
        <v>35</v>
      </c>
      <c r="B41" s="22" t="s">
        <v>38</v>
      </c>
      <c r="C41" s="33">
        <v>0</v>
      </c>
      <c r="D41" s="33">
        <v>0</v>
      </c>
      <c r="E41" s="48">
        <f t="shared" si="2"/>
        <v>0</v>
      </c>
    </row>
    <row r="42" spans="1:5">
      <c r="A42" s="21" t="s">
        <v>35</v>
      </c>
      <c r="B42" s="22" t="s">
        <v>39</v>
      </c>
      <c r="C42" s="33">
        <v>0</v>
      </c>
      <c r="D42" s="33">
        <v>0</v>
      </c>
      <c r="E42" s="48">
        <f t="shared" si="2"/>
        <v>0</v>
      </c>
    </row>
    <row r="43" spans="1:5">
      <c r="A43" s="21" t="s">
        <v>35</v>
      </c>
      <c r="B43" s="22" t="s">
        <v>40</v>
      </c>
      <c r="C43" s="33">
        <v>0</v>
      </c>
      <c r="D43" s="33">
        <v>0</v>
      </c>
      <c r="E43" s="48">
        <f t="shared" si="2"/>
        <v>0</v>
      </c>
    </row>
    <row r="44" spans="1:5">
      <c r="A44" s="21" t="s">
        <v>35</v>
      </c>
      <c r="B44" s="22" t="s">
        <v>41</v>
      </c>
      <c r="C44" s="33">
        <v>0</v>
      </c>
      <c r="D44" s="33">
        <v>0</v>
      </c>
      <c r="E44" s="48">
        <f t="shared" si="2"/>
        <v>0</v>
      </c>
    </row>
    <row r="45" spans="1:5">
      <c r="A45" s="21" t="s">
        <v>35</v>
      </c>
      <c r="B45" s="21" t="s">
        <v>42</v>
      </c>
      <c r="C45" s="33">
        <v>0</v>
      </c>
      <c r="D45" s="33">
        <v>0</v>
      </c>
      <c r="E45" s="48">
        <f t="shared" si="2"/>
        <v>0</v>
      </c>
    </row>
    <row r="46" spans="1:5">
      <c r="A46" s="23" t="s">
        <v>36</v>
      </c>
      <c r="B46" s="24"/>
      <c r="C46" s="36"/>
      <c r="D46" s="37"/>
      <c r="E46" s="32">
        <v>0</v>
      </c>
    </row>
    <row r="47" spans="1:5">
      <c r="A47" s="26" t="s">
        <v>44</v>
      </c>
      <c r="B47" s="27"/>
      <c r="C47" s="38"/>
      <c r="D47" s="38"/>
      <c r="E47" s="49">
        <f>SUM(E34:E46)</f>
        <v>0</v>
      </c>
    </row>
    <row r="48" spans="1:5">
      <c r="A48" s="29" t="s">
        <v>45</v>
      </c>
      <c r="B48" s="28"/>
      <c r="C48" s="28"/>
      <c r="D48" s="28"/>
      <c r="E48" s="50"/>
    </row>
    <row r="50" spans="1:5" ht="16.95" customHeight="1">
      <c r="A50" s="10" t="s">
        <v>20</v>
      </c>
      <c r="B50" s="10" t="s">
        <v>30</v>
      </c>
      <c r="C50" s="10" t="s">
        <v>46</v>
      </c>
      <c r="D50" s="10" t="s">
        <v>47</v>
      </c>
      <c r="E50" s="10" t="s">
        <v>16</v>
      </c>
    </row>
    <row r="51" spans="1:5">
      <c r="A51" s="23" t="s">
        <v>48</v>
      </c>
      <c r="B51" s="24"/>
      <c r="C51" s="454">
        <v>2000</v>
      </c>
      <c r="D51" s="32">
        <v>0</v>
      </c>
      <c r="E51" s="453">
        <f>D51*C51</f>
        <v>0</v>
      </c>
    </row>
    <row r="52" spans="1:5">
      <c r="A52" s="30"/>
      <c r="B52" s="28"/>
      <c r="C52" s="28"/>
      <c r="D52" s="28"/>
      <c r="E52" s="50"/>
    </row>
    <row r="53" spans="1:5" ht="26.4">
      <c r="A53" s="10" t="s">
        <v>49</v>
      </c>
      <c r="B53" s="10" t="s">
        <v>30</v>
      </c>
      <c r="C53" s="10" t="s">
        <v>50</v>
      </c>
      <c r="D53" s="10" t="s">
        <v>51</v>
      </c>
      <c r="E53" s="10" t="s">
        <v>16</v>
      </c>
    </row>
    <row r="54" spans="1:5">
      <c r="A54" s="21" t="s">
        <v>52</v>
      </c>
      <c r="B54" s="21" t="s">
        <v>53</v>
      </c>
      <c r="C54" s="39">
        <v>7000</v>
      </c>
      <c r="D54" s="32">
        <v>0</v>
      </c>
      <c r="E54" s="48">
        <f>D54*C54</f>
        <v>0</v>
      </c>
    </row>
    <row r="55" spans="1:5">
      <c r="A55" s="23" t="s">
        <v>54</v>
      </c>
      <c r="B55" s="24"/>
      <c r="C55" s="39">
        <v>7000</v>
      </c>
      <c r="D55" s="32">
        <v>0</v>
      </c>
      <c r="E55" s="48">
        <f>D55*C55</f>
        <v>0</v>
      </c>
    </row>
    <row r="56" spans="1:5">
      <c r="A56" s="26" t="s">
        <v>55</v>
      </c>
      <c r="B56" s="27"/>
      <c r="C56" s="27"/>
      <c r="D56" s="27"/>
      <c r="E56" s="49">
        <f>SUM(E54:E55)</f>
        <v>0</v>
      </c>
    </row>
    <row r="58" spans="1:5" ht="27" customHeight="1">
      <c r="A58" s="510" t="s">
        <v>56</v>
      </c>
      <c r="B58" s="510"/>
      <c r="C58" s="510"/>
      <c r="D58" s="510"/>
      <c r="E58" s="510"/>
    </row>
  </sheetData>
  <mergeCells count="1">
    <mergeCell ref="A58:E58"/>
  </mergeCells>
  <conditionalFormatting sqref="D34:D45">
    <cfRule type="cellIs" dxfId="12" priority="4" stopIfTrue="1" operator="equal">
      <formula>"nvt"</formula>
    </cfRule>
  </conditionalFormatting>
  <conditionalFormatting sqref="D51">
    <cfRule type="cellIs" dxfId="11" priority="2" stopIfTrue="1" operator="equal">
      <formula>"nvt"</formula>
    </cfRule>
  </conditionalFormatting>
  <conditionalFormatting sqref="D54:D55">
    <cfRule type="cellIs" dxfId="10" priority="13" stopIfTrue="1" operator="equal">
      <formula>"nvt"</formula>
    </cfRule>
  </conditionalFormatting>
  <conditionalFormatting sqref="D12:E13 D18:D29 E51:E52">
    <cfRule type="cellIs" dxfId="9" priority="1" stopIfTrue="1" operator="equal">
      <formula>"nvt"</formula>
    </cfRule>
  </conditionalFormatting>
  <conditionalFormatting sqref="E14:E15">
    <cfRule type="cellIs" dxfId="8" priority="34" stopIfTrue="1" operator="equal">
      <formula>"nvt"</formula>
    </cfRule>
  </conditionalFormatting>
  <conditionalFormatting sqref="E18:E31">
    <cfRule type="cellIs" dxfId="7" priority="10" stopIfTrue="1" operator="equal">
      <formula>"nvt"</formula>
    </cfRule>
  </conditionalFormatting>
  <conditionalFormatting sqref="E34:E48">
    <cfRule type="cellIs" dxfId="6" priority="7" stopIfTrue="1" operator="equal">
      <formula>"nvt"</formula>
    </cfRule>
  </conditionalFormatting>
  <conditionalFormatting sqref="E54:E56">
    <cfRule type="cellIs" dxfId="5" priority="88" stopIfTrue="1" operator="equal">
      <formula>"nvt"</formula>
    </cfRule>
  </conditionalFormatting>
  <pageMargins left="0.59055118110236227" right="0.59055118110236227" top="0.59055118110236227" bottom="0.78740157480314965" header="0.39370078740157483" footer="0.19685039370078741"/>
  <pageSetup paperSize="9" scale="71"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7C2D8-C8E6-4305-8DB4-F4A639B28FAF}">
  <sheetPr>
    <tabColor theme="0" tint="-4.9989318521683403E-2"/>
    <pageSetUpPr fitToPage="1"/>
  </sheetPr>
  <dimension ref="A1:AH57"/>
  <sheetViews>
    <sheetView showGridLines="0" showZeros="0" zoomScale="77" zoomScaleNormal="77" workbookViewId="0">
      <pane xSplit="1" ySplit="11" topLeftCell="B20" activePane="bottomRight" state="frozen"/>
      <selection pane="topRight" activeCell="E3" sqref="E3"/>
      <selection pane="bottomLeft" activeCell="E3" sqref="E3"/>
      <selection pane="bottomRight" activeCell="C39" sqref="C39"/>
    </sheetView>
  </sheetViews>
  <sheetFormatPr defaultColWidth="8.6640625" defaultRowHeight="14.1" customHeight="1"/>
  <cols>
    <col min="1" max="1" width="54.88671875" style="361" bestFit="1" customWidth="1"/>
    <col min="2" max="2" width="28.33203125" style="361" customWidth="1"/>
    <col min="3" max="3" width="16" style="361" customWidth="1"/>
    <col min="4" max="4" width="15.33203125" style="362" customWidth="1"/>
    <col min="5" max="5" width="15.109375" style="362" customWidth="1"/>
    <col min="6" max="6" width="14.6640625" style="362" customWidth="1"/>
    <col min="7" max="7" width="13.6640625" style="362" customWidth="1"/>
    <col min="8" max="8" width="19.33203125" style="362" customWidth="1"/>
    <col min="9" max="9" width="15" style="362" customWidth="1"/>
    <col min="10" max="14" width="13.6640625" style="362" customWidth="1"/>
    <col min="15" max="15" width="19.109375" style="362" customWidth="1"/>
    <col min="16" max="16" width="17.33203125" style="362" customWidth="1"/>
    <col min="17" max="17" width="16.33203125" style="362" customWidth="1"/>
    <col min="18" max="18" width="16.5546875" style="362" customWidth="1"/>
    <col min="19" max="19" width="17.33203125" style="362" customWidth="1"/>
    <col min="20" max="20" width="16.6640625" style="362" bestFit="1" customWidth="1"/>
    <col min="21" max="21" width="16.6640625" style="362" customWidth="1"/>
    <col min="22" max="22" width="13.5546875" style="362" customWidth="1"/>
    <col min="23" max="23" width="13.6640625" style="362" customWidth="1"/>
    <col min="24" max="28" width="13.33203125" style="362" customWidth="1"/>
    <col min="29" max="29" width="14.6640625" style="362" customWidth="1"/>
    <col min="30" max="33" width="13.33203125" style="362" customWidth="1"/>
    <col min="34" max="16384" width="8.6640625" style="361"/>
  </cols>
  <sheetData>
    <row r="1" spans="1:33" ht="14.1" customHeight="1">
      <c r="A1" s="40" t="s">
        <v>0</v>
      </c>
      <c r="C1" s="366" t="s">
        <v>57</v>
      </c>
      <c r="D1" s="367"/>
      <c r="G1" s="363"/>
    </row>
    <row r="2" spans="1:33" ht="14.1" customHeight="1">
      <c r="C2" s="368">
        <v>0</v>
      </c>
      <c r="D2" s="369" t="s">
        <v>58</v>
      </c>
      <c r="G2" s="363"/>
    </row>
    <row r="3" spans="1:33" ht="14.1" customHeight="1">
      <c r="A3" s="15" t="str">
        <f>'1-Totaal inschrijfbedrag'!A3</f>
        <v>Naam opdrachtgever</v>
      </c>
      <c r="B3" s="16" t="str">
        <f>'1-Totaal inschrijfbedrag'!B3</f>
        <v>GVB operatie Metro</v>
      </c>
      <c r="C3" s="365"/>
      <c r="D3" s="363"/>
      <c r="E3" s="363"/>
      <c r="G3" s="363"/>
      <c r="H3" s="363"/>
      <c r="I3" s="363"/>
      <c r="J3" s="363"/>
      <c r="K3" s="363"/>
      <c r="L3" s="363"/>
      <c r="N3" s="363"/>
      <c r="O3" s="363"/>
      <c r="P3" s="363"/>
      <c r="Q3" s="363"/>
      <c r="R3" s="363"/>
      <c r="AF3" s="363"/>
      <c r="AG3" s="363"/>
    </row>
    <row r="4" spans="1:33" ht="14.1" customHeight="1">
      <c r="A4" s="15" t="str">
        <f>'1-Totaal inschrijfbedrag'!A4</f>
        <v>Calculatie onderdeel</v>
      </c>
      <c r="B4" s="16" t="str">
        <f ca="1">MID(CELL("bestandsnaam",$C$10),SEARCH("]",CELL("bestandsnaam",$C$10),1)+1,256)</f>
        <v>3-Kosten gebouwen</v>
      </c>
      <c r="C4" s="364"/>
      <c r="D4" s="363"/>
      <c r="G4" s="363"/>
      <c r="H4" s="363"/>
      <c r="I4" s="363"/>
      <c r="J4" s="363"/>
      <c r="K4" s="363"/>
      <c r="L4" s="363"/>
      <c r="M4" s="363"/>
      <c r="N4" s="363"/>
      <c r="O4" s="363"/>
      <c r="P4" s="363"/>
      <c r="Q4" s="363"/>
      <c r="R4" s="363"/>
      <c r="AF4" s="363"/>
      <c r="AG4" s="363"/>
    </row>
    <row r="5" spans="1:33" ht="14.1" customHeight="1">
      <c r="A5" s="15" t="str">
        <f>'1-Totaal inschrijfbedrag'!A5</f>
        <v>Gebouw/plaats</v>
      </c>
      <c r="B5" s="16" t="str">
        <f>'1-Totaal inschrijfbedrag'!B5</f>
        <v>Amsterdam</v>
      </c>
      <c r="C5" s="365"/>
      <c r="D5" s="363"/>
      <c r="G5" s="363"/>
      <c r="H5" s="363"/>
      <c r="I5" s="363"/>
      <c r="J5" s="363"/>
      <c r="K5" s="363"/>
      <c r="L5" s="363"/>
      <c r="M5" s="363"/>
      <c r="N5" s="363"/>
      <c r="O5" s="363"/>
      <c r="P5" s="363"/>
      <c r="Q5" s="363"/>
      <c r="R5" s="363"/>
      <c r="Y5" s="363"/>
      <c r="Z5" s="363"/>
      <c r="AA5" s="361"/>
      <c r="AB5" s="361"/>
      <c r="AC5" s="361"/>
      <c r="AD5" s="361"/>
      <c r="AE5" s="361"/>
      <c r="AF5" s="361"/>
      <c r="AG5" s="361"/>
    </row>
    <row r="6" spans="1:33" ht="14.1" customHeight="1">
      <c r="A6" s="15" t="str">
        <f>'1-Totaal inschrijfbedrag'!A6</f>
        <v>Referentienummer</v>
      </c>
      <c r="B6" s="16" t="str">
        <f>'1-Totaal inschrijfbedrag'!B6</f>
        <v>2024-62</v>
      </c>
      <c r="C6" s="365"/>
      <c r="D6" s="363"/>
      <c r="E6" s="363"/>
      <c r="F6" s="363"/>
      <c r="G6" s="363"/>
      <c r="H6" s="363"/>
      <c r="I6" s="363"/>
      <c r="J6" s="363"/>
      <c r="K6" s="363"/>
      <c r="L6" s="363"/>
      <c r="M6" s="363"/>
      <c r="N6" s="363"/>
      <c r="O6" s="363"/>
      <c r="P6" s="363"/>
      <c r="Q6" s="363"/>
      <c r="R6" s="363"/>
      <c r="Y6" s="363"/>
      <c r="Z6" s="363"/>
      <c r="AA6" s="361"/>
      <c r="AB6" s="361"/>
      <c r="AC6" s="361"/>
      <c r="AD6" s="361"/>
      <c r="AE6" s="361"/>
      <c r="AF6" s="361"/>
      <c r="AG6" s="361"/>
    </row>
    <row r="7" spans="1:33" ht="14.1" customHeight="1">
      <c r="A7" s="15" t="str">
        <f>'1-Totaal inschrijfbedrag'!A7</f>
        <v>Naam dienstverlener</v>
      </c>
      <c r="B7" s="16">
        <f>'1-Totaal inschrijfbedrag'!B7</f>
        <v>0</v>
      </c>
      <c r="C7" s="365"/>
      <c r="D7" s="363"/>
      <c r="E7" s="363"/>
      <c r="F7" s="363"/>
      <c r="G7" s="363"/>
      <c r="H7" s="363"/>
      <c r="I7" s="363"/>
      <c r="J7" s="363"/>
      <c r="K7" s="363"/>
      <c r="V7" s="363"/>
      <c r="W7" s="361"/>
      <c r="X7" s="361"/>
      <c r="Y7" s="361"/>
      <c r="AF7" s="363"/>
      <c r="AG7" s="363"/>
    </row>
    <row r="8" spans="1:33" ht="14.1" customHeight="1">
      <c r="A8" s="15" t="str">
        <f>'1-Totaal inschrijfbedrag'!A8</f>
        <v>Prijspeil</v>
      </c>
      <c r="B8" s="496" t="str">
        <f>'1-Totaal inschrijfbedrag'!B8</f>
        <v>1 juli 2025</v>
      </c>
      <c r="C8" s="365"/>
      <c r="D8" s="363"/>
      <c r="E8" s="363"/>
      <c r="F8" s="363"/>
      <c r="G8" s="363"/>
      <c r="H8" s="363"/>
      <c r="I8" s="363"/>
      <c r="J8" s="370"/>
      <c r="K8" s="370"/>
      <c r="L8" s="370"/>
      <c r="M8" s="370"/>
      <c r="N8" s="370"/>
      <c r="O8" s="370"/>
      <c r="S8" s="363"/>
      <c r="T8" s="363"/>
      <c r="U8" s="363"/>
      <c r="V8" s="363"/>
      <c r="W8" s="363"/>
      <c r="X8" s="363"/>
      <c r="Y8" s="363"/>
      <c r="Z8" s="363"/>
      <c r="AA8" s="12"/>
      <c r="AB8" s="12"/>
      <c r="AC8" s="12"/>
      <c r="AD8" s="12"/>
      <c r="AE8" s="12"/>
      <c r="AF8" s="363"/>
      <c r="AG8" s="363"/>
    </row>
    <row r="9" spans="1:33" ht="14.1" customHeight="1">
      <c r="A9" s="15" t="str">
        <f>'1-Totaal inschrijfbedrag'!A9</f>
        <v>Perceel deel</v>
      </c>
      <c r="B9" s="495" t="str">
        <f>'1-Totaal inschrijfbedrag'!B9</f>
        <v>Metro</v>
      </c>
      <c r="C9" s="365"/>
      <c r="D9" s="363"/>
      <c r="E9" s="363"/>
      <c r="F9" s="363"/>
      <c r="G9" s="363"/>
      <c r="H9" s="363"/>
      <c r="I9" s="363"/>
      <c r="J9" s="370"/>
      <c r="K9" s="370"/>
      <c r="L9" s="370"/>
      <c r="M9" s="370"/>
      <c r="N9" s="370"/>
      <c r="O9" s="370"/>
      <c r="S9" s="363"/>
      <c r="T9" s="363"/>
      <c r="U9" s="363"/>
      <c r="V9" s="363"/>
      <c r="W9" s="363"/>
      <c r="X9" s="363"/>
      <c r="Y9" s="363"/>
      <c r="Z9" s="363"/>
      <c r="AA9" s="12"/>
      <c r="AB9" s="12"/>
      <c r="AC9" s="12"/>
      <c r="AD9" s="12"/>
      <c r="AE9" s="12"/>
      <c r="AF9" s="363"/>
      <c r="AG9" s="363"/>
    </row>
    <row r="10" spans="1:33" ht="18" customHeight="1">
      <c r="A10" s="371"/>
      <c r="B10" s="371"/>
      <c r="C10" s="371"/>
      <c r="D10" s="371"/>
      <c r="E10" s="371"/>
      <c r="F10" s="371"/>
      <c r="G10" s="371"/>
      <c r="H10" s="371"/>
      <c r="I10" s="371"/>
      <c r="J10" s="511" t="s">
        <v>59</v>
      </c>
      <c r="K10" s="512"/>
      <c r="L10" s="512"/>
      <c r="M10" s="512"/>
      <c r="N10" s="512"/>
      <c r="O10" s="513"/>
      <c r="P10" s="514" t="s">
        <v>60</v>
      </c>
      <c r="Q10" s="515"/>
      <c r="R10" s="515"/>
      <c r="S10" s="515"/>
      <c r="T10" s="515"/>
      <c r="U10" s="516"/>
      <c r="V10" s="363"/>
      <c r="W10" s="363"/>
      <c r="X10" s="363"/>
      <c r="Y10" s="363"/>
      <c r="Z10" s="363"/>
      <c r="AA10" s="363"/>
      <c r="AB10" s="363"/>
      <c r="AC10" s="361"/>
      <c r="AD10" s="361"/>
      <c r="AE10" s="361"/>
      <c r="AF10" s="361"/>
      <c r="AG10" s="361"/>
    </row>
    <row r="11" spans="1:33" ht="64.5" customHeight="1">
      <c r="A11" s="9" t="s">
        <v>61</v>
      </c>
      <c r="B11" s="372" t="s">
        <v>62</v>
      </c>
      <c r="C11" s="372" t="s">
        <v>63</v>
      </c>
      <c r="D11" s="373" t="s">
        <v>64</v>
      </c>
      <c r="E11" s="373" t="s">
        <v>65</v>
      </c>
      <c r="F11" s="373" t="s">
        <v>66</v>
      </c>
      <c r="G11" s="373" t="s">
        <v>67</v>
      </c>
      <c r="H11" s="373" t="s">
        <v>68</v>
      </c>
      <c r="I11" s="373" t="s">
        <v>69</v>
      </c>
      <c r="J11" s="374" t="s">
        <v>70</v>
      </c>
      <c r="K11" s="374" t="s">
        <v>71</v>
      </c>
      <c r="L11" s="374" t="s">
        <v>72</v>
      </c>
      <c r="M11" s="374" t="s">
        <v>73</v>
      </c>
      <c r="N11" s="374" t="s">
        <v>74</v>
      </c>
      <c r="O11" s="374" t="s">
        <v>75</v>
      </c>
      <c r="P11" s="374" t="s">
        <v>76</v>
      </c>
      <c r="Q11" s="374" t="s">
        <v>77</v>
      </c>
      <c r="R11" s="374" t="s">
        <v>78</v>
      </c>
      <c r="S11" s="374" t="s">
        <v>79</v>
      </c>
      <c r="T11" s="374" t="s">
        <v>80</v>
      </c>
      <c r="U11" s="374" t="s">
        <v>81</v>
      </c>
      <c r="V11" s="363"/>
      <c r="W11" s="361"/>
      <c r="X11" s="361"/>
      <c r="Y11" s="361"/>
      <c r="Z11" s="361"/>
      <c r="AA11" s="361"/>
      <c r="AB11" s="361"/>
      <c r="AC11" s="361"/>
      <c r="AD11" s="361"/>
      <c r="AE11" s="361"/>
      <c r="AF11" s="361"/>
      <c r="AG11" s="361"/>
    </row>
    <row r="12" spans="1:33" s="379" customFormat="1" ht="15" customHeight="1">
      <c r="A12" s="288" t="s">
        <v>82</v>
      </c>
      <c r="B12" s="375">
        <f>SUMIF('6-Basis ruimtestaat'!B:B,'3-Kosten gebouwen'!A12,'6-Basis ruimtestaat'!I:I)</f>
        <v>985.85</v>
      </c>
      <c r="C12" s="376">
        <v>1</v>
      </c>
      <c r="D12" s="377">
        <f>_xlfn.MAXIFS('6-Basis ruimtestaat'!K:K,'6-Basis ruimtestaat'!B:B,'3-Kosten gebouwen'!A12)</f>
        <v>255</v>
      </c>
      <c r="E12" s="377">
        <f>_xlfn.MAXIFS('6-Basis ruimtestaat'!L:L,'6-Basis ruimtestaat'!B:B,'3-Kosten gebouwen'!A12)</f>
        <v>255</v>
      </c>
      <c r="F12" s="377">
        <f>_xlfn.MAXIFS('6-Basis ruimtestaat'!M:M,'6-Basis ruimtestaat'!B:B,'3-Kosten gebouwen'!A12)</f>
        <v>102</v>
      </c>
      <c r="G12" s="377">
        <f>_xlfn.MAXIFS('6-Basis ruimtestaat'!N:N,'6-Basis ruimtestaat'!B:B,'3-Kosten gebouwen'!A12)</f>
        <v>102</v>
      </c>
      <c r="H12" s="377">
        <f>_xlfn.MAXIFS('6-Basis ruimtestaat'!O:O,'6-Basis ruimtestaat'!B:B,'3-Kosten gebouwen'!A12)</f>
        <v>8</v>
      </c>
      <c r="I12" s="377">
        <f>_xlfn.MAXIFS('6-Basis ruimtestaat'!P:P,'6-Basis ruimtestaat'!B:B,'3-Kosten gebouwen'!A12)</f>
        <v>8</v>
      </c>
      <c r="J12" s="378" t="e">
        <f>SUMIF('6-Basis ruimtestaat'!B:B,'3-Kosten gebouwen'!A12,'6-Basis ruimtestaat'!Q:Q)</f>
        <v>#DIV/0!</v>
      </c>
      <c r="K12" s="378" t="e">
        <f>SUMIF('6-Basis ruimtestaat'!B:B,'3-Kosten gebouwen'!A12,'6-Basis ruimtestaat'!R:R)</f>
        <v>#DIV/0!</v>
      </c>
      <c r="L12" s="378" t="e">
        <f>SUMIF('6-Basis ruimtestaat'!B:B,'3-Kosten gebouwen'!A12,'6-Basis ruimtestaat'!S:S)</f>
        <v>#DIV/0!</v>
      </c>
      <c r="M12" s="378" t="e">
        <f>SUMIF('6-Basis ruimtestaat'!B:B,'3-Kosten gebouwen'!A12,'6-Basis ruimtestaat'!T:T)</f>
        <v>#DIV/0!</v>
      </c>
      <c r="N12" s="378" t="e">
        <f>SUMIF('6-Basis ruimtestaat'!B:B,'3-Kosten gebouwen'!A12,'6-Basis ruimtestaat'!U:U)</f>
        <v>#DIV/0!</v>
      </c>
      <c r="O12" s="378" t="e">
        <f>SUMIF('6-Basis ruimtestaat'!B:B,'3-Kosten gebouwen'!A12,'6-Basis ruimtestaat'!V:V)</f>
        <v>#DIV/0!</v>
      </c>
      <c r="P12" s="378" t="e">
        <f t="shared" ref="P12:P23" si="0">J12*$C$2</f>
        <v>#DIV/0!</v>
      </c>
      <c r="Q12" s="378" t="e">
        <f t="shared" ref="Q12:Q23" si="1">K12*$C$2</f>
        <v>#DIV/0!</v>
      </c>
      <c r="R12" s="378" t="e">
        <f t="shared" ref="R12:R23" si="2">L12*$C$2</f>
        <v>#DIV/0!</v>
      </c>
      <c r="S12" s="378" t="e">
        <f t="shared" ref="S12:S23" si="3">M12*$C$2</f>
        <v>#DIV/0!</v>
      </c>
      <c r="T12" s="378" t="e">
        <f t="shared" ref="T12:T23" si="4">N12*$C$2</f>
        <v>#DIV/0!</v>
      </c>
      <c r="U12" s="378" t="e">
        <f t="shared" ref="U12:U23" si="5">O12*$C$2</f>
        <v>#DIV/0!</v>
      </c>
      <c r="V12" s="363"/>
    </row>
    <row r="13" spans="1:33" s="379" customFormat="1" ht="15" customHeight="1">
      <c r="A13" s="288" t="s">
        <v>83</v>
      </c>
      <c r="B13" s="375">
        <f>SUMIF('6-Basis ruimtestaat'!B:B,'3-Kosten gebouwen'!A13,'6-Basis ruimtestaat'!I:I)</f>
        <v>109.19000000000001</v>
      </c>
      <c r="C13" s="376">
        <v>1</v>
      </c>
      <c r="D13" s="377">
        <f>_xlfn.MAXIFS('6-Basis ruimtestaat'!K:K,'6-Basis ruimtestaat'!B:B,'3-Kosten gebouwen'!A13)</f>
        <v>255</v>
      </c>
      <c r="E13" s="377">
        <f>_xlfn.MAXIFS('6-Basis ruimtestaat'!L:L,'6-Basis ruimtestaat'!B:B,'3-Kosten gebouwen'!A13)</f>
        <v>255</v>
      </c>
      <c r="F13" s="377">
        <f>_xlfn.MAXIFS('6-Basis ruimtestaat'!M:M,'6-Basis ruimtestaat'!B:B,'3-Kosten gebouwen'!A13)</f>
        <v>102</v>
      </c>
      <c r="G13" s="377">
        <f>_xlfn.MAXIFS('6-Basis ruimtestaat'!N:N,'6-Basis ruimtestaat'!B:B,'3-Kosten gebouwen'!A13)</f>
        <v>102</v>
      </c>
      <c r="H13" s="377">
        <f>_xlfn.MAXIFS('6-Basis ruimtestaat'!O:O,'6-Basis ruimtestaat'!B:B,'3-Kosten gebouwen'!A13)</f>
        <v>8</v>
      </c>
      <c r="I13" s="377">
        <f>_xlfn.MAXIFS('6-Basis ruimtestaat'!P:P,'6-Basis ruimtestaat'!B:B,'3-Kosten gebouwen'!A13)</f>
        <v>8</v>
      </c>
      <c r="J13" s="378" t="e">
        <f>SUMIF('6-Basis ruimtestaat'!B:B,'3-Kosten gebouwen'!A13,'6-Basis ruimtestaat'!Q:Q)</f>
        <v>#DIV/0!</v>
      </c>
      <c r="K13" s="378" t="e">
        <f>SUMIF('6-Basis ruimtestaat'!B:B,'3-Kosten gebouwen'!A13,'6-Basis ruimtestaat'!R:R)</f>
        <v>#DIV/0!</v>
      </c>
      <c r="L13" s="378" t="e">
        <f>SUMIF('6-Basis ruimtestaat'!B:B,'3-Kosten gebouwen'!A13,'6-Basis ruimtestaat'!S:S)</f>
        <v>#DIV/0!</v>
      </c>
      <c r="M13" s="378" t="e">
        <f>SUMIF('6-Basis ruimtestaat'!B:B,'3-Kosten gebouwen'!A13,'6-Basis ruimtestaat'!T:T)</f>
        <v>#DIV/0!</v>
      </c>
      <c r="N13" s="378" t="e">
        <f>SUMIF('6-Basis ruimtestaat'!B:B,'3-Kosten gebouwen'!A13,'6-Basis ruimtestaat'!U:U)</f>
        <v>#DIV/0!</v>
      </c>
      <c r="O13" s="378" t="e">
        <f>SUMIF('6-Basis ruimtestaat'!B:B,'3-Kosten gebouwen'!A13,'6-Basis ruimtestaat'!V:V)</f>
        <v>#DIV/0!</v>
      </c>
      <c r="P13" s="378" t="e">
        <f t="shared" si="0"/>
        <v>#DIV/0!</v>
      </c>
      <c r="Q13" s="378" t="e">
        <f t="shared" si="1"/>
        <v>#DIV/0!</v>
      </c>
      <c r="R13" s="378" t="e">
        <f t="shared" si="2"/>
        <v>#DIV/0!</v>
      </c>
      <c r="S13" s="378" t="e">
        <f t="shared" si="3"/>
        <v>#DIV/0!</v>
      </c>
      <c r="T13" s="378" t="e">
        <f t="shared" si="4"/>
        <v>#DIV/0!</v>
      </c>
      <c r="U13" s="378" t="e">
        <f t="shared" si="5"/>
        <v>#DIV/0!</v>
      </c>
      <c r="V13" s="363"/>
    </row>
    <row r="14" spans="1:33" s="379" customFormat="1" ht="15" customHeight="1">
      <c r="A14" s="288" t="s">
        <v>84</v>
      </c>
      <c r="B14" s="375">
        <f>SUMIF('6-Basis ruimtestaat'!B:B,'3-Kosten gebouwen'!A14,'6-Basis ruimtestaat'!I:I)</f>
        <v>115</v>
      </c>
      <c r="C14" s="376">
        <v>1</v>
      </c>
      <c r="D14" s="377">
        <f>_xlfn.MAXIFS('6-Basis ruimtestaat'!K:K,'6-Basis ruimtestaat'!B:B,'3-Kosten gebouwen'!A14)</f>
        <v>255</v>
      </c>
      <c r="E14" s="377">
        <f>_xlfn.MAXIFS('6-Basis ruimtestaat'!L:L,'6-Basis ruimtestaat'!B:B,'3-Kosten gebouwen'!A14)</f>
        <v>255</v>
      </c>
      <c r="F14" s="377">
        <f>_xlfn.MAXIFS('6-Basis ruimtestaat'!M:M,'6-Basis ruimtestaat'!B:B,'3-Kosten gebouwen'!A14)</f>
        <v>102</v>
      </c>
      <c r="G14" s="377">
        <f>_xlfn.MAXIFS('6-Basis ruimtestaat'!N:N,'6-Basis ruimtestaat'!B:B,'3-Kosten gebouwen'!A14)</f>
        <v>102</v>
      </c>
      <c r="H14" s="377">
        <f>_xlfn.MAXIFS('6-Basis ruimtestaat'!O:O,'6-Basis ruimtestaat'!B:B,'3-Kosten gebouwen'!A14)</f>
        <v>8</v>
      </c>
      <c r="I14" s="377">
        <f>_xlfn.MAXIFS('6-Basis ruimtestaat'!P:P,'6-Basis ruimtestaat'!B:B,'3-Kosten gebouwen'!A14)</f>
        <v>8</v>
      </c>
      <c r="J14" s="378" t="e">
        <f>SUMIF('6-Basis ruimtestaat'!B:B,'3-Kosten gebouwen'!A14,'6-Basis ruimtestaat'!Q:Q)</f>
        <v>#DIV/0!</v>
      </c>
      <c r="K14" s="378" t="e">
        <f>SUMIF('6-Basis ruimtestaat'!B:B,'3-Kosten gebouwen'!A14,'6-Basis ruimtestaat'!R:R)</f>
        <v>#DIV/0!</v>
      </c>
      <c r="L14" s="378" t="e">
        <f>SUMIF('6-Basis ruimtestaat'!B:B,'3-Kosten gebouwen'!A14,'6-Basis ruimtestaat'!S:S)</f>
        <v>#DIV/0!</v>
      </c>
      <c r="M14" s="378" t="e">
        <f>SUMIF('6-Basis ruimtestaat'!B:B,'3-Kosten gebouwen'!A14,'6-Basis ruimtestaat'!T:T)</f>
        <v>#DIV/0!</v>
      </c>
      <c r="N14" s="378" t="e">
        <f>SUMIF('6-Basis ruimtestaat'!B:B,'3-Kosten gebouwen'!A14,'6-Basis ruimtestaat'!U:U)</f>
        <v>#DIV/0!</v>
      </c>
      <c r="O14" s="378" t="e">
        <f>SUMIF('6-Basis ruimtestaat'!B:B,'3-Kosten gebouwen'!A14,'6-Basis ruimtestaat'!V:V)</f>
        <v>#DIV/0!</v>
      </c>
      <c r="P14" s="378" t="e">
        <f t="shared" si="0"/>
        <v>#DIV/0!</v>
      </c>
      <c r="Q14" s="378" t="e">
        <f t="shared" si="1"/>
        <v>#DIV/0!</v>
      </c>
      <c r="R14" s="378" t="e">
        <f t="shared" si="2"/>
        <v>#DIV/0!</v>
      </c>
      <c r="S14" s="378" t="e">
        <f t="shared" si="3"/>
        <v>#DIV/0!</v>
      </c>
      <c r="T14" s="378" t="e">
        <f t="shared" si="4"/>
        <v>#DIV/0!</v>
      </c>
      <c r="U14" s="378" t="e">
        <f t="shared" si="5"/>
        <v>#DIV/0!</v>
      </c>
      <c r="V14" s="363"/>
    </row>
    <row r="15" spans="1:33" s="379" customFormat="1" ht="15" customHeight="1">
      <c r="A15" s="288" t="s">
        <v>85</v>
      </c>
      <c r="B15" s="375">
        <f>SUMIF('6-Basis ruimtestaat'!B:B,'3-Kosten gebouwen'!A15,'6-Basis ruimtestaat'!I:I)</f>
        <v>99.13</v>
      </c>
      <c r="C15" s="376">
        <v>1</v>
      </c>
      <c r="D15" s="377">
        <f>_xlfn.MAXIFS('6-Basis ruimtestaat'!K:K,'6-Basis ruimtestaat'!B:B,'3-Kosten gebouwen'!A15)</f>
        <v>255</v>
      </c>
      <c r="E15" s="377">
        <f>_xlfn.MAXIFS('6-Basis ruimtestaat'!L:L,'6-Basis ruimtestaat'!B:B,'3-Kosten gebouwen'!A15)</f>
        <v>255</v>
      </c>
      <c r="F15" s="377">
        <f>_xlfn.MAXIFS('6-Basis ruimtestaat'!M:M,'6-Basis ruimtestaat'!B:B,'3-Kosten gebouwen'!A15)</f>
        <v>102</v>
      </c>
      <c r="G15" s="377">
        <f>_xlfn.MAXIFS('6-Basis ruimtestaat'!N:N,'6-Basis ruimtestaat'!B:B,'3-Kosten gebouwen'!A15)</f>
        <v>102</v>
      </c>
      <c r="H15" s="377">
        <f>_xlfn.MAXIFS('6-Basis ruimtestaat'!O:O,'6-Basis ruimtestaat'!B:B,'3-Kosten gebouwen'!A15)</f>
        <v>8</v>
      </c>
      <c r="I15" s="377">
        <f>_xlfn.MAXIFS('6-Basis ruimtestaat'!P:P,'6-Basis ruimtestaat'!B:B,'3-Kosten gebouwen'!A15)</f>
        <v>8</v>
      </c>
      <c r="J15" s="378" t="e">
        <f>SUMIF('6-Basis ruimtestaat'!B:B,'3-Kosten gebouwen'!A15,'6-Basis ruimtestaat'!Q:Q)</f>
        <v>#DIV/0!</v>
      </c>
      <c r="K15" s="378" t="e">
        <f>SUMIF('6-Basis ruimtestaat'!B:B,'3-Kosten gebouwen'!A15,'6-Basis ruimtestaat'!R:R)</f>
        <v>#DIV/0!</v>
      </c>
      <c r="L15" s="378" t="e">
        <f>SUMIF('6-Basis ruimtestaat'!B:B,'3-Kosten gebouwen'!A15,'6-Basis ruimtestaat'!S:S)</f>
        <v>#DIV/0!</v>
      </c>
      <c r="M15" s="378" t="e">
        <f>SUMIF('6-Basis ruimtestaat'!B:B,'3-Kosten gebouwen'!A15,'6-Basis ruimtestaat'!T:T)</f>
        <v>#DIV/0!</v>
      </c>
      <c r="N15" s="378" t="e">
        <f>SUMIF('6-Basis ruimtestaat'!B:B,'3-Kosten gebouwen'!A15,'6-Basis ruimtestaat'!U:U)</f>
        <v>#DIV/0!</v>
      </c>
      <c r="O15" s="378" t="e">
        <f>SUMIF('6-Basis ruimtestaat'!B:B,'3-Kosten gebouwen'!A15,'6-Basis ruimtestaat'!V:V)</f>
        <v>#DIV/0!</v>
      </c>
      <c r="P15" s="378" t="e">
        <f t="shared" si="0"/>
        <v>#DIV/0!</v>
      </c>
      <c r="Q15" s="378" t="e">
        <f t="shared" si="1"/>
        <v>#DIV/0!</v>
      </c>
      <c r="R15" s="378" t="e">
        <f t="shared" si="2"/>
        <v>#DIV/0!</v>
      </c>
      <c r="S15" s="378" t="e">
        <f t="shared" si="3"/>
        <v>#DIV/0!</v>
      </c>
      <c r="T15" s="378" t="e">
        <f t="shared" si="4"/>
        <v>#DIV/0!</v>
      </c>
      <c r="U15" s="378" t="e">
        <f t="shared" si="5"/>
        <v>#DIV/0!</v>
      </c>
      <c r="V15" s="363"/>
    </row>
    <row r="16" spans="1:33" s="379" customFormat="1" ht="15" customHeight="1">
      <c r="A16" s="288" t="s">
        <v>86</v>
      </c>
      <c r="B16" s="375">
        <f>SUMIF('6-Basis ruimtestaat'!B:B,'3-Kosten gebouwen'!A16,'6-Basis ruimtestaat'!I:I)</f>
        <v>52.72</v>
      </c>
      <c r="C16" s="376">
        <v>1</v>
      </c>
      <c r="D16" s="377">
        <f>_xlfn.MAXIFS('6-Basis ruimtestaat'!K:K,'6-Basis ruimtestaat'!B:B,'3-Kosten gebouwen'!A16)</f>
        <v>255</v>
      </c>
      <c r="E16" s="377">
        <f>_xlfn.MAXIFS('6-Basis ruimtestaat'!L:L,'6-Basis ruimtestaat'!B:B,'3-Kosten gebouwen'!A16)</f>
        <v>255</v>
      </c>
      <c r="F16" s="377">
        <f>_xlfn.MAXIFS('6-Basis ruimtestaat'!M:M,'6-Basis ruimtestaat'!B:B,'3-Kosten gebouwen'!A16)</f>
        <v>102</v>
      </c>
      <c r="G16" s="377">
        <f>_xlfn.MAXIFS('6-Basis ruimtestaat'!N:N,'6-Basis ruimtestaat'!B:B,'3-Kosten gebouwen'!A16)</f>
        <v>102</v>
      </c>
      <c r="H16" s="377">
        <f>_xlfn.MAXIFS('6-Basis ruimtestaat'!O:O,'6-Basis ruimtestaat'!B:B,'3-Kosten gebouwen'!A16)</f>
        <v>8</v>
      </c>
      <c r="I16" s="377">
        <f>_xlfn.MAXIFS('6-Basis ruimtestaat'!P:P,'6-Basis ruimtestaat'!B:B,'3-Kosten gebouwen'!A16)</f>
        <v>8</v>
      </c>
      <c r="J16" s="378" t="e">
        <f>SUMIF('6-Basis ruimtestaat'!B:B,'3-Kosten gebouwen'!A16,'6-Basis ruimtestaat'!Q:Q)</f>
        <v>#DIV/0!</v>
      </c>
      <c r="K16" s="378" t="e">
        <f>SUMIF('6-Basis ruimtestaat'!B:B,'3-Kosten gebouwen'!A16,'6-Basis ruimtestaat'!R:R)</f>
        <v>#DIV/0!</v>
      </c>
      <c r="L16" s="378" t="e">
        <f>SUMIF('6-Basis ruimtestaat'!B:B,'3-Kosten gebouwen'!A16,'6-Basis ruimtestaat'!S:S)</f>
        <v>#DIV/0!</v>
      </c>
      <c r="M16" s="378" t="e">
        <f>SUMIF('6-Basis ruimtestaat'!B:B,'3-Kosten gebouwen'!A16,'6-Basis ruimtestaat'!T:T)</f>
        <v>#DIV/0!</v>
      </c>
      <c r="N16" s="378" t="e">
        <f>SUMIF('6-Basis ruimtestaat'!B:B,'3-Kosten gebouwen'!A16,'6-Basis ruimtestaat'!U:U)</f>
        <v>#DIV/0!</v>
      </c>
      <c r="O16" s="378" t="e">
        <f>SUMIF('6-Basis ruimtestaat'!B:B,'3-Kosten gebouwen'!A16,'6-Basis ruimtestaat'!V:V)</f>
        <v>#DIV/0!</v>
      </c>
      <c r="P16" s="378" t="e">
        <f t="shared" si="0"/>
        <v>#DIV/0!</v>
      </c>
      <c r="Q16" s="378" t="e">
        <f t="shared" si="1"/>
        <v>#DIV/0!</v>
      </c>
      <c r="R16" s="378" t="e">
        <f t="shared" si="2"/>
        <v>#DIV/0!</v>
      </c>
      <c r="S16" s="378" t="e">
        <f t="shared" si="3"/>
        <v>#DIV/0!</v>
      </c>
      <c r="T16" s="378" t="e">
        <f t="shared" si="4"/>
        <v>#DIV/0!</v>
      </c>
      <c r="U16" s="378" t="e">
        <f t="shared" si="5"/>
        <v>#DIV/0!</v>
      </c>
      <c r="V16" s="363"/>
    </row>
    <row r="17" spans="1:33" s="379" customFormat="1" ht="15" customHeight="1">
      <c r="A17" s="288" t="s">
        <v>87</v>
      </c>
      <c r="B17" s="375">
        <f>SUMIF('6-Basis ruimtestaat'!B:B,'3-Kosten gebouwen'!A17,'6-Basis ruimtestaat'!I:I)</f>
        <v>170.45000000000002</v>
      </c>
      <c r="C17" s="376">
        <v>1</v>
      </c>
      <c r="D17" s="377">
        <f>_xlfn.MAXIFS('6-Basis ruimtestaat'!K:K,'6-Basis ruimtestaat'!B:B,'3-Kosten gebouwen'!A17)</f>
        <v>255</v>
      </c>
      <c r="E17" s="377">
        <f>_xlfn.MAXIFS('6-Basis ruimtestaat'!L:L,'6-Basis ruimtestaat'!B:B,'3-Kosten gebouwen'!A17)</f>
        <v>255</v>
      </c>
      <c r="F17" s="377">
        <f>_xlfn.MAXIFS('6-Basis ruimtestaat'!M:M,'6-Basis ruimtestaat'!B:B,'3-Kosten gebouwen'!A17)</f>
        <v>102</v>
      </c>
      <c r="G17" s="377">
        <f>_xlfn.MAXIFS('6-Basis ruimtestaat'!N:N,'6-Basis ruimtestaat'!B:B,'3-Kosten gebouwen'!A17)</f>
        <v>102</v>
      </c>
      <c r="H17" s="377">
        <f>_xlfn.MAXIFS('6-Basis ruimtestaat'!O:O,'6-Basis ruimtestaat'!B:B,'3-Kosten gebouwen'!A17)</f>
        <v>8</v>
      </c>
      <c r="I17" s="377">
        <f>_xlfn.MAXIFS('6-Basis ruimtestaat'!P:P,'6-Basis ruimtestaat'!B:B,'3-Kosten gebouwen'!A17)</f>
        <v>8</v>
      </c>
      <c r="J17" s="378" t="e">
        <f>SUMIF('6-Basis ruimtestaat'!B:B,'3-Kosten gebouwen'!A17,'6-Basis ruimtestaat'!Q:Q)</f>
        <v>#DIV/0!</v>
      </c>
      <c r="K17" s="378" t="e">
        <f>SUMIF('6-Basis ruimtestaat'!B:B,'3-Kosten gebouwen'!A17,'6-Basis ruimtestaat'!R:R)</f>
        <v>#DIV/0!</v>
      </c>
      <c r="L17" s="378" t="e">
        <f>SUMIF('6-Basis ruimtestaat'!B:B,'3-Kosten gebouwen'!A17,'6-Basis ruimtestaat'!S:S)</f>
        <v>#DIV/0!</v>
      </c>
      <c r="M17" s="378" t="e">
        <f>SUMIF('6-Basis ruimtestaat'!B:B,'3-Kosten gebouwen'!A17,'6-Basis ruimtestaat'!T:T)</f>
        <v>#DIV/0!</v>
      </c>
      <c r="N17" s="378" t="e">
        <f>SUMIF('6-Basis ruimtestaat'!B:B,'3-Kosten gebouwen'!A17,'6-Basis ruimtestaat'!U:U)</f>
        <v>#DIV/0!</v>
      </c>
      <c r="O17" s="378" t="e">
        <f>SUMIF('6-Basis ruimtestaat'!B:B,'3-Kosten gebouwen'!A17,'6-Basis ruimtestaat'!V:V)</f>
        <v>#DIV/0!</v>
      </c>
      <c r="P17" s="378" t="e">
        <f t="shared" si="0"/>
        <v>#DIV/0!</v>
      </c>
      <c r="Q17" s="378" t="e">
        <f t="shared" si="1"/>
        <v>#DIV/0!</v>
      </c>
      <c r="R17" s="378" t="e">
        <f t="shared" si="2"/>
        <v>#DIV/0!</v>
      </c>
      <c r="S17" s="378" t="e">
        <f t="shared" si="3"/>
        <v>#DIV/0!</v>
      </c>
      <c r="T17" s="378" t="e">
        <f t="shared" si="4"/>
        <v>#DIV/0!</v>
      </c>
      <c r="U17" s="378" t="e">
        <f t="shared" si="5"/>
        <v>#DIV/0!</v>
      </c>
      <c r="V17" s="363"/>
    </row>
    <row r="18" spans="1:33" s="379" customFormat="1" ht="15" customHeight="1">
      <c r="A18" s="288" t="s">
        <v>88</v>
      </c>
      <c r="B18" s="375">
        <f>SUMIF('6-Basis ruimtestaat'!B:B,'3-Kosten gebouwen'!A18,'6-Basis ruimtestaat'!I:I)</f>
        <v>21.5</v>
      </c>
      <c r="C18" s="376">
        <v>1</v>
      </c>
      <c r="D18" s="377">
        <f>_xlfn.MAXIFS('6-Basis ruimtestaat'!K:K,'6-Basis ruimtestaat'!B:B,'3-Kosten gebouwen'!A18)</f>
        <v>255</v>
      </c>
      <c r="E18" s="377">
        <f>_xlfn.MAXIFS('6-Basis ruimtestaat'!L:L,'6-Basis ruimtestaat'!B:B,'3-Kosten gebouwen'!A18)</f>
        <v>255</v>
      </c>
      <c r="F18" s="377">
        <f>_xlfn.MAXIFS('6-Basis ruimtestaat'!M:M,'6-Basis ruimtestaat'!B:B,'3-Kosten gebouwen'!A18)</f>
        <v>102</v>
      </c>
      <c r="G18" s="377">
        <f>_xlfn.MAXIFS('6-Basis ruimtestaat'!N:N,'6-Basis ruimtestaat'!B:B,'3-Kosten gebouwen'!A18)</f>
        <v>102</v>
      </c>
      <c r="H18" s="377">
        <f>_xlfn.MAXIFS('6-Basis ruimtestaat'!O:O,'6-Basis ruimtestaat'!B:B,'3-Kosten gebouwen'!A18)</f>
        <v>8</v>
      </c>
      <c r="I18" s="377">
        <f>_xlfn.MAXIFS('6-Basis ruimtestaat'!P:P,'6-Basis ruimtestaat'!B:B,'3-Kosten gebouwen'!A18)</f>
        <v>8</v>
      </c>
      <c r="J18" s="378" t="e">
        <f>SUMIF('6-Basis ruimtestaat'!B:B,'3-Kosten gebouwen'!A18,'6-Basis ruimtestaat'!Q:Q)</f>
        <v>#DIV/0!</v>
      </c>
      <c r="K18" s="378" t="e">
        <f>SUMIF('6-Basis ruimtestaat'!B:B,'3-Kosten gebouwen'!A18,'6-Basis ruimtestaat'!R:R)</f>
        <v>#DIV/0!</v>
      </c>
      <c r="L18" s="378" t="e">
        <f>SUMIF('6-Basis ruimtestaat'!B:B,'3-Kosten gebouwen'!A18,'6-Basis ruimtestaat'!S:S)</f>
        <v>#DIV/0!</v>
      </c>
      <c r="M18" s="378" t="e">
        <f>SUMIF('6-Basis ruimtestaat'!B:B,'3-Kosten gebouwen'!A18,'6-Basis ruimtestaat'!T:T)</f>
        <v>#DIV/0!</v>
      </c>
      <c r="N18" s="378" t="e">
        <f>SUMIF('6-Basis ruimtestaat'!B:B,'3-Kosten gebouwen'!A18,'6-Basis ruimtestaat'!U:U)</f>
        <v>#DIV/0!</v>
      </c>
      <c r="O18" s="378" t="e">
        <f>SUMIF('6-Basis ruimtestaat'!B:B,'3-Kosten gebouwen'!A18,'6-Basis ruimtestaat'!V:V)</f>
        <v>#DIV/0!</v>
      </c>
      <c r="P18" s="378" t="e">
        <f t="shared" si="0"/>
        <v>#DIV/0!</v>
      </c>
      <c r="Q18" s="378" t="e">
        <f t="shared" si="1"/>
        <v>#DIV/0!</v>
      </c>
      <c r="R18" s="378" t="e">
        <f t="shared" si="2"/>
        <v>#DIV/0!</v>
      </c>
      <c r="S18" s="378" t="e">
        <f t="shared" si="3"/>
        <v>#DIV/0!</v>
      </c>
      <c r="T18" s="378" t="e">
        <f t="shared" si="4"/>
        <v>#DIV/0!</v>
      </c>
      <c r="U18" s="378" t="e">
        <f t="shared" si="5"/>
        <v>#DIV/0!</v>
      </c>
      <c r="V18" s="363"/>
    </row>
    <row r="19" spans="1:33" s="379" customFormat="1" ht="15" customHeight="1">
      <c r="A19" s="288" t="s">
        <v>89</v>
      </c>
      <c r="B19" s="375">
        <f>SUMIF('6-Basis ruimtestaat'!B:B,'3-Kosten gebouwen'!A19,'6-Basis ruimtestaat'!I:I)</f>
        <v>54</v>
      </c>
      <c r="C19" s="376">
        <v>1</v>
      </c>
      <c r="D19" s="377">
        <f>_xlfn.MAXIFS('6-Basis ruimtestaat'!K:K,'6-Basis ruimtestaat'!B:B,'3-Kosten gebouwen'!A19)</f>
        <v>255</v>
      </c>
      <c r="E19" s="377">
        <f>_xlfn.MAXIFS('6-Basis ruimtestaat'!L:L,'6-Basis ruimtestaat'!B:B,'3-Kosten gebouwen'!A19)</f>
        <v>255</v>
      </c>
      <c r="F19" s="377">
        <f>_xlfn.MAXIFS('6-Basis ruimtestaat'!M:M,'6-Basis ruimtestaat'!B:B,'3-Kosten gebouwen'!A19)</f>
        <v>102</v>
      </c>
      <c r="G19" s="377">
        <f>_xlfn.MAXIFS('6-Basis ruimtestaat'!N:N,'6-Basis ruimtestaat'!B:B,'3-Kosten gebouwen'!A19)</f>
        <v>102</v>
      </c>
      <c r="H19" s="377">
        <f>_xlfn.MAXIFS('6-Basis ruimtestaat'!O:O,'6-Basis ruimtestaat'!B:B,'3-Kosten gebouwen'!A19)</f>
        <v>8</v>
      </c>
      <c r="I19" s="377">
        <f>_xlfn.MAXIFS('6-Basis ruimtestaat'!P:P,'6-Basis ruimtestaat'!B:B,'3-Kosten gebouwen'!A19)</f>
        <v>8</v>
      </c>
      <c r="J19" s="378" t="e">
        <f>SUMIF('6-Basis ruimtestaat'!B:B,'3-Kosten gebouwen'!A19,'6-Basis ruimtestaat'!Q:Q)</f>
        <v>#DIV/0!</v>
      </c>
      <c r="K19" s="378" t="e">
        <f>SUMIF('6-Basis ruimtestaat'!B:B,'3-Kosten gebouwen'!A19,'6-Basis ruimtestaat'!R:R)</f>
        <v>#DIV/0!</v>
      </c>
      <c r="L19" s="378" t="e">
        <f>SUMIF('6-Basis ruimtestaat'!B:B,'3-Kosten gebouwen'!A19,'6-Basis ruimtestaat'!S:S)</f>
        <v>#DIV/0!</v>
      </c>
      <c r="M19" s="378" t="e">
        <f>SUMIF('6-Basis ruimtestaat'!B:B,'3-Kosten gebouwen'!A19,'6-Basis ruimtestaat'!T:T)</f>
        <v>#DIV/0!</v>
      </c>
      <c r="N19" s="378" t="e">
        <f>SUMIF('6-Basis ruimtestaat'!B:B,'3-Kosten gebouwen'!A19,'6-Basis ruimtestaat'!U:U)</f>
        <v>#DIV/0!</v>
      </c>
      <c r="O19" s="378" t="e">
        <f>SUMIF('6-Basis ruimtestaat'!B:B,'3-Kosten gebouwen'!A19,'6-Basis ruimtestaat'!V:V)</f>
        <v>#DIV/0!</v>
      </c>
      <c r="P19" s="378" t="e">
        <f t="shared" si="0"/>
        <v>#DIV/0!</v>
      </c>
      <c r="Q19" s="378" t="e">
        <f t="shared" si="1"/>
        <v>#DIV/0!</v>
      </c>
      <c r="R19" s="378" t="e">
        <f t="shared" si="2"/>
        <v>#DIV/0!</v>
      </c>
      <c r="S19" s="378" t="e">
        <f t="shared" si="3"/>
        <v>#DIV/0!</v>
      </c>
      <c r="T19" s="378" t="e">
        <f t="shared" si="4"/>
        <v>#DIV/0!</v>
      </c>
      <c r="U19" s="378" t="e">
        <f t="shared" si="5"/>
        <v>#DIV/0!</v>
      </c>
      <c r="V19" s="363"/>
    </row>
    <row r="20" spans="1:33" s="379" customFormat="1" ht="15" customHeight="1">
      <c r="A20" s="288" t="s">
        <v>90</v>
      </c>
      <c r="B20" s="375">
        <f>SUMIF('6-Basis ruimtestaat'!B:B,'3-Kosten gebouwen'!A20,'6-Basis ruimtestaat'!I:I)</f>
        <v>69.2</v>
      </c>
      <c r="C20" s="376">
        <v>1</v>
      </c>
      <c r="D20" s="377">
        <f>_xlfn.MAXIFS('6-Basis ruimtestaat'!K:K,'6-Basis ruimtestaat'!B:B,'3-Kosten gebouwen'!A20)</f>
        <v>255</v>
      </c>
      <c r="E20" s="377">
        <f>_xlfn.MAXIFS('6-Basis ruimtestaat'!L:L,'6-Basis ruimtestaat'!B:B,'3-Kosten gebouwen'!A20)</f>
        <v>255</v>
      </c>
      <c r="F20" s="377">
        <f>_xlfn.MAXIFS('6-Basis ruimtestaat'!M:M,'6-Basis ruimtestaat'!B:B,'3-Kosten gebouwen'!A20)</f>
        <v>102</v>
      </c>
      <c r="G20" s="377">
        <f>_xlfn.MAXIFS('6-Basis ruimtestaat'!N:N,'6-Basis ruimtestaat'!B:B,'3-Kosten gebouwen'!A20)</f>
        <v>102</v>
      </c>
      <c r="H20" s="377">
        <f>_xlfn.MAXIFS('6-Basis ruimtestaat'!O:O,'6-Basis ruimtestaat'!B:B,'3-Kosten gebouwen'!A20)</f>
        <v>8</v>
      </c>
      <c r="I20" s="377">
        <f>_xlfn.MAXIFS('6-Basis ruimtestaat'!P:P,'6-Basis ruimtestaat'!B:B,'3-Kosten gebouwen'!A20)</f>
        <v>8</v>
      </c>
      <c r="J20" s="378" t="e">
        <f>SUMIF('6-Basis ruimtestaat'!B:B,'3-Kosten gebouwen'!A20,'6-Basis ruimtestaat'!Q:Q)</f>
        <v>#DIV/0!</v>
      </c>
      <c r="K20" s="378" t="e">
        <f>SUMIF('6-Basis ruimtestaat'!B:B,'3-Kosten gebouwen'!A20,'6-Basis ruimtestaat'!R:R)</f>
        <v>#DIV/0!</v>
      </c>
      <c r="L20" s="378" t="e">
        <f>SUMIF('6-Basis ruimtestaat'!B:B,'3-Kosten gebouwen'!A20,'6-Basis ruimtestaat'!S:S)</f>
        <v>#DIV/0!</v>
      </c>
      <c r="M20" s="378" t="e">
        <f>SUMIF('6-Basis ruimtestaat'!B:B,'3-Kosten gebouwen'!A20,'6-Basis ruimtestaat'!T:T)</f>
        <v>#DIV/0!</v>
      </c>
      <c r="N20" s="378" t="e">
        <f>SUMIF('6-Basis ruimtestaat'!B:B,'3-Kosten gebouwen'!A20,'6-Basis ruimtestaat'!U:U)</f>
        <v>#DIV/0!</v>
      </c>
      <c r="O20" s="378" t="e">
        <f>SUMIF('6-Basis ruimtestaat'!B:B,'3-Kosten gebouwen'!A20,'6-Basis ruimtestaat'!V:V)</f>
        <v>#DIV/0!</v>
      </c>
      <c r="P20" s="378" t="e">
        <f t="shared" si="0"/>
        <v>#DIV/0!</v>
      </c>
      <c r="Q20" s="378" t="e">
        <f t="shared" si="1"/>
        <v>#DIV/0!</v>
      </c>
      <c r="R20" s="378" t="e">
        <f t="shared" si="2"/>
        <v>#DIV/0!</v>
      </c>
      <c r="S20" s="378" t="e">
        <f t="shared" si="3"/>
        <v>#DIV/0!</v>
      </c>
      <c r="T20" s="378" t="e">
        <f t="shared" si="4"/>
        <v>#DIV/0!</v>
      </c>
      <c r="U20" s="378" t="e">
        <f t="shared" si="5"/>
        <v>#DIV/0!</v>
      </c>
      <c r="V20" s="363"/>
    </row>
    <row r="21" spans="1:33" s="379" customFormat="1" ht="15" customHeight="1">
      <c r="A21" s="288" t="s">
        <v>91</v>
      </c>
      <c r="B21" s="375">
        <f>SUMIF('6-Basis ruimtestaat'!B:B,'3-Kosten gebouwen'!A21,'6-Basis ruimtestaat'!I:I)</f>
        <v>1263.8000000000002</v>
      </c>
      <c r="C21" s="376">
        <v>1</v>
      </c>
      <c r="D21" s="377">
        <f>_xlfn.MAXIFS('6-Basis ruimtestaat'!K:K,'6-Basis ruimtestaat'!B:B,'3-Kosten gebouwen'!A21)</f>
        <v>255</v>
      </c>
      <c r="E21" s="377">
        <f>_xlfn.MAXIFS('6-Basis ruimtestaat'!L:L,'6-Basis ruimtestaat'!B:B,'3-Kosten gebouwen'!A21)</f>
        <v>0</v>
      </c>
      <c r="F21" s="377">
        <f>_xlfn.MAXIFS('6-Basis ruimtestaat'!M:M,'6-Basis ruimtestaat'!B:B,'3-Kosten gebouwen'!A21)</f>
        <v>102</v>
      </c>
      <c r="G21" s="377">
        <f>_xlfn.MAXIFS('6-Basis ruimtestaat'!N:N,'6-Basis ruimtestaat'!B:B,'3-Kosten gebouwen'!A21)</f>
        <v>0</v>
      </c>
      <c r="H21" s="377">
        <f>_xlfn.MAXIFS('6-Basis ruimtestaat'!O:O,'6-Basis ruimtestaat'!B:B,'3-Kosten gebouwen'!A21)</f>
        <v>8</v>
      </c>
      <c r="I21" s="377">
        <f>_xlfn.MAXIFS('6-Basis ruimtestaat'!P:P,'6-Basis ruimtestaat'!B:B,'3-Kosten gebouwen'!A21)</f>
        <v>0</v>
      </c>
      <c r="J21" s="378" t="e">
        <f>SUMIF('6-Basis ruimtestaat'!B:B,'3-Kosten gebouwen'!A21,'6-Basis ruimtestaat'!Q:Q)</f>
        <v>#DIV/0!</v>
      </c>
      <c r="K21" s="378">
        <f>SUMIF('6-Basis ruimtestaat'!B:B,'3-Kosten gebouwen'!A21,'6-Basis ruimtestaat'!R:R)</f>
        <v>0</v>
      </c>
      <c r="L21" s="378" t="e">
        <f>SUMIF('6-Basis ruimtestaat'!B:B,'3-Kosten gebouwen'!A21,'6-Basis ruimtestaat'!S:S)</f>
        <v>#DIV/0!</v>
      </c>
      <c r="M21" s="378">
        <f>SUMIF('6-Basis ruimtestaat'!B:B,'3-Kosten gebouwen'!A21,'6-Basis ruimtestaat'!T:T)</f>
        <v>0</v>
      </c>
      <c r="N21" s="378" t="e">
        <f>SUMIF('6-Basis ruimtestaat'!B:B,'3-Kosten gebouwen'!A21,'6-Basis ruimtestaat'!U:U)</f>
        <v>#DIV/0!</v>
      </c>
      <c r="O21" s="378">
        <f>SUMIF('6-Basis ruimtestaat'!B:B,'3-Kosten gebouwen'!A21,'6-Basis ruimtestaat'!V:V)</f>
        <v>0</v>
      </c>
      <c r="P21" s="378" t="e">
        <f t="shared" si="0"/>
        <v>#DIV/0!</v>
      </c>
      <c r="Q21" s="378">
        <f t="shared" si="1"/>
        <v>0</v>
      </c>
      <c r="R21" s="378" t="e">
        <f t="shared" si="2"/>
        <v>#DIV/0!</v>
      </c>
      <c r="S21" s="378">
        <f t="shared" si="3"/>
        <v>0</v>
      </c>
      <c r="T21" s="378" t="e">
        <f t="shared" si="4"/>
        <v>#DIV/0!</v>
      </c>
      <c r="U21" s="378">
        <f t="shared" si="5"/>
        <v>0</v>
      </c>
      <c r="V21" s="363"/>
    </row>
    <row r="22" spans="1:33" s="379" customFormat="1" ht="15" customHeight="1">
      <c r="A22" s="288" t="s">
        <v>92</v>
      </c>
      <c r="B22" s="375">
        <f>SUMIF('6-Basis ruimtestaat'!B:B,'3-Kosten gebouwen'!A22,'6-Basis ruimtestaat'!I:I)</f>
        <v>254</v>
      </c>
      <c r="C22" s="376">
        <v>1</v>
      </c>
      <c r="D22" s="377">
        <f>_xlfn.MAXIFS('6-Basis ruimtestaat'!K:K,'6-Basis ruimtestaat'!B:B,'3-Kosten gebouwen'!A22)</f>
        <v>255</v>
      </c>
      <c r="E22" s="377">
        <f>_xlfn.MAXIFS('6-Basis ruimtestaat'!L:L,'6-Basis ruimtestaat'!B:B,'3-Kosten gebouwen'!A22)</f>
        <v>0</v>
      </c>
      <c r="F22" s="377">
        <f>_xlfn.MAXIFS('6-Basis ruimtestaat'!M:M,'6-Basis ruimtestaat'!B:B,'3-Kosten gebouwen'!A22)</f>
        <v>102</v>
      </c>
      <c r="G22" s="377">
        <f>_xlfn.MAXIFS('6-Basis ruimtestaat'!N:N,'6-Basis ruimtestaat'!B:B,'3-Kosten gebouwen'!A22)</f>
        <v>0</v>
      </c>
      <c r="H22" s="377">
        <f>_xlfn.MAXIFS('6-Basis ruimtestaat'!O:O,'6-Basis ruimtestaat'!B:B,'3-Kosten gebouwen'!A22)</f>
        <v>8</v>
      </c>
      <c r="I22" s="377">
        <f>_xlfn.MAXIFS('6-Basis ruimtestaat'!P:P,'6-Basis ruimtestaat'!B:B,'3-Kosten gebouwen'!A22)</f>
        <v>0</v>
      </c>
      <c r="J22" s="378" t="e">
        <f>SUMIF('6-Basis ruimtestaat'!B:B,'3-Kosten gebouwen'!A22,'6-Basis ruimtestaat'!Q:Q)</f>
        <v>#DIV/0!</v>
      </c>
      <c r="K22" s="378">
        <f>SUMIF('6-Basis ruimtestaat'!B:B,'3-Kosten gebouwen'!A22,'6-Basis ruimtestaat'!R:R)</f>
        <v>0</v>
      </c>
      <c r="L22" s="378" t="e">
        <f>SUMIF('6-Basis ruimtestaat'!B:B,'3-Kosten gebouwen'!A22,'6-Basis ruimtestaat'!S:S)</f>
        <v>#DIV/0!</v>
      </c>
      <c r="M22" s="378">
        <f>SUMIF('6-Basis ruimtestaat'!B:B,'3-Kosten gebouwen'!A22,'6-Basis ruimtestaat'!T:T)</f>
        <v>0</v>
      </c>
      <c r="N22" s="378" t="e">
        <f>SUMIF('6-Basis ruimtestaat'!B:B,'3-Kosten gebouwen'!A22,'6-Basis ruimtestaat'!U:U)</f>
        <v>#DIV/0!</v>
      </c>
      <c r="O22" s="378">
        <f>SUMIF('6-Basis ruimtestaat'!B:B,'3-Kosten gebouwen'!A22,'6-Basis ruimtestaat'!V:V)</f>
        <v>0</v>
      </c>
      <c r="P22" s="378" t="e">
        <f t="shared" si="0"/>
        <v>#DIV/0!</v>
      </c>
      <c r="Q22" s="378">
        <f t="shared" si="1"/>
        <v>0</v>
      </c>
      <c r="R22" s="378" t="e">
        <f t="shared" si="2"/>
        <v>#DIV/0!</v>
      </c>
      <c r="S22" s="378">
        <f t="shared" si="3"/>
        <v>0</v>
      </c>
      <c r="T22" s="378" t="e">
        <f t="shared" si="4"/>
        <v>#DIV/0!</v>
      </c>
      <c r="U22" s="378">
        <f t="shared" si="5"/>
        <v>0</v>
      </c>
      <c r="V22" s="363"/>
    </row>
    <row r="23" spans="1:33" s="379" customFormat="1" ht="15" customHeight="1">
      <c r="A23" s="288" t="s">
        <v>93</v>
      </c>
      <c r="B23" s="375">
        <f>SUMIF('6-Basis ruimtestaat'!B:B,'3-Kosten gebouwen'!A23,'6-Basis ruimtestaat'!I:I)</f>
        <v>1603.9499999999998</v>
      </c>
      <c r="C23" s="376">
        <v>1</v>
      </c>
      <c r="D23" s="377">
        <f>_xlfn.MAXIFS('6-Basis ruimtestaat'!K:K,'6-Basis ruimtestaat'!B:B,'3-Kosten gebouwen'!A23)</f>
        <v>255</v>
      </c>
      <c r="E23" s="377">
        <f>_xlfn.MAXIFS('6-Basis ruimtestaat'!L:L,'6-Basis ruimtestaat'!B:B,'3-Kosten gebouwen'!A23)</f>
        <v>0</v>
      </c>
      <c r="F23" s="377">
        <f>_xlfn.MAXIFS('6-Basis ruimtestaat'!M:M,'6-Basis ruimtestaat'!B:B,'3-Kosten gebouwen'!A23)</f>
        <v>102</v>
      </c>
      <c r="G23" s="377">
        <f>_xlfn.MAXIFS('6-Basis ruimtestaat'!N:N,'6-Basis ruimtestaat'!B:B,'3-Kosten gebouwen'!A23)</f>
        <v>0</v>
      </c>
      <c r="H23" s="377">
        <f>_xlfn.MAXIFS('6-Basis ruimtestaat'!O:O,'6-Basis ruimtestaat'!B:B,'3-Kosten gebouwen'!A23)</f>
        <v>8</v>
      </c>
      <c r="I23" s="377">
        <f>_xlfn.MAXIFS('6-Basis ruimtestaat'!P:P,'6-Basis ruimtestaat'!B:B,'3-Kosten gebouwen'!A23)</f>
        <v>0</v>
      </c>
      <c r="J23" s="378" t="e">
        <f>SUMIF('6-Basis ruimtestaat'!B:B,'3-Kosten gebouwen'!A23,'6-Basis ruimtestaat'!Q:Q)</f>
        <v>#DIV/0!</v>
      </c>
      <c r="K23" s="378">
        <f>SUMIF('6-Basis ruimtestaat'!B:B,'3-Kosten gebouwen'!A23,'6-Basis ruimtestaat'!R:R)</f>
        <v>0</v>
      </c>
      <c r="L23" s="378" t="e">
        <f>SUMIF('6-Basis ruimtestaat'!B:B,'3-Kosten gebouwen'!A23,'6-Basis ruimtestaat'!S:S)</f>
        <v>#DIV/0!</v>
      </c>
      <c r="M23" s="378">
        <f>SUMIF('6-Basis ruimtestaat'!B:B,'3-Kosten gebouwen'!A23,'6-Basis ruimtestaat'!T:T)</f>
        <v>0</v>
      </c>
      <c r="N23" s="378" t="e">
        <f>SUMIF('6-Basis ruimtestaat'!B:B,'3-Kosten gebouwen'!A23,'6-Basis ruimtestaat'!U:U)</f>
        <v>#DIV/0!</v>
      </c>
      <c r="O23" s="378">
        <f>SUMIF('6-Basis ruimtestaat'!B:B,'3-Kosten gebouwen'!A23,'6-Basis ruimtestaat'!V:V)</f>
        <v>0</v>
      </c>
      <c r="P23" s="378" t="e">
        <f t="shared" si="0"/>
        <v>#DIV/0!</v>
      </c>
      <c r="Q23" s="378">
        <f t="shared" si="1"/>
        <v>0</v>
      </c>
      <c r="R23" s="378" t="e">
        <f t="shared" si="2"/>
        <v>#DIV/0!</v>
      </c>
      <c r="S23" s="378">
        <f t="shared" si="3"/>
        <v>0</v>
      </c>
      <c r="T23" s="378" t="e">
        <f t="shared" si="4"/>
        <v>#DIV/0!</v>
      </c>
      <c r="U23" s="378">
        <f t="shared" si="5"/>
        <v>0</v>
      </c>
      <c r="V23" s="363"/>
    </row>
    <row r="24" spans="1:33" s="384" customFormat="1" ht="15" customHeight="1">
      <c r="A24" s="380" t="s">
        <v>94</v>
      </c>
      <c r="B24" s="377">
        <f>SUM(B12:B23)</f>
        <v>4798.79</v>
      </c>
      <c r="C24" s="381"/>
      <c r="D24" s="382"/>
      <c r="E24" s="382"/>
      <c r="F24" s="382"/>
      <c r="G24" s="382"/>
      <c r="H24" s="382"/>
      <c r="I24" s="382"/>
      <c r="J24" s="383" t="e">
        <f>SUM(J12:J23)</f>
        <v>#DIV/0!</v>
      </c>
      <c r="K24" s="383" t="e">
        <f t="shared" ref="K24:U24" si="6">SUM(K12:K23)</f>
        <v>#DIV/0!</v>
      </c>
      <c r="L24" s="383" t="e">
        <f t="shared" si="6"/>
        <v>#DIV/0!</v>
      </c>
      <c r="M24" s="383" t="e">
        <f t="shared" si="6"/>
        <v>#DIV/0!</v>
      </c>
      <c r="N24" s="383" t="e">
        <f t="shared" si="6"/>
        <v>#DIV/0!</v>
      </c>
      <c r="O24" s="383" t="e">
        <f t="shared" si="6"/>
        <v>#DIV/0!</v>
      </c>
      <c r="P24" s="383" t="e">
        <f t="shared" si="6"/>
        <v>#DIV/0!</v>
      </c>
      <c r="Q24" s="383" t="e">
        <f t="shared" si="6"/>
        <v>#DIV/0!</v>
      </c>
      <c r="R24" s="383" t="e">
        <f t="shared" si="6"/>
        <v>#DIV/0!</v>
      </c>
      <c r="S24" s="383" t="e">
        <f t="shared" si="6"/>
        <v>#DIV/0!</v>
      </c>
      <c r="T24" s="383" t="e">
        <f t="shared" si="6"/>
        <v>#DIV/0!</v>
      </c>
      <c r="U24" s="383" t="e">
        <f t="shared" si="6"/>
        <v>#DIV/0!</v>
      </c>
      <c r="V24" s="363"/>
    </row>
    <row r="25" spans="1:33" s="379" customFormat="1" ht="14.1" customHeight="1">
      <c r="AD25" s="361"/>
    </row>
    <row r="26" spans="1:33" ht="83.4" customHeight="1">
      <c r="A26" s="385" t="s">
        <v>61</v>
      </c>
      <c r="B26" s="386" t="s">
        <v>95</v>
      </c>
      <c r="C26" s="386" t="s">
        <v>96</v>
      </c>
      <c r="D26" s="386" t="s">
        <v>97</v>
      </c>
      <c r="E26" s="386" t="s">
        <v>98</v>
      </c>
      <c r="F26" s="386" t="s">
        <v>99</v>
      </c>
      <c r="G26" s="386" t="s">
        <v>100</v>
      </c>
      <c r="H26" s="386" t="s">
        <v>101</v>
      </c>
      <c r="I26" s="386" t="s">
        <v>102</v>
      </c>
      <c r="J26" s="386" t="s">
        <v>103</v>
      </c>
      <c r="K26" s="386" t="s">
        <v>104</v>
      </c>
      <c r="L26" s="386" t="s">
        <v>105</v>
      </c>
      <c r="M26" s="374" t="s">
        <v>106</v>
      </c>
      <c r="N26" s="374" t="s">
        <v>107</v>
      </c>
      <c r="O26" s="374" t="s">
        <v>108</v>
      </c>
      <c r="P26" s="386" t="s">
        <v>109</v>
      </c>
      <c r="Q26" s="386" t="s">
        <v>110</v>
      </c>
      <c r="R26" s="386" t="s">
        <v>111</v>
      </c>
      <c r="S26" s="386" t="s">
        <v>112</v>
      </c>
      <c r="T26" s="386" t="s">
        <v>113</v>
      </c>
      <c r="AG26" s="379"/>
    </row>
    <row r="27" spans="1:33" s="379" customFormat="1" ht="15" customHeight="1">
      <c r="A27" s="387" t="str">
        <f t="shared" ref="A27:A32" si="7">A12</f>
        <v>LCM</v>
      </c>
      <c r="B27" s="460" t="e">
        <f t="shared" ref="B27:C32" si="8">(J12)*$B$42</f>
        <v>#DIV/0!</v>
      </c>
      <c r="C27" s="460" t="e">
        <f t="shared" si="8"/>
        <v>#DIV/0!</v>
      </c>
      <c r="D27" s="460" t="e">
        <f t="shared" ref="D27:E32" si="9">(L12)*$B$44</f>
        <v>#DIV/0!</v>
      </c>
      <c r="E27" s="460" t="e">
        <f t="shared" si="9"/>
        <v>#DIV/0!</v>
      </c>
      <c r="F27" s="460" t="e">
        <f t="shared" ref="F27:G32" si="10">(N12)*$B$45</f>
        <v>#DIV/0!</v>
      </c>
      <c r="G27" s="460" t="e">
        <f t="shared" si="10"/>
        <v>#DIV/0!</v>
      </c>
      <c r="H27" s="461" t="e">
        <f>SUM(B27:G27)</f>
        <v>#DIV/0!</v>
      </c>
      <c r="I27" s="388" t="e">
        <f t="shared" ref="I27:J32" si="11">P12*$B$48</f>
        <v>#DIV/0!</v>
      </c>
      <c r="J27" s="388" t="e">
        <f t="shared" si="11"/>
        <v>#DIV/0!</v>
      </c>
      <c r="K27" s="388" t="e">
        <f t="shared" ref="K27:L32" si="12">R12*$B$50</f>
        <v>#DIV/0!</v>
      </c>
      <c r="L27" s="388" t="e">
        <f t="shared" si="12"/>
        <v>#DIV/0!</v>
      </c>
      <c r="M27" s="359" t="e">
        <f t="shared" ref="M27:N32" si="13">T12*$B$51</f>
        <v>#DIV/0!</v>
      </c>
      <c r="N27" s="359" t="e">
        <f t="shared" si="13"/>
        <v>#DIV/0!</v>
      </c>
      <c r="O27" s="389" t="e">
        <f>SUM(I27:N27)</f>
        <v>#DIV/0!</v>
      </c>
      <c r="P27" s="388">
        <f>SUMIF('7-Additionele kosten'!A:A,'3-Kosten gebouwen'!A27,'7-Additionele kosten'!H:H)</f>
        <v>0</v>
      </c>
      <c r="Q27" s="388">
        <f>SUMIF('9-Glasbewassing'!A:A,'3-Kosten gebouwen'!A27,'9-Glasbewassing'!H:H)</f>
        <v>0</v>
      </c>
      <c r="R27" s="451">
        <v>0</v>
      </c>
      <c r="S27" s="388" t="e">
        <f>H27+O27+P27+Q27</f>
        <v>#DIV/0!</v>
      </c>
      <c r="T27" s="388" t="e">
        <f>S27/12</f>
        <v>#DIV/0!</v>
      </c>
      <c r="U27" s="362"/>
      <c r="V27" s="362"/>
      <c r="W27" s="362"/>
      <c r="X27" s="362"/>
      <c r="Y27" s="362"/>
    </row>
    <row r="28" spans="1:33" s="379" customFormat="1" ht="15" customHeight="1">
      <c r="A28" s="387" t="str">
        <f t="shared" si="7"/>
        <v>EPV MetroIijn 50 Isolatorweg</v>
      </c>
      <c r="B28" s="460" t="e">
        <f t="shared" si="8"/>
        <v>#DIV/0!</v>
      </c>
      <c r="C28" s="460" t="e">
        <f t="shared" si="8"/>
        <v>#DIV/0!</v>
      </c>
      <c r="D28" s="460" t="e">
        <f t="shared" si="9"/>
        <v>#DIV/0!</v>
      </c>
      <c r="E28" s="460" t="e">
        <f t="shared" si="9"/>
        <v>#DIV/0!</v>
      </c>
      <c r="F28" s="460" t="e">
        <f t="shared" si="10"/>
        <v>#DIV/0!</v>
      </c>
      <c r="G28" s="460" t="e">
        <f t="shared" si="10"/>
        <v>#DIV/0!</v>
      </c>
      <c r="H28" s="461" t="e">
        <f t="shared" ref="H28:H32" si="14">SUM(B28:G28)</f>
        <v>#DIV/0!</v>
      </c>
      <c r="I28" s="388" t="e">
        <f t="shared" si="11"/>
        <v>#DIV/0!</v>
      </c>
      <c r="J28" s="388" t="e">
        <f t="shared" si="11"/>
        <v>#DIV/0!</v>
      </c>
      <c r="K28" s="388" t="e">
        <f t="shared" si="12"/>
        <v>#DIV/0!</v>
      </c>
      <c r="L28" s="388" t="e">
        <f t="shared" si="12"/>
        <v>#DIV/0!</v>
      </c>
      <c r="M28" s="359" t="e">
        <f t="shared" si="13"/>
        <v>#DIV/0!</v>
      </c>
      <c r="N28" s="359" t="e">
        <f t="shared" si="13"/>
        <v>#DIV/0!</v>
      </c>
      <c r="O28" s="389" t="e">
        <f t="shared" ref="O28:O32" si="15">SUM(I28:N28)</f>
        <v>#DIV/0!</v>
      </c>
      <c r="P28" s="388">
        <f>SUMIF('7-Additionele kosten'!A:A,'3-Kosten gebouwen'!A28,'7-Additionele kosten'!H:H)</f>
        <v>0</v>
      </c>
      <c r="Q28" s="388">
        <f>SUMIF('9-Glasbewassing'!A:A,'3-Kosten gebouwen'!A28,'9-Glasbewassing'!H:H)</f>
        <v>0</v>
      </c>
      <c r="R28" s="451">
        <v>0</v>
      </c>
      <c r="S28" s="388" t="e">
        <f t="shared" ref="S28:S35" si="16">H28+O28+P28+Q28</f>
        <v>#DIV/0!</v>
      </c>
      <c r="T28" s="388" t="e">
        <f t="shared" ref="T28:T32" si="17">S28/12</f>
        <v>#DIV/0!</v>
      </c>
      <c r="U28" s="362"/>
      <c r="V28" s="362"/>
      <c r="W28" s="362"/>
      <c r="X28" s="362"/>
      <c r="Y28" s="362"/>
    </row>
    <row r="29" spans="1:33" s="379" customFormat="1" ht="15" customHeight="1">
      <c r="A29" s="387" t="str">
        <f t="shared" si="7"/>
        <v>EPV Metrolijn 52 Noord</v>
      </c>
      <c r="B29" s="460" t="e">
        <f t="shared" si="8"/>
        <v>#DIV/0!</v>
      </c>
      <c r="C29" s="460" t="e">
        <f t="shared" si="8"/>
        <v>#DIV/0!</v>
      </c>
      <c r="D29" s="460" t="e">
        <f t="shared" si="9"/>
        <v>#DIV/0!</v>
      </c>
      <c r="E29" s="460" t="e">
        <f t="shared" si="9"/>
        <v>#DIV/0!</v>
      </c>
      <c r="F29" s="460" t="e">
        <f t="shared" si="10"/>
        <v>#DIV/0!</v>
      </c>
      <c r="G29" s="460" t="e">
        <f t="shared" si="10"/>
        <v>#DIV/0!</v>
      </c>
      <c r="H29" s="461" t="e">
        <f t="shared" ref="H29" si="18">SUM(B29:G29)</f>
        <v>#DIV/0!</v>
      </c>
      <c r="I29" s="388" t="e">
        <f t="shared" si="11"/>
        <v>#DIV/0!</v>
      </c>
      <c r="J29" s="388" t="e">
        <f t="shared" si="11"/>
        <v>#DIV/0!</v>
      </c>
      <c r="K29" s="388" t="e">
        <f t="shared" si="12"/>
        <v>#DIV/0!</v>
      </c>
      <c r="L29" s="388" t="e">
        <f t="shared" si="12"/>
        <v>#DIV/0!</v>
      </c>
      <c r="M29" s="359" t="e">
        <f t="shared" si="13"/>
        <v>#DIV/0!</v>
      </c>
      <c r="N29" s="359" t="e">
        <f t="shared" si="13"/>
        <v>#DIV/0!</v>
      </c>
      <c r="O29" s="389" t="e">
        <f t="shared" ref="O29" si="19">SUM(I29:N29)</f>
        <v>#DIV/0!</v>
      </c>
      <c r="P29" s="388">
        <f>SUMIF('7-Additionele kosten'!A:A,'3-Kosten gebouwen'!A29,'7-Additionele kosten'!H:H)</f>
        <v>0</v>
      </c>
      <c r="Q29" s="388">
        <f>SUMIF('9-Glasbewassing'!A:A,'3-Kosten gebouwen'!A29,'9-Glasbewassing'!H:H)</f>
        <v>0</v>
      </c>
      <c r="R29" s="451">
        <v>0</v>
      </c>
      <c r="S29" s="388" t="e">
        <f t="shared" ref="S29" si="20">H29+O29+P29+Q29</f>
        <v>#DIV/0!</v>
      </c>
      <c r="T29" s="388" t="e">
        <f t="shared" ref="T29" si="21">S29/12</f>
        <v>#DIV/0!</v>
      </c>
      <c r="U29" s="362"/>
      <c r="V29" s="362"/>
      <c r="W29" s="362"/>
      <c r="X29" s="362"/>
      <c r="Y29" s="362"/>
    </row>
    <row r="30" spans="1:33" s="379" customFormat="1" ht="15" customHeight="1">
      <c r="A30" s="387" t="str">
        <f t="shared" si="7"/>
        <v>EPV MetroIijn 51 Amstelveenseweg</v>
      </c>
      <c r="B30" s="460" t="e">
        <f t="shared" si="8"/>
        <v>#DIV/0!</v>
      </c>
      <c r="C30" s="460" t="e">
        <f t="shared" si="8"/>
        <v>#DIV/0!</v>
      </c>
      <c r="D30" s="460" t="e">
        <f t="shared" si="9"/>
        <v>#DIV/0!</v>
      </c>
      <c r="E30" s="460" t="e">
        <f t="shared" si="9"/>
        <v>#DIV/0!</v>
      </c>
      <c r="F30" s="460" t="e">
        <f t="shared" si="10"/>
        <v>#DIV/0!</v>
      </c>
      <c r="G30" s="460" t="e">
        <f t="shared" si="10"/>
        <v>#DIV/0!</v>
      </c>
      <c r="H30" s="461" t="e">
        <f t="shared" si="14"/>
        <v>#DIV/0!</v>
      </c>
      <c r="I30" s="388" t="e">
        <f t="shared" si="11"/>
        <v>#DIV/0!</v>
      </c>
      <c r="J30" s="388" t="e">
        <f t="shared" si="11"/>
        <v>#DIV/0!</v>
      </c>
      <c r="K30" s="388" t="e">
        <f t="shared" si="12"/>
        <v>#DIV/0!</v>
      </c>
      <c r="L30" s="388" t="e">
        <f t="shared" si="12"/>
        <v>#DIV/0!</v>
      </c>
      <c r="M30" s="359" t="e">
        <f t="shared" si="13"/>
        <v>#DIV/0!</v>
      </c>
      <c r="N30" s="359" t="e">
        <f t="shared" si="13"/>
        <v>#DIV/0!</v>
      </c>
      <c r="O30" s="389" t="e">
        <f t="shared" si="15"/>
        <v>#DIV/0!</v>
      </c>
      <c r="P30" s="388">
        <f>SUMIF('7-Additionele kosten'!A:A,'3-Kosten gebouwen'!A30,'7-Additionele kosten'!H:H)</f>
        <v>0</v>
      </c>
      <c r="Q30" s="388">
        <f>SUMIF('9-Glasbewassing'!A:A,'3-Kosten gebouwen'!A30,'9-Glasbewassing'!H:H)</f>
        <v>0</v>
      </c>
      <c r="R30" s="451">
        <v>0</v>
      </c>
      <c r="S30" s="388" t="e">
        <f t="shared" si="16"/>
        <v>#DIV/0!</v>
      </c>
      <c r="T30" s="388" t="e">
        <f t="shared" si="17"/>
        <v>#DIV/0!</v>
      </c>
      <c r="U30" s="362"/>
      <c r="V30" s="362"/>
      <c r="W30" s="362"/>
      <c r="X30" s="362"/>
      <c r="Y30" s="362"/>
    </row>
    <row r="31" spans="1:33" s="379" customFormat="1" ht="15" customHeight="1">
      <c r="A31" s="387" t="str">
        <f t="shared" si="7"/>
        <v>EPV MetroIijn 53 Gaasperplas</v>
      </c>
      <c r="B31" s="460" t="e">
        <f t="shared" si="8"/>
        <v>#DIV/0!</v>
      </c>
      <c r="C31" s="460" t="e">
        <f t="shared" si="8"/>
        <v>#DIV/0!</v>
      </c>
      <c r="D31" s="460" t="e">
        <f t="shared" si="9"/>
        <v>#DIV/0!</v>
      </c>
      <c r="E31" s="460" t="e">
        <f t="shared" si="9"/>
        <v>#DIV/0!</v>
      </c>
      <c r="F31" s="460" t="e">
        <f t="shared" si="10"/>
        <v>#DIV/0!</v>
      </c>
      <c r="G31" s="460" t="e">
        <f t="shared" si="10"/>
        <v>#DIV/0!</v>
      </c>
      <c r="H31" s="461" t="e">
        <f t="shared" si="14"/>
        <v>#DIV/0!</v>
      </c>
      <c r="I31" s="388" t="e">
        <f t="shared" si="11"/>
        <v>#DIV/0!</v>
      </c>
      <c r="J31" s="388" t="e">
        <f t="shared" si="11"/>
        <v>#DIV/0!</v>
      </c>
      <c r="K31" s="388" t="e">
        <f t="shared" si="12"/>
        <v>#DIV/0!</v>
      </c>
      <c r="L31" s="388" t="e">
        <f t="shared" si="12"/>
        <v>#DIV/0!</v>
      </c>
      <c r="M31" s="359" t="e">
        <f t="shared" si="13"/>
        <v>#DIV/0!</v>
      </c>
      <c r="N31" s="359" t="e">
        <f t="shared" si="13"/>
        <v>#DIV/0!</v>
      </c>
      <c r="O31" s="389" t="e">
        <f t="shared" si="15"/>
        <v>#DIV/0!</v>
      </c>
      <c r="P31" s="388">
        <f>SUMIF('7-Additionele kosten'!A:A,'3-Kosten gebouwen'!A31,'7-Additionele kosten'!H:H)</f>
        <v>0</v>
      </c>
      <c r="Q31" s="388">
        <f>SUMIF('9-Glasbewassing'!A:A,'3-Kosten gebouwen'!A31,'9-Glasbewassing'!H:H)</f>
        <v>0</v>
      </c>
      <c r="R31" s="451">
        <v>0</v>
      </c>
      <c r="S31" s="388" t="e">
        <f t="shared" si="16"/>
        <v>#DIV/0!</v>
      </c>
      <c r="T31" s="388" t="e">
        <f t="shared" si="17"/>
        <v>#DIV/0!</v>
      </c>
      <c r="U31" s="362"/>
      <c r="V31" s="362"/>
      <c r="W31" s="362"/>
      <c r="X31" s="362"/>
      <c r="Y31" s="362"/>
    </row>
    <row r="32" spans="1:33" s="379" customFormat="1" ht="15" customHeight="1">
      <c r="A32" s="387" t="str">
        <f t="shared" si="7"/>
        <v>EPV Metrolijn 54 Gein</v>
      </c>
      <c r="B32" s="460" t="e">
        <f t="shared" si="8"/>
        <v>#DIV/0!</v>
      </c>
      <c r="C32" s="460" t="e">
        <f t="shared" si="8"/>
        <v>#DIV/0!</v>
      </c>
      <c r="D32" s="460" t="e">
        <f t="shared" si="9"/>
        <v>#DIV/0!</v>
      </c>
      <c r="E32" s="460" t="e">
        <f t="shared" si="9"/>
        <v>#DIV/0!</v>
      </c>
      <c r="F32" s="460" t="e">
        <f t="shared" si="10"/>
        <v>#DIV/0!</v>
      </c>
      <c r="G32" s="460" t="e">
        <f t="shared" si="10"/>
        <v>#DIV/0!</v>
      </c>
      <c r="H32" s="461" t="e">
        <f t="shared" si="14"/>
        <v>#DIV/0!</v>
      </c>
      <c r="I32" s="388" t="e">
        <f t="shared" si="11"/>
        <v>#DIV/0!</v>
      </c>
      <c r="J32" s="388" t="e">
        <f t="shared" si="11"/>
        <v>#DIV/0!</v>
      </c>
      <c r="K32" s="388" t="e">
        <f t="shared" si="12"/>
        <v>#DIV/0!</v>
      </c>
      <c r="L32" s="388" t="e">
        <f t="shared" si="12"/>
        <v>#DIV/0!</v>
      </c>
      <c r="M32" s="359" t="e">
        <f t="shared" si="13"/>
        <v>#DIV/0!</v>
      </c>
      <c r="N32" s="359" t="e">
        <f t="shared" si="13"/>
        <v>#DIV/0!</v>
      </c>
      <c r="O32" s="389" t="e">
        <f t="shared" si="15"/>
        <v>#DIV/0!</v>
      </c>
      <c r="P32" s="388">
        <f>SUMIF('7-Additionele kosten'!A:A,'3-Kosten gebouwen'!A32,'7-Additionele kosten'!H:H)</f>
        <v>0</v>
      </c>
      <c r="Q32" s="388">
        <f>SUMIF('9-Glasbewassing'!A:A,'3-Kosten gebouwen'!A32,'9-Glasbewassing'!H:H)</f>
        <v>0</v>
      </c>
      <c r="R32" s="451">
        <v>0</v>
      </c>
      <c r="S32" s="388" t="e">
        <f t="shared" si="16"/>
        <v>#DIV/0!</v>
      </c>
      <c r="T32" s="388" t="e">
        <f t="shared" si="17"/>
        <v>#DIV/0!</v>
      </c>
      <c r="U32" s="362"/>
      <c r="V32" s="362"/>
      <c r="W32" s="362"/>
      <c r="X32" s="362"/>
      <c r="Y32" s="362"/>
    </row>
    <row r="33" spans="1:34" s="379" customFormat="1" ht="15" customHeight="1">
      <c r="A33" s="387" t="str">
        <f t="shared" ref="A33:A35" si="22">A18</f>
        <v>Station Bijlmer</v>
      </c>
      <c r="B33" s="460" t="e">
        <f t="shared" ref="B33:C33" si="23">(J18)*$B$42</f>
        <v>#DIV/0!</v>
      </c>
      <c r="C33" s="460" t="e">
        <f t="shared" si="23"/>
        <v>#DIV/0!</v>
      </c>
      <c r="D33" s="460" t="e">
        <f t="shared" ref="D33:E33" si="24">(L18)*$B$44</f>
        <v>#DIV/0!</v>
      </c>
      <c r="E33" s="460" t="e">
        <f t="shared" si="24"/>
        <v>#DIV/0!</v>
      </c>
      <c r="F33" s="460" t="e">
        <f t="shared" ref="F33:G33" si="25">(N18)*$B$45</f>
        <v>#DIV/0!</v>
      </c>
      <c r="G33" s="460" t="e">
        <f t="shared" si="25"/>
        <v>#DIV/0!</v>
      </c>
      <c r="H33" s="461" t="e">
        <f t="shared" ref="H33:H35" si="26">SUM(B33:G33)</f>
        <v>#DIV/0!</v>
      </c>
      <c r="I33" s="388" t="e">
        <f t="shared" ref="I33:J33" si="27">P18*$B$48</f>
        <v>#DIV/0!</v>
      </c>
      <c r="J33" s="388" t="e">
        <f t="shared" si="27"/>
        <v>#DIV/0!</v>
      </c>
      <c r="K33" s="388" t="e">
        <f t="shared" ref="K33:L33" si="28">R18*$B$50</f>
        <v>#DIV/0!</v>
      </c>
      <c r="L33" s="388" t="e">
        <f t="shared" si="28"/>
        <v>#DIV/0!</v>
      </c>
      <c r="M33" s="359" t="e">
        <f t="shared" ref="M33:N33" si="29">T18*$B$51</f>
        <v>#DIV/0!</v>
      </c>
      <c r="N33" s="359" t="e">
        <f t="shared" si="29"/>
        <v>#DIV/0!</v>
      </c>
      <c r="O33" s="389" t="e">
        <f t="shared" ref="O33:O35" si="30">SUM(I33:N33)</f>
        <v>#DIV/0!</v>
      </c>
      <c r="P33" s="388">
        <f>SUMIF('7-Additionele kosten'!A:A,'3-Kosten gebouwen'!A33,'7-Additionele kosten'!H:H)</f>
        <v>0</v>
      </c>
      <c r="Q33" s="388">
        <f>SUMIF('9-Glasbewassing'!A:A,'3-Kosten gebouwen'!A33,'9-Glasbewassing'!H:H)</f>
        <v>0</v>
      </c>
      <c r="R33" s="446"/>
      <c r="S33" s="388" t="e">
        <f t="shared" si="16"/>
        <v>#DIV/0!</v>
      </c>
      <c r="T33" s="388" t="e">
        <f t="shared" ref="T33:T35" si="31">S33/12</f>
        <v>#DIV/0!</v>
      </c>
      <c r="U33" s="362"/>
      <c r="V33" s="362"/>
      <c r="W33" s="362"/>
      <c r="X33" s="362"/>
      <c r="Y33" s="362"/>
    </row>
    <row r="34" spans="1:34" s="379" customFormat="1" ht="15" customHeight="1">
      <c r="A34" s="387" t="str">
        <f t="shared" si="22"/>
        <v>Station Zuid</v>
      </c>
      <c r="B34" s="460" t="e">
        <f t="shared" ref="B34:C34" si="32">(J19)*$B$42</f>
        <v>#DIV/0!</v>
      </c>
      <c r="C34" s="460" t="e">
        <f t="shared" si="32"/>
        <v>#DIV/0!</v>
      </c>
      <c r="D34" s="460" t="e">
        <f t="shared" ref="D34:E34" si="33">(L19)*$B$44</f>
        <v>#DIV/0!</v>
      </c>
      <c r="E34" s="460" t="e">
        <f t="shared" si="33"/>
        <v>#DIV/0!</v>
      </c>
      <c r="F34" s="460" t="e">
        <f t="shared" ref="F34:G34" si="34">(N19)*$B$45</f>
        <v>#DIV/0!</v>
      </c>
      <c r="G34" s="460" t="e">
        <f t="shared" si="34"/>
        <v>#DIV/0!</v>
      </c>
      <c r="H34" s="461" t="e">
        <f t="shared" si="26"/>
        <v>#DIV/0!</v>
      </c>
      <c r="I34" s="388" t="e">
        <f t="shared" ref="I34:J34" si="35">P19*$B$48</f>
        <v>#DIV/0!</v>
      </c>
      <c r="J34" s="388" t="e">
        <f t="shared" si="35"/>
        <v>#DIV/0!</v>
      </c>
      <c r="K34" s="388" t="e">
        <f t="shared" ref="K34:L34" si="36">R19*$B$50</f>
        <v>#DIV/0!</v>
      </c>
      <c r="L34" s="388" t="e">
        <f t="shared" si="36"/>
        <v>#DIV/0!</v>
      </c>
      <c r="M34" s="359" t="e">
        <f t="shared" ref="M34:N34" si="37">T19*$B$51</f>
        <v>#DIV/0!</v>
      </c>
      <c r="N34" s="359" t="e">
        <f t="shared" si="37"/>
        <v>#DIV/0!</v>
      </c>
      <c r="O34" s="389" t="e">
        <f t="shared" si="30"/>
        <v>#DIV/0!</v>
      </c>
      <c r="P34" s="388">
        <f>SUMIF('7-Additionele kosten'!A:A,'3-Kosten gebouwen'!A34,'7-Additionele kosten'!H:H)</f>
        <v>0</v>
      </c>
      <c r="Q34" s="388">
        <f>SUMIF('9-Glasbewassing'!A:A,'3-Kosten gebouwen'!A34,'9-Glasbewassing'!H:H)</f>
        <v>0</v>
      </c>
      <c r="R34" s="446"/>
      <c r="S34" s="388" t="e">
        <f t="shared" si="16"/>
        <v>#DIV/0!</v>
      </c>
      <c r="T34" s="388" t="e">
        <f t="shared" si="31"/>
        <v>#DIV/0!</v>
      </c>
      <c r="U34" s="362"/>
      <c r="V34" s="362"/>
      <c r="W34" s="362"/>
      <c r="X34" s="362"/>
      <c r="Y34" s="362"/>
    </row>
    <row r="35" spans="1:34" s="379" customFormat="1" ht="15" customHeight="1">
      <c r="A35" s="387" t="str">
        <f t="shared" si="22"/>
        <v>Station Noord</v>
      </c>
      <c r="B35" s="460" t="e">
        <f t="shared" ref="B35:C35" si="38">(J20)*$B$42</f>
        <v>#DIV/0!</v>
      </c>
      <c r="C35" s="460" t="e">
        <f t="shared" si="38"/>
        <v>#DIV/0!</v>
      </c>
      <c r="D35" s="460" t="e">
        <f t="shared" ref="D35:E35" si="39">(L20)*$B$44</f>
        <v>#DIV/0!</v>
      </c>
      <c r="E35" s="460" t="e">
        <f t="shared" si="39"/>
        <v>#DIV/0!</v>
      </c>
      <c r="F35" s="460" t="e">
        <f t="shared" ref="F35:G35" si="40">(N20)*$B$45</f>
        <v>#DIV/0!</v>
      </c>
      <c r="G35" s="460" t="e">
        <f t="shared" si="40"/>
        <v>#DIV/0!</v>
      </c>
      <c r="H35" s="461" t="e">
        <f t="shared" si="26"/>
        <v>#DIV/0!</v>
      </c>
      <c r="I35" s="388" t="e">
        <f t="shared" ref="I35:J35" si="41">P20*$B$48</f>
        <v>#DIV/0!</v>
      </c>
      <c r="J35" s="388" t="e">
        <f t="shared" si="41"/>
        <v>#DIV/0!</v>
      </c>
      <c r="K35" s="388" t="e">
        <f t="shared" ref="K35:L35" si="42">R20*$B$50</f>
        <v>#DIV/0!</v>
      </c>
      <c r="L35" s="388" t="e">
        <f t="shared" si="42"/>
        <v>#DIV/0!</v>
      </c>
      <c r="M35" s="359" t="e">
        <f t="shared" ref="M35:N35" si="43">T20*$B$51</f>
        <v>#DIV/0!</v>
      </c>
      <c r="N35" s="359" t="e">
        <f t="shared" si="43"/>
        <v>#DIV/0!</v>
      </c>
      <c r="O35" s="389" t="e">
        <f t="shared" si="30"/>
        <v>#DIV/0!</v>
      </c>
      <c r="P35" s="388">
        <f>SUMIF('7-Additionele kosten'!A:A,'3-Kosten gebouwen'!A35,'7-Additionele kosten'!H:H)</f>
        <v>0</v>
      </c>
      <c r="Q35" s="388">
        <f>SUMIF('9-Glasbewassing'!A:A,'3-Kosten gebouwen'!A35,'9-Glasbewassing'!H:H)</f>
        <v>0</v>
      </c>
      <c r="R35" s="446"/>
      <c r="S35" s="388" t="e">
        <f t="shared" si="16"/>
        <v>#DIV/0!</v>
      </c>
      <c r="T35" s="388" t="e">
        <f t="shared" si="31"/>
        <v>#DIV/0!</v>
      </c>
      <c r="U35" s="362"/>
      <c r="V35" s="362"/>
      <c r="W35" s="362"/>
      <c r="X35" s="362"/>
      <c r="Y35" s="362"/>
    </row>
    <row r="36" spans="1:34" s="379" customFormat="1" ht="15" customHeight="1">
      <c r="A36" s="387" t="str">
        <f>A21</f>
        <v>Washal Isolatorweg</v>
      </c>
      <c r="B36" s="460" t="e">
        <f t="shared" ref="B36:B38" si="44">(J21)*$B$42</f>
        <v>#DIV/0!</v>
      </c>
      <c r="C36" s="460">
        <f t="shared" ref="C36:C38" si="45">(K21)*$B$42</f>
        <v>0</v>
      </c>
      <c r="D36" s="460" t="e">
        <f t="shared" ref="D36:D38" si="46">(L21)*$B$44</f>
        <v>#DIV/0!</v>
      </c>
      <c r="E36" s="460">
        <f t="shared" ref="E36:E38" si="47">(M21)*$B$44</f>
        <v>0</v>
      </c>
      <c r="F36" s="460" t="e">
        <f t="shared" ref="F36:F38" si="48">(N21)*$B$45</f>
        <v>#DIV/0!</v>
      </c>
      <c r="G36" s="460">
        <f t="shared" ref="G36:G38" si="49">(O21)*$B$45</f>
        <v>0</v>
      </c>
      <c r="H36" s="461" t="e">
        <f t="shared" ref="H36:H38" si="50">SUM(B36:G36)</f>
        <v>#DIV/0!</v>
      </c>
      <c r="I36" s="388" t="e">
        <f t="shared" ref="I36:I38" si="51">P21*$B$48</f>
        <v>#DIV/0!</v>
      </c>
      <c r="J36" s="388">
        <f t="shared" ref="J36:J38" si="52">Q21*$B$48</f>
        <v>0</v>
      </c>
      <c r="K36" s="388" t="e">
        <f t="shared" ref="K36:K38" si="53">R21*$B$50</f>
        <v>#DIV/0!</v>
      </c>
      <c r="L36" s="388">
        <f t="shared" ref="L36:L38" si="54">S21*$B$50</f>
        <v>0</v>
      </c>
      <c r="M36" s="359" t="e">
        <f t="shared" ref="M36:M38" si="55">T21*$B$51</f>
        <v>#DIV/0!</v>
      </c>
      <c r="N36" s="359">
        <f t="shared" ref="N36:N38" si="56">U21*$B$51</f>
        <v>0</v>
      </c>
      <c r="O36" s="389" t="e">
        <f t="shared" ref="O36:O38" si="57">SUM(I36:N36)</f>
        <v>#DIV/0!</v>
      </c>
      <c r="P36" s="388">
        <f>SUMIF('7-Additionele kosten'!A:A,'3-Kosten gebouwen'!A36,'7-Additionele kosten'!H:H)</f>
        <v>0</v>
      </c>
      <c r="Q36" s="388">
        <f>SUMIF('9-Glasbewassing'!A:A,'3-Kosten gebouwen'!A36,'9-Glasbewassing'!H:H)</f>
        <v>0</v>
      </c>
      <c r="R36" s="451">
        <v>0</v>
      </c>
      <c r="S36" s="388" t="e">
        <f t="shared" ref="S36:S38" si="58">H36+O36+P36+Q36</f>
        <v>#DIV/0!</v>
      </c>
      <c r="T36" s="388" t="e">
        <f t="shared" ref="T36:T38" si="59">S36/12</f>
        <v>#DIV/0!</v>
      </c>
      <c r="U36" s="362"/>
      <c r="V36" s="362"/>
      <c r="W36" s="362"/>
      <c r="X36" s="362"/>
      <c r="Y36" s="362"/>
    </row>
    <row r="37" spans="1:34" s="379" customFormat="1" ht="15" customHeight="1">
      <c r="A37" s="387" t="str">
        <f>A22</f>
        <v>Voorzieningengebouw Noord</v>
      </c>
      <c r="B37" s="460" t="e">
        <f t="shared" si="44"/>
        <v>#DIV/0!</v>
      </c>
      <c r="C37" s="460">
        <f t="shared" si="45"/>
        <v>0</v>
      </c>
      <c r="D37" s="460" t="e">
        <f t="shared" si="46"/>
        <v>#DIV/0!</v>
      </c>
      <c r="E37" s="460">
        <f t="shared" si="47"/>
        <v>0</v>
      </c>
      <c r="F37" s="460" t="e">
        <f t="shared" si="48"/>
        <v>#DIV/0!</v>
      </c>
      <c r="G37" s="460">
        <f t="shared" si="49"/>
        <v>0</v>
      </c>
      <c r="H37" s="461" t="e">
        <f t="shared" si="50"/>
        <v>#DIV/0!</v>
      </c>
      <c r="I37" s="388" t="e">
        <f t="shared" si="51"/>
        <v>#DIV/0!</v>
      </c>
      <c r="J37" s="388">
        <f t="shared" si="52"/>
        <v>0</v>
      </c>
      <c r="K37" s="388" t="e">
        <f t="shared" si="53"/>
        <v>#DIV/0!</v>
      </c>
      <c r="L37" s="388">
        <f t="shared" si="54"/>
        <v>0</v>
      </c>
      <c r="M37" s="359" t="e">
        <f t="shared" si="55"/>
        <v>#DIV/0!</v>
      </c>
      <c r="N37" s="359">
        <f t="shared" si="56"/>
        <v>0</v>
      </c>
      <c r="O37" s="389" t="e">
        <f t="shared" si="57"/>
        <v>#DIV/0!</v>
      </c>
      <c r="P37" s="388">
        <f>SUMIF('7-Additionele kosten'!A:A,'3-Kosten gebouwen'!A37,'7-Additionele kosten'!H:H)</f>
        <v>0</v>
      </c>
      <c r="Q37" s="388">
        <f>SUMIF('9-Glasbewassing'!A:A,'3-Kosten gebouwen'!A37,'9-Glasbewassing'!H:H)</f>
        <v>0</v>
      </c>
      <c r="R37" s="451">
        <v>0</v>
      </c>
      <c r="S37" s="388" t="e">
        <f t="shared" si="58"/>
        <v>#DIV/0!</v>
      </c>
      <c r="T37" s="388" t="e">
        <f t="shared" si="59"/>
        <v>#DIV/0!</v>
      </c>
      <c r="U37" s="362"/>
      <c r="V37" s="362"/>
      <c r="W37" s="362"/>
      <c r="X37" s="362"/>
      <c r="Y37" s="362"/>
    </row>
    <row r="38" spans="1:34" s="379" customFormat="1" ht="15" customHeight="1">
      <c r="A38" s="387" t="str">
        <f>A23</f>
        <v>Quick servicehal emplacement en washal Amstel</v>
      </c>
      <c r="B38" s="460" t="e">
        <f t="shared" si="44"/>
        <v>#DIV/0!</v>
      </c>
      <c r="C38" s="460">
        <f t="shared" si="45"/>
        <v>0</v>
      </c>
      <c r="D38" s="460" t="e">
        <f t="shared" si="46"/>
        <v>#DIV/0!</v>
      </c>
      <c r="E38" s="460">
        <f t="shared" si="47"/>
        <v>0</v>
      </c>
      <c r="F38" s="460" t="e">
        <f t="shared" si="48"/>
        <v>#DIV/0!</v>
      </c>
      <c r="G38" s="460">
        <f t="shared" si="49"/>
        <v>0</v>
      </c>
      <c r="H38" s="461" t="e">
        <f t="shared" si="50"/>
        <v>#DIV/0!</v>
      </c>
      <c r="I38" s="388" t="e">
        <f t="shared" si="51"/>
        <v>#DIV/0!</v>
      </c>
      <c r="J38" s="388">
        <f t="shared" si="52"/>
        <v>0</v>
      </c>
      <c r="K38" s="388" t="e">
        <f t="shared" si="53"/>
        <v>#DIV/0!</v>
      </c>
      <c r="L38" s="388">
        <f t="shared" si="54"/>
        <v>0</v>
      </c>
      <c r="M38" s="359" t="e">
        <f t="shared" si="55"/>
        <v>#DIV/0!</v>
      </c>
      <c r="N38" s="359">
        <f t="shared" si="56"/>
        <v>0</v>
      </c>
      <c r="O38" s="389" t="e">
        <f t="shared" si="57"/>
        <v>#DIV/0!</v>
      </c>
      <c r="P38" s="388">
        <f>SUMIF('7-Additionele kosten'!A:A,'3-Kosten gebouwen'!A38,'7-Additionele kosten'!H:H)</f>
        <v>0</v>
      </c>
      <c r="Q38" s="388">
        <f>SUMIF('9-Glasbewassing'!A:A,'3-Kosten gebouwen'!A38,'9-Glasbewassing'!H:H)</f>
        <v>0</v>
      </c>
      <c r="R38" s="451">
        <v>0</v>
      </c>
      <c r="S38" s="388" t="e">
        <f t="shared" si="58"/>
        <v>#DIV/0!</v>
      </c>
      <c r="T38" s="388" t="e">
        <f t="shared" si="59"/>
        <v>#DIV/0!</v>
      </c>
      <c r="U38" s="362"/>
      <c r="V38" s="362"/>
      <c r="W38" s="362"/>
      <c r="X38" s="362"/>
      <c r="Y38" s="362"/>
    </row>
    <row r="39" spans="1:34" ht="15" customHeight="1">
      <c r="A39" s="380" t="s">
        <v>94</v>
      </c>
      <c r="B39" s="49" t="e">
        <f>SUM(B27:B38)</f>
        <v>#DIV/0!</v>
      </c>
      <c r="C39" s="49" t="e">
        <f t="shared" ref="C39:T39" si="60">SUM(C27:C38)</f>
        <v>#DIV/0!</v>
      </c>
      <c r="D39" s="49" t="e">
        <f t="shared" si="60"/>
        <v>#DIV/0!</v>
      </c>
      <c r="E39" s="49" t="e">
        <f t="shared" si="60"/>
        <v>#DIV/0!</v>
      </c>
      <c r="F39" s="49" t="e">
        <f t="shared" si="60"/>
        <v>#DIV/0!</v>
      </c>
      <c r="G39" s="49" t="e">
        <f t="shared" si="60"/>
        <v>#DIV/0!</v>
      </c>
      <c r="H39" s="49" t="e">
        <f t="shared" si="60"/>
        <v>#DIV/0!</v>
      </c>
      <c r="I39" s="49" t="e">
        <f t="shared" si="60"/>
        <v>#DIV/0!</v>
      </c>
      <c r="J39" s="49" t="e">
        <f t="shared" si="60"/>
        <v>#DIV/0!</v>
      </c>
      <c r="K39" s="49" t="e">
        <f t="shared" si="60"/>
        <v>#DIV/0!</v>
      </c>
      <c r="L39" s="49" t="e">
        <f t="shared" si="60"/>
        <v>#DIV/0!</v>
      </c>
      <c r="M39" s="49" t="e">
        <f t="shared" si="60"/>
        <v>#DIV/0!</v>
      </c>
      <c r="N39" s="49" t="e">
        <f t="shared" si="60"/>
        <v>#DIV/0!</v>
      </c>
      <c r="O39" s="49" t="e">
        <f t="shared" si="60"/>
        <v>#DIV/0!</v>
      </c>
      <c r="P39" s="49">
        <f t="shared" si="60"/>
        <v>0</v>
      </c>
      <c r="Q39" s="49">
        <f t="shared" si="60"/>
        <v>0</v>
      </c>
      <c r="R39" s="49">
        <f t="shared" si="60"/>
        <v>0</v>
      </c>
      <c r="S39" s="49" t="e">
        <f t="shared" si="60"/>
        <v>#DIV/0!</v>
      </c>
      <c r="T39" s="49" t="e">
        <f t="shared" si="60"/>
        <v>#DIV/0!</v>
      </c>
      <c r="AG39" s="379"/>
    </row>
    <row r="40" spans="1:34" ht="15" customHeight="1">
      <c r="AH40" s="379"/>
    </row>
    <row r="41" spans="1:34" ht="58.2" customHeight="1">
      <c r="A41" s="385" t="s">
        <v>114</v>
      </c>
      <c r="B41" s="385" t="s">
        <v>115</v>
      </c>
      <c r="AD41" s="379"/>
      <c r="AE41" s="379"/>
      <c r="AF41" s="379"/>
      <c r="AG41" s="379"/>
      <c r="AH41" s="379"/>
    </row>
    <row r="42" spans="1:34" ht="13.2">
      <c r="A42" s="335" t="s">
        <v>116</v>
      </c>
      <c r="B42" s="32">
        <v>0</v>
      </c>
      <c r="C42" s="362"/>
      <c r="G42" s="390"/>
      <c r="H42" s="390"/>
      <c r="I42" s="390"/>
      <c r="M42" s="390"/>
      <c r="N42" s="390"/>
      <c r="O42" s="390"/>
      <c r="P42" s="390"/>
      <c r="Q42" s="390"/>
      <c r="AD42" s="379"/>
      <c r="AE42" s="379"/>
      <c r="AF42" s="379"/>
      <c r="AG42" s="379"/>
      <c r="AH42" s="379"/>
    </row>
    <row r="43" spans="1:34" ht="15" customHeight="1">
      <c r="A43" s="335" t="s">
        <v>117</v>
      </c>
      <c r="B43" s="32">
        <v>0</v>
      </c>
      <c r="C43" s="362"/>
      <c r="AD43" s="379"/>
      <c r="AE43" s="379"/>
      <c r="AF43" s="379"/>
      <c r="AG43" s="379"/>
      <c r="AH43" s="379"/>
    </row>
    <row r="44" spans="1:34" ht="15" customHeight="1">
      <c r="A44" s="335" t="s">
        <v>118</v>
      </c>
      <c r="B44" s="32">
        <v>0</v>
      </c>
      <c r="C44" s="362"/>
      <c r="AD44" s="379"/>
      <c r="AE44" s="379"/>
      <c r="AF44" s="379"/>
      <c r="AG44" s="379"/>
      <c r="AH44" s="379"/>
    </row>
    <row r="45" spans="1:34" ht="15" customHeight="1">
      <c r="A45" s="335" t="s">
        <v>119</v>
      </c>
      <c r="B45" s="32">
        <v>0</v>
      </c>
      <c r="C45" s="362"/>
      <c r="G45" s="392"/>
      <c r="H45" s="393"/>
      <c r="AD45" s="379"/>
      <c r="AE45" s="379"/>
      <c r="AF45" s="379"/>
      <c r="AG45" s="379"/>
      <c r="AH45" s="379"/>
    </row>
    <row r="46" spans="1:34" ht="15" customHeight="1">
      <c r="G46" s="392"/>
      <c r="H46" s="393"/>
      <c r="I46" s="309"/>
      <c r="J46" s="394"/>
      <c r="K46" s="392"/>
      <c r="L46" s="392"/>
      <c r="M46" s="392"/>
      <c r="N46" s="392"/>
      <c r="O46" s="392"/>
      <c r="P46" s="392"/>
      <c r="Q46" s="392"/>
      <c r="AD46" s="379"/>
      <c r="AE46" s="379"/>
      <c r="AF46" s="379"/>
      <c r="AG46" s="379"/>
      <c r="AH46" s="379"/>
    </row>
    <row r="47" spans="1:34" ht="15" customHeight="1">
      <c r="A47" s="385" t="s">
        <v>120</v>
      </c>
      <c r="B47" s="385" t="s">
        <v>115</v>
      </c>
      <c r="G47" s="392"/>
      <c r="H47" s="393"/>
      <c r="I47" s="395"/>
      <c r="J47" s="392"/>
      <c r="K47" s="392"/>
      <c r="L47" s="392"/>
      <c r="M47" s="392"/>
      <c r="N47" s="392"/>
      <c r="O47" s="392"/>
      <c r="P47" s="392"/>
      <c r="Q47" s="392"/>
      <c r="R47" s="391"/>
      <c r="S47" s="391"/>
      <c r="AD47" s="379"/>
      <c r="AE47" s="379"/>
      <c r="AF47" s="379"/>
      <c r="AG47" s="379"/>
      <c r="AH47" s="379"/>
    </row>
    <row r="48" spans="1:34" s="384" customFormat="1" ht="15" customHeight="1">
      <c r="A48" s="335" t="s">
        <v>116</v>
      </c>
      <c r="B48" s="32">
        <v>0</v>
      </c>
      <c r="C48" s="362"/>
      <c r="D48" s="362"/>
      <c r="E48" s="362"/>
      <c r="F48" s="362"/>
      <c r="G48" s="392"/>
      <c r="H48" s="393"/>
      <c r="I48" s="395"/>
      <c r="J48" s="392"/>
      <c r="K48" s="392"/>
      <c r="L48" s="392"/>
      <c r="M48" s="392"/>
      <c r="N48" s="392"/>
      <c r="O48" s="392"/>
      <c r="P48" s="392"/>
      <c r="Q48" s="392"/>
      <c r="R48" s="391"/>
      <c r="S48" s="391"/>
      <c r="T48" s="362"/>
      <c r="U48" s="362"/>
      <c r="AD48" s="379"/>
      <c r="AE48" s="379"/>
      <c r="AF48" s="379"/>
      <c r="AG48" s="379"/>
      <c r="AH48" s="379"/>
    </row>
    <row r="49" spans="1:34" ht="14.1" customHeight="1">
      <c r="A49" s="335" t="s">
        <v>117</v>
      </c>
      <c r="B49" s="32">
        <v>0</v>
      </c>
      <c r="C49" s="362"/>
      <c r="G49" s="391"/>
      <c r="H49" s="391"/>
      <c r="I49" s="391"/>
      <c r="J49" s="392"/>
      <c r="K49" s="392"/>
      <c r="L49" s="392"/>
      <c r="M49" s="392"/>
      <c r="N49" s="392"/>
      <c r="O49" s="392"/>
      <c r="P49" s="392"/>
      <c r="Q49" s="392"/>
      <c r="R49" s="391"/>
      <c r="S49" s="391"/>
      <c r="AC49" s="379"/>
      <c r="AD49" s="379"/>
      <c r="AE49" s="379"/>
      <c r="AF49" s="379"/>
      <c r="AG49" s="379"/>
    </row>
    <row r="50" spans="1:34" ht="14.1" customHeight="1">
      <c r="A50" s="335" t="s">
        <v>118</v>
      </c>
      <c r="B50" s="32">
        <v>0</v>
      </c>
      <c r="C50" s="362"/>
      <c r="G50" s="384"/>
      <c r="H50" s="384"/>
      <c r="I50" s="384"/>
      <c r="J50" s="384"/>
      <c r="K50" s="384"/>
      <c r="L50" s="384"/>
      <c r="M50" s="384"/>
      <c r="N50" s="384"/>
      <c r="O50" s="384"/>
      <c r="P50" s="384"/>
      <c r="Q50" s="384"/>
      <c r="R50" s="391"/>
      <c r="S50" s="391"/>
    </row>
    <row r="51" spans="1:34" ht="14.1" customHeight="1">
      <c r="A51" s="335" t="s">
        <v>119</v>
      </c>
      <c r="B51" s="32">
        <v>0</v>
      </c>
      <c r="C51" s="362"/>
      <c r="G51" s="391"/>
      <c r="H51" s="391"/>
      <c r="I51" s="391"/>
      <c r="J51" s="391"/>
      <c r="K51" s="391"/>
      <c r="L51" s="391"/>
      <c r="M51" s="391"/>
      <c r="N51" s="391"/>
      <c r="O51" s="391"/>
      <c r="P51" s="391"/>
      <c r="Q51" s="391"/>
      <c r="R51" s="391"/>
      <c r="S51" s="391"/>
    </row>
    <row r="52" spans="1:34" s="362" customFormat="1" ht="14.1" customHeight="1">
      <c r="A52" s="361"/>
      <c r="B52" s="361"/>
      <c r="C52" s="361"/>
      <c r="G52" s="391"/>
      <c r="H52" s="390"/>
      <c r="I52" s="390"/>
      <c r="J52" s="391"/>
      <c r="K52" s="391"/>
      <c r="L52" s="391"/>
      <c r="M52" s="391"/>
      <c r="N52" s="391"/>
      <c r="O52" s="391"/>
      <c r="P52" s="396"/>
      <c r="Q52" s="396"/>
      <c r="R52" s="391"/>
      <c r="S52" s="391"/>
      <c r="AH52" s="361"/>
    </row>
    <row r="53" spans="1:34" s="362" customFormat="1" ht="14.1" customHeight="1">
      <c r="A53" s="361"/>
      <c r="B53" s="361"/>
      <c r="C53" s="361"/>
      <c r="G53" s="391"/>
      <c r="H53" s="390"/>
      <c r="I53" s="309"/>
      <c r="J53" s="391"/>
      <c r="K53" s="391"/>
      <c r="L53" s="391"/>
      <c r="M53" s="391"/>
      <c r="N53" s="391"/>
      <c r="O53" s="391"/>
      <c r="P53" s="391"/>
      <c r="Q53" s="391"/>
      <c r="R53" s="391"/>
      <c r="S53" s="391"/>
      <c r="AH53" s="361"/>
    </row>
    <row r="54" spans="1:34" s="362" customFormat="1" ht="14.1" customHeight="1">
      <c r="A54" s="361"/>
      <c r="B54" s="361"/>
      <c r="C54" s="361"/>
      <c r="G54" s="391"/>
      <c r="H54" s="390"/>
      <c r="I54" s="309"/>
      <c r="J54" s="391"/>
      <c r="K54" s="391"/>
      <c r="L54" s="391"/>
      <c r="M54" s="391"/>
      <c r="N54" s="391"/>
      <c r="O54" s="391"/>
      <c r="P54" s="391"/>
      <c r="Q54" s="391"/>
      <c r="R54" s="391"/>
      <c r="S54" s="391"/>
      <c r="AH54" s="361"/>
    </row>
    <row r="55" spans="1:34" s="362" customFormat="1" ht="14.1" customHeight="1">
      <c r="A55" s="361"/>
      <c r="B55" s="361"/>
      <c r="C55" s="361"/>
      <c r="G55" s="391"/>
      <c r="H55" s="390"/>
      <c r="I55" s="397"/>
      <c r="J55" s="391"/>
      <c r="K55" s="391"/>
      <c r="L55" s="391"/>
      <c r="M55" s="391"/>
      <c r="N55" s="391"/>
      <c r="O55" s="391"/>
      <c r="P55" s="391"/>
      <c r="Q55" s="391"/>
      <c r="R55" s="391"/>
      <c r="S55" s="391"/>
      <c r="AH55" s="361"/>
    </row>
    <row r="56" spans="1:34" s="362" customFormat="1" ht="14.1" customHeight="1">
      <c r="A56" s="361"/>
      <c r="B56" s="361"/>
      <c r="C56" s="361"/>
      <c r="G56" s="391"/>
      <c r="H56" s="391"/>
      <c r="I56" s="396"/>
      <c r="J56" s="391"/>
      <c r="K56" s="391"/>
      <c r="L56" s="391"/>
      <c r="M56" s="391"/>
      <c r="N56" s="391"/>
      <c r="O56" s="391"/>
      <c r="P56" s="391"/>
      <c r="Q56" s="391"/>
      <c r="R56" s="391"/>
      <c r="S56" s="391"/>
      <c r="AH56" s="361"/>
    </row>
    <row r="57" spans="1:34" s="362" customFormat="1" ht="14.1" customHeight="1">
      <c r="A57" s="361"/>
      <c r="B57" s="361"/>
      <c r="C57" s="361"/>
      <c r="G57" s="391"/>
      <c r="H57" s="391"/>
      <c r="I57" s="391"/>
      <c r="J57" s="392"/>
      <c r="K57" s="392"/>
      <c r="L57" s="392"/>
      <c r="M57" s="392"/>
      <c r="N57" s="392"/>
      <c r="O57" s="392"/>
      <c r="P57" s="392"/>
      <c r="Q57" s="392"/>
      <c r="R57" s="391"/>
      <c r="S57" s="391"/>
      <c r="AH57" s="361"/>
    </row>
  </sheetData>
  <mergeCells count="2">
    <mergeCell ref="J10:O10"/>
    <mergeCell ref="P10:U10"/>
  </mergeCells>
  <conditionalFormatting sqref="B42:B45">
    <cfRule type="cellIs" dxfId="4" priority="2" stopIfTrue="1" operator="equal">
      <formula>"nvt"</formula>
    </cfRule>
  </conditionalFormatting>
  <conditionalFormatting sqref="B48:B51">
    <cfRule type="cellIs" dxfId="3" priority="1" stopIfTrue="1" operator="equal">
      <formula>"nvt"</formula>
    </cfRule>
  </conditionalFormatting>
  <printOptions horizontalCentered="1" gridLinesSet="0"/>
  <pageMargins left="0.19685039370078741" right="0.19685039370078741" top="0.59055118110236227" bottom="0.78740157480314965" header="0.39370078740157483" footer="0.19685039370078741"/>
  <pageSetup paperSize="9" scale="39" fitToHeight="0" orientation="landscape" r:id="rId1"/>
  <headerFooter alignWithMargins="0">
    <oddFooter>&amp;L&amp;"Verdana,Standaard"&amp;F-&amp;A
Atir b.v. ©&amp;R&amp;"Verdana,Standaard"printversie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4.9989318521683403E-2"/>
    <pageSetUpPr fitToPage="1"/>
  </sheetPr>
  <dimension ref="A1:L19"/>
  <sheetViews>
    <sheetView showGridLines="0" zoomScaleNormal="100" zoomScaleSheetLayoutView="100" workbookViewId="0">
      <pane ySplit="8" topLeftCell="A9" activePane="bottomLeft" state="frozen"/>
      <selection activeCell="B26" sqref="B26"/>
      <selection pane="bottomLeft" activeCell="D19" sqref="D19"/>
    </sheetView>
  </sheetViews>
  <sheetFormatPr defaultColWidth="8.6640625" defaultRowHeight="13.2"/>
  <cols>
    <col min="1" max="1" width="36.44140625" style="20" customWidth="1"/>
    <col min="2" max="2" width="38.44140625" style="20" customWidth="1"/>
    <col min="3" max="6" width="12.33203125" style="20" customWidth="1"/>
    <col min="7" max="7" width="15.33203125" style="20" customWidth="1"/>
    <col min="8" max="8" width="8.6640625" style="20"/>
    <col min="9" max="9" width="15.44140625" style="20" bestFit="1" customWidth="1"/>
    <col min="10" max="10" width="14.6640625" style="20" bestFit="1" customWidth="1"/>
    <col min="11" max="16384" width="8.6640625" style="20"/>
  </cols>
  <sheetData>
    <row r="1" spans="1:12" s="12" customFormat="1">
      <c r="A1" s="40" t="s">
        <v>0</v>
      </c>
      <c r="B1" s="11"/>
      <c r="C1" s="11"/>
      <c r="J1" s="13"/>
    </row>
    <row r="2" spans="1:12" s="12" customFormat="1">
      <c r="A2" s="14"/>
      <c r="B2" s="11"/>
      <c r="C2" s="11"/>
      <c r="J2" s="13"/>
    </row>
    <row r="3" spans="1:12" s="19" customFormat="1" ht="15.6">
      <c r="A3" s="15" t="str">
        <f>'1-Totaal inschrijfbedrag'!A3</f>
        <v>Naam opdrachtgever</v>
      </c>
      <c r="B3" s="16" t="str">
        <f>'1-Totaal inschrijfbedrag'!B3</f>
        <v>GVB operatie Metro</v>
      </c>
      <c r="C3" s="16"/>
      <c r="D3" s="16"/>
      <c r="E3" s="17"/>
      <c r="F3" s="17"/>
      <c r="G3" s="18"/>
      <c r="H3" s="18"/>
      <c r="J3" s="13"/>
      <c r="L3" s="18"/>
    </row>
    <row r="4" spans="1:12" s="19" customFormat="1" ht="15.6">
      <c r="A4" s="15" t="str">
        <f>'1-Totaal inschrijfbedrag'!A4</f>
        <v>Calculatie onderdeel</v>
      </c>
      <c r="B4" s="16" t="str">
        <f ca="1">MID(CELL("bestandsnaam",$C$10),SEARCH("]",CELL("bestandsnaam",$C$10),1)+1,256)</f>
        <v>4-Rangeerdiensten</v>
      </c>
      <c r="C4" s="16"/>
      <c r="D4" s="16"/>
      <c r="E4" s="16"/>
      <c r="F4" s="16"/>
      <c r="G4" s="16"/>
      <c r="H4" s="16"/>
      <c r="I4" s="16"/>
      <c r="J4" s="13"/>
      <c r="L4" s="18"/>
    </row>
    <row r="5" spans="1:12" s="19" customFormat="1" ht="15.6">
      <c r="A5" s="15" t="str">
        <f>'1-Totaal inschrijfbedrag'!A5</f>
        <v>Gebouw/plaats</v>
      </c>
      <c r="B5" s="16" t="str">
        <f>'1-Totaal inschrijfbedrag'!B5</f>
        <v>Amsterdam</v>
      </c>
      <c r="C5" s="16"/>
      <c r="D5" s="16"/>
      <c r="E5" s="17"/>
      <c r="F5" s="17"/>
      <c r="G5" s="18"/>
      <c r="H5" s="18"/>
      <c r="J5" s="13"/>
      <c r="L5" s="18"/>
    </row>
    <row r="6" spans="1:12" s="19" customFormat="1" ht="15.6">
      <c r="A6" s="15" t="str">
        <f>'1-Totaal inschrijfbedrag'!A6</f>
        <v>Referentienummer</v>
      </c>
      <c r="B6" s="16" t="str">
        <f>'1-Totaal inschrijfbedrag'!B6</f>
        <v>2024-62</v>
      </c>
      <c r="C6" s="11"/>
      <c r="D6" s="11"/>
      <c r="E6" s="11"/>
      <c r="F6" s="11"/>
      <c r="G6" s="11"/>
      <c r="H6" s="11"/>
      <c r="I6" s="11"/>
      <c r="J6" s="11"/>
      <c r="L6" s="12"/>
    </row>
    <row r="7" spans="1:12" s="19" customFormat="1" ht="15.6">
      <c r="A7" s="15" t="str">
        <f>'1-Totaal inschrijfbedrag'!A7</f>
        <v>Naam dienstverlener</v>
      </c>
      <c r="B7" s="16">
        <f>'1-Totaal inschrijfbedrag'!B7</f>
        <v>0</v>
      </c>
      <c r="C7" s="16"/>
      <c r="D7" s="16"/>
      <c r="E7" s="17"/>
      <c r="F7" s="17"/>
      <c r="G7" s="18"/>
      <c r="H7" s="18"/>
      <c r="I7" s="12"/>
      <c r="J7" s="13"/>
      <c r="L7" s="18"/>
    </row>
    <row r="8" spans="1:12" s="19" customFormat="1" ht="15.6">
      <c r="A8" s="15" t="str">
        <f>'1-Totaal inschrijfbedrag'!A8</f>
        <v>Prijspeil</v>
      </c>
      <c r="B8" s="496" t="str">
        <f>'1-Totaal inschrijfbedrag'!B8</f>
        <v>1 juli 2025</v>
      </c>
      <c r="C8" s="16"/>
      <c r="D8" s="16"/>
      <c r="E8" s="17"/>
      <c r="F8" s="17"/>
      <c r="G8" s="17"/>
      <c r="H8" s="18"/>
      <c r="I8" s="12"/>
      <c r="J8" s="13"/>
      <c r="L8" s="18"/>
    </row>
    <row r="9" spans="1:12" s="19" customFormat="1" ht="15.6">
      <c r="A9" s="15" t="str">
        <f>'1-Totaal inschrijfbedrag'!A9</f>
        <v>Perceel deel</v>
      </c>
      <c r="B9" s="495" t="str">
        <f>'1-Totaal inschrijfbedrag'!B9</f>
        <v>Metro</v>
      </c>
      <c r="C9" s="16"/>
      <c r="D9" s="16"/>
      <c r="E9" s="17"/>
      <c r="F9" s="17"/>
      <c r="G9" s="17"/>
      <c r="H9" s="18"/>
      <c r="I9" s="12"/>
      <c r="J9" s="13"/>
      <c r="L9" s="18"/>
    </row>
    <row r="10" spans="1:12">
      <c r="I10" s="12"/>
      <c r="J10" s="13"/>
    </row>
    <row r="11" spans="1:12" ht="26.4">
      <c r="A11" s="10" t="s">
        <v>22</v>
      </c>
      <c r="B11" s="10" t="s">
        <v>30</v>
      </c>
      <c r="C11" s="10" t="s">
        <v>121</v>
      </c>
      <c r="D11" s="10" t="s">
        <v>122</v>
      </c>
      <c r="E11" s="10" t="s">
        <v>31</v>
      </c>
      <c r="F11" s="10" t="s">
        <v>32</v>
      </c>
      <c r="G11" s="10" t="s">
        <v>16</v>
      </c>
      <c r="I11" s="12"/>
      <c r="J11" s="13"/>
    </row>
    <row r="12" spans="1:12">
      <c r="A12" s="21" t="s">
        <v>123</v>
      </c>
      <c r="B12" s="22" t="s">
        <v>124</v>
      </c>
      <c r="C12" s="35">
        <v>8</v>
      </c>
      <c r="D12" s="51">
        <v>255</v>
      </c>
      <c r="E12" s="35">
        <f>D12*C12</f>
        <v>2040</v>
      </c>
      <c r="F12" s="32">
        <v>0</v>
      </c>
      <c r="G12" s="34">
        <f>F12*E12</f>
        <v>0</v>
      </c>
      <c r="I12" s="12"/>
      <c r="J12" s="13"/>
    </row>
    <row r="13" spans="1:12">
      <c r="A13" s="21" t="s">
        <v>123</v>
      </c>
      <c r="B13" s="22" t="s">
        <v>125</v>
      </c>
      <c r="C13" s="35">
        <v>8</v>
      </c>
      <c r="D13" s="51">
        <v>255</v>
      </c>
      <c r="E13" s="35">
        <f t="shared" ref="E13" si="0">D13*C13</f>
        <v>2040</v>
      </c>
      <c r="F13" s="32">
        <v>0</v>
      </c>
      <c r="G13" s="34">
        <f t="shared" ref="G13" si="1">F13*E13</f>
        <v>0</v>
      </c>
      <c r="I13" s="12"/>
      <c r="J13" s="13"/>
    </row>
    <row r="14" spans="1:12">
      <c r="A14" s="26" t="s">
        <v>126</v>
      </c>
      <c r="B14" s="24"/>
      <c r="C14" s="36"/>
      <c r="D14" s="36"/>
      <c r="E14" s="36"/>
      <c r="F14" s="36"/>
      <c r="G14" s="52">
        <f>SUM(G12:G13)</f>
        <v>0</v>
      </c>
      <c r="I14" s="12"/>
      <c r="J14" s="13"/>
    </row>
    <row r="15" spans="1:12">
      <c r="I15" s="12"/>
      <c r="J15" s="13"/>
    </row>
    <row r="16" spans="1:12">
      <c r="A16" s="20" t="s">
        <v>127</v>
      </c>
      <c r="I16" s="12"/>
      <c r="J16" s="13"/>
    </row>
    <row r="17" spans="9:10">
      <c r="I17" s="12"/>
      <c r="J17" s="13"/>
    </row>
    <row r="18" spans="9:10">
      <c r="I18" s="12"/>
      <c r="J18" s="13"/>
    </row>
    <row r="19" spans="9:10">
      <c r="I19" s="12"/>
      <c r="J19" s="13"/>
    </row>
  </sheetData>
  <conditionalFormatting sqref="F12:G13">
    <cfRule type="cellIs" dxfId="2" priority="2" stopIfTrue="1" operator="equal">
      <formula>"nvt"</formula>
    </cfRule>
  </conditionalFormatting>
  <pageMargins left="0.59055118110236227" right="0.59055118110236227" top="0.59055118110236227" bottom="0.78740157480314965" header="0.39370078740157483" footer="0.19685039370078741"/>
  <pageSetup paperSize="9" scale="66"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D8E47-15BD-402D-8FB6-BAB2D2AD9D9C}">
  <sheetPr>
    <tabColor theme="0" tint="-4.9989318521683403E-2"/>
  </sheetPr>
  <dimension ref="A1:P33"/>
  <sheetViews>
    <sheetView showGridLines="0" zoomScale="91" zoomScaleNormal="91" workbookViewId="0">
      <pane ySplit="11" topLeftCell="A12" activePane="bottomLeft" state="frozen"/>
      <selection activeCell="I20" sqref="I20"/>
      <selection pane="bottomLeft" activeCell="E28" sqref="E28"/>
    </sheetView>
  </sheetViews>
  <sheetFormatPr defaultColWidth="9.109375" defaultRowHeight="13.2"/>
  <cols>
    <col min="1" max="1" width="29.6640625" style="20" customWidth="1"/>
    <col min="2" max="2" width="15.44140625" style="20" customWidth="1"/>
    <col min="3" max="3" width="15.109375" style="20" customWidth="1"/>
    <col min="4" max="4" width="8.5546875" style="20" customWidth="1"/>
    <col min="5" max="5" width="9.109375" style="20"/>
    <col min="6" max="6" width="11.33203125" style="20" customWidth="1"/>
    <col min="7" max="7" width="12.109375" style="20" customWidth="1"/>
    <col min="8" max="8" width="10.33203125" style="20" customWidth="1"/>
    <col min="9" max="9" width="1.88671875" style="20" customWidth="1"/>
    <col min="10" max="10" width="13.109375" style="20" customWidth="1"/>
    <col min="11" max="11" width="9.109375" style="231"/>
    <col min="12" max="12" width="10.109375" style="20" customWidth="1"/>
    <col min="13" max="13" width="11.6640625" style="20" customWidth="1"/>
    <col min="14" max="14" width="11" style="20" customWidth="1"/>
    <col min="15" max="15" width="3" style="20" customWidth="1"/>
    <col min="16" max="16" width="9.109375" style="231"/>
    <col min="17" max="16384" width="9.109375" style="1"/>
  </cols>
  <sheetData>
    <row r="1" spans="1:16">
      <c r="A1" s="40" t="s">
        <v>0</v>
      </c>
      <c r="B1" s="479"/>
    </row>
    <row r="2" spans="1:16" ht="16.2">
      <c r="A2" s="232"/>
      <c r="B2" s="232"/>
    </row>
    <row r="3" spans="1:16" ht="15.6">
      <c r="A3" s="15" t="str">
        <f>'1-Totaal inschrijfbedrag'!A3</f>
        <v>Naam opdrachtgever</v>
      </c>
      <c r="B3" s="16" t="str">
        <f>'1-Totaal inschrijfbedrag'!B3</f>
        <v>GVB operatie Metro</v>
      </c>
      <c r="D3" s="234"/>
    </row>
    <row r="4" spans="1:16" ht="15.6">
      <c r="A4" s="15" t="str">
        <f>'1-Totaal inschrijfbedrag'!A4</f>
        <v>Calculatie onderdeel</v>
      </c>
      <c r="B4" s="16" t="str">
        <f ca="1">MID(CELL("bestandsnaam",$D$9),SEARCH("]",CELL("bestandsnaam",$D$9),1)+1,256)</f>
        <v>5-Productie normen</v>
      </c>
      <c r="D4" s="233"/>
    </row>
    <row r="5" spans="1:16" ht="15.6">
      <c r="A5" s="15" t="str">
        <f>'1-Totaal inschrijfbedrag'!A5</f>
        <v>Gebouw/plaats</v>
      </c>
      <c r="B5" s="16" t="str">
        <f>'1-Totaal inschrijfbedrag'!B5</f>
        <v>Amsterdam</v>
      </c>
      <c r="D5" s="233"/>
    </row>
    <row r="6" spans="1:16" ht="15.6">
      <c r="A6" s="15" t="str">
        <f>'1-Totaal inschrijfbedrag'!A6</f>
        <v>Referentienummer</v>
      </c>
      <c r="B6" s="16" t="str">
        <f>'1-Totaal inschrijfbedrag'!B6</f>
        <v>2024-62</v>
      </c>
      <c r="D6" s="233"/>
      <c r="F6" s="1"/>
      <c r="G6" s="1"/>
      <c r="H6" s="1"/>
      <c r="I6" s="1"/>
    </row>
    <row r="7" spans="1:16" ht="15.6">
      <c r="A7" s="15" t="str">
        <f>'1-Totaal inschrijfbedrag'!A7</f>
        <v>Naam dienstverlener</v>
      </c>
      <c r="B7" s="16">
        <f>'1-Totaal inschrijfbedrag'!B7</f>
        <v>0</v>
      </c>
      <c r="D7" s="233"/>
      <c r="F7" s="398"/>
      <c r="G7" s="398"/>
      <c r="H7" s="399"/>
      <c r="I7" s="400"/>
    </row>
    <row r="8" spans="1:16" ht="15.6">
      <c r="A8" s="15"/>
      <c r="B8" s="15"/>
      <c r="C8" s="16"/>
      <c r="D8" s="233"/>
      <c r="E8" s="402" t="s">
        <v>128</v>
      </c>
      <c r="F8" s="402"/>
      <c r="G8" s="401" t="e">
        <f>SUM('6-Basis ruimtestaat'!AD:AD)/SUM('6-Basis ruimtestaat'!Q:V)</f>
        <v>#DIV/0!</v>
      </c>
      <c r="H8" s="403" t="s">
        <v>129</v>
      </c>
    </row>
    <row r="9" spans="1:16">
      <c r="A9" s="235"/>
      <c r="B9" s="235"/>
      <c r="C9" s="236"/>
      <c r="D9" s="236"/>
      <c r="E9" s="237"/>
      <c r="F9" s="238"/>
      <c r="G9" s="238"/>
      <c r="H9" s="239"/>
      <c r="I9" s="240"/>
      <c r="J9" s="241"/>
      <c r="L9" s="242"/>
      <c r="M9" s="242"/>
      <c r="N9" s="241"/>
      <c r="O9" s="241"/>
    </row>
    <row r="10" spans="1:16" ht="32.4">
      <c r="A10" s="243" t="s">
        <v>130</v>
      </c>
      <c r="B10" s="244">
        <v>4</v>
      </c>
      <c r="C10" s="244">
        <v>255</v>
      </c>
      <c r="D10" s="241"/>
      <c r="E10" s="245"/>
      <c r="F10" s="246">
        <v>1</v>
      </c>
      <c r="G10" s="246">
        <v>1</v>
      </c>
      <c r="H10" s="246">
        <v>1</v>
      </c>
      <c r="I10" s="247"/>
      <c r="J10" s="231"/>
      <c r="K10" s="1"/>
      <c r="L10" s="1"/>
      <c r="M10" s="1"/>
      <c r="N10" s="1"/>
      <c r="O10" s="1"/>
      <c r="P10" s="1"/>
    </row>
    <row r="11" spans="1:16" ht="81" customHeight="1">
      <c r="A11" s="248" t="s">
        <v>131</v>
      </c>
      <c r="B11" s="517" t="s">
        <v>132</v>
      </c>
      <c r="C11" s="518"/>
      <c r="D11" s="241"/>
      <c r="E11" s="249" t="s">
        <v>133</v>
      </c>
      <c r="F11" s="250" t="s">
        <v>134</v>
      </c>
      <c r="G11" s="250" t="s">
        <v>135</v>
      </c>
      <c r="H11" s="250" t="s">
        <v>136</v>
      </c>
      <c r="I11" s="247"/>
      <c r="J11" s="249" t="s">
        <v>137</v>
      </c>
      <c r="K11" s="1"/>
      <c r="L11" s="1"/>
      <c r="M11" s="1"/>
      <c r="N11" s="1"/>
      <c r="O11" s="1"/>
      <c r="P11" s="1"/>
    </row>
    <row r="12" spans="1:16" ht="13.2" customHeight="1">
      <c r="A12" s="251" t="s">
        <v>138</v>
      </c>
      <c r="B12" s="251"/>
      <c r="C12" s="252"/>
      <c r="D12" s="241"/>
      <c r="E12" s="254">
        <f>SUMIF('6-Basis ruimtestaat'!G:G,'5-Productie normen'!A12,'6-Basis ruimtestaat'!I:I)</f>
        <v>794.12</v>
      </c>
      <c r="F12" s="255"/>
      <c r="H12" s="241"/>
      <c r="I12" s="241"/>
      <c r="J12" s="256" t="s">
        <v>139</v>
      </c>
      <c r="K12" s="1"/>
      <c r="L12" s="1"/>
      <c r="M12" s="1"/>
      <c r="N12" s="1"/>
      <c r="O12" s="1"/>
      <c r="P12" s="1"/>
    </row>
    <row r="13" spans="1:16" ht="13.2" customHeight="1">
      <c r="A13" s="251" t="s">
        <v>140</v>
      </c>
      <c r="B13" s="251"/>
      <c r="C13" s="252"/>
      <c r="D13" s="253"/>
      <c r="E13" s="254">
        <f>SUMIF('6-Basis ruimtestaat'!G:G,'5-Productie normen'!A13,'6-Basis ruimtestaat'!I:I)</f>
        <v>40</v>
      </c>
      <c r="J13" s="256" t="s">
        <v>141</v>
      </c>
      <c r="K13" s="1"/>
      <c r="L13" s="1"/>
      <c r="M13" s="1"/>
      <c r="N13" s="1"/>
      <c r="O13" s="1"/>
      <c r="P13" s="1"/>
    </row>
    <row r="14" spans="1:16" ht="13.2" customHeight="1">
      <c r="A14" s="251" t="s">
        <v>142</v>
      </c>
      <c r="B14" s="251"/>
      <c r="C14" s="252"/>
      <c r="D14" s="253"/>
      <c r="E14" s="254">
        <f>SUMIF('6-Basis ruimtestaat'!G:G,'5-Productie normen'!A14,'6-Basis ruimtestaat'!I:I)</f>
        <v>20.399999999999999</v>
      </c>
      <c r="J14" s="256" t="s">
        <v>141</v>
      </c>
      <c r="K14" s="1"/>
      <c r="L14" s="1"/>
      <c r="M14" s="1"/>
      <c r="N14" s="1"/>
      <c r="O14" s="1"/>
      <c r="P14" s="1"/>
    </row>
    <row r="15" spans="1:16" ht="13.2" customHeight="1">
      <c r="A15" s="251" t="s">
        <v>143</v>
      </c>
      <c r="B15" s="251"/>
      <c r="C15" s="252"/>
      <c r="D15" s="253"/>
      <c r="E15" s="254">
        <f>SUMIF('6-Basis ruimtestaat'!G:G,'5-Productie normen'!A15,'6-Basis ruimtestaat'!I:I)</f>
        <v>398.94</v>
      </c>
      <c r="J15" s="256" t="s">
        <v>141</v>
      </c>
      <c r="K15" s="1"/>
      <c r="L15" s="1"/>
      <c r="M15" s="1"/>
      <c r="N15" s="1"/>
      <c r="O15" s="1"/>
      <c r="P15" s="1"/>
    </row>
    <row r="16" spans="1:16" ht="13.2" customHeight="1">
      <c r="A16" s="251" t="s">
        <v>144</v>
      </c>
      <c r="B16" s="251"/>
      <c r="C16" s="252"/>
      <c r="D16" s="241"/>
      <c r="E16" s="254">
        <f>SUMIF('6-Basis ruimtestaat'!G:G,'5-Productie normen'!A16,'6-Basis ruimtestaat'!I:I)</f>
        <v>56.15</v>
      </c>
      <c r="I16" s="241"/>
      <c r="J16" s="256" t="s">
        <v>141</v>
      </c>
      <c r="K16" s="1"/>
      <c r="L16" s="1"/>
      <c r="M16" s="1"/>
      <c r="N16" s="1"/>
      <c r="O16" s="1"/>
      <c r="P16" s="1"/>
    </row>
    <row r="17" spans="1:16" ht="13.2" customHeight="1">
      <c r="A17" s="251" t="s">
        <v>145</v>
      </c>
      <c r="B17" s="251"/>
      <c r="C17" s="252"/>
      <c r="D17" s="241"/>
      <c r="E17" s="254">
        <f>SUMIF('6-Basis ruimtestaat'!G:G,'5-Productie normen'!A17,'6-Basis ruimtestaat'!I:I)</f>
        <v>4.2</v>
      </c>
      <c r="I17" s="241"/>
      <c r="J17" s="256" t="s">
        <v>141</v>
      </c>
      <c r="K17" s="1"/>
      <c r="L17" s="1"/>
      <c r="M17" s="1"/>
      <c r="N17" s="1"/>
      <c r="O17" s="1"/>
      <c r="P17" s="1"/>
    </row>
    <row r="18" spans="1:16" ht="13.2" customHeight="1">
      <c r="A18" s="251" t="s">
        <v>146</v>
      </c>
      <c r="B18" s="251"/>
      <c r="C18" s="252"/>
      <c r="D18" s="253"/>
      <c r="E18" s="254">
        <f>SUMIF('6-Basis ruimtestaat'!G:G,'5-Productie normen'!A18,'6-Basis ruimtestaat'!I:I)</f>
        <v>31.6</v>
      </c>
      <c r="J18" s="256" t="s">
        <v>141</v>
      </c>
      <c r="K18" s="1"/>
      <c r="L18" s="1"/>
      <c r="M18" s="1"/>
      <c r="N18" s="1"/>
      <c r="O18" s="1"/>
      <c r="P18" s="1"/>
    </row>
    <row r="19" spans="1:16" ht="13.2" customHeight="1">
      <c r="A19" s="251" t="s">
        <v>147</v>
      </c>
      <c r="B19" s="251"/>
      <c r="C19" s="252"/>
      <c r="D19" s="253"/>
      <c r="E19" s="254">
        <f>SUMIF('6-Basis ruimtestaat'!G:G,'5-Productie normen'!A19,'6-Basis ruimtestaat'!I:I)</f>
        <v>120.8</v>
      </c>
      <c r="J19" s="256" t="s">
        <v>141</v>
      </c>
      <c r="K19" s="1"/>
      <c r="L19" s="1"/>
      <c r="M19" s="1"/>
      <c r="N19" s="1"/>
      <c r="O19" s="1"/>
      <c r="P19" s="1"/>
    </row>
    <row r="20" spans="1:16" ht="13.2" customHeight="1">
      <c r="A20" s="257" t="s">
        <v>148</v>
      </c>
      <c r="B20" s="257"/>
      <c r="C20" s="252"/>
      <c r="D20" s="241"/>
      <c r="E20" s="254">
        <f>SUMIF('6-Basis ruimtestaat'!G:G,'5-Productie normen'!A20,'6-Basis ruimtestaat'!I:I)</f>
        <v>143.61000000000001</v>
      </c>
      <c r="I20" s="241"/>
      <c r="J20" s="256" t="s">
        <v>141</v>
      </c>
      <c r="K20" s="1"/>
      <c r="L20" s="1"/>
      <c r="M20" s="1"/>
      <c r="N20" s="1"/>
      <c r="O20" s="1"/>
      <c r="P20" s="1"/>
    </row>
    <row r="21" spans="1:16" ht="13.2" customHeight="1">
      <c r="A21" s="251" t="s">
        <v>149</v>
      </c>
      <c r="B21" s="251"/>
      <c r="C21" s="252"/>
      <c r="D21" s="241"/>
      <c r="E21" s="254">
        <f>SUMIF('6-Basis ruimtestaat'!G:G,'5-Productie normen'!A21,'6-Basis ruimtestaat'!I:I)</f>
        <v>120.57000000000001</v>
      </c>
      <c r="I21" s="241"/>
      <c r="J21" s="256" t="s">
        <v>150</v>
      </c>
      <c r="K21" s="1"/>
      <c r="L21" s="1"/>
      <c r="M21" s="1"/>
      <c r="N21" s="1"/>
      <c r="O21" s="1"/>
      <c r="P21" s="1"/>
    </row>
    <row r="22" spans="1:16" ht="13.2" customHeight="1">
      <c r="A22" s="258" t="s">
        <v>151</v>
      </c>
      <c r="B22" s="258"/>
      <c r="C22" s="252"/>
      <c r="D22" s="253"/>
      <c r="E22" s="254">
        <f>SUMIF('6-Basis ruimtestaat'!G:G,'5-Productie normen'!A22,'6-Basis ruimtestaat'!I:I)</f>
        <v>122.3</v>
      </c>
      <c r="J22" s="256" t="s">
        <v>141</v>
      </c>
      <c r="K22" s="1"/>
      <c r="L22" s="1"/>
      <c r="M22" s="1"/>
      <c r="N22" s="1"/>
      <c r="O22" s="1"/>
      <c r="P22" s="1"/>
    </row>
    <row r="23" spans="1:16" ht="13.2" customHeight="1">
      <c r="A23" s="251" t="s">
        <v>152</v>
      </c>
      <c r="B23" s="251"/>
      <c r="C23" s="252"/>
      <c r="D23" s="253"/>
      <c r="E23" s="254">
        <f>SUMIF('6-Basis ruimtestaat'!G:G,'5-Productie normen'!A23,'6-Basis ruimtestaat'!I:I)</f>
        <v>276.5</v>
      </c>
      <c r="J23" s="256" t="s">
        <v>139</v>
      </c>
      <c r="K23" s="1"/>
      <c r="L23" s="1"/>
      <c r="M23" s="1"/>
      <c r="N23" s="1"/>
      <c r="O23" s="1"/>
      <c r="P23" s="1"/>
    </row>
    <row r="24" spans="1:16" ht="13.2" customHeight="1">
      <c r="A24" s="251" t="s">
        <v>153</v>
      </c>
      <c r="B24" s="252"/>
      <c r="C24" s="258"/>
      <c r="D24" s="253"/>
      <c r="E24" s="254">
        <f>SUMIF('6-Basis ruimtestaat'!G:G,'5-Productie normen'!A24,'6-Basis ruimtestaat'!I:I)</f>
        <v>2473.4</v>
      </c>
      <c r="J24" s="256" t="s">
        <v>141</v>
      </c>
      <c r="K24" s="1"/>
      <c r="L24" s="1"/>
      <c r="M24" s="1"/>
      <c r="N24" s="1"/>
      <c r="O24" s="1"/>
      <c r="P24" s="1"/>
    </row>
    <row r="25" spans="1:16" ht="13.2" customHeight="1">
      <c r="A25" s="258" t="s">
        <v>154</v>
      </c>
      <c r="B25" s="258"/>
      <c r="C25" s="452"/>
      <c r="D25" s="253"/>
      <c r="E25" s="254">
        <f>SUMIF('6-Basis ruimtestaat'!G:G,'5-Productie normen'!A25,'6-Basis ruimtestaat'!I:I)</f>
        <v>196.2</v>
      </c>
      <c r="J25" s="231"/>
      <c r="K25" s="1"/>
      <c r="L25" s="1"/>
      <c r="M25" s="1"/>
      <c r="N25" s="1"/>
      <c r="O25" s="1"/>
      <c r="P25" s="1"/>
    </row>
    <row r="26" spans="1:16" ht="13.2" customHeight="1">
      <c r="A26" s="258"/>
      <c r="B26" s="258"/>
      <c r="C26" s="452"/>
      <c r="D26" s="253"/>
      <c r="E26" s="254"/>
      <c r="J26" s="231"/>
      <c r="K26" s="1"/>
      <c r="L26" s="1"/>
      <c r="M26" s="1"/>
      <c r="N26" s="1"/>
      <c r="O26" s="1"/>
      <c r="P26" s="1"/>
    </row>
    <row r="27" spans="1:16">
      <c r="A27" s="259" t="s">
        <v>94</v>
      </c>
      <c r="B27" s="259"/>
      <c r="C27" s="260"/>
      <c r="D27" s="261"/>
      <c r="E27" s="262">
        <f>SUM(E12:E26)</f>
        <v>4798.79</v>
      </c>
      <c r="K27" s="1"/>
      <c r="L27" s="1"/>
      <c r="M27" s="1"/>
      <c r="N27" s="1"/>
      <c r="O27" s="1"/>
      <c r="P27" s="1"/>
    </row>
    <row r="28" spans="1:16">
      <c r="H28" s="263"/>
      <c r="J28" s="231"/>
      <c r="K28" s="1"/>
      <c r="L28" s="1"/>
      <c r="M28" s="1"/>
      <c r="N28" s="1"/>
      <c r="O28" s="1"/>
      <c r="P28" s="1"/>
    </row>
    <row r="29" spans="1:16" ht="16.2">
      <c r="A29" s="264" t="s">
        <v>155</v>
      </c>
      <c r="B29" s="265">
        <v>2</v>
      </c>
      <c r="C29" s="265">
        <v>3</v>
      </c>
      <c r="D29" s="241"/>
      <c r="E29" s="231"/>
      <c r="H29" s="263"/>
      <c r="J29" s="231"/>
      <c r="K29" s="1"/>
      <c r="L29" s="1"/>
      <c r="M29" s="1"/>
      <c r="N29" s="1"/>
      <c r="O29" s="1"/>
      <c r="P29" s="1"/>
    </row>
    <row r="30" spans="1:16">
      <c r="N30" s="241"/>
    </row>
    <row r="31" spans="1:16">
      <c r="A31" s="266" t="s">
        <v>156</v>
      </c>
      <c r="B31" s="266" t="s">
        <v>157</v>
      </c>
      <c r="C31" s="267" t="s">
        <v>158</v>
      </c>
      <c r="J31" s="231"/>
      <c r="K31" s="20"/>
      <c r="M31" s="241"/>
      <c r="O31" s="231"/>
      <c r="P31" s="1"/>
    </row>
    <row r="32" spans="1:16">
      <c r="A32" s="257" t="s">
        <v>159</v>
      </c>
      <c r="B32" s="435">
        <v>4</v>
      </c>
      <c r="C32" s="268">
        <v>2</v>
      </c>
      <c r="J32" s="231"/>
      <c r="K32" s="20"/>
      <c r="M32" s="241"/>
      <c r="N32" s="269"/>
      <c r="O32" s="231"/>
      <c r="P32" s="1"/>
    </row>
    <row r="33" spans="1:16">
      <c r="A33" s="257" t="s">
        <v>160</v>
      </c>
      <c r="B33" s="435">
        <v>255</v>
      </c>
      <c r="C33" s="268">
        <v>3</v>
      </c>
      <c r="J33" s="231"/>
      <c r="K33" s="20"/>
      <c r="M33" s="241"/>
      <c r="N33" s="269"/>
      <c r="O33" s="231"/>
      <c r="P33" s="1"/>
    </row>
  </sheetData>
  <sortState xmlns:xlrd2="http://schemas.microsoft.com/office/spreadsheetml/2017/richdata2" ref="A12:P23">
    <sortCondition ref="A12:A23"/>
  </sortState>
  <mergeCells count="1">
    <mergeCell ref="B11:C11"/>
  </mergeCells>
  <pageMargins left="0.7" right="0.7" top="0.75" bottom="0.75" header="0.3" footer="0.3"/>
  <pageSetup paperSize="9" scale="48" orientation="portrait" horizontalDpi="200" verticalDpi="200" r:id="rId1"/>
  <headerFooter>
    <oddFooter>&amp;L&amp;F-&amp;A
Atir b.v. ©&amp;Cprintversie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4F93-0BE4-4870-A123-76E4B48C49DC}">
  <sheetPr>
    <tabColor theme="0" tint="-4.9989318521683403E-2"/>
    <pageSetUpPr fitToPage="1"/>
  </sheetPr>
  <dimension ref="A1:AE345"/>
  <sheetViews>
    <sheetView showGridLines="0" showZeros="0" zoomScale="93" zoomScaleNormal="93" zoomScalePageLayoutView="75" workbookViewId="0">
      <pane xSplit="1" ySplit="7" topLeftCell="B8" activePane="bottomRight" state="frozen"/>
      <selection pane="topRight" activeCell="I20" sqref="I20"/>
      <selection pane="bottomLeft" activeCell="I20" sqref="I20"/>
      <selection pane="bottomRight" activeCell="B9" sqref="B9"/>
    </sheetView>
  </sheetViews>
  <sheetFormatPr defaultColWidth="8.6640625" defaultRowHeight="14.1" customHeight="1"/>
  <cols>
    <col min="1" max="1" width="5" style="20" bestFit="1" customWidth="1"/>
    <col min="2" max="2" width="45.44140625" style="20" customWidth="1"/>
    <col min="3" max="3" width="35.44140625" style="20" customWidth="1"/>
    <col min="4" max="4" width="14.6640625" style="20" bestFit="1" customWidth="1"/>
    <col min="5" max="5" width="20.33203125" style="270" bestFit="1" customWidth="1"/>
    <col min="6" max="6" width="28.6640625" style="20" bestFit="1" customWidth="1"/>
    <col min="7" max="7" width="30" style="20" customWidth="1"/>
    <col min="8" max="8" width="18.88671875" style="20" customWidth="1"/>
    <col min="9" max="9" width="8" style="20" bestFit="1" customWidth="1"/>
    <col min="10" max="10" width="10.6640625" style="271" customWidth="1"/>
    <col min="11" max="14" width="9.109375" style="313" customWidth="1"/>
    <col min="15" max="15" width="9.6640625" style="313" customWidth="1"/>
    <col min="16" max="16" width="10" style="313" customWidth="1"/>
    <col min="17" max="18" width="12.5546875" style="20" bestFit="1" customWidth="1"/>
    <col min="19" max="22" width="9.88671875" style="20" customWidth="1"/>
    <col min="23" max="23" width="12" style="20" bestFit="1" customWidth="1"/>
    <col min="24" max="24" width="16.6640625" style="20" customWidth="1"/>
    <col min="25" max="25" width="13" style="20" customWidth="1"/>
    <col min="26" max="26" width="14.6640625" style="20" customWidth="1"/>
    <col min="27" max="27" width="9.33203125" style="20" customWidth="1"/>
    <col min="28" max="28" width="35.109375" style="20" customWidth="1"/>
    <col min="29" max="29" width="3" style="20" customWidth="1"/>
    <col min="30" max="30" width="11.109375" style="20" customWidth="1"/>
    <col min="31" max="31" width="15.5546875" style="1" bestFit="1" customWidth="1"/>
    <col min="32" max="16384" width="8.6640625" style="1"/>
  </cols>
  <sheetData>
    <row r="1" spans="1:30" ht="14.1" customHeight="1">
      <c r="A1" s="272">
        <v>1</v>
      </c>
      <c r="B1" s="15" t="str">
        <f>'1-Totaal inschrijfbedrag'!A3</f>
        <v>Naam opdrachtgever</v>
      </c>
      <c r="C1" s="16" t="str">
        <f>'1-Totaal inschrijfbedrag'!B3</f>
        <v>GVB operatie Metro</v>
      </c>
      <c r="D1" s="233"/>
      <c r="E1" s="233"/>
      <c r="F1" s="233"/>
      <c r="H1" s="28"/>
      <c r="I1" s="275"/>
      <c r="J1" s="276"/>
      <c r="K1" s="277"/>
      <c r="L1" s="277"/>
      <c r="M1" s="277"/>
      <c r="N1" s="277"/>
      <c r="O1" s="277"/>
      <c r="P1" s="277"/>
      <c r="Q1" s="28"/>
      <c r="R1" s="28"/>
      <c r="S1" s="278"/>
      <c r="T1" s="278"/>
      <c r="U1" s="278"/>
      <c r="V1" s="278"/>
      <c r="W1" s="278"/>
      <c r="X1" s="278"/>
      <c r="Y1" s="278"/>
      <c r="Z1" s="278"/>
      <c r="AA1" s="274"/>
      <c r="AB1" s="274"/>
    </row>
    <row r="2" spans="1:30" ht="14.1" customHeight="1">
      <c r="A2" s="272">
        <v>2</v>
      </c>
      <c r="B2" s="15" t="str">
        <f>'1-Totaal inschrijfbedrag'!A4</f>
        <v>Calculatie onderdeel</v>
      </c>
      <c r="C2" s="16" t="str">
        <f ca="1">MID(CELL("bestandsnaam",$C$7),SEARCH("]",CELL("bestandsnaam",$C$7),1)+1,256)</f>
        <v>6-Basis ruimtestaat</v>
      </c>
      <c r="D2" s="233"/>
      <c r="E2" s="233"/>
      <c r="F2" s="233"/>
      <c r="H2" s="28"/>
      <c r="I2" s="275"/>
      <c r="J2" s="276"/>
      <c r="K2" s="277"/>
      <c r="L2" s="277"/>
      <c r="M2" s="277"/>
      <c r="N2" s="277"/>
      <c r="O2" s="277"/>
      <c r="P2" s="277"/>
      <c r="Q2" s="277"/>
      <c r="R2" s="277"/>
      <c r="S2" s="277"/>
      <c r="T2" s="278"/>
      <c r="U2" s="278"/>
      <c r="V2" s="278"/>
      <c r="W2" s="278"/>
      <c r="X2" s="278"/>
      <c r="Y2" s="278"/>
      <c r="Z2" s="278"/>
      <c r="AA2" s="274"/>
      <c r="AB2" s="274"/>
    </row>
    <row r="3" spans="1:30" ht="14.1" customHeight="1">
      <c r="A3" s="272">
        <v>3</v>
      </c>
      <c r="B3" s="15" t="str">
        <f>'1-Totaal inschrijfbedrag'!A5</f>
        <v>Gebouw/plaats</v>
      </c>
      <c r="C3" s="16" t="str">
        <f>'1-Totaal inschrijfbedrag'!B5</f>
        <v>Amsterdam</v>
      </c>
      <c r="D3" s="233"/>
      <c r="E3" s="233"/>
      <c r="F3" s="233"/>
      <c r="H3" s="28"/>
      <c r="I3" s="275"/>
      <c r="J3" s="276"/>
      <c r="K3" s="277"/>
      <c r="L3" s="277"/>
      <c r="M3" s="277"/>
      <c r="N3" s="277"/>
      <c r="O3" s="277"/>
      <c r="P3" s="277"/>
      <c r="Q3" s="277"/>
      <c r="R3" s="277"/>
      <c r="S3" s="277"/>
      <c r="T3" s="278"/>
      <c r="U3" s="278"/>
      <c r="V3" s="278"/>
      <c r="W3" s="278"/>
      <c r="X3" s="278"/>
      <c r="Y3" s="278"/>
      <c r="Z3" s="278"/>
      <c r="AA3" s="274"/>
      <c r="AB3" s="274"/>
    </row>
    <row r="4" spans="1:30" ht="14.1" customHeight="1">
      <c r="A4" s="272">
        <v>4</v>
      </c>
      <c r="B4" s="15" t="str">
        <f>'1-Totaal inschrijfbedrag'!A6</f>
        <v>Referentienummer</v>
      </c>
      <c r="C4" s="16" t="str">
        <f>'1-Totaal inschrijfbedrag'!B6</f>
        <v>2024-62</v>
      </c>
      <c r="D4" s="233"/>
      <c r="E4" s="233"/>
      <c r="F4" s="233"/>
      <c r="H4" s="28"/>
      <c r="I4" s="275"/>
      <c r="J4" s="276"/>
      <c r="K4" s="277"/>
      <c r="L4" s="277"/>
      <c r="M4" s="277"/>
      <c r="N4" s="277"/>
      <c r="O4" s="277"/>
      <c r="P4" s="277"/>
      <c r="Q4" s="277"/>
      <c r="R4" s="277"/>
      <c r="S4" s="277"/>
      <c r="T4" s="278"/>
      <c r="U4" s="278"/>
      <c r="V4" s="278"/>
      <c r="W4" s="278"/>
      <c r="X4" s="519" t="s">
        <v>161</v>
      </c>
      <c r="Y4" s="520"/>
      <c r="Z4" s="521"/>
      <c r="AA4" s="274"/>
      <c r="AB4" s="274"/>
    </row>
    <row r="5" spans="1:30" ht="15" customHeight="1">
      <c r="A5" s="272">
        <v>5</v>
      </c>
      <c r="B5" s="15" t="str">
        <f>'1-Totaal inschrijfbedrag'!A7</f>
        <v>Naam dienstverlener</v>
      </c>
      <c r="C5" s="16">
        <f>'1-Totaal inschrijfbedrag'!B7</f>
        <v>0</v>
      </c>
      <c r="E5" s="279"/>
      <c r="H5" s="28"/>
      <c r="I5" s="275"/>
      <c r="J5" s="276"/>
      <c r="K5" s="277"/>
      <c r="L5" s="277"/>
      <c r="M5" s="277"/>
      <c r="N5" s="277"/>
      <c r="O5" s="277"/>
      <c r="P5" s="277"/>
      <c r="Q5" s="277"/>
      <c r="R5" s="277"/>
      <c r="S5" s="277"/>
      <c r="T5" s="278"/>
      <c r="U5" s="278"/>
      <c r="V5" s="278"/>
      <c r="W5" s="278"/>
      <c r="X5" s="522"/>
      <c r="Y5" s="523"/>
      <c r="Z5" s="524"/>
      <c r="AA5" s="274"/>
      <c r="AB5" s="274"/>
    </row>
    <row r="6" spans="1:30" ht="14.1" customHeight="1">
      <c r="A6" s="272">
        <v>6</v>
      </c>
      <c r="B6" s="274"/>
      <c r="C6" s="274"/>
      <c r="D6" s="73"/>
      <c r="E6" s="273"/>
      <c r="F6" s="274"/>
      <c r="G6" s="274"/>
      <c r="H6" s="28"/>
      <c r="I6" s="275"/>
      <c r="J6" s="276"/>
      <c r="K6" s="277"/>
      <c r="L6" s="277"/>
      <c r="M6" s="277"/>
      <c r="N6" s="277"/>
      <c r="O6" s="277"/>
      <c r="P6" s="277"/>
      <c r="Q6" s="28"/>
      <c r="R6" s="28"/>
      <c r="S6" s="28"/>
      <c r="T6" s="28"/>
      <c r="U6" s="28"/>
      <c r="V6" s="28"/>
      <c r="W6" s="28"/>
      <c r="X6" s="280">
        <f>'5-Productie normen'!F10</f>
        <v>1</v>
      </c>
      <c r="Y6" s="280">
        <f>'5-Productie normen'!G10</f>
        <v>1</v>
      </c>
      <c r="Z6" s="280">
        <f>'5-Productie normen'!H10</f>
        <v>1</v>
      </c>
      <c r="AA6" s="274"/>
      <c r="AB6" s="274"/>
    </row>
    <row r="7" spans="1:30" ht="67.95" customHeight="1">
      <c r="A7" s="272">
        <v>7</v>
      </c>
      <c r="B7" s="281" t="s">
        <v>162</v>
      </c>
      <c r="C7" s="281" t="s">
        <v>163</v>
      </c>
      <c r="D7" s="281" t="s">
        <v>164</v>
      </c>
      <c r="E7" s="281" t="s">
        <v>165</v>
      </c>
      <c r="F7" s="281" t="s">
        <v>166</v>
      </c>
      <c r="G7" s="281" t="s">
        <v>167</v>
      </c>
      <c r="H7" s="282" t="s">
        <v>168</v>
      </c>
      <c r="I7" s="283" t="s">
        <v>169</v>
      </c>
      <c r="J7" s="284" t="s">
        <v>170</v>
      </c>
      <c r="K7" s="285" t="s">
        <v>171</v>
      </c>
      <c r="L7" s="285" t="s">
        <v>172</v>
      </c>
      <c r="M7" s="285" t="s">
        <v>173</v>
      </c>
      <c r="N7" s="285" t="s">
        <v>174</v>
      </c>
      <c r="O7" s="285" t="s">
        <v>175</v>
      </c>
      <c r="P7" s="285" t="s">
        <v>176</v>
      </c>
      <c r="Q7" s="284" t="s">
        <v>177</v>
      </c>
      <c r="R7" s="284" t="s">
        <v>178</v>
      </c>
      <c r="S7" s="284" t="s">
        <v>179</v>
      </c>
      <c r="T7" s="284" t="s">
        <v>180</v>
      </c>
      <c r="U7" s="284" t="s">
        <v>181</v>
      </c>
      <c r="V7" s="284" t="s">
        <v>182</v>
      </c>
      <c r="W7" s="284" t="s">
        <v>183</v>
      </c>
      <c r="X7" s="284" t="s">
        <v>134</v>
      </c>
      <c r="Y7" s="284" t="s">
        <v>135</v>
      </c>
      <c r="Z7" s="284" t="s">
        <v>136</v>
      </c>
      <c r="AA7" s="286" t="s">
        <v>184</v>
      </c>
      <c r="AB7" s="286" t="s">
        <v>185</v>
      </c>
      <c r="AC7" s="287"/>
      <c r="AD7" s="286" t="s">
        <v>186</v>
      </c>
    </row>
    <row r="8" spans="1:30" s="8" customFormat="1" ht="14.1" customHeight="1">
      <c r="A8" s="272">
        <v>8</v>
      </c>
      <c r="B8" s="288" t="s">
        <v>82</v>
      </c>
      <c r="C8" s="288" t="s">
        <v>187</v>
      </c>
      <c r="D8" s="289">
        <v>5</v>
      </c>
      <c r="E8" s="290">
        <v>503</v>
      </c>
      <c r="F8" s="288" t="s">
        <v>188</v>
      </c>
      <c r="G8" s="288" t="s">
        <v>138</v>
      </c>
      <c r="H8" s="257" t="s">
        <v>189</v>
      </c>
      <c r="I8" s="291">
        <v>34.799999999999997</v>
      </c>
      <c r="J8" s="292">
        <f>SUM(K8:P8)</f>
        <v>255</v>
      </c>
      <c r="K8" s="293">
        <v>255</v>
      </c>
      <c r="L8" s="293"/>
      <c r="M8" s="293"/>
      <c r="N8" s="293"/>
      <c r="O8" s="293"/>
      <c r="P8" s="293"/>
      <c r="Q8" s="294" t="e">
        <f>IF(K8="nio",0,IF(K8&gt;0,K8*I8/W8,0))*VLOOKUP(B8,'3-Kosten gebouwen'!$A$12:$C$25,3,FALSE)</f>
        <v>#DIV/0!</v>
      </c>
      <c r="R8" s="294">
        <f>IF(L8&gt;0,L8*I8/X8,0)*VLOOKUP(B8,'3-Kosten gebouwen'!$A$12:$C$25,3,FALSE)</f>
        <v>0</v>
      </c>
      <c r="S8" s="294">
        <f>IF(M8&gt;0,M8*I8/Y8,0)*VLOOKUP(B8,'3-Kosten gebouwen'!$A$12:$C$25,3,FALSE)</f>
        <v>0</v>
      </c>
      <c r="T8" s="294">
        <f>IF(N8&gt;0,N8*I8/Z8,0)*VLOOKUP(B8,'3-Kosten gebouwen'!$A$12:$C$25,3,FALSE)</f>
        <v>0</v>
      </c>
      <c r="U8" s="294">
        <f>IF(O8&gt;0,O8*I8/Y8,0)*VLOOKUP(B8,'3-Kosten gebouwen'!$A$12:$C$25,3,FALSE)</f>
        <v>0</v>
      </c>
      <c r="V8" s="294">
        <f>IF(P8&gt;0,P8*I8/Z8,0)*VLOOKUP(B8,'3-Kosten gebouwen'!$A$12:$C$25,3,FALSE)</f>
        <v>0</v>
      </c>
      <c r="W8" s="295">
        <f>IF(K8="nio",0,IF(K8&gt;0,VLOOKUP(G8,'5-Productie normen'!A:M,VLOOKUP(K8,'5-Productie normen'!$B$32:$D$39,2,FALSE),FALSE)))</f>
        <v>0</v>
      </c>
      <c r="X8" s="295">
        <f t="shared" ref="X8:X77" si="0">IF(L8&gt;0,W8*$X$6,0)</f>
        <v>0</v>
      </c>
      <c r="Y8" s="295">
        <f>IF((OR(M8&gt;0,O8&gt;0)),W8*$Y$6,0)</f>
        <v>0</v>
      </c>
      <c r="Z8" s="295">
        <f>IF((OR(N8&gt;0,P8&gt;0)),W8*$Z$6,0)</f>
        <v>0</v>
      </c>
      <c r="AA8" s="296" t="str">
        <f>VLOOKUP(G8,'5-Productie normen'!A:P,10,FALSE)</f>
        <v>B</v>
      </c>
      <c r="AB8" s="296"/>
      <c r="AC8" s="20"/>
      <c r="AD8" s="297">
        <f>J8*I8</f>
        <v>8874</v>
      </c>
    </row>
    <row r="9" spans="1:30" ht="14.1" customHeight="1">
      <c r="A9" s="272">
        <v>9</v>
      </c>
      <c r="B9" s="288" t="s">
        <v>82</v>
      </c>
      <c r="C9" s="288" t="s">
        <v>187</v>
      </c>
      <c r="D9" s="289">
        <v>5</v>
      </c>
      <c r="E9" s="290">
        <v>504</v>
      </c>
      <c r="F9" s="288" t="s">
        <v>190</v>
      </c>
      <c r="G9" s="288" t="s">
        <v>151</v>
      </c>
      <c r="H9" s="257" t="s">
        <v>191</v>
      </c>
      <c r="I9" s="291">
        <v>5</v>
      </c>
      <c r="J9" s="292">
        <f t="shared" ref="J9:J54" si="1">SUM(K9:P9)</f>
        <v>0</v>
      </c>
      <c r="K9" s="293" t="s">
        <v>192</v>
      </c>
      <c r="L9" s="293"/>
      <c r="M9" s="293"/>
      <c r="N9" s="293"/>
      <c r="O9" s="293"/>
      <c r="P9" s="293"/>
      <c r="Q9" s="294">
        <f>IF(K9="nio",0,IF(K9&gt;0,K9*I9/W9,0))*VLOOKUP(B9,'3-Kosten gebouwen'!$A$12:$C$25,3,FALSE)</f>
        <v>0</v>
      </c>
      <c r="R9" s="294">
        <f>IF(L9&gt;0,L9*I9/X9,0)*VLOOKUP(B9,'3-Kosten gebouwen'!$A$12:$C$25,3,FALSE)</f>
        <v>0</v>
      </c>
      <c r="S9" s="294">
        <f>IF(M9&gt;0,M9*I9/Y9,0)*VLOOKUP(B9,'3-Kosten gebouwen'!$A$12:$C$25,3,FALSE)</f>
        <v>0</v>
      </c>
      <c r="T9" s="294">
        <f>IF(N9&gt;0,N9*I9/Z9,0)*VLOOKUP(B9,'3-Kosten gebouwen'!$A$12:$C$25,3,FALSE)</f>
        <v>0</v>
      </c>
      <c r="U9" s="294">
        <f>IF(O9&gt;0,O9*I9/Y9,0)*VLOOKUP(B9,'3-Kosten gebouwen'!$A$12:$C$25,3,FALSE)</f>
        <v>0</v>
      </c>
      <c r="V9" s="294">
        <f>IF(P9&gt;0,P9*I9/Z9,0)*VLOOKUP(B9,'3-Kosten gebouwen'!$A$12:$C$25,3,FALSE)</f>
        <v>0</v>
      </c>
      <c r="W9" s="295">
        <f>IF(K9="nio",0,IF(K9&gt;0,VLOOKUP(G9,'5-Productie normen'!A:M,VLOOKUP(K9,'5-Productie normen'!$B$32:$D$39,2,FALSE),FALSE)))</f>
        <v>0</v>
      </c>
      <c r="X9" s="295">
        <f t="shared" si="0"/>
        <v>0</v>
      </c>
      <c r="Y9" s="295">
        <f t="shared" ref="Y9:Y78" si="2">IF((OR(M9&gt;0,O9&gt;0)),W9*$Y$6,0)</f>
        <v>0</v>
      </c>
      <c r="Z9" s="295">
        <f t="shared" ref="Z9:Z78" si="3">IF((OR(N9&gt;0,P9&gt;0)),W9*$Z$6,0)</f>
        <v>0</v>
      </c>
      <c r="AA9" s="296" t="str">
        <f>VLOOKUP(G9,'5-Productie normen'!A:P,10,FALSE)</f>
        <v>V</v>
      </c>
      <c r="AB9" s="296"/>
      <c r="AD9" s="297">
        <f t="shared" ref="AD9:AD78" si="4">J9*I9</f>
        <v>0</v>
      </c>
    </row>
    <row r="10" spans="1:30" ht="14.1" customHeight="1">
      <c r="A10" s="272">
        <v>10</v>
      </c>
      <c r="B10" s="288" t="s">
        <v>82</v>
      </c>
      <c r="C10" s="288" t="s">
        <v>187</v>
      </c>
      <c r="D10" s="289">
        <v>5</v>
      </c>
      <c r="E10" s="290">
        <v>502</v>
      </c>
      <c r="F10" s="288" t="s">
        <v>193</v>
      </c>
      <c r="G10" s="20" t="s">
        <v>143</v>
      </c>
      <c r="H10" s="257" t="s">
        <v>189</v>
      </c>
      <c r="I10" s="291">
        <v>7.5</v>
      </c>
      <c r="J10" s="292">
        <f t="shared" si="1"/>
        <v>255</v>
      </c>
      <c r="K10" s="293">
        <v>255</v>
      </c>
      <c r="L10" s="293"/>
      <c r="M10" s="293"/>
      <c r="N10" s="293"/>
      <c r="O10" s="293"/>
      <c r="P10" s="293"/>
      <c r="Q10" s="294" t="e">
        <f>IF(K10="nio",0,IF(K10&gt;0,K10*I10/W10,0))*VLOOKUP(B10,'3-Kosten gebouwen'!$A$12:$C$25,3,FALSE)</f>
        <v>#DIV/0!</v>
      </c>
      <c r="R10" s="294">
        <f>IF(L10&gt;0,L10*I10/X10,0)*VLOOKUP(B10,'3-Kosten gebouwen'!$A$12:$C$25,3,FALSE)</f>
        <v>0</v>
      </c>
      <c r="S10" s="294">
        <f>IF(M10&gt;0,M10*I10/Y10,0)*VLOOKUP(B10,'3-Kosten gebouwen'!$A$12:$C$25,3,FALSE)</f>
        <v>0</v>
      </c>
      <c r="T10" s="294">
        <f>IF(N10&gt;0,N10*I10/Z10,0)*VLOOKUP(B10,'3-Kosten gebouwen'!$A$12:$C$25,3,FALSE)</f>
        <v>0</v>
      </c>
      <c r="U10" s="294">
        <f>IF(O10&gt;0,O10*I10/Y10,0)*VLOOKUP(B10,'3-Kosten gebouwen'!$A$12:$C$25,3,FALSE)</f>
        <v>0</v>
      </c>
      <c r="V10" s="294">
        <f>IF(P10&gt;0,P10*I10/Z10,0)*VLOOKUP(B10,'3-Kosten gebouwen'!$A$12:$C$25,3,FALSE)</f>
        <v>0</v>
      </c>
      <c r="W10" s="295">
        <f>IF(K10="nio",0,IF(K10&gt;0,VLOOKUP(G10,'5-Productie normen'!A:M,VLOOKUP(K10,'5-Productie normen'!$B$32:$D$39,2,FALSE),FALSE)))</f>
        <v>0</v>
      </c>
      <c r="X10" s="295">
        <f t="shared" si="0"/>
        <v>0</v>
      </c>
      <c r="Y10" s="295">
        <f t="shared" si="2"/>
        <v>0</v>
      </c>
      <c r="Z10" s="295">
        <f t="shared" si="3"/>
        <v>0</v>
      </c>
      <c r="AA10" s="296" t="str">
        <f>VLOOKUP(G10,'5-Productie normen'!A:P,10,FALSE)</f>
        <v>V</v>
      </c>
      <c r="AB10" s="296"/>
      <c r="AD10" s="297">
        <f t="shared" si="4"/>
        <v>1912.5</v>
      </c>
    </row>
    <row r="11" spans="1:30" ht="14.1" customHeight="1">
      <c r="A11" s="272">
        <v>11</v>
      </c>
      <c r="B11" s="288" t="s">
        <v>82</v>
      </c>
      <c r="C11" s="288" t="s">
        <v>187</v>
      </c>
      <c r="D11" s="289">
        <v>4</v>
      </c>
      <c r="E11" s="290"/>
      <c r="F11" s="257" t="s">
        <v>194</v>
      </c>
      <c r="G11" s="257" t="s">
        <v>151</v>
      </c>
      <c r="H11" s="257" t="s">
        <v>189</v>
      </c>
      <c r="I11" s="291">
        <v>14</v>
      </c>
      <c r="J11" s="292">
        <f t="shared" si="1"/>
        <v>255</v>
      </c>
      <c r="K11" s="293">
        <v>255</v>
      </c>
      <c r="L11" s="293"/>
      <c r="M11" s="293"/>
      <c r="N11" s="293"/>
      <c r="O11" s="293"/>
      <c r="P11" s="293"/>
      <c r="Q11" s="294" t="e">
        <f>IF(K11="nio",0,IF(K11&gt;0,K11*I11/W11,0))*VLOOKUP(B11,'3-Kosten gebouwen'!$A$12:$C$25,3,FALSE)</f>
        <v>#DIV/0!</v>
      </c>
      <c r="R11" s="294">
        <f>IF(L11&gt;0,L11*I11/X11,0)*VLOOKUP(B11,'3-Kosten gebouwen'!$A$12:$C$25,3,FALSE)</f>
        <v>0</v>
      </c>
      <c r="S11" s="294">
        <f>IF(M11&gt;0,M11*I11/Y11,0)*VLOOKUP(B11,'3-Kosten gebouwen'!$A$12:$C$25,3,FALSE)</f>
        <v>0</v>
      </c>
      <c r="T11" s="294">
        <f>IF(N11&gt;0,N11*I11/Z11,0)*VLOOKUP(B11,'3-Kosten gebouwen'!$A$12:$C$25,3,FALSE)</f>
        <v>0</v>
      </c>
      <c r="U11" s="294">
        <f>IF(O11&gt;0,O11*I11/Y11,0)*VLOOKUP(B11,'3-Kosten gebouwen'!$A$12:$C$25,3,FALSE)</f>
        <v>0</v>
      </c>
      <c r="V11" s="294">
        <f>IF(P11&gt;0,P11*I11/Z11,0)*VLOOKUP(B11,'3-Kosten gebouwen'!$A$12:$C$25,3,FALSE)</f>
        <v>0</v>
      </c>
      <c r="W11" s="295">
        <f>IF(K11="nio",0,IF(K11&gt;0,VLOOKUP(G11,'5-Productie normen'!A:M,VLOOKUP(K11,'5-Productie normen'!$B$32:$D$39,2,FALSE),FALSE)))</f>
        <v>0</v>
      </c>
      <c r="X11" s="295">
        <f t="shared" si="0"/>
        <v>0</v>
      </c>
      <c r="Y11" s="295">
        <f t="shared" si="2"/>
        <v>0</v>
      </c>
      <c r="Z11" s="295">
        <f t="shared" si="3"/>
        <v>0</v>
      </c>
      <c r="AA11" s="296" t="str">
        <f>VLOOKUP(G11,'5-Productie normen'!A:P,10,FALSE)</f>
        <v>V</v>
      </c>
      <c r="AB11" s="296"/>
      <c r="AD11" s="297">
        <f t="shared" si="4"/>
        <v>3570</v>
      </c>
    </row>
    <row r="12" spans="1:30" ht="14.1" customHeight="1">
      <c r="A12" s="272">
        <v>12</v>
      </c>
      <c r="B12" s="288" t="s">
        <v>82</v>
      </c>
      <c r="C12" s="288" t="s">
        <v>187</v>
      </c>
      <c r="D12" s="289">
        <v>4</v>
      </c>
      <c r="E12" s="298">
        <v>402</v>
      </c>
      <c r="F12" s="299" t="s">
        <v>193</v>
      </c>
      <c r="G12" s="251" t="s">
        <v>143</v>
      </c>
      <c r="H12" s="257" t="s">
        <v>189</v>
      </c>
      <c r="I12" s="291">
        <v>8</v>
      </c>
      <c r="J12" s="292">
        <f t="shared" si="1"/>
        <v>255</v>
      </c>
      <c r="K12" s="293">
        <v>255</v>
      </c>
      <c r="L12" s="293"/>
      <c r="M12" s="293"/>
      <c r="N12" s="293"/>
      <c r="O12" s="293"/>
      <c r="P12" s="293"/>
      <c r="Q12" s="294" t="e">
        <f>IF(K12="nio",0,IF(K12&gt;0,K12*I12/W12,0))*VLOOKUP(B12,'3-Kosten gebouwen'!$A$12:$C$25,3,FALSE)</f>
        <v>#DIV/0!</v>
      </c>
      <c r="R12" s="294">
        <f>IF(L12&gt;0,L12*I12/X12,0)*VLOOKUP(B12,'3-Kosten gebouwen'!$A$12:$C$25,3,FALSE)</f>
        <v>0</v>
      </c>
      <c r="S12" s="294">
        <f>IF(M12&gt;0,M12*I12/Y12,0)*VLOOKUP(B12,'3-Kosten gebouwen'!$A$12:$C$25,3,FALSE)</f>
        <v>0</v>
      </c>
      <c r="T12" s="294">
        <f>IF(N12&gt;0,N12*I12/Z12,0)*VLOOKUP(B12,'3-Kosten gebouwen'!$A$12:$C$25,3,FALSE)</f>
        <v>0</v>
      </c>
      <c r="U12" s="294">
        <f>IF(O12&gt;0,O12*I12/Y12,0)*VLOOKUP(B12,'3-Kosten gebouwen'!$A$12:$C$25,3,FALSE)</f>
        <v>0</v>
      </c>
      <c r="V12" s="294">
        <f>IF(P12&gt;0,P12*I12/Z12,0)*VLOOKUP(B12,'3-Kosten gebouwen'!$A$12:$C$25,3,FALSE)</f>
        <v>0</v>
      </c>
      <c r="W12" s="295">
        <f>IF(K12="nio",0,IF(K12&gt;0,VLOOKUP(G12,'5-Productie normen'!A:M,VLOOKUP(K12,'5-Productie normen'!$B$32:$D$39,2,FALSE),FALSE)))</f>
        <v>0</v>
      </c>
      <c r="X12" s="295">
        <f t="shared" si="0"/>
        <v>0</v>
      </c>
      <c r="Y12" s="295">
        <f t="shared" si="2"/>
        <v>0</v>
      </c>
      <c r="Z12" s="295">
        <f t="shared" si="3"/>
        <v>0</v>
      </c>
      <c r="AA12" s="296" t="str">
        <f>VLOOKUP(G12,'5-Productie normen'!A:P,10,FALSE)</f>
        <v>V</v>
      </c>
      <c r="AB12" s="296"/>
      <c r="AD12" s="297">
        <f t="shared" si="4"/>
        <v>2040</v>
      </c>
    </row>
    <row r="13" spans="1:30" ht="14.1" customHeight="1">
      <c r="A13" s="272">
        <v>13</v>
      </c>
      <c r="B13" s="288" t="s">
        <v>82</v>
      </c>
      <c r="C13" s="288" t="s">
        <v>187</v>
      </c>
      <c r="D13" s="289">
        <v>4</v>
      </c>
      <c r="E13" s="290">
        <v>401</v>
      </c>
      <c r="F13" s="288" t="s">
        <v>195</v>
      </c>
      <c r="G13" s="288" t="s">
        <v>138</v>
      </c>
      <c r="H13" s="257" t="s">
        <v>196</v>
      </c>
      <c r="I13" s="291">
        <v>173</v>
      </c>
      <c r="J13" s="292">
        <f t="shared" si="1"/>
        <v>255</v>
      </c>
      <c r="K13" s="293">
        <v>255</v>
      </c>
      <c r="L13" s="293"/>
      <c r="M13" s="293"/>
      <c r="N13" s="293"/>
      <c r="O13" s="293"/>
      <c r="P13" s="293"/>
      <c r="Q13" s="294" t="e">
        <f>IF(K13="nio",0,IF(K13&gt;0,K13*I13/W13,0))*VLOOKUP(B13,'3-Kosten gebouwen'!$A$12:$C$25,3,FALSE)</f>
        <v>#DIV/0!</v>
      </c>
      <c r="R13" s="294">
        <f>IF(L13&gt;0,L13*I13/X13,0)*VLOOKUP(B13,'3-Kosten gebouwen'!$A$12:$C$25,3,FALSE)</f>
        <v>0</v>
      </c>
      <c r="S13" s="294">
        <f>IF(M13&gt;0,M13*I13/Y13,0)*VLOOKUP(B13,'3-Kosten gebouwen'!$A$12:$C$25,3,FALSE)</f>
        <v>0</v>
      </c>
      <c r="T13" s="294">
        <f>IF(N13&gt;0,N13*I13/Z13,0)*VLOOKUP(B13,'3-Kosten gebouwen'!$A$12:$C$25,3,FALSE)</f>
        <v>0</v>
      </c>
      <c r="U13" s="294">
        <f>IF(O13&gt;0,O13*I13/Y13,0)*VLOOKUP(B13,'3-Kosten gebouwen'!$A$12:$C$25,3,FALSE)</f>
        <v>0</v>
      </c>
      <c r="V13" s="294">
        <f>IF(P13&gt;0,P13*I13/Z13,0)*VLOOKUP(B13,'3-Kosten gebouwen'!$A$12:$C$25,3,FALSE)</f>
        <v>0</v>
      </c>
      <c r="W13" s="295">
        <f>IF(K13="nio",0,IF(K13&gt;0,VLOOKUP(G13,'5-Productie normen'!A:M,VLOOKUP(K13,'5-Productie normen'!$B$32:$D$39,2,FALSE),FALSE)))</f>
        <v>0</v>
      </c>
      <c r="X13" s="295">
        <f t="shared" si="0"/>
        <v>0</v>
      </c>
      <c r="Y13" s="295">
        <f t="shared" si="2"/>
        <v>0</v>
      </c>
      <c r="Z13" s="295">
        <f t="shared" si="3"/>
        <v>0</v>
      </c>
      <c r="AA13" s="296" t="str">
        <f>VLOOKUP(G13,'5-Productie normen'!A:P,10,FALSE)</f>
        <v>B</v>
      </c>
      <c r="AB13" s="296"/>
      <c r="AD13" s="297">
        <f t="shared" si="4"/>
        <v>44115</v>
      </c>
    </row>
    <row r="14" spans="1:30" ht="14.1" customHeight="1">
      <c r="A14" s="272">
        <v>14</v>
      </c>
      <c r="B14" s="288" t="s">
        <v>82</v>
      </c>
      <c r="C14" s="288" t="s">
        <v>187</v>
      </c>
      <c r="D14" s="289">
        <v>4</v>
      </c>
      <c r="E14" s="290">
        <v>407</v>
      </c>
      <c r="F14" s="288" t="s">
        <v>197</v>
      </c>
      <c r="G14" s="288" t="s">
        <v>147</v>
      </c>
      <c r="H14" s="257" t="s">
        <v>198</v>
      </c>
      <c r="I14" s="291">
        <v>6.7</v>
      </c>
      <c r="J14" s="292">
        <f t="shared" si="1"/>
        <v>255</v>
      </c>
      <c r="K14" s="293">
        <v>255</v>
      </c>
      <c r="L14" s="293"/>
      <c r="M14" s="293"/>
      <c r="N14" s="293"/>
      <c r="O14" s="293"/>
      <c r="P14" s="293"/>
      <c r="Q14" s="294" t="e">
        <f>IF(K14="nio",0,IF(K14&gt;0,K14*I14/W14,0))*VLOOKUP(B14,'3-Kosten gebouwen'!$A$12:$C$25,3,FALSE)</f>
        <v>#DIV/0!</v>
      </c>
      <c r="R14" s="294">
        <f>IF(L14&gt;0,L14*I14/X14,0)*VLOOKUP(B14,'3-Kosten gebouwen'!$A$12:$C$25,3,FALSE)</f>
        <v>0</v>
      </c>
      <c r="S14" s="294">
        <f>IF(M14&gt;0,M14*I14/Y14,0)*VLOOKUP(B14,'3-Kosten gebouwen'!$A$12:$C$25,3,FALSE)</f>
        <v>0</v>
      </c>
      <c r="T14" s="294">
        <f>IF(N14&gt;0,N14*I14/Z14,0)*VLOOKUP(B14,'3-Kosten gebouwen'!$A$12:$C$25,3,FALSE)</f>
        <v>0</v>
      </c>
      <c r="U14" s="294">
        <f>IF(O14&gt;0,O14*I14/Y14,0)*VLOOKUP(B14,'3-Kosten gebouwen'!$A$12:$C$25,3,FALSE)</f>
        <v>0</v>
      </c>
      <c r="V14" s="294">
        <f>IF(P14&gt;0,P14*I14/Z14,0)*VLOOKUP(B14,'3-Kosten gebouwen'!$A$12:$C$25,3,FALSE)</f>
        <v>0</v>
      </c>
      <c r="W14" s="295">
        <f>IF(K14="nio",0,IF(K14&gt;0,VLOOKUP(G14,'5-Productie normen'!A:M,VLOOKUP(K14,'5-Productie normen'!$B$32:$D$39,2,FALSE),FALSE)))</f>
        <v>0</v>
      </c>
      <c r="X14" s="295">
        <f t="shared" si="0"/>
        <v>0</v>
      </c>
      <c r="Y14" s="295">
        <f t="shared" si="2"/>
        <v>0</v>
      </c>
      <c r="Z14" s="295">
        <f t="shared" si="3"/>
        <v>0</v>
      </c>
      <c r="AA14" s="296" t="str">
        <f>VLOOKUP(G14,'5-Productie normen'!A:P,10,FALSE)</f>
        <v>V</v>
      </c>
      <c r="AB14" s="296"/>
      <c r="AD14" s="297">
        <f t="shared" si="4"/>
        <v>1708.5</v>
      </c>
    </row>
    <row r="15" spans="1:30" ht="14.1" customHeight="1">
      <c r="A15" s="272">
        <v>15</v>
      </c>
      <c r="B15" s="288" t="s">
        <v>82</v>
      </c>
      <c r="C15" s="288" t="s">
        <v>187</v>
      </c>
      <c r="D15" s="289">
        <v>4</v>
      </c>
      <c r="E15" s="290">
        <v>406</v>
      </c>
      <c r="F15" s="288" t="s">
        <v>199</v>
      </c>
      <c r="G15" s="288" t="s">
        <v>149</v>
      </c>
      <c r="H15" s="257" t="s">
        <v>200</v>
      </c>
      <c r="I15" s="291">
        <v>2.65</v>
      </c>
      <c r="J15" s="292">
        <f t="shared" si="1"/>
        <v>510</v>
      </c>
      <c r="K15" s="293">
        <v>255</v>
      </c>
      <c r="L15" s="293">
        <v>255</v>
      </c>
      <c r="M15" s="293"/>
      <c r="N15" s="293"/>
      <c r="O15" s="293"/>
      <c r="P15" s="293"/>
      <c r="Q15" s="294" t="e">
        <f>IF(K15="nio",0,IF(K15&gt;0,K15*I15/W15,0))*VLOOKUP(B15,'3-Kosten gebouwen'!$A$12:$C$25,3,FALSE)</f>
        <v>#DIV/0!</v>
      </c>
      <c r="R15" s="294" t="e">
        <f>IF(L15&gt;0,L15*I15/X15,0)*VLOOKUP(B15,'3-Kosten gebouwen'!$A$12:$C$25,3,FALSE)</f>
        <v>#DIV/0!</v>
      </c>
      <c r="S15" s="294">
        <f>IF(M15&gt;0,M15*I15/Y15,0)*VLOOKUP(B15,'3-Kosten gebouwen'!$A$12:$C$25,3,FALSE)</f>
        <v>0</v>
      </c>
      <c r="T15" s="294">
        <f>IF(N15&gt;0,N15*I15/Z15,0)*VLOOKUP(B15,'3-Kosten gebouwen'!$A$12:$C$25,3,FALSE)</f>
        <v>0</v>
      </c>
      <c r="U15" s="294">
        <f>IF(O15&gt;0,O15*I15/Y15,0)*VLOOKUP(B15,'3-Kosten gebouwen'!$A$12:$C$25,3,FALSE)</f>
        <v>0</v>
      </c>
      <c r="V15" s="294">
        <f>IF(P15&gt;0,P15*I15/Z15,0)*VLOOKUP(B15,'3-Kosten gebouwen'!$A$12:$C$25,3,FALSE)</f>
        <v>0</v>
      </c>
      <c r="W15" s="295">
        <f>IF(K15="nio",0,IF(K15&gt;0,VLOOKUP(G15,'5-Productie normen'!A:M,VLOOKUP(K15,'5-Productie normen'!$B$32:$D$39,2,FALSE),FALSE)))</f>
        <v>0</v>
      </c>
      <c r="X15" s="295">
        <f t="shared" si="0"/>
        <v>0</v>
      </c>
      <c r="Y15" s="295">
        <f t="shared" si="2"/>
        <v>0</v>
      </c>
      <c r="Z15" s="295">
        <f t="shared" si="3"/>
        <v>0</v>
      </c>
      <c r="AA15" s="296" t="str">
        <f>VLOOKUP(G15,'5-Productie normen'!A:P,10,FALSE)</f>
        <v>S</v>
      </c>
      <c r="AB15" s="296"/>
      <c r="AD15" s="297">
        <f t="shared" si="4"/>
        <v>1351.5</v>
      </c>
    </row>
    <row r="16" spans="1:30" ht="14.1" customHeight="1">
      <c r="A16" s="272">
        <v>16</v>
      </c>
      <c r="B16" s="288" t="s">
        <v>82</v>
      </c>
      <c r="C16" s="288" t="s">
        <v>187</v>
      </c>
      <c r="D16" s="289">
        <v>4</v>
      </c>
      <c r="E16" s="290">
        <v>405</v>
      </c>
      <c r="F16" s="257" t="s">
        <v>201</v>
      </c>
      <c r="G16" s="257" t="s">
        <v>149</v>
      </c>
      <c r="H16" s="257" t="s">
        <v>200</v>
      </c>
      <c r="I16" s="291">
        <v>2.65</v>
      </c>
      <c r="J16" s="292">
        <f t="shared" si="1"/>
        <v>510</v>
      </c>
      <c r="K16" s="293">
        <v>255</v>
      </c>
      <c r="L16" s="293">
        <v>255</v>
      </c>
      <c r="M16" s="293"/>
      <c r="N16" s="293"/>
      <c r="O16" s="293"/>
      <c r="P16" s="293"/>
      <c r="Q16" s="294" t="e">
        <f>IF(K16="nio",0,IF(K16&gt;0,K16*I16/W16,0))*VLOOKUP(B16,'3-Kosten gebouwen'!$A$12:$C$25,3,FALSE)</f>
        <v>#DIV/0!</v>
      </c>
      <c r="R16" s="294" t="e">
        <f>IF(L16&gt;0,L16*I16/X16,0)*VLOOKUP(B16,'3-Kosten gebouwen'!$A$12:$C$25,3,FALSE)</f>
        <v>#DIV/0!</v>
      </c>
      <c r="S16" s="294">
        <f>IF(M16&gt;0,M16*I16/Y16,0)*VLOOKUP(B16,'3-Kosten gebouwen'!$A$12:$C$25,3,FALSE)</f>
        <v>0</v>
      </c>
      <c r="T16" s="294">
        <f>IF(N16&gt;0,N16*I16/Z16,0)*VLOOKUP(B16,'3-Kosten gebouwen'!$A$12:$C$25,3,FALSE)</f>
        <v>0</v>
      </c>
      <c r="U16" s="294">
        <f>IF(O16&gt;0,O16*I16/Y16,0)*VLOOKUP(B16,'3-Kosten gebouwen'!$A$12:$C$25,3,FALSE)</f>
        <v>0</v>
      </c>
      <c r="V16" s="294">
        <f>IF(P16&gt;0,P16*I16/Z16,0)*VLOOKUP(B16,'3-Kosten gebouwen'!$A$12:$C$25,3,FALSE)</f>
        <v>0</v>
      </c>
      <c r="W16" s="295">
        <f>IF(K16="nio",0,IF(K16&gt;0,VLOOKUP(G16,'5-Productie normen'!A:M,VLOOKUP(K16,'5-Productie normen'!$B$32:$D$39,2,FALSE),FALSE)))</f>
        <v>0</v>
      </c>
      <c r="X16" s="295">
        <f t="shared" si="0"/>
        <v>0</v>
      </c>
      <c r="Y16" s="295">
        <f t="shared" si="2"/>
        <v>0</v>
      </c>
      <c r="Z16" s="295">
        <f t="shared" si="3"/>
        <v>0</v>
      </c>
      <c r="AA16" s="296" t="str">
        <f>VLOOKUP(G16,'5-Productie normen'!A:P,10,FALSE)</f>
        <v>S</v>
      </c>
      <c r="AB16" s="296"/>
      <c r="AD16" s="297">
        <f t="shared" si="4"/>
        <v>1351.5</v>
      </c>
    </row>
    <row r="17" spans="1:30" ht="14.1" customHeight="1">
      <c r="A17" s="272">
        <v>17</v>
      </c>
      <c r="B17" s="288" t="s">
        <v>82</v>
      </c>
      <c r="C17" s="288" t="s">
        <v>187</v>
      </c>
      <c r="D17" s="289">
        <v>4</v>
      </c>
      <c r="E17" s="298">
        <v>404</v>
      </c>
      <c r="F17" s="299" t="s">
        <v>202</v>
      </c>
      <c r="G17" s="251" t="s">
        <v>154</v>
      </c>
      <c r="H17" s="257" t="s">
        <v>200</v>
      </c>
      <c r="I17" s="291">
        <v>1</v>
      </c>
      <c r="J17" s="292">
        <f t="shared" si="1"/>
        <v>0</v>
      </c>
      <c r="K17" s="293" t="s">
        <v>192</v>
      </c>
      <c r="L17" s="293"/>
      <c r="M17" s="293"/>
      <c r="N17" s="293"/>
      <c r="O17" s="293"/>
      <c r="P17" s="293"/>
      <c r="Q17" s="294">
        <f>IF(K17="nio",0,IF(K17&gt;0,K17*I17/W17,0))*VLOOKUP(B17,'3-Kosten gebouwen'!$A$12:$C$25,3,FALSE)</f>
        <v>0</v>
      </c>
      <c r="R17" s="294">
        <f>IF(L17&gt;0,L17*I17/X17,0)*VLOOKUP(B17,'3-Kosten gebouwen'!$A$12:$C$25,3,FALSE)</f>
        <v>0</v>
      </c>
      <c r="S17" s="294">
        <f>IF(M17&gt;0,M17*I17/Y17,0)*VLOOKUP(B17,'3-Kosten gebouwen'!$A$12:$C$25,3,FALSE)</f>
        <v>0</v>
      </c>
      <c r="T17" s="294">
        <f>IF(N17&gt;0,N17*I17/Z17,0)*VLOOKUP(B17,'3-Kosten gebouwen'!$A$12:$C$25,3,FALSE)</f>
        <v>0</v>
      </c>
      <c r="U17" s="294">
        <f>IF(O17&gt;0,O17*I17/Y17,0)*VLOOKUP(B17,'3-Kosten gebouwen'!$A$12:$C$25,3,FALSE)</f>
        <v>0</v>
      </c>
      <c r="V17" s="294">
        <f>IF(P17&gt;0,P17*I17/Z17,0)*VLOOKUP(B17,'3-Kosten gebouwen'!$A$12:$C$25,3,FALSE)</f>
        <v>0</v>
      </c>
      <c r="W17" s="295">
        <f>IF(K17="nio",0,IF(K17&gt;0,VLOOKUP(G17,'5-Productie normen'!A:M,VLOOKUP(K17,'5-Productie normen'!$B$32:$D$39,2,FALSE),FALSE)))</f>
        <v>0</v>
      </c>
      <c r="X17" s="295">
        <f t="shared" si="0"/>
        <v>0</v>
      </c>
      <c r="Y17" s="295">
        <f t="shared" si="2"/>
        <v>0</v>
      </c>
      <c r="Z17" s="295">
        <f t="shared" si="3"/>
        <v>0</v>
      </c>
      <c r="AA17" s="296">
        <f>VLOOKUP(G17,'5-Productie normen'!A:P,10,FALSE)</f>
        <v>0</v>
      </c>
      <c r="AB17" s="296"/>
      <c r="AD17" s="297">
        <f t="shared" si="4"/>
        <v>0</v>
      </c>
    </row>
    <row r="18" spans="1:30" ht="14.1" customHeight="1">
      <c r="A18" s="272">
        <v>18</v>
      </c>
      <c r="B18" s="288" t="s">
        <v>82</v>
      </c>
      <c r="C18" s="288" t="s">
        <v>187</v>
      </c>
      <c r="D18" s="289">
        <v>4</v>
      </c>
      <c r="E18" s="290">
        <v>410</v>
      </c>
      <c r="F18" s="288" t="s">
        <v>188</v>
      </c>
      <c r="G18" s="288" t="s">
        <v>138</v>
      </c>
      <c r="H18" s="257" t="s">
        <v>196</v>
      </c>
      <c r="I18" s="291">
        <v>11.6</v>
      </c>
      <c r="J18" s="292">
        <f t="shared" si="1"/>
        <v>255</v>
      </c>
      <c r="K18" s="293">
        <v>255</v>
      </c>
      <c r="L18" s="293"/>
      <c r="M18" s="293"/>
      <c r="N18" s="293"/>
      <c r="O18" s="293"/>
      <c r="P18" s="293"/>
      <c r="Q18" s="294" t="e">
        <f>IF(K18="nio",0,IF(K18&gt;0,K18*I18/W18,0))*VLOOKUP(B18,'3-Kosten gebouwen'!$A$12:$C$25,3,FALSE)</f>
        <v>#DIV/0!</v>
      </c>
      <c r="R18" s="294">
        <f>IF(L18&gt;0,L18*I18/X18,0)*VLOOKUP(B18,'3-Kosten gebouwen'!$A$12:$C$25,3,FALSE)</f>
        <v>0</v>
      </c>
      <c r="S18" s="294">
        <f>IF(M18&gt;0,M18*I18/Y18,0)*VLOOKUP(B18,'3-Kosten gebouwen'!$A$12:$C$25,3,FALSE)</f>
        <v>0</v>
      </c>
      <c r="T18" s="294">
        <f>IF(N18&gt;0,N18*I18/Z18,0)*VLOOKUP(B18,'3-Kosten gebouwen'!$A$12:$C$25,3,FALSE)</f>
        <v>0</v>
      </c>
      <c r="U18" s="294">
        <f>IF(O18&gt;0,O18*I18/Y18,0)*VLOOKUP(B18,'3-Kosten gebouwen'!$A$12:$C$25,3,FALSE)</f>
        <v>0</v>
      </c>
      <c r="V18" s="294">
        <f>IF(P18&gt;0,P18*I18/Z18,0)*VLOOKUP(B18,'3-Kosten gebouwen'!$A$12:$C$25,3,FALSE)</f>
        <v>0</v>
      </c>
      <c r="W18" s="295">
        <f>IF(K18="nio",0,IF(K18&gt;0,VLOOKUP(G18,'5-Productie normen'!A:M,VLOOKUP(K18,'5-Productie normen'!$B$32:$D$39,2,FALSE),FALSE)))</f>
        <v>0</v>
      </c>
      <c r="X18" s="295">
        <f t="shared" si="0"/>
        <v>0</v>
      </c>
      <c r="Y18" s="295">
        <f t="shared" si="2"/>
        <v>0</v>
      </c>
      <c r="Z18" s="295">
        <f t="shared" si="3"/>
        <v>0</v>
      </c>
      <c r="AA18" s="296" t="str">
        <f>VLOOKUP(G18,'5-Productie normen'!A:P,10,FALSE)</f>
        <v>B</v>
      </c>
      <c r="AB18" s="296"/>
      <c r="AD18" s="297">
        <f t="shared" si="4"/>
        <v>2958</v>
      </c>
    </row>
    <row r="19" spans="1:30" ht="14.1" customHeight="1">
      <c r="A19" s="272">
        <v>19</v>
      </c>
      <c r="B19" s="288" t="s">
        <v>82</v>
      </c>
      <c r="C19" s="288" t="s">
        <v>187</v>
      </c>
      <c r="D19" s="289">
        <v>3</v>
      </c>
      <c r="E19" s="290"/>
      <c r="F19" s="288" t="s">
        <v>194</v>
      </c>
      <c r="G19" s="288" t="s">
        <v>151</v>
      </c>
      <c r="H19" s="257" t="s">
        <v>189</v>
      </c>
      <c r="I19" s="291">
        <v>14</v>
      </c>
      <c r="J19" s="292">
        <f t="shared" si="1"/>
        <v>255</v>
      </c>
      <c r="K19" s="293">
        <v>255</v>
      </c>
      <c r="L19" s="293"/>
      <c r="M19" s="293"/>
      <c r="N19" s="293"/>
      <c r="O19" s="293"/>
      <c r="P19" s="293"/>
      <c r="Q19" s="294" t="e">
        <f>IF(K19="nio",0,IF(K19&gt;0,K19*I19/W19,0))*VLOOKUP(B19,'3-Kosten gebouwen'!$A$12:$C$25,3,FALSE)</f>
        <v>#DIV/0!</v>
      </c>
      <c r="R19" s="294">
        <f>IF(L19&gt;0,L19*I19/X19,0)*VLOOKUP(B19,'3-Kosten gebouwen'!$A$12:$C$25,3,FALSE)</f>
        <v>0</v>
      </c>
      <c r="S19" s="294">
        <f>IF(M19&gt;0,M19*I19/Y19,0)*VLOOKUP(B19,'3-Kosten gebouwen'!$A$12:$C$25,3,FALSE)</f>
        <v>0</v>
      </c>
      <c r="T19" s="294">
        <f>IF(N19&gt;0,N19*I19/Z19,0)*VLOOKUP(B19,'3-Kosten gebouwen'!$A$12:$C$25,3,FALSE)</f>
        <v>0</v>
      </c>
      <c r="U19" s="294">
        <f>IF(O19&gt;0,O19*I19/Y19,0)*VLOOKUP(B19,'3-Kosten gebouwen'!$A$12:$C$25,3,FALSE)</f>
        <v>0</v>
      </c>
      <c r="V19" s="294">
        <f>IF(P19&gt;0,P19*I19/Z19,0)*VLOOKUP(B19,'3-Kosten gebouwen'!$A$12:$C$25,3,FALSE)</f>
        <v>0</v>
      </c>
      <c r="W19" s="295">
        <f>IF(K19="nio",0,IF(K19&gt;0,VLOOKUP(G19,'5-Productie normen'!A:M,VLOOKUP(K19,'5-Productie normen'!$B$32:$D$39,2,FALSE),FALSE)))</f>
        <v>0</v>
      </c>
      <c r="X19" s="295">
        <f t="shared" si="0"/>
        <v>0</v>
      </c>
      <c r="Y19" s="295">
        <f t="shared" si="2"/>
        <v>0</v>
      </c>
      <c r="Z19" s="295">
        <f t="shared" si="3"/>
        <v>0</v>
      </c>
      <c r="AA19" s="296" t="str">
        <f>VLOOKUP(G19,'5-Productie normen'!A:P,10,FALSE)</f>
        <v>V</v>
      </c>
      <c r="AB19" s="296"/>
      <c r="AD19" s="297">
        <f t="shared" si="4"/>
        <v>3570</v>
      </c>
    </row>
    <row r="20" spans="1:30" ht="14.1" customHeight="1">
      <c r="A20" s="272">
        <v>20</v>
      </c>
      <c r="B20" s="288" t="s">
        <v>82</v>
      </c>
      <c r="C20" s="288" t="s">
        <v>187</v>
      </c>
      <c r="D20" s="289">
        <v>3</v>
      </c>
      <c r="E20" s="290"/>
      <c r="F20" s="288" t="s">
        <v>193</v>
      </c>
      <c r="G20" s="288" t="s">
        <v>143</v>
      </c>
      <c r="H20" s="257" t="s">
        <v>189</v>
      </c>
      <c r="I20" s="291">
        <v>17.55</v>
      </c>
      <c r="J20" s="292">
        <f t="shared" si="1"/>
        <v>255</v>
      </c>
      <c r="K20" s="293">
        <v>255</v>
      </c>
      <c r="L20" s="293"/>
      <c r="M20" s="293"/>
      <c r="N20" s="293"/>
      <c r="O20" s="293"/>
      <c r="P20" s="293"/>
      <c r="Q20" s="294" t="e">
        <f>IF(K20="nio",0,IF(K20&gt;0,K20*I20/W20,0))*VLOOKUP(B20,'3-Kosten gebouwen'!$A$12:$C$25,3,FALSE)</f>
        <v>#DIV/0!</v>
      </c>
      <c r="R20" s="294">
        <f>IF(L20&gt;0,L20*I20/X20,0)*VLOOKUP(B20,'3-Kosten gebouwen'!$A$12:$C$25,3,FALSE)</f>
        <v>0</v>
      </c>
      <c r="S20" s="294">
        <f>IF(M20&gt;0,M20*I20/Y20,0)*VLOOKUP(B20,'3-Kosten gebouwen'!$A$12:$C$25,3,FALSE)</f>
        <v>0</v>
      </c>
      <c r="T20" s="294">
        <f>IF(N20&gt;0,N20*I20/Z20,0)*VLOOKUP(B20,'3-Kosten gebouwen'!$A$12:$C$25,3,FALSE)</f>
        <v>0</v>
      </c>
      <c r="U20" s="294">
        <f>IF(O20&gt;0,O20*I20/Y20,0)*VLOOKUP(B20,'3-Kosten gebouwen'!$A$12:$C$25,3,FALSE)</f>
        <v>0</v>
      </c>
      <c r="V20" s="294">
        <f>IF(P20&gt;0,P20*I20/Z20,0)*VLOOKUP(B20,'3-Kosten gebouwen'!$A$12:$C$25,3,FALSE)</f>
        <v>0</v>
      </c>
      <c r="W20" s="295">
        <f>IF(K20="nio",0,IF(K20&gt;0,VLOOKUP(G20,'5-Productie normen'!A:M,VLOOKUP(K20,'5-Productie normen'!$B$32:$D$39,2,FALSE),FALSE)))</f>
        <v>0</v>
      </c>
      <c r="X20" s="295">
        <f t="shared" si="0"/>
        <v>0</v>
      </c>
      <c r="Y20" s="295">
        <f t="shared" si="2"/>
        <v>0</v>
      </c>
      <c r="Z20" s="295">
        <f t="shared" si="3"/>
        <v>0</v>
      </c>
      <c r="AA20" s="296" t="str">
        <f>VLOOKUP(G20,'5-Productie normen'!A:P,10,FALSE)</f>
        <v>V</v>
      </c>
      <c r="AB20" s="296"/>
      <c r="AD20" s="297">
        <f t="shared" si="4"/>
        <v>4475.25</v>
      </c>
    </row>
    <row r="21" spans="1:30" ht="14.1" customHeight="1">
      <c r="A21" s="272">
        <v>21</v>
      </c>
      <c r="B21" s="288" t="s">
        <v>82</v>
      </c>
      <c r="C21" s="288" t="s">
        <v>187</v>
      </c>
      <c r="D21" s="289">
        <v>3</v>
      </c>
      <c r="E21" s="290"/>
      <c r="F21" s="257" t="s">
        <v>203</v>
      </c>
      <c r="G21" s="257" t="s">
        <v>143</v>
      </c>
      <c r="H21" s="257" t="s">
        <v>189</v>
      </c>
      <c r="I21" s="291">
        <v>12</v>
      </c>
      <c r="J21" s="292">
        <f t="shared" si="1"/>
        <v>255</v>
      </c>
      <c r="K21" s="293">
        <v>255</v>
      </c>
      <c r="L21" s="293"/>
      <c r="M21" s="293"/>
      <c r="N21" s="293"/>
      <c r="O21" s="293"/>
      <c r="P21" s="293"/>
      <c r="Q21" s="294" t="e">
        <f>IF(K21="nio",0,IF(K21&gt;0,K21*I21/W21,0))*VLOOKUP(B21,'3-Kosten gebouwen'!$A$12:$C$25,3,FALSE)</f>
        <v>#DIV/0!</v>
      </c>
      <c r="R21" s="294">
        <f>IF(L21&gt;0,L21*I21/X21,0)*VLOOKUP(B21,'3-Kosten gebouwen'!$A$12:$C$25,3,FALSE)</f>
        <v>0</v>
      </c>
      <c r="S21" s="294">
        <f>IF(M21&gt;0,M21*I21/Y21,0)*VLOOKUP(B21,'3-Kosten gebouwen'!$A$12:$C$25,3,FALSE)</f>
        <v>0</v>
      </c>
      <c r="T21" s="294">
        <f>IF(N21&gt;0,N21*I21/Z21,0)*VLOOKUP(B21,'3-Kosten gebouwen'!$A$12:$C$25,3,FALSE)</f>
        <v>0</v>
      </c>
      <c r="U21" s="294">
        <f>IF(O21&gt;0,O21*I21/Y21,0)*VLOOKUP(B21,'3-Kosten gebouwen'!$A$12:$C$25,3,FALSE)</f>
        <v>0</v>
      </c>
      <c r="V21" s="294">
        <f>IF(P21&gt;0,P21*I21/Z21,0)*VLOOKUP(B21,'3-Kosten gebouwen'!$A$12:$C$25,3,FALSE)</f>
        <v>0</v>
      </c>
      <c r="W21" s="295">
        <f>IF(K21="nio",0,IF(K21&gt;0,VLOOKUP(G21,'5-Productie normen'!A:M,VLOOKUP(K21,'5-Productie normen'!$B$32:$D$39,2,FALSE),FALSE)))</f>
        <v>0</v>
      </c>
      <c r="X21" s="295">
        <f t="shared" si="0"/>
        <v>0</v>
      </c>
      <c r="Y21" s="295">
        <f t="shared" si="2"/>
        <v>0</v>
      </c>
      <c r="Z21" s="295">
        <f t="shared" si="3"/>
        <v>0</v>
      </c>
      <c r="AA21" s="296" t="str">
        <f>VLOOKUP(G21,'5-Productie normen'!A:P,10,FALSE)</f>
        <v>V</v>
      </c>
      <c r="AB21" s="296"/>
      <c r="AD21" s="297">
        <f t="shared" si="4"/>
        <v>3060</v>
      </c>
    </row>
    <row r="22" spans="1:30" ht="14.1" customHeight="1">
      <c r="A22" s="272">
        <v>22</v>
      </c>
      <c r="B22" s="288" t="s">
        <v>82</v>
      </c>
      <c r="C22" s="288" t="s">
        <v>187</v>
      </c>
      <c r="D22" s="289">
        <v>2</v>
      </c>
      <c r="E22" s="298"/>
      <c r="F22" s="299" t="s">
        <v>194</v>
      </c>
      <c r="G22" s="251" t="s">
        <v>151</v>
      </c>
      <c r="H22" s="257" t="s">
        <v>189</v>
      </c>
      <c r="I22" s="291">
        <v>14</v>
      </c>
      <c r="J22" s="292">
        <f t="shared" si="1"/>
        <v>255</v>
      </c>
      <c r="K22" s="293">
        <v>255</v>
      </c>
      <c r="L22" s="293"/>
      <c r="M22" s="293"/>
      <c r="N22" s="293"/>
      <c r="O22" s="293"/>
      <c r="P22" s="293"/>
      <c r="Q22" s="294" t="e">
        <f>IF(K22="nio",0,IF(K22&gt;0,K22*I22/W22,0))*VLOOKUP(B22,'3-Kosten gebouwen'!$A$12:$C$25,3,FALSE)</f>
        <v>#DIV/0!</v>
      </c>
      <c r="R22" s="294">
        <f>IF(L22&gt;0,L22*I22/X22,0)*VLOOKUP(B22,'3-Kosten gebouwen'!$A$12:$C$25,3,FALSE)</f>
        <v>0</v>
      </c>
      <c r="S22" s="294">
        <f>IF(M22&gt;0,M22*I22/Y22,0)*VLOOKUP(B22,'3-Kosten gebouwen'!$A$12:$C$25,3,FALSE)</f>
        <v>0</v>
      </c>
      <c r="T22" s="294">
        <f>IF(N22&gt;0,N22*I22/Z22,0)*VLOOKUP(B22,'3-Kosten gebouwen'!$A$12:$C$25,3,FALSE)</f>
        <v>0</v>
      </c>
      <c r="U22" s="294">
        <f>IF(O22&gt;0,O22*I22/Y22,0)*VLOOKUP(B22,'3-Kosten gebouwen'!$A$12:$C$25,3,FALSE)</f>
        <v>0</v>
      </c>
      <c r="V22" s="294">
        <f>IF(P22&gt;0,P22*I22/Z22,0)*VLOOKUP(B22,'3-Kosten gebouwen'!$A$12:$C$25,3,FALSE)</f>
        <v>0</v>
      </c>
      <c r="W22" s="295">
        <f>IF(K22="nio",0,IF(K22&gt;0,VLOOKUP(G22,'5-Productie normen'!A:M,VLOOKUP(K22,'5-Productie normen'!$B$32:$D$39,2,FALSE),FALSE)))</f>
        <v>0</v>
      </c>
      <c r="X22" s="295">
        <f t="shared" si="0"/>
        <v>0</v>
      </c>
      <c r="Y22" s="295">
        <f t="shared" si="2"/>
        <v>0</v>
      </c>
      <c r="Z22" s="295">
        <f t="shared" si="3"/>
        <v>0</v>
      </c>
      <c r="AA22" s="296" t="str">
        <f>VLOOKUP(G22,'5-Productie normen'!A:P,10,FALSE)</f>
        <v>V</v>
      </c>
      <c r="AB22" s="296"/>
      <c r="AD22" s="297">
        <f t="shared" si="4"/>
        <v>3570</v>
      </c>
    </row>
    <row r="23" spans="1:30" ht="14.1" customHeight="1">
      <c r="A23" s="272">
        <v>23</v>
      </c>
      <c r="B23" s="288" t="s">
        <v>82</v>
      </c>
      <c r="C23" s="288" t="s">
        <v>187</v>
      </c>
      <c r="D23" s="289">
        <v>2</v>
      </c>
      <c r="E23" s="290"/>
      <c r="F23" s="288" t="s">
        <v>203</v>
      </c>
      <c r="G23" s="288" t="s">
        <v>143</v>
      </c>
      <c r="H23" s="257" t="s">
        <v>189</v>
      </c>
      <c r="I23" s="291">
        <v>15</v>
      </c>
      <c r="J23" s="292">
        <f t="shared" si="1"/>
        <v>255</v>
      </c>
      <c r="K23" s="293">
        <v>255</v>
      </c>
      <c r="L23" s="293"/>
      <c r="M23" s="293"/>
      <c r="N23" s="293"/>
      <c r="O23" s="293"/>
      <c r="P23" s="293"/>
      <c r="Q23" s="294" t="e">
        <f>IF(K23="nio",0,IF(K23&gt;0,K23*I23/W23,0))*VLOOKUP(B23,'3-Kosten gebouwen'!$A$12:$C$25,3,FALSE)</f>
        <v>#DIV/0!</v>
      </c>
      <c r="R23" s="294">
        <f>IF(L23&gt;0,L23*I23/X23,0)*VLOOKUP(B23,'3-Kosten gebouwen'!$A$12:$C$25,3,FALSE)</f>
        <v>0</v>
      </c>
      <c r="S23" s="294">
        <f>IF(M23&gt;0,M23*I23/Y23,0)*VLOOKUP(B23,'3-Kosten gebouwen'!$A$12:$C$25,3,FALSE)</f>
        <v>0</v>
      </c>
      <c r="T23" s="294">
        <f>IF(N23&gt;0,N23*I23/Z23,0)*VLOOKUP(B23,'3-Kosten gebouwen'!$A$12:$C$25,3,FALSE)</f>
        <v>0</v>
      </c>
      <c r="U23" s="294">
        <f>IF(O23&gt;0,O23*I23/Y23,0)*VLOOKUP(B23,'3-Kosten gebouwen'!$A$12:$C$25,3,FALSE)</f>
        <v>0</v>
      </c>
      <c r="V23" s="294">
        <f>IF(P23&gt;0,P23*I23/Z23,0)*VLOOKUP(B23,'3-Kosten gebouwen'!$A$12:$C$25,3,FALSE)</f>
        <v>0</v>
      </c>
      <c r="W23" s="295">
        <f>IF(K23="nio",0,IF(K23&gt;0,VLOOKUP(G23,'5-Productie normen'!A:M,VLOOKUP(K23,'5-Productie normen'!$B$32:$D$39,2,FALSE),FALSE)))</f>
        <v>0</v>
      </c>
      <c r="X23" s="295">
        <f t="shared" si="0"/>
        <v>0</v>
      </c>
      <c r="Y23" s="295">
        <f t="shared" si="2"/>
        <v>0</v>
      </c>
      <c r="Z23" s="295">
        <f t="shared" si="3"/>
        <v>0</v>
      </c>
      <c r="AA23" s="296" t="str">
        <f>VLOOKUP(G23,'5-Productie normen'!A:P,10,FALSE)</f>
        <v>V</v>
      </c>
      <c r="AB23" s="296"/>
      <c r="AD23" s="297">
        <f t="shared" si="4"/>
        <v>3825</v>
      </c>
    </row>
    <row r="24" spans="1:30" ht="14.1" customHeight="1">
      <c r="A24" s="272">
        <v>24</v>
      </c>
      <c r="B24" s="288" t="s">
        <v>82</v>
      </c>
      <c r="C24" s="288" t="s">
        <v>187</v>
      </c>
      <c r="D24" s="289">
        <v>2</v>
      </c>
      <c r="E24" s="290">
        <v>212</v>
      </c>
      <c r="F24" s="288" t="s">
        <v>193</v>
      </c>
      <c r="G24" s="288" t="s">
        <v>143</v>
      </c>
      <c r="H24" s="257" t="s">
        <v>189</v>
      </c>
      <c r="I24" s="291">
        <v>13.8</v>
      </c>
      <c r="J24" s="292">
        <f t="shared" si="1"/>
        <v>255</v>
      </c>
      <c r="K24" s="293">
        <v>255</v>
      </c>
      <c r="L24" s="293"/>
      <c r="M24" s="293"/>
      <c r="N24" s="293"/>
      <c r="O24" s="293"/>
      <c r="P24" s="293"/>
      <c r="Q24" s="294" t="e">
        <f>IF(K24="nio",0,IF(K24&gt;0,K24*I24/W24,0))*VLOOKUP(B24,'3-Kosten gebouwen'!$A$12:$C$25,3,FALSE)</f>
        <v>#DIV/0!</v>
      </c>
      <c r="R24" s="294">
        <f>IF(L24&gt;0,L24*I24/X24,0)*VLOOKUP(B24,'3-Kosten gebouwen'!$A$12:$C$25,3,FALSE)</f>
        <v>0</v>
      </c>
      <c r="S24" s="294">
        <f>IF(M24&gt;0,M24*I24/Y24,0)*VLOOKUP(B24,'3-Kosten gebouwen'!$A$12:$C$25,3,FALSE)</f>
        <v>0</v>
      </c>
      <c r="T24" s="294">
        <f>IF(N24&gt;0,N24*I24/Z24,0)*VLOOKUP(B24,'3-Kosten gebouwen'!$A$12:$C$25,3,FALSE)</f>
        <v>0</v>
      </c>
      <c r="U24" s="294">
        <f>IF(O24&gt;0,O24*I24/Y24,0)*VLOOKUP(B24,'3-Kosten gebouwen'!$A$12:$C$25,3,FALSE)</f>
        <v>0</v>
      </c>
      <c r="V24" s="294">
        <f>IF(P24&gt;0,P24*I24/Z24,0)*VLOOKUP(B24,'3-Kosten gebouwen'!$A$12:$C$25,3,FALSE)</f>
        <v>0</v>
      </c>
      <c r="W24" s="295">
        <f>IF(K24="nio",0,IF(K24&gt;0,VLOOKUP(G24,'5-Productie normen'!A:M,VLOOKUP(K24,'5-Productie normen'!$B$32:$D$39,2,FALSE),FALSE)))</f>
        <v>0</v>
      </c>
      <c r="X24" s="295">
        <f t="shared" si="0"/>
        <v>0</v>
      </c>
      <c r="Y24" s="295">
        <f t="shared" si="2"/>
        <v>0</v>
      </c>
      <c r="Z24" s="295">
        <f t="shared" si="3"/>
        <v>0</v>
      </c>
      <c r="AA24" s="296" t="str">
        <f>VLOOKUP(G24,'5-Productie normen'!A:P,10,FALSE)</f>
        <v>V</v>
      </c>
      <c r="AB24" s="296"/>
      <c r="AD24" s="297">
        <f t="shared" si="4"/>
        <v>3519</v>
      </c>
    </row>
    <row r="25" spans="1:30" ht="14.1" customHeight="1">
      <c r="A25" s="272">
        <v>25</v>
      </c>
      <c r="B25" s="288" t="s">
        <v>82</v>
      </c>
      <c r="C25" s="288" t="s">
        <v>187</v>
      </c>
      <c r="D25" s="289">
        <v>2</v>
      </c>
      <c r="E25" s="290">
        <v>206</v>
      </c>
      <c r="F25" s="288" t="s">
        <v>201</v>
      </c>
      <c r="G25" s="288" t="s">
        <v>149</v>
      </c>
      <c r="H25" s="257" t="s">
        <v>200</v>
      </c>
      <c r="I25" s="291">
        <v>2.7</v>
      </c>
      <c r="J25" s="292">
        <f t="shared" si="1"/>
        <v>510</v>
      </c>
      <c r="K25" s="293">
        <v>255</v>
      </c>
      <c r="L25" s="293">
        <v>255</v>
      </c>
      <c r="M25" s="293"/>
      <c r="N25" s="293"/>
      <c r="O25" s="293"/>
      <c r="P25" s="293"/>
      <c r="Q25" s="294" t="e">
        <f>IF(K25="nio",0,IF(K25&gt;0,K25*I25/W25,0))*VLOOKUP(B25,'3-Kosten gebouwen'!$A$12:$C$25,3,FALSE)</f>
        <v>#DIV/0!</v>
      </c>
      <c r="R25" s="294" t="e">
        <f>IF(L25&gt;0,L25*I25/X25,0)*VLOOKUP(B25,'3-Kosten gebouwen'!$A$12:$C$25,3,FALSE)</f>
        <v>#DIV/0!</v>
      </c>
      <c r="S25" s="294">
        <f>IF(M25&gt;0,M25*I25/Y25,0)*VLOOKUP(B25,'3-Kosten gebouwen'!$A$12:$C$25,3,FALSE)</f>
        <v>0</v>
      </c>
      <c r="T25" s="294">
        <f>IF(N25&gt;0,N25*I25/Z25,0)*VLOOKUP(B25,'3-Kosten gebouwen'!$A$12:$C$25,3,FALSE)</f>
        <v>0</v>
      </c>
      <c r="U25" s="294">
        <f>IF(O25&gt;0,O25*I25/Y25,0)*VLOOKUP(B25,'3-Kosten gebouwen'!$A$12:$C$25,3,FALSE)</f>
        <v>0</v>
      </c>
      <c r="V25" s="294">
        <f>IF(P25&gt;0,P25*I25/Z25,0)*VLOOKUP(B25,'3-Kosten gebouwen'!$A$12:$C$25,3,FALSE)</f>
        <v>0</v>
      </c>
      <c r="W25" s="295">
        <f>IF(K25="nio",0,IF(K25&gt;0,VLOOKUP(G25,'5-Productie normen'!A:M,VLOOKUP(K25,'5-Productie normen'!$B$32:$D$39,2,FALSE),FALSE)))</f>
        <v>0</v>
      </c>
      <c r="X25" s="295">
        <f t="shared" si="0"/>
        <v>0</v>
      </c>
      <c r="Y25" s="295">
        <f t="shared" si="2"/>
        <v>0</v>
      </c>
      <c r="Z25" s="295">
        <f t="shared" si="3"/>
        <v>0</v>
      </c>
      <c r="AA25" s="296" t="str">
        <f>VLOOKUP(G25,'5-Productie normen'!A:P,10,FALSE)</f>
        <v>S</v>
      </c>
      <c r="AB25" s="296"/>
      <c r="AD25" s="297">
        <f t="shared" si="4"/>
        <v>1377</v>
      </c>
    </row>
    <row r="26" spans="1:30" ht="14.1" customHeight="1">
      <c r="A26" s="272">
        <v>26</v>
      </c>
      <c r="B26" s="288" t="s">
        <v>82</v>
      </c>
      <c r="C26" s="288" t="s">
        <v>187</v>
      </c>
      <c r="D26" s="289">
        <v>2</v>
      </c>
      <c r="E26" s="290">
        <v>211</v>
      </c>
      <c r="F26" s="257" t="s">
        <v>199</v>
      </c>
      <c r="G26" s="257" t="s">
        <v>149</v>
      </c>
      <c r="H26" s="257" t="s">
        <v>200</v>
      </c>
      <c r="I26" s="291">
        <v>2.7</v>
      </c>
      <c r="J26" s="292">
        <f t="shared" si="1"/>
        <v>510</v>
      </c>
      <c r="K26" s="293">
        <v>255</v>
      </c>
      <c r="L26" s="293">
        <v>255</v>
      </c>
      <c r="M26" s="293"/>
      <c r="N26" s="293"/>
      <c r="O26" s="293"/>
      <c r="P26" s="293"/>
      <c r="Q26" s="294" t="e">
        <f>IF(K26="nio",0,IF(K26&gt;0,K26*I26/W26,0))*VLOOKUP(B26,'3-Kosten gebouwen'!$A$12:$C$25,3,FALSE)</f>
        <v>#DIV/0!</v>
      </c>
      <c r="R26" s="294" t="e">
        <f>IF(L26&gt;0,L26*I26/X26,0)*VLOOKUP(B26,'3-Kosten gebouwen'!$A$12:$C$25,3,FALSE)</f>
        <v>#DIV/0!</v>
      </c>
      <c r="S26" s="294">
        <f>IF(M26&gt;0,M26*I26/Y26,0)*VLOOKUP(B26,'3-Kosten gebouwen'!$A$12:$C$25,3,FALSE)</f>
        <v>0</v>
      </c>
      <c r="T26" s="294">
        <f>IF(N26&gt;0,N26*I26/Z26,0)*VLOOKUP(B26,'3-Kosten gebouwen'!$A$12:$C$25,3,FALSE)</f>
        <v>0</v>
      </c>
      <c r="U26" s="294">
        <f>IF(O26&gt;0,O26*I26/Y26,0)*VLOOKUP(B26,'3-Kosten gebouwen'!$A$12:$C$25,3,FALSE)</f>
        <v>0</v>
      </c>
      <c r="V26" s="294">
        <f>IF(P26&gt;0,P26*I26/Z26,0)*VLOOKUP(B26,'3-Kosten gebouwen'!$A$12:$C$25,3,FALSE)</f>
        <v>0</v>
      </c>
      <c r="W26" s="295">
        <f>IF(K26="nio",0,IF(K26&gt;0,VLOOKUP(G26,'5-Productie normen'!A:M,VLOOKUP(K26,'5-Productie normen'!$B$32:$D$39,2,FALSE),FALSE)))</f>
        <v>0</v>
      </c>
      <c r="X26" s="295">
        <f t="shared" si="0"/>
        <v>0</v>
      </c>
      <c r="Y26" s="295">
        <f t="shared" si="2"/>
        <v>0</v>
      </c>
      <c r="Z26" s="295">
        <f t="shared" si="3"/>
        <v>0</v>
      </c>
      <c r="AA26" s="296" t="str">
        <f>VLOOKUP(G26,'5-Productie normen'!A:P,10,FALSE)</f>
        <v>S</v>
      </c>
      <c r="AB26" s="296"/>
      <c r="AD26" s="297">
        <f t="shared" si="4"/>
        <v>1377</v>
      </c>
    </row>
    <row r="27" spans="1:30" ht="14.1" customHeight="1">
      <c r="A27" s="272">
        <v>27</v>
      </c>
      <c r="B27" s="288" t="s">
        <v>82</v>
      </c>
      <c r="C27" s="288" t="s">
        <v>187</v>
      </c>
      <c r="D27" s="289">
        <v>2</v>
      </c>
      <c r="E27" s="298">
        <v>220</v>
      </c>
      <c r="F27" s="299" t="s">
        <v>193</v>
      </c>
      <c r="G27" s="299" t="s">
        <v>143</v>
      </c>
      <c r="H27" s="257" t="s">
        <v>198</v>
      </c>
      <c r="I27" s="291">
        <v>7.65</v>
      </c>
      <c r="J27" s="292">
        <f t="shared" si="1"/>
        <v>255</v>
      </c>
      <c r="K27" s="293">
        <v>255</v>
      </c>
      <c r="L27" s="293"/>
      <c r="M27" s="293"/>
      <c r="N27" s="293"/>
      <c r="O27" s="293"/>
      <c r="P27" s="293"/>
      <c r="Q27" s="294" t="e">
        <f>IF(K27="nio",0,IF(K27&gt;0,K27*I27/W27,0))*VLOOKUP(B27,'3-Kosten gebouwen'!$A$12:$C$25,3,FALSE)</f>
        <v>#DIV/0!</v>
      </c>
      <c r="R27" s="294">
        <f>IF(L27&gt;0,L27*I27/X27,0)*VLOOKUP(B27,'3-Kosten gebouwen'!$A$12:$C$25,3,FALSE)</f>
        <v>0</v>
      </c>
      <c r="S27" s="294">
        <f>IF(M27&gt;0,M27*I27/Y27,0)*VLOOKUP(B27,'3-Kosten gebouwen'!$A$12:$C$25,3,FALSE)</f>
        <v>0</v>
      </c>
      <c r="T27" s="294">
        <f>IF(N27&gt;0,N27*I27/Z27,0)*VLOOKUP(B27,'3-Kosten gebouwen'!$A$12:$C$25,3,FALSE)</f>
        <v>0</v>
      </c>
      <c r="U27" s="294">
        <f>IF(O27&gt;0,O27*I27/Y27,0)*VLOOKUP(B27,'3-Kosten gebouwen'!$A$12:$C$25,3,FALSE)</f>
        <v>0</v>
      </c>
      <c r="V27" s="294">
        <f>IF(P27&gt;0,P27*I27/Z27,0)*VLOOKUP(B27,'3-Kosten gebouwen'!$A$12:$C$25,3,FALSE)</f>
        <v>0</v>
      </c>
      <c r="W27" s="295">
        <f>IF(K27="nio",0,IF(K27&gt;0,VLOOKUP(G27,'5-Productie normen'!A:M,VLOOKUP(K27,'5-Productie normen'!$B$32:$D$39,2,FALSE),FALSE)))</f>
        <v>0</v>
      </c>
      <c r="X27" s="295">
        <f t="shared" si="0"/>
        <v>0</v>
      </c>
      <c r="Y27" s="295">
        <f t="shared" si="2"/>
        <v>0</v>
      </c>
      <c r="Z27" s="295">
        <f t="shared" si="3"/>
        <v>0</v>
      </c>
      <c r="AA27" s="296" t="str">
        <f>VLOOKUP(G27,'5-Productie normen'!A:P,10,FALSE)</f>
        <v>V</v>
      </c>
      <c r="AB27" s="296"/>
      <c r="AD27" s="297">
        <f t="shared" si="4"/>
        <v>1950.75</v>
      </c>
    </row>
    <row r="28" spans="1:30" ht="14.1" customHeight="1">
      <c r="A28" s="272">
        <v>28</v>
      </c>
      <c r="B28" s="288" t="s">
        <v>82</v>
      </c>
      <c r="C28" s="288" t="s">
        <v>187</v>
      </c>
      <c r="D28" s="289">
        <v>1</v>
      </c>
      <c r="E28" s="290"/>
      <c r="F28" s="257" t="s">
        <v>194</v>
      </c>
      <c r="G28" s="257" t="s">
        <v>151</v>
      </c>
      <c r="H28" s="25" t="s">
        <v>189</v>
      </c>
      <c r="I28" s="300">
        <v>14</v>
      </c>
      <c r="J28" s="292">
        <f t="shared" si="1"/>
        <v>255</v>
      </c>
      <c r="K28" s="293">
        <v>255</v>
      </c>
      <c r="L28" s="293"/>
      <c r="M28" s="293"/>
      <c r="N28" s="293"/>
      <c r="O28" s="293"/>
      <c r="P28" s="293"/>
      <c r="Q28" s="294" t="e">
        <f>IF(K28="nio",0,IF(K28&gt;0,K28*I28/W28,0))*VLOOKUP(B28,'3-Kosten gebouwen'!$A$12:$C$25,3,FALSE)</f>
        <v>#DIV/0!</v>
      </c>
      <c r="R28" s="294">
        <f>IF(L28&gt;0,L28*I28/X28,0)*VLOOKUP(B28,'3-Kosten gebouwen'!$A$12:$C$25,3,FALSE)</f>
        <v>0</v>
      </c>
      <c r="S28" s="294">
        <f>IF(M28&gt;0,M28*I28/Y28,0)*VLOOKUP(B28,'3-Kosten gebouwen'!$A$12:$C$25,3,FALSE)</f>
        <v>0</v>
      </c>
      <c r="T28" s="294">
        <f>IF(N28&gt;0,N28*I28/Z28,0)*VLOOKUP(B28,'3-Kosten gebouwen'!$A$12:$C$25,3,FALSE)</f>
        <v>0</v>
      </c>
      <c r="U28" s="294">
        <f>IF(O28&gt;0,O28*I28/Y28,0)*VLOOKUP(B28,'3-Kosten gebouwen'!$A$12:$C$25,3,FALSE)</f>
        <v>0</v>
      </c>
      <c r="V28" s="294">
        <f>IF(P28&gt;0,P28*I28/Z28,0)*VLOOKUP(B28,'3-Kosten gebouwen'!$A$12:$C$25,3,FALSE)</f>
        <v>0</v>
      </c>
      <c r="W28" s="295">
        <f>IF(K28="nio",0,IF(K28&gt;0,VLOOKUP(G28,'5-Productie normen'!A:M,VLOOKUP(K28,'5-Productie normen'!$B$32:$D$39,2,FALSE),FALSE)))</f>
        <v>0</v>
      </c>
      <c r="X28" s="295">
        <f t="shared" si="0"/>
        <v>0</v>
      </c>
      <c r="Y28" s="295">
        <f t="shared" si="2"/>
        <v>0</v>
      </c>
      <c r="Z28" s="295">
        <f t="shared" si="3"/>
        <v>0</v>
      </c>
      <c r="AA28" s="296" t="str">
        <f>VLOOKUP(G28,'5-Productie normen'!A:P,10,FALSE)</f>
        <v>V</v>
      </c>
      <c r="AB28" s="296"/>
      <c r="AD28" s="297">
        <f t="shared" si="4"/>
        <v>3570</v>
      </c>
    </row>
    <row r="29" spans="1:30" ht="14.1" customHeight="1">
      <c r="A29" s="272">
        <v>29</v>
      </c>
      <c r="B29" s="288" t="s">
        <v>82</v>
      </c>
      <c r="C29" s="288" t="s">
        <v>187</v>
      </c>
      <c r="D29" s="301">
        <v>1</v>
      </c>
      <c r="E29" s="298"/>
      <c r="F29" s="299" t="s">
        <v>203</v>
      </c>
      <c r="G29" s="299" t="s">
        <v>143</v>
      </c>
      <c r="H29" s="257" t="s">
        <v>189</v>
      </c>
      <c r="I29" s="300">
        <v>15</v>
      </c>
      <c r="J29" s="292">
        <f t="shared" si="1"/>
        <v>255</v>
      </c>
      <c r="K29" s="293">
        <v>255</v>
      </c>
      <c r="L29" s="293"/>
      <c r="M29" s="293"/>
      <c r="N29" s="293"/>
      <c r="O29" s="293"/>
      <c r="P29" s="293"/>
      <c r="Q29" s="294" t="e">
        <f>IF(K29="nio",0,IF(K29&gt;0,K29*I29/W29,0))*VLOOKUP(B29,'3-Kosten gebouwen'!$A$12:$C$25,3,FALSE)</f>
        <v>#DIV/0!</v>
      </c>
      <c r="R29" s="294">
        <f>IF(L29&gt;0,L29*I29/X29,0)*VLOOKUP(B29,'3-Kosten gebouwen'!$A$12:$C$25,3,FALSE)</f>
        <v>0</v>
      </c>
      <c r="S29" s="294">
        <f>IF(M29&gt;0,M29*I29/Y29,0)*VLOOKUP(B29,'3-Kosten gebouwen'!$A$12:$C$25,3,FALSE)</f>
        <v>0</v>
      </c>
      <c r="T29" s="294">
        <f>IF(N29&gt;0,N29*I29/Z29,0)*VLOOKUP(B29,'3-Kosten gebouwen'!$A$12:$C$25,3,FALSE)</f>
        <v>0</v>
      </c>
      <c r="U29" s="294">
        <f>IF(O29&gt;0,O29*I29/Y29,0)*VLOOKUP(B29,'3-Kosten gebouwen'!$A$12:$C$25,3,FALSE)</f>
        <v>0</v>
      </c>
      <c r="V29" s="294">
        <f>IF(P29&gt;0,P29*I29/Z29,0)*VLOOKUP(B29,'3-Kosten gebouwen'!$A$12:$C$25,3,FALSE)</f>
        <v>0</v>
      </c>
      <c r="W29" s="295">
        <f>IF(K29="nio",0,IF(K29&gt;0,VLOOKUP(G29,'5-Productie normen'!A:M,VLOOKUP(K29,'5-Productie normen'!$B$32:$D$39,2,FALSE),FALSE)))</f>
        <v>0</v>
      </c>
      <c r="X29" s="295">
        <f t="shared" si="0"/>
        <v>0</v>
      </c>
      <c r="Y29" s="295">
        <f t="shared" si="2"/>
        <v>0</v>
      </c>
      <c r="Z29" s="295">
        <f t="shared" si="3"/>
        <v>0</v>
      </c>
      <c r="AA29" s="296" t="str">
        <f>VLOOKUP(G29,'5-Productie normen'!A:P,10,FALSE)</f>
        <v>V</v>
      </c>
      <c r="AB29" s="296"/>
      <c r="AD29" s="297">
        <f t="shared" si="4"/>
        <v>3825</v>
      </c>
    </row>
    <row r="30" spans="1:30" ht="14.1" customHeight="1">
      <c r="A30" s="272">
        <v>30</v>
      </c>
      <c r="B30" s="288" t="s">
        <v>82</v>
      </c>
      <c r="C30" s="288" t="s">
        <v>187</v>
      </c>
      <c r="D30" s="289">
        <v>1</v>
      </c>
      <c r="E30" s="290">
        <v>111</v>
      </c>
      <c r="F30" s="257" t="s">
        <v>193</v>
      </c>
      <c r="G30" s="257" t="s">
        <v>143</v>
      </c>
      <c r="H30" s="257" t="s">
        <v>189</v>
      </c>
      <c r="I30" s="300">
        <v>15.2</v>
      </c>
      <c r="J30" s="292">
        <f t="shared" si="1"/>
        <v>255</v>
      </c>
      <c r="K30" s="293">
        <v>255</v>
      </c>
      <c r="L30" s="293"/>
      <c r="M30" s="293"/>
      <c r="N30" s="293"/>
      <c r="O30" s="293"/>
      <c r="P30" s="293"/>
      <c r="Q30" s="294" t="e">
        <f>IF(K30="nio",0,IF(K30&gt;0,K30*I30/W30,0))*VLOOKUP(B30,'3-Kosten gebouwen'!$A$12:$C$25,3,FALSE)</f>
        <v>#DIV/0!</v>
      </c>
      <c r="R30" s="294">
        <f>IF(L30&gt;0,L30*I30/X30,0)*VLOOKUP(B30,'3-Kosten gebouwen'!$A$12:$C$25,3,FALSE)</f>
        <v>0</v>
      </c>
      <c r="S30" s="294">
        <f>IF(M30&gt;0,M30*I30/Y30,0)*VLOOKUP(B30,'3-Kosten gebouwen'!$A$12:$C$25,3,FALSE)</f>
        <v>0</v>
      </c>
      <c r="T30" s="294">
        <f>IF(N30&gt;0,N30*I30/Z30,0)*VLOOKUP(B30,'3-Kosten gebouwen'!$A$12:$C$25,3,FALSE)</f>
        <v>0</v>
      </c>
      <c r="U30" s="294">
        <f>IF(O30&gt;0,O30*I30/Y30,0)*VLOOKUP(B30,'3-Kosten gebouwen'!$A$12:$C$25,3,FALSE)</f>
        <v>0</v>
      </c>
      <c r="V30" s="294">
        <f>IF(P30&gt;0,P30*I30/Z30,0)*VLOOKUP(B30,'3-Kosten gebouwen'!$A$12:$C$25,3,FALSE)</f>
        <v>0</v>
      </c>
      <c r="W30" s="295">
        <f>IF(K30="nio",0,IF(K30&gt;0,VLOOKUP(G30,'5-Productie normen'!A:M,VLOOKUP(K30,'5-Productie normen'!$B$32:$D$39,2,FALSE),FALSE)))</f>
        <v>0</v>
      </c>
      <c r="X30" s="295">
        <f t="shared" si="0"/>
        <v>0</v>
      </c>
      <c r="Y30" s="295">
        <f t="shared" si="2"/>
        <v>0</v>
      </c>
      <c r="Z30" s="295">
        <f t="shared" si="3"/>
        <v>0</v>
      </c>
      <c r="AA30" s="296" t="str">
        <f>VLOOKUP(G30,'5-Productie normen'!A:P,10,FALSE)</f>
        <v>V</v>
      </c>
      <c r="AB30" s="296"/>
      <c r="AD30" s="297">
        <f t="shared" si="4"/>
        <v>3876</v>
      </c>
    </row>
    <row r="31" spans="1:30" ht="14.1" customHeight="1">
      <c r="A31" s="272">
        <v>31</v>
      </c>
      <c r="B31" s="288" t="s">
        <v>82</v>
      </c>
      <c r="C31" s="288" t="s">
        <v>187</v>
      </c>
      <c r="D31" s="289">
        <v>1</v>
      </c>
      <c r="E31" s="290">
        <v>108</v>
      </c>
      <c r="F31" s="257" t="s">
        <v>201</v>
      </c>
      <c r="G31" s="257" t="s">
        <v>149</v>
      </c>
      <c r="H31" s="257" t="s">
        <v>200</v>
      </c>
      <c r="I31" s="300">
        <v>2.7</v>
      </c>
      <c r="J31" s="292">
        <f t="shared" si="1"/>
        <v>510</v>
      </c>
      <c r="K31" s="293">
        <v>255</v>
      </c>
      <c r="L31" s="293">
        <v>255</v>
      </c>
      <c r="M31" s="293"/>
      <c r="N31" s="293"/>
      <c r="O31" s="293"/>
      <c r="P31" s="293"/>
      <c r="Q31" s="294" t="e">
        <f>IF(K31="nio",0,IF(K31&gt;0,K31*I31/W31,0))*VLOOKUP(B31,'3-Kosten gebouwen'!$A$12:$C$25,3,FALSE)</f>
        <v>#DIV/0!</v>
      </c>
      <c r="R31" s="294" t="e">
        <f>IF(L31&gt;0,L31*I31/X31,0)*VLOOKUP(B31,'3-Kosten gebouwen'!$A$12:$C$25,3,FALSE)</f>
        <v>#DIV/0!</v>
      </c>
      <c r="S31" s="294">
        <f>IF(M31&gt;0,M31*I31/Y31,0)*VLOOKUP(B31,'3-Kosten gebouwen'!$A$12:$C$25,3,FALSE)</f>
        <v>0</v>
      </c>
      <c r="T31" s="294">
        <f>IF(N31&gt;0,N31*I31/Z31,0)*VLOOKUP(B31,'3-Kosten gebouwen'!$A$12:$C$25,3,FALSE)</f>
        <v>0</v>
      </c>
      <c r="U31" s="294">
        <f>IF(O31&gt;0,O31*I31/Y31,0)*VLOOKUP(B31,'3-Kosten gebouwen'!$A$12:$C$25,3,FALSE)</f>
        <v>0</v>
      </c>
      <c r="V31" s="294">
        <f>IF(P31&gt;0,P31*I31/Z31,0)*VLOOKUP(B31,'3-Kosten gebouwen'!$A$12:$C$25,3,FALSE)</f>
        <v>0</v>
      </c>
      <c r="W31" s="295">
        <f>IF(K31="nio",0,IF(K31&gt;0,VLOOKUP(G31,'5-Productie normen'!A:M,VLOOKUP(K31,'5-Productie normen'!$B$32:$D$39,2,FALSE),FALSE)))</f>
        <v>0</v>
      </c>
      <c r="X31" s="295">
        <f t="shared" si="0"/>
        <v>0</v>
      </c>
      <c r="Y31" s="295">
        <f t="shared" si="2"/>
        <v>0</v>
      </c>
      <c r="Z31" s="295">
        <f t="shared" si="3"/>
        <v>0</v>
      </c>
      <c r="AA31" s="296" t="str">
        <f>VLOOKUP(G31,'5-Productie normen'!A:P,10,FALSE)</f>
        <v>S</v>
      </c>
      <c r="AB31" s="296"/>
      <c r="AD31" s="297">
        <f t="shared" si="4"/>
        <v>1377</v>
      </c>
    </row>
    <row r="32" spans="1:30" ht="14.1" customHeight="1">
      <c r="A32" s="272">
        <v>32</v>
      </c>
      <c r="B32" s="288" t="s">
        <v>82</v>
      </c>
      <c r="C32" s="288" t="s">
        <v>187</v>
      </c>
      <c r="D32" s="289">
        <v>1</v>
      </c>
      <c r="E32" s="290">
        <v>114</v>
      </c>
      <c r="F32" s="257" t="s">
        <v>199</v>
      </c>
      <c r="G32" s="257" t="s">
        <v>149</v>
      </c>
      <c r="H32" s="257" t="s">
        <v>200</v>
      </c>
      <c r="I32" s="300">
        <v>2.7</v>
      </c>
      <c r="J32" s="292">
        <f t="shared" si="1"/>
        <v>510</v>
      </c>
      <c r="K32" s="293">
        <v>255</v>
      </c>
      <c r="L32" s="293">
        <v>255</v>
      </c>
      <c r="M32" s="293"/>
      <c r="N32" s="293"/>
      <c r="O32" s="293"/>
      <c r="P32" s="293"/>
      <c r="Q32" s="294" t="e">
        <f>IF(K32="nio",0,IF(K32&gt;0,K32*I32/W32,0))*VLOOKUP(B32,'3-Kosten gebouwen'!$A$12:$C$25,3,FALSE)</f>
        <v>#DIV/0!</v>
      </c>
      <c r="R32" s="294" t="e">
        <f>IF(L32&gt;0,L32*I32/X32,0)*VLOOKUP(B32,'3-Kosten gebouwen'!$A$12:$C$25,3,FALSE)</f>
        <v>#DIV/0!</v>
      </c>
      <c r="S32" s="294">
        <f>IF(M32&gt;0,M32*I32/Y32,0)*VLOOKUP(B32,'3-Kosten gebouwen'!$A$12:$C$25,3,FALSE)</f>
        <v>0</v>
      </c>
      <c r="T32" s="294">
        <f>IF(N32&gt;0,N32*I32/Z32,0)*VLOOKUP(B32,'3-Kosten gebouwen'!$A$12:$C$25,3,FALSE)</f>
        <v>0</v>
      </c>
      <c r="U32" s="294">
        <f>IF(O32&gt;0,O32*I32/Y32,0)*VLOOKUP(B32,'3-Kosten gebouwen'!$A$12:$C$25,3,FALSE)</f>
        <v>0</v>
      </c>
      <c r="V32" s="294">
        <f>IF(P32&gt;0,P32*I32/Z32,0)*VLOOKUP(B32,'3-Kosten gebouwen'!$A$12:$C$25,3,FALSE)</f>
        <v>0</v>
      </c>
      <c r="W32" s="295">
        <f>IF(K32="nio",0,IF(K32&gt;0,VLOOKUP(G32,'5-Productie normen'!A:M,VLOOKUP(K32,'5-Productie normen'!$B$32:$D$39,2,FALSE),FALSE)))</f>
        <v>0</v>
      </c>
      <c r="X32" s="295">
        <f t="shared" si="0"/>
        <v>0</v>
      </c>
      <c r="Y32" s="295">
        <f t="shared" si="2"/>
        <v>0</v>
      </c>
      <c r="Z32" s="295">
        <f t="shared" si="3"/>
        <v>0</v>
      </c>
      <c r="AA32" s="296" t="str">
        <f>VLOOKUP(G32,'5-Productie normen'!A:P,10,FALSE)</f>
        <v>S</v>
      </c>
      <c r="AB32" s="296"/>
      <c r="AD32" s="297">
        <f t="shared" si="4"/>
        <v>1377</v>
      </c>
    </row>
    <row r="33" spans="1:30" ht="14.1" customHeight="1">
      <c r="A33" s="272">
        <v>33</v>
      </c>
      <c r="B33" s="288" t="s">
        <v>82</v>
      </c>
      <c r="C33" s="288" t="s">
        <v>187</v>
      </c>
      <c r="D33" s="289">
        <v>1</v>
      </c>
      <c r="E33" s="290">
        <v>104</v>
      </c>
      <c r="F33" s="257" t="s">
        <v>204</v>
      </c>
      <c r="G33" s="257" t="s">
        <v>152</v>
      </c>
      <c r="H33" s="257" t="s">
        <v>189</v>
      </c>
      <c r="I33" s="300">
        <v>70</v>
      </c>
      <c r="J33" s="292">
        <f t="shared" si="1"/>
        <v>255</v>
      </c>
      <c r="K33" s="293">
        <v>255</v>
      </c>
      <c r="L33" s="293"/>
      <c r="M33" s="293"/>
      <c r="N33" s="293"/>
      <c r="O33" s="293"/>
      <c r="P33" s="293"/>
      <c r="Q33" s="294" t="e">
        <f>IF(K33="nio",0,IF(K33&gt;0,K33*I33/W33,0))*VLOOKUP(B33,'3-Kosten gebouwen'!$A$12:$C$25,3,FALSE)</f>
        <v>#DIV/0!</v>
      </c>
      <c r="R33" s="294">
        <f>IF(L33&gt;0,L33*I33/X33,0)*VLOOKUP(B33,'3-Kosten gebouwen'!$A$12:$C$25,3,FALSE)</f>
        <v>0</v>
      </c>
      <c r="S33" s="294">
        <f>IF(M33&gt;0,M33*I33/Y33,0)*VLOOKUP(B33,'3-Kosten gebouwen'!$A$12:$C$25,3,FALSE)</f>
        <v>0</v>
      </c>
      <c r="T33" s="294">
        <f>IF(N33&gt;0,N33*I33/Z33,0)*VLOOKUP(B33,'3-Kosten gebouwen'!$A$12:$C$25,3,FALSE)</f>
        <v>0</v>
      </c>
      <c r="U33" s="294">
        <f>IF(O33&gt;0,O33*I33/Y33,0)*VLOOKUP(B33,'3-Kosten gebouwen'!$A$12:$C$25,3,FALSE)</f>
        <v>0</v>
      </c>
      <c r="V33" s="294">
        <f>IF(P33&gt;0,P33*I33/Z33,0)*VLOOKUP(B33,'3-Kosten gebouwen'!$A$12:$C$25,3,FALSE)</f>
        <v>0</v>
      </c>
      <c r="W33" s="295">
        <f>IF(K33="nio",0,IF(K33&gt;0,VLOOKUP(G33,'5-Productie normen'!A:M,VLOOKUP(K33,'5-Productie normen'!$B$32:$D$39,2,FALSE),FALSE)))</f>
        <v>0</v>
      </c>
      <c r="X33" s="295">
        <f t="shared" si="0"/>
        <v>0</v>
      </c>
      <c r="Y33" s="295">
        <f t="shared" si="2"/>
        <v>0</v>
      </c>
      <c r="Z33" s="295">
        <f t="shared" si="3"/>
        <v>0</v>
      </c>
      <c r="AA33" s="296" t="str">
        <f>VLOOKUP(G33,'5-Productie normen'!A:P,10,FALSE)</f>
        <v>B</v>
      </c>
      <c r="AB33" s="296"/>
      <c r="AD33" s="297">
        <f t="shared" si="4"/>
        <v>17850</v>
      </c>
    </row>
    <row r="34" spans="1:30" ht="14.1" customHeight="1">
      <c r="A34" s="272">
        <v>34</v>
      </c>
      <c r="B34" s="288" t="s">
        <v>82</v>
      </c>
      <c r="C34" s="288" t="s">
        <v>187</v>
      </c>
      <c r="D34" s="289">
        <v>1</v>
      </c>
      <c r="E34" s="290"/>
      <c r="F34" s="257" t="s">
        <v>205</v>
      </c>
      <c r="G34" s="257" t="s">
        <v>152</v>
      </c>
      <c r="H34" s="257" t="s">
        <v>189</v>
      </c>
      <c r="I34" s="300">
        <v>15.5</v>
      </c>
      <c r="J34" s="292">
        <f t="shared" si="1"/>
        <v>255</v>
      </c>
      <c r="K34" s="293">
        <v>255</v>
      </c>
      <c r="L34" s="293"/>
      <c r="M34" s="293"/>
      <c r="N34" s="293"/>
      <c r="O34" s="293"/>
      <c r="P34" s="293"/>
      <c r="Q34" s="294" t="e">
        <f>IF(K34="nio",0,IF(K34&gt;0,K34*I34/W34,0))*VLOOKUP(B34,'3-Kosten gebouwen'!$A$12:$C$25,3,FALSE)</f>
        <v>#DIV/0!</v>
      </c>
      <c r="R34" s="294">
        <f>IF(L34&gt;0,L34*I34/X34,0)*VLOOKUP(B34,'3-Kosten gebouwen'!$A$12:$C$25,3,FALSE)</f>
        <v>0</v>
      </c>
      <c r="S34" s="294">
        <f>IF(M34&gt;0,M34*I34/Y34,0)*VLOOKUP(B34,'3-Kosten gebouwen'!$A$12:$C$25,3,FALSE)</f>
        <v>0</v>
      </c>
      <c r="T34" s="294">
        <f>IF(N34&gt;0,N34*I34/Z34,0)*VLOOKUP(B34,'3-Kosten gebouwen'!$A$12:$C$25,3,FALSE)</f>
        <v>0</v>
      </c>
      <c r="U34" s="294">
        <f>IF(O34&gt;0,O34*I34/Y34,0)*VLOOKUP(B34,'3-Kosten gebouwen'!$A$12:$C$25,3,FALSE)</f>
        <v>0</v>
      </c>
      <c r="V34" s="294">
        <f>IF(P34&gt;0,P34*I34/Z34,0)*VLOOKUP(B34,'3-Kosten gebouwen'!$A$12:$C$25,3,FALSE)</f>
        <v>0</v>
      </c>
      <c r="W34" s="295">
        <f>IF(K34="nio",0,IF(K34&gt;0,VLOOKUP(G34,'5-Productie normen'!A:M,VLOOKUP(K34,'5-Productie normen'!$B$32:$D$39,2,FALSE),FALSE)))</f>
        <v>0</v>
      </c>
      <c r="X34" s="295">
        <f t="shared" si="0"/>
        <v>0</v>
      </c>
      <c r="Y34" s="295">
        <f t="shared" si="2"/>
        <v>0</v>
      </c>
      <c r="Z34" s="295">
        <f t="shared" si="3"/>
        <v>0</v>
      </c>
      <c r="AA34" s="296" t="str">
        <f>VLOOKUP(G34,'5-Productie normen'!A:P,10,FALSE)</f>
        <v>B</v>
      </c>
      <c r="AB34" s="296"/>
      <c r="AD34" s="297">
        <f t="shared" si="4"/>
        <v>3952.5</v>
      </c>
    </row>
    <row r="35" spans="1:30" ht="14.1" customHeight="1">
      <c r="A35" s="272">
        <v>35</v>
      </c>
      <c r="B35" s="288" t="s">
        <v>82</v>
      </c>
      <c r="C35" s="288" t="s">
        <v>187</v>
      </c>
      <c r="D35" s="289">
        <v>1</v>
      </c>
      <c r="E35" s="290"/>
      <c r="F35" s="257" t="s">
        <v>206</v>
      </c>
      <c r="G35" s="257" t="s">
        <v>152</v>
      </c>
      <c r="H35" s="257" t="s">
        <v>189</v>
      </c>
      <c r="I35" s="300">
        <v>15.5</v>
      </c>
      <c r="J35" s="292">
        <f t="shared" si="1"/>
        <v>255</v>
      </c>
      <c r="K35" s="293">
        <v>255</v>
      </c>
      <c r="L35" s="293"/>
      <c r="M35" s="293"/>
      <c r="N35" s="293"/>
      <c r="O35" s="293"/>
      <c r="P35" s="293"/>
      <c r="Q35" s="294" t="e">
        <f>IF(K35="nio",0,IF(K35&gt;0,K35*I35/W35,0))*VLOOKUP(B35,'3-Kosten gebouwen'!$A$12:$C$25,3,FALSE)</f>
        <v>#DIV/0!</v>
      </c>
      <c r="R35" s="294">
        <f>IF(L35&gt;0,L35*I35/X35,0)*VLOOKUP(B35,'3-Kosten gebouwen'!$A$12:$C$25,3,FALSE)</f>
        <v>0</v>
      </c>
      <c r="S35" s="294">
        <f>IF(M35&gt;0,M35*I35/Y35,0)*VLOOKUP(B35,'3-Kosten gebouwen'!$A$12:$C$25,3,FALSE)</f>
        <v>0</v>
      </c>
      <c r="T35" s="294">
        <f>IF(N35&gt;0,N35*I35/Z35,0)*VLOOKUP(B35,'3-Kosten gebouwen'!$A$12:$C$25,3,FALSE)</f>
        <v>0</v>
      </c>
      <c r="U35" s="294">
        <f>IF(O35&gt;0,O35*I35/Y35,0)*VLOOKUP(B35,'3-Kosten gebouwen'!$A$12:$C$25,3,FALSE)</f>
        <v>0</v>
      </c>
      <c r="V35" s="294">
        <f>IF(P35&gt;0,P35*I35/Z35,0)*VLOOKUP(B35,'3-Kosten gebouwen'!$A$12:$C$25,3,FALSE)</f>
        <v>0</v>
      </c>
      <c r="W35" s="295">
        <f>IF(K35="nio",0,IF(K35&gt;0,VLOOKUP(G35,'5-Productie normen'!A:M,VLOOKUP(K35,'5-Productie normen'!$B$32:$D$39,2,FALSE),FALSE)))</f>
        <v>0</v>
      </c>
      <c r="X35" s="295">
        <f t="shared" si="0"/>
        <v>0</v>
      </c>
      <c r="Y35" s="295">
        <f t="shared" si="2"/>
        <v>0</v>
      </c>
      <c r="Z35" s="295">
        <f t="shared" si="3"/>
        <v>0</v>
      </c>
      <c r="AA35" s="296" t="str">
        <f>VLOOKUP(G35,'5-Productie normen'!A:P,10,FALSE)</f>
        <v>B</v>
      </c>
      <c r="AB35" s="296"/>
      <c r="AD35" s="297">
        <f t="shared" si="4"/>
        <v>3952.5</v>
      </c>
    </row>
    <row r="36" spans="1:30" ht="14.1" customHeight="1">
      <c r="A36" s="272">
        <v>36</v>
      </c>
      <c r="B36" s="288" t="s">
        <v>82</v>
      </c>
      <c r="C36" s="288" t="s">
        <v>187</v>
      </c>
      <c r="D36" s="289">
        <v>1</v>
      </c>
      <c r="E36" s="290"/>
      <c r="F36" s="257" t="s">
        <v>207</v>
      </c>
      <c r="G36" s="257" t="s">
        <v>152</v>
      </c>
      <c r="H36" s="257" t="s">
        <v>189</v>
      </c>
      <c r="I36" s="300">
        <v>15.5</v>
      </c>
      <c r="J36" s="292">
        <f t="shared" si="1"/>
        <v>255</v>
      </c>
      <c r="K36" s="293">
        <v>255</v>
      </c>
      <c r="L36" s="293"/>
      <c r="M36" s="293"/>
      <c r="N36" s="293"/>
      <c r="O36" s="293"/>
      <c r="P36" s="293"/>
      <c r="Q36" s="294" t="e">
        <f>IF(K36="nio",0,IF(K36&gt;0,K36*I36/W36,0))*VLOOKUP(B36,'3-Kosten gebouwen'!$A$12:$C$25,3,FALSE)</f>
        <v>#DIV/0!</v>
      </c>
      <c r="R36" s="294">
        <f>IF(L36&gt;0,L36*I36/X36,0)*VLOOKUP(B36,'3-Kosten gebouwen'!$A$12:$C$25,3,FALSE)</f>
        <v>0</v>
      </c>
      <c r="S36" s="294">
        <f>IF(M36&gt;0,M36*I36/Y36,0)*VLOOKUP(B36,'3-Kosten gebouwen'!$A$12:$C$25,3,FALSE)</f>
        <v>0</v>
      </c>
      <c r="T36" s="294">
        <f>IF(N36&gt;0,N36*I36/Z36,0)*VLOOKUP(B36,'3-Kosten gebouwen'!$A$12:$C$25,3,FALSE)</f>
        <v>0</v>
      </c>
      <c r="U36" s="294">
        <f>IF(O36&gt;0,O36*I36/Y36,0)*VLOOKUP(B36,'3-Kosten gebouwen'!$A$12:$C$25,3,FALSE)</f>
        <v>0</v>
      </c>
      <c r="V36" s="294">
        <f>IF(P36&gt;0,P36*I36/Z36,0)*VLOOKUP(B36,'3-Kosten gebouwen'!$A$12:$C$25,3,FALSE)</f>
        <v>0</v>
      </c>
      <c r="W36" s="295">
        <f>IF(K36="nio",0,IF(K36&gt;0,VLOOKUP(G36,'5-Productie normen'!A:M,VLOOKUP(K36,'5-Productie normen'!$B$32:$D$39,2,FALSE),FALSE)))</f>
        <v>0</v>
      </c>
      <c r="X36" s="295">
        <f t="shared" si="0"/>
        <v>0</v>
      </c>
      <c r="Y36" s="295">
        <f t="shared" si="2"/>
        <v>0</v>
      </c>
      <c r="Z36" s="295">
        <f t="shared" si="3"/>
        <v>0</v>
      </c>
      <c r="AA36" s="296" t="str">
        <f>VLOOKUP(G36,'5-Productie normen'!A:P,10,FALSE)</f>
        <v>B</v>
      </c>
      <c r="AB36" s="296"/>
      <c r="AD36" s="297">
        <f t="shared" si="4"/>
        <v>3952.5</v>
      </c>
    </row>
    <row r="37" spans="1:30" ht="14.1" customHeight="1">
      <c r="A37" s="272">
        <v>37</v>
      </c>
      <c r="B37" s="288" t="s">
        <v>82</v>
      </c>
      <c r="C37" s="288" t="s">
        <v>187</v>
      </c>
      <c r="D37" s="289">
        <v>1</v>
      </c>
      <c r="E37" s="290">
        <v>118</v>
      </c>
      <c r="F37" s="257" t="s">
        <v>208</v>
      </c>
      <c r="G37" s="257" t="s">
        <v>152</v>
      </c>
      <c r="H37" s="257" t="s">
        <v>189</v>
      </c>
      <c r="I37" s="300">
        <v>54.5</v>
      </c>
      <c r="J37" s="292">
        <f t="shared" si="1"/>
        <v>255</v>
      </c>
      <c r="K37" s="293">
        <v>255</v>
      </c>
      <c r="L37" s="293"/>
      <c r="M37" s="293"/>
      <c r="N37" s="293"/>
      <c r="O37" s="293"/>
      <c r="P37" s="293"/>
      <c r="Q37" s="294" t="e">
        <f>IF(K37="nio",0,IF(K37&gt;0,K37*I37/W37,0))*VLOOKUP(B37,'3-Kosten gebouwen'!$A$12:$C$25,3,FALSE)</f>
        <v>#DIV/0!</v>
      </c>
      <c r="R37" s="294">
        <f>IF(L37&gt;0,L37*I37/X37,0)*VLOOKUP(B37,'3-Kosten gebouwen'!$A$12:$C$25,3,FALSE)</f>
        <v>0</v>
      </c>
      <c r="S37" s="294">
        <f>IF(M37&gt;0,M37*I37/Y37,0)*VLOOKUP(B37,'3-Kosten gebouwen'!$A$12:$C$25,3,FALSE)</f>
        <v>0</v>
      </c>
      <c r="T37" s="294">
        <f>IF(N37&gt;0,N37*I37/Z37,0)*VLOOKUP(B37,'3-Kosten gebouwen'!$A$12:$C$25,3,FALSE)</f>
        <v>0</v>
      </c>
      <c r="U37" s="294">
        <f>IF(O37&gt;0,O37*I37/Y37,0)*VLOOKUP(B37,'3-Kosten gebouwen'!$A$12:$C$25,3,FALSE)</f>
        <v>0</v>
      </c>
      <c r="V37" s="294">
        <f>IF(P37&gt;0,P37*I37/Z37,0)*VLOOKUP(B37,'3-Kosten gebouwen'!$A$12:$C$25,3,FALSE)</f>
        <v>0</v>
      </c>
      <c r="W37" s="295">
        <f>IF(K37="nio",0,IF(K37&gt;0,VLOOKUP(G37,'5-Productie normen'!A:M,VLOOKUP(K37,'5-Productie normen'!$B$32:$D$39,2,FALSE),FALSE)))</f>
        <v>0</v>
      </c>
      <c r="X37" s="295">
        <f t="shared" si="0"/>
        <v>0</v>
      </c>
      <c r="Y37" s="295">
        <f t="shared" si="2"/>
        <v>0</v>
      </c>
      <c r="Z37" s="295">
        <f t="shared" si="3"/>
        <v>0</v>
      </c>
      <c r="AA37" s="296" t="str">
        <f>VLOOKUP(G37,'5-Productie normen'!A:P,10,FALSE)</f>
        <v>B</v>
      </c>
      <c r="AB37" s="296"/>
      <c r="AD37" s="297">
        <f t="shared" si="4"/>
        <v>13897.5</v>
      </c>
    </row>
    <row r="38" spans="1:30" ht="14.1" customHeight="1">
      <c r="A38" s="272">
        <v>38</v>
      </c>
      <c r="B38" s="288" t="s">
        <v>82</v>
      </c>
      <c r="C38" s="288" t="s">
        <v>187</v>
      </c>
      <c r="D38" s="289" t="s">
        <v>209</v>
      </c>
      <c r="E38" s="290"/>
      <c r="F38" s="257" t="s">
        <v>194</v>
      </c>
      <c r="G38" s="257" t="s">
        <v>151</v>
      </c>
      <c r="H38" s="257" t="s">
        <v>189</v>
      </c>
      <c r="I38" s="300">
        <v>14</v>
      </c>
      <c r="J38" s="292">
        <f t="shared" si="1"/>
        <v>255</v>
      </c>
      <c r="K38" s="293">
        <v>255</v>
      </c>
      <c r="L38" s="293"/>
      <c r="M38" s="293"/>
      <c r="N38" s="293"/>
      <c r="O38" s="293"/>
      <c r="P38" s="293"/>
      <c r="Q38" s="294" t="e">
        <f>IF(K38="nio",0,IF(K38&gt;0,K38*I38/W38,0))*VLOOKUP(B38,'3-Kosten gebouwen'!$A$12:$C$25,3,FALSE)</f>
        <v>#DIV/0!</v>
      </c>
      <c r="R38" s="294">
        <f>IF(L38&gt;0,L38*I38/X38,0)*VLOOKUP(B38,'3-Kosten gebouwen'!$A$12:$C$25,3,FALSE)</f>
        <v>0</v>
      </c>
      <c r="S38" s="294">
        <f>IF(M38&gt;0,M38*I38/Y38,0)*VLOOKUP(B38,'3-Kosten gebouwen'!$A$12:$C$25,3,FALSE)</f>
        <v>0</v>
      </c>
      <c r="T38" s="294">
        <f>IF(N38&gt;0,N38*I38/Z38,0)*VLOOKUP(B38,'3-Kosten gebouwen'!$A$12:$C$25,3,FALSE)</f>
        <v>0</v>
      </c>
      <c r="U38" s="294">
        <f>IF(O38&gt;0,O38*I38/Y38,0)*VLOOKUP(B38,'3-Kosten gebouwen'!$A$12:$C$25,3,FALSE)</f>
        <v>0</v>
      </c>
      <c r="V38" s="294">
        <f>IF(P38&gt;0,P38*I38/Z38,0)*VLOOKUP(B38,'3-Kosten gebouwen'!$A$12:$C$25,3,FALSE)</f>
        <v>0</v>
      </c>
      <c r="W38" s="295">
        <f>IF(K38="nio",0,IF(K38&gt;0,VLOOKUP(G38,'5-Productie normen'!A:M,VLOOKUP(K38,'5-Productie normen'!$B$32:$D$39,2,FALSE),FALSE)))</f>
        <v>0</v>
      </c>
      <c r="X38" s="295">
        <f t="shared" si="0"/>
        <v>0</v>
      </c>
      <c r="Y38" s="295">
        <f t="shared" si="2"/>
        <v>0</v>
      </c>
      <c r="Z38" s="295">
        <f t="shared" si="3"/>
        <v>0</v>
      </c>
      <c r="AA38" s="296" t="str">
        <f>VLOOKUP(G38,'5-Productie normen'!A:P,10,FALSE)</f>
        <v>V</v>
      </c>
      <c r="AB38" s="296"/>
      <c r="AD38" s="297">
        <f t="shared" si="4"/>
        <v>3570</v>
      </c>
    </row>
    <row r="39" spans="1:30" ht="14.1" customHeight="1">
      <c r="A39" s="272">
        <v>39</v>
      </c>
      <c r="B39" s="288" t="s">
        <v>82</v>
      </c>
      <c r="C39" s="288" t="s">
        <v>187</v>
      </c>
      <c r="D39" s="289" t="s">
        <v>209</v>
      </c>
      <c r="E39" s="290">
        <v>13</v>
      </c>
      <c r="F39" s="257" t="s">
        <v>201</v>
      </c>
      <c r="G39" s="257" t="s">
        <v>149</v>
      </c>
      <c r="H39" s="257" t="s">
        <v>200</v>
      </c>
      <c r="I39" s="300">
        <v>5.6</v>
      </c>
      <c r="J39" s="292">
        <f t="shared" si="1"/>
        <v>730</v>
      </c>
      <c r="K39" s="293">
        <v>255</v>
      </c>
      <c r="L39" s="293">
        <v>255</v>
      </c>
      <c r="M39" s="293">
        <v>102</v>
      </c>
      <c r="N39" s="293">
        <v>102</v>
      </c>
      <c r="O39" s="293">
        <v>8</v>
      </c>
      <c r="P39" s="293">
        <v>8</v>
      </c>
      <c r="Q39" s="294" t="e">
        <f>IF(K39="nio",0,IF(K39&gt;0,K39*I39/W39,0))*VLOOKUP(B39,'3-Kosten gebouwen'!$A$12:$C$25,3,FALSE)</f>
        <v>#DIV/0!</v>
      </c>
      <c r="R39" s="294" t="e">
        <f>IF(L39&gt;0,L39*I39/X39,0)*VLOOKUP(B39,'3-Kosten gebouwen'!$A$12:$C$25,3,FALSE)</f>
        <v>#DIV/0!</v>
      </c>
      <c r="S39" s="294" t="e">
        <f>IF(M39&gt;0,M39*I39/Y39,0)*VLOOKUP(B39,'3-Kosten gebouwen'!$A$12:$C$25,3,FALSE)</f>
        <v>#DIV/0!</v>
      </c>
      <c r="T39" s="294" t="e">
        <f>IF(N39&gt;0,N39*I39/Z39,0)*VLOOKUP(B39,'3-Kosten gebouwen'!$A$12:$C$25,3,FALSE)</f>
        <v>#DIV/0!</v>
      </c>
      <c r="U39" s="294" t="e">
        <f>IF(O39&gt;0,O39*I39/Y39,0)*VLOOKUP(B39,'3-Kosten gebouwen'!$A$12:$C$25,3,FALSE)</f>
        <v>#DIV/0!</v>
      </c>
      <c r="V39" s="294" t="e">
        <f>IF(P39&gt;0,P39*I39/Z39,0)*VLOOKUP(B39,'3-Kosten gebouwen'!$A$12:$C$25,3,FALSE)</f>
        <v>#DIV/0!</v>
      </c>
      <c r="W39" s="295">
        <f>IF(K39="nio",0,IF(K39&gt;0,VLOOKUP(G39,'5-Productie normen'!A:M,VLOOKUP(K39,'5-Productie normen'!$B$32:$D$39,2,FALSE),FALSE)))</f>
        <v>0</v>
      </c>
      <c r="X39" s="295">
        <f t="shared" si="0"/>
        <v>0</v>
      </c>
      <c r="Y39" s="295">
        <f t="shared" si="2"/>
        <v>0</v>
      </c>
      <c r="Z39" s="295">
        <f t="shared" si="3"/>
        <v>0</v>
      </c>
      <c r="AA39" s="296" t="str">
        <f>VLOOKUP(G39,'5-Productie normen'!A:P,10,FALSE)</f>
        <v>S</v>
      </c>
      <c r="AB39" s="296"/>
      <c r="AD39" s="297">
        <f t="shared" si="4"/>
        <v>4087.9999999999995</v>
      </c>
    </row>
    <row r="40" spans="1:30" ht="14.1" customHeight="1">
      <c r="A40" s="272">
        <v>40</v>
      </c>
      <c r="B40" s="288" t="s">
        <v>82</v>
      </c>
      <c r="C40" s="288" t="s">
        <v>187</v>
      </c>
      <c r="D40" s="289" t="s">
        <v>209</v>
      </c>
      <c r="E40" s="290">
        <v>11</v>
      </c>
      <c r="F40" s="257" t="s">
        <v>199</v>
      </c>
      <c r="G40" s="257" t="s">
        <v>149</v>
      </c>
      <c r="H40" s="257" t="s">
        <v>200</v>
      </c>
      <c r="I40" s="300">
        <v>3.5</v>
      </c>
      <c r="J40" s="292">
        <f t="shared" si="1"/>
        <v>730</v>
      </c>
      <c r="K40" s="293">
        <v>255</v>
      </c>
      <c r="L40" s="293">
        <v>255</v>
      </c>
      <c r="M40" s="293">
        <v>102</v>
      </c>
      <c r="N40" s="293">
        <v>102</v>
      </c>
      <c r="O40" s="293">
        <v>8</v>
      </c>
      <c r="P40" s="293">
        <v>8</v>
      </c>
      <c r="Q40" s="294" t="e">
        <f>IF(K40="nio",0,IF(K40&gt;0,K40*I40/W40,0))*VLOOKUP(B40,'3-Kosten gebouwen'!$A$12:$C$25,3,FALSE)</f>
        <v>#DIV/0!</v>
      </c>
      <c r="R40" s="294" t="e">
        <f>IF(L40&gt;0,L40*I40/X40,0)*VLOOKUP(B40,'3-Kosten gebouwen'!$A$12:$C$25,3,FALSE)</f>
        <v>#DIV/0!</v>
      </c>
      <c r="S40" s="294" t="e">
        <f>IF(M40&gt;0,M40*I40/Y40,0)*VLOOKUP(B40,'3-Kosten gebouwen'!$A$12:$C$25,3,FALSE)</f>
        <v>#DIV/0!</v>
      </c>
      <c r="T40" s="294" t="e">
        <f>IF(N40&gt;0,N40*I40/Z40,0)*VLOOKUP(B40,'3-Kosten gebouwen'!$A$12:$C$25,3,FALSE)</f>
        <v>#DIV/0!</v>
      </c>
      <c r="U40" s="294" t="e">
        <f>IF(O40&gt;0,O40*I40/Y40,0)*VLOOKUP(B40,'3-Kosten gebouwen'!$A$12:$C$25,3,FALSE)</f>
        <v>#DIV/0!</v>
      </c>
      <c r="V40" s="294" t="e">
        <f>IF(P40&gt;0,P40*I40/Z40,0)*VLOOKUP(B40,'3-Kosten gebouwen'!$A$12:$C$25,3,FALSE)</f>
        <v>#DIV/0!</v>
      </c>
      <c r="W40" s="295">
        <f>IF(K40="nio",0,IF(K40&gt;0,VLOOKUP(G40,'5-Productie normen'!A:M,VLOOKUP(K40,'5-Productie normen'!$B$32:$D$39,2,FALSE),FALSE)))</f>
        <v>0</v>
      </c>
      <c r="X40" s="295">
        <f t="shared" si="0"/>
        <v>0</v>
      </c>
      <c r="Y40" s="295">
        <f t="shared" si="2"/>
        <v>0</v>
      </c>
      <c r="Z40" s="295">
        <f t="shared" si="3"/>
        <v>0</v>
      </c>
      <c r="AA40" s="296" t="str">
        <f>VLOOKUP(G40,'5-Productie normen'!A:P,10,FALSE)</f>
        <v>S</v>
      </c>
      <c r="AB40" s="296"/>
      <c r="AD40" s="297">
        <f t="shared" si="4"/>
        <v>2555</v>
      </c>
    </row>
    <row r="41" spans="1:30" ht="14.1" customHeight="1">
      <c r="A41" s="272">
        <v>41</v>
      </c>
      <c r="B41" s="288" t="s">
        <v>82</v>
      </c>
      <c r="C41" s="288" t="s">
        <v>187</v>
      </c>
      <c r="D41" s="289" t="s">
        <v>209</v>
      </c>
      <c r="E41" s="290" t="s">
        <v>210</v>
      </c>
      <c r="F41" s="257" t="s">
        <v>188</v>
      </c>
      <c r="G41" s="257" t="s">
        <v>138</v>
      </c>
      <c r="H41" s="257" t="s">
        <v>189</v>
      </c>
      <c r="I41" s="300">
        <v>50</v>
      </c>
      <c r="J41" s="292">
        <f t="shared" si="1"/>
        <v>255</v>
      </c>
      <c r="K41" s="293">
        <v>255</v>
      </c>
      <c r="L41" s="293"/>
      <c r="M41" s="293"/>
      <c r="N41" s="293"/>
      <c r="O41" s="293"/>
      <c r="P41" s="293"/>
      <c r="Q41" s="294" t="e">
        <f>IF(K41="nio",0,IF(K41&gt;0,K41*I41/W41,0))*VLOOKUP(B41,'3-Kosten gebouwen'!$A$12:$C$25,3,FALSE)</f>
        <v>#DIV/0!</v>
      </c>
      <c r="R41" s="294">
        <f>IF(L41&gt;0,L41*I41/X41,0)*VLOOKUP(B41,'3-Kosten gebouwen'!$A$12:$C$25,3,FALSE)</f>
        <v>0</v>
      </c>
      <c r="S41" s="294">
        <f>IF(M41&gt;0,M41*I41/Y41,0)*VLOOKUP(B41,'3-Kosten gebouwen'!$A$12:$C$25,3,FALSE)</f>
        <v>0</v>
      </c>
      <c r="T41" s="294">
        <f>IF(N41&gt;0,N41*I41/Z41,0)*VLOOKUP(B41,'3-Kosten gebouwen'!$A$12:$C$25,3,FALSE)</f>
        <v>0</v>
      </c>
      <c r="U41" s="294">
        <f>IF(O41&gt;0,O41*I41/Y41,0)*VLOOKUP(B41,'3-Kosten gebouwen'!$A$12:$C$25,3,FALSE)</f>
        <v>0</v>
      </c>
      <c r="V41" s="294">
        <f>IF(P41&gt;0,P41*I41/Z41,0)*VLOOKUP(B41,'3-Kosten gebouwen'!$A$12:$C$25,3,FALSE)</f>
        <v>0</v>
      </c>
      <c r="W41" s="295">
        <f>IF(K41="nio",0,IF(K41&gt;0,VLOOKUP(G41,'5-Productie normen'!A:M,VLOOKUP(K41,'5-Productie normen'!$B$32:$D$39,2,FALSE),FALSE)))</f>
        <v>0</v>
      </c>
      <c r="X41" s="295">
        <f t="shared" si="0"/>
        <v>0</v>
      </c>
      <c r="Y41" s="295">
        <f t="shared" si="2"/>
        <v>0</v>
      </c>
      <c r="Z41" s="295">
        <f t="shared" si="3"/>
        <v>0</v>
      </c>
      <c r="AA41" s="296" t="str">
        <f>VLOOKUP(G41,'5-Productie normen'!A:P,10,FALSE)</f>
        <v>B</v>
      </c>
      <c r="AB41" s="296"/>
      <c r="AD41" s="297">
        <f t="shared" si="4"/>
        <v>12750</v>
      </c>
    </row>
    <row r="42" spans="1:30" ht="14.1" customHeight="1">
      <c r="A42" s="272">
        <v>42</v>
      </c>
      <c r="B42" s="288" t="s">
        <v>82</v>
      </c>
      <c r="C42" s="288" t="s">
        <v>187</v>
      </c>
      <c r="D42" s="289" t="s">
        <v>209</v>
      </c>
      <c r="E42" s="290">
        <v>5</v>
      </c>
      <c r="F42" s="257" t="s">
        <v>188</v>
      </c>
      <c r="G42" s="257" t="s">
        <v>138</v>
      </c>
      <c r="H42" s="257" t="s">
        <v>189</v>
      </c>
      <c r="I42" s="300">
        <v>47.5</v>
      </c>
      <c r="J42" s="292">
        <f t="shared" si="1"/>
        <v>255</v>
      </c>
      <c r="K42" s="293">
        <v>255</v>
      </c>
      <c r="L42" s="293"/>
      <c r="M42" s="293"/>
      <c r="N42" s="293"/>
      <c r="O42" s="293"/>
      <c r="P42" s="293"/>
      <c r="Q42" s="294" t="e">
        <f>IF(K42="nio",0,IF(K42&gt;0,K42*I42/W42,0))*VLOOKUP(B42,'3-Kosten gebouwen'!$A$12:$C$25,3,FALSE)</f>
        <v>#DIV/0!</v>
      </c>
      <c r="R42" s="294">
        <f>IF(L42&gt;0,L42*I42/X42,0)*VLOOKUP(B42,'3-Kosten gebouwen'!$A$12:$C$25,3,FALSE)</f>
        <v>0</v>
      </c>
      <c r="S42" s="294">
        <f>IF(M42&gt;0,M42*I42/Y42,0)*VLOOKUP(B42,'3-Kosten gebouwen'!$A$12:$C$25,3,FALSE)</f>
        <v>0</v>
      </c>
      <c r="T42" s="294">
        <f>IF(N42&gt;0,N42*I42/Z42,0)*VLOOKUP(B42,'3-Kosten gebouwen'!$A$12:$C$25,3,FALSE)</f>
        <v>0</v>
      </c>
      <c r="U42" s="294">
        <f>IF(O42&gt;0,O42*I42/Y42,0)*VLOOKUP(B42,'3-Kosten gebouwen'!$A$12:$C$25,3,FALSE)</f>
        <v>0</v>
      </c>
      <c r="V42" s="294">
        <f>IF(P42&gt;0,P42*I42/Z42,0)*VLOOKUP(B42,'3-Kosten gebouwen'!$A$12:$C$25,3,FALSE)</f>
        <v>0</v>
      </c>
      <c r="W42" s="295">
        <f>IF(K42="nio",0,IF(K42&gt;0,VLOOKUP(G42,'5-Productie normen'!A:M,VLOOKUP(K42,'5-Productie normen'!$B$32:$D$39,2,FALSE),FALSE)))</f>
        <v>0</v>
      </c>
      <c r="X42" s="295">
        <f t="shared" si="0"/>
        <v>0</v>
      </c>
      <c r="Y42" s="295">
        <f t="shared" si="2"/>
        <v>0</v>
      </c>
      <c r="Z42" s="295">
        <f t="shared" si="3"/>
        <v>0</v>
      </c>
      <c r="AA42" s="296" t="str">
        <f>VLOOKUP(G42,'5-Productie normen'!A:P,10,FALSE)</f>
        <v>B</v>
      </c>
      <c r="AB42" s="296"/>
      <c r="AD42" s="297">
        <f t="shared" si="4"/>
        <v>12112.5</v>
      </c>
    </row>
    <row r="43" spans="1:30" ht="14.1" customHeight="1">
      <c r="A43" s="272">
        <v>43</v>
      </c>
      <c r="B43" s="288" t="s">
        <v>82</v>
      </c>
      <c r="C43" s="288" t="s">
        <v>187</v>
      </c>
      <c r="D43" s="289" t="s">
        <v>209</v>
      </c>
      <c r="E43" s="290">
        <v>6</v>
      </c>
      <c r="F43" s="288" t="s">
        <v>211</v>
      </c>
      <c r="G43" s="288" t="s">
        <v>152</v>
      </c>
      <c r="H43" s="257" t="s">
        <v>189</v>
      </c>
      <c r="I43" s="291">
        <v>31</v>
      </c>
      <c r="J43" s="292">
        <f t="shared" si="1"/>
        <v>255</v>
      </c>
      <c r="K43" s="293">
        <v>255</v>
      </c>
      <c r="L43" s="293"/>
      <c r="M43" s="293"/>
      <c r="N43" s="293"/>
      <c r="O43" s="293"/>
      <c r="P43" s="293"/>
      <c r="Q43" s="294" t="e">
        <f>IF(K43="nio",0,IF(K43&gt;0,K43*I43/W43,0))*VLOOKUP(B43,'3-Kosten gebouwen'!$A$12:$C$25,3,FALSE)</f>
        <v>#DIV/0!</v>
      </c>
      <c r="R43" s="294">
        <f>IF(L43&gt;0,L43*I43/X43,0)*VLOOKUP(B43,'3-Kosten gebouwen'!$A$12:$C$25,3,FALSE)</f>
        <v>0</v>
      </c>
      <c r="S43" s="294">
        <f>IF(M43&gt;0,M43*I43/Y43,0)*VLOOKUP(B43,'3-Kosten gebouwen'!$A$12:$C$25,3,FALSE)</f>
        <v>0</v>
      </c>
      <c r="T43" s="294">
        <f>IF(N43&gt;0,N43*I43/Z43,0)*VLOOKUP(B43,'3-Kosten gebouwen'!$A$12:$C$25,3,FALSE)</f>
        <v>0</v>
      </c>
      <c r="U43" s="294">
        <f>IF(O43&gt;0,O43*I43/Y43,0)*VLOOKUP(B43,'3-Kosten gebouwen'!$A$12:$C$25,3,FALSE)</f>
        <v>0</v>
      </c>
      <c r="V43" s="294">
        <f>IF(P43&gt;0,P43*I43/Z43,0)*VLOOKUP(B43,'3-Kosten gebouwen'!$A$12:$C$25,3,FALSE)</f>
        <v>0</v>
      </c>
      <c r="W43" s="295">
        <f>IF(K43="nio",0,IF(K43&gt;0,VLOOKUP(G43,'5-Productie normen'!A:M,VLOOKUP(K43,'5-Productie normen'!$B$32:$D$39,2,FALSE),FALSE)))</f>
        <v>0</v>
      </c>
      <c r="X43" s="295">
        <f t="shared" si="0"/>
        <v>0</v>
      </c>
      <c r="Y43" s="295">
        <f t="shared" si="2"/>
        <v>0</v>
      </c>
      <c r="Z43" s="295">
        <f t="shared" si="3"/>
        <v>0</v>
      </c>
      <c r="AA43" s="296" t="str">
        <f>VLOOKUP(G43,'5-Productie normen'!A:P,10,FALSE)</f>
        <v>B</v>
      </c>
      <c r="AB43" s="296"/>
      <c r="AD43" s="297">
        <f t="shared" si="4"/>
        <v>7905</v>
      </c>
    </row>
    <row r="44" spans="1:30" ht="14.1" customHeight="1">
      <c r="A44" s="272">
        <v>44</v>
      </c>
      <c r="B44" s="288" t="s">
        <v>82</v>
      </c>
      <c r="C44" s="288" t="s">
        <v>187</v>
      </c>
      <c r="D44" s="289" t="s">
        <v>209</v>
      </c>
      <c r="E44" s="290">
        <v>35</v>
      </c>
      <c r="F44" s="288" t="s">
        <v>212</v>
      </c>
      <c r="G44" s="288" t="s">
        <v>146</v>
      </c>
      <c r="H44" s="257" t="s">
        <v>189</v>
      </c>
      <c r="I44" s="291">
        <v>9.15</v>
      </c>
      <c r="J44" s="292">
        <f t="shared" si="1"/>
        <v>255</v>
      </c>
      <c r="K44" s="293">
        <v>255</v>
      </c>
      <c r="L44" s="293"/>
      <c r="M44" s="293"/>
      <c r="N44" s="293"/>
      <c r="O44" s="293"/>
      <c r="P44" s="293"/>
      <c r="Q44" s="294" t="e">
        <f>IF(K44="nio",0,IF(K44&gt;0,K44*I44/W44,0))*VLOOKUP(B44,'3-Kosten gebouwen'!$A$12:$C$25,3,FALSE)</f>
        <v>#DIV/0!</v>
      </c>
      <c r="R44" s="294">
        <f>IF(L44&gt;0,L44*I44/X44,0)*VLOOKUP(B44,'3-Kosten gebouwen'!$A$12:$C$25,3,FALSE)</f>
        <v>0</v>
      </c>
      <c r="S44" s="294">
        <f>IF(M44&gt;0,M44*I44/Y44,0)*VLOOKUP(B44,'3-Kosten gebouwen'!$A$12:$C$25,3,FALSE)</f>
        <v>0</v>
      </c>
      <c r="T44" s="294">
        <f>IF(N44&gt;0,N44*I44/Z44,0)*VLOOKUP(B44,'3-Kosten gebouwen'!$A$12:$C$25,3,FALSE)</f>
        <v>0</v>
      </c>
      <c r="U44" s="294">
        <f>IF(O44&gt;0,O44*I44/Y44,0)*VLOOKUP(B44,'3-Kosten gebouwen'!$A$12:$C$25,3,FALSE)</f>
        <v>0</v>
      </c>
      <c r="V44" s="294">
        <f>IF(P44&gt;0,P44*I44/Z44,0)*VLOOKUP(B44,'3-Kosten gebouwen'!$A$12:$C$25,3,FALSE)</f>
        <v>0</v>
      </c>
      <c r="W44" s="295">
        <f>IF(K44="nio",0,IF(K44&gt;0,VLOOKUP(G44,'5-Productie normen'!A:M,VLOOKUP(K44,'5-Productie normen'!$B$32:$D$39,2,FALSE),FALSE)))</f>
        <v>0</v>
      </c>
      <c r="X44" s="295">
        <f t="shared" si="0"/>
        <v>0</v>
      </c>
      <c r="Y44" s="295">
        <f t="shared" si="2"/>
        <v>0</v>
      </c>
      <c r="Z44" s="295">
        <f t="shared" si="3"/>
        <v>0</v>
      </c>
      <c r="AA44" s="296" t="str">
        <f>VLOOKUP(G44,'5-Productie normen'!A:P,10,FALSE)</f>
        <v>V</v>
      </c>
      <c r="AB44" s="296"/>
      <c r="AD44" s="297">
        <f t="shared" si="4"/>
        <v>2333.25</v>
      </c>
    </row>
    <row r="45" spans="1:30" ht="14.1" customHeight="1">
      <c r="A45" s="272">
        <v>45</v>
      </c>
      <c r="B45" s="288" t="s">
        <v>82</v>
      </c>
      <c r="C45" s="288" t="s">
        <v>187</v>
      </c>
      <c r="D45" s="289" t="s">
        <v>209</v>
      </c>
      <c r="E45" s="290">
        <v>4</v>
      </c>
      <c r="F45" s="288" t="s">
        <v>213</v>
      </c>
      <c r="G45" s="251" t="s">
        <v>154</v>
      </c>
      <c r="H45" s="257" t="s">
        <v>200</v>
      </c>
      <c r="I45" s="291">
        <v>10.5</v>
      </c>
      <c r="J45" s="292">
        <f t="shared" si="1"/>
        <v>0</v>
      </c>
      <c r="K45" s="293" t="s">
        <v>192</v>
      </c>
      <c r="L45" s="293"/>
      <c r="M45" s="293"/>
      <c r="N45" s="293"/>
      <c r="O45" s="293"/>
      <c r="P45" s="293"/>
      <c r="Q45" s="294">
        <f>IF(K45="nio",0,IF(K45&gt;0,K45*I45/W45,0))*VLOOKUP(B45,'3-Kosten gebouwen'!$A$12:$C$25,3,FALSE)</f>
        <v>0</v>
      </c>
      <c r="R45" s="294">
        <f>IF(L45&gt;0,L45*I45/X45,0)*VLOOKUP(B45,'3-Kosten gebouwen'!$A$12:$C$25,3,FALSE)</f>
        <v>0</v>
      </c>
      <c r="S45" s="294">
        <f>IF(M45&gt;0,M45*I45/Y45,0)*VLOOKUP(B45,'3-Kosten gebouwen'!$A$12:$C$25,3,FALSE)</f>
        <v>0</v>
      </c>
      <c r="T45" s="294">
        <f>IF(N45&gt;0,N45*I45/Z45,0)*VLOOKUP(B45,'3-Kosten gebouwen'!$A$12:$C$25,3,FALSE)</f>
        <v>0</v>
      </c>
      <c r="U45" s="294">
        <f>IF(O45&gt;0,O45*I45/Y45,0)*VLOOKUP(B45,'3-Kosten gebouwen'!$A$12:$C$25,3,FALSE)</f>
        <v>0</v>
      </c>
      <c r="V45" s="294">
        <f>IF(P45&gt;0,P45*I45/Z45,0)*VLOOKUP(B45,'3-Kosten gebouwen'!$A$12:$C$25,3,FALSE)</f>
        <v>0</v>
      </c>
      <c r="W45" s="295">
        <f>IF(K45="nio",0,IF(K45&gt;0,VLOOKUP(G45,'5-Productie normen'!A:M,VLOOKUP(K45,'5-Productie normen'!$B$32:$D$39,2,FALSE),FALSE)))</f>
        <v>0</v>
      </c>
      <c r="X45" s="295">
        <f t="shared" si="0"/>
        <v>0</v>
      </c>
      <c r="Y45" s="295">
        <f t="shared" si="2"/>
        <v>0</v>
      </c>
      <c r="Z45" s="295">
        <f t="shared" si="3"/>
        <v>0</v>
      </c>
      <c r="AA45" s="296">
        <f>VLOOKUP(G45,'5-Productie normen'!A:P,10,FALSE)</f>
        <v>0</v>
      </c>
      <c r="AB45" s="296"/>
      <c r="AD45" s="297">
        <f t="shared" si="4"/>
        <v>0</v>
      </c>
    </row>
    <row r="46" spans="1:30" ht="14.1" customHeight="1">
      <c r="A46" s="272">
        <v>46</v>
      </c>
      <c r="B46" s="288" t="s">
        <v>82</v>
      </c>
      <c r="C46" s="288" t="s">
        <v>187</v>
      </c>
      <c r="D46" s="289" t="s">
        <v>209</v>
      </c>
      <c r="E46" s="290" t="s">
        <v>214</v>
      </c>
      <c r="F46" s="257" t="s">
        <v>211</v>
      </c>
      <c r="G46" s="257" t="s">
        <v>152</v>
      </c>
      <c r="H46" s="257" t="s">
        <v>189</v>
      </c>
      <c r="I46" s="291">
        <v>27.8</v>
      </c>
      <c r="J46" s="292">
        <f t="shared" si="1"/>
        <v>255</v>
      </c>
      <c r="K46" s="293">
        <v>255</v>
      </c>
      <c r="L46" s="293"/>
      <c r="M46" s="293"/>
      <c r="N46" s="293"/>
      <c r="O46" s="293"/>
      <c r="P46" s="293"/>
      <c r="Q46" s="294" t="e">
        <f>IF(K46="nio",0,IF(K46&gt;0,K46*I46/W46,0))*VLOOKUP(B46,'3-Kosten gebouwen'!$A$12:$C$25,3,FALSE)</f>
        <v>#DIV/0!</v>
      </c>
      <c r="R46" s="294">
        <f>IF(L46&gt;0,L46*I46/X46,0)*VLOOKUP(B46,'3-Kosten gebouwen'!$A$12:$C$25,3,FALSE)</f>
        <v>0</v>
      </c>
      <c r="S46" s="294">
        <f>IF(M46&gt;0,M46*I46/Y46,0)*VLOOKUP(B46,'3-Kosten gebouwen'!$A$12:$C$25,3,FALSE)</f>
        <v>0</v>
      </c>
      <c r="T46" s="294">
        <f>IF(N46&gt;0,N46*I46/Z46,0)*VLOOKUP(B46,'3-Kosten gebouwen'!$A$12:$C$25,3,FALSE)</f>
        <v>0</v>
      </c>
      <c r="U46" s="294">
        <f>IF(O46&gt;0,O46*I46/Y46,0)*VLOOKUP(B46,'3-Kosten gebouwen'!$A$12:$C$25,3,FALSE)</f>
        <v>0</v>
      </c>
      <c r="V46" s="294">
        <f>IF(P46&gt;0,P46*I46/Z46,0)*VLOOKUP(B46,'3-Kosten gebouwen'!$A$12:$C$25,3,FALSE)</f>
        <v>0</v>
      </c>
      <c r="W46" s="295">
        <f>IF(K46="nio",0,IF(K46&gt;0,VLOOKUP(G46,'5-Productie normen'!A:M,VLOOKUP(K46,'5-Productie normen'!$B$32:$D$39,2,FALSE),FALSE)))</f>
        <v>0</v>
      </c>
      <c r="X46" s="295">
        <f t="shared" si="0"/>
        <v>0</v>
      </c>
      <c r="Y46" s="295">
        <f t="shared" si="2"/>
        <v>0</v>
      </c>
      <c r="Z46" s="295">
        <f t="shared" si="3"/>
        <v>0</v>
      </c>
      <c r="AA46" s="296" t="str">
        <f>VLOOKUP(G46,'5-Productie normen'!A:P,10,FALSE)</f>
        <v>B</v>
      </c>
      <c r="AB46" s="296"/>
      <c r="AD46" s="297">
        <f t="shared" si="4"/>
        <v>7089</v>
      </c>
    </row>
    <row r="47" spans="1:30" ht="14.1" customHeight="1">
      <c r="A47" s="272">
        <v>47</v>
      </c>
      <c r="B47" s="288" t="s">
        <v>82</v>
      </c>
      <c r="C47" s="288" t="s">
        <v>187</v>
      </c>
      <c r="D47" s="289" t="s">
        <v>209</v>
      </c>
      <c r="E47" s="290" t="s">
        <v>215</v>
      </c>
      <c r="F47" s="257" t="s">
        <v>211</v>
      </c>
      <c r="G47" s="257" t="s">
        <v>152</v>
      </c>
      <c r="H47" s="257" t="s">
        <v>189</v>
      </c>
      <c r="I47" s="291">
        <v>21.7</v>
      </c>
      <c r="J47" s="292">
        <f t="shared" si="1"/>
        <v>255</v>
      </c>
      <c r="K47" s="293">
        <v>255</v>
      </c>
      <c r="L47" s="293"/>
      <c r="M47" s="293"/>
      <c r="N47" s="293"/>
      <c r="O47" s="293"/>
      <c r="P47" s="293"/>
      <c r="Q47" s="294" t="e">
        <f>IF(K47="nio",0,IF(K47&gt;0,K47*I47/W47,0))*VLOOKUP(B47,'3-Kosten gebouwen'!$A$12:$C$25,3,FALSE)</f>
        <v>#DIV/0!</v>
      </c>
      <c r="R47" s="294">
        <f>IF(L47&gt;0,L47*I47/X47,0)*VLOOKUP(B47,'3-Kosten gebouwen'!$A$12:$C$25,3,FALSE)</f>
        <v>0</v>
      </c>
      <c r="S47" s="294">
        <f>IF(M47&gt;0,M47*I47/Y47,0)*VLOOKUP(B47,'3-Kosten gebouwen'!$A$12:$C$25,3,FALSE)</f>
        <v>0</v>
      </c>
      <c r="T47" s="294">
        <f>IF(N47&gt;0,N47*I47/Z47,0)*VLOOKUP(B47,'3-Kosten gebouwen'!$A$12:$C$25,3,FALSE)</f>
        <v>0</v>
      </c>
      <c r="U47" s="294">
        <f>IF(O47&gt;0,O47*I47/Y47,0)*VLOOKUP(B47,'3-Kosten gebouwen'!$A$12:$C$25,3,FALSE)</f>
        <v>0</v>
      </c>
      <c r="V47" s="294">
        <f>IF(P47&gt;0,P47*I47/Z47,0)*VLOOKUP(B47,'3-Kosten gebouwen'!$A$12:$C$25,3,FALSE)</f>
        <v>0</v>
      </c>
      <c r="W47" s="295">
        <f>IF(K47="nio",0,IF(K47&gt;0,VLOOKUP(G47,'5-Productie normen'!A:M,VLOOKUP(K47,'5-Productie normen'!$B$32:$D$39,2,FALSE),FALSE)))</f>
        <v>0</v>
      </c>
      <c r="X47" s="295">
        <f t="shared" si="0"/>
        <v>0</v>
      </c>
      <c r="Y47" s="295">
        <f t="shared" si="2"/>
        <v>0</v>
      </c>
      <c r="Z47" s="295">
        <f t="shared" si="3"/>
        <v>0</v>
      </c>
      <c r="AA47" s="296" t="str">
        <f>VLOOKUP(G47,'5-Productie normen'!A:P,10,FALSE)</f>
        <v>B</v>
      </c>
      <c r="AB47" s="296"/>
      <c r="AD47" s="297">
        <f t="shared" si="4"/>
        <v>5533.5</v>
      </c>
    </row>
    <row r="48" spans="1:30" ht="14.1" customHeight="1">
      <c r="A48" s="272">
        <v>48</v>
      </c>
      <c r="B48" s="288" t="s">
        <v>82</v>
      </c>
      <c r="C48" s="288" t="s">
        <v>187</v>
      </c>
      <c r="D48" s="289" t="s">
        <v>209</v>
      </c>
      <c r="E48" s="290" t="s">
        <v>216</v>
      </c>
      <c r="F48" s="257" t="s">
        <v>217</v>
      </c>
      <c r="G48" s="251" t="s">
        <v>154</v>
      </c>
      <c r="H48" s="257" t="s">
        <v>198</v>
      </c>
      <c r="I48" s="291">
        <v>2.6</v>
      </c>
      <c r="J48" s="292">
        <f t="shared" si="1"/>
        <v>0</v>
      </c>
      <c r="K48" s="293" t="s">
        <v>192</v>
      </c>
      <c r="L48" s="293"/>
      <c r="M48" s="293"/>
      <c r="N48" s="293"/>
      <c r="O48" s="293"/>
      <c r="P48" s="293"/>
      <c r="Q48" s="294">
        <f>IF(K48="nio",0,IF(K48&gt;0,K48*I48/W48,0))*VLOOKUP(B48,'3-Kosten gebouwen'!$A$12:$C$25,3,FALSE)</f>
        <v>0</v>
      </c>
      <c r="R48" s="294">
        <f>IF(L48&gt;0,L48*I48/X48,0)*VLOOKUP(B48,'3-Kosten gebouwen'!$A$12:$C$25,3,FALSE)</f>
        <v>0</v>
      </c>
      <c r="S48" s="294">
        <f>IF(M48&gt;0,M48*I48/Y48,0)*VLOOKUP(B48,'3-Kosten gebouwen'!$A$12:$C$25,3,FALSE)</f>
        <v>0</v>
      </c>
      <c r="T48" s="294">
        <f>IF(N48&gt;0,N48*I48/Z48,0)*VLOOKUP(B48,'3-Kosten gebouwen'!$A$12:$C$25,3,FALSE)</f>
        <v>0</v>
      </c>
      <c r="U48" s="294">
        <f>IF(O48&gt;0,O48*I48/Y48,0)*VLOOKUP(B48,'3-Kosten gebouwen'!$A$12:$C$25,3,FALSE)</f>
        <v>0</v>
      </c>
      <c r="V48" s="294">
        <f>IF(P48&gt;0,P48*I48/Z48,0)*VLOOKUP(B48,'3-Kosten gebouwen'!$A$12:$C$25,3,FALSE)</f>
        <v>0</v>
      </c>
      <c r="W48" s="295">
        <f>IF(K48="nio",0,IF(K48&gt;0,VLOOKUP(G48,'5-Productie normen'!A:M,VLOOKUP(K48,'5-Productie normen'!$B$32:$D$39,2,FALSE),FALSE)))</f>
        <v>0</v>
      </c>
      <c r="X48" s="295">
        <f t="shared" si="0"/>
        <v>0</v>
      </c>
      <c r="Y48" s="295">
        <f t="shared" si="2"/>
        <v>0</v>
      </c>
      <c r="Z48" s="295">
        <f t="shared" si="3"/>
        <v>0</v>
      </c>
      <c r="AA48" s="296">
        <f>VLOOKUP(G48,'5-Productie normen'!A:P,10,FALSE)</f>
        <v>0</v>
      </c>
      <c r="AB48" s="296"/>
      <c r="AD48" s="297">
        <f t="shared" si="4"/>
        <v>0</v>
      </c>
    </row>
    <row r="49" spans="1:31" ht="14.1" customHeight="1">
      <c r="A49" s="272">
        <v>49</v>
      </c>
      <c r="B49" s="288" t="s">
        <v>82</v>
      </c>
      <c r="C49" s="288" t="s">
        <v>187</v>
      </c>
      <c r="D49" s="289" t="s">
        <v>209</v>
      </c>
      <c r="E49" s="290"/>
      <c r="F49" s="257" t="s">
        <v>142</v>
      </c>
      <c r="G49" s="257" t="s">
        <v>142</v>
      </c>
      <c r="H49" s="257" t="s">
        <v>200</v>
      </c>
      <c r="I49" s="291">
        <v>14</v>
      </c>
      <c r="J49" s="292">
        <f t="shared" si="1"/>
        <v>255</v>
      </c>
      <c r="K49" s="293">
        <v>255</v>
      </c>
      <c r="L49" s="293"/>
      <c r="M49" s="293"/>
      <c r="N49" s="293"/>
      <c r="O49" s="293"/>
      <c r="P49" s="293"/>
      <c r="Q49" s="294" t="e">
        <f>IF(K49="nio",0,IF(K49&gt;0,K49*I49/W49,0))*VLOOKUP(B49,'3-Kosten gebouwen'!$A$12:$C$25,3,FALSE)</f>
        <v>#DIV/0!</v>
      </c>
      <c r="R49" s="294">
        <f>IF(L49&gt;0,L49*I49/X49,0)*VLOOKUP(B49,'3-Kosten gebouwen'!$A$12:$C$25,3,FALSE)</f>
        <v>0</v>
      </c>
      <c r="S49" s="294">
        <f>IF(M49&gt;0,M49*I49/Y49,0)*VLOOKUP(B49,'3-Kosten gebouwen'!$A$12:$C$25,3,FALSE)</f>
        <v>0</v>
      </c>
      <c r="T49" s="294">
        <f>IF(N49&gt;0,N49*I49/Z49,0)*VLOOKUP(B49,'3-Kosten gebouwen'!$A$12:$C$25,3,FALSE)</f>
        <v>0</v>
      </c>
      <c r="U49" s="294">
        <f>IF(O49&gt;0,O49*I49/Y49,0)*VLOOKUP(B49,'3-Kosten gebouwen'!$A$12:$C$25,3,FALSE)</f>
        <v>0</v>
      </c>
      <c r="V49" s="294">
        <f>IF(P49&gt;0,P49*I49/Z49,0)*VLOOKUP(B49,'3-Kosten gebouwen'!$A$12:$C$25,3,FALSE)</f>
        <v>0</v>
      </c>
      <c r="W49" s="295">
        <f>IF(K49="nio",0,IF(K49&gt;0,VLOOKUP(G49,'5-Productie normen'!A:M,VLOOKUP(K49,'5-Productie normen'!$B$32:$D$39,2,FALSE),FALSE)))</f>
        <v>0</v>
      </c>
      <c r="X49" s="295">
        <f t="shared" si="0"/>
        <v>0</v>
      </c>
      <c r="Y49" s="295">
        <f t="shared" si="2"/>
        <v>0</v>
      </c>
      <c r="Z49" s="295">
        <f t="shared" si="3"/>
        <v>0</v>
      </c>
      <c r="AA49" s="296" t="str">
        <f>VLOOKUP(G49,'5-Productie normen'!A:P,10,FALSE)</f>
        <v>V</v>
      </c>
      <c r="AB49" s="296"/>
      <c r="AD49" s="297">
        <f t="shared" si="4"/>
        <v>3570</v>
      </c>
    </row>
    <row r="50" spans="1:31" ht="14.1" customHeight="1">
      <c r="A50" s="272">
        <v>50</v>
      </c>
      <c r="B50" s="288" t="s">
        <v>82</v>
      </c>
      <c r="C50" s="288" t="s">
        <v>187</v>
      </c>
      <c r="D50" s="289" t="s">
        <v>209</v>
      </c>
      <c r="E50" s="290"/>
      <c r="F50" s="257" t="s">
        <v>142</v>
      </c>
      <c r="G50" s="257" t="s">
        <v>142</v>
      </c>
      <c r="H50" s="257" t="s">
        <v>196</v>
      </c>
      <c r="I50" s="291">
        <v>6.4</v>
      </c>
      <c r="J50" s="292">
        <f t="shared" si="1"/>
        <v>255</v>
      </c>
      <c r="K50" s="293">
        <v>255</v>
      </c>
      <c r="L50" s="293"/>
      <c r="M50" s="293"/>
      <c r="N50" s="293"/>
      <c r="O50" s="293"/>
      <c r="P50" s="293"/>
      <c r="Q50" s="294" t="e">
        <f>IF(K50="nio",0,IF(K50&gt;0,K50*I50/W50,0))*VLOOKUP(B50,'3-Kosten gebouwen'!$A$12:$C$25,3,FALSE)</f>
        <v>#DIV/0!</v>
      </c>
      <c r="R50" s="294">
        <f>IF(L50&gt;0,L50*I50/X50,0)*VLOOKUP(B50,'3-Kosten gebouwen'!$A$12:$C$25,3,FALSE)</f>
        <v>0</v>
      </c>
      <c r="S50" s="294">
        <f>IF(M50&gt;0,M50*I50/Y50,0)*VLOOKUP(B50,'3-Kosten gebouwen'!$A$12:$C$25,3,FALSE)</f>
        <v>0</v>
      </c>
      <c r="T50" s="294">
        <f>IF(N50&gt;0,N50*I50/Z50,0)*VLOOKUP(B50,'3-Kosten gebouwen'!$A$12:$C$25,3,FALSE)</f>
        <v>0</v>
      </c>
      <c r="U50" s="294">
        <f>IF(O50&gt;0,O50*I50/Y50,0)*VLOOKUP(B50,'3-Kosten gebouwen'!$A$12:$C$25,3,FALSE)</f>
        <v>0</v>
      </c>
      <c r="V50" s="294">
        <f>IF(P50&gt;0,P50*I50/Z50,0)*VLOOKUP(B50,'3-Kosten gebouwen'!$A$12:$C$25,3,FALSE)</f>
        <v>0</v>
      </c>
      <c r="W50" s="295">
        <f>IF(K50="nio",0,IF(K50&gt;0,VLOOKUP(G50,'5-Productie normen'!A:M,VLOOKUP(K50,'5-Productie normen'!$B$32:$D$39,2,FALSE),FALSE)))</f>
        <v>0</v>
      </c>
      <c r="X50" s="295">
        <f t="shared" si="0"/>
        <v>0</v>
      </c>
      <c r="Y50" s="295">
        <f t="shared" si="2"/>
        <v>0</v>
      </c>
      <c r="Z50" s="295">
        <f t="shared" si="3"/>
        <v>0</v>
      </c>
      <c r="AA50" s="296" t="str">
        <f>VLOOKUP(G50,'5-Productie normen'!A:P,10,FALSE)</f>
        <v>V</v>
      </c>
      <c r="AB50" s="296"/>
      <c r="AD50" s="297">
        <f t="shared" si="4"/>
        <v>1632</v>
      </c>
    </row>
    <row r="51" spans="1:31" ht="14.1" customHeight="1">
      <c r="A51" s="272">
        <v>51</v>
      </c>
      <c r="B51" s="288" t="s">
        <v>82</v>
      </c>
      <c r="C51" s="288" t="s">
        <v>187</v>
      </c>
      <c r="D51" s="289" t="s">
        <v>209</v>
      </c>
      <c r="E51" s="290"/>
      <c r="F51" s="257" t="s">
        <v>218</v>
      </c>
      <c r="G51" s="257" t="s">
        <v>138</v>
      </c>
      <c r="H51" s="257" t="s">
        <v>189</v>
      </c>
      <c r="I51" s="291">
        <v>4.5</v>
      </c>
      <c r="J51" s="292">
        <f t="shared" si="1"/>
        <v>255</v>
      </c>
      <c r="K51" s="293">
        <v>255</v>
      </c>
      <c r="L51" s="293"/>
      <c r="M51" s="293"/>
      <c r="N51" s="293"/>
      <c r="O51" s="293"/>
      <c r="P51" s="293"/>
      <c r="Q51" s="294" t="e">
        <f>IF(K51="nio",0,IF(K51&gt;0,K51*I51/W51,0))*VLOOKUP(B51,'3-Kosten gebouwen'!$A$12:$C$25,3,FALSE)</f>
        <v>#DIV/0!</v>
      </c>
      <c r="R51" s="294">
        <f>IF(L51&gt;0,L51*I51/X51,0)*VLOOKUP(B51,'3-Kosten gebouwen'!$A$12:$C$25,3,FALSE)</f>
        <v>0</v>
      </c>
      <c r="S51" s="294">
        <f>IF(M51&gt;0,M51*I51/Y51,0)*VLOOKUP(B51,'3-Kosten gebouwen'!$A$12:$C$25,3,FALSE)</f>
        <v>0</v>
      </c>
      <c r="T51" s="294">
        <f>IF(N51&gt;0,N51*I51/Z51,0)*VLOOKUP(B51,'3-Kosten gebouwen'!$A$12:$C$25,3,FALSE)</f>
        <v>0</v>
      </c>
      <c r="U51" s="294">
        <f>IF(O51&gt;0,O51*I51/Y51,0)*VLOOKUP(B51,'3-Kosten gebouwen'!$A$12:$C$25,3,FALSE)</f>
        <v>0</v>
      </c>
      <c r="V51" s="294">
        <f>IF(P51&gt;0,P51*I51/Z51,0)*VLOOKUP(B51,'3-Kosten gebouwen'!$A$12:$C$25,3,FALSE)</f>
        <v>0</v>
      </c>
      <c r="W51" s="295">
        <f>IF(K51="nio",0,IF(K51&gt;0,VLOOKUP(G51,'5-Productie normen'!A:M,VLOOKUP(K51,'5-Productie normen'!$B$32:$D$39,2,FALSE),FALSE)))</f>
        <v>0</v>
      </c>
      <c r="X51" s="295">
        <f t="shared" si="0"/>
        <v>0</v>
      </c>
      <c r="Y51" s="295">
        <f t="shared" si="2"/>
        <v>0</v>
      </c>
      <c r="Z51" s="295">
        <f t="shared" si="3"/>
        <v>0</v>
      </c>
      <c r="AA51" s="296" t="str">
        <f>VLOOKUP(G51,'5-Productie normen'!A:P,10,FALSE)</f>
        <v>B</v>
      </c>
      <c r="AB51" s="296"/>
      <c r="AD51" s="297">
        <f t="shared" si="4"/>
        <v>1147.5</v>
      </c>
    </row>
    <row r="52" spans="1:31" ht="14.1" customHeight="1">
      <c r="A52" s="272">
        <v>52</v>
      </c>
      <c r="B52" s="288" t="s">
        <v>82</v>
      </c>
      <c r="C52" s="288" t="s">
        <v>187</v>
      </c>
      <c r="D52" s="289" t="s">
        <v>209</v>
      </c>
      <c r="E52" s="290"/>
      <c r="F52" s="257" t="s">
        <v>219</v>
      </c>
      <c r="G52" s="257" t="s">
        <v>143</v>
      </c>
      <c r="H52" s="257" t="s">
        <v>189</v>
      </c>
      <c r="I52" s="291">
        <v>89</v>
      </c>
      <c r="J52" s="292">
        <f t="shared" si="1"/>
        <v>255</v>
      </c>
      <c r="K52" s="293">
        <v>255</v>
      </c>
      <c r="L52" s="293"/>
      <c r="M52" s="293"/>
      <c r="N52" s="293"/>
      <c r="O52" s="293"/>
      <c r="P52" s="293"/>
      <c r="Q52" s="294" t="e">
        <f>IF(K52="nio",0,IF(K52&gt;0,K52*I52/W52,0))*VLOOKUP(B52,'3-Kosten gebouwen'!$A$12:$C$25,3,FALSE)</f>
        <v>#DIV/0!</v>
      </c>
      <c r="R52" s="294">
        <f>IF(L52&gt;0,L52*I52/X52,0)*VLOOKUP(B52,'3-Kosten gebouwen'!$A$12:$C$25,3,FALSE)</f>
        <v>0</v>
      </c>
      <c r="S52" s="294">
        <f>IF(M52&gt;0,M52*I52/Y52,0)*VLOOKUP(B52,'3-Kosten gebouwen'!$A$12:$C$25,3,FALSE)</f>
        <v>0</v>
      </c>
      <c r="T52" s="294">
        <f>IF(N52&gt;0,N52*I52/Z52,0)*VLOOKUP(B52,'3-Kosten gebouwen'!$A$12:$C$25,3,FALSE)</f>
        <v>0</v>
      </c>
      <c r="U52" s="294">
        <f>IF(O52&gt;0,O52*I52/Y52,0)*VLOOKUP(B52,'3-Kosten gebouwen'!$A$12:$C$25,3,FALSE)</f>
        <v>0</v>
      </c>
      <c r="V52" s="294">
        <f>IF(P52&gt;0,P52*I52/Z52,0)*VLOOKUP(B52,'3-Kosten gebouwen'!$A$12:$C$25,3,FALSE)</f>
        <v>0</v>
      </c>
      <c r="W52" s="295">
        <f>IF(K52="nio",0,IF(K52&gt;0,VLOOKUP(G52,'5-Productie normen'!A:M,VLOOKUP(K52,'5-Productie normen'!$B$32:$D$39,2,FALSE),FALSE)))</f>
        <v>0</v>
      </c>
      <c r="X52" s="295">
        <f t="shared" si="0"/>
        <v>0</v>
      </c>
      <c r="Y52" s="295">
        <f t="shared" si="2"/>
        <v>0</v>
      </c>
      <c r="Z52" s="295">
        <f t="shared" si="3"/>
        <v>0</v>
      </c>
      <c r="AA52" s="296" t="str">
        <f>VLOOKUP(G52,'5-Productie normen'!A:P,10,FALSE)</f>
        <v>V</v>
      </c>
      <c r="AB52" s="296"/>
      <c r="AD52" s="297">
        <f t="shared" si="4"/>
        <v>22695</v>
      </c>
    </row>
    <row r="53" spans="1:31" ht="14.1" customHeight="1">
      <c r="A53" s="272">
        <v>53</v>
      </c>
      <c r="B53" s="288" t="s">
        <v>82</v>
      </c>
      <c r="C53" s="288" t="s">
        <v>187</v>
      </c>
      <c r="D53" s="289" t="s">
        <v>209</v>
      </c>
      <c r="E53" s="290"/>
      <c r="F53" s="257" t="s">
        <v>145</v>
      </c>
      <c r="G53" s="257" t="s">
        <v>145</v>
      </c>
      <c r="H53" s="257" t="s">
        <v>189</v>
      </c>
      <c r="I53" s="291">
        <v>1.7</v>
      </c>
      <c r="J53" s="292">
        <f t="shared" si="1"/>
        <v>255</v>
      </c>
      <c r="K53" s="293">
        <v>255</v>
      </c>
      <c r="L53" s="293"/>
      <c r="M53" s="293"/>
      <c r="N53" s="293"/>
      <c r="O53" s="293"/>
      <c r="P53" s="293"/>
      <c r="Q53" s="294" t="e">
        <f>IF(K53="nio",0,IF(K53&gt;0,K53*I53/W53,0))*VLOOKUP(B53,'3-Kosten gebouwen'!$A$12:$C$25,3,FALSE)</f>
        <v>#DIV/0!</v>
      </c>
      <c r="R53" s="294">
        <f>IF(L53&gt;0,L53*I53/X53,0)*VLOOKUP(B53,'3-Kosten gebouwen'!$A$12:$C$25,3,FALSE)</f>
        <v>0</v>
      </c>
      <c r="S53" s="294">
        <f>IF(M53&gt;0,M53*I53/Y53,0)*VLOOKUP(B53,'3-Kosten gebouwen'!$A$12:$C$25,3,FALSE)</f>
        <v>0</v>
      </c>
      <c r="T53" s="294">
        <f>IF(N53&gt;0,N53*I53/Z53,0)*VLOOKUP(B53,'3-Kosten gebouwen'!$A$12:$C$25,3,FALSE)</f>
        <v>0</v>
      </c>
      <c r="U53" s="294">
        <f>IF(O53&gt;0,O53*I53/Y53,0)*VLOOKUP(B53,'3-Kosten gebouwen'!$A$12:$C$25,3,FALSE)</f>
        <v>0</v>
      </c>
      <c r="V53" s="294">
        <f>IF(P53&gt;0,P53*I53/Z53,0)*VLOOKUP(B53,'3-Kosten gebouwen'!$A$12:$C$25,3,FALSE)</f>
        <v>0</v>
      </c>
      <c r="W53" s="295">
        <f>IF(K53="nio",0,IF(K53&gt;0,VLOOKUP(G53,'5-Productie normen'!A:M,VLOOKUP(K53,'5-Productie normen'!$B$32:$D$39,2,FALSE),FALSE)))</f>
        <v>0</v>
      </c>
      <c r="X53" s="295">
        <f t="shared" si="0"/>
        <v>0</v>
      </c>
      <c r="Y53" s="295">
        <f t="shared" si="2"/>
        <v>0</v>
      </c>
      <c r="Z53" s="295">
        <f t="shared" si="3"/>
        <v>0</v>
      </c>
      <c r="AA53" s="296" t="str">
        <f>VLOOKUP(G53,'5-Productie normen'!A:P,10,FALSE)</f>
        <v>V</v>
      </c>
      <c r="AB53" s="296"/>
      <c r="AD53" s="297">
        <f t="shared" si="4"/>
        <v>433.5</v>
      </c>
    </row>
    <row r="54" spans="1:31" ht="14.1" customHeight="1">
      <c r="A54" s="272">
        <v>54</v>
      </c>
      <c r="B54" s="288" t="s">
        <v>82</v>
      </c>
      <c r="C54" s="288" t="s">
        <v>187</v>
      </c>
      <c r="D54" s="289" t="s">
        <v>209</v>
      </c>
      <c r="E54" s="290"/>
      <c r="F54" s="257" t="s">
        <v>220</v>
      </c>
      <c r="G54" s="257" t="s">
        <v>148</v>
      </c>
      <c r="H54" s="257" t="s">
        <v>189</v>
      </c>
      <c r="I54" s="291">
        <v>60</v>
      </c>
      <c r="J54" s="292">
        <f t="shared" si="1"/>
        <v>255</v>
      </c>
      <c r="K54" s="293">
        <v>255</v>
      </c>
      <c r="L54" s="293"/>
      <c r="M54" s="293"/>
      <c r="N54" s="293"/>
      <c r="O54" s="293"/>
      <c r="P54" s="293"/>
      <c r="Q54" s="294" t="e">
        <f>IF(K54="nio",0,IF(K54&gt;0,K54*I54/W54,0))*VLOOKUP(B54,'3-Kosten gebouwen'!$A$12:$C$25,3,FALSE)</f>
        <v>#DIV/0!</v>
      </c>
      <c r="R54" s="294">
        <f>IF(L54&gt;0,L54*I54/X54,0)*VLOOKUP(B54,'3-Kosten gebouwen'!$A$12:$C$25,3,FALSE)</f>
        <v>0</v>
      </c>
      <c r="S54" s="294">
        <f>IF(M54&gt;0,M54*I54/Y54,0)*VLOOKUP(B54,'3-Kosten gebouwen'!$A$12:$C$25,3,FALSE)</f>
        <v>0</v>
      </c>
      <c r="T54" s="294">
        <f>IF(N54&gt;0,N54*I54/Z54,0)*VLOOKUP(B54,'3-Kosten gebouwen'!$A$12:$C$25,3,FALSE)</f>
        <v>0</v>
      </c>
      <c r="U54" s="294">
        <f>IF(O54&gt;0,O54*I54/Y54,0)*VLOOKUP(B54,'3-Kosten gebouwen'!$A$12:$C$25,3,FALSE)</f>
        <v>0</v>
      </c>
      <c r="V54" s="294">
        <f>IF(P54&gt;0,P54*I54/Z54,0)*VLOOKUP(B54,'3-Kosten gebouwen'!$A$12:$C$25,3,FALSE)</f>
        <v>0</v>
      </c>
      <c r="W54" s="295">
        <f>IF(K54="nio",0,IF(K54&gt;0,VLOOKUP(G54,'5-Productie normen'!A:M,VLOOKUP(K54,'5-Productie normen'!$B$32:$D$39,2,FALSE),FALSE)))</f>
        <v>0</v>
      </c>
      <c r="X54" s="295">
        <f t="shared" si="0"/>
        <v>0</v>
      </c>
      <c r="Y54" s="295">
        <f t="shared" si="2"/>
        <v>0</v>
      </c>
      <c r="Z54" s="295">
        <f t="shared" si="3"/>
        <v>0</v>
      </c>
      <c r="AA54" s="296" t="str">
        <f>VLOOKUP(G54,'5-Productie normen'!A:P,10,FALSE)</f>
        <v>V</v>
      </c>
      <c r="AB54" s="296"/>
      <c r="AD54" s="297">
        <f t="shared" si="4"/>
        <v>15300</v>
      </c>
    </row>
    <row r="55" spans="1:31" ht="14.1" customHeight="1">
      <c r="A55" s="272">
        <v>55</v>
      </c>
      <c r="B55" s="288" t="s">
        <v>83</v>
      </c>
      <c r="C55" s="288" t="s">
        <v>221</v>
      </c>
      <c r="D55" s="289" t="s">
        <v>209</v>
      </c>
      <c r="E55" s="290">
        <v>1</v>
      </c>
      <c r="F55" s="257" t="s">
        <v>222</v>
      </c>
      <c r="G55" s="257" t="s">
        <v>143</v>
      </c>
      <c r="H55" s="257" t="s">
        <v>189</v>
      </c>
      <c r="I55" s="291">
        <v>8.4700000000000006</v>
      </c>
      <c r="J55" s="292">
        <f t="shared" ref="J55:J82" si="5">SUM(K55:P55)</f>
        <v>730</v>
      </c>
      <c r="K55" s="293">
        <v>255</v>
      </c>
      <c r="L55" s="293">
        <v>255</v>
      </c>
      <c r="M55" s="293">
        <v>102</v>
      </c>
      <c r="N55" s="293">
        <v>102</v>
      </c>
      <c r="O55" s="293">
        <v>8</v>
      </c>
      <c r="P55" s="293">
        <v>8</v>
      </c>
      <c r="Q55" s="294" t="e">
        <f>IF(K55="nio",0,IF(K55&gt;0,K55*I55/W55,0))*VLOOKUP(B55,'3-Kosten gebouwen'!$A$12:$C$25,3,FALSE)</f>
        <v>#DIV/0!</v>
      </c>
      <c r="R55" s="294" t="e">
        <f>IF(L55&gt;0,L55*I55/X55,0)*VLOOKUP(B55,'3-Kosten gebouwen'!$A$12:$C$25,3,FALSE)</f>
        <v>#DIV/0!</v>
      </c>
      <c r="S55" s="294" t="e">
        <f>IF(M55&gt;0,M55*I55/Y55,0)*VLOOKUP(B55,'3-Kosten gebouwen'!$A$12:$C$25,3,FALSE)</f>
        <v>#DIV/0!</v>
      </c>
      <c r="T55" s="294" t="e">
        <f>IF(N55&gt;0,N55*I55/Z55,0)*VLOOKUP(B55,'3-Kosten gebouwen'!$A$12:$C$25,3,FALSE)</f>
        <v>#DIV/0!</v>
      </c>
      <c r="U55" s="294" t="e">
        <f>IF(O55&gt;0,O55*I55/Y55,0)*VLOOKUP(B55,'3-Kosten gebouwen'!$A$12:$C$25,3,FALSE)</f>
        <v>#DIV/0!</v>
      </c>
      <c r="V55" s="294" t="e">
        <f>IF(P55&gt;0,P55*I55/Z55,0)*VLOOKUP(B55,'3-Kosten gebouwen'!$A$12:$C$25,3,FALSE)</f>
        <v>#DIV/0!</v>
      </c>
      <c r="W55" s="295">
        <f>IF(K55="nio",0,IF(K55&gt;0,VLOOKUP(G55,'5-Productie normen'!A:M,VLOOKUP(K55,'5-Productie normen'!$B$32:$D$39,2,FALSE),FALSE)))</f>
        <v>0</v>
      </c>
      <c r="X55" s="295">
        <f t="shared" si="0"/>
        <v>0</v>
      </c>
      <c r="Y55" s="295">
        <f t="shared" si="2"/>
        <v>0</v>
      </c>
      <c r="Z55" s="295">
        <f t="shared" si="3"/>
        <v>0</v>
      </c>
      <c r="AA55" s="296" t="str">
        <f>VLOOKUP(G55,'5-Productie normen'!A:P,10,FALSE)</f>
        <v>V</v>
      </c>
      <c r="AB55" s="296"/>
      <c r="AD55" s="297">
        <f t="shared" si="4"/>
        <v>6183.1</v>
      </c>
      <c r="AE55" s="304"/>
    </row>
    <row r="56" spans="1:31" ht="14.1" customHeight="1">
      <c r="A56" s="272">
        <v>56</v>
      </c>
      <c r="B56" s="288" t="s">
        <v>83</v>
      </c>
      <c r="C56" s="288" t="s">
        <v>221</v>
      </c>
      <c r="D56" s="289" t="s">
        <v>209</v>
      </c>
      <c r="E56" s="290">
        <v>2</v>
      </c>
      <c r="F56" s="405" t="s">
        <v>223</v>
      </c>
      <c r="G56" s="405" t="s">
        <v>138</v>
      </c>
      <c r="H56" s="257" t="s">
        <v>189</v>
      </c>
      <c r="I56" s="291">
        <v>6.96</v>
      </c>
      <c r="J56" s="292">
        <f t="shared" si="5"/>
        <v>730</v>
      </c>
      <c r="K56" s="293">
        <v>255</v>
      </c>
      <c r="L56" s="293">
        <v>255</v>
      </c>
      <c r="M56" s="293">
        <v>102</v>
      </c>
      <c r="N56" s="293">
        <v>102</v>
      </c>
      <c r="O56" s="293">
        <v>8</v>
      </c>
      <c r="P56" s="293">
        <v>8</v>
      </c>
      <c r="Q56" s="294" t="e">
        <f>IF(K56="nio",0,IF(K56&gt;0,K56*I56/W56,0))*VLOOKUP(B56,'3-Kosten gebouwen'!$A$12:$C$25,3,FALSE)</f>
        <v>#DIV/0!</v>
      </c>
      <c r="R56" s="294" t="e">
        <f>IF(L56&gt;0,L56*I56/X56,0)*VLOOKUP(B56,'3-Kosten gebouwen'!$A$12:$C$25,3,FALSE)</f>
        <v>#DIV/0!</v>
      </c>
      <c r="S56" s="294" t="e">
        <f>IF(M56&gt;0,M56*I56/Y56,0)*VLOOKUP(B56,'3-Kosten gebouwen'!$A$12:$C$25,3,FALSE)</f>
        <v>#DIV/0!</v>
      </c>
      <c r="T56" s="294" t="e">
        <f>IF(N56&gt;0,N56*I56/Z56,0)*VLOOKUP(B56,'3-Kosten gebouwen'!$A$12:$C$25,3,FALSE)</f>
        <v>#DIV/0!</v>
      </c>
      <c r="U56" s="294" t="e">
        <f>IF(O56&gt;0,O56*I56/Y56,0)*VLOOKUP(B56,'3-Kosten gebouwen'!$A$12:$C$25,3,FALSE)</f>
        <v>#DIV/0!</v>
      </c>
      <c r="V56" s="294" t="e">
        <f>IF(P56&gt;0,P56*I56/Z56,0)*VLOOKUP(B56,'3-Kosten gebouwen'!$A$12:$C$25,3,FALSE)</f>
        <v>#DIV/0!</v>
      </c>
      <c r="W56" s="295">
        <f>IF(K56="nio",0,IF(K56&gt;0,VLOOKUP(G56,'5-Productie normen'!A:M,VLOOKUP(K56,'5-Productie normen'!$B$32:$D$39,2,FALSE),FALSE)))</f>
        <v>0</v>
      </c>
      <c r="X56" s="295">
        <f t="shared" si="0"/>
        <v>0</v>
      </c>
      <c r="Y56" s="295">
        <f t="shared" si="2"/>
        <v>0</v>
      </c>
      <c r="Z56" s="295">
        <f t="shared" si="3"/>
        <v>0</v>
      </c>
      <c r="AA56" s="296" t="str">
        <f>VLOOKUP(G56,'5-Productie normen'!A:P,10,FALSE)</f>
        <v>B</v>
      </c>
      <c r="AB56" s="296"/>
      <c r="AD56" s="297">
        <f t="shared" si="4"/>
        <v>5080.8</v>
      </c>
      <c r="AE56" s="304"/>
    </row>
    <row r="57" spans="1:31" ht="14.1" customHeight="1">
      <c r="A57" s="272">
        <v>57</v>
      </c>
      <c r="B57" s="288" t="s">
        <v>83</v>
      </c>
      <c r="C57" s="288" t="s">
        <v>221</v>
      </c>
      <c r="D57" s="289" t="s">
        <v>209</v>
      </c>
      <c r="E57" s="290">
        <v>3</v>
      </c>
      <c r="F57" s="257" t="s">
        <v>223</v>
      </c>
      <c r="G57" s="257" t="s">
        <v>138</v>
      </c>
      <c r="H57" s="25" t="s">
        <v>189</v>
      </c>
      <c r="I57" s="291">
        <v>33.909999999999997</v>
      </c>
      <c r="J57" s="292">
        <f t="shared" si="5"/>
        <v>730</v>
      </c>
      <c r="K57" s="293">
        <v>255</v>
      </c>
      <c r="L57" s="293">
        <v>255</v>
      </c>
      <c r="M57" s="293">
        <v>102</v>
      </c>
      <c r="N57" s="293">
        <v>102</v>
      </c>
      <c r="O57" s="293">
        <v>8</v>
      </c>
      <c r="P57" s="293">
        <v>8</v>
      </c>
      <c r="Q57" s="294" t="e">
        <f>IF(K57="nio",0,IF(K57&gt;0,K57*I57/W57,0))*VLOOKUP(B57,'3-Kosten gebouwen'!$A$12:$C$25,3,FALSE)</f>
        <v>#DIV/0!</v>
      </c>
      <c r="R57" s="294" t="e">
        <f>IF(L57&gt;0,L57*I57/X57,0)*VLOOKUP(B57,'3-Kosten gebouwen'!$A$12:$C$25,3,FALSE)</f>
        <v>#DIV/0!</v>
      </c>
      <c r="S57" s="294" t="e">
        <f>IF(M57&gt;0,M57*I57/Y57,0)*VLOOKUP(B57,'3-Kosten gebouwen'!$A$12:$C$25,3,FALSE)</f>
        <v>#DIV/0!</v>
      </c>
      <c r="T57" s="294" t="e">
        <f>IF(N57&gt;0,N57*I57/Z57,0)*VLOOKUP(B57,'3-Kosten gebouwen'!$A$12:$C$25,3,FALSE)</f>
        <v>#DIV/0!</v>
      </c>
      <c r="U57" s="294" t="e">
        <f>IF(O57&gt;0,O57*I57/Y57,0)*VLOOKUP(B57,'3-Kosten gebouwen'!$A$12:$C$25,3,FALSE)</f>
        <v>#DIV/0!</v>
      </c>
      <c r="V57" s="294" t="e">
        <f>IF(P57&gt;0,P57*I57/Z57,0)*VLOOKUP(B57,'3-Kosten gebouwen'!$A$12:$C$25,3,FALSE)</f>
        <v>#DIV/0!</v>
      </c>
      <c r="W57" s="295">
        <f>IF(K57="nio",0,IF(K57&gt;0,VLOOKUP(G57,'5-Productie normen'!A:M,VLOOKUP(K57,'5-Productie normen'!$B$32:$D$39,2,FALSE),FALSE)))</f>
        <v>0</v>
      </c>
      <c r="X57" s="295">
        <f t="shared" si="0"/>
        <v>0</v>
      </c>
      <c r="Y57" s="295">
        <f t="shared" si="2"/>
        <v>0</v>
      </c>
      <c r="Z57" s="295">
        <f t="shared" si="3"/>
        <v>0</v>
      </c>
      <c r="AA57" s="296" t="str">
        <f>VLOOKUP(G57,'5-Productie normen'!A:P,10,FALSE)</f>
        <v>B</v>
      </c>
      <c r="AB57" s="296"/>
      <c r="AD57" s="297">
        <f t="shared" si="4"/>
        <v>24754.3</v>
      </c>
      <c r="AE57" s="304"/>
    </row>
    <row r="58" spans="1:31" ht="14.1" customHeight="1">
      <c r="A58" s="272">
        <v>58</v>
      </c>
      <c r="B58" s="288" t="s">
        <v>83</v>
      </c>
      <c r="C58" s="288" t="s">
        <v>221</v>
      </c>
      <c r="D58" s="289" t="s">
        <v>209</v>
      </c>
      <c r="E58" s="298">
        <v>4</v>
      </c>
      <c r="F58" s="299" t="s">
        <v>224</v>
      </c>
      <c r="G58" s="299" t="s">
        <v>146</v>
      </c>
      <c r="H58" s="257"/>
      <c r="I58" s="291">
        <v>10.66</v>
      </c>
      <c r="J58" s="292">
        <f t="shared" si="5"/>
        <v>0</v>
      </c>
      <c r="K58" s="293" t="s">
        <v>192</v>
      </c>
      <c r="L58" s="293"/>
      <c r="M58" s="293"/>
      <c r="N58" s="293"/>
      <c r="O58" s="293"/>
      <c r="P58" s="293"/>
      <c r="Q58" s="294">
        <f>IF(K58="nio",0,IF(K58&gt;0,K58*I58/W58,0))*VLOOKUP(B58,'3-Kosten gebouwen'!$A$12:$C$25,3,FALSE)</f>
        <v>0</v>
      </c>
      <c r="R58" s="294">
        <f>IF(L58&gt;0,L58*I58/X58,0)*VLOOKUP(B58,'3-Kosten gebouwen'!$A$12:$C$25,3,FALSE)</f>
        <v>0</v>
      </c>
      <c r="S58" s="294">
        <f>IF(M58&gt;0,M58*I58/Y58,0)*VLOOKUP(B58,'3-Kosten gebouwen'!$A$12:$C$25,3,FALSE)</f>
        <v>0</v>
      </c>
      <c r="T58" s="294">
        <f>IF(N58&gt;0,N58*I58/Z58,0)*VLOOKUP(B58,'3-Kosten gebouwen'!$A$12:$C$25,3,FALSE)</f>
        <v>0</v>
      </c>
      <c r="U58" s="294">
        <f>IF(O58&gt;0,O58*I58/Y58,0)*VLOOKUP(B58,'3-Kosten gebouwen'!$A$12:$C$25,3,FALSE)</f>
        <v>0</v>
      </c>
      <c r="V58" s="294">
        <f>IF(P58&gt;0,P58*I58/Z58,0)*VLOOKUP(B58,'3-Kosten gebouwen'!$A$12:$C$25,3,FALSE)</f>
        <v>0</v>
      </c>
      <c r="W58" s="295">
        <f>IF(K58="nio",0,IF(K58&gt;0,VLOOKUP(G58,'5-Productie normen'!A:M,VLOOKUP(K58,'5-Productie normen'!$B$32:$D$39,2,FALSE),FALSE)))</f>
        <v>0</v>
      </c>
      <c r="X58" s="295">
        <f t="shared" si="0"/>
        <v>0</v>
      </c>
      <c r="Y58" s="295">
        <f t="shared" si="2"/>
        <v>0</v>
      </c>
      <c r="Z58" s="295">
        <f t="shared" si="3"/>
        <v>0</v>
      </c>
      <c r="AA58" s="296" t="str">
        <f>VLOOKUP(G58,'5-Productie normen'!A:P,10,FALSE)</f>
        <v>V</v>
      </c>
      <c r="AB58" s="296"/>
      <c r="AD58" s="297">
        <f t="shared" si="4"/>
        <v>0</v>
      </c>
      <c r="AE58" s="304"/>
    </row>
    <row r="59" spans="1:31" ht="14.1" customHeight="1">
      <c r="A59" s="272">
        <v>59</v>
      </c>
      <c r="B59" s="288" t="s">
        <v>83</v>
      </c>
      <c r="C59" s="288" t="s">
        <v>221</v>
      </c>
      <c r="D59" s="289" t="s">
        <v>209</v>
      </c>
      <c r="E59" s="290">
        <v>5</v>
      </c>
      <c r="F59" s="257" t="s">
        <v>225</v>
      </c>
      <c r="G59" s="257" t="s">
        <v>149</v>
      </c>
      <c r="H59" s="257" t="s">
        <v>200</v>
      </c>
      <c r="I59" s="291">
        <v>3.42</v>
      </c>
      <c r="J59" s="292">
        <f t="shared" si="5"/>
        <v>730</v>
      </c>
      <c r="K59" s="293">
        <v>255</v>
      </c>
      <c r="L59" s="293">
        <v>255</v>
      </c>
      <c r="M59" s="293">
        <v>102</v>
      </c>
      <c r="N59" s="293">
        <v>102</v>
      </c>
      <c r="O59" s="293">
        <v>8</v>
      </c>
      <c r="P59" s="293">
        <v>8</v>
      </c>
      <c r="Q59" s="294" t="e">
        <f>IF(K59="nio",0,IF(K59&gt;0,K59*I59/W59,0))*VLOOKUP(B59,'3-Kosten gebouwen'!$A$12:$C$25,3,FALSE)</f>
        <v>#DIV/0!</v>
      </c>
      <c r="R59" s="294" t="e">
        <f>IF(L59&gt;0,L59*I59/X59,0)*VLOOKUP(B59,'3-Kosten gebouwen'!$A$12:$C$25,3,FALSE)</f>
        <v>#DIV/0!</v>
      </c>
      <c r="S59" s="294" t="e">
        <f>IF(M59&gt;0,M59*I59/Y59,0)*VLOOKUP(B59,'3-Kosten gebouwen'!$A$12:$C$25,3,FALSE)</f>
        <v>#DIV/0!</v>
      </c>
      <c r="T59" s="294" t="e">
        <f>IF(N59&gt;0,N59*I59/Z59,0)*VLOOKUP(B59,'3-Kosten gebouwen'!$A$12:$C$25,3,FALSE)</f>
        <v>#DIV/0!</v>
      </c>
      <c r="U59" s="294" t="e">
        <f>IF(O59&gt;0,O59*I59/Y59,0)*VLOOKUP(B59,'3-Kosten gebouwen'!$A$12:$C$25,3,FALSE)</f>
        <v>#DIV/0!</v>
      </c>
      <c r="V59" s="294" t="e">
        <f>IF(P59&gt;0,P59*I59/Z59,0)*VLOOKUP(B59,'3-Kosten gebouwen'!$A$12:$C$25,3,FALSE)</f>
        <v>#DIV/0!</v>
      </c>
      <c r="W59" s="295">
        <f>IF(K59="nio",0,IF(K59&gt;0,VLOOKUP(G59,'5-Productie normen'!A:M,VLOOKUP(K59,'5-Productie normen'!$B$32:$D$39,2,FALSE),FALSE)))</f>
        <v>0</v>
      </c>
      <c r="X59" s="295">
        <f t="shared" si="0"/>
        <v>0</v>
      </c>
      <c r="Y59" s="295">
        <f t="shared" si="2"/>
        <v>0</v>
      </c>
      <c r="Z59" s="295">
        <f t="shared" si="3"/>
        <v>0</v>
      </c>
      <c r="AA59" s="296" t="str">
        <f>VLOOKUP(G59,'5-Productie normen'!A:P,10,FALSE)</f>
        <v>S</v>
      </c>
      <c r="AB59" s="296"/>
      <c r="AD59" s="297">
        <f t="shared" si="4"/>
        <v>2496.6</v>
      </c>
      <c r="AE59" s="304"/>
    </row>
    <row r="60" spans="1:31" ht="14.1" customHeight="1">
      <c r="A60" s="272">
        <v>60</v>
      </c>
      <c r="B60" s="288" t="s">
        <v>83</v>
      </c>
      <c r="C60" s="288" t="s">
        <v>221</v>
      </c>
      <c r="D60" s="289" t="s">
        <v>209</v>
      </c>
      <c r="E60" s="290">
        <v>6</v>
      </c>
      <c r="F60" s="257" t="s">
        <v>225</v>
      </c>
      <c r="G60" s="257" t="s">
        <v>149</v>
      </c>
      <c r="H60" s="257" t="s">
        <v>200</v>
      </c>
      <c r="I60" s="291">
        <v>1.4</v>
      </c>
      <c r="J60" s="292">
        <f t="shared" si="5"/>
        <v>730</v>
      </c>
      <c r="K60" s="293">
        <v>255</v>
      </c>
      <c r="L60" s="293">
        <v>255</v>
      </c>
      <c r="M60" s="293">
        <v>102</v>
      </c>
      <c r="N60" s="293">
        <v>102</v>
      </c>
      <c r="O60" s="293">
        <v>8</v>
      </c>
      <c r="P60" s="293">
        <v>8</v>
      </c>
      <c r="Q60" s="294" t="e">
        <f>IF(K60="nio",0,IF(K60&gt;0,K60*I60/W60,0))*VLOOKUP(B60,'3-Kosten gebouwen'!$A$12:$C$25,3,FALSE)</f>
        <v>#DIV/0!</v>
      </c>
      <c r="R60" s="294" t="e">
        <f>IF(L60&gt;0,L60*I60/X60,0)*VLOOKUP(B60,'3-Kosten gebouwen'!$A$12:$C$25,3,FALSE)</f>
        <v>#DIV/0!</v>
      </c>
      <c r="S60" s="294" t="e">
        <f>IF(M60&gt;0,M60*I60/Y60,0)*VLOOKUP(B60,'3-Kosten gebouwen'!$A$12:$C$25,3,FALSE)</f>
        <v>#DIV/0!</v>
      </c>
      <c r="T60" s="294" t="e">
        <f>IF(N60&gt;0,N60*I60/Z60,0)*VLOOKUP(B60,'3-Kosten gebouwen'!$A$12:$C$25,3,FALSE)</f>
        <v>#DIV/0!</v>
      </c>
      <c r="U60" s="294" t="e">
        <f>IF(O60&gt;0,O60*I60/Y60,0)*VLOOKUP(B60,'3-Kosten gebouwen'!$A$12:$C$25,3,FALSE)</f>
        <v>#DIV/0!</v>
      </c>
      <c r="V60" s="294" t="e">
        <f>IF(P60&gt;0,P60*I60/Z60,0)*VLOOKUP(B60,'3-Kosten gebouwen'!$A$12:$C$25,3,FALSE)</f>
        <v>#DIV/0!</v>
      </c>
      <c r="W60" s="295">
        <f>IF(K60="nio",0,IF(K60&gt;0,VLOOKUP(G60,'5-Productie normen'!A:M,VLOOKUP(K60,'5-Productie normen'!$B$32:$D$39,2,FALSE),FALSE)))</f>
        <v>0</v>
      </c>
      <c r="X60" s="295">
        <f t="shared" si="0"/>
        <v>0</v>
      </c>
      <c r="Y60" s="295">
        <f t="shared" si="2"/>
        <v>0</v>
      </c>
      <c r="Z60" s="295">
        <f t="shared" si="3"/>
        <v>0</v>
      </c>
      <c r="AA60" s="296" t="str">
        <f>VLOOKUP(G60,'5-Productie normen'!A:P,10,FALSE)</f>
        <v>S</v>
      </c>
      <c r="AB60" s="296"/>
      <c r="AD60" s="297">
        <f t="shared" si="4"/>
        <v>1021.9999999999999</v>
      </c>
    </row>
    <row r="61" spans="1:31" ht="14.1" customHeight="1">
      <c r="A61" s="272">
        <v>61</v>
      </c>
      <c r="B61" s="288" t="s">
        <v>83</v>
      </c>
      <c r="C61" s="288" t="s">
        <v>221</v>
      </c>
      <c r="D61" s="289" t="s">
        <v>209</v>
      </c>
      <c r="E61" s="290">
        <v>7</v>
      </c>
      <c r="F61" s="257" t="s">
        <v>226</v>
      </c>
      <c r="G61" s="257" t="s">
        <v>149</v>
      </c>
      <c r="H61" s="257" t="s">
        <v>200</v>
      </c>
      <c r="I61" s="291">
        <v>1.43</v>
      </c>
      <c r="J61" s="292">
        <f t="shared" si="5"/>
        <v>730</v>
      </c>
      <c r="K61" s="293">
        <v>255</v>
      </c>
      <c r="L61" s="293">
        <v>255</v>
      </c>
      <c r="M61" s="293">
        <v>102</v>
      </c>
      <c r="N61" s="293">
        <v>102</v>
      </c>
      <c r="O61" s="293">
        <v>8</v>
      </c>
      <c r="P61" s="293">
        <v>8</v>
      </c>
      <c r="Q61" s="294" t="e">
        <f>IF(K61="nio",0,IF(K61&gt;0,K61*I61/W61,0))*VLOOKUP(B61,'3-Kosten gebouwen'!$A$12:$C$25,3,FALSE)</f>
        <v>#DIV/0!</v>
      </c>
      <c r="R61" s="294" t="e">
        <f>IF(L61&gt;0,L61*I61/X61,0)*VLOOKUP(B61,'3-Kosten gebouwen'!$A$12:$C$25,3,FALSE)</f>
        <v>#DIV/0!</v>
      </c>
      <c r="S61" s="294" t="e">
        <f>IF(M61&gt;0,M61*I61/Y61,0)*VLOOKUP(B61,'3-Kosten gebouwen'!$A$12:$C$25,3,FALSE)</f>
        <v>#DIV/0!</v>
      </c>
      <c r="T61" s="294" t="e">
        <f>IF(N61&gt;0,N61*I61/Z61,0)*VLOOKUP(B61,'3-Kosten gebouwen'!$A$12:$C$25,3,FALSE)</f>
        <v>#DIV/0!</v>
      </c>
      <c r="U61" s="294" t="e">
        <f>IF(O61&gt;0,O61*I61/Y61,0)*VLOOKUP(B61,'3-Kosten gebouwen'!$A$12:$C$25,3,FALSE)</f>
        <v>#DIV/0!</v>
      </c>
      <c r="V61" s="294" t="e">
        <f>IF(P61&gt;0,P61*I61/Z61,0)*VLOOKUP(B61,'3-Kosten gebouwen'!$A$12:$C$25,3,FALSE)</f>
        <v>#DIV/0!</v>
      </c>
      <c r="W61" s="295">
        <f>IF(K61="nio",0,IF(K61&gt;0,VLOOKUP(G61,'5-Productie normen'!A:M,VLOOKUP(K61,'5-Productie normen'!$B$32:$D$39,2,FALSE),FALSE)))</f>
        <v>0</v>
      </c>
      <c r="X61" s="295">
        <f t="shared" si="0"/>
        <v>0</v>
      </c>
      <c r="Y61" s="295">
        <f t="shared" si="2"/>
        <v>0</v>
      </c>
      <c r="Z61" s="295">
        <f t="shared" si="3"/>
        <v>0</v>
      </c>
      <c r="AA61" s="296" t="str">
        <f>VLOOKUP(G61,'5-Productie normen'!A:P,10,FALSE)</f>
        <v>S</v>
      </c>
      <c r="AB61" s="296"/>
      <c r="AD61" s="297">
        <f t="shared" si="4"/>
        <v>1043.8999999999999</v>
      </c>
    </row>
    <row r="62" spans="1:31" ht="14.1" customHeight="1">
      <c r="A62" s="272">
        <v>62</v>
      </c>
      <c r="B62" s="288" t="s">
        <v>83</v>
      </c>
      <c r="C62" s="288" t="s">
        <v>221</v>
      </c>
      <c r="D62" s="289" t="s">
        <v>209</v>
      </c>
      <c r="E62" s="290">
        <v>8</v>
      </c>
      <c r="F62" s="257" t="s">
        <v>227</v>
      </c>
      <c r="G62" s="257" t="s">
        <v>148</v>
      </c>
      <c r="H62" s="257" t="s">
        <v>189</v>
      </c>
      <c r="I62" s="291">
        <f>11.08+11.59+19.94</f>
        <v>42.61</v>
      </c>
      <c r="J62" s="292">
        <f t="shared" si="5"/>
        <v>730</v>
      </c>
      <c r="K62" s="293">
        <v>255</v>
      </c>
      <c r="L62" s="293">
        <v>255</v>
      </c>
      <c r="M62" s="293">
        <v>102</v>
      </c>
      <c r="N62" s="293">
        <v>102</v>
      </c>
      <c r="O62" s="293">
        <v>8</v>
      </c>
      <c r="P62" s="293">
        <v>8</v>
      </c>
      <c r="Q62" s="294" t="e">
        <f>IF(K62="nio",0,IF(K62&gt;0,K62*I62/W62,0))*VLOOKUP(B62,'3-Kosten gebouwen'!$A$12:$C$25,3,FALSE)</f>
        <v>#DIV/0!</v>
      </c>
      <c r="R62" s="294" t="e">
        <f>IF(L62&gt;0,L62*I62/X62,0)*VLOOKUP(B62,'3-Kosten gebouwen'!$A$12:$C$25,3,FALSE)</f>
        <v>#DIV/0!</v>
      </c>
      <c r="S62" s="294" t="e">
        <f>IF(M62&gt;0,M62*I62/Y62,0)*VLOOKUP(B62,'3-Kosten gebouwen'!$A$12:$C$25,3,FALSE)</f>
        <v>#DIV/0!</v>
      </c>
      <c r="T62" s="294" t="e">
        <f>IF(N62&gt;0,N62*I62/Z62,0)*VLOOKUP(B62,'3-Kosten gebouwen'!$A$12:$C$25,3,FALSE)</f>
        <v>#DIV/0!</v>
      </c>
      <c r="U62" s="294" t="e">
        <f>IF(O62&gt;0,O62*I62/Y62,0)*VLOOKUP(B62,'3-Kosten gebouwen'!$A$12:$C$25,3,FALSE)</f>
        <v>#DIV/0!</v>
      </c>
      <c r="V62" s="294" t="e">
        <f>IF(P62&gt;0,P62*I62/Z62,0)*VLOOKUP(B62,'3-Kosten gebouwen'!$A$12:$C$25,3,FALSE)</f>
        <v>#DIV/0!</v>
      </c>
      <c r="W62" s="295">
        <f>IF(K62="nio",0,IF(K62&gt;0,VLOOKUP(G62,'5-Productie normen'!A:M,VLOOKUP(K62,'5-Productie normen'!$B$32:$D$39,2,FALSE),FALSE)))</f>
        <v>0</v>
      </c>
      <c r="X62" s="295">
        <f t="shared" si="0"/>
        <v>0</v>
      </c>
      <c r="Y62" s="295">
        <f t="shared" si="2"/>
        <v>0</v>
      </c>
      <c r="Z62" s="295">
        <f t="shared" si="3"/>
        <v>0</v>
      </c>
      <c r="AA62" s="296" t="str">
        <f>VLOOKUP(G62,'5-Productie normen'!A:P,10,FALSE)</f>
        <v>V</v>
      </c>
      <c r="AB62" s="296"/>
      <c r="AD62" s="297">
        <f t="shared" si="4"/>
        <v>31105.3</v>
      </c>
    </row>
    <row r="63" spans="1:31" s="20" customFormat="1" ht="14.1" customHeight="1">
      <c r="A63" s="272">
        <v>63</v>
      </c>
      <c r="B63" s="288" t="s">
        <v>83</v>
      </c>
      <c r="C63" s="288" t="s">
        <v>221</v>
      </c>
      <c r="D63" s="289" t="s">
        <v>209</v>
      </c>
      <c r="E63" s="290" t="s">
        <v>228</v>
      </c>
      <c r="F63" s="257" t="s">
        <v>229</v>
      </c>
      <c r="G63" s="257" t="s">
        <v>146</v>
      </c>
      <c r="H63" s="257"/>
      <c r="I63" s="291">
        <v>0.33</v>
      </c>
      <c r="J63" s="292">
        <f t="shared" si="5"/>
        <v>0</v>
      </c>
      <c r="K63" s="293" t="s">
        <v>192</v>
      </c>
      <c r="L63" s="293"/>
      <c r="M63" s="293"/>
      <c r="N63" s="293"/>
      <c r="O63" s="293"/>
      <c r="P63" s="293"/>
      <c r="Q63" s="294">
        <f>IF(K63="nio",0,IF(K63&gt;0,K63*I63/W63,0))*VLOOKUP(B63,'3-Kosten gebouwen'!$A$12:$C$25,3,FALSE)</f>
        <v>0</v>
      </c>
      <c r="R63" s="294">
        <f>IF(L63&gt;0,L63*I63/X63,0)*VLOOKUP(B63,'3-Kosten gebouwen'!$A$12:$C$25,3,FALSE)</f>
        <v>0</v>
      </c>
      <c r="S63" s="294">
        <f>IF(M63&gt;0,M63*I63/Y63,0)*VLOOKUP(B63,'3-Kosten gebouwen'!$A$12:$C$25,3,FALSE)</f>
        <v>0</v>
      </c>
      <c r="T63" s="294">
        <f>IF(N63&gt;0,N63*I63/Z63,0)*VLOOKUP(B63,'3-Kosten gebouwen'!$A$12:$C$25,3,FALSE)</f>
        <v>0</v>
      </c>
      <c r="U63" s="294">
        <f>IF(O63&gt;0,O63*I63/Y63,0)*VLOOKUP(B63,'3-Kosten gebouwen'!$A$12:$C$25,3,FALSE)</f>
        <v>0</v>
      </c>
      <c r="V63" s="294">
        <f>IF(P63&gt;0,P63*I63/Z63,0)*VLOOKUP(B63,'3-Kosten gebouwen'!$A$12:$C$25,3,FALSE)</f>
        <v>0</v>
      </c>
      <c r="W63" s="295">
        <f>IF(K63="nio",0,IF(K63&gt;0,VLOOKUP(G63,'5-Productie normen'!A:M,VLOOKUP(K63,'5-Productie normen'!$B$32:$D$39,2,FALSE),FALSE)))</f>
        <v>0</v>
      </c>
      <c r="X63" s="295">
        <f t="shared" si="0"/>
        <v>0</v>
      </c>
      <c r="Y63" s="295">
        <f t="shared" si="2"/>
        <v>0</v>
      </c>
      <c r="Z63" s="295">
        <f t="shared" si="3"/>
        <v>0</v>
      </c>
      <c r="AA63" s="296" t="str">
        <f>VLOOKUP(G63,'5-Productie normen'!A:P,10,FALSE)</f>
        <v>V</v>
      </c>
      <c r="AB63" s="296"/>
      <c r="AD63" s="297">
        <f t="shared" si="4"/>
        <v>0</v>
      </c>
      <c r="AE63" s="1"/>
    </row>
    <row r="64" spans="1:31" ht="14.1" customHeight="1">
      <c r="A64" s="272">
        <v>64</v>
      </c>
      <c r="B64" s="288" t="s">
        <v>84</v>
      </c>
      <c r="C64" s="288"/>
      <c r="D64" s="289" t="s">
        <v>209</v>
      </c>
      <c r="E64" s="290">
        <v>1</v>
      </c>
      <c r="F64" s="257" t="s">
        <v>223</v>
      </c>
      <c r="G64" s="257" t="s">
        <v>138</v>
      </c>
      <c r="H64" s="257" t="s">
        <v>189</v>
      </c>
      <c r="I64" s="291">
        <v>20</v>
      </c>
      <c r="J64" s="292">
        <f t="shared" ref="J64:J69" si="6">SUM(K64:P64)</f>
        <v>730</v>
      </c>
      <c r="K64" s="293">
        <v>255</v>
      </c>
      <c r="L64" s="293">
        <v>255</v>
      </c>
      <c r="M64" s="293">
        <v>102</v>
      </c>
      <c r="N64" s="293">
        <v>102</v>
      </c>
      <c r="O64" s="293">
        <v>8</v>
      </c>
      <c r="P64" s="293">
        <v>8</v>
      </c>
      <c r="Q64" s="294" t="e">
        <f>IF(K64="nio",0,IF(K64&gt;0,K64*I64/W64,0))*VLOOKUP(B64,'3-Kosten gebouwen'!$A$12:$C$25,3,FALSE)</f>
        <v>#DIV/0!</v>
      </c>
      <c r="R64" s="294" t="e">
        <f>IF(L64&gt;0,L64*I64/X64,0)*VLOOKUP(B64,'3-Kosten gebouwen'!$A$12:$C$25,3,FALSE)</f>
        <v>#DIV/0!</v>
      </c>
      <c r="S64" s="294" t="e">
        <f>IF(M64&gt;0,M64*I64/Y64,0)*VLOOKUP(B64,'3-Kosten gebouwen'!$A$12:$C$25,3,FALSE)</f>
        <v>#DIV/0!</v>
      </c>
      <c r="T64" s="294" t="e">
        <f>IF(N64&gt;0,N64*I64/Z64,0)*VLOOKUP(B64,'3-Kosten gebouwen'!$A$12:$C$25,3,FALSE)</f>
        <v>#DIV/0!</v>
      </c>
      <c r="U64" s="294" t="e">
        <f>IF(O64&gt;0,O64*I64/Y64,0)*VLOOKUP(B64,'3-Kosten gebouwen'!$A$12:$C$25,3,FALSE)</f>
        <v>#DIV/0!</v>
      </c>
      <c r="V64" s="294" t="e">
        <f>IF(P64&gt;0,P64*I64/Z64,0)*VLOOKUP(B64,'3-Kosten gebouwen'!$A$12:$C$25,3,FALSE)</f>
        <v>#DIV/0!</v>
      </c>
      <c r="W64" s="295">
        <f>IF(K64="nio",0,IF(K64&gt;0,VLOOKUP(G64,'5-Productie normen'!A:M,VLOOKUP(K64,'5-Productie normen'!$B$32:$D$39,2,FALSE),FALSE)))</f>
        <v>0</v>
      </c>
      <c r="X64" s="295">
        <f t="shared" ref="X64:X69" si="7">IF(L64&gt;0,W64*$X$6,0)</f>
        <v>0</v>
      </c>
      <c r="Y64" s="295">
        <f t="shared" ref="Y64:Y69" si="8">IF((OR(M64&gt;0,O64&gt;0)),W64*$Y$6,0)</f>
        <v>0</v>
      </c>
      <c r="Z64" s="295">
        <f t="shared" ref="Z64:Z69" si="9">IF((OR(N64&gt;0,P64&gt;0)),W64*$Z$6,0)</f>
        <v>0</v>
      </c>
      <c r="AA64" s="296" t="str">
        <f>VLOOKUP(G64,'5-Productie normen'!A:P,10,FALSE)</f>
        <v>B</v>
      </c>
      <c r="AB64" s="296"/>
      <c r="AD64" s="297">
        <f t="shared" ref="AD64:AD69" si="10">J64*I64</f>
        <v>14600</v>
      </c>
    </row>
    <row r="65" spans="1:31" ht="14.1" customHeight="1">
      <c r="A65" s="272">
        <v>65</v>
      </c>
      <c r="B65" s="288" t="s">
        <v>84</v>
      </c>
      <c r="C65" s="288"/>
      <c r="D65" s="289" t="s">
        <v>209</v>
      </c>
      <c r="E65" s="290">
        <v>2</v>
      </c>
      <c r="F65" s="257" t="s">
        <v>230</v>
      </c>
      <c r="G65" s="257" t="s">
        <v>152</v>
      </c>
      <c r="H65" s="257" t="s">
        <v>189</v>
      </c>
      <c r="I65" s="291">
        <v>12.5</v>
      </c>
      <c r="J65" s="292">
        <f t="shared" si="6"/>
        <v>730</v>
      </c>
      <c r="K65" s="293">
        <v>255</v>
      </c>
      <c r="L65" s="293">
        <v>255</v>
      </c>
      <c r="M65" s="293">
        <v>102</v>
      </c>
      <c r="N65" s="293">
        <v>102</v>
      </c>
      <c r="O65" s="293">
        <v>8</v>
      </c>
      <c r="P65" s="293">
        <v>8</v>
      </c>
      <c r="Q65" s="294" t="e">
        <f>IF(K65="nio",0,IF(K65&gt;0,K65*I65/W65,0))*VLOOKUP(B65,'3-Kosten gebouwen'!$A$12:$C$25,3,FALSE)</f>
        <v>#DIV/0!</v>
      </c>
      <c r="R65" s="294" t="e">
        <f>IF(L65&gt;0,L65*I65/X65,0)*VLOOKUP(B65,'3-Kosten gebouwen'!$A$12:$C$25,3,FALSE)</f>
        <v>#DIV/0!</v>
      </c>
      <c r="S65" s="294" t="e">
        <f>IF(M65&gt;0,M65*I65/Y65,0)*VLOOKUP(B65,'3-Kosten gebouwen'!$A$12:$C$25,3,FALSE)</f>
        <v>#DIV/0!</v>
      </c>
      <c r="T65" s="294" t="e">
        <f>IF(N65&gt;0,N65*I65/Z65,0)*VLOOKUP(B65,'3-Kosten gebouwen'!$A$12:$C$25,3,FALSE)</f>
        <v>#DIV/0!</v>
      </c>
      <c r="U65" s="294" t="e">
        <f>IF(O65&gt;0,O65*I65/Y65,0)*VLOOKUP(B65,'3-Kosten gebouwen'!$A$12:$C$25,3,FALSE)</f>
        <v>#DIV/0!</v>
      </c>
      <c r="V65" s="294" t="e">
        <f>IF(P65&gt;0,P65*I65/Z65,0)*VLOOKUP(B65,'3-Kosten gebouwen'!$A$12:$C$25,3,FALSE)</f>
        <v>#DIV/0!</v>
      </c>
      <c r="W65" s="295">
        <f>IF(K65="nio",0,IF(K65&gt;0,VLOOKUP(G65,'5-Productie normen'!A:M,VLOOKUP(K65,'5-Productie normen'!$B$32:$D$39,2,FALSE),FALSE)))</f>
        <v>0</v>
      </c>
      <c r="X65" s="295">
        <f t="shared" si="7"/>
        <v>0</v>
      </c>
      <c r="Y65" s="295">
        <f t="shared" si="8"/>
        <v>0</v>
      </c>
      <c r="Z65" s="295">
        <f t="shared" si="9"/>
        <v>0</v>
      </c>
      <c r="AA65" s="296" t="str">
        <f>VLOOKUP(G65,'5-Productie normen'!A:P,10,FALSE)</f>
        <v>B</v>
      </c>
      <c r="AB65" s="296"/>
      <c r="AD65" s="297">
        <f t="shared" si="10"/>
        <v>9125</v>
      </c>
    </row>
    <row r="66" spans="1:31" ht="14.1" customHeight="1">
      <c r="A66" s="272">
        <v>66</v>
      </c>
      <c r="B66" s="288" t="s">
        <v>84</v>
      </c>
      <c r="C66" s="288"/>
      <c r="D66" s="289" t="s">
        <v>209</v>
      </c>
      <c r="E66" s="290">
        <v>3</v>
      </c>
      <c r="F66" s="257" t="s">
        <v>231</v>
      </c>
      <c r="G66" s="257" t="s">
        <v>152</v>
      </c>
      <c r="H66" s="257" t="s">
        <v>189</v>
      </c>
      <c r="I66" s="291">
        <v>12.5</v>
      </c>
      <c r="J66" s="292">
        <f t="shared" si="6"/>
        <v>730</v>
      </c>
      <c r="K66" s="293">
        <v>255</v>
      </c>
      <c r="L66" s="293">
        <v>255</v>
      </c>
      <c r="M66" s="293">
        <v>102</v>
      </c>
      <c r="N66" s="293">
        <v>102</v>
      </c>
      <c r="O66" s="293">
        <v>8</v>
      </c>
      <c r="P66" s="293">
        <v>8</v>
      </c>
      <c r="Q66" s="294" t="e">
        <f>IF(K66="nio",0,IF(K66&gt;0,K66*I66/W66,0))*VLOOKUP(B66,'3-Kosten gebouwen'!$A$12:$C$25,3,FALSE)</f>
        <v>#DIV/0!</v>
      </c>
      <c r="R66" s="294" t="e">
        <f>IF(L66&gt;0,L66*I66/X66,0)*VLOOKUP(B66,'3-Kosten gebouwen'!$A$12:$C$25,3,FALSE)</f>
        <v>#DIV/0!</v>
      </c>
      <c r="S66" s="294" t="e">
        <f>IF(M66&gt;0,M66*I66/Y66,0)*VLOOKUP(B66,'3-Kosten gebouwen'!$A$12:$C$25,3,FALSE)</f>
        <v>#DIV/0!</v>
      </c>
      <c r="T66" s="294" t="e">
        <f>IF(N66&gt;0,N66*I66/Z66,0)*VLOOKUP(B66,'3-Kosten gebouwen'!$A$12:$C$25,3,FALSE)</f>
        <v>#DIV/0!</v>
      </c>
      <c r="U66" s="294" t="e">
        <f>IF(O66&gt;0,O66*I66/Y66,0)*VLOOKUP(B66,'3-Kosten gebouwen'!$A$12:$C$25,3,FALSE)</f>
        <v>#DIV/0!</v>
      </c>
      <c r="V66" s="294" t="e">
        <f>IF(P66&gt;0,P66*I66/Z66,0)*VLOOKUP(B66,'3-Kosten gebouwen'!$A$12:$C$25,3,FALSE)</f>
        <v>#DIV/0!</v>
      </c>
      <c r="W66" s="295">
        <f>IF(K66="nio",0,IF(K66&gt;0,VLOOKUP(G66,'5-Productie normen'!A:M,VLOOKUP(K66,'5-Productie normen'!$B$32:$D$39,2,FALSE),FALSE)))</f>
        <v>0</v>
      </c>
      <c r="X66" s="295">
        <f t="shared" si="7"/>
        <v>0</v>
      </c>
      <c r="Y66" s="295">
        <f t="shared" si="8"/>
        <v>0</v>
      </c>
      <c r="Z66" s="295">
        <f t="shared" si="9"/>
        <v>0</v>
      </c>
      <c r="AA66" s="296" t="str">
        <f>VLOOKUP(G66,'5-Productie normen'!A:P,10,FALSE)</f>
        <v>B</v>
      </c>
      <c r="AB66" s="296"/>
      <c r="AD66" s="297">
        <f t="shared" si="10"/>
        <v>9125</v>
      </c>
    </row>
    <row r="67" spans="1:31" ht="14.1" customHeight="1">
      <c r="A67" s="272">
        <v>67</v>
      </c>
      <c r="B67" s="288" t="s">
        <v>84</v>
      </c>
      <c r="C67" s="288"/>
      <c r="D67" s="289" t="s">
        <v>209</v>
      </c>
      <c r="E67" s="290">
        <v>4</v>
      </c>
      <c r="F67" s="257" t="s">
        <v>220</v>
      </c>
      <c r="G67" s="257" t="s">
        <v>148</v>
      </c>
      <c r="H67" s="257" t="s">
        <v>189</v>
      </c>
      <c r="I67" s="291">
        <v>41</v>
      </c>
      <c r="J67" s="292">
        <f t="shared" si="6"/>
        <v>730</v>
      </c>
      <c r="K67" s="293">
        <v>255</v>
      </c>
      <c r="L67" s="293">
        <v>255</v>
      </c>
      <c r="M67" s="293">
        <v>102</v>
      </c>
      <c r="N67" s="293">
        <v>102</v>
      </c>
      <c r="O67" s="293">
        <v>8</v>
      </c>
      <c r="P67" s="293">
        <v>8</v>
      </c>
      <c r="Q67" s="294" t="e">
        <f>IF(K67="nio",0,IF(K67&gt;0,K67*I67/W67,0))*VLOOKUP(B67,'3-Kosten gebouwen'!$A$12:$C$25,3,FALSE)</f>
        <v>#DIV/0!</v>
      </c>
      <c r="R67" s="294" t="e">
        <f>IF(L67&gt;0,L67*I67/X67,0)*VLOOKUP(B67,'3-Kosten gebouwen'!$A$12:$C$25,3,FALSE)</f>
        <v>#DIV/0!</v>
      </c>
      <c r="S67" s="294" t="e">
        <f>IF(M67&gt;0,M67*I67/Y67,0)*VLOOKUP(B67,'3-Kosten gebouwen'!$A$12:$C$25,3,FALSE)</f>
        <v>#DIV/0!</v>
      </c>
      <c r="T67" s="294" t="e">
        <f>IF(N67&gt;0,N67*I67/Z67,0)*VLOOKUP(B67,'3-Kosten gebouwen'!$A$12:$C$25,3,FALSE)</f>
        <v>#DIV/0!</v>
      </c>
      <c r="U67" s="294" t="e">
        <f>IF(O67&gt;0,O67*I67/Y67,0)*VLOOKUP(B67,'3-Kosten gebouwen'!$A$12:$C$25,3,FALSE)</f>
        <v>#DIV/0!</v>
      </c>
      <c r="V67" s="294" t="e">
        <f>IF(P67&gt;0,P67*I67/Z67,0)*VLOOKUP(B67,'3-Kosten gebouwen'!$A$12:$C$25,3,FALSE)</f>
        <v>#DIV/0!</v>
      </c>
      <c r="W67" s="295">
        <f>IF(K67="nio",0,IF(K67&gt;0,VLOOKUP(G67,'5-Productie normen'!A:M,VLOOKUP(K67,'5-Productie normen'!$B$32:$D$39,2,FALSE),FALSE)))</f>
        <v>0</v>
      </c>
      <c r="X67" s="295">
        <f t="shared" si="7"/>
        <v>0</v>
      </c>
      <c r="Y67" s="295">
        <f t="shared" si="8"/>
        <v>0</v>
      </c>
      <c r="Z67" s="295">
        <f t="shared" si="9"/>
        <v>0</v>
      </c>
      <c r="AA67" s="296" t="str">
        <f>VLOOKUP(G67,'5-Productie normen'!A:P,10,FALSE)</f>
        <v>V</v>
      </c>
      <c r="AB67" s="296"/>
      <c r="AD67" s="297">
        <f t="shared" si="10"/>
        <v>29930</v>
      </c>
    </row>
    <row r="68" spans="1:31" ht="14.1" customHeight="1">
      <c r="A68" s="272">
        <v>68</v>
      </c>
      <c r="B68" s="288" t="s">
        <v>84</v>
      </c>
      <c r="C68" s="288"/>
      <c r="D68" s="289" t="s">
        <v>209</v>
      </c>
      <c r="E68" s="290">
        <v>5</v>
      </c>
      <c r="F68" s="257" t="s">
        <v>219</v>
      </c>
      <c r="G68" s="257" t="s">
        <v>143</v>
      </c>
      <c r="H68" s="257" t="s">
        <v>189</v>
      </c>
      <c r="I68" s="291">
        <v>17</v>
      </c>
      <c r="J68" s="292">
        <f t="shared" si="6"/>
        <v>730</v>
      </c>
      <c r="K68" s="293">
        <v>255</v>
      </c>
      <c r="L68" s="293">
        <v>255</v>
      </c>
      <c r="M68" s="293">
        <v>102</v>
      </c>
      <c r="N68" s="293">
        <v>102</v>
      </c>
      <c r="O68" s="293">
        <v>8</v>
      </c>
      <c r="P68" s="293">
        <v>8</v>
      </c>
      <c r="Q68" s="294" t="e">
        <f>IF(K68="nio",0,IF(K68&gt;0,K68*I68/W68,0))*VLOOKUP(B68,'3-Kosten gebouwen'!$A$12:$C$25,3,FALSE)</f>
        <v>#DIV/0!</v>
      </c>
      <c r="R68" s="294" t="e">
        <f>IF(L68&gt;0,L68*I68/X68,0)*VLOOKUP(B68,'3-Kosten gebouwen'!$A$12:$C$25,3,FALSE)</f>
        <v>#DIV/0!</v>
      </c>
      <c r="S68" s="294" t="e">
        <f>IF(M68&gt;0,M68*I68/Y68,0)*VLOOKUP(B68,'3-Kosten gebouwen'!$A$12:$C$25,3,FALSE)</f>
        <v>#DIV/0!</v>
      </c>
      <c r="T68" s="294" t="e">
        <f>IF(N68&gt;0,N68*I68/Z68,0)*VLOOKUP(B68,'3-Kosten gebouwen'!$A$12:$C$25,3,FALSE)</f>
        <v>#DIV/0!</v>
      </c>
      <c r="U68" s="294" t="e">
        <f>IF(O68&gt;0,O68*I68/Y68,0)*VLOOKUP(B68,'3-Kosten gebouwen'!$A$12:$C$25,3,FALSE)</f>
        <v>#DIV/0!</v>
      </c>
      <c r="V68" s="294" t="e">
        <f>IF(P68&gt;0,P68*I68/Z68,0)*VLOOKUP(B68,'3-Kosten gebouwen'!$A$12:$C$25,3,FALSE)</f>
        <v>#DIV/0!</v>
      </c>
      <c r="W68" s="295">
        <f>IF(K68="nio",0,IF(K68&gt;0,VLOOKUP(G68,'5-Productie normen'!A:M,VLOOKUP(K68,'5-Productie normen'!$B$32:$D$39,2,FALSE),FALSE)))</f>
        <v>0</v>
      </c>
      <c r="X68" s="295">
        <f t="shared" si="7"/>
        <v>0</v>
      </c>
      <c r="Y68" s="295">
        <f t="shared" si="8"/>
        <v>0</v>
      </c>
      <c r="Z68" s="295">
        <f t="shared" si="9"/>
        <v>0</v>
      </c>
      <c r="AA68" s="296" t="str">
        <f>VLOOKUP(G68,'5-Productie normen'!A:P,10,FALSE)</f>
        <v>V</v>
      </c>
      <c r="AB68" s="296"/>
      <c r="AD68" s="297">
        <f t="shared" si="10"/>
        <v>12410</v>
      </c>
    </row>
    <row r="69" spans="1:31" ht="14.1" customHeight="1">
      <c r="A69" s="272">
        <v>69</v>
      </c>
      <c r="B69" s="288" t="s">
        <v>84</v>
      </c>
      <c r="C69" s="288"/>
      <c r="D69" s="289" t="s">
        <v>209</v>
      </c>
      <c r="E69" s="290">
        <v>6</v>
      </c>
      <c r="F69" s="257" t="s">
        <v>232</v>
      </c>
      <c r="G69" s="257" t="s">
        <v>149</v>
      </c>
      <c r="H69" s="257" t="s">
        <v>200</v>
      </c>
      <c r="I69" s="477">
        <v>12</v>
      </c>
      <c r="J69" s="292">
        <f t="shared" si="6"/>
        <v>730</v>
      </c>
      <c r="K69" s="293">
        <v>255</v>
      </c>
      <c r="L69" s="293">
        <v>255</v>
      </c>
      <c r="M69" s="293">
        <v>102</v>
      </c>
      <c r="N69" s="293">
        <v>102</v>
      </c>
      <c r="O69" s="293">
        <v>8</v>
      </c>
      <c r="P69" s="293">
        <v>8</v>
      </c>
      <c r="Q69" s="294" t="e">
        <f>IF(K69="nio",0,IF(K69&gt;0,K69*I69/W69,0))*VLOOKUP(B69,'3-Kosten gebouwen'!$A$12:$C$25,3,FALSE)</f>
        <v>#DIV/0!</v>
      </c>
      <c r="R69" s="294" t="e">
        <f>IF(L69&gt;0,L69*I69/X69,0)*VLOOKUP(B69,'3-Kosten gebouwen'!$A$12:$C$25,3,FALSE)</f>
        <v>#DIV/0!</v>
      </c>
      <c r="S69" s="294" t="e">
        <f>IF(M69&gt;0,M69*I69/Y69,0)*VLOOKUP(B69,'3-Kosten gebouwen'!$A$12:$C$25,3,FALSE)</f>
        <v>#DIV/0!</v>
      </c>
      <c r="T69" s="294" t="e">
        <f>IF(N69&gt;0,N69*I69/Z69,0)*VLOOKUP(B69,'3-Kosten gebouwen'!$A$12:$C$25,3,FALSE)</f>
        <v>#DIV/0!</v>
      </c>
      <c r="U69" s="294" t="e">
        <f>IF(O69&gt;0,O69*I69/Y69,0)*VLOOKUP(B69,'3-Kosten gebouwen'!$A$12:$C$25,3,FALSE)</f>
        <v>#DIV/0!</v>
      </c>
      <c r="V69" s="294" t="e">
        <f>IF(P69&gt;0,P69*I69/Z69,0)*VLOOKUP(B69,'3-Kosten gebouwen'!$A$12:$C$25,3,FALSE)</f>
        <v>#DIV/0!</v>
      </c>
      <c r="W69" s="295">
        <f>IF(K69="nio",0,IF(K69&gt;0,VLOOKUP(G69,'5-Productie normen'!A:M,VLOOKUP(K69,'5-Productie normen'!$B$32:$D$39,2,FALSE),FALSE)))</f>
        <v>0</v>
      </c>
      <c r="X69" s="295">
        <f t="shared" si="7"/>
        <v>0</v>
      </c>
      <c r="Y69" s="295">
        <f t="shared" si="8"/>
        <v>0</v>
      </c>
      <c r="Z69" s="295">
        <f t="shared" si="9"/>
        <v>0</v>
      </c>
      <c r="AA69" s="296" t="str">
        <f>VLOOKUP(G69,'5-Productie normen'!A:P,10,FALSE)</f>
        <v>S</v>
      </c>
      <c r="AB69" s="296"/>
      <c r="AD69" s="297">
        <f t="shared" si="10"/>
        <v>8760</v>
      </c>
    </row>
    <row r="70" spans="1:31" s="20" customFormat="1" ht="14.1" customHeight="1">
      <c r="A70" s="272">
        <v>70</v>
      </c>
      <c r="B70" s="288" t="s">
        <v>85</v>
      </c>
      <c r="C70" s="288" t="s">
        <v>233</v>
      </c>
      <c r="D70" s="289" t="s">
        <v>209</v>
      </c>
      <c r="E70" s="290">
        <v>1</v>
      </c>
      <c r="F70" s="257" t="s">
        <v>234</v>
      </c>
      <c r="G70" s="257" t="s">
        <v>143</v>
      </c>
      <c r="H70" s="257" t="s">
        <v>198</v>
      </c>
      <c r="I70" s="291">
        <v>8.3000000000000007</v>
      </c>
      <c r="J70" s="292">
        <f t="shared" si="5"/>
        <v>730</v>
      </c>
      <c r="K70" s="293">
        <v>255</v>
      </c>
      <c r="L70" s="293">
        <v>255</v>
      </c>
      <c r="M70" s="293">
        <v>102</v>
      </c>
      <c r="N70" s="293">
        <v>102</v>
      </c>
      <c r="O70" s="293">
        <v>8</v>
      </c>
      <c r="P70" s="293">
        <v>8</v>
      </c>
      <c r="Q70" s="294" t="e">
        <f>IF(K70="nio",0,IF(K70&gt;0,K70*I70/W70,0))*VLOOKUP(B70,'3-Kosten gebouwen'!$A$12:$C$25,3,FALSE)</f>
        <v>#DIV/0!</v>
      </c>
      <c r="R70" s="294" t="e">
        <f>IF(L70&gt;0,L70*I70/X70,0)*VLOOKUP(B70,'3-Kosten gebouwen'!$A$12:$C$25,3,FALSE)</f>
        <v>#DIV/0!</v>
      </c>
      <c r="S70" s="294" t="e">
        <f>IF(M70&gt;0,M70*I70/Y70,0)*VLOOKUP(B70,'3-Kosten gebouwen'!$A$12:$C$25,3,FALSE)</f>
        <v>#DIV/0!</v>
      </c>
      <c r="T70" s="294" t="e">
        <f>IF(N70&gt;0,N70*I70/Z70,0)*VLOOKUP(B70,'3-Kosten gebouwen'!$A$12:$C$25,3,FALSE)</f>
        <v>#DIV/0!</v>
      </c>
      <c r="U70" s="294" t="e">
        <f>IF(O70&gt;0,O70*I70/Y70,0)*VLOOKUP(B70,'3-Kosten gebouwen'!$A$12:$C$25,3,FALSE)</f>
        <v>#DIV/0!</v>
      </c>
      <c r="V70" s="294" t="e">
        <f>IF(P70&gt;0,P70*I70/Z70,0)*VLOOKUP(B70,'3-Kosten gebouwen'!$A$12:$C$25,3,FALSE)</f>
        <v>#DIV/0!</v>
      </c>
      <c r="W70" s="295">
        <f>IF(K70="nio",0,IF(K70&gt;0,VLOOKUP(G70,'5-Productie normen'!A:M,VLOOKUP(K70,'5-Productie normen'!$B$32:$D$39,2,FALSE),FALSE)))</f>
        <v>0</v>
      </c>
      <c r="X70" s="295">
        <f t="shared" si="0"/>
        <v>0</v>
      </c>
      <c r="Y70" s="295">
        <f t="shared" si="2"/>
        <v>0</v>
      </c>
      <c r="Z70" s="295">
        <f t="shared" si="3"/>
        <v>0</v>
      </c>
      <c r="AA70" s="296" t="str">
        <f>VLOOKUP(G70,'5-Productie normen'!A:P,10,FALSE)</f>
        <v>V</v>
      </c>
      <c r="AB70" s="296"/>
      <c r="AD70" s="297">
        <f t="shared" si="4"/>
        <v>6059.0000000000009</v>
      </c>
      <c r="AE70" s="1"/>
    </row>
    <row r="71" spans="1:31" s="20" customFormat="1" ht="14.1" customHeight="1">
      <c r="A71" s="272">
        <v>71</v>
      </c>
      <c r="B71" s="288" t="s">
        <v>85</v>
      </c>
      <c r="C71" s="288" t="s">
        <v>233</v>
      </c>
      <c r="D71" s="289" t="s">
        <v>209</v>
      </c>
      <c r="E71" s="290">
        <v>2</v>
      </c>
      <c r="F71" s="257" t="s">
        <v>223</v>
      </c>
      <c r="G71" s="257" t="s">
        <v>138</v>
      </c>
      <c r="H71" s="257" t="s">
        <v>198</v>
      </c>
      <c r="I71" s="291">
        <v>22.54</v>
      </c>
      <c r="J71" s="292">
        <f t="shared" si="5"/>
        <v>730</v>
      </c>
      <c r="K71" s="293">
        <v>255</v>
      </c>
      <c r="L71" s="293">
        <v>255</v>
      </c>
      <c r="M71" s="293">
        <v>102</v>
      </c>
      <c r="N71" s="293">
        <v>102</v>
      </c>
      <c r="O71" s="293">
        <v>8</v>
      </c>
      <c r="P71" s="293">
        <v>8</v>
      </c>
      <c r="Q71" s="294" t="e">
        <f>IF(K71="nio",0,IF(K71&gt;0,K71*I71/W71,0))*VLOOKUP(B71,'3-Kosten gebouwen'!$A$12:$C$25,3,FALSE)</f>
        <v>#DIV/0!</v>
      </c>
      <c r="R71" s="294" t="e">
        <f>IF(L71&gt;0,L71*I71/X71,0)*VLOOKUP(B71,'3-Kosten gebouwen'!$A$12:$C$25,3,FALSE)</f>
        <v>#DIV/0!</v>
      </c>
      <c r="S71" s="294" t="e">
        <f>IF(M71&gt;0,M71*I71/Y71,0)*VLOOKUP(B71,'3-Kosten gebouwen'!$A$12:$C$25,3,FALSE)</f>
        <v>#DIV/0!</v>
      </c>
      <c r="T71" s="294" t="e">
        <f>IF(N71&gt;0,N71*I71/Z71,0)*VLOOKUP(B71,'3-Kosten gebouwen'!$A$12:$C$25,3,FALSE)</f>
        <v>#DIV/0!</v>
      </c>
      <c r="U71" s="294" t="e">
        <f>IF(O71&gt;0,O71*I71/Y71,0)*VLOOKUP(B71,'3-Kosten gebouwen'!$A$12:$C$25,3,FALSE)</f>
        <v>#DIV/0!</v>
      </c>
      <c r="V71" s="294" t="e">
        <f>IF(P71&gt;0,P71*I71/Z71,0)*VLOOKUP(B71,'3-Kosten gebouwen'!$A$12:$C$25,3,FALSE)</f>
        <v>#DIV/0!</v>
      </c>
      <c r="W71" s="295">
        <f>IF(K71="nio",0,IF(K71&gt;0,VLOOKUP(G71,'5-Productie normen'!A:M,VLOOKUP(K71,'5-Productie normen'!$B$32:$D$39,2,FALSE),FALSE)))</f>
        <v>0</v>
      </c>
      <c r="X71" s="295">
        <f t="shared" si="0"/>
        <v>0</v>
      </c>
      <c r="Y71" s="295">
        <f t="shared" si="2"/>
        <v>0</v>
      </c>
      <c r="Z71" s="295">
        <f t="shared" si="3"/>
        <v>0</v>
      </c>
      <c r="AA71" s="296" t="str">
        <f>VLOOKUP(G71,'5-Productie normen'!A:P,10,FALSE)</f>
        <v>B</v>
      </c>
      <c r="AB71" s="296"/>
      <c r="AD71" s="297">
        <f t="shared" si="4"/>
        <v>16454.2</v>
      </c>
      <c r="AE71" s="1"/>
    </row>
    <row r="72" spans="1:31" s="20" customFormat="1" ht="14.1" customHeight="1">
      <c r="A72" s="272">
        <v>72</v>
      </c>
      <c r="B72" s="288" t="s">
        <v>85</v>
      </c>
      <c r="C72" s="288" t="s">
        <v>233</v>
      </c>
      <c r="D72" s="289" t="s">
        <v>209</v>
      </c>
      <c r="E72" s="290">
        <v>4</v>
      </c>
      <c r="F72" s="257" t="s">
        <v>235</v>
      </c>
      <c r="G72" s="257" t="s">
        <v>146</v>
      </c>
      <c r="H72" s="257"/>
      <c r="I72" s="291">
        <v>0</v>
      </c>
      <c r="J72" s="292">
        <f t="shared" si="5"/>
        <v>0</v>
      </c>
      <c r="K72" s="293" t="s">
        <v>192</v>
      </c>
      <c r="L72" s="293"/>
      <c r="M72" s="293"/>
      <c r="N72" s="293"/>
      <c r="O72" s="293"/>
      <c r="P72" s="293"/>
      <c r="Q72" s="294">
        <f>IF(K72="nio",0,IF(K72&gt;0,K72*I72/W72,0))*VLOOKUP(B72,'3-Kosten gebouwen'!$A$12:$C$25,3,FALSE)</f>
        <v>0</v>
      </c>
      <c r="R72" s="294">
        <f>IF(L72&gt;0,L72*I72/X72,0)*VLOOKUP(B72,'3-Kosten gebouwen'!$A$12:$C$25,3,FALSE)</f>
        <v>0</v>
      </c>
      <c r="S72" s="294">
        <f>IF(M72&gt;0,M72*I72/Y72,0)*VLOOKUP(B72,'3-Kosten gebouwen'!$A$12:$C$25,3,FALSE)</f>
        <v>0</v>
      </c>
      <c r="T72" s="294">
        <f>IF(N72&gt;0,N72*I72/Z72,0)*VLOOKUP(B72,'3-Kosten gebouwen'!$A$12:$C$25,3,FALSE)</f>
        <v>0</v>
      </c>
      <c r="U72" s="294">
        <f>IF(O72&gt;0,O72*I72/Y72,0)*VLOOKUP(B72,'3-Kosten gebouwen'!$A$12:$C$25,3,FALSE)</f>
        <v>0</v>
      </c>
      <c r="V72" s="294">
        <f>IF(P72&gt;0,P72*I72/Z72,0)*VLOOKUP(B72,'3-Kosten gebouwen'!$A$12:$C$25,3,FALSE)</f>
        <v>0</v>
      </c>
      <c r="W72" s="295">
        <f>IF(K72="nio",0,IF(K72&gt;0,VLOOKUP(G72,'5-Productie normen'!A:M,VLOOKUP(K72,'5-Productie normen'!$B$32:$D$39,2,FALSE),FALSE)))</f>
        <v>0</v>
      </c>
      <c r="X72" s="295">
        <f t="shared" si="0"/>
        <v>0</v>
      </c>
      <c r="Y72" s="295">
        <f t="shared" si="2"/>
        <v>0</v>
      </c>
      <c r="Z72" s="295">
        <f t="shared" si="3"/>
        <v>0</v>
      </c>
      <c r="AA72" s="296" t="str">
        <f>VLOOKUP(G72,'5-Productie normen'!A:P,10,FALSE)</f>
        <v>V</v>
      </c>
      <c r="AB72" s="296"/>
      <c r="AD72" s="297">
        <f t="shared" si="4"/>
        <v>0</v>
      </c>
      <c r="AE72" s="1"/>
    </row>
    <row r="73" spans="1:31" s="20" customFormat="1" ht="14.1" customHeight="1">
      <c r="A73" s="272">
        <v>73</v>
      </c>
      <c r="B73" s="288" t="s">
        <v>85</v>
      </c>
      <c r="C73" s="288" t="s">
        <v>233</v>
      </c>
      <c r="D73" s="289" t="s">
        <v>209</v>
      </c>
      <c r="E73" s="290">
        <v>5</v>
      </c>
      <c r="F73" s="257" t="s">
        <v>236</v>
      </c>
      <c r="G73" s="257" t="s">
        <v>149</v>
      </c>
      <c r="H73" s="257" t="s">
        <v>200</v>
      </c>
      <c r="I73" s="291">
        <v>1.44</v>
      </c>
      <c r="J73" s="292">
        <f t="shared" si="5"/>
        <v>730</v>
      </c>
      <c r="K73" s="293">
        <v>255</v>
      </c>
      <c r="L73" s="293">
        <v>255</v>
      </c>
      <c r="M73" s="293">
        <v>102</v>
      </c>
      <c r="N73" s="293">
        <v>102</v>
      </c>
      <c r="O73" s="293">
        <v>8</v>
      </c>
      <c r="P73" s="293">
        <v>8</v>
      </c>
      <c r="Q73" s="294" t="e">
        <f>IF(K73="nio",0,IF(K73&gt;0,K73*I73/W73,0))*VLOOKUP(B73,'3-Kosten gebouwen'!$A$12:$C$25,3,FALSE)</f>
        <v>#DIV/0!</v>
      </c>
      <c r="R73" s="294" t="e">
        <f>IF(L73&gt;0,L73*I73/X73,0)*VLOOKUP(B73,'3-Kosten gebouwen'!$A$12:$C$25,3,FALSE)</f>
        <v>#DIV/0!</v>
      </c>
      <c r="S73" s="294" t="e">
        <f>IF(M73&gt;0,M73*I73/Y73,0)*VLOOKUP(B73,'3-Kosten gebouwen'!$A$12:$C$25,3,FALSE)</f>
        <v>#DIV/0!</v>
      </c>
      <c r="T73" s="294" t="e">
        <f>IF(N73&gt;0,N73*I73/Z73,0)*VLOOKUP(B73,'3-Kosten gebouwen'!$A$12:$C$25,3,FALSE)</f>
        <v>#DIV/0!</v>
      </c>
      <c r="U73" s="294" t="e">
        <f>IF(O73&gt;0,O73*I73/Y73,0)*VLOOKUP(B73,'3-Kosten gebouwen'!$A$12:$C$25,3,FALSE)</f>
        <v>#DIV/0!</v>
      </c>
      <c r="V73" s="294" t="e">
        <f>IF(P73&gt;0,P73*I73/Z73,0)*VLOOKUP(B73,'3-Kosten gebouwen'!$A$12:$C$25,3,FALSE)</f>
        <v>#DIV/0!</v>
      </c>
      <c r="W73" s="295">
        <f>IF(K73="nio",0,IF(K73&gt;0,VLOOKUP(G73,'5-Productie normen'!A:M,VLOOKUP(K73,'5-Productie normen'!$B$32:$D$39,2,FALSE),FALSE)))</f>
        <v>0</v>
      </c>
      <c r="X73" s="295">
        <f t="shared" si="0"/>
        <v>0</v>
      </c>
      <c r="Y73" s="295">
        <f t="shared" si="2"/>
        <v>0</v>
      </c>
      <c r="Z73" s="295">
        <f t="shared" si="3"/>
        <v>0</v>
      </c>
      <c r="AA73" s="296" t="str">
        <f>VLOOKUP(G73,'5-Productie normen'!A:P,10,FALSE)</f>
        <v>S</v>
      </c>
      <c r="AB73" s="296"/>
      <c r="AD73" s="297">
        <f t="shared" si="4"/>
        <v>1051.2</v>
      </c>
      <c r="AE73" s="1"/>
    </row>
    <row r="74" spans="1:31" s="20" customFormat="1" ht="14.1" customHeight="1">
      <c r="A74" s="272">
        <v>74</v>
      </c>
      <c r="B74" s="288" t="s">
        <v>85</v>
      </c>
      <c r="C74" s="288" t="s">
        <v>233</v>
      </c>
      <c r="D74" s="289" t="s">
        <v>209</v>
      </c>
      <c r="E74" s="290">
        <v>6</v>
      </c>
      <c r="F74" s="257" t="s">
        <v>236</v>
      </c>
      <c r="G74" s="257" t="s">
        <v>149</v>
      </c>
      <c r="H74" s="257" t="s">
        <v>200</v>
      </c>
      <c r="I74" s="291">
        <v>3.36</v>
      </c>
      <c r="J74" s="292">
        <f t="shared" si="5"/>
        <v>730</v>
      </c>
      <c r="K74" s="293">
        <v>255</v>
      </c>
      <c r="L74" s="293">
        <v>255</v>
      </c>
      <c r="M74" s="293">
        <v>102</v>
      </c>
      <c r="N74" s="293">
        <v>102</v>
      </c>
      <c r="O74" s="293">
        <v>8</v>
      </c>
      <c r="P74" s="293">
        <v>8</v>
      </c>
      <c r="Q74" s="294" t="e">
        <f>IF(K74="nio",0,IF(K74&gt;0,K74*I74/W74,0))*VLOOKUP(B74,'3-Kosten gebouwen'!$A$12:$C$25,3,FALSE)</f>
        <v>#DIV/0!</v>
      </c>
      <c r="R74" s="294" t="e">
        <f>IF(L74&gt;0,L74*I74/X74,0)*VLOOKUP(B74,'3-Kosten gebouwen'!$A$12:$C$25,3,FALSE)</f>
        <v>#DIV/0!</v>
      </c>
      <c r="S74" s="294" t="e">
        <f>IF(M74&gt;0,M74*I74/Y74,0)*VLOOKUP(B74,'3-Kosten gebouwen'!$A$12:$C$25,3,FALSE)</f>
        <v>#DIV/0!</v>
      </c>
      <c r="T74" s="294" t="e">
        <f>IF(N74&gt;0,N74*I74/Z74,0)*VLOOKUP(B74,'3-Kosten gebouwen'!$A$12:$C$25,3,FALSE)</f>
        <v>#DIV/0!</v>
      </c>
      <c r="U74" s="294" t="e">
        <f>IF(O74&gt;0,O74*I74/Y74,0)*VLOOKUP(B74,'3-Kosten gebouwen'!$A$12:$C$25,3,FALSE)</f>
        <v>#DIV/0!</v>
      </c>
      <c r="V74" s="294" t="e">
        <f>IF(P74&gt;0,P74*I74/Z74,0)*VLOOKUP(B74,'3-Kosten gebouwen'!$A$12:$C$25,3,FALSE)</f>
        <v>#DIV/0!</v>
      </c>
      <c r="W74" s="295">
        <f>IF(K74="nio",0,IF(K74&gt;0,VLOOKUP(G74,'5-Productie normen'!A:M,VLOOKUP(K74,'5-Productie normen'!$B$32:$D$39,2,FALSE),FALSE)))</f>
        <v>0</v>
      </c>
      <c r="X74" s="295">
        <f t="shared" si="0"/>
        <v>0</v>
      </c>
      <c r="Y74" s="295">
        <f t="shared" si="2"/>
        <v>0</v>
      </c>
      <c r="Z74" s="295">
        <f t="shared" si="3"/>
        <v>0</v>
      </c>
      <c r="AA74" s="296" t="str">
        <f>VLOOKUP(G74,'5-Productie normen'!A:P,10,FALSE)</f>
        <v>S</v>
      </c>
      <c r="AB74" s="296"/>
      <c r="AD74" s="297">
        <f t="shared" si="4"/>
        <v>2452.7999999999997</v>
      </c>
      <c r="AE74" s="1"/>
    </row>
    <row r="75" spans="1:31" s="20" customFormat="1" ht="14.1" customHeight="1">
      <c r="A75" s="272">
        <v>75</v>
      </c>
      <c r="B75" s="288" t="s">
        <v>85</v>
      </c>
      <c r="C75" s="288" t="s">
        <v>233</v>
      </c>
      <c r="D75" s="289" t="s">
        <v>209</v>
      </c>
      <c r="E75" s="290">
        <v>7</v>
      </c>
      <c r="F75" s="257" t="s">
        <v>236</v>
      </c>
      <c r="G75" s="257" t="s">
        <v>149</v>
      </c>
      <c r="H75" s="257" t="s">
        <v>200</v>
      </c>
      <c r="I75" s="291">
        <v>1.4</v>
      </c>
      <c r="J75" s="292">
        <f t="shared" si="5"/>
        <v>730</v>
      </c>
      <c r="K75" s="293">
        <v>255</v>
      </c>
      <c r="L75" s="293">
        <v>255</v>
      </c>
      <c r="M75" s="293">
        <v>102</v>
      </c>
      <c r="N75" s="293">
        <v>102</v>
      </c>
      <c r="O75" s="293">
        <v>8</v>
      </c>
      <c r="P75" s="293">
        <v>8</v>
      </c>
      <c r="Q75" s="294" t="e">
        <f>IF(K75="nio",0,IF(K75&gt;0,K75*I75/W75,0))*VLOOKUP(B75,'3-Kosten gebouwen'!$A$12:$C$25,3,FALSE)</f>
        <v>#DIV/0!</v>
      </c>
      <c r="R75" s="294" t="e">
        <f>IF(L75&gt;0,L75*I75/X75,0)*VLOOKUP(B75,'3-Kosten gebouwen'!$A$12:$C$25,3,FALSE)</f>
        <v>#DIV/0!</v>
      </c>
      <c r="S75" s="294" t="e">
        <f>IF(M75&gt;0,M75*I75/Y75,0)*VLOOKUP(B75,'3-Kosten gebouwen'!$A$12:$C$25,3,FALSE)</f>
        <v>#DIV/0!</v>
      </c>
      <c r="T75" s="294" t="e">
        <f>IF(N75&gt;0,N75*I75/Z75,0)*VLOOKUP(B75,'3-Kosten gebouwen'!$A$12:$C$25,3,FALSE)</f>
        <v>#DIV/0!</v>
      </c>
      <c r="U75" s="294" t="e">
        <f>IF(O75&gt;0,O75*I75/Y75,0)*VLOOKUP(B75,'3-Kosten gebouwen'!$A$12:$C$25,3,FALSE)</f>
        <v>#DIV/0!</v>
      </c>
      <c r="V75" s="294" t="e">
        <f>IF(P75&gt;0,P75*I75/Z75,0)*VLOOKUP(B75,'3-Kosten gebouwen'!$A$12:$C$25,3,FALSE)</f>
        <v>#DIV/0!</v>
      </c>
      <c r="W75" s="295">
        <f>IF(K75="nio",0,IF(K75&gt;0,VLOOKUP(G75,'5-Productie normen'!A:M,VLOOKUP(K75,'5-Productie normen'!$B$32:$D$39,2,FALSE),FALSE)))</f>
        <v>0</v>
      </c>
      <c r="X75" s="295">
        <f t="shared" si="0"/>
        <v>0</v>
      </c>
      <c r="Y75" s="295">
        <f t="shared" si="2"/>
        <v>0</v>
      </c>
      <c r="Z75" s="295">
        <f t="shared" si="3"/>
        <v>0</v>
      </c>
      <c r="AA75" s="296" t="str">
        <f>VLOOKUP(G75,'5-Productie normen'!A:P,10,FALSE)</f>
        <v>S</v>
      </c>
      <c r="AB75" s="296"/>
      <c r="AD75" s="297">
        <f t="shared" si="4"/>
        <v>1021.9999999999999</v>
      </c>
      <c r="AE75" s="1"/>
    </row>
    <row r="76" spans="1:31" s="20" customFormat="1" ht="14.1" customHeight="1">
      <c r="A76" s="272">
        <v>76</v>
      </c>
      <c r="B76" s="288" t="s">
        <v>85</v>
      </c>
      <c r="C76" s="288" t="s">
        <v>233</v>
      </c>
      <c r="D76" s="289" t="s">
        <v>209</v>
      </c>
      <c r="E76" s="290">
        <v>8</v>
      </c>
      <c r="F76" s="257" t="s">
        <v>223</v>
      </c>
      <c r="G76" s="257" t="s">
        <v>138</v>
      </c>
      <c r="H76" s="257" t="s">
        <v>198</v>
      </c>
      <c r="I76" s="291">
        <v>11.31</v>
      </c>
      <c r="J76" s="292">
        <f t="shared" si="5"/>
        <v>730</v>
      </c>
      <c r="K76" s="293">
        <v>255</v>
      </c>
      <c r="L76" s="293">
        <v>255</v>
      </c>
      <c r="M76" s="293">
        <v>102</v>
      </c>
      <c r="N76" s="293">
        <v>102</v>
      </c>
      <c r="O76" s="293">
        <v>8</v>
      </c>
      <c r="P76" s="293">
        <v>8</v>
      </c>
      <c r="Q76" s="294" t="e">
        <f>IF(K76="nio",0,IF(K76&gt;0,K76*I76/W76,0))*VLOOKUP(B76,'3-Kosten gebouwen'!$A$12:$C$25,3,FALSE)</f>
        <v>#DIV/0!</v>
      </c>
      <c r="R76" s="294" t="e">
        <f>IF(L76&gt;0,L76*I76/X76,0)*VLOOKUP(B76,'3-Kosten gebouwen'!$A$12:$C$25,3,FALSE)</f>
        <v>#DIV/0!</v>
      </c>
      <c r="S76" s="294" t="e">
        <f>IF(M76&gt;0,M76*I76/Y76,0)*VLOOKUP(B76,'3-Kosten gebouwen'!$A$12:$C$25,3,FALSE)</f>
        <v>#DIV/0!</v>
      </c>
      <c r="T76" s="294" t="e">
        <f>IF(N76&gt;0,N76*I76/Z76,0)*VLOOKUP(B76,'3-Kosten gebouwen'!$A$12:$C$25,3,FALSE)</f>
        <v>#DIV/0!</v>
      </c>
      <c r="U76" s="294" t="e">
        <f>IF(O76&gt;0,O76*I76/Y76,0)*VLOOKUP(B76,'3-Kosten gebouwen'!$A$12:$C$25,3,FALSE)</f>
        <v>#DIV/0!</v>
      </c>
      <c r="V76" s="294" t="e">
        <f>IF(P76&gt;0,P76*I76/Z76,0)*VLOOKUP(B76,'3-Kosten gebouwen'!$A$12:$C$25,3,FALSE)</f>
        <v>#DIV/0!</v>
      </c>
      <c r="W76" s="295">
        <f>IF(K76="nio",0,IF(K76&gt;0,VLOOKUP(G76,'5-Productie normen'!A:M,VLOOKUP(K76,'5-Productie normen'!$B$32:$D$39,2,FALSE),FALSE)))</f>
        <v>0</v>
      </c>
      <c r="X76" s="295">
        <f t="shared" si="0"/>
        <v>0</v>
      </c>
      <c r="Y76" s="295">
        <f t="shared" si="2"/>
        <v>0</v>
      </c>
      <c r="Z76" s="295">
        <f t="shared" si="3"/>
        <v>0</v>
      </c>
      <c r="AA76" s="296" t="str">
        <f>VLOOKUP(G76,'5-Productie normen'!A:P,10,FALSE)</f>
        <v>B</v>
      </c>
      <c r="AB76" s="296"/>
      <c r="AD76" s="297">
        <f t="shared" si="4"/>
        <v>8256.3000000000011</v>
      </c>
      <c r="AE76" s="1"/>
    </row>
    <row r="77" spans="1:31" s="20" customFormat="1" ht="14.1" customHeight="1">
      <c r="A77" s="272">
        <v>77</v>
      </c>
      <c r="B77" s="288" t="s">
        <v>85</v>
      </c>
      <c r="C77" s="288" t="s">
        <v>233</v>
      </c>
      <c r="D77" s="289" t="s">
        <v>209</v>
      </c>
      <c r="E77" s="290">
        <v>9</v>
      </c>
      <c r="F77" s="257" t="s">
        <v>223</v>
      </c>
      <c r="G77" s="257" t="s">
        <v>138</v>
      </c>
      <c r="H77" s="257" t="s">
        <v>198</v>
      </c>
      <c r="I77" s="291">
        <v>12.12</v>
      </c>
      <c r="J77" s="292">
        <f t="shared" si="5"/>
        <v>730</v>
      </c>
      <c r="K77" s="293">
        <v>255</v>
      </c>
      <c r="L77" s="293">
        <v>255</v>
      </c>
      <c r="M77" s="293">
        <v>102</v>
      </c>
      <c r="N77" s="293">
        <v>102</v>
      </c>
      <c r="O77" s="293">
        <v>8</v>
      </c>
      <c r="P77" s="293">
        <v>8</v>
      </c>
      <c r="Q77" s="294" t="e">
        <f>IF(K77="nio",0,IF(K77&gt;0,K77*I77/W77,0))*VLOOKUP(B77,'3-Kosten gebouwen'!$A$12:$C$25,3,FALSE)</f>
        <v>#DIV/0!</v>
      </c>
      <c r="R77" s="294" t="e">
        <f>IF(L77&gt;0,L77*I77/X77,0)*VLOOKUP(B77,'3-Kosten gebouwen'!$A$12:$C$25,3,FALSE)</f>
        <v>#DIV/0!</v>
      </c>
      <c r="S77" s="294" t="e">
        <f>IF(M77&gt;0,M77*I77/Y77,0)*VLOOKUP(B77,'3-Kosten gebouwen'!$A$12:$C$25,3,FALSE)</f>
        <v>#DIV/0!</v>
      </c>
      <c r="T77" s="294" t="e">
        <f>IF(N77&gt;0,N77*I77/Z77,0)*VLOOKUP(B77,'3-Kosten gebouwen'!$A$12:$C$25,3,FALSE)</f>
        <v>#DIV/0!</v>
      </c>
      <c r="U77" s="294" t="e">
        <f>IF(O77&gt;0,O77*I77/Y77,0)*VLOOKUP(B77,'3-Kosten gebouwen'!$A$12:$C$25,3,FALSE)</f>
        <v>#DIV/0!</v>
      </c>
      <c r="V77" s="294" t="e">
        <f>IF(P77&gt;0,P77*I77/Z77,0)*VLOOKUP(B77,'3-Kosten gebouwen'!$A$12:$C$25,3,FALSE)</f>
        <v>#DIV/0!</v>
      </c>
      <c r="W77" s="295">
        <f>IF(K77="nio",0,IF(K77&gt;0,VLOOKUP(G77,'5-Productie normen'!A:M,VLOOKUP(K77,'5-Productie normen'!$B$32:$D$39,2,FALSE),FALSE)))</f>
        <v>0</v>
      </c>
      <c r="X77" s="295">
        <f t="shared" si="0"/>
        <v>0</v>
      </c>
      <c r="Y77" s="295">
        <f t="shared" si="2"/>
        <v>0</v>
      </c>
      <c r="Z77" s="295">
        <f t="shared" si="3"/>
        <v>0</v>
      </c>
      <c r="AA77" s="296" t="str">
        <f>VLOOKUP(G77,'5-Productie normen'!A:P,10,FALSE)</f>
        <v>B</v>
      </c>
      <c r="AB77" s="296"/>
      <c r="AD77" s="297">
        <f t="shared" si="4"/>
        <v>8847.5999999999985</v>
      </c>
      <c r="AE77" s="1"/>
    </row>
    <row r="78" spans="1:31" s="20" customFormat="1" ht="14.1" customHeight="1">
      <c r="A78" s="272">
        <v>78</v>
      </c>
      <c r="B78" s="288" t="s">
        <v>85</v>
      </c>
      <c r="C78" s="288" t="s">
        <v>233</v>
      </c>
      <c r="D78" s="289" t="s">
        <v>209</v>
      </c>
      <c r="E78" s="290">
        <v>10</v>
      </c>
      <c r="F78" s="257" t="s">
        <v>223</v>
      </c>
      <c r="G78" s="257" t="s">
        <v>138</v>
      </c>
      <c r="H78" s="257" t="s">
        <v>198</v>
      </c>
      <c r="I78" s="291">
        <v>21.08</v>
      </c>
      <c r="J78" s="292">
        <f t="shared" si="5"/>
        <v>730</v>
      </c>
      <c r="K78" s="293">
        <v>255</v>
      </c>
      <c r="L78" s="293">
        <v>255</v>
      </c>
      <c r="M78" s="293">
        <v>102</v>
      </c>
      <c r="N78" s="293">
        <v>102</v>
      </c>
      <c r="O78" s="293">
        <v>8</v>
      </c>
      <c r="P78" s="293">
        <v>8</v>
      </c>
      <c r="Q78" s="294" t="e">
        <f>IF(K78="nio",0,IF(K78&gt;0,K78*I78/W78,0))*VLOOKUP(B78,'3-Kosten gebouwen'!$A$12:$C$25,3,FALSE)</f>
        <v>#DIV/0!</v>
      </c>
      <c r="R78" s="294" t="e">
        <f>IF(L78&gt;0,L78*I78/X78,0)*VLOOKUP(B78,'3-Kosten gebouwen'!$A$12:$C$25,3,FALSE)</f>
        <v>#DIV/0!</v>
      </c>
      <c r="S78" s="294" t="e">
        <f>IF(M78&gt;0,M78*I78/Y78,0)*VLOOKUP(B78,'3-Kosten gebouwen'!$A$12:$C$25,3,FALSE)</f>
        <v>#DIV/0!</v>
      </c>
      <c r="T78" s="294" t="e">
        <f>IF(N78&gt;0,N78*I78/Z78,0)*VLOOKUP(B78,'3-Kosten gebouwen'!$A$12:$C$25,3,FALSE)</f>
        <v>#DIV/0!</v>
      </c>
      <c r="U78" s="294" t="e">
        <f>IF(O78&gt;0,O78*I78/Y78,0)*VLOOKUP(B78,'3-Kosten gebouwen'!$A$12:$C$25,3,FALSE)</f>
        <v>#DIV/0!</v>
      </c>
      <c r="V78" s="294" t="e">
        <f>IF(P78&gt;0,P78*I78/Z78,0)*VLOOKUP(B78,'3-Kosten gebouwen'!$A$12:$C$25,3,FALSE)</f>
        <v>#DIV/0!</v>
      </c>
      <c r="W78" s="295">
        <f>IF(K78="nio",0,IF(K78&gt;0,VLOOKUP(G78,'5-Productie normen'!A:M,VLOOKUP(K78,'5-Productie normen'!$B$32:$D$39,2,FALSE),FALSE)))</f>
        <v>0</v>
      </c>
      <c r="X78" s="295">
        <f t="shared" ref="X78:X88" si="11">IF(L78&gt;0,W78*$X$6,0)</f>
        <v>0</v>
      </c>
      <c r="Y78" s="295">
        <f t="shared" si="2"/>
        <v>0</v>
      </c>
      <c r="Z78" s="295">
        <f t="shared" si="3"/>
        <v>0</v>
      </c>
      <c r="AA78" s="296" t="str">
        <f>VLOOKUP(G78,'5-Productie normen'!A:P,10,FALSE)</f>
        <v>B</v>
      </c>
      <c r="AB78" s="296"/>
      <c r="AD78" s="297">
        <f t="shared" si="4"/>
        <v>15388.4</v>
      </c>
      <c r="AE78" s="1"/>
    </row>
    <row r="79" spans="1:31" s="20" customFormat="1" ht="14.1" customHeight="1">
      <c r="A79" s="272">
        <v>79</v>
      </c>
      <c r="B79" s="288" t="s">
        <v>85</v>
      </c>
      <c r="C79" s="288" t="s">
        <v>233</v>
      </c>
      <c r="D79" s="289" t="s">
        <v>209</v>
      </c>
      <c r="E79" s="290">
        <v>11</v>
      </c>
      <c r="F79" s="257" t="s">
        <v>234</v>
      </c>
      <c r="G79" s="257" t="s">
        <v>143</v>
      </c>
      <c r="H79" s="257" t="s">
        <v>198</v>
      </c>
      <c r="I79" s="291">
        <v>17.579999999999998</v>
      </c>
      <c r="J79" s="292">
        <f t="shared" si="5"/>
        <v>730</v>
      </c>
      <c r="K79" s="293">
        <v>255</v>
      </c>
      <c r="L79" s="293">
        <v>255</v>
      </c>
      <c r="M79" s="293">
        <v>102</v>
      </c>
      <c r="N79" s="293">
        <v>102</v>
      </c>
      <c r="O79" s="293">
        <v>8</v>
      </c>
      <c r="P79" s="293">
        <v>8</v>
      </c>
      <c r="Q79" s="294" t="e">
        <f>IF(K79="nio",0,IF(K79&gt;0,K79*I79/W79,0))*VLOOKUP(B79,'3-Kosten gebouwen'!$A$12:$C$25,3,FALSE)</f>
        <v>#DIV/0!</v>
      </c>
      <c r="R79" s="294" t="e">
        <f>IF(L79&gt;0,L79*I79/X79,0)*VLOOKUP(B79,'3-Kosten gebouwen'!$A$12:$C$25,3,FALSE)</f>
        <v>#DIV/0!</v>
      </c>
      <c r="S79" s="294" t="e">
        <f>IF(M79&gt;0,M79*I79/Y79,0)*VLOOKUP(B79,'3-Kosten gebouwen'!$A$12:$C$25,3,FALSE)</f>
        <v>#DIV/0!</v>
      </c>
      <c r="T79" s="294" t="e">
        <f>IF(N79&gt;0,N79*I79/Z79,0)*VLOOKUP(B79,'3-Kosten gebouwen'!$A$12:$C$25,3,FALSE)</f>
        <v>#DIV/0!</v>
      </c>
      <c r="U79" s="294" t="e">
        <f>IF(O79&gt;0,O79*I79/Y79,0)*VLOOKUP(B79,'3-Kosten gebouwen'!$A$12:$C$25,3,FALSE)</f>
        <v>#DIV/0!</v>
      </c>
      <c r="V79" s="294" t="e">
        <f>IF(P79&gt;0,P79*I79/Z79,0)*VLOOKUP(B79,'3-Kosten gebouwen'!$A$12:$C$25,3,FALSE)</f>
        <v>#DIV/0!</v>
      </c>
      <c r="W79" s="295">
        <f>IF(K79="nio",0,IF(K79&gt;0,VLOOKUP(G79,'5-Productie normen'!A:M,VLOOKUP(K79,'5-Productie normen'!$B$32:$D$39,2,FALSE),FALSE)))</f>
        <v>0</v>
      </c>
      <c r="X79" s="295">
        <f t="shared" si="11"/>
        <v>0</v>
      </c>
      <c r="Y79" s="295">
        <f t="shared" ref="Y79:Y101" si="12">IF((OR(M79&gt;0,O79&gt;0)),W79*$Y$6,0)</f>
        <v>0</v>
      </c>
      <c r="Z79" s="295">
        <f t="shared" ref="Z79:Z101" si="13">IF((OR(N79&gt;0,P79&gt;0)),W79*$Z$6,0)</f>
        <v>0</v>
      </c>
      <c r="AA79" s="296" t="str">
        <f>VLOOKUP(G79,'5-Productie normen'!A:P,10,FALSE)</f>
        <v>V</v>
      </c>
      <c r="AB79" s="296"/>
      <c r="AD79" s="297">
        <f t="shared" ref="AD79:AD101" si="14">J79*I79</f>
        <v>12833.4</v>
      </c>
      <c r="AE79" s="1"/>
    </row>
    <row r="80" spans="1:31" s="20" customFormat="1" ht="14.1" customHeight="1">
      <c r="A80" s="272">
        <v>80</v>
      </c>
      <c r="B80" s="288" t="s">
        <v>85</v>
      </c>
      <c r="C80" s="288" t="s">
        <v>233</v>
      </c>
      <c r="D80" s="289" t="s">
        <v>209</v>
      </c>
      <c r="E80" s="290" t="s">
        <v>228</v>
      </c>
      <c r="F80" s="257" t="s">
        <v>235</v>
      </c>
      <c r="G80" s="257" t="s">
        <v>146</v>
      </c>
      <c r="H80" s="257"/>
      <c r="I80" s="291">
        <v>0</v>
      </c>
      <c r="J80" s="292">
        <f t="shared" si="5"/>
        <v>0</v>
      </c>
      <c r="K80" s="293" t="s">
        <v>192</v>
      </c>
      <c r="L80" s="293"/>
      <c r="M80" s="293"/>
      <c r="N80" s="293"/>
      <c r="O80" s="293"/>
      <c r="P80" s="293"/>
      <c r="Q80" s="294">
        <f>IF(K80="nio",0,IF(K80&gt;0,K80*I80/W80,0))*VLOOKUP(B80,'3-Kosten gebouwen'!$A$12:$C$25,3,FALSE)</f>
        <v>0</v>
      </c>
      <c r="R80" s="294">
        <f>IF(L80&gt;0,L80*I80/X80,0)*VLOOKUP(B80,'3-Kosten gebouwen'!$A$12:$C$25,3,FALSE)</f>
        <v>0</v>
      </c>
      <c r="S80" s="294">
        <f>IF(M80&gt;0,M80*I80/Y80,0)*VLOOKUP(B80,'3-Kosten gebouwen'!$A$12:$C$25,3,FALSE)</f>
        <v>0</v>
      </c>
      <c r="T80" s="294">
        <f>IF(N80&gt;0,N80*I80/Z80,0)*VLOOKUP(B80,'3-Kosten gebouwen'!$A$12:$C$25,3,FALSE)</f>
        <v>0</v>
      </c>
      <c r="U80" s="294">
        <f>IF(O80&gt;0,O80*I80/Y80,0)*VLOOKUP(B80,'3-Kosten gebouwen'!$A$12:$C$25,3,FALSE)</f>
        <v>0</v>
      </c>
      <c r="V80" s="294">
        <f>IF(P80&gt;0,P80*I80/Z80,0)*VLOOKUP(B80,'3-Kosten gebouwen'!$A$12:$C$25,3,FALSE)</f>
        <v>0</v>
      </c>
      <c r="W80" s="295">
        <f>IF(K80="nio",0,IF(K80&gt;0,VLOOKUP(G80,'5-Productie normen'!A:M,VLOOKUP(K80,'5-Productie normen'!$B$32:$D$39,2,FALSE),FALSE)))</f>
        <v>0</v>
      </c>
      <c r="X80" s="295">
        <f t="shared" si="11"/>
        <v>0</v>
      </c>
      <c r="Y80" s="295">
        <f t="shared" si="12"/>
        <v>0</v>
      </c>
      <c r="Z80" s="295">
        <f t="shared" si="13"/>
        <v>0</v>
      </c>
      <c r="AA80" s="296" t="str">
        <f>VLOOKUP(G80,'5-Productie normen'!A:P,10,FALSE)</f>
        <v>V</v>
      </c>
      <c r="AB80" s="296"/>
      <c r="AD80" s="297">
        <f t="shared" si="14"/>
        <v>0</v>
      </c>
      <c r="AE80" s="1"/>
    </row>
    <row r="81" spans="1:30" ht="14.1" customHeight="1">
      <c r="A81" s="272">
        <v>81</v>
      </c>
      <c r="B81" s="288" t="s">
        <v>86</v>
      </c>
      <c r="C81" s="288" t="s">
        <v>237</v>
      </c>
      <c r="D81" s="289" t="s">
        <v>209</v>
      </c>
      <c r="E81" s="290">
        <v>1</v>
      </c>
      <c r="F81" s="257" t="s">
        <v>219</v>
      </c>
      <c r="G81" s="257" t="s">
        <v>143</v>
      </c>
      <c r="H81" s="257" t="s">
        <v>238</v>
      </c>
      <c r="I81" s="291">
        <v>3.41</v>
      </c>
      <c r="J81" s="292">
        <f t="shared" si="5"/>
        <v>730</v>
      </c>
      <c r="K81" s="293">
        <v>255</v>
      </c>
      <c r="L81" s="293">
        <v>255</v>
      </c>
      <c r="M81" s="293">
        <v>102</v>
      </c>
      <c r="N81" s="293">
        <v>102</v>
      </c>
      <c r="O81" s="293">
        <v>8</v>
      </c>
      <c r="P81" s="293">
        <v>8</v>
      </c>
      <c r="Q81" s="294" t="e">
        <f>IF(K81="nio",0,IF(K81&gt;0,K81*I81/W81,0))*VLOOKUP(B81,'3-Kosten gebouwen'!$A$12:$C$25,3,FALSE)</f>
        <v>#DIV/0!</v>
      </c>
      <c r="R81" s="294" t="e">
        <f>IF(L81&gt;0,L81*I81/X81,0)*VLOOKUP(B81,'3-Kosten gebouwen'!$A$12:$C$25,3,FALSE)</f>
        <v>#DIV/0!</v>
      </c>
      <c r="S81" s="294" t="e">
        <f>IF(M81&gt;0,M81*I81/Y81,0)*VLOOKUP(B81,'3-Kosten gebouwen'!$A$12:$C$25,3,FALSE)</f>
        <v>#DIV/0!</v>
      </c>
      <c r="T81" s="294" t="e">
        <f>IF(N81&gt;0,N81*I81/Z81,0)*VLOOKUP(B81,'3-Kosten gebouwen'!$A$12:$C$25,3,FALSE)</f>
        <v>#DIV/0!</v>
      </c>
      <c r="U81" s="294" t="e">
        <f>IF(O81&gt;0,O81*I81/Y81,0)*VLOOKUP(B81,'3-Kosten gebouwen'!$A$12:$C$25,3,FALSE)</f>
        <v>#DIV/0!</v>
      </c>
      <c r="V81" s="294" t="e">
        <f>IF(P81&gt;0,P81*I81/Z81,0)*VLOOKUP(B81,'3-Kosten gebouwen'!$A$12:$C$25,3,FALSE)</f>
        <v>#DIV/0!</v>
      </c>
      <c r="W81" s="295">
        <f>IF(K81="nio",0,IF(K81&gt;0,VLOOKUP(G81,'5-Productie normen'!A:M,VLOOKUP(K81,'5-Productie normen'!$B$32:$D$39,2,FALSE),FALSE)))</f>
        <v>0</v>
      </c>
      <c r="X81" s="295">
        <f t="shared" si="11"/>
        <v>0</v>
      </c>
      <c r="Y81" s="295">
        <f t="shared" si="12"/>
        <v>0</v>
      </c>
      <c r="Z81" s="295">
        <f t="shared" si="13"/>
        <v>0</v>
      </c>
      <c r="AA81" s="296" t="str">
        <f>VLOOKUP(G81,'5-Productie normen'!A:P,10,FALSE)</f>
        <v>V</v>
      </c>
      <c r="AB81" s="296"/>
      <c r="AD81" s="297">
        <f t="shared" si="14"/>
        <v>2489.3000000000002</v>
      </c>
    </row>
    <row r="82" spans="1:30" ht="14.1" customHeight="1">
      <c r="A82" s="272">
        <v>82</v>
      </c>
      <c r="B82" s="288" t="s">
        <v>86</v>
      </c>
      <c r="C82" s="288" t="s">
        <v>237</v>
      </c>
      <c r="D82" s="289" t="s">
        <v>209</v>
      </c>
      <c r="E82" s="290">
        <v>2</v>
      </c>
      <c r="F82" s="257" t="s">
        <v>224</v>
      </c>
      <c r="G82" s="257" t="s">
        <v>146</v>
      </c>
      <c r="H82" s="257"/>
      <c r="I82" s="291">
        <v>7.53</v>
      </c>
      <c r="J82" s="292">
        <f t="shared" si="5"/>
        <v>0</v>
      </c>
      <c r="K82" s="293" t="s">
        <v>192</v>
      </c>
      <c r="L82" s="293"/>
      <c r="M82" s="293"/>
      <c r="N82" s="293"/>
      <c r="O82" s="293"/>
      <c r="P82" s="293"/>
      <c r="Q82" s="294">
        <f>IF(K82="nio",0,IF(K82&gt;0,K82*I82/W82,0))*VLOOKUP(B82,'3-Kosten gebouwen'!$A$12:$C$25,3,FALSE)</f>
        <v>0</v>
      </c>
      <c r="R82" s="294">
        <f>IF(L82&gt;0,L82*I82/X82,0)*VLOOKUP(B82,'3-Kosten gebouwen'!$A$12:$C$25,3,FALSE)</f>
        <v>0</v>
      </c>
      <c r="S82" s="294">
        <f>IF(M82&gt;0,M82*I82/Y82,0)*VLOOKUP(B82,'3-Kosten gebouwen'!$A$12:$C$25,3,FALSE)</f>
        <v>0</v>
      </c>
      <c r="T82" s="294">
        <f>IF(N82&gt;0,N82*I82/Z82,0)*VLOOKUP(B82,'3-Kosten gebouwen'!$A$12:$C$25,3,FALSE)</f>
        <v>0</v>
      </c>
      <c r="U82" s="294">
        <f>IF(O82&gt;0,O82*I82/Y82,0)*VLOOKUP(B82,'3-Kosten gebouwen'!$A$12:$C$25,3,FALSE)</f>
        <v>0</v>
      </c>
      <c r="V82" s="294">
        <f>IF(P82&gt;0,P82*I82/Z82,0)*VLOOKUP(B82,'3-Kosten gebouwen'!$A$12:$C$25,3,FALSE)</f>
        <v>0</v>
      </c>
      <c r="W82" s="295">
        <f>IF(K82="nio",0,IF(K82&gt;0,VLOOKUP(G82,'5-Productie normen'!A:M,VLOOKUP(K82,'5-Productie normen'!$B$32:$D$39,2,FALSE),FALSE)))</f>
        <v>0</v>
      </c>
      <c r="X82" s="295">
        <f t="shared" si="11"/>
        <v>0</v>
      </c>
      <c r="Y82" s="295">
        <f t="shared" si="12"/>
        <v>0</v>
      </c>
      <c r="Z82" s="295">
        <f t="shared" si="13"/>
        <v>0</v>
      </c>
      <c r="AA82" s="296" t="str">
        <f>VLOOKUP(G82,'5-Productie normen'!A:P,10,FALSE)</f>
        <v>V</v>
      </c>
      <c r="AB82" s="296"/>
      <c r="AD82" s="297">
        <f t="shared" si="14"/>
        <v>0</v>
      </c>
    </row>
    <row r="83" spans="1:30" ht="14.1" customHeight="1">
      <c r="A83" s="272">
        <v>83</v>
      </c>
      <c r="B83" s="288" t="s">
        <v>86</v>
      </c>
      <c r="C83" s="288" t="s">
        <v>237</v>
      </c>
      <c r="D83" s="289" t="s">
        <v>209</v>
      </c>
      <c r="E83" s="290">
        <v>3</v>
      </c>
      <c r="F83" s="257" t="s">
        <v>239</v>
      </c>
      <c r="G83" s="257" t="s">
        <v>138</v>
      </c>
      <c r="H83" s="257" t="s">
        <v>189</v>
      </c>
      <c r="I83" s="291">
        <v>22.36</v>
      </c>
      <c r="J83" s="292">
        <f t="shared" ref="J83:J110" si="15">SUM(K83:P83)</f>
        <v>730</v>
      </c>
      <c r="K83" s="293">
        <v>255</v>
      </c>
      <c r="L83" s="293">
        <v>255</v>
      </c>
      <c r="M83" s="293">
        <v>102</v>
      </c>
      <c r="N83" s="293">
        <v>102</v>
      </c>
      <c r="O83" s="293">
        <v>8</v>
      </c>
      <c r="P83" s="293">
        <v>8</v>
      </c>
      <c r="Q83" s="294" t="e">
        <f>IF(K83="nio",0,IF(K83&gt;0,K83*I83/W83,0))*VLOOKUP(B83,'3-Kosten gebouwen'!$A$12:$C$25,3,FALSE)</f>
        <v>#DIV/0!</v>
      </c>
      <c r="R83" s="294" t="e">
        <f>IF(L83&gt;0,L83*I83/X83,0)*VLOOKUP(B83,'3-Kosten gebouwen'!$A$12:$C$25,3,FALSE)</f>
        <v>#DIV/0!</v>
      </c>
      <c r="S83" s="294" t="e">
        <f>IF(M83&gt;0,M83*I83/Y83,0)*VLOOKUP(B83,'3-Kosten gebouwen'!$A$12:$C$25,3,FALSE)</f>
        <v>#DIV/0!</v>
      </c>
      <c r="T83" s="294" t="e">
        <f>IF(N83&gt;0,N83*I83/Z83,0)*VLOOKUP(B83,'3-Kosten gebouwen'!$A$12:$C$25,3,FALSE)</f>
        <v>#DIV/0!</v>
      </c>
      <c r="U83" s="294" t="e">
        <f>IF(O83&gt;0,O83*I83/Y83,0)*VLOOKUP(B83,'3-Kosten gebouwen'!$A$12:$C$25,3,FALSE)</f>
        <v>#DIV/0!</v>
      </c>
      <c r="V83" s="294" t="e">
        <f>IF(P83&gt;0,P83*I83/Z83,0)*VLOOKUP(B83,'3-Kosten gebouwen'!$A$12:$C$25,3,FALSE)</f>
        <v>#DIV/0!</v>
      </c>
      <c r="W83" s="295">
        <f>IF(K83="nio",0,IF(K83&gt;0,VLOOKUP(G83,'5-Productie normen'!A:M,VLOOKUP(K83,'5-Productie normen'!$B$32:$D$39,2,FALSE),FALSE)))</f>
        <v>0</v>
      </c>
      <c r="X83" s="295">
        <f t="shared" si="11"/>
        <v>0</v>
      </c>
      <c r="Y83" s="295">
        <f t="shared" si="12"/>
        <v>0</v>
      </c>
      <c r="Z83" s="295">
        <f t="shared" si="13"/>
        <v>0</v>
      </c>
      <c r="AA83" s="296" t="str">
        <f>VLOOKUP(G83,'5-Productie normen'!A:P,10,FALSE)</f>
        <v>B</v>
      </c>
      <c r="AB83" s="296"/>
      <c r="AD83" s="297">
        <f t="shared" si="14"/>
        <v>16322.8</v>
      </c>
    </row>
    <row r="84" spans="1:30" ht="14.1" customHeight="1">
      <c r="A84" s="272">
        <v>84</v>
      </c>
      <c r="B84" s="288" t="s">
        <v>86</v>
      </c>
      <c r="C84" s="288" t="s">
        <v>237</v>
      </c>
      <c r="D84" s="289" t="s">
        <v>209</v>
      </c>
      <c r="E84" s="290">
        <v>4</v>
      </c>
      <c r="F84" s="257" t="s">
        <v>240</v>
      </c>
      <c r="G84" s="257" t="s">
        <v>146</v>
      </c>
      <c r="H84" s="257" t="s">
        <v>198</v>
      </c>
      <c r="I84" s="291">
        <v>3.17</v>
      </c>
      <c r="J84" s="292">
        <f t="shared" si="15"/>
        <v>0</v>
      </c>
      <c r="K84" s="293" t="s">
        <v>192</v>
      </c>
      <c r="L84" s="293"/>
      <c r="M84" s="293"/>
      <c r="N84" s="293"/>
      <c r="O84" s="293"/>
      <c r="P84" s="293"/>
      <c r="Q84" s="294">
        <f>IF(K84="nio",0,IF(K84&gt;0,K84*I84/W84,0))*VLOOKUP(B84,'3-Kosten gebouwen'!$A$12:$C$25,3,FALSE)</f>
        <v>0</v>
      </c>
      <c r="R84" s="294">
        <f>IF(L84&gt;0,L84*I84/X84,0)*VLOOKUP(B84,'3-Kosten gebouwen'!$A$12:$C$25,3,FALSE)</f>
        <v>0</v>
      </c>
      <c r="S84" s="294">
        <f>IF(M84&gt;0,M84*I84/Y84,0)*VLOOKUP(B84,'3-Kosten gebouwen'!$A$12:$C$25,3,FALSE)</f>
        <v>0</v>
      </c>
      <c r="T84" s="294">
        <f>IF(N84&gt;0,N84*I84/Z84,0)*VLOOKUP(B84,'3-Kosten gebouwen'!$A$12:$C$25,3,FALSE)</f>
        <v>0</v>
      </c>
      <c r="U84" s="294">
        <f>IF(O84&gt;0,O84*I84/Y84,0)*VLOOKUP(B84,'3-Kosten gebouwen'!$A$12:$C$25,3,FALSE)</f>
        <v>0</v>
      </c>
      <c r="V84" s="294">
        <f>IF(P84&gt;0,P84*I84/Z84,0)*VLOOKUP(B84,'3-Kosten gebouwen'!$A$12:$C$25,3,FALSE)</f>
        <v>0</v>
      </c>
      <c r="W84" s="295">
        <f>IF(K84="nio",0,IF(K84&gt;0,VLOOKUP(G84,'5-Productie normen'!A:M,VLOOKUP(K84,'5-Productie normen'!$B$32:$D$39,2,FALSE),FALSE)))</f>
        <v>0</v>
      </c>
      <c r="X84" s="295">
        <f t="shared" si="11"/>
        <v>0</v>
      </c>
      <c r="Y84" s="295">
        <f t="shared" si="12"/>
        <v>0</v>
      </c>
      <c r="Z84" s="295">
        <f t="shared" si="13"/>
        <v>0</v>
      </c>
      <c r="AA84" s="296" t="str">
        <f>VLOOKUP(G84,'5-Productie normen'!A:P,10,FALSE)</f>
        <v>V</v>
      </c>
      <c r="AB84" s="296"/>
      <c r="AD84" s="297">
        <f t="shared" si="14"/>
        <v>0</v>
      </c>
    </row>
    <row r="85" spans="1:30" ht="14.1" customHeight="1">
      <c r="A85" s="272">
        <v>85</v>
      </c>
      <c r="B85" s="288" t="s">
        <v>86</v>
      </c>
      <c r="C85" s="288" t="s">
        <v>237</v>
      </c>
      <c r="D85" s="289" t="s">
        <v>209</v>
      </c>
      <c r="E85" s="290">
        <v>5</v>
      </c>
      <c r="F85" s="257" t="s">
        <v>241</v>
      </c>
      <c r="G85" s="257" t="s">
        <v>149</v>
      </c>
      <c r="H85" s="257" t="s">
        <v>200</v>
      </c>
      <c r="I85" s="291">
        <v>1.2</v>
      </c>
      <c r="J85" s="292">
        <f t="shared" si="15"/>
        <v>730</v>
      </c>
      <c r="K85" s="293">
        <v>255</v>
      </c>
      <c r="L85" s="293">
        <v>255</v>
      </c>
      <c r="M85" s="293">
        <v>102</v>
      </c>
      <c r="N85" s="293">
        <v>102</v>
      </c>
      <c r="O85" s="293">
        <v>8</v>
      </c>
      <c r="P85" s="293">
        <v>8</v>
      </c>
      <c r="Q85" s="294" t="e">
        <f>IF(K85="nio",0,IF(K85&gt;0,K85*I85/W85,0))*VLOOKUP(B85,'3-Kosten gebouwen'!$A$12:$C$25,3,FALSE)</f>
        <v>#DIV/0!</v>
      </c>
      <c r="R85" s="294" t="e">
        <f>IF(L85&gt;0,L85*I85/X85,0)*VLOOKUP(B85,'3-Kosten gebouwen'!$A$12:$C$25,3,FALSE)</f>
        <v>#DIV/0!</v>
      </c>
      <c r="S85" s="294" t="e">
        <f>IF(M85&gt;0,M85*I85/Y85,0)*VLOOKUP(B85,'3-Kosten gebouwen'!$A$12:$C$25,3,FALSE)</f>
        <v>#DIV/0!</v>
      </c>
      <c r="T85" s="294" t="e">
        <f>IF(N85&gt;0,N85*I85/Z85,0)*VLOOKUP(B85,'3-Kosten gebouwen'!$A$12:$C$25,3,FALSE)</f>
        <v>#DIV/0!</v>
      </c>
      <c r="U85" s="294" t="e">
        <f>IF(O85&gt;0,O85*I85/Y85,0)*VLOOKUP(B85,'3-Kosten gebouwen'!$A$12:$C$25,3,FALSE)</f>
        <v>#DIV/0!</v>
      </c>
      <c r="V85" s="294" t="e">
        <f>IF(P85&gt;0,P85*I85/Z85,0)*VLOOKUP(B85,'3-Kosten gebouwen'!$A$12:$C$25,3,FALSE)</f>
        <v>#DIV/0!</v>
      </c>
      <c r="W85" s="295">
        <f>IF(K85="nio",0,IF(K85&gt;0,VLOOKUP(G85,'5-Productie normen'!A:M,VLOOKUP(K85,'5-Productie normen'!$B$32:$D$39,2,FALSE),FALSE)))</f>
        <v>0</v>
      </c>
      <c r="X85" s="295">
        <f t="shared" si="11"/>
        <v>0</v>
      </c>
      <c r="Y85" s="295">
        <f t="shared" si="12"/>
        <v>0</v>
      </c>
      <c r="Z85" s="295">
        <f t="shared" si="13"/>
        <v>0</v>
      </c>
      <c r="AA85" s="296" t="str">
        <f>VLOOKUP(G85,'5-Productie normen'!A:P,10,FALSE)</f>
        <v>S</v>
      </c>
      <c r="AB85" s="296"/>
      <c r="AD85" s="297">
        <f t="shared" si="14"/>
        <v>876</v>
      </c>
    </row>
    <row r="86" spans="1:30" ht="14.1" customHeight="1">
      <c r="A86" s="272">
        <v>86</v>
      </c>
      <c r="B86" s="288" t="s">
        <v>86</v>
      </c>
      <c r="C86" s="288" t="s">
        <v>237</v>
      </c>
      <c r="D86" s="289" t="s">
        <v>209</v>
      </c>
      <c r="E86" s="290">
        <v>6</v>
      </c>
      <c r="F86" s="257" t="s">
        <v>241</v>
      </c>
      <c r="G86" s="257" t="s">
        <v>149</v>
      </c>
      <c r="H86" s="257" t="s">
        <v>200</v>
      </c>
      <c r="I86" s="291">
        <v>4.6399999999999997</v>
      </c>
      <c r="J86" s="292">
        <f t="shared" si="15"/>
        <v>730</v>
      </c>
      <c r="K86" s="293">
        <v>255</v>
      </c>
      <c r="L86" s="293">
        <v>255</v>
      </c>
      <c r="M86" s="293">
        <v>102</v>
      </c>
      <c r="N86" s="293">
        <v>102</v>
      </c>
      <c r="O86" s="293">
        <v>8</v>
      </c>
      <c r="P86" s="293">
        <v>8</v>
      </c>
      <c r="Q86" s="294" t="e">
        <f>IF(K86="nio",0,IF(K86&gt;0,K86*I86/W86,0))*VLOOKUP(B86,'3-Kosten gebouwen'!$A$12:$C$25,3,FALSE)</f>
        <v>#DIV/0!</v>
      </c>
      <c r="R86" s="294" t="e">
        <f>IF(L86&gt;0,L86*I86/X86,0)*VLOOKUP(B86,'3-Kosten gebouwen'!$A$12:$C$25,3,FALSE)</f>
        <v>#DIV/0!</v>
      </c>
      <c r="S86" s="294" t="e">
        <f>IF(M86&gt;0,M86*I86/Y86,0)*VLOOKUP(B86,'3-Kosten gebouwen'!$A$12:$C$25,3,FALSE)</f>
        <v>#DIV/0!</v>
      </c>
      <c r="T86" s="294" t="e">
        <f>IF(N86&gt;0,N86*I86/Z86,0)*VLOOKUP(B86,'3-Kosten gebouwen'!$A$12:$C$25,3,FALSE)</f>
        <v>#DIV/0!</v>
      </c>
      <c r="U86" s="294" t="e">
        <f>IF(O86&gt;0,O86*I86/Y86,0)*VLOOKUP(B86,'3-Kosten gebouwen'!$A$12:$C$25,3,FALSE)</f>
        <v>#DIV/0!</v>
      </c>
      <c r="V86" s="294" t="e">
        <f>IF(P86&gt;0,P86*I86/Z86,0)*VLOOKUP(B86,'3-Kosten gebouwen'!$A$12:$C$25,3,FALSE)</f>
        <v>#DIV/0!</v>
      </c>
      <c r="W86" s="295">
        <f>IF(K86="nio",0,IF(K86&gt;0,VLOOKUP(G86,'5-Productie normen'!A:M,VLOOKUP(K86,'5-Productie normen'!$B$32:$D$39,2,FALSE),FALSE)))</f>
        <v>0</v>
      </c>
      <c r="X86" s="295">
        <f t="shared" si="11"/>
        <v>0</v>
      </c>
      <c r="Y86" s="295">
        <f t="shared" si="12"/>
        <v>0</v>
      </c>
      <c r="Z86" s="295">
        <f t="shared" si="13"/>
        <v>0</v>
      </c>
      <c r="AA86" s="296" t="str">
        <f>VLOOKUP(G86,'5-Productie normen'!A:P,10,FALSE)</f>
        <v>S</v>
      </c>
      <c r="AB86" s="296"/>
      <c r="AD86" s="297">
        <f t="shared" si="14"/>
        <v>3387.2</v>
      </c>
    </row>
    <row r="87" spans="1:30" ht="14.1" customHeight="1">
      <c r="A87" s="272">
        <v>87</v>
      </c>
      <c r="B87" s="288" t="s">
        <v>86</v>
      </c>
      <c r="C87" s="288" t="s">
        <v>237</v>
      </c>
      <c r="D87" s="289" t="s">
        <v>209</v>
      </c>
      <c r="E87" s="290">
        <v>7</v>
      </c>
      <c r="F87" s="257" t="s">
        <v>239</v>
      </c>
      <c r="G87" s="257" t="s">
        <v>138</v>
      </c>
      <c r="H87" s="257" t="s">
        <v>189</v>
      </c>
      <c r="I87" s="291">
        <v>9.65</v>
      </c>
      <c r="J87" s="292">
        <f t="shared" si="15"/>
        <v>730</v>
      </c>
      <c r="K87" s="293">
        <v>255</v>
      </c>
      <c r="L87" s="293">
        <v>255</v>
      </c>
      <c r="M87" s="293">
        <v>102</v>
      </c>
      <c r="N87" s="293">
        <v>102</v>
      </c>
      <c r="O87" s="293">
        <v>8</v>
      </c>
      <c r="P87" s="293">
        <v>8</v>
      </c>
      <c r="Q87" s="294" t="e">
        <f>IF(K87="nio",0,IF(K87&gt;0,K87*I87/W87,0))*VLOOKUP(B87,'3-Kosten gebouwen'!$A$12:$C$25,3,FALSE)</f>
        <v>#DIV/0!</v>
      </c>
      <c r="R87" s="294" t="e">
        <f>IF(L87&gt;0,L87*I87/X87,0)*VLOOKUP(B87,'3-Kosten gebouwen'!$A$12:$C$25,3,FALSE)</f>
        <v>#DIV/0!</v>
      </c>
      <c r="S87" s="294" t="e">
        <f>IF(M87&gt;0,M87*I87/Y87,0)*VLOOKUP(B87,'3-Kosten gebouwen'!$A$12:$C$25,3,FALSE)</f>
        <v>#DIV/0!</v>
      </c>
      <c r="T87" s="294" t="e">
        <f>IF(N87&gt;0,N87*I87/Z87,0)*VLOOKUP(B87,'3-Kosten gebouwen'!$A$12:$C$25,3,FALSE)</f>
        <v>#DIV/0!</v>
      </c>
      <c r="U87" s="294" t="e">
        <f>IF(O87&gt;0,O87*I87/Y87,0)*VLOOKUP(B87,'3-Kosten gebouwen'!$A$12:$C$25,3,FALSE)</f>
        <v>#DIV/0!</v>
      </c>
      <c r="V87" s="294" t="e">
        <f>IF(P87&gt;0,P87*I87/Z87,0)*VLOOKUP(B87,'3-Kosten gebouwen'!$A$12:$C$25,3,FALSE)</f>
        <v>#DIV/0!</v>
      </c>
      <c r="W87" s="295">
        <f>IF(K87="nio",0,IF(K87&gt;0,VLOOKUP(G87,'5-Productie normen'!A:M,VLOOKUP(K87,'5-Productie normen'!$B$32:$D$39,2,FALSE),FALSE)))</f>
        <v>0</v>
      </c>
      <c r="X87" s="295">
        <f t="shared" si="11"/>
        <v>0</v>
      </c>
      <c r="Y87" s="295">
        <f t="shared" si="12"/>
        <v>0</v>
      </c>
      <c r="Z87" s="295">
        <f t="shared" si="13"/>
        <v>0</v>
      </c>
      <c r="AA87" s="296" t="str">
        <f>VLOOKUP(G87,'5-Productie normen'!A:P,10,FALSE)</f>
        <v>B</v>
      </c>
      <c r="AB87" s="296"/>
      <c r="AD87" s="297">
        <f t="shared" si="14"/>
        <v>7044.5</v>
      </c>
    </row>
    <row r="88" spans="1:30" ht="14.1" customHeight="1">
      <c r="A88" s="272">
        <v>88</v>
      </c>
      <c r="B88" s="288" t="s">
        <v>86</v>
      </c>
      <c r="C88" s="288" t="s">
        <v>237</v>
      </c>
      <c r="D88" s="289" t="s">
        <v>209</v>
      </c>
      <c r="E88" s="290">
        <v>8</v>
      </c>
      <c r="F88" s="257" t="s">
        <v>242</v>
      </c>
      <c r="G88" s="257" t="s">
        <v>146</v>
      </c>
      <c r="H88" s="257"/>
      <c r="I88" s="291">
        <v>0.33</v>
      </c>
      <c r="J88" s="292">
        <f t="shared" si="15"/>
        <v>0</v>
      </c>
      <c r="K88" s="293" t="s">
        <v>192</v>
      </c>
      <c r="L88" s="293"/>
      <c r="M88" s="293"/>
      <c r="N88" s="293"/>
      <c r="O88" s="293"/>
      <c r="P88" s="293"/>
      <c r="Q88" s="294">
        <f>IF(K88="nio",0,IF(K88&gt;0,K88*I88/W88,0))*VLOOKUP(B88,'3-Kosten gebouwen'!$A$12:$C$25,3,FALSE)</f>
        <v>0</v>
      </c>
      <c r="R88" s="294">
        <f>IF(L88&gt;0,L88*I88/X88,0)*VLOOKUP(B88,'3-Kosten gebouwen'!$A$12:$C$25,3,FALSE)</f>
        <v>0</v>
      </c>
      <c r="S88" s="294">
        <f>IF(M88&gt;0,M88*I88/Y88,0)*VLOOKUP(B88,'3-Kosten gebouwen'!$A$12:$C$25,3,FALSE)</f>
        <v>0</v>
      </c>
      <c r="T88" s="294">
        <f>IF(N88&gt;0,N88*I88/Z88,0)*VLOOKUP(B88,'3-Kosten gebouwen'!$A$12:$C$25,3,FALSE)</f>
        <v>0</v>
      </c>
      <c r="U88" s="294">
        <f>IF(O88&gt;0,O88*I88/Y88,0)*VLOOKUP(B88,'3-Kosten gebouwen'!$A$12:$C$25,3,FALSE)</f>
        <v>0</v>
      </c>
      <c r="V88" s="294">
        <f>IF(P88&gt;0,P88*I88/Z88,0)*VLOOKUP(B88,'3-Kosten gebouwen'!$A$12:$C$25,3,FALSE)</f>
        <v>0</v>
      </c>
      <c r="W88" s="295">
        <f>IF(K88="nio",0,IF(K88&gt;0,VLOOKUP(G88,'5-Productie normen'!A:M,VLOOKUP(K88,'5-Productie normen'!$B$32:$D$39,2,FALSE),FALSE)))</f>
        <v>0</v>
      </c>
      <c r="X88" s="295">
        <f t="shared" si="11"/>
        <v>0</v>
      </c>
      <c r="Y88" s="295">
        <f t="shared" si="12"/>
        <v>0</v>
      </c>
      <c r="Z88" s="295">
        <f t="shared" si="13"/>
        <v>0</v>
      </c>
      <c r="AA88" s="296" t="str">
        <f>VLOOKUP(G88,'5-Productie normen'!A:P,10,FALSE)</f>
        <v>V</v>
      </c>
      <c r="AB88" s="296"/>
      <c r="AD88" s="297">
        <f t="shared" si="14"/>
        <v>0</v>
      </c>
    </row>
    <row r="89" spans="1:30" ht="14.1" customHeight="1">
      <c r="A89" s="272">
        <v>89</v>
      </c>
      <c r="B89" s="288" t="s">
        <v>86</v>
      </c>
      <c r="C89" s="288" t="s">
        <v>237</v>
      </c>
      <c r="D89" s="289" t="s">
        <v>209</v>
      </c>
      <c r="E89" s="290">
        <v>9</v>
      </c>
      <c r="F89" s="257" t="s">
        <v>243</v>
      </c>
      <c r="G89" s="257" t="s">
        <v>146</v>
      </c>
      <c r="H89" s="257"/>
      <c r="I89" s="291">
        <v>0.43</v>
      </c>
      <c r="J89" s="292">
        <f t="shared" si="15"/>
        <v>0</v>
      </c>
      <c r="K89" s="293" t="s">
        <v>192</v>
      </c>
      <c r="L89" s="293"/>
      <c r="M89" s="293"/>
      <c r="N89" s="293"/>
      <c r="O89" s="293"/>
      <c r="P89" s="293"/>
      <c r="Q89" s="294">
        <f>IF(K89="nio",0,IF(K89&gt;0,K89*I89/W89,0))*VLOOKUP(B89,'3-Kosten gebouwen'!$A$12:$C$25,3,FALSE)</f>
        <v>0</v>
      </c>
      <c r="R89" s="294">
        <f>IF(L89&gt;0,L89*I89/X89,0)*VLOOKUP(B89,'3-Kosten gebouwen'!$A$12:$C$25,3,FALSE)</f>
        <v>0</v>
      </c>
      <c r="S89" s="294">
        <f>IF(M89&gt;0,M89*I89/Y89,0)*VLOOKUP(B89,'3-Kosten gebouwen'!$A$12:$C$25,3,FALSE)</f>
        <v>0</v>
      </c>
      <c r="T89" s="294">
        <f>IF(N89&gt;0,N89*I89/Z89,0)*VLOOKUP(B89,'3-Kosten gebouwen'!$A$12:$C$25,3,FALSE)</f>
        <v>0</v>
      </c>
      <c r="U89" s="294">
        <f>IF(O89&gt;0,O89*I89/Y89,0)*VLOOKUP(B89,'3-Kosten gebouwen'!$A$12:$C$25,3,FALSE)</f>
        <v>0</v>
      </c>
      <c r="V89" s="294">
        <f>IF(P89&gt;0,P89*I89/Z89,0)*VLOOKUP(B89,'3-Kosten gebouwen'!$A$12:$C$25,3,FALSE)</f>
        <v>0</v>
      </c>
      <c r="W89" s="295">
        <f>IF(K89="nio",0,IF(K89&gt;0,VLOOKUP(G89,'5-Productie normen'!A:M,VLOOKUP(K89,'5-Productie normen'!$B$32:$D$39,2,FALSE),FALSE)))</f>
        <v>0</v>
      </c>
      <c r="X89" s="295">
        <f>IF(L89&gt;0,W89*$X$6,0)</f>
        <v>0</v>
      </c>
      <c r="Y89" s="295">
        <f t="shared" si="12"/>
        <v>0</v>
      </c>
      <c r="Z89" s="295">
        <f t="shared" si="13"/>
        <v>0</v>
      </c>
      <c r="AA89" s="296" t="str">
        <f>VLOOKUP(G89,'5-Productie normen'!A:P,10,FALSE)</f>
        <v>V</v>
      </c>
      <c r="AB89" s="296"/>
      <c r="AD89" s="297">
        <f t="shared" si="14"/>
        <v>0</v>
      </c>
    </row>
    <row r="90" spans="1:30" ht="14.1" customHeight="1">
      <c r="A90" s="272">
        <v>90</v>
      </c>
      <c r="B90" s="288" t="s">
        <v>87</v>
      </c>
      <c r="C90" s="288" t="s">
        <v>244</v>
      </c>
      <c r="D90" s="289" t="s">
        <v>209</v>
      </c>
      <c r="E90" s="290">
        <v>1</v>
      </c>
      <c r="F90" s="257" t="s">
        <v>245</v>
      </c>
      <c r="G90" s="257" t="s">
        <v>143</v>
      </c>
      <c r="H90" s="257" t="s">
        <v>189</v>
      </c>
      <c r="I90" s="291">
        <v>7.68</v>
      </c>
      <c r="J90" s="292">
        <f t="shared" si="15"/>
        <v>730</v>
      </c>
      <c r="K90" s="293">
        <v>255</v>
      </c>
      <c r="L90" s="293">
        <v>255</v>
      </c>
      <c r="M90" s="293">
        <v>102</v>
      </c>
      <c r="N90" s="293">
        <v>102</v>
      </c>
      <c r="O90" s="293">
        <v>8</v>
      </c>
      <c r="P90" s="293">
        <v>8</v>
      </c>
      <c r="Q90" s="294" t="e">
        <f>IF(K90="nio",0,IF(K90&gt;0,K90*I90/W90,0))*VLOOKUP(B90,'3-Kosten gebouwen'!$A$12:$C$25,3,FALSE)</f>
        <v>#DIV/0!</v>
      </c>
      <c r="R90" s="294" t="e">
        <f>IF(L90&gt;0,L90*I90/X90,0)*VLOOKUP(B90,'3-Kosten gebouwen'!$A$12:$C$25,3,FALSE)</f>
        <v>#DIV/0!</v>
      </c>
      <c r="S90" s="294" t="e">
        <f>IF(M90&gt;0,M90*I90/Y90,0)*VLOOKUP(B90,'3-Kosten gebouwen'!$A$12:$C$25,3,FALSE)</f>
        <v>#DIV/0!</v>
      </c>
      <c r="T90" s="294" t="e">
        <f>IF(N90&gt;0,N90*I90/Z90,0)*VLOOKUP(B90,'3-Kosten gebouwen'!$A$12:$C$25,3,FALSE)</f>
        <v>#DIV/0!</v>
      </c>
      <c r="U90" s="294" t="e">
        <f>IF(O90&gt;0,O90*I90/Y90,0)*VLOOKUP(B90,'3-Kosten gebouwen'!$A$12:$C$25,3,FALSE)</f>
        <v>#DIV/0!</v>
      </c>
      <c r="V90" s="294" t="e">
        <f>IF(P90&gt;0,P90*I90/Z90,0)*VLOOKUP(B90,'3-Kosten gebouwen'!$A$12:$C$25,3,FALSE)</f>
        <v>#DIV/0!</v>
      </c>
      <c r="W90" s="295">
        <f>IF(K90="nio",0,IF(K90&gt;0,VLOOKUP(G90,'5-Productie normen'!A:M,VLOOKUP(K90,'5-Productie normen'!$B$32:$D$39,2,FALSE),FALSE)))</f>
        <v>0</v>
      </c>
      <c r="X90" s="295">
        <f t="shared" ref="X90:X101" si="16">IF(L90&gt;0,W90*$X$6,0)</f>
        <v>0</v>
      </c>
      <c r="Y90" s="295">
        <f t="shared" si="12"/>
        <v>0</v>
      </c>
      <c r="Z90" s="295">
        <f t="shared" si="13"/>
        <v>0</v>
      </c>
      <c r="AA90" s="296" t="str">
        <f>VLOOKUP(G90,'5-Productie normen'!A:P,10,FALSE)</f>
        <v>V</v>
      </c>
      <c r="AB90" s="296"/>
      <c r="AD90" s="297">
        <f t="shared" si="14"/>
        <v>5606.4</v>
      </c>
    </row>
    <row r="91" spans="1:30" ht="14.1" customHeight="1">
      <c r="A91" s="272">
        <v>91</v>
      </c>
      <c r="B91" s="288" t="s">
        <v>87</v>
      </c>
      <c r="C91" s="288" t="s">
        <v>244</v>
      </c>
      <c r="D91" s="289" t="s">
        <v>209</v>
      </c>
      <c r="E91" s="290">
        <v>2</v>
      </c>
      <c r="F91" s="257" t="s">
        <v>246</v>
      </c>
      <c r="G91" s="257" t="s">
        <v>138</v>
      </c>
      <c r="H91" s="257" t="s">
        <v>189</v>
      </c>
      <c r="I91" s="291">
        <v>63.39</v>
      </c>
      <c r="J91" s="292">
        <f t="shared" si="15"/>
        <v>730</v>
      </c>
      <c r="K91" s="293">
        <v>255</v>
      </c>
      <c r="L91" s="293">
        <v>255</v>
      </c>
      <c r="M91" s="293">
        <v>102</v>
      </c>
      <c r="N91" s="293">
        <v>102</v>
      </c>
      <c r="O91" s="293">
        <v>8</v>
      </c>
      <c r="P91" s="293">
        <v>8</v>
      </c>
      <c r="Q91" s="294" t="e">
        <f>IF(K91="nio",0,IF(K91&gt;0,K91*I91/W91,0))*VLOOKUP(B91,'3-Kosten gebouwen'!$A$12:$C$25,3,FALSE)</f>
        <v>#DIV/0!</v>
      </c>
      <c r="R91" s="294" t="e">
        <f>IF(L91&gt;0,L91*I91/X91,0)*VLOOKUP(B91,'3-Kosten gebouwen'!$A$12:$C$25,3,FALSE)</f>
        <v>#DIV/0!</v>
      </c>
      <c r="S91" s="294" t="e">
        <f>IF(M91&gt;0,M91*I91/Y91,0)*VLOOKUP(B91,'3-Kosten gebouwen'!$A$12:$C$25,3,FALSE)</f>
        <v>#DIV/0!</v>
      </c>
      <c r="T91" s="294" t="e">
        <f>IF(N91&gt;0,N91*I91/Z91,0)*VLOOKUP(B91,'3-Kosten gebouwen'!$A$12:$C$25,3,FALSE)</f>
        <v>#DIV/0!</v>
      </c>
      <c r="U91" s="294" t="e">
        <f>IF(O91&gt;0,O91*I91/Y91,0)*VLOOKUP(B91,'3-Kosten gebouwen'!$A$12:$C$25,3,FALSE)</f>
        <v>#DIV/0!</v>
      </c>
      <c r="V91" s="294" t="e">
        <f>IF(P91&gt;0,P91*I91/Z91,0)*VLOOKUP(B91,'3-Kosten gebouwen'!$A$12:$C$25,3,FALSE)</f>
        <v>#DIV/0!</v>
      </c>
      <c r="W91" s="295">
        <f>IF(K91="nio",0,IF(K91&gt;0,VLOOKUP(G91,'5-Productie normen'!A:M,VLOOKUP(K91,'5-Productie normen'!$B$32:$D$39,2,FALSE),FALSE)))</f>
        <v>0</v>
      </c>
      <c r="X91" s="295">
        <f t="shared" si="16"/>
        <v>0</v>
      </c>
      <c r="Y91" s="295">
        <f t="shared" si="12"/>
        <v>0</v>
      </c>
      <c r="Z91" s="295">
        <f t="shared" si="13"/>
        <v>0</v>
      </c>
      <c r="AA91" s="296" t="str">
        <f>VLOOKUP(G91,'5-Productie normen'!A:P,10,FALSE)</f>
        <v>B</v>
      </c>
      <c r="AB91" s="296"/>
      <c r="AD91" s="297">
        <f t="shared" si="14"/>
        <v>46274.7</v>
      </c>
    </row>
    <row r="92" spans="1:30" ht="14.1" customHeight="1">
      <c r="A92" s="272">
        <v>92</v>
      </c>
      <c r="B92" s="288" t="s">
        <v>87</v>
      </c>
      <c r="C92" s="288" t="s">
        <v>244</v>
      </c>
      <c r="D92" s="289" t="s">
        <v>209</v>
      </c>
      <c r="E92" s="290">
        <v>3</v>
      </c>
      <c r="F92" s="257" t="s">
        <v>223</v>
      </c>
      <c r="G92" s="257" t="s">
        <v>138</v>
      </c>
      <c r="H92" s="257" t="s">
        <v>196</v>
      </c>
      <c r="I92" s="291">
        <v>19.34</v>
      </c>
      <c r="J92" s="292">
        <f t="shared" si="15"/>
        <v>730</v>
      </c>
      <c r="K92" s="293">
        <v>255</v>
      </c>
      <c r="L92" s="293">
        <v>255</v>
      </c>
      <c r="M92" s="293">
        <v>102</v>
      </c>
      <c r="N92" s="293">
        <v>102</v>
      </c>
      <c r="O92" s="293">
        <v>8</v>
      </c>
      <c r="P92" s="293">
        <v>8</v>
      </c>
      <c r="Q92" s="294" t="e">
        <f>IF(K92="nio",0,IF(K92&gt;0,K92*I92/W92,0))*VLOOKUP(B92,'3-Kosten gebouwen'!$A$12:$C$25,3,FALSE)</f>
        <v>#DIV/0!</v>
      </c>
      <c r="R92" s="294" t="e">
        <f>IF(L92&gt;0,L92*I92/X92,0)*VLOOKUP(B92,'3-Kosten gebouwen'!$A$12:$C$25,3,FALSE)</f>
        <v>#DIV/0!</v>
      </c>
      <c r="S92" s="294" t="e">
        <f>IF(M92&gt;0,M92*I92/Y92,0)*VLOOKUP(B92,'3-Kosten gebouwen'!$A$12:$C$25,3,FALSE)</f>
        <v>#DIV/0!</v>
      </c>
      <c r="T92" s="294" t="e">
        <f>IF(N92&gt;0,N92*I92/Z92,0)*VLOOKUP(B92,'3-Kosten gebouwen'!$A$12:$C$25,3,FALSE)</f>
        <v>#DIV/0!</v>
      </c>
      <c r="U92" s="294" t="e">
        <f>IF(O92&gt;0,O92*I92/Y92,0)*VLOOKUP(B92,'3-Kosten gebouwen'!$A$12:$C$25,3,FALSE)</f>
        <v>#DIV/0!</v>
      </c>
      <c r="V92" s="294" t="e">
        <f>IF(P92&gt;0,P92*I92/Z92,0)*VLOOKUP(B92,'3-Kosten gebouwen'!$A$12:$C$25,3,FALSE)</f>
        <v>#DIV/0!</v>
      </c>
      <c r="W92" s="295">
        <f>IF(K92="nio",0,IF(K92&gt;0,VLOOKUP(G92,'5-Productie normen'!A:M,VLOOKUP(K92,'5-Productie normen'!$B$32:$D$39,2,FALSE),FALSE)))</f>
        <v>0</v>
      </c>
      <c r="X92" s="295">
        <f t="shared" si="16"/>
        <v>0</v>
      </c>
      <c r="Y92" s="295">
        <f t="shared" si="12"/>
        <v>0</v>
      </c>
      <c r="Z92" s="295">
        <f t="shared" si="13"/>
        <v>0</v>
      </c>
      <c r="AA92" s="296" t="str">
        <f>VLOOKUP(G92,'5-Productie normen'!A:P,10,FALSE)</f>
        <v>B</v>
      </c>
      <c r="AB92" s="296"/>
      <c r="AD92" s="297">
        <f t="shared" si="14"/>
        <v>14118.2</v>
      </c>
    </row>
    <row r="93" spans="1:30" ht="14.1" customHeight="1">
      <c r="A93" s="272">
        <v>93</v>
      </c>
      <c r="B93" s="288" t="s">
        <v>87</v>
      </c>
      <c r="C93" s="288" t="s">
        <v>244</v>
      </c>
      <c r="D93" s="289" t="s">
        <v>209</v>
      </c>
      <c r="E93" s="290">
        <v>4</v>
      </c>
      <c r="F93" s="257" t="s">
        <v>223</v>
      </c>
      <c r="G93" s="257" t="s">
        <v>138</v>
      </c>
      <c r="H93" s="257" t="s">
        <v>189</v>
      </c>
      <c r="I93" s="291">
        <v>23.77</v>
      </c>
      <c r="J93" s="292">
        <f t="shared" si="15"/>
        <v>730</v>
      </c>
      <c r="K93" s="293">
        <v>255</v>
      </c>
      <c r="L93" s="293">
        <v>255</v>
      </c>
      <c r="M93" s="293">
        <v>102</v>
      </c>
      <c r="N93" s="293">
        <v>102</v>
      </c>
      <c r="O93" s="293">
        <v>8</v>
      </c>
      <c r="P93" s="293">
        <v>8</v>
      </c>
      <c r="Q93" s="294" t="e">
        <f>IF(K93="nio",0,IF(K93&gt;0,K93*I93/W93,0))*VLOOKUP(B93,'3-Kosten gebouwen'!$A$12:$C$25,3,FALSE)</f>
        <v>#DIV/0!</v>
      </c>
      <c r="R93" s="294" t="e">
        <f>IF(L93&gt;0,L93*I93/X93,0)*VLOOKUP(B93,'3-Kosten gebouwen'!$A$12:$C$25,3,FALSE)</f>
        <v>#DIV/0!</v>
      </c>
      <c r="S93" s="294" t="e">
        <f>IF(M93&gt;0,M93*I93/Y93,0)*VLOOKUP(B93,'3-Kosten gebouwen'!$A$12:$C$25,3,FALSE)</f>
        <v>#DIV/0!</v>
      </c>
      <c r="T93" s="294" t="e">
        <f>IF(N93&gt;0,N93*I93/Z93,0)*VLOOKUP(B93,'3-Kosten gebouwen'!$A$12:$C$25,3,FALSE)</f>
        <v>#DIV/0!</v>
      </c>
      <c r="U93" s="294" t="e">
        <f>IF(O93&gt;0,O93*I93/Y93,0)*VLOOKUP(B93,'3-Kosten gebouwen'!$A$12:$C$25,3,FALSE)</f>
        <v>#DIV/0!</v>
      </c>
      <c r="V93" s="294" t="e">
        <f>IF(P93&gt;0,P93*I93/Z93,0)*VLOOKUP(B93,'3-Kosten gebouwen'!$A$12:$C$25,3,FALSE)</f>
        <v>#DIV/0!</v>
      </c>
      <c r="W93" s="295">
        <f>IF(K93="nio",0,IF(K93&gt;0,VLOOKUP(G93,'5-Productie normen'!A:M,VLOOKUP(K93,'5-Productie normen'!$B$32:$D$39,2,FALSE),FALSE)))</f>
        <v>0</v>
      </c>
      <c r="X93" s="295">
        <f t="shared" si="16"/>
        <v>0</v>
      </c>
      <c r="Y93" s="295">
        <f t="shared" si="12"/>
        <v>0</v>
      </c>
      <c r="Z93" s="295">
        <f t="shared" si="13"/>
        <v>0</v>
      </c>
      <c r="AA93" s="296" t="str">
        <f>VLOOKUP(G93,'5-Productie normen'!A:P,10,FALSE)</f>
        <v>B</v>
      </c>
      <c r="AB93" s="296"/>
      <c r="AD93" s="297">
        <f t="shared" si="14"/>
        <v>17352.099999999999</v>
      </c>
    </row>
    <row r="94" spans="1:30" ht="14.1" customHeight="1">
      <c r="A94" s="272">
        <v>94</v>
      </c>
      <c r="B94" s="288" t="s">
        <v>87</v>
      </c>
      <c r="C94" s="288" t="s">
        <v>244</v>
      </c>
      <c r="D94" s="289" t="s">
        <v>209</v>
      </c>
      <c r="E94" s="290">
        <v>5</v>
      </c>
      <c r="F94" s="257" t="s">
        <v>224</v>
      </c>
      <c r="G94" s="257" t="s">
        <v>146</v>
      </c>
      <c r="H94" s="257"/>
      <c r="I94" s="291">
        <v>0</v>
      </c>
      <c r="J94" s="292">
        <f t="shared" si="15"/>
        <v>0</v>
      </c>
      <c r="K94" s="293" t="s">
        <v>192</v>
      </c>
      <c r="L94" s="293"/>
      <c r="M94" s="293"/>
      <c r="N94" s="293"/>
      <c r="O94" s="293"/>
      <c r="P94" s="293"/>
      <c r="Q94" s="294">
        <f>IF(K94="nio",0,IF(K94&gt;0,K94*I94/W94,0))*VLOOKUP(B94,'3-Kosten gebouwen'!$A$12:$C$25,3,FALSE)</f>
        <v>0</v>
      </c>
      <c r="R94" s="294">
        <f>IF(L94&gt;0,L94*I94/X94,0)*VLOOKUP(B94,'3-Kosten gebouwen'!$A$12:$C$25,3,FALSE)</f>
        <v>0</v>
      </c>
      <c r="S94" s="294">
        <f>IF(M94&gt;0,M94*I94/Y94,0)*VLOOKUP(B94,'3-Kosten gebouwen'!$A$12:$C$25,3,FALSE)</f>
        <v>0</v>
      </c>
      <c r="T94" s="294">
        <f>IF(N94&gt;0,N94*I94/Z94,0)*VLOOKUP(B94,'3-Kosten gebouwen'!$A$12:$C$25,3,FALSE)</f>
        <v>0</v>
      </c>
      <c r="U94" s="294">
        <f>IF(O94&gt;0,O94*I94/Y94,0)*VLOOKUP(B94,'3-Kosten gebouwen'!$A$12:$C$25,3,FALSE)</f>
        <v>0</v>
      </c>
      <c r="V94" s="294">
        <f>IF(P94&gt;0,P94*I94/Z94,0)*VLOOKUP(B94,'3-Kosten gebouwen'!$A$12:$C$25,3,FALSE)</f>
        <v>0</v>
      </c>
      <c r="W94" s="295">
        <f>IF(K94="nio",0,IF(K94&gt;0,VLOOKUP(G94,'5-Productie normen'!A:M,VLOOKUP(K94,'5-Productie normen'!$B$32:$D$39,2,FALSE),FALSE)))</f>
        <v>0</v>
      </c>
      <c r="X94" s="295">
        <f t="shared" si="16"/>
        <v>0</v>
      </c>
      <c r="Y94" s="295">
        <f t="shared" si="12"/>
        <v>0</v>
      </c>
      <c r="Z94" s="295">
        <f t="shared" si="13"/>
        <v>0</v>
      </c>
      <c r="AA94" s="296" t="str">
        <f>VLOOKUP(G94,'5-Productie normen'!A:P,10,FALSE)</f>
        <v>V</v>
      </c>
      <c r="AB94" s="296"/>
      <c r="AD94" s="297">
        <f t="shared" si="14"/>
        <v>0</v>
      </c>
    </row>
    <row r="95" spans="1:30" ht="14.1" customHeight="1">
      <c r="A95" s="272">
        <v>95</v>
      </c>
      <c r="B95" s="288" t="s">
        <v>87</v>
      </c>
      <c r="C95" s="288" t="s">
        <v>244</v>
      </c>
      <c r="D95" s="289" t="s">
        <v>209</v>
      </c>
      <c r="E95" s="290">
        <v>6</v>
      </c>
      <c r="F95" s="257" t="s">
        <v>247</v>
      </c>
      <c r="G95" s="257" t="s">
        <v>149</v>
      </c>
      <c r="H95" s="257" t="s">
        <v>200</v>
      </c>
      <c r="I95" s="291">
        <v>2.7</v>
      </c>
      <c r="J95" s="292">
        <f t="shared" si="15"/>
        <v>730</v>
      </c>
      <c r="K95" s="293">
        <v>255</v>
      </c>
      <c r="L95" s="293">
        <v>255</v>
      </c>
      <c r="M95" s="293">
        <v>102</v>
      </c>
      <c r="N95" s="293">
        <v>102</v>
      </c>
      <c r="O95" s="293">
        <v>8</v>
      </c>
      <c r="P95" s="293">
        <v>8</v>
      </c>
      <c r="Q95" s="294" t="e">
        <f>IF(K95="nio",0,IF(K95&gt;0,K95*I95/W95,0))*VLOOKUP(B95,'3-Kosten gebouwen'!$A$12:$C$25,3,FALSE)</f>
        <v>#DIV/0!</v>
      </c>
      <c r="R95" s="294" t="e">
        <f>IF(L95&gt;0,L95*I95/X95,0)*VLOOKUP(B95,'3-Kosten gebouwen'!$A$12:$C$25,3,FALSE)</f>
        <v>#DIV/0!</v>
      </c>
      <c r="S95" s="294" t="e">
        <f>IF(M95&gt;0,M95*I95/Y95,0)*VLOOKUP(B95,'3-Kosten gebouwen'!$A$12:$C$25,3,FALSE)</f>
        <v>#DIV/0!</v>
      </c>
      <c r="T95" s="294" t="e">
        <f>IF(N95&gt;0,N95*I95/Z95,0)*VLOOKUP(B95,'3-Kosten gebouwen'!$A$12:$C$25,3,FALSE)</f>
        <v>#DIV/0!</v>
      </c>
      <c r="U95" s="294" t="e">
        <f>IF(O95&gt;0,O95*I95/Y95,0)*VLOOKUP(B95,'3-Kosten gebouwen'!$A$12:$C$25,3,FALSE)</f>
        <v>#DIV/0!</v>
      </c>
      <c r="V95" s="294" t="e">
        <f>IF(P95&gt;0,P95*I95/Z95,0)*VLOOKUP(B95,'3-Kosten gebouwen'!$A$12:$C$25,3,FALSE)</f>
        <v>#DIV/0!</v>
      </c>
      <c r="W95" s="295">
        <f>IF(K95="nio",0,IF(K95&gt;0,VLOOKUP(G95,'5-Productie normen'!A:M,VLOOKUP(K95,'5-Productie normen'!$B$32:$D$39,2,FALSE),FALSE)))</f>
        <v>0</v>
      </c>
      <c r="X95" s="295">
        <f t="shared" si="16"/>
        <v>0</v>
      </c>
      <c r="Y95" s="295">
        <f t="shared" si="12"/>
        <v>0</v>
      </c>
      <c r="Z95" s="295">
        <f t="shared" si="13"/>
        <v>0</v>
      </c>
      <c r="AA95" s="296" t="str">
        <f>VLOOKUP(G95,'5-Productie normen'!A:P,10,FALSE)</f>
        <v>S</v>
      </c>
      <c r="AB95" s="296"/>
      <c r="AD95" s="297">
        <f t="shared" si="14"/>
        <v>1971.0000000000002</v>
      </c>
    </row>
    <row r="96" spans="1:30" ht="14.1" customHeight="1">
      <c r="A96" s="272">
        <v>96</v>
      </c>
      <c r="B96" s="288" t="s">
        <v>87</v>
      </c>
      <c r="C96" s="288" t="s">
        <v>244</v>
      </c>
      <c r="D96" s="289" t="s">
        <v>209</v>
      </c>
      <c r="E96" s="290">
        <v>7</v>
      </c>
      <c r="F96" s="257" t="s">
        <v>248</v>
      </c>
      <c r="G96" s="257" t="s">
        <v>149</v>
      </c>
      <c r="H96" s="257" t="s">
        <v>200</v>
      </c>
      <c r="I96" s="291">
        <v>5.68</v>
      </c>
      <c r="J96" s="292">
        <f t="shared" si="15"/>
        <v>730</v>
      </c>
      <c r="K96" s="293">
        <v>255</v>
      </c>
      <c r="L96" s="293">
        <v>255</v>
      </c>
      <c r="M96" s="293">
        <v>102</v>
      </c>
      <c r="N96" s="293">
        <v>102</v>
      </c>
      <c r="O96" s="293">
        <v>8</v>
      </c>
      <c r="P96" s="293">
        <v>8</v>
      </c>
      <c r="Q96" s="294" t="e">
        <f>IF(K96="nio",0,IF(K96&gt;0,K96*I96/W96,0))*VLOOKUP(B96,'3-Kosten gebouwen'!$A$12:$C$25,3,FALSE)</f>
        <v>#DIV/0!</v>
      </c>
      <c r="R96" s="294" t="e">
        <f>IF(L96&gt;0,L96*I96/X96,0)*VLOOKUP(B96,'3-Kosten gebouwen'!$A$12:$C$25,3,FALSE)</f>
        <v>#DIV/0!</v>
      </c>
      <c r="S96" s="294" t="e">
        <f>IF(M96&gt;0,M96*I96/Y96,0)*VLOOKUP(B96,'3-Kosten gebouwen'!$A$12:$C$25,3,FALSE)</f>
        <v>#DIV/0!</v>
      </c>
      <c r="T96" s="294" t="e">
        <f>IF(N96&gt;0,N96*I96/Z96,0)*VLOOKUP(B96,'3-Kosten gebouwen'!$A$12:$C$25,3,FALSE)</f>
        <v>#DIV/0!</v>
      </c>
      <c r="U96" s="294" t="e">
        <f>IF(O96&gt;0,O96*I96/Y96,0)*VLOOKUP(B96,'3-Kosten gebouwen'!$A$12:$C$25,3,FALSE)</f>
        <v>#DIV/0!</v>
      </c>
      <c r="V96" s="294" t="e">
        <f>IF(P96&gt;0,P96*I96/Z96,0)*VLOOKUP(B96,'3-Kosten gebouwen'!$A$12:$C$25,3,FALSE)</f>
        <v>#DIV/0!</v>
      </c>
      <c r="W96" s="295">
        <f>IF(K96="nio",0,IF(K96&gt;0,VLOOKUP(G96,'5-Productie normen'!A:M,VLOOKUP(K96,'5-Productie normen'!$B$32:$D$39,2,FALSE),FALSE)))</f>
        <v>0</v>
      </c>
      <c r="X96" s="295">
        <f t="shared" si="16"/>
        <v>0</v>
      </c>
      <c r="Y96" s="295">
        <f t="shared" si="12"/>
        <v>0</v>
      </c>
      <c r="Z96" s="295">
        <f t="shared" si="13"/>
        <v>0</v>
      </c>
      <c r="AA96" s="296" t="str">
        <f>VLOOKUP(G96,'5-Productie normen'!A:P,10,FALSE)</f>
        <v>S</v>
      </c>
      <c r="AB96" s="296"/>
      <c r="AD96" s="297">
        <f t="shared" si="14"/>
        <v>4146.3999999999996</v>
      </c>
    </row>
    <row r="97" spans="1:30" ht="14.1" customHeight="1">
      <c r="A97" s="272">
        <v>97</v>
      </c>
      <c r="B97" s="288" t="s">
        <v>87</v>
      </c>
      <c r="C97" s="288" t="s">
        <v>244</v>
      </c>
      <c r="D97" s="289" t="s">
        <v>209</v>
      </c>
      <c r="E97" s="290">
        <v>8</v>
      </c>
      <c r="F97" s="257" t="s">
        <v>249</v>
      </c>
      <c r="G97" s="251" t="s">
        <v>154</v>
      </c>
      <c r="H97" s="257"/>
      <c r="I97" s="291">
        <v>0</v>
      </c>
      <c r="J97" s="292">
        <f t="shared" si="15"/>
        <v>0</v>
      </c>
      <c r="K97" s="293" t="s">
        <v>192</v>
      </c>
      <c r="L97" s="293"/>
      <c r="M97" s="293"/>
      <c r="N97" s="293"/>
      <c r="O97" s="293"/>
      <c r="P97" s="293"/>
      <c r="Q97" s="294">
        <f>IF(K97="nio",0,IF(K97&gt;0,K97*I97/W97,0))*VLOOKUP(B97,'3-Kosten gebouwen'!$A$12:$C$25,3,FALSE)</f>
        <v>0</v>
      </c>
      <c r="R97" s="294">
        <f>IF(L97&gt;0,L97*I97/X97,0)*VLOOKUP(B97,'3-Kosten gebouwen'!$A$12:$C$25,3,FALSE)</f>
        <v>0</v>
      </c>
      <c r="S97" s="294">
        <f>IF(M97&gt;0,M97*I97/Y97,0)*VLOOKUP(B97,'3-Kosten gebouwen'!$A$12:$C$25,3,FALSE)</f>
        <v>0</v>
      </c>
      <c r="T97" s="294">
        <f>IF(N97&gt;0,N97*I97/Z97,0)*VLOOKUP(B97,'3-Kosten gebouwen'!$A$12:$C$25,3,FALSE)</f>
        <v>0</v>
      </c>
      <c r="U97" s="294">
        <f>IF(O97&gt;0,O97*I97/Y97,0)*VLOOKUP(B97,'3-Kosten gebouwen'!$A$12:$C$25,3,FALSE)</f>
        <v>0</v>
      </c>
      <c r="V97" s="294">
        <f>IF(P97&gt;0,P97*I97/Z97,0)*VLOOKUP(B97,'3-Kosten gebouwen'!$A$12:$C$25,3,FALSE)</f>
        <v>0</v>
      </c>
      <c r="W97" s="295">
        <f>IF(K97="nio",0,IF(K97&gt;0,VLOOKUP(G97,'5-Productie normen'!A:M,VLOOKUP(K97,'5-Productie normen'!$B$32:$D$39,2,FALSE),FALSE)))</f>
        <v>0</v>
      </c>
      <c r="X97" s="295">
        <f t="shared" si="16"/>
        <v>0</v>
      </c>
      <c r="Y97" s="295">
        <f t="shared" si="12"/>
        <v>0</v>
      </c>
      <c r="Z97" s="295">
        <f t="shared" si="13"/>
        <v>0</v>
      </c>
      <c r="AA97" s="296">
        <f>VLOOKUP(G97,'5-Productie normen'!A:P,10,FALSE)</f>
        <v>0</v>
      </c>
      <c r="AB97" s="296"/>
      <c r="AD97" s="297">
        <f t="shared" si="14"/>
        <v>0</v>
      </c>
    </row>
    <row r="98" spans="1:30" ht="14.1" customHeight="1">
      <c r="A98" s="272">
        <v>98</v>
      </c>
      <c r="B98" s="288" t="s">
        <v>87</v>
      </c>
      <c r="C98" s="288" t="s">
        <v>244</v>
      </c>
      <c r="D98" s="289" t="s">
        <v>209</v>
      </c>
      <c r="E98" s="290">
        <v>9</v>
      </c>
      <c r="F98" s="257" t="s">
        <v>224</v>
      </c>
      <c r="G98" s="257" t="s">
        <v>146</v>
      </c>
      <c r="H98" s="257"/>
      <c r="I98" s="291">
        <v>0</v>
      </c>
      <c r="J98" s="292">
        <f t="shared" si="15"/>
        <v>0</v>
      </c>
      <c r="K98" s="293" t="s">
        <v>192</v>
      </c>
      <c r="L98" s="293"/>
      <c r="M98" s="293"/>
      <c r="N98" s="293"/>
      <c r="O98" s="293"/>
      <c r="P98" s="293"/>
      <c r="Q98" s="294">
        <f>IF(K98="nio",0,IF(K98&gt;0,K98*I98/W98,0))*VLOOKUP(B98,'3-Kosten gebouwen'!$A$12:$C$25,3,FALSE)</f>
        <v>0</v>
      </c>
      <c r="R98" s="294">
        <f>IF(L98&gt;0,L98*I98/X98,0)*VLOOKUP(B98,'3-Kosten gebouwen'!$A$12:$C$25,3,FALSE)</f>
        <v>0</v>
      </c>
      <c r="S98" s="294">
        <f>IF(M98&gt;0,M98*I98/Y98,0)*VLOOKUP(B98,'3-Kosten gebouwen'!$A$12:$C$25,3,FALSE)</f>
        <v>0</v>
      </c>
      <c r="T98" s="294">
        <f>IF(N98&gt;0,N98*I98/Z98,0)*VLOOKUP(B98,'3-Kosten gebouwen'!$A$12:$C$25,3,FALSE)</f>
        <v>0</v>
      </c>
      <c r="U98" s="294">
        <f>IF(O98&gt;0,O98*I98/Y98,0)*VLOOKUP(B98,'3-Kosten gebouwen'!$A$12:$C$25,3,FALSE)</f>
        <v>0</v>
      </c>
      <c r="V98" s="294">
        <f>IF(P98&gt;0,P98*I98/Z98,0)*VLOOKUP(B98,'3-Kosten gebouwen'!$A$12:$C$25,3,FALSE)</f>
        <v>0</v>
      </c>
      <c r="W98" s="295">
        <f>IF(K98="nio",0,IF(K98&gt;0,VLOOKUP(G98,'5-Productie normen'!A:M,VLOOKUP(K98,'5-Productie normen'!$B$32:$D$39,2,FALSE),FALSE)))</f>
        <v>0</v>
      </c>
      <c r="X98" s="295">
        <f t="shared" si="16"/>
        <v>0</v>
      </c>
      <c r="Y98" s="295">
        <f t="shared" si="12"/>
        <v>0</v>
      </c>
      <c r="Z98" s="295">
        <f t="shared" si="13"/>
        <v>0</v>
      </c>
      <c r="AA98" s="296" t="str">
        <f>VLOOKUP(G98,'5-Productie normen'!A:P,10,FALSE)</f>
        <v>V</v>
      </c>
      <c r="AB98" s="296"/>
      <c r="AD98" s="297">
        <f t="shared" si="14"/>
        <v>0</v>
      </c>
    </row>
    <row r="99" spans="1:30" ht="14.1" customHeight="1">
      <c r="A99" s="272">
        <v>99</v>
      </c>
      <c r="B99" s="288" t="s">
        <v>87</v>
      </c>
      <c r="C99" s="288" t="s">
        <v>244</v>
      </c>
      <c r="D99" s="289" t="s">
        <v>209</v>
      </c>
      <c r="E99" s="290">
        <v>10</v>
      </c>
      <c r="F99" s="257" t="s">
        <v>223</v>
      </c>
      <c r="G99" s="257" t="s">
        <v>138</v>
      </c>
      <c r="H99" s="257" t="s">
        <v>189</v>
      </c>
      <c r="I99" s="291">
        <v>22.99</v>
      </c>
      <c r="J99" s="292">
        <f t="shared" si="15"/>
        <v>730</v>
      </c>
      <c r="K99" s="293">
        <v>255</v>
      </c>
      <c r="L99" s="293">
        <v>255</v>
      </c>
      <c r="M99" s="293">
        <v>102</v>
      </c>
      <c r="N99" s="293">
        <v>102</v>
      </c>
      <c r="O99" s="293">
        <v>8</v>
      </c>
      <c r="P99" s="293">
        <v>8</v>
      </c>
      <c r="Q99" s="294" t="e">
        <f>IF(K99="nio",0,IF(K99&gt;0,K99*I99/W99,0))*VLOOKUP(B99,'3-Kosten gebouwen'!$A$12:$C$25,3,FALSE)</f>
        <v>#DIV/0!</v>
      </c>
      <c r="R99" s="294" t="e">
        <f>IF(L99&gt;0,L99*I99/X99,0)*VLOOKUP(B99,'3-Kosten gebouwen'!$A$12:$C$25,3,FALSE)</f>
        <v>#DIV/0!</v>
      </c>
      <c r="S99" s="294" t="e">
        <f>IF(M99&gt;0,M99*I99/Y99,0)*VLOOKUP(B99,'3-Kosten gebouwen'!$A$12:$C$25,3,FALSE)</f>
        <v>#DIV/0!</v>
      </c>
      <c r="T99" s="294" t="e">
        <f>IF(N99&gt;0,N99*I99/Z99,0)*VLOOKUP(B99,'3-Kosten gebouwen'!$A$12:$C$25,3,FALSE)</f>
        <v>#DIV/0!</v>
      </c>
      <c r="U99" s="294" t="e">
        <f>IF(O99&gt;0,O99*I99/Y99,0)*VLOOKUP(B99,'3-Kosten gebouwen'!$A$12:$C$25,3,FALSE)</f>
        <v>#DIV/0!</v>
      </c>
      <c r="V99" s="294" t="e">
        <f>IF(P99&gt;0,P99*I99/Z99,0)*VLOOKUP(B99,'3-Kosten gebouwen'!$A$12:$C$25,3,FALSE)</f>
        <v>#DIV/0!</v>
      </c>
      <c r="W99" s="295">
        <f>IF(K99="nio",0,IF(K99&gt;0,VLOOKUP(G99,'5-Productie normen'!A:M,VLOOKUP(K99,'5-Productie normen'!$B$32:$D$39,2,FALSE),FALSE)))</f>
        <v>0</v>
      </c>
      <c r="X99" s="295">
        <f t="shared" si="16"/>
        <v>0</v>
      </c>
      <c r="Y99" s="295">
        <f t="shared" si="12"/>
        <v>0</v>
      </c>
      <c r="Z99" s="295">
        <f t="shared" si="13"/>
        <v>0</v>
      </c>
      <c r="AA99" s="296" t="str">
        <f>VLOOKUP(G99,'5-Productie normen'!A:P,10,FALSE)</f>
        <v>B</v>
      </c>
      <c r="AB99" s="296"/>
      <c r="AD99" s="297">
        <f t="shared" si="14"/>
        <v>16782.699999999997</v>
      </c>
    </row>
    <row r="100" spans="1:30" ht="14.1" customHeight="1">
      <c r="A100" s="272">
        <v>100</v>
      </c>
      <c r="B100" s="288" t="s">
        <v>87</v>
      </c>
      <c r="C100" s="288" t="s">
        <v>244</v>
      </c>
      <c r="D100" s="289" t="s">
        <v>209</v>
      </c>
      <c r="E100" s="290">
        <v>11</v>
      </c>
      <c r="F100" s="257" t="s">
        <v>223</v>
      </c>
      <c r="G100" s="257" t="s">
        <v>138</v>
      </c>
      <c r="H100" s="257" t="s">
        <v>189</v>
      </c>
      <c r="I100" s="291">
        <v>5.68</v>
      </c>
      <c r="J100" s="292">
        <f t="shared" si="15"/>
        <v>730</v>
      </c>
      <c r="K100" s="293">
        <v>255</v>
      </c>
      <c r="L100" s="293">
        <v>255</v>
      </c>
      <c r="M100" s="293">
        <v>102</v>
      </c>
      <c r="N100" s="293">
        <v>102</v>
      </c>
      <c r="O100" s="293">
        <v>8</v>
      </c>
      <c r="P100" s="293">
        <v>8</v>
      </c>
      <c r="Q100" s="294" t="e">
        <f>IF(K100="nio",0,IF(K100&gt;0,K100*I100/W100,0))*VLOOKUP(B100,'3-Kosten gebouwen'!$A$12:$C$25,3,FALSE)</f>
        <v>#DIV/0!</v>
      </c>
      <c r="R100" s="294" t="e">
        <f>IF(L100&gt;0,L100*I100/X100,0)*VLOOKUP(B100,'3-Kosten gebouwen'!$A$12:$C$25,3,FALSE)</f>
        <v>#DIV/0!</v>
      </c>
      <c r="S100" s="294" t="e">
        <f>IF(M100&gt;0,M100*I100/Y100,0)*VLOOKUP(B100,'3-Kosten gebouwen'!$A$12:$C$25,3,FALSE)</f>
        <v>#DIV/0!</v>
      </c>
      <c r="T100" s="294" t="e">
        <f>IF(N100&gt;0,N100*I100/Z100,0)*VLOOKUP(B100,'3-Kosten gebouwen'!$A$12:$C$25,3,FALSE)</f>
        <v>#DIV/0!</v>
      </c>
      <c r="U100" s="294" t="e">
        <f>IF(O100&gt;0,O100*I100/Y100,0)*VLOOKUP(B100,'3-Kosten gebouwen'!$A$12:$C$25,3,FALSE)</f>
        <v>#DIV/0!</v>
      </c>
      <c r="V100" s="294" t="e">
        <f>IF(P100&gt;0,P100*I100/Z100,0)*VLOOKUP(B100,'3-Kosten gebouwen'!$A$12:$C$25,3,FALSE)</f>
        <v>#DIV/0!</v>
      </c>
      <c r="W100" s="295">
        <f>IF(K100="nio",0,IF(K100&gt;0,VLOOKUP(G100,'5-Productie normen'!A:M,VLOOKUP(K100,'5-Productie normen'!$B$32:$D$39,2,FALSE),FALSE)))</f>
        <v>0</v>
      </c>
      <c r="X100" s="295">
        <f t="shared" si="16"/>
        <v>0</v>
      </c>
      <c r="Y100" s="295">
        <f t="shared" si="12"/>
        <v>0</v>
      </c>
      <c r="Z100" s="295">
        <f t="shared" si="13"/>
        <v>0</v>
      </c>
      <c r="AA100" s="296" t="str">
        <f>VLOOKUP(G100,'5-Productie normen'!A:P,10,FALSE)</f>
        <v>B</v>
      </c>
      <c r="AB100" s="296"/>
      <c r="AD100" s="297">
        <f t="shared" si="14"/>
        <v>4146.3999999999996</v>
      </c>
    </row>
    <row r="101" spans="1:30" ht="14.1" customHeight="1">
      <c r="A101" s="272">
        <v>101</v>
      </c>
      <c r="B101" s="288" t="s">
        <v>87</v>
      </c>
      <c r="C101" s="288" t="s">
        <v>244</v>
      </c>
      <c r="D101" s="289" t="s">
        <v>209</v>
      </c>
      <c r="E101" s="290">
        <v>12</v>
      </c>
      <c r="F101" s="257" t="s">
        <v>223</v>
      </c>
      <c r="G101" s="257" t="s">
        <v>138</v>
      </c>
      <c r="H101" s="257" t="s">
        <v>189</v>
      </c>
      <c r="I101" s="291">
        <v>19.22</v>
      </c>
      <c r="J101" s="292">
        <f t="shared" si="15"/>
        <v>730</v>
      </c>
      <c r="K101" s="293">
        <v>255</v>
      </c>
      <c r="L101" s="293">
        <v>255</v>
      </c>
      <c r="M101" s="293">
        <v>102</v>
      </c>
      <c r="N101" s="293">
        <v>102</v>
      </c>
      <c r="O101" s="293">
        <v>8</v>
      </c>
      <c r="P101" s="293">
        <v>8</v>
      </c>
      <c r="Q101" s="294" t="e">
        <f>IF(K101="nio",0,IF(K101&gt;0,K101*I101/W101,0))*VLOOKUP(B101,'3-Kosten gebouwen'!$A$12:$C$25,3,FALSE)</f>
        <v>#DIV/0!</v>
      </c>
      <c r="R101" s="294" t="e">
        <f>IF(L101&gt;0,L101*I101/X101,0)*VLOOKUP(B101,'3-Kosten gebouwen'!$A$12:$C$25,3,FALSE)</f>
        <v>#DIV/0!</v>
      </c>
      <c r="S101" s="294" t="e">
        <f>IF(M101&gt;0,M101*I101/Y101,0)*VLOOKUP(B101,'3-Kosten gebouwen'!$A$12:$C$25,3,FALSE)</f>
        <v>#DIV/0!</v>
      </c>
      <c r="T101" s="294" t="e">
        <f>IF(N101&gt;0,N101*I101/Z101,0)*VLOOKUP(B101,'3-Kosten gebouwen'!$A$12:$C$25,3,FALSE)</f>
        <v>#DIV/0!</v>
      </c>
      <c r="U101" s="294" t="e">
        <f>IF(O101&gt;0,O101*I101/Y101,0)*VLOOKUP(B101,'3-Kosten gebouwen'!$A$12:$C$25,3,FALSE)</f>
        <v>#DIV/0!</v>
      </c>
      <c r="V101" s="294" t="e">
        <f>IF(P101&gt;0,P101*I101/Z101,0)*VLOOKUP(B101,'3-Kosten gebouwen'!$A$12:$C$25,3,FALSE)</f>
        <v>#DIV/0!</v>
      </c>
      <c r="W101" s="295">
        <f>IF(K101="nio",0,IF(K101&gt;0,VLOOKUP(G101,'5-Productie normen'!A:M,VLOOKUP(K101,'5-Productie normen'!$B$32:$D$39,2,FALSE),FALSE)))</f>
        <v>0</v>
      </c>
      <c r="X101" s="295">
        <f t="shared" si="16"/>
        <v>0</v>
      </c>
      <c r="Y101" s="295">
        <f t="shared" si="12"/>
        <v>0</v>
      </c>
      <c r="Z101" s="295">
        <f t="shared" si="13"/>
        <v>0</v>
      </c>
      <c r="AA101" s="296" t="str">
        <f>VLOOKUP(G101,'5-Productie normen'!A:P,10,FALSE)</f>
        <v>B</v>
      </c>
      <c r="AB101" s="296"/>
      <c r="AD101" s="297">
        <f t="shared" si="14"/>
        <v>14030.599999999999</v>
      </c>
    </row>
    <row r="102" spans="1:30" ht="14.1" customHeight="1">
      <c r="A102" s="272">
        <v>102</v>
      </c>
      <c r="B102" s="288" t="s">
        <v>88</v>
      </c>
      <c r="C102" s="288"/>
      <c r="D102" s="289" t="s">
        <v>209</v>
      </c>
      <c r="E102" s="290" t="s">
        <v>250</v>
      </c>
      <c r="F102" s="481" t="s">
        <v>251</v>
      </c>
      <c r="G102" s="257" t="s">
        <v>138</v>
      </c>
      <c r="H102" s="257" t="s">
        <v>252</v>
      </c>
      <c r="I102" s="291">
        <v>11</v>
      </c>
      <c r="J102" s="292">
        <f t="shared" si="15"/>
        <v>730</v>
      </c>
      <c r="K102" s="293">
        <v>255</v>
      </c>
      <c r="L102" s="293">
        <v>255</v>
      </c>
      <c r="M102" s="293">
        <v>102</v>
      </c>
      <c r="N102" s="293">
        <v>102</v>
      </c>
      <c r="O102" s="293">
        <v>8</v>
      </c>
      <c r="P102" s="293">
        <v>8</v>
      </c>
      <c r="Q102" s="294" t="e">
        <f>IF(K102="nio",0,IF(K102&gt;0,K102*I102/W102,0))*VLOOKUP(B102,'3-Kosten gebouwen'!$A$12:$C$25,3,FALSE)</f>
        <v>#DIV/0!</v>
      </c>
      <c r="R102" s="294" t="e">
        <f>IF(L102&gt;0,L102*I102/X102,0)*VLOOKUP(B102,'3-Kosten gebouwen'!$A$12:$C$25,3,FALSE)</f>
        <v>#DIV/0!</v>
      </c>
      <c r="S102" s="294" t="e">
        <f>IF(M102&gt;0,M102*I102/Y102,0)*VLOOKUP(B102,'3-Kosten gebouwen'!$A$12:$C$25,3,FALSE)</f>
        <v>#DIV/0!</v>
      </c>
      <c r="T102" s="294" t="e">
        <f>IF(N102&gt;0,N102*I102/Z102,0)*VLOOKUP(B102,'3-Kosten gebouwen'!$A$12:$C$25,3,FALSE)</f>
        <v>#DIV/0!</v>
      </c>
      <c r="U102" s="294" t="e">
        <f>IF(O102&gt;0,O102*I102/Y102,0)*VLOOKUP(B102,'3-Kosten gebouwen'!$A$12:$C$25,3,FALSE)</f>
        <v>#DIV/0!</v>
      </c>
      <c r="V102" s="294" t="e">
        <f>IF(P102&gt;0,P102*I102/Z102,0)*VLOOKUP(B102,'3-Kosten gebouwen'!$A$12:$C$25,3,FALSE)</f>
        <v>#DIV/0!</v>
      </c>
      <c r="W102" s="295">
        <f>IF(K102="nio",0,IF(K102&gt;0,VLOOKUP(G102,'5-Productie normen'!A:M,VLOOKUP(K102,'5-Productie normen'!$B$32:$D$39,2,FALSE),FALSE)))</f>
        <v>0</v>
      </c>
      <c r="X102" s="295">
        <f t="shared" ref="X102:X110" si="17">IF(L102&gt;0,W102*$X$6,0)</f>
        <v>0</v>
      </c>
      <c r="Y102" s="295">
        <f t="shared" ref="Y102:Y110" si="18">IF((OR(M102&gt;0,O102&gt;0)),W102*$Y$6,0)</f>
        <v>0</v>
      </c>
      <c r="Z102" s="295">
        <f t="shared" ref="Z102:Z110" si="19">IF((OR(N102&gt;0,P102&gt;0)),W102*$Z$6,0)</f>
        <v>0</v>
      </c>
      <c r="AA102" s="296" t="str">
        <f>VLOOKUP(G102,'5-Productie normen'!A:P,10,FALSE)</f>
        <v>B</v>
      </c>
      <c r="AB102" s="296"/>
      <c r="AD102" s="297">
        <f t="shared" ref="AD102:AD110" si="20">J102*I102</f>
        <v>8030</v>
      </c>
    </row>
    <row r="103" spans="1:30" ht="14.1" customHeight="1">
      <c r="A103" s="272">
        <v>103</v>
      </c>
      <c r="B103" s="288" t="s">
        <v>88</v>
      </c>
      <c r="C103" s="288"/>
      <c r="D103" s="289" t="s">
        <v>209</v>
      </c>
      <c r="E103" s="290" t="s">
        <v>253</v>
      </c>
      <c r="F103" s="257" t="s">
        <v>245</v>
      </c>
      <c r="G103" s="257" t="s">
        <v>143</v>
      </c>
      <c r="H103" s="257" t="s">
        <v>252</v>
      </c>
      <c r="I103" s="291">
        <v>10.5</v>
      </c>
      <c r="J103" s="292">
        <f t="shared" ref="J103" si="21">SUM(K103:P103)</f>
        <v>730</v>
      </c>
      <c r="K103" s="293">
        <v>255</v>
      </c>
      <c r="L103" s="293">
        <v>255</v>
      </c>
      <c r="M103" s="293">
        <v>102</v>
      </c>
      <c r="N103" s="293">
        <v>102</v>
      </c>
      <c r="O103" s="293">
        <v>8</v>
      </c>
      <c r="P103" s="293">
        <v>8</v>
      </c>
      <c r="Q103" s="294" t="e">
        <f>IF(K103="nio",0,IF(K103&gt;0,K103*I103/W103,0))*VLOOKUP(B103,'3-Kosten gebouwen'!$A$12:$C$25,3,FALSE)</f>
        <v>#DIV/0!</v>
      </c>
      <c r="R103" s="294" t="e">
        <f>IF(L103&gt;0,L103*I103/X103,0)*VLOOKUP(B103,'3-Kosten gebouwen'!$A$12:$C$25,3,FALSE)</f>
        <v>#DIV/0!</v>
      </c>
      <c r="S103" s="294" t="e">
        <f>IF(M103&gt;0,M103*I103/Y103,0)*VLOOKUP(B103,'3-Kosten gebouwen'!$A$12:$C$25,3,FALSE)</f>
        <v>#DIV/0!</v>
      </c>
      <c r="T103" s="294" t="e">
        <f>IF(N103&gt;0,N103*I103/Z103,0)*VLOOKUP(B103,'3-Kosten gebouwen'!$A$12:$C$25,3,FALSE)</f>
        <v>#DIV/0!</v>
      </c>
      <c r="U103" s="294" t="e">
        <f>IF(O103&gt;0,O103*I103/Y103,0)*VLOOKUP(B103,'3-Kosten gebouwen'!$A$12:$C$25,3,FALSE)</f>
        <v>#DIV/0!</v>
      </c>
      <c r="V103" s="294" t="e">
        <f>IF(P103&gt;0,P103*I103/Z103,0)*VLOOKUP(B103,'3-Kosten gebouwen'!$A$12:$C$25,3,FALSE)</f>
        <v>#DIV/0!</v>
      </c>
      <c r="W103" s="295">
        <f>IF(K103="nio",0,IF(K103&gt;0,VLOOKUP(G103,'5-Productie normen'!A:M,VLOOKUP(K103,'5-Productie normen'!$B$32:$D$39,2,FALSE),FALSE)))</f>
        <v>0</v>
      </c>
      <c r="X103" s="295">
        <f t="shared" ref="X103" si="22">IF(L103&gt;0,W103*$X$6,0)</f>
        <v>0</v>
      </c>
      <c r="Y103" s="295">
        <f t="shared" ref="Y103" si="23">IF((OR(M103&gt;0,O103&gt;0)),W103*$Y$6,0)</f>
        <v>0</v>
      </c>
      <c r="Z103" s="295">
        <f t="shared" ref="Z103" si="24">IF((OR(N103&gt;0,P103&gt;0)),W103*$Z$6,0)</f>
        <v>0</v>
      </c>
      <c r="AA103" s="296" t="str">
        <f>VLOOKUP(G103,'5-Productie normen'!A:P,10,FALSE)</f>
        <v>V</v>
      </c>
      <c r="AB103" s="296"/>
      <c r="AD103" s="297">
        <f t="shared" ref="AD103" si="25">J103*I103</f>
        <v>7665</v>
      </c>
    </row>
    <row r="104" spans="1:30" ht="14.1" customHeight="1">
      <c r="A104" s="272">
        <v>104</v>
      </c>
      <c r="B104" s="288" t="s">
        <v>89</v>
      </c>
      <c r="C104" s="288"/>
      <c r="D104" s="289" t="s">
        <v>209</v>
      </c>
      <c r="E104" s="480" t="s">
        <v>254</v>
      </c>
      <c r="F104" s="481" t="s">
        <v>255</v>
      </c>
      <c r="G104" s="481" t="s">
        <v>147</v>
      </c>
      <c r="H104" s="481" t="s">
        <v>200</v>
      </c>
      <c r="I104" s="477">
        <v>15</v>
      </c>
      <c r="J104" s="292">
        <f t="shared" si="15"/>
        <v>730</v>
      </c>
      <c r="K104" s="293">
        <v>255</v>
      </c>
      <c r="L104" s="293">
        <v>255</v>
      </c>
      <c r="M104" s="293">
        <v>102</v>
      </c>
      <c r="N104" s="293">
        <v>102</v>
      </c>
      <c r="O104" s="293">
        <v>8</v>
      </c>
      <c r="P104" s="293">
        <v>8</v>
      </c>
      <c r="Q104" s="294" t="e">
        <f>IF(K104="nio",0,IF(K104&gt;0,K104*I104/W104,0))*VLOOKUP(B104,'3-Kosten gebouwen'!$A$12:$C$25,3,FALSE)</f>
        <v>#DIV/0!</v>
      </c>
      <c r="R104" s="294" t="e">
        <f>IF(L104&gt;0,L104*I104/X104,0)*VLOOKUP(B104,'3-Kosten gebouwen'!$A$12:$C$25,3,FALSE)</f>
        <v>#DIV/0!</v>
      </c>
      <c r="S104" s="294" t="e">
        <f>IF(M104&gt;0,M104*I104/Y104,0)*VLOOKUP(B104,'3-Kosten gebouwen'!$A$12:$C$25,3,FALSE)</f>
        <v>#DIV/0!</v>
      </c>
      <c r="T104" s="294" t="e">
        <f>IF(N104&gt;0,N104*I104/Z104,0)*VLOOKUP(B104,'3-Kosten gebouwen'!$A$12:$C$25,3,FALSE)</f>
        <v>#DIV/0!</v>
      </c>
      <c r="U104" s="294" t="e">
        <f>IF(O104&gt;0,O104*I104/Y104,0)*VLOOKUP(B104,'3-Kosten gebouwen'!$A$12:$C$25,3,FALSE)</f>
        <v>#DIV/0!</v>
      </c>
      <c r="V104" s="294" t="e">
        <f>IF(P104&gt;0,P104*I104/Z104,0)*VLOOKUP(B104,'3-Kosten gebouwen'!$A$12:$C$25,3,FALSE)</f>
        <v>#DIV/0!</v>
      </c>
      <c r="W104" s="295">
        <f>IF(K104="nio",0,IF(K104&gt;0,VLOOKUP(G104,'5-Productie normen'!A:M,VLOOKUP(K104,'5-Productie normen'!$B$32:$D$39,2,FALSE),FALSE)))</f>
        <v>0</v>
      </c>
      <c r="X104" s="295">
        <f t="shared" si="17"/>
        <v>0</v>
      </c>
      <c r="Y104" s="295">
        <f t="shared" si="18"/>
        <v>0</v>
      </c>
      <c r="Z104" s="295">
        <f t="shared" si="19"/>
        <v>0</v>
      </c>
      <c r="AA104" s="296" t="str">
        <f>VLOOKUP(G104,'5-Productie normen'!A:P,10,FALSE)</f>
        <v>V</v>
      </c>
      <c r="AB104" s="296"/>
      <c r="AD104" s="297">
        <f t="shared" si="20"/>
        <v>10950</v>
      </c>
    </row>
    <row r="105" spans="1:30" ht="14.1" customHeight="1">
      <c r="A105" s="272">
        <v>105</v>
      </c>
      <c r="B105" s="288" t="s">
        <v>89</v>
      </c>
      <c r="C105" s="288"/>
      <c r="D105" s="289" t="s">
        <v>209</v>
      </c>
      <c r="E105" s="480" t="s">
        <v>254</v>
      </c>
      <c r="F105" s="481" t="s">
        <v>241</v>
      </c>
      <c r="G105" s="481" t="s">
        <v>149</v>
      </c>
      <c r="H105" s="481" t="s">
        <v>200</v>
      </c>
      <c r="I105" s="477">
        <v>2</v>
      </c>
      <c r="J105" s="292">
        <f t="shared" ref="J105:J109" si="26">SUM(K105:P105)</f>
        <v>730</v>
      </c>
      <c r="K105" s="293">
        <v>255</v>
      </c>
      <c r="L105" s="293">
        <v>255</v>
      </c>
      <c r="M105" s="293">
        <v>102</v>
      </c>
      <c r="N105" s="293">
        <v>102</v>
      </c>
      <c r="O105" s="293">
        <v>8</v>
      </c>
      <c r="P105" s="293">
        <v>8</v>
      </c>
      <c r="Q105" s="294" t="e">
        <f>IF(K105="nio",0,IF(K105&gt;0,K105*I105/W105,0))*VLOOKUP(B105,'3-Kosten gebouwen'!$A$12:$C$25,3,FALSE)</f>
        <v>#DIV/0!</v>
      </c>
      <c r="R105" s="294" t="e">
        <f>IF(L105&gt;0,L105*I105/X105,0)*VLOOKUP(B105,'3-Kosten gebouwen'!$A$12:$C$25,3,FALSE)</f>
        <v>#DIV/0!</v>
      </c>
      <c r="S105" s="294" t="e">
        <f>IF(M105&gt;0,M105*I105/Y105,0)*VLOOKUP(B105,'3-Kosten gebouwen'!$A$12:$C$25,3,FALSE)</f>
        <v>#DIV/0!</v>
      </c>
      <c r="T105" s="294" t="e">
        <f>IF(N105&gt;0,N105*I105/Z105,0)*VLOOKUP(B105,'3-Kosten gebouwen'!$A$12:$C$25,3,FALSE)</f>
        <v>#DIV/0!</v>
      </c>
      <c r="U105" s="294" t="e">
        <f>IF(O105&gt;0,O105*I105/Y105,0)*VLOOKUP(B105,'3-Kosten gebouwen'!$A$12:$C$25,3,FALSE)</f>
        <v>#DIV/0!</v>
      </c>
      <c r="V105" s="294" t="e">
        <f>IF(P105&gt;0,P105*I105/Z105,0)*VLOOKUP(B105,'3-Kosten gebouwen'!$A$12:$C$25,3,FALSE)</f>
        <v>#DIV/0!</v>
      </c>
      <c r="W105" s="295">
        <f>IF(K105="nio",0,IF(K105&gt;0,VLOOKUP(G105,'5-Productie normen'!A:M,VLOOKUP(K105,'5-Productie normen'!$B$32:$D$39,2,FALSE),FALSE)))</f>
        <v>0</v>
      </c>
      <c r="X105" s="295">
        <f t="shared" ref="X105:X109" si="27">IF(L105&gt;0,W105*$X$6,0)</f>
        <v>0</v>
      </c>
      <c r="Y105" s="295">
        <f t="shared" ref="Y105:Y109" si="28">IF((OR(M105&gt;0,O105&gt;0)),W105*$Y$6,0)</f>
        <v>0</v>
      </c>
      <c r="Z105" s="295">
        <f t="shared" ref="Z105:Z109" si="29">IF((OR(N105&gt;0,P105&gt;0)),W105*$Z$6,0)</f>
        <v>0</v>
      </c>
      <c r="AA105" s="296" t="str">
        <f>VLOOKUP(G105,'5-Productie normen'!A:P,10,FALSE)</f>
        <v>S</v>
      </c>
      <c r="AB105" s="296"/>
      <c r="AD105" s="297">
        <f t="shared" ref="AD105:AD109" si="30">J105*I105</f>
        <v>1460</v>
      </c>
    </row>
    <row r="106" spans="1:30" ht="14.1" customHeight="1">
      <c r="A106" s="272">
        <v>106</v>
      </c>
      <c r="B106" s="288" t="s">
        <v>89</v>
      </c>
      <c r="C106" s="288"/>
      <c r="D106" s="289" t="s">
        <v>209</v>
      </c>
      <c r="E106" s="480" t="s">
        <v>254</v>
      </c>
      <c r="F106" s="481" t="s">
        <v>256</v>
      </c>
      <c r="G106" s="481" t="s">
        <v>138</v>
      </c>
      <c r="H106" s="481" t="s">
        <v>200</v>
      </c>
      <c r="I106" s="477">
        <v>12</v>
      </c>
      <c r="J106" s="292">
        <f t="shared" si="26"/>
        <v>730</v>
      </c>
      <c r="K106" s="293">
        <v>255</v>
      </c>
      <c r="L106" s="293">
        <v>255</v>
      </c>
      <c r="M106" s="293">
        <v>102</v>
      </c>
      <c r="N106" s="293">
        <v>102</v>
      </c>
      <c r="O106" s="293">
        <v>8</v>
      </c>
      <c r="P106" s="293">
        <v>8</v>
      </c>
      <c r="Q106" s="294" t="e">
        <f>IF(K106="nio",0,IF(K106&gt;0,K106*I106/W106,0))*VLOOKUP(B106,'3-Kosten gebouwen'!$A$12:$C$25,3,FALSE)</f>
        <v>#DIV/0!</v>
      </c>
      <c r="R106" s="294" t="e">
        <f>IF(L106&gt;0,L106*I106/X106,0)*VLOOKUP(B106,'3-Kosten gebouwen'!$A$12:$C$25,3,FALSE)</f>
        <v>#DIV/0!</v>
      </c>
      <c r="S106" s="294" t="e">
        <f>IF(M106&gt;0,M106*I106/Y106,0)*VLOOKUP(B106,'3-Kosten gebouwen'!$A$12:$C$25,3,FALSE)</f>
        <v>#DIV/0!</v>
      </c>
      <c r="T106" s="294" t="e">
        <f>IF(N106&gt;0,N106*I106/Z106,0)*VLOOKUP(B106,'3-Kosten gebouwen'!$A$12:$C$25,3,FALSE)</f>
        <v>#DIV/0!</v>
      </c>
      <c r="U106" s="294" t="e">
        <f>IF(O106&gt;0,O106*I106/Y106,0)*VLOOKUP(B106,'3-Kosten gebouwen'!$A$12:$C$25,3,FALSE)</f>
        <v>#DIV/0!</v>
      </c>
      <c r="V106" s="294" t="e">
        <f>IF(P106&gt;0,P106*I106/Z106,0)*VLOOKUP(B106,'3-Kosten gebouwen'!$A$12:$C$25,3,FALSE)</f>
        <v>#DIV/0!</v>
      </c>
      <c r="W106" s="295">
        <f>IF(K106="nio",0,IF(K106&gt;0,VLOOKUP(G106,'5-Productie normen'!A:M,VLOOKUP(K106,'5-Productie normen'!$B$32:$D$39,2,FALSE),FALSE)))</f>
        <v>0</v>
      </c>
      <c r="X106" s="295">
        <f t="shared" si="27"/>
        <v>0</v>
      </c>
      <c r="Y106" s="295">
        <f t="shared" si="28"/>
        <v>0</v>
      </c>
      <c r="Z106" s="295">
        <f t="shared" si="29"/>
        <v>0</v>
      </c>
      <c r="AA106" s="296" t="str">
        <f>VLOOKUP(G106,'5-Productie normen'!A:P,10,FALSE)</f>
        <v>B</v>
      </c>
      <c r="AB106" s="296"/>
      <c r="AD106" s="297">
        <f t="shared" si="30"/>
        <v>8760</v>
      </c>
    </row>
    <row r="107" spans="1:30" ht="14.1" customHeight="1">
      <c r="A107" s="272">
        <v>107</v>
      </c>
      <c r="B107" s="288" t="s">
        <v>89</v>
      </c>
      <c r="C107" s="288"/>
      <c r="D107" s="289" t="s">
        <v>209</v>
      </c>
      <c r="E107" s="480" t="s">
        <v>254</v>
      </c>
      <c r="F107" s="481" t="s">
        <v>245</v>
      </c>
      <c r="G107" s="481" t="s">
        <v>143</v>
      </c>
      <c r="H107" s="481" t="s">
        <v>200</v>
      </c>
      <c r="I107" s="477">
        <v>10</v>
      </c>
      <c r="J107" s="292">
        <f t="shared" si="26"/>
        <v>730</v>
      </c>
      <c r="K107" s="293">
        <v>255</v>
      </c>
      <c r="L107" s="293">
        <v>255</v>
      </c>
      <c r="M107" s="293">
        <v>102</v>
      </c>
      <c r="N107" s="293">
        <v>102</v>
      </c>
      <c r="O107" s="293">
        <v>8</v>
      </c>
      <c r="P107" s="293">
        <v>8</v>
      </c>
      <c r="Q107" s="294" t="e">
        <f>IF(K107="nio",0,IF(K107&gt;0,K107*I107/W107,0))*VLOOKUP(B107,'3-Kosten gebouwen'!$A$12:$C$25,3,FALSE)</f>
        <v>#DIV/0!</v>
      </c>
      <c r="R107" s="294" t="e">
        <f>IF(L107&gt;0,L107*I107/X107,0)*VLOOKUP(B107,'3-Kosten gebouwen'!$A$12:$C$25,3,FALSE)</f>
        <v>#DIV/0!</v>
      </c>
      <c r="S107" s="294" t="e">
        <f>IF(M107&gt;0,M107*I107/Y107,0)*VLOOKUP(B107,'3-Kosten gebouwen'!$A$12:$C$25,3,FALSE)</f>
        <v>#DIV/0!</v>
      </c>
      <c r="T107" s="294" t="e">
        <f>IF(N107&gt;0,N107*I107/Z107,0)*VLOOKUP(B107,'3-Kosten gebouwen'!$A$12:$C$25,3,FALSE)</f>
        <v>#DIV/0!</v>
      </c>
      <c r="U107" s="294" t="e">
        <f>IF(O107&gt;0,O107*I107/Y107,0)*VLOOKUP(B107,'3-Kosten gebouwen'!$A$12:$C$25,3,FALSE)</f>
        <v>#DIV/0!</v>
      </c>
      <c r="V107" s="294" t="e">
        <f>IF(P107&gt;0,P107*I107/Z107,0)*VLOOKUP(B107,'3-Kosten gebouwen'!$A$12:$C$25,3,FALSE)</f>
        <v>#DIV/0!</v>
      </c>
      <c r="W107" s="295">
        <f>IF(K107="nio",0,IF(K107&gt;0,VLOOKUP(G107,'5-Productie normen'!A:M,VLOOKUP(K107,'5-Productie normen'!$B$32:$D$39,2,FALSE),FALSE)))</f>
        <v>0</v>
      </c>
      <c r="X107" s="295">
        <f t="shared" si="27"/>
        <v>0</v>
      </c>
      <c r="Y107" s="295">
        <f t="shared" si="28"/>
        <v>0</v>
      </c>
      <c r="Z107" s="295">
        <f t="shared" si="29"/>
        <v>0</v>
      </c>
      <c r="AA107" s="296" t="str">
        <f>VLOOKUP(G107,'5-Productie normen'!A:P,10,FALSE)</f>
        <v>V</v>
      </c>
      <c r="AB107" s="296"/>
      <c r="AD107" s="297">
        <f t="shared" si="30"/>
        <v>7300</v>
      </c>
    </row>
    <row r="108" spans="1:30" ht="14.1" customHeight="1">
      <c r="A108" s="272">
        <v>108</v>
      </c>
      <c r="B108" s="288" t="s">
        <v>89</v>
      </c>
      <c r="C108" s="288"/>
      <c r="D108" s="289" t="s">
        <v>209</v>
      </c>
      <c r="E108" s="480" t="s">
        <v>254</v>
      </c>
      <c r="F108" s="481" t="s">
        <v>251</v>
      </c>
      <c r="G108" s="481" t="s">
        <v>138</v>
      </c>
      <c r="H108" s="481" t="s">
        <v>200</v>
      </c>
      <c r="I108" s="477">
        <v>15</v>
      </c>
      <c r="J108" s="292">
        <f t="shared" si="26"/>
        <v>730</v>
      </c>
      <c r="K108" s="293">
        <v>255</v>
      </c>
      <c r="L108" s="293">
        <v>255</v>
      </c>
      <c r="M108" s="293">
        <v>102</v>
      </c>
      <c r="N108" s="293">
        <v>102</v>
      </c>
      <c r="O108" s="293">
        <v>8</v>
      </c>
      <c r="P108" s="293">
        <v>8</v>
      </c>
      <c r="Q108" s="294" t="e">
        <f>IF(K108="nio",0,IF(K108&gt;0,K108*I108/W108,0))*VLOOKUP(B108,'3-Kosten gebouwen'!$A$12:$C$25,3,FALSE)</f>
        <v>#DIV/0!</v>
      </c>
      <c r="R108" s="294" t="e">
        <f>IF(L108&gt;0,L108*I108/X108,0)*VLOOKUP(B108,'3-Kosten gebouwen'!$A$12:$C$25,3,FALSE)</f>
        <v>#DIV/0!</v>
      </c>
      <c r="S108" s="294" t="e">
        <f>IF(M108&gt;0,M108*I108/Y108,0)*VLOOKUP(B108,'3-Kosten gebouwen'!$A$12:$C$25,3,FALSE)</f>
        <v>#DIV/0!</v>
      </c>
      <c r="T108" s="294" t="e">
        <f>IF(N108&gt;0,N108*I108/Z108,0)*VLOOKUP(B108,'3-Kosten gebouwen'!$A$12:$C$25,3,FALSE)</f>
        <v>#DIV/0!</v>
      </c>
      <c r="U108" s="294" t="e">
        <f>IF(O108&gt;0,O108*I108/Y108,0)*VLOOKUP(B108,'3-Kosten gebouwen'!$A$12:$C$25,3,FALSE)</f>
        <v>#DIV/0!</v>
      </c>
      <c r="V108" s="294" t="e">
        <f>IF(P108&gt;0,P108*I108/Z108,0)*VLOOKUP(B108,'3-Kosten gebouwen'!$A$12:$C$25,3,FALSE)</f>
        <v>#DIV/0!</v>
      </c>
      <c r="W108" s="295">
        <f>IF(K108="nio",0,IF(K108&gt;0,VLOOKUP(G108,'5-Productie normen'!A:M,VLOOKUP(K108,'5-Productie normen'!$B$32:$D$39,2,FALSE),FALSE)))</f>
        <v>0</v>
      </c>
      <c r="X108" s="295">
        <f t="shared" si="27"/>
        <v>0</v>
      </c>
      <c r="Y108" s="295">
        <f t="shared" si="28"/>
        <v>0</v>
      </c>
      <c r="Z108" s="295">
        <f t="shared" si="29"/>
        <v>0</v>
      </c>
      <c r="AA108" s="296" t="str">
        <f>VLOOKUP(G108,'5-Productie normen'!A:P,10,FALSE)</f>
        <v>B</v>
      </c>
      <c r="AB108" s="296"/>
      <c r="AD108" s="297">
        <f t="shared" si="30"/>
        <v>10950</v>
      </c>
    </row>
    <row r="109" spans="1:30" ht="14.1" customHeight="1">
      <c r="A109" s="272">
        <v>109</v>
      </c>
      <c r="B109" s="482" t="s">
        <v>90</v>
      </c>
      <c r="C109" s="482"/>
      <c r="D109" s="483" t="s">
        <v>209</v>
      </c>
      <c r="E109" s="480" t="s">
        <v>257</v>
      </c>
      <c r="F109" s="481" t="s">
        <v>258</v>
      </c>
      <c r="G109" s="481" t="s">
        <v>143</v>
      </c>
      <c r="H109" s="481" t="s">
        <v>200</v>
      </c>
      <c r="I109" s="477">
        <v>54.3</v>
      </c>
      <c r="J109" s="292">
        <f t="shared" si="26"/>
        <v>730</v>
      </c>
      <c r="K109" s="293">
        <v>255</v>
      </c>
      <c r="L109" s="293">
        <v>255</v>
      </c>
      <c r="M109" s="293">
        <v>102</v>
      </c>
      <c r="N109" s="293">
        <v>102</v>
      </c>
      <c r="O109" s="293">
        <v>8</v>
      </c>
      <c r="P109" s="293">
        <v>8</v>
      </c>
      <c r="Q109" s="294" t="e">
        <f>IF(K109="nio",0,IF(K109&gt;0,K109*I109/W109,0))*VLOOKUP(B109,'3-Kosten gebouwen'!$A$12:$C$25,3,FALSE)</f>
        <v>#DIV/0!</v>
      </c>
      <c r="R109" s="294" t="e">
        <f>IF(L109&gt;0,L109*I109/X109,0)*VLOOKUP(B109,'3-Kosten gebouwen'!$A$12:$C$25,3,FALSE)</f>
        <v>#DIV/0!</v>
      </c>
      <c r="S109" s="294" t="e">
        <f>IF(M109&gt;0,M109*I109/Y109,0)*VLOOKUP(B109,'3-Kosten gebouwen'!$A$12:$C$25,3,FALSE)</f>
        <v>#DIV/0!</v>
      </c>
      <c r="T109" s="294" t="e">
        <f>IF(N109&gt;0,N109*I109/Z109,0)*VLOOKUP(B109,'3-Kosten gebouwen'!$A$12:$C$25,3,FALSE)</f>
        <v>#DIV/0!</v>
      </c>
      <c r="U109" s="294" t="e">
        <f>IF(O109&gt;0,O109*I109/Y109,0)*VLOOKUP(B109,'3-Kosten gebouwen'!$A$12:$C$25,3,FALSE)</f>
        <v>#DIV/0!</v>
      </c>
      <c r="V109" s="294" t="e">
        <f>IF(P109&gt;0,P109*I109/Z109,0)*VLOOKUP(B109,'3-Kosten gebouwen'!$A$12:$C$25,3,FALSE)</f>
        <v>#DIV/0!</v>
      </c>
      <c r="W109" s="295">
        <f>IF(K109="nio",0,IF(K109&gt;0,VLOOKUP(G109,'5-Productie normen'!A:M,VLOOKUP(K109,'5-Productie normen'!$B$32:$D$39,2,FALSE),FALSE)))</f>
        <v>0</v>
      </c>
      <c r="X109" s="295">
        <f t="shared" si="27"/>
        <v>0</v>
      </c>
      <c r="Y109" s="295">
        <f t="shared" si="28"/>
        <v>0</v>
      </c>
      <c r="Z109" s="295">
        <f t="shared" si="29"/>
        <v>0</v>
      </c>
      <c r="AA109" s="296" t="str">
        <f>VLOOKUP(G109,'5-Productie normen'!A:P,10,FALSE)</f>
        <v>V</v>
      </c>
      <c r="AB109" s="296"/>
      <c r="AD109" s="297">
        <f t="shared" si="30"/>
        <v>39639</v>
      </c>
    </row>
    <row r="110" spans="1:30" ht="14.1" customHeight="1">
      <c r="A110" s="272">
        <v>110</v>
      </c>
      <c r="B110" s="482" t="s">
        <v>90</v>
      </c>
      <c r="C110" s="482"/>
      <c r="D110" s="483" t="s">
        <v>209</v>
      </c>
      <c r="E110" s="480" t="s">
        <v>259</v>
      </c>
      <c r="F110" s="481" t="s">
        <v>251</v>
      </c>
      <c r="G110" s="481" t="s">
        <v>138</v>
      </c>
      <c r="H110" s="481" t="s">
        <v>200</v>
      </c>
      <c r="I110" s="477">
        <v>14.9</v>
      </c>
      <c r="J110" s="292">
        <f t="shared" si="15"/>
        <v>730</v>
      </c>
      <c r="K110" s="293">
        <v>255</v>
      </c>
      <c r="L110" s="293">
        <v>255</v>
      </c>
      <c r="M110" s="293">
        <v>102</v>
      </c>
      <c r="N110" s="293">
        <v>102</v>
      </c>
      <c r="O110" s="293">
        <v>8</v>
      </c>
      <c r="P110" s="293">
        <v>8</v>
      </c>
      <c r="Q110" s="294" t="e">
        <f>IF(K110="nio",0,IF(K110&gt;0,K110*I110/W110,0))*VLOOKUP(B110,'3-Kosten gebouwen'!$A$12:$C$25,3,FALSE)</f>
        <v>#DIV/0!</v>
      </c>
      <c r="R110" s="294" t="e">
        <f>IF(L110&gt;0,L110*I110/X110,0)*VLOOKUP(B110,'3-Kosten gebouwen'!$A$12:$C$25,3,FALSE)</f>
        <v>#DIV/0!</v>
      </c>
      <c r="S110" s="294" t="e">
        <f>IF(M110&gt;0,M110*I110/Y110,0)*VLOOKUP(B110,'3-Kosten gebouwen'!$A$12:$C$25,3,FALSE)</f>
        <v>#DIV/0!</v>
      </c>
      <c r="T110" s="294" t="e">
        <f>IF(N110&gt;0,N110*I110/Z110,0)*VLOOKUP(B110,'3-Kosten gebouwen'!$A$12:$C$25,3,FALSE)</f>
        <v>#DIV/0!</v>
      </c>
      <c r="U110" s="294" t="e">
        <f>IF(O110&gt;0,O110*I110/Y110,0)*VLOOKUP(B110,'3-Kosten gebouwen'!$A$12:$C$25,3,FALSE)</f>
        <v>#DIV/0!</v>
      </c>
      <c r="V110" s="294" t="e">
        <f>IF(P110&gt;0,P110*I110/Z110,0)*VLOOKUP(B110,'3-Kosten gebouwen'!$A$12:$C$25,3,FALSE)</f>
        <v>#DIV/0!</v>
      </c>
      <c r="W110" s="295">
        <f>IF(K110="nio",0,IF(K110&gt;0,VLOOKUP(G110,'5-Productie normen'!A:M,VLOOKUP(K110,'5-Productie normen'!$B$32:$D$39,2,FALSE),FALSE)))</f>
        <v>0</v>
      </c>
      <c r="X110" s="295">
        <f t="shared" si="17"/>
        <v>0</v>
      </c>
      <c r="Y110" s="295">
        <f t="shared" si="18"/>
        <v>0</v>
      </c>
      <c r="Z110" s="295">
        <f t="shared" si="19"/>
        <v>0</v>
      </c>
      <c r="AA110" s="296" t="str">
        <f>VLOOKUP(G110,'5-Productie normen'!A:P,10,FALSE)</f>
        <v>B</v>
      </c>
      <c r="AB110" s="296"/>
      <c r="AD110" s="297">
        <f t="shared" si="20"/>
        <v>10877</v>
      </c>
    </row>
    <row r="111" spans="1:30" ht="14.1" customHeight="1">
      <c r="A111" s="272">
        <v>111</v>
      </c>
      <c r="B111" s="288" t="s">
        <v>91</v>
      </c>
      <c r="C111" s="288" t="s">
        <v>260</v>
      </c>
      <c r="D111" s="289" t="s">
        <v>209</v>
      </c>
      <c r="E111" s="290"/>
      <c r="F111" s="257" t="s">
        <v>261</v>
      </c>
      <c r="G111" s="258" t="s">
        <v>153</v>
      </c>
      <c r="H111" s="257" t="s">
        <v>262</v>
      </c>
      <c r="I111" s="291">
        <v>1166.4000000000001</v>
      </c>
      <c r="J111" s="292">
        <f t="shared" ref="J111:J159" si="31">SUM(K111:P111)</f>
        <v>4</v>
      </c>
      <c r="K111" s="293">
        <v>4</v>
      </c>
      <c r="L111" s="293"/>
      <c r="M111" s="293"/>
      <c r="N111" s="293"/>
      <c r="O111" s="293"/>
      <c r="P111" s="293"/>
      <c r="Q111" s="294" t="e">
        <f>IF(K111="nio",0,IF(K111&gt;0,K111*I111/W111,0))*VLOOKUP(B111,'3-Kosten gebouwen'!$A$12:$C$25,3,FALSE)</f>
        <v>#DIV/0!</v>
      </c>
      <c r="R111" s="294">
        <f>IF(L111&gt;0,L111*I111/X111,0)*VLOOKUP(B111,'3-Kosten gebouwen'!$A$12:$C$25,3,FALSE)</f>
        <v>0</v>
      </c>
      <c r="S111" s="294">
        <f>IF(M111&gt;0,M111*I111/Y111,0)*VLOOKUP(B111,'3-Kosten gebouwen'!$A$12:$C$25,3,FALSE)</f>
        <v>0</v>
      </c>
      <c r="T111" s="294">
        <f>IF(N111&gt;0,N111*I111/Z111,0)*VLOOKUP(B111,'3-Kosten gebouwen'!$A$12:$C$25,3,FALSE)</f>
        <v>0</v>
      </c>
      <c r="U111" s="294">
        <f>IF(O111&gt;0,O111*I111/Y111,0)*VLOOKUP(B111,'3-Kosten gebouwen'!$A$12:$C$25,3,FALSE)</f>
        <v>0</v>
      </c>
      <c r="V111" s="294">
        <f>IF(P111&gt;0,P111*I111/Z111,0)*VLOOKUP(B111,'3-Kosten gebouwen'!$A$12:$C$25,3,FALSE)</f>
        <v>0</v>
      </c>
      <c r="W111" s="295">
        <f>IF(K111="nio",0,IF(K111&gt;0,VLOOKUP(G111,'5-Productie normen'!A:M,VLOOKUP(K111,'5-Productie normen'!$B$32:$D$39,2,FALSE),FALSE)))</f>
        <v>0</v>
      </c>
      <c r="X111" s="295">
        <f t="shared" ref="X111:X159" si="32">IF(L111&gt;0,W111*$X$6,0)</f>
        <v>0</v>
      </c>
      <c r="Y111" s="295">
        <f t="shared" ref="Y111:Y159" si="33">IF((OR(M111&gt;0,O111&gt;0)),W111*$Y$6,0)</f>
        <v>0</v>
      </c>
      <c r="Z111" s="295">
        <f t="shared" ref="Z111:Z159" si="34">IF((OR(N111&gt;0,P111&gt;0)),W111*$Z$6,0)</f>
        <v>0</v>
      </c>
      <c r="AA111" s="296" t="str">
        <f>VLOOKUP(G111,'5-Productie normen'!A:P,10,FALSE)</f>
        <v>V</v>
      </c>
      <c r="AB111" s="296"/>
      <c r="AD111" s="297">
        <f t="shared" ref="AD111:AD159" si="35">J111*I111</f>
        <v>4665.6000000000004</v>
      </c>
    </row>
    <row r="112" spans="1:30" ht="14.1" customHeight="1">
      <c r="A112" s="272">
        <v>112</v>
      </c>
      <c r="B112" s="288" t="s">
        <v>91</v>
      </c>
      <c r="C112" s="288" t="s">
        <v>260</v>
      </c>
      <c r="D112" s="289" t="s">
        <v>209</v>
      </c>
      <c r="E112" s="290"/>
      <c r="F112" s="257" t="s">
        <v>245</v>
      </c>
      <c r="G112" s="258" t="s">
        <v>143</v>
      </c>
      <c r="H112" s="257" t="s">
        <v>198</v>
      </c>
      <c r="I112" s="291">
        <v>14</v>
      </c>
      <c r="J112" s="292">
        <f t="shared" si="31"/>
        <v>255</v>
      </c>
      <c r="K112" s="293">
        <v>255</v>
      </c>
      <c r="L112" s="293"/>
      <c r="M112" s="293"/>
      <c r="N112" s="293"/>
      <c r="O112" s="293"/>
      <c r="P112" s="293"/>
      <c r="Q112" s="294" t="e">
        <f>IF(K112="nio",0,IF(K112&gt;0,K112*I112/W112,0))*VLOOKUP(B112,'3-Kosten gebouwen'!$A$12:$C$25,3,FALSE)</f>
        <v>#DIV/0!</v>
      </c>
      <c r="R112" s="294">
        <f>IF(L112&gt;0,L112*I112/X112,0)*VLOOKUP(B112,'3-Kosten gebouwen'!$A$12:$C$25,3,FALSE)</f>
        <v>0</v>
      </c>
      <c r="S112" s="294">
        <f>IF(M112&gt;0,M112*I112/Y112,0)*VLOOKUP(B112,'3-Kosten gebouwen'!$A$12:$C$25,3,FALSE)</f>
        <v>0</v>
      </c>
      <c r="T112" s="294">
        <f>IF(N112&gt;0,N112*I112/Z112,0)*VLOOKUP(B112,'3-Kosten gebouwen'!$A$12:$C$25,3,FALSE)</f>
        <v>0</v>
      </c>
      <c r="U112" s="294">
        <f>IF(O112&gt;0,O112*I112/Y112,0)*VLOOKUP(B112,'3-Kosten gebouwen'!$A$12:$C$25,3,FALSE)</f>
        <v>0</v>
      </c>
      <c r="V112" s="294">
        <f>IF(P112&gt;0,P112*I112/Z112,0)*VLOOKUP(B112,'3-Kosten gebouwen'!$A$12:$C$25,3,FALSE)</f>
        <v>0</v>
      </c>
      <c r="W112" s="295">
        <f>IF(K112="nio",0,IF(K112&gt;0,VLOOKUP(G112,'5-Productie normen'!A:M,VLOOKUP(K112,'5-Productie normen'!$B$32:$D$39,2,FALSE),FALSE)))</f>
        <v>0</v>
      </c>
      <c r="X112" s="295">
        <f t="shared" si="32"/>
        <v>0</v>
      </c>
      <c r="Y112" s="295">
        <f t="shared" si="33"/>
        <v>0</v>
      </c>
      <c r="Z112" s="295">
        <f t="shared" si="34"/>
        <v>0</v>
      </c>
      <c r="AA112" s="296" t="str">
        <f>VLOOKUP(G112,'5-Productie normen'!A:P,10,FALSE)</f>
        <v>V</v>
      </c>
      <c r="AB112" s="296"/>
      <c r="AD112" s="297">
        <f t="shared" si="35"/>
        <v>3570</v>
      </c>
    </row>
    <row r="113" spans="1:30" ht="14.1" customHeight="1">
      <c r="A113" s="272">
        <v>113</v>
      </c>
      <c r="B113" s="288" t="s">
        <v>91</v>
      </c>
      <c r="C113" s="288" t="s">
        <v>260</v>
      </c>
      <c r="D113" s="289" t="s">
        <v>209</v>
      </c>
      <c r="E113" s="290"/>
      <c r="F113" s="257" t="s">
        <v>263</v>
      </c>
      <c r="G113" s="258" t="s">
        <v>147</v>
      </c>
      <c r="H113" s="257" t="s">
        <v>198</v>
      </c>
      <c r="I113" s="291">
        <v>16.600000000000001</v>
      </c>
      <c r="J113" s="292">
        <f t="shared" si="31"/>
        <v>365</v>
      </c>
      <c r="K113" s="293">
        <v>255</v>
      </c>
      <c r="L113" s="293"/>
      <c r="M113" s="293">
        <v>102</v>
      </c>
      <c r="N113" s="293"/>
      <c r="O113" s="293">
        <v>8</v>
      </c>
      <c r="P113" s="293"/>
      <c r="Q113" s="294" t="e">
        <f>IF(K113="nio",0,IF(K113&gt;0,K113*I113/W113,0))*VLOOKUP(B113,'3-Kosten gebouwen'!$A$12:$C$25,3,FALSE)</f>
        <v>#DIV/0!</v>
      </c>
      <c r="R113" s="294">
        <f>IF(L113&gt;0,L113*I113/X113,0)*VLOOKUP(B113,'3-Kosten gebouwen'!$A$12:$C$25,3,FALSE)</f>
        <v>0</v>
      </c>
      <c r="S113" s="294" t="e">
        <f>IF(M113&gt;0,M113*I113/Y113,0)*VLOOKUP(B113,'3-Kosten gebouwen'!$A$12:$C$25,3,FALSE)</f>
        <v>#DIV/0!</v>
      </c>
      <c r="T113" s="294">
        <f>IF(N113&gt;0,N113*I113/Z113,0)*VLOOKUP(B113,'3-Kosten gebouwen'!$A$12:$C$25,3,FALSE)</f>
        <v>0</v>
      </c>
      <c r="U113" s="294" t="e">
        <f>IF(O113&gt;0,O113*I113/Y113,0)*VLOOKUP(B113,'3-Kosten gebouwen'!$A$12:$C$25,3,FALSE)</f>
        <v>#DIV/0!</v>
      </c>
      <c r="V113" s="294">
        <f>IF(P113&gt;0,P113*I113/Z113,0)*VLOOKUP(B113,'3-Kosten gebouwen'!$A$12:$C$25,3,FALSE)</f>
        <v>0</v>
      </c>
      <c r="W113" s="295">
        <f>IF(K113="nio",0,IF(K113&gt;0,VLOOKUP(G113,'5-Productie normen'!A:M,VLOOKUP(K113,'5-Productie normen'!$B$32:$D$39,2,FALSE),FALSE)))</f>
        <v>0</v>
      </c>
      <c r="X113" s="295">
        <f t="shared" si="32"/>
        <v>0</v>
      </c>
      <c r="Y113" s="295">
        <f t="shared" si="33"/>
        <v>0</v>
      </c>
      <c r="Z113" s="295">
        <f t="shared" si="34"/>
        <v>0</v>
      </c>
      <c r="AA113" s="296" t="str">
        <f>VLOOKUP(G113,'5-Productie normen'!A:P,10,FALSE)</f>
        <v>V</v>
      </c>
      <c r="AB113" s="296"/>
      <c r="AD113" s="297">
        <f t="shared" si="35"/>
        <v>6059.0000000000009</v>
      </c>
    </row>
    <row r="114" spans="1:30" ht="14.1" customHeight="1">
      <c r="A114" s="272">
        <v>114</v>
      </c>
      <c r="B114" s="288" t="s">
        <v>91</v>
      </c>
      <c r="C114" s="288" t="s">
        <v>260</v>
      </c>
      <c r="D114" s="289" t="s">
        <v>209</v>
      </c>
      <c r="E114" s="290"/>
      <c r="F114" s="257" t="s">
        <v>264</v>
      </c>
      <c r="G114" s="258" t="s">
        <v>144</v>
      </c>
      <c r="H114" s="257" t="s">
        <v>200</v>
      </c>
      <c r="I114" s="291">
        <v>8</v>
      </c>
      <c r="J114" s="292">
        <f t="shared" si="31"/>
        <v>365</v>
      </c>
      <c r="K114" s="293">
        <v>255</v>
      </c>
      <c r="L114" s="293"/>
      <c r="M114" s="293">
        <v>102</v>
      </c>
      <c r="N114" s="293"/>
      <c r="O114" s="293">
        <v>8</v>
      </c>
      <c r="P114" s="293"/>
      <c r="Q114" s="294" t="e">
        <f>IF(K114="nio",0,IF(K114&gt;0,K114*I114/W114,0))*VLOOKUP(B114,'3-Kosten gebouwen'!$A$12:$C$25,3,FALSE)</f>
        <v>#DIV/0!</v>
      </c>
      <c r="R114" s="294">
        <f>IF(L114&gt;0,L114*I114/X114,0)*VLOOKUP(B114,'3-Kosten gebouwen'!$A$12:$C$25,3,FALSE)</f>
        <v>0</v>
      </c>
      <c r="S114" s="294" t="e">
        <f>IF(M114&gt;0,M114*I114/Y114,0)*VLOOKUP(B114,'3-Kosten gebouwen'!$A$12:$C$25,3,FALSE)</f>
        <v>#DIV/0!</v>
      </c>
      <c r="T114" s="294">
        <f>IF(N114&gt;0,N114*I114/Z114,0)*VLOOKUP(B114,'3-Kosten gebouwen'!$A$12:$C$25,3,FALSE)</f>
        <v>0</v>
      </c>
      <c r="U114" s="294" t="e">
        <f>IF(O114&gt;0,O114*I114/Y114,0)*VLOOKUP(B114,'3-Kosten gebouwen'!$A$12:$C$25,3,FALSE)</f>
        <v>#DIV/0!</v>
      </c>
      <c r="V114" s="294">
        <f>IF(P114&gt;0,P114*I114/Z114,0)*VLOOKUP(B114,'3-Kosten gebouwen'!$A$12:$C$25,3,FALSE)</f>
        <v>0</v>
      </c>
      <c r="W114" s="295">
        <f>IF(K114="nio",0,IF(K114&gt;0,VLOOKUP(G114,'5-Productie normen'!A:M,VLOOKUP(K114,'5-Productie normen'!$B$32:$D$39,2,FALSE),FALSE)))</f>
        <v>0</v>
      </c>
      <c r="X114" s="295">
        <f t="shared" si="32"/>
        <v>0</v>
      </c>
      <c r="Y114" s="295">
        <f t="shared" si="33"/>
        <v>0</v>
      </c>
      <c r="Z114" s="295">
        <f t="shared" si="34"/>
        <v>0</v>
      </c>
      <c r="AA114" s="296" t="str">
        <f>VLOOKUP(G114,'5-Productie normen'!A:P,10,FALSE)</f>
        <v>V</v>
      </c>
      <c r="AB114" s="296"/>
      <c r="AD114" s="297">
        <f t="shared" si="35"/>
        <v>2920</v>
      </c>
    </row>
    <row r="115" spans="1:30" ht="14.1" customHeight="1">
      <c r="A115" s="272">
        <v>115</v>
      </c>
      <c r="B115" s="288" t="s">
        <v>91</v>
      </c>
      <c r="C115" s="288" t="s">
        <v>260</v>
      </c>
      <c r="D115" s="289" t="s">
        <v>209</v>
      </c>
      <c r="E115" s="290"/>
      <c r="F115" s="257" t="s">
        <v>265</v>
      </c>
      <c r="G115" s="258" t="s">
        <v>144</v>
      </c>
      <c r="H115" s="257" t="s">
        <v>200</v>
      </c>
      <c r="I115" s="291">
        <v>8</v>
      </c>
      <c r="J115" s="292">
        <f t="shared" si="31"/>
        <v>365</v>
      </c>
      <c r="K115" s="293">
        <v>255</v>
      </c>
      <c r="L115" s="293"/>
      <c r="M115" s="293">
        <v>102</v>
      </c>
      <c r="N115" s="293"/>
      <c r="O115" s="293">
        <v>8</v>
      </c>
      <c r="P115" s="293"/>
      <c r="Q115" s="294" t="e">
        <f>IF(K115="nio",0,IF(K115&gt;0,K115*I115/W115,0))*VLOOKUP(B115,'3-Kosten gebouwen'!$A$12:$C$25,3,FALSE)</f>
        <v>#DIV/0!</v>
      </c>
      <c r="R115" s="294">
        <f>IF(L115&gt;0,L115*I115/X115,0)*VLOOKUP(B115,'3-Kosten gebouwen'!$A$12:$C$25,3,FALSE)</f>
        <v>0</v>
      </c>
      <c r="S115" s="294" t="e">
        <f>IF(M115&gt;0,M115*I115/Y115,0)*VLOOKUP(B115,'3-Kosten gebouwen'!$A$12:$C$25,3,FALSE)</f>
        <v>#DIV/0!</v>
      </c>
      <c r="T115" s="294">
        <f>IF(N115&gt;0,N115*I115/Z115,0)*VLOOKUP(B115,'3-Kosten gebouwen'!$A$12:$C$25,3,FALSE)</f>
        <v>0</v>
      </c>
      <c r="U115" s="294" t="e">
        <f>IF(O115&gt;0,O115*I115/Y115,0)*VLOOKUP(B115,'3-Kosten gebouwen'!$A$12:$C$25,3,FALSE)</f>
        <v>#DIV/0!</v>
      </c>
      <c r="V115" s="294">
        <f>IF(P115&gt;0,P115*I115/Z115,0)*VLOOKUP(B115,'3-Kosten gebouwen'!$A$12:$C$25,3,FALSE)</f>
        <v>0</v>
      </c>
      <c r="W115" s="295">
        <f>IF(K115="nio",0,IF(K115&gt;0,VLOOKUP(G115,'5-Productie normen'!A:M,VLOOKUP(K115,'5-Productie normen'!$B$32:$D$39,2,FALSE),FALSE)))</f>
        <v>0</v>
      </c>
      <c r="X115" s="295">
        <f t="shared" si="32"/>
        <v>0</v>
      </c>
      <c r="Y115" s="295">
        <f t="shared" si="33"/>
        <v>0</v>
      </c>
      <c r="Z115" s="295">
        <f t="shared" si="34"/>
        <v>0</v>
      </c>
      <c r="AA115" s="296" t="str">
        <f>VLOOKUP(G115,'5-Productie normen'!A:P,10,FALSE)</f>
        <v>V</v>
      </c>
      <c r="AB115" s="296"/>
      <c r="AD115" s="297">
        <f t="shared" si="35"/>
        <v>2920</v>
      </c>
    </row>
    <row r="116" spans="1:30" ht="14.1" customHeight="1">
      <c r="A116" s="272">
        <v>116</v>
      </c>
      <c r="B116" s="288" t="s">
        <v>91</v>
      </c>
      <c r="C116" s="288" t="s">
        <v>260</v>
      </c>
      <c r="D116" s="289" t="s">
        <v>209</v>
      </c>
      <c r="E116" s="290"/>
      <c r="F116" s="257" t="s">
        <v>266</v>
      </c>
      <c r="G116" s="258" t="s">
        <v>149</v>
      </c>
      <c r="H116" s="257" t="s">
        <v>200</v>
      </c>
      <c r="I116" s="291">
        <v>2.2000000000000002</v>
      </c>
      <c r="J116" s="292">
        <f t="shared" si="31"/>
        <v>365</v>
      </c>
      <c r="K116" s="293">
        <v>255</v>
      </c>
      <c r="L116" s="293"/>
      <c r="M116" s="293">
        <v>102</v>
      </c>
      <c r="N116" s="293"/>
      <c r="O116" s="293">
        <v>8</v>
      </c>
      <c r="P116" s="293"/>
      <c r="Q116" s="294" t="e">
        <f>IF(K116="nio",0,IF(K116&gt;0,K116*I116/W116,0))*VLOOKUP(B116,'3-Kosten gebouwen'!$A$12:$C$25,3,FALSE)</f>
        <v>#DIV/0!</v>
      </c>
      <c r="R116" s="294">
        <f>IF(L116&gt;0,L116*I116/X116,0)*VLOOKUP(B116,'3-Kosten gebouwen'!$A$12:$C$25,3,FALSE)</f>
        <v>0</v>
      </c>
      <c r="S116" s="294" t="e">
        <f>IF(M116&gt;0,M116*I116/Y116,0)*VLOOKUP(B116,'3-Kosten gebouwen'!$A$12:$C$25,3,FALSE)</f>
        <v>#DIV/0!</v>
      </c>
      <c r="T116" s="294">
        <f>IF(N116&gt;0,N116*I116/Z116,0)*VLOOKUP(B116,'3-Kosten gebouwen'!$A$12:$C$25,3,FALSE)</f>
        <v>0</v>
      </c>
      <c r="U116" s="294" t="e">
        <f>IF(O116&gt;0,O116*I116/Y116,0)*VLOOKUP(B116,'3-Kosten gebouwen'!$A$12:$C$25,3,FALSE)</f>
        <v>#DIV/0!</v>
      </c>
      <c r="V116" s="294">
        <f>IF(P116&gt;0,P116*I116/Z116,0)*VLOOKUP(B116,'3-Kosten gebouwen'!$A$12:$C$25,3,FALSE)</f>
        <v>0</v>
      </c>
      <c r="W116" s="295">
        <f>IF(K116="nio",0,IF(K116&gt;0,VLOOKUP(G116,'5-Productie normen'!A:M,VLOOKUP(K116,'5-Productie normen'!$B$32:$D$39,2,FALSE),FALSE)))</f>
        <v>0</v>
      </c>
      <c r="X116" s="295">
        <f t="shared" si="32"/>
        <v>0</v>
      </c>
      <c r="Y116" s="295">
        <f t="shared" si="33"/>
        <v>0</v>
      </c>
      <c r="Z116" s="295">
        <f t="shared" si="34"/>
        <v>0</v>
      </c>
      <c r="AA116" s="296" t="str">
        <f>VLOOKUP(G116,'5-Productie normen'!A:P,10,FALSE)</f>
        <v>S</v>
      </c>
      <c r="AB116" s="296"/>
      <c r="AD116" s="297">
        <f t="shared" si="35"/>
        <v>803.00000000000011</v>
      </c>
    </row>
    <row r="117" spans="1:30" ht="14.1" customHeight="1">
      <c r="A117" s="272">
        <v>117</v>
      </c>
      <c r="B117" s="288" t="s">
        <v>91</v>
      </c>
      <c r="C117" s="288" t="s">
        <v>260</v>
      </c>
      <c r="D117" s="289" t="s">
        <v>209</v>
      </c>
      <c r="E117" s="290"/>
      <c r="F117" s="257" t="s">
        <v>267</v>
      </c>
      <c r="G117" s="258" t="s">
        <v>149</v>
      </c>
      <c r="H117" s="257" t="s">
        <v>200</v>
      </c>
      <c r="I117" s="291">
        <v>2.2000000000000002</v>
      </c>
      <c r="J117" s="292">
        <f t="shared" si="31"/>
        <v>365</v>
      </c>
      <c r="K117" s="293">
        <v>255</v>
      </c>
      <c r="L117" s="293"/>
      <c r="M117" s="293">
        <v>102</v>
      </c>
      <c r="N117" s="293"/>
      <c r="O117" s="293">
        <v>8</v>
      </c>
      <c r="P117" s="293"/>
      <c r="Q117" s="294" t="e">
        <f>IF(K117="nio",0,IF(K117&gt;0,K117*I117/W117,0))*VLOOKUP(B117,'3-Kosten gebouwen'!$A$12:$C$25,3,FALSE)</f>
        <v>#DIV/0!</v>
      </c>
      <c r="R117" s="294">
        <f>IF(L117&gt;0,L117*I117/X117,0)*VLOOKUP(B117,'3-Kosten gebouwen'!$A$12:$C$25,3,FALSE)</f>
        <v>0</v>
      </c>
      <c r="S117" s="294" t="e">
        <f>IF(M117&gt;0,M117*I117/Y117,0)*VLOOKUP(B117,'3-Kosten gebouwen'!$A$12:$C$25,3,FALSE)</f>
        <v>#DIV/0!</v>
      </c>
      <c r="T117" s="294">
        <f>IF(N117&gt;0,N117*I117/Z117,0)*VLOOKUP(B117,'3-Kosten gebouwen'!$A$12:$C$25,3,FALSE)</f>
        <v>0</v>
      </c>
      <c r="U117" s="294" t="e">
        <f>IF(O117&gt;0,O117*I117/Y117,0)*VLOOKUP(B117,'3-Kosten gebouwen'!$A$12:$C$25,3,FALSE)</f>
        <v>#DIV/0!</v>
      </c>
      <c r="V117" s="294">
        <f>IF(P117&gt;0,P117*I117/Z117,0)*VLOOKUP(B117,'3-Kosten gebouwen'!$A$12:$C$25,3,FALSE)</f>
        <v>0</v>
      </c>
      <c r="W117" s="295">
        <f>IF(K117="nio",0,IF(K117&gt;0,VLOOKUP(G117,'5-Productie normen'!A:M,VLOOKUP(K117,'5-Productie normen'!$B$32:$D$39,2,FALSE),FALSE)))</f>
        <v>0</v>
      </c>
      <c r="X117" s="295">
        <f t="shared" si="32"/>
        <v>0</v>
      </c>
      <c r="Y117" s="295">
        <f t="shared" si="33"/>
        <v>0</v>
      </c>
      <c r="Z117" s="295">
        <f t="shared" si="34"/>
        <v>0</v>
      </c>
      <c r="AA117" s="296" t="str">
        <f>VLOOKUP(G117,'5-Productie normen'!A:P,10,FALSE)</f>
        <v>S</v>
      </c>
      <c r="AB117" s="296"/>
      <c r="AD117" s="297">
        <f t="shared" si="35"/>
        <v>803.00000000000011</v>
      </c>
    </row>
    <row r="118" spans="1:30" ht="14.1" customHeight="1">
      <c r="A118" s="272">
        <v>118</v>
      </c>
      <c r="B118" s="288" t="s">
        <v>91</v>
      </c>
      <c r="C118" s="288" t="s">
        <v>260</v>
      </c>
      <c r="D118" s="289" t="s">
        <v>209</v>
      </c>
      <c r="E118" s="290"/>
      <c r="F118" s="257" t="s">
        <v>201</v>
      </c>
      <c r="G118" s="258" t="s">
        <v>149</v>
      </c>
      <c r="H118" s="257" t="s">
        <v>200</v>
      </c>
      <c r="I118" s="291">
        <v>6.2</v>
      </c>
      <c r="J118" s="292">
        <f t="shared" si="31"/>
        <v>365</v>
      </c>
      <c r="K118" s="293">
        <v>255</v>
      </c>
      <c r="L118" s="293"/>
      <c r="M118" s="293">
        <v>102</v>
      </c>
      <c r="N118" s="293"/>
      <c r="O118" s="293">
        <v>8</v>
      </c>
      <c r="P118" s="293"/>
      <c r="Q118" s="294" t="e">
        <f>IF(K118="nio",0,IF(K118&gt;0,K118*I118/W118,0))*VLOOKUP(B118,'3-Kosten gebouwen'!$A$12:$C$25,3,FALSE)</f>
        <v>#DIV/0!</v>
      </c>
      <c r="R118" s="294">
        <f>IF(L118&gt;0,L118*I118/X118,0)*VLOOKUP(B118,'3-Kosten gebouwen'!$A$12:$C$25,3,FALSE)</f>
        <v>0</v>
      </c>
      <c r="S118" s="294" t="e">
        <f>IF(M118&gt;0,M118*I118/Y118,0)*VLOOKUP(B118,'3-Kosten gebouwen'!$A$12:$C$25,3,FALSE)</f>
        <v>#DIV/0!</v>
      </c>
      <c r="T118" s="294">
        <f>IF(N118&gt;0,N118*I118/Z118,0)*VLOOKUP(B118,'3-Kosten gebouwen'!$A$12:$C$25,3,FALSE)</f>
        <v>0</v>
      </c>
      <c r="U118" s="294" t="e">
        <f>IF(O118&gt;0,O118*I118/Y118,0)*VLOOKUP(B118,'3-Kosten gebouwen'!$A$12:$C$25,3,FALSE)</f>
        <v>#DIV/0!</v>
      </c>
      <c r="V118" s="294">
        <f>IF(P118&gt;0,P118*I118/Z118,0)*VLOOKUP(B118,'3-Kosten gebouwen'!$A$12:$C$25,3,FALSE)</f>
        <v>0</v>
      </c>
      <c r="W118" s="295">
        <f>IF(K118="nio",0,IF(K118&gt;0,VLOOKUP(G118,'5-Productie normen'!A:M,VLOOKUP(K118,'5-Productie normen'!$B$32:$D$39,2,FALSE),FALSE)))</f>
        <v>0</v>
      </c>
      <c r="X118" s="295">
        <f t="shared" si="32"/>
        <v>0</v>
      </c>
      <c r="Y118" s="295">
        <f t="shared" si="33"/>
        <v>0</v>
      </c>
      <c r="Z118" s="295">
        <f t="shared" si="34"/>
        <v>0</v>
      </c>
      <c r="AA118" s="296" t="str">
        <f>VLOOKUP(G118,'5-Productie normen'!A:P,10,FALSE)</f>
        <v>S</v>
      </c>
      <c r="AB118" s="296"/>
      <c r="AD118" s="297">
        <f t="shared" si="35"/>
        <v>2263</v>
      </c>
    </row>
    <row r="119" spans="1:30" ht="14.1" customHeight="1">
      <c r="A119" s="272">
        <v>119</v>
      </c>
      <c r="B119" s="288" t="s">
        <v>91</v>
      </c>
      <c r="C119" s="288" t="s">
        <v>260</v>
      </c>
      <c r="D119" s="289" t="s">
        <v>209</v>
      </c>
      <c r="E119" s="290"/>
      <c r="F119" s="257" t="s">
        <v>199</v>
      </c>
      <c r="G119" s="258" t="s">
        <v>149</v>
      </c>
      <c r="H119" s="257" t="s">
        <v>200</v>
      </c>
      <c r="I119" s="291">
        <v>6.2</v>
      </c>
      <c r="J119" s="292">
        <f t="shared" si="31"/>
        <v>365</v>
      </c>
      <c r="K119" s="293">
        <v>255</v>
      </c>
      <c r="L119" s="293"/>
      <c r="M119" s="293">
        <v>102</v>
      </c>
      <c r="N119" s="293"/>
      <c r="O119" s="293">
        <v>8</v>
      </c>
      <c r="P119" s="293"/>
      <c r="Q119" s="294" t="e">
        <f>IF(K119="nio",0,IF(K119&gt;0,K119*I119/W119,0))*VLOOKUP(B119,'3-Kosten gebouwen'!$A$12:$C$25,3,FALSE)</f>
        <v>#DIV/0!</v>
      </c>
      <c r="R119" s="294">
        <f>IF(L119&gt;0,L119*I119/X119,0)*VLOOKUP(B119,'3-Kosten gebouwen'!$A$12:$C$25,3,FALSE)</f>
        <v>0</v>
      </c>
      <c r="S119" s="294" t="e">
        <f>IF(M119&gt;0,M119*I119/Y119,0)*VLOOKUP(B119,'3-Kosten gebouwen'!$A$12:$C$25,3,FALSE)</f>
        <v>#DIV/0!</v>
      </c>
      <c r="T119" s="294">
        <f>IF(N119&gt;0,N119*I119/Z119,0)*VLOOKUP(B119,'3-Kosten gebouwen'!$A$12:$C$25,3,FALSE)</f>
        <v>0</v>
      </c>
      <c r="U119" s="294" t="e">
        <f>IF(O119&gt;0,O119*I119/Y119,0)*VLOOKUP(B119,'3-Kosten gebouwen'!$A$12:$C$25,3,FALSE)</f>
        <v>#DIV/0!</v>
      </c>
      <c r="V119" s="294">
        <f>IF(P119&gt;0,P119*I119/Z119,0)*VLOOKUP(B119,'3-Kosten gebouwen'!$A$12:$C$25,3,FALSE)</f>
        <v>0</v>
      </c>
      <c r="W119" s="295">
        <f>IF(K119="nio",0,IF(K119&gt;0,VLOOKUP(G119,'5-Productie normen'!A:M,VLOOKUP(K119,'5-Productie normen'!$B$32:$D$39,2,FALSE),FALSE)))</f>
        <v>0</v>
      </c>
      <c r="X119" s="295">
        <f t="shared" si="32"/>
        <v>0</v>
      </c>
      <c r="Y119" s="295">
        <f t="shared" si="33"/>
        <v>0</v>
      </c>
      <c r="Z119" s="295">
        <f t="shared" si="34"/>
        <v>0</v>
      </c>
      <c r="AA119" s="296" t="str">
        <f>VLOOKUP(G119,'5-Productie normen'!A:P,10,FALSE)</f>
        <v>S</v>
      </c>
      <c r="AB119" s="296"/>
      <c r="AD119" s="297">
        <f t="shared" si="35"/>
        <v>2263</v>
      </c>
    </row>
    <row r="120" spans="1:30" ht="14.1" customHeight="1">
      <c r="A120" s="272">
        <v>120</v>
      </c>
      <c r="B120" s="288" t="s">
        <v>91</v>
      </c>
      <c r="C120" s="288" t="s">
        <v>260</v>
      </c>
      <c r="D120" s="289" t="s">
        <v>209</v>
      </c>
      <c r="E120" s="290"/>
      <c r="F120" s="257" t="s">
        <v>188</v>
      </c>
      <c r="G120" s="258" t="s">
        <v>138</v>
      </c>
      <c r="H120" s="257" t="s">
        <v>198</v>
      </c>
      <c r="I120" s="291">
        <v>15</v>
      </c>
      <c r="J120" s="292">
        <f t="shared" si="31"/>
        <v>255</v>
      </c>
      <c r="K120" s="293">
        <v>255</v>
      </c>
      <c r="L120" s="293"/>
      <c r="M120" s="293"/>
      <c r="N120" s="293"/>
      <c r="O120" s="293"/>
      <c r="P120" s="293"/>
      <c r="Q120" s="294" t="e">
        <f>IF(K120="nio",0,IF(K120&gt;0,K120*I120/W120,0))*VLOOKUP(B120,'3-Kosten gebouwen'!$A$12:$C$25,3,FALSE)</f>
        <v>#DIV/0!</v>
      </c>
      <c r="R120" s="294">
        <f>IF(L120&gt;0,L120*I120/X120,0)*VLOOKUP(B120,'3-Kosten gebouwen'!$A$12:$C$25,3,FALSE)</f>
        <v>0</v>
      </c>
      <c r="S120" s="294">
        <f>IF(M120&gt;0,M120*I120/Y120,0)*VLOOKUP(B120,'3-Kosten gebouwen'!$A$12:$C$25,3,FALSE)</f>
        <v>0</v>
      </c>
      <c r="T120" s="294">
        <f>IF(N120&gt;0,N120*I120/Z120,0)*VLOOKUP(B120,'3-Kosten gebouwen'!$A$12:$C$25,3,FALSE)</f>
        <v>0</v>
      </c>
      <c r="U120" s="294">
        <f>IF(O120&gt;0,O120*I120/Y120,0)*VLOOKUP(B120,'3-Kosten gebouwen'!$A$12:$C$25,3,FALSE)</f>
        <v>0</v>
      </c>
      <c r="V120" s="294">
        <f>IF(P120&gt;0,P120*I120/Z120,0)*VLOOKUP(B120,'3-Kosten gebouwen'!$A$12:$C$25,3,FALSE)</f>
        <v>0</v>
      </c>
      <c r="W120" s="295">
        <f>IF(K120="nio",0,IF(K120&gt;0,VLOOKUP(G120,'5-Productie normen'!A:M,VLOOKUP(K120,'5-Productie normen'!$B$32:$D$39,2,FALSE),FALSE)))</f>
        <v>0</v>
      </c>
      <c r="X120" s="295">
        <f t="shared" si="32"/>
        <v>0</v>
      </c>
      <c r="Y120" s="295">
        <f t="shared" si="33"/>
        <v>0</v>
      </c>
      <c r="Z120" s="295">
        <f t="shared" si="34"/>
        <v>0</v>
      </c>
      <c r="AA120" s="296" t="str">
        <f>VLOOKUP(G120,'5-Productie normen'!A:P,10,FALSE)</f>
        <v>B</v>
      </c>
      <c r="AB120" s="296"/>
      <c r="AD120" s="297">
        <f t="shared" si="35"/>
        <v>3825</v>
      </c>
    </row>
    <row r="121" spans="1:30" ht="14.1" customHeight="1">
      <c r="A121" s="272">
        <v>121</v>
      </c>
      <c r="B121" s="288" t="s">
        <v>91</v>
      </c>
      <c r="C121" s="288" t="s">
        <v>260</v>
      </c>
      <c r="D121" s="289" t="s">
        <v>209</v>
      </c>
      <c r="E121" s="290"/>
      <c r="F121" s="257" t="s">
        <v>213</v>
      </c>
      <c r="G121" s="258" t="s">
        <v>154</v>
      </c>
      <c r="H121" s="257" t="s">
        <v>268</v>
      </c>
      <c r="I121" s="291">
        <v>6</v>
      </c>
      <c r="J121" s="292">
        <f t="shared" si="31"/>
        <v>0</v>
      </c>
      <c r="K121" s="293" t="s">
        <v>269</v>
      </c>
      <c r="L121" s="293"/>
      <c r="M121" s="293"/>
      <c r="N121" s="293"/>
      <c r="O121" s="293"/>
      <c r="P121" s="293"/>
      <c r="Q121" s="294">
        <f>IF(K121="nio",0,IF(K121&gt;0,K121*I121/W121,0))*VLOOKUP(B121,'3-Kosten gebouwen'!$A$12:$C$25,3,FALSE)</f>
        <v>0</v>
      </c>
      <c r="R121" s="294">
        <f>IF(L121&gt;0,L121*I121/X121,0)*VLOOKUP(B121,'3-Kosten gebouwen'!$A$12:$C$25,3,FALSE)</f>
        <v>0</v>
      </c>
      <c r="S121" s="294">
        <f>IF(M121&gt;0,M121*I121/Y121,0)*VLOOKUP(B121,'3-Kosten gebouwen'!$A$12:$C$25,3,FALSE)</f>
        <v>0</v>
      </c>
      <c r="T121" s="294">
        <f>IF(N121&gt;0,N121*I121/Z121,0)*VLOOKUP(B121,'3-Kosten gebouwen'!$A$12:$C$25,3,FALSE)</f>
        <v>0</v>
      </c>
      <c r="U121" s="294">
        <f>IF(O121&gt;0,O121*I121/Y121,0)*VLOOKUP(B121,'3-Kosten gebouwen'!$A$12:$C$25,3,FALSE)</f>
        <v>0</v>
      </c>
      <c r="V121" s="294">
        <f>IF(P121&gt;0,P121*I121/Z121,0)*VLOOKUP(B121,'3-Kosten gebouwen'!$A$12:$C$25,3,FALSE)</f>
        <v>0</v>
      </c>
      <c r="W121" s="295">
        <f>IF(K121="nio",0,IF(K121&gt;0,VLOOKUP(G121,'5-Productie normen'!A:M,VLOOKUP(K121,'5-Productie normen'!$B$32:$D$39,2,FALSE),FALSE)))</f>
        <v>0</v>
      </c>
      <c r="X121" s="295">
        <f t="shared" si="32"/>
        <v>0</v>
      </c>
      <c r="Y121" s="295">
        <f t="shared" si="33"/>
        <v>0</v>
      </c>
      <c r="Z121" s="295">
        <f t="shared" si="34"/>
        <v>0</v>
      </c>
      <c r="AA121" s="296">
        <f>VLOOKUP(G121,'5-Productie normen'!A:P,10,FALSE)</f>
        <v>0</v>
      </c>
      <c r="AB121" s="296"/>
      <c r="AD121" s="297">
        <f t="shared" si="35"/>
        <v>0</v>
      </c>
    </row>
    <row r="122" spans="1:30" ht="14.1" customHeight="1">
      <c r="A122" s="272">
        <v>122</v>
      </c>
      <c r="B122" s="288" t="s">
        <v>91</v>
      </c>
      <c r="C122" s="288" t="s">
        <v>260</v>
      </c>
      <c r="D122" s="289" t="s">
        <v>209</v>
      </c>
      <c r="E122" s="290"/>
      <c r="F122" s="257" t="s">
        <v>213</v>
      </c>
      <c r="G122" s="258" t="s">
        <v>154</v>
      </c>
      <c r="H122" s="257" t="s">
        <v>268</v>
      </c>
      <c r="I122" s="291">
        <v>6</v>
      </c>
      <c r="J122" s="292">
        <f t="shared" si="31"/>
        <v>0</v>
      </c>
      <c r="K122" s="293" t="s">
        <v>269</v>
      </c>
      <c r="L122" s="293"/>
      <c r="M122" s="293"/>
      <c r="N122" s="293"/>
      <c r="O122" s="293"/>
      <c r="P122" s="293"/>
      <c r="Q122" s="294">
        <f>IF(K122="nio",0,IF(K122&gt;0,K122*I122/W122,0))*VLOOKUP(B122,'3-Kosten gebouwen'!$A$12:$C$25,3,FALSE)</f>
        <v>0</v>
      </c>
      <c r="R122" s="294">
        <f>IF(L122&gt;0,L122*I122/X122,0)*VLOOKUP(B122,'3-Kosten gebouwen'!$A$12:$C$25,3,FALSE)</f>
        <v>0</v>
      </c>
      <c r="S122" s="294">
        <f>IF(M122&gt;0,M122*I122/Y122,0)*VLOOKUP(B122,'3-Kosten gebouwen'!$A$12:$C$25,3,FALSE)</f>
        <v>0</v>
      </c>
      <c r="T122" s="294">
        <f>IF(N122&gt;0,N122*I122/Z122,0)*VLOOKUP(B122,'3-Kosten gebouwen'!$A$12:$C$25,3,FALSE)</f>
        <v>0</v>
      </c>
      <c r="U122" s="294">
        <f>IF(O122&gt;0,O122*I122/Y122,0)*VLOOKUP(B122,'3-Kosten gebouwen'!$A$12:$C$25,3,FALSE)</f>
        <v>0</v>
      </c>
      <c r="V122" s="294">
        <f>IF(P122&gt;0,P122*I122/Z122,0)*VLOOKUP(B122,'3-Kosten gebouwen'!$A$12:$C$25,3,FALSE)</f>
        <v>0</v>
      </c>
      <c r="W122" s="295">
        <f>IF(K122="nio",0,IF(K122&gt;0,VLOOKUP(G122,'5-Productie normen'!A:M,VLOOKUP(K122,'5-Productie normen'!$B$32:$D$39,2,FALSE),FALSE)))</f>
        <v>0</v>
      </c>
      <c r="X122" s="295">
        <f t="shared" si="32"/>
        <v>0</v>
      </c>
      <c r="Y122" s="295">
        <f t="shared" si="33"/>
        <v>0</v>
      </c>
      <c r="Z122" s="295">
        <f t="shared" si="34"/>
        <v>0</v>
      </c>
      <c r="AA122" s="296">
        <f>VLOOKUP(G122,'5-Productie normen'!A:P,10,FALSE)</f>
        <v>0</v>
      </c>
      <c r="AB122" s="296"/>
      <c r="AD122" s="297">
        <f t="shared" si="35"/>
        <v>0</v>
      </c>
    </row>
    <row r="123" spans="1:30" ht="14.1" customHeight="1">
      <c r="A123" s="272">
        <v>123</v>
      </c>
      <c r="B123" s="288" t="s">
        <v>91</v>
      </c>
      <c r="C123" s="288" t="s">
        <v>260</v>
      </c>
      <c r="D123" s="289" t="s">
        <v>209</v>
      </c>
      <c r="E123" s="290"/>
      <c r="F123" s="257" t="s">
        <v>217</v>
      </c>
      <c r="G123" s="258" t="s">
        <v>154</v>
      </c>
      <c r="H123" s="257" t="s">
        <v>268</v>
      </c>
      <c r="I123" s="291">
        <v>7</v>
      </c>
      <c r="J123" s="292">
        <f t="shared" si="31"/>
        <v>0</v>
      </c>
      <c r="K123" s="293" t="s">
        <v>269</v>
      </c>
      <c r="L123" s="293"/>
      <c r="M123" s="293"/>
      <c r="N123" s="293"/>
      <c r="O123" s="293"/>
      <c r="P123" s="293"/>
      <c r="Q123" s="294">
        <f>IF(K123="nio",0,IF(K123&gt;0,K123*I123/W123,0))*VLOOKUP(B123,'3-Kosten gebouwen'!$A$12:$C$25,3,FALSE)</f>
        <v>0</v>
      </c>
      <c r="R123" s="294">
        <f>IF(L123&gt;0,L123*I123/X123,0)*VLOOKUP(B123,'3-Kosten gebouwen'!$A$12:$C$25,3,FALSE)</f>
        <v>0</v>
      </c>
      <c r="S123" s="294">
        <f>IF(M123&gt;0,M123*I123/Y123,0)*VLOOKUP(B123,'3-Kosten gebouwen'!$A$12:$C$25,3,FALSE)</f>
        <v>0</v>
      </c>
      <c r="T123" s="294">
        <f>IF(N123&gt;0,N123*I123/Z123,0)*VLOOKUP(B123,'3-Kosten gebouwen'!$A$12:$C$25,3,FALSE)</f>
        <v>0</v>
      </c>
      <c r="U123" s="294">
        <f>IF(O123&gt;0,O123*I123/Y123,0)*VLOOKUP(B123,'3-Kosten gebouwen'!$A$12:$C$25,3,FALSE)</f>
        <v>0</v>
      </c>
      <c r="V123" s="294">
        <f>IF(P123&gt;0,P123*I123/Z123,0)*VLOOKUP(B123,'3-Kosten gebouwen'!$A$12:$C$25,3,FALSE)</f>
        <v>0</v>
      </c>
      <c r="W123" s="295">
        <f>IF(K123="nio",0,IF(K123&gt;0,VLOOKUP(G123,'5-Productie normen'!A:M,VLOOKUP(K123,'5-Productie normen'!$B$32:$D$39,2,FALSE),FALSE)))</f>
        <v>0</v>
      </c>
      <c r="X123" s="295">
        <f t="shared" si="32"/>
        <v>0</v>
      </c>
      <c r="Y123" s="295">
        <f t="shared" si="33"/>
        <v>0</v>
      </c>
      <c r="Z123" s="295">
        <f t="shared" si="34"/>
        <v>0</v>
      </c>
      <c r="AA123" s="296">
        <f>VLOOKUP(G123,'5-Productie normen'!A:P,10,FALSE)</f>
        <v>0</v>
      </c>
      <c r="AB123" s="296"/>
      <c r="AD123" s="297">
        <f t="shared" si="35"/>
        <v>0</v>
      </c>
    </row>
    <row r="124" spans="1:30" ht="14.1" customHeight="1">
      <c r="A124" s="272">
        <v>124</v>
      </c>
      <c r="B124" s="288" t="s">
        <v>92</v>
      </c>
      <c r="C124" s="288" t="s">
        <v>270</v>
      </c>
      <c r="D124" s="289" t="s">
        <v>209</v>
      </c>
      <c r="E124" s="290" t="s">
        <v>271</v>
      </c>
      <c r="F124" s="257" t="s">
        <v>213</v>
      </c>
      <c r="G124" s="258" t="s">
        <v>154</v>
      </c>
      <c r="H124" s="257" t="s">
        <v>268</v>
      </c>
      <c r="I124" s="291">
        <v>16</v>
      </c>
      <c r="J124" s="292">
        <f t="shared" si="31"/>
        <v>0</v>
      </c>
      <c r="K124" s="293" t="s">
        <v>269</v>
      </c>
      <c r="L124" s="293"/>
      <c r="M124" s="293"/>
      <c r="N124" s="293"/>
      <c r="O124" s="293"/>
      <c r="P124" s="293"/>
      <c r="Q124" s="294">
        <f>IF(K124="nio",0,IF(K124&gt;0,K124*I124/W124,0))*VLOOKUP(B124,'3-Kosten gebouwen'!$A$12:$C$25,3,FALSE)</f>
        <v>0</v>
      </c>
      <c r="R124" s="294">
        <f>IF(L124&gt;0,L124*I124/X124,0)*VLOOKUP(B124,'3-Kosten gebouwen'!$A$12:$C$25,3,FALSE)</f>
        <v>0</v>
      </c>
      <c r="S124" s="294">
        <f>IF(M124&gt;0,M124*I124/Y124,0)*VLOOKUP(B124,'3-Kosten gebouwen'!$A$12:$C$25,3,FALSE)</f>
        <v>0</v>
      </c>
      <c r="T124" s="294">
        <f>IF(N124&gt;0,N124*I124/Z124,0)*VLOOKUP(B124,'3-Kosten gebouwen'!$A$12:$C$25,3,FALSE)</f>
        <v>0</v>
      </c>
      <c r="U124" s="294">
        <f>IF(O124&gt;0,O124*I124/Y124,0)*VLOOKUP(B124,'3-Kosten gebouwen'!$A$12:$C$25,3,FALSE)</f>
        <v>0</v>
      </c>
      <c r="V124" s="294">
        <f>IF(P124&gt;0,P124*I124/Z124,0)*VLOOKUP(B124,'3-Kosten gebouwen'!$A$12:$C$25,3,FALSE)</f>
        <v>0</v>
      </c>
      <c r="W124" s="295">
        <f>IF(K124="nio",0,IF(K124&gt;0,VLOOKUP(G124,'5-Productie normen'!A:M,VLOOKUP(K124,'5-Productie normen'!$B$32:$D$39,2,FALSE),FALSE)))</f>
        <v>0</v>
      </c>
      <c r="X124" s="295">
        <f t="shared" si="32"/>
        <v>0</v>
      </c>
      <c r="Y124" s="295">
        <f t="shared" si="33"/>
        <v>0</v>
      </c>
      <c r="Z124" s="295">
        <f t="shared" si="34"/>
        <v>0</v>
      </c>
      <c r="AA124" s="296">
        <f>VLOOKUP(G124,'5-Productie normen'!A:P,10,FALSE)</f>
        <v>0</v>
      </c>
      <c r="AB124" s="296"/>
      <c r="AD124" s="297">
        <f t="shared" si="35"/>
        <v>0</v>
      </c>
    </row>
    <row r="125" spans="1:30" ht="14.1" customHeight="1">
      <c r="A125" s="272">
        <v>125</v>
      </c>
      <c r="B125" s="288" t="s">
        <v>92</v>
      </c>
      <c r="C125" s="288" t="s">
        <v>270</v>
      </c>
      <c r="D125" s="289" t="s">
        <v>209</v>
      </c>
      <c r="E125" s="290" t="s">
        <v>272</v>
      </c>
      <c r="F125" s="257" t="s">
        <v>213</v>
      </c>
      <c r="G125" s="258" t="s">
        <v>154</v>
      </c>
      <c r="H125" s="257" t="s">
        <v>268</v>
      </c>
      <c r="I125" s="291">
        <v>30</v>
      </c>
      <c r="J125" s="292">
        <f t="shared" si="31"/>
        <v>0</v>
      </c>
      <c r="K125" s="293" t="s">
        <v>269</v>
      </c>
      <c r="L125" s="293"/>
      <c r="M125" s="293"/>
      <c r="N125" s="293"/>
      <c r="O125" s="293"/>
      <c r="P125" s="293"/>
      <c r="Q125" s="294">
        <f>IF(K125="nio",0,IF(K125&gt;0,K125*I125/W125,0))*VLOOKUP(B125,'3-Kosten gebouwen'!$A$12:$C$25,3,FALSE)</f>
        <v>0</v>
      </c>
      <c r="R125" s="294">
        <f>IF(L125&gt;0,L125*I125/X125,0)*VLOOKUP(B125,'3-Kosten gebouwen'!$A$12:$C$25,3,FALSE)</f>
        <v>0</v>
      </c>
      <c r="S125" s="294">
        <f>IF(M125&gt;0,M125*I125/Y125,0)*VLOOKUP(B125,'3-Kosten gebouwen'!$A$12:$C$25,3,FALSE)</f>
        <v>0</v>
      </c>
      <c r="T125" s="294">
        <f>IF(N125&gt;0,N125*I125/Z125,0)*VLOOKUP(B125,'3-Kosten gebouwen'!$A$12:$C$25,3,FALSE)</f>
        <v>0</v>
      </c>
      <c r="U125" s="294">
        <f>IF(O125&gt;0,O125*I125/Y125,0)*VLOOKUP(B125,'3-Kosten gebouwen'!$A$12:$C$25,3,FALSE)</f>
        <v>0</v>
      </c>
      <c r="V125" s="294">
        <f>IF(P125&gt;0,P125*I125/Z125,0)*VLOOKUP(B125,'3-Kosten gebouwen'!$A$12:$C$25,3,FALSE)</f>
        <v>0</v>
      </c>
      <c r="W125" s="295">
        <f>IF(K125="nio",0,IF(K125&gt;0,VLOOKUP(G125,'5-Productie normen'!A:M,VLOOKUP(K125,'5-Productie normen'!$B$32:$D$39,2,FALSE),FALSE)))</f>
        <v>0</v>
      </c>
      <c r="X125" s="295">
        <f t="shared" si="32"/>
        <v>0</v>
      </c>
      <c r="Y125" s="295">
        <f t="shared" si="33"/>
        <v>0</v>
      </c>
      <c r="Z125" s="295">
        <f t="shared" si="34"/>
        <v>0</v>
      </c>
      <c r="AA125" s="296">
        <f>VLOOKUP(G125,'5-Productie normen'!A:P,10,FALSE)</f>
        <v>0</v>
      </c>
      <c r="AB125" s="296"/>
      <c r="AD125" s="297">
        <f t="shared" si="35"/>
        <v>0</v>
      </c>
    </row>
    <row r="126" spans="1:30" ht="14.1" customHeight="1">
      <c r="A126" s="272">
        <v>126</v>
      </c>
      <c r="B126" s="288" t="s">
        <v>92</v>
      </c>
      <c r="C126" s="288" t="s">
        <v>270</v>
      </c>
      <c r="D126" s="289" t="s">
        <v>209</v>
      </c>
      <c r="E126" s="290" t="s">
        <v>273</v>
      </c>
      <c r="F126" s="257" t="s">
        <v>224</v>
      </c>
      <c r="G126" s="258" t="s">
        <v>154</v>
      </c>
      <c r="H126" s="257" t="s">
        <v>268</v>
      </c>
      <c r="I126" s="291">
        <v>11.5</v>
      </c>
      <c r="J126" s="292">
        <f t="shared" si="31"/>
        <v>0</v>
      </c>
      <c r="K126" s="293" t="s">
        <v>269</v>
      </c>
      <c r="L126" s="293"/>
      <c r="M126" s="293"/>
      <c r="N126" s="293"/>
      <c r="O126" s="293"/>
      <c r="P126" s="293"/>
      <c r="Q126" s="294">
        <f>IF(K126="nio",0,IF(K126&gt;0,K126*I126/W126,0))*VLOOKUP(B126,'3-Kosten gebouwen'!$A$12:$C$25,3,FALSE)</f>
        <v>0</v>
      </c>
      <c r="R126" s="294">
        <f>IF(L126&gt;0,L126*I126/X126,0)*VLOOKUP(B126,'3-Kosten gebouwen'!$A$12:$C$25,3,FALSE)</f>
        <v>0</v>
      </c>
      <c r="S126" s="294">
        <f>IF(M126&gt;0,M126*I126/Y126,0)*VLOOKUP(B126,'3-Kosten gebouwen'!$A$12:$C$25,3,FALSE)</f>
        <v>0</v>
      </c>
      <c r="T126" s="294">
        <f>IF(N126&gt;0,N126*I126/Z126,0)*VLOOKUP(B126,'3-Kosten gebouwen'!$A$12:$C$25,3,FALSE)</f>
        <v>0</v>
      </c>
      <c r="U126" s="294">
        <f>IF(O126&gt;0,O126*I126/Y126,0)*VLOOKUP(B126,'3-Kosten gebouwen'!$A$12:$C$25,3,FALSE)</f>
        <v>0</v>
      </c>
      <c r="V126" s="294">
        <f>IF(P126&gt;0,P126*I126/Z126,0)*VLOOKUP(B126,'3-Kosten gebouwen'!$A$12:$C$25,3,FALSE)</f>
        <v>0</v>
      </c>
      <c r="W126" s="295">
        <f>IF(K126="nio",0,IF(K126&gt;0,VLOOKUP(G126,'5-Productie normen'!A:M,VLOOKUP(K126,'5-Productie normen'!$B$32:$D$39,2,FALSE),FALSE)))</f>
        <v>0</v>
      </c>
      <c r="X126" s="295">
        <f t="shared" si="32"/>
        <v>0</v>
      </c>
      <c r="Y126" s="295">
        <f t="shared" si="33"/>
        <v>0</v>
      </c>
      <c r="Z126" s="295">
        <f t="shared" si="34"/>
        <v>0</v>
      </c>
      <c r="AA126" s="296">
        <f>VLOOKUP(G126,'5-Productie normen'!A:P,10,FALSE)</f>
        <v>0</v>
      </c>
      <c r="AB126" s="296"/>
      <c r="AD126" s="297">
        <f t="shared" si="35"/>
        <v>0</v>
      </c>
    </row>
    <row r="127" spans="1:30" ht="14.1" customHeight="1">
      <c r="A127" s="272">
        <v>127</v>
      </c>
      <c r="B127" s="288" t="s">
        <v>92</v>
      </c>
      <c r="C127" s="288" t="s">
        <v>270</v>
      </c>
      <c r="D127" s="289" t="s">
        <v>209</v>
      </c>
      <c r="E127" s="290" t="s">
        <v>274</v>
      </c>
      <c r="F127" s="257" t="s">
        <v>224</v>
      </c>
      <c r="G127" s="258" t="s">
        <v>154</v>
      </c>
      <c r="H127" s="257" t="s">
        <v>268</v>
      </c>
      <c r="I127" s="291">
        <v>9</v>
      </c>
      <c r="J127" s="292">
        <f t="shared" si="31"/>
        <v>0</v>
      </c>
      <c r="K127" s="293" t="s">
        <v>269</v>
      </c>
      <c r="L127" s="293"/>
      <c r="M127" s="293"/>
      <c r="N127" s="293"/>
      <c r="O127" s="293"/>
      <c r="P127" s="293"/>
      <c r="Q127" s="294">
        <f>IF(K127="nio",0,IF(K127&gt;0,K127*I127/W127,0))*VLOOKUP(B127,'3-Kosten gebouwen'!$A$12:$C$25,3,FALSE)</f>
        <v>0</v>
      </c>
      <c r="R127" s="294">
        <f>IF(L127&gt;0,L127*I127/X127,0)*VLOOKUP(B127,'3-Kosten gebouwen'!$A$12:$C$25,3,FALSE)</f>
        <v>0</v>
      </c>
      <c r="S127" s="294">
        <f>IF(M127&gt;0,M127*I127/Y127,0)*VLOOKUP(B127,'3-Kosten gebouwen'!$A$12:$C$25,3,FALSE)</f>
        <v>0</v>
      </c>
      <c r="T127" s="294">
        <f>IF(N127&gt;0,N127*I127/Z127,0)*VLOOKUP(B127,'3-Kosten gebouwen'!$A$12:$C$25,3,FALSE)</f>
        <v>0</v>
      </c>
      <c r="U127" s="294">
        <f>IF(O127&gt;0,O127*I127/Y127,0)*VLOOKUP(B127,'3-Kosten gebouwen'!$A$12:$C$25,3,FALSE)</f>
        <v>0</v>
      </c>
      <c r="V127" s="294">
        <f>IF(P127&gt;0,P127*I127/Z127,0)*VLOOKUP(B127,'3-Kosten gebouwen'!$A$12:$C$25,3,FALSE)</f>
        <v>0</v>
      </c>
      <c r="W127" s="295">
        <f>IF(K127="nio",0,IF(K127&gt;0,VLOOKUP(G127,'5-Productie normen'!A:M,VLOOKUP(K127,'5-Productie normen'!$B$32:$D$39,2,FALSE),FALSE)))</f>
        <v>0</v>
      </c>
      <c r="X127" s="295">
        <f t="shared" si="32"/>
        <v>0</v>
      </c>
      <c r="Y127" s="295">
        <f t="shared" si="33"/>
        <v>0</v>
      </c>
      <c r="Z127" s="295">
        <f t="shared" si="34"/>
        <v>0</v>
      </c>
      <c r="AA127" s="296">
        <f>VLOOKUP(G127,'5-Productie normen'!A:P,10,FALSE)</f>
        <v>0</v>
      </c>
      <c r="AB127" s="296"/>
      <c r="AD127" s="297">
        <f t="shared" si="35"/>
        <v>0</v>
      </c>
    </row>
    <row r="128" spans="1:30" ht="14.1" customHeight="1">
      <c r="A128" s="272">
        <v>128</v>
      </c>
      <c r="B128" s="288" t="s">
        <v>92</v>
      </c>
      <c r="C128" s="288" t="s">
        <v>270</v>
      </c>
      <c r="D128" s="289" t="s">
        <v>209</v>
      </c>
      <c r="E128" s="290" t="s">
        <v>275</v>
      </c>
      <c r="F128" s="257" t="s">
        <v>224</v>
      </c>
      <c r="G128" s="258" t="s">
        <v>154</v>
      </c>
      <c r="H128" s="257" t="s">
        <v>268</v>
      </c>
      <c r="I128" s="291">
        <v>13.5</v>
      </c>
      <c r="J128" s="292">
        <f t="shared" si="31"/>
        <v>0</v>
      </c>
      <c r="K128" s="293" t="s">
        <v>269</v>
      </c>
      <c r="L128" s="293"/>
      <c r="M128" s="293"/>
      <c r="N128" s="293"/>
      <c r="O128" s="293"/>
      <c r="P128" s="293"/>
      <c r="Q128" s="294">
        <f>IF(K128="nio",0,IF(K128&gt;0,K128*I128/W128,0))*VLOOKUP(B128,'3-Kosten gebouwen'!$A$12:$C$25,3,FALSE)</f>
        <v>0</v>
      </c>
      <c r="R128" s="294">
        <f>IF(L128&gt;0,L128*I128/X128,0)*VLOOKUP(B128,'3-Kosten gebouwen'!$A$12:$C$25,3,FALSE)</f>
        <v>0</v>
      </c>
      <c r="S128" s="294">
        <f>IF(M128&gt;0,M128*I128/Y128,0)*VLOOKUP(B128,'3-Kosten gebouwen'!$A$12:$C$25,3,FALSE)</f>
        <v>0</v>
      </c>
      <c r="T128" s="294">
        <f>IF(N128&gt;0,N128*I128/Z128,0)*VLOOKUP(B128,'3-Kosten gebouwen'!$A$12:$C$25,3,FALSE)</f>
        <v>0</v>
      </c>
      <c r="U128" s="294">
        <f>IF(O128&gt;0,O128*I128/Y128,0)*VLOOKUP(B128,'3-Kosten gebouwen'!$A$12:$C$25,3,FALSE)</f>
        <v>0</v>
      </c>
      <c r="V128" s="294">
        <f>IF(P128&gt;0,P128*I128/Z128,0)*VLOOKUP(B128,'3-Kosten gebouwen'!$A$12:$C$25,3,FALSE)</f>
        <v>0</v>
      </c>
      <c r="W128" s="295">
        <f>IF(K128="nio",0,IF(K128&gt;0,VLOOKUP(G128,'5-Productie normen'!A:M,VLOOKUP(K128,'5-Productie normen'!$B$32:$D$39,2,FALSE),FALSE)))</f>
        <v>0</v>
      </c>
      <c r="X128" s="295">
        <f t="shared" si="32"/>
        <v>0</v>
      </c>
      <c r="Y128" s="295">
        <f t="shared" si="33"/>
        <v>0</v>
      </c>
      <c r="Z128" s="295">
        <f t="shared" si="34"/>
        <v>0</v>
      </c>
      <c r="AA128" s="296">
        <f>VLOOKUP(G128,'5-Productie normen'!A:P,10,FALSE)</f>
        <v>0</v>
      </c>
      <c r="AB128" s="296"/>
      <c r="AD128" s="297">
        <f t="shared" si="35"/>
        <v>0</v>
      </c>
    </row>
    <row r="129" spans="1:30" ht="14.1" customHeight="1">
      <c r="A129" s="272">
        <v>129</v>
      </c>
      <c r="B129" s="288" t="s">
        <v>92</v>
      </c>
      <c r="C129" s="288" t="s">
        <v>270</v>
      </c>
      <c r="D129" s="289" t="s">
        <v>209</v>
      </c>
      <c r="E129" s="290" t="s">
        <v>276</v>
      </c>
      <c r="F129" s="257" t="s">
        <v>224</v>
      </c>
      <c r="G129" s="258" t="s">
        <v>154</v>
      </c>
      <c r="H129" s="257" t="s">
        <v>268</v>
      </c>
      <c r="I129" s="291">
        <v>20.5</v>
      </c>
      <c r="J129" s="292">
        <f t="shared" si="31"/>
        <v>0</v>
      </c>
      <c r="K129" s="293" t="s">
        <v>269</v>
      </c>
      <c r="L129" s="293"/>
      <c r="M129" s="293"/>
      <c r="N129" s="293"/>
      <c r="O129" s="293"/>
      <c r="P129" s="293"/>
      <c r="Q129" s="294">
        <f>IF(K129="nio",0,IF(K129&gt;0,K129*I129/W129,0))*VLOOKUP(B129,'3-Kosten gebouwen'!$A$12:$C$25,3,FALSE)</f>
        <v>0</v>
      </c>
      <c r="R129" s="294">
        <f>IF(L129&gt;0,L129*I129/X129,0)*VLOOKUP(B129,'3-Kosten gebouwen'!$A$12:$C$25,3,FALSE)</f>
        <v>0</v>
      </c>
      <c r="S129" s="294">
        <f>IF(M129&gt;0,M129*I129/Y129,0)*VLOOKUP(B129,'3-Kosten gebouwen'!$A$12:$C$25,3,FALSE)</f>
        <v>0</v>
      </c>
      <c r="T129" s="294">
        <f>IF(N129&gt;0,N129*I129/Z129,0)*VLOOKUP(B129,'3-Kosten gebouwen'!$A$12:$C$25,3,FALSE)</f>
        <v>0</v>
      </c>
      <c r="U129" s="294">
        <f>IF(O129&gt;0,O129*I129/Y129,0)*VLOOKUP(B129,'3-Kosten gebouwen'!$A$12:$C$25,3,FALSE)</f>
        <v>0</v>
      </c>
      <c r="V129" s="294">
        <f>IF(P129&gt;0,P129*I129/Z129,0)*VLOOKUP(B129,'3-Kosten gebouwen'!$A$12:$C$25,3,FALSE)</f>
        <v>0</v>
      </c>
      <c r="W129" s="295">
        <f>IF(K129="nio",0,IF(K129&gt;0,VLOOKUP(G129,'5-Productie normen'!A:M,VLOOKUP(K129,'5-Productie normen'!$B$32:$D$39,2,FALSE),FALSE)))</f>
        <v>0</v>
      </c>
      <c r="X129" s="295">
        <f t="shared" si="32"/>
        <v>0</v>
      </c>
      <c r="Y129" s="295">
        <f t="shared" si="33"/>
        <v>0</v>
      </c>
      <c r="Z129" s="295">
        <f t="shared" si="34"/>
        <v>0</v>
      </c>
      <c r="AA129" s="296">
        <f>VLOOKUP(G129,'5-Productie normen'!A:P,10,FALSE)</f>
        <v>0</v>
      </c>
      <c r="AB129" s="296"/>
      <c r="AD129" s="297">
        <f t="shared" si="35"/>
        <v>0</v>
      </c>
    </row>
    <row r="130" spans="1:30" ht="14.1" customHeight="1">
      <c r="A130" s="272">
        <v>130</v>
      </c>
      <c r="B130" s="288" t="s">
        <v>92</v>
      </c>
      <c r="C130" s="288" t="s">
        <v>270</v>
      </c>
      <c r="D130" s="289" t="s">
        <v>209</v>
      </c>
      <c r="E130" s="290" t="s">
        <v>277</v>
      </c>
      <c r="F130" s="257" t="s">
        <v>245</v>
      </c>
      <c r="G130" s="258" t="s">
        <v>143</v>
      </c>
      <c r="H130" s="257" t="s">
        <v>198</v>
      </c>
      <c r="I130" s="291">
        <v>12.5</v>
      </c>
      <c r="J130" s="292">
        <f t="shared" si="31"/>
        <v>255</v>
      </c>
      <c r="K130" s="293">
        <v>255</v>
      </c>
      <c r="L130" s="293"/>
      <c r="M130" s="293"/>
      <c r="N130" s="293"/>
      <c r="O130" s="293"/>
      <c r="P130" s="293"/>
      <c r="Q130" s="294" t="e">
        <f>IF(K130="nio",0,IF(K130&gt;0,K130*I130/W130,0))*VLOOKUP(B130,'3-Kosten gebouwen'!$A$12:$C$25,3,FALSE)</f>
        <v>#DIV/0!</v>
      </c>
      <c r="R130" s="294">
        <f>IF(L130&gt;0,L130*I130/X130,0)*VLOOKUP(B130,'3-Kosten gebouwen'!$A$12:$C$25,3,FALSE)</f>
        <v>0</v>
      </c>
      <c r="S130" s="294">
        <f>IF(M130&gt;0,M130*I130/Y130,0)*VLOOKUP(B130,'3-Kosten gebouwen'!$A$12:$C$25,3,FALSE)</f>
        <v>0</v>
      </c>
      <c r="T130" s="294">
        <f>IF(N130&gt;0,N130*I130/Z130,0)*VLOOKUP(B130,'3-Kosten gebouwen'!$A$12:$C$25,3,FALSE)</f>
        <v>0</v>
      </c>
      <c r="U130" s="294">
        <f>IF(O130&gt;0,O130*I130/Y130,0)*VLOOKUP(B130,'3-Kosten gebouwen'!$A$12:$C$25,3,FALSE)</f>
        <v>0</v>
      </c>
      <c r="V130" s="294">
        <f>IF(P130&gt;0,P130*I130/Z130,0)*VLOOKUP(B130,'3-Kosten gebouwen'!$A$12:$C$25,3,FALSE)</f>
        <v>0</v>
      </c>
      <c r="W130" s="295">
        <f>IF(K130="nio",0,IF(K130&gt;0,VLOOKUP(G130,'5-Productie normen'!A:M,VLOOKUP(K130,'5-Productie normen'!$B$32:$D$39,2,FALSE),FALSE)))</f>
        <v>0</v>
      </c>
      <c r="X130" s="295">
        <f t="shared" si="32"/>
        <v>0</v>
      </c>
      <c r="Y130" s="295">
        <f t="shared" si="33"/>
        <v>0</v>
      </c>
      <c r="Z130" s="295">
        <f t="shared" si="34"/>
        <v>0</v>
      </c>
      <c r="AA130" s="296" t="str">
        <f>VLOOKUP(G130,'5-Productie normen'!A:P,10,FALSE)</f>
        <v>V</v>
      </c>
      <c r="AB130" s="296"/>
      <c r="AD130" s="297">
        <f t="shared" si="35"/>
        <v>3187.5</v>
      </c>
    </row>
    <row r="131" spans="1:30" ht="14.1" customHeight="1">
      <c r="A131" s="272">
        <v>131</v>
      </c>
      <c r="B131" s="288" t="s">
        <v>92</v>
      </c>
      <c r="C131" s="288" t="s">
        <v>270</v>
      </c>
      <c r="D131" s="289" t="s">
        <v>209</v>
      </c>
      <c r="E131" s="290" t="s">
        <v>278</v>
      </c>
      <c r="F131" s="257" t="s">
        <v>279</v>
      </c>
      <c r="G131" s="258" t="s">
        <v>151</v>
      </c>
      <c r="H131" s="257" t="s">
        <v>280</v>
      </c>
      <c r="I131" s="291">
        <v>9</v>
      </c>
      <c r="J131" s="292">
        <f t="shared" si="31"/>
        <v>255</v>
      </c>
      <c r="K131" s="293">
        <v>255</v>
      </c>
      <c r="L131" s="293"/>
      <c r="M131" s="293"/>
      <c r="N131" s="293"/>
      <c r="O131" s="293"/>
      <c r="P131" s="293"/>
      <c r="Q131" s="294" t="e">
        <f>IF(K131="nio",0,IF(K131&gt;0,K131*I131/W131,0))*VLOOKUP(B131,'3-Kosten gebouwen'!$A$12:$C$25,3,FALSE)</f>
        <v>#DIV/0!</v>
      </c>
      <c r="R131" s="294">
        <f>IF(L131&gt;0,L131*I131/X131,0)*VLOOKUP(B131,'3-Kosten gebouwen'!$A$12:$C$25,3,FALSE)</f>
        <v>0</v>
      </c>
      <c r="S131" s="294">
        <f>IF(M131&gt;0,M131*I131/Y131,0)*VLOOKUP(B131,'3-Kosten gebouwen'!$A$12:$C$25,3,FALSE)</f>
        <v>0</v>
      </c>
      <c r="T131" s="294">
        <f>IF(N131&gt;0,N131*I131/Z131,0)*VLOOKUP(B131,'3-Kosten gebouwen'!$A$12:$C$25,3,FALSE)</f>
        <v>0</v>
      </c>
      <c r="U131" s="294">
        <f>IF(O131&gt;0,O131*I131/Y131,0)*VLOOKUP(B131,'3-Kosten gebouwen'!$A$12:$C$25,3,FALSE)</f>
        <v>0</v>
      </c>
      <c r="V131" s="294">
        <f>IF(P131&gt;0,P131*I131/Z131,0)*VLOOKUP(B131,'3-Kosten gebouwen'!$A$12:$C$25,3,FALSE)</f>
        <v>0</v>
      </c>
      <c r="W131" s="295">
        <f>IF(K131="nio",0,IF(K131&gt;0,VLOOKUP(G131,'5-Productie normen'!A:M,VLOOKUP(K131,'5-Productie normen'!$B$32:$D$39,2,FALSE),FALSE)))</f>
        <v>0</v>
      </c>
      <c r="X131" s="295">
        <f t="shared" si="32"/>
        <v>0</v>
      </c>
      <c r="Y131" s="295">
        <f t="shared" si="33"/>
        <v>0</v>
      </c>
      <c r="Z131" s="295">
        <f t="shared" si="34"/>
        <v>0</v>
      </c>
      <c r="AA131" s="296" t="str">
        <f>VLOOKUP(G131,'5-Productie normen'!A:P,10,FALSE)</f>
        <v>V</v>
      </c>
      <c r="AB131" s="296"/>
      <c r="AD131" s="297">
        <f t="shared" si="35"/>
        <v>2295</v>
      </c>
    </row>
    <row r="132" spans="1:30" ht="14.1" customHeight="1">
      <c r="A132" s="272">
        <v>132</v>
      </c>
      <c r="B132" s="288" t="s">
        <v>92</v>
      </c>
      <c r="C132" s="288" t="s">
        <v>270</v>
      </c>
      <c r="D132" s="289">
        <v>1</v>
      </c>
      <c r="E132" s="290" t="s">
        <v>281</v>
      </c>
      <c r="F132" s="257" t="s">
        <v>263</v>
      </c>
      <c r="G132" s="258" t="s">
        <v>147</v>
      </c>
      <c r="H132" s="257" t="s">
        <v>198</v>
      </c>
      <c r="I132" s="291">
        <v>35</v>
      </c>
      <c r="J132" s="292">
        <f t="shared" si="31"/>
        <v>365</v>
      </c>
      <c r="K132" s="293">
        <v>255</v>
      </c>
      <c r="L132" s="293"/>
      <c r="M132" s="293">
        <v>102</v>
      </c>
      <c r="N132" s="293"/>
      <c r="O132" s="293">
        <v>8</v>
      </c>
      <c r="P132" s="293"/>
      <c r="Q132" s="294" t="e">
        <f>IF(K132="nio",0,IF(K132&gt;0,K132*I132/W132,0))*VLOOKUP(B132,'3-Kosten gebouwen'!$A$12:$C$25,3,FALSE)</f>
        <v>#DIV/0!</v>
      </c>
      <c r="R132" s="294">
        <f>IF(L132&gt;0,L132*I132/X132,0)*VLOOKUP(B132,'3-Kosten gebouwen'!$A$12:$C$25,3,FALSE)</f>
        <v>0</v>
      </c>
      <c r="S132" s="294" t="e">
        <f>IF(M132&gt;0,M132*I132/Y132,0)*VLOOKUP(B132,'3-Kosten gebouwen'!$A$12:$C$25,3,FALSE)</f>
        <v>#DIV/0!</v>
      </c>
      <c r="T132" s="294">
        <f>IF(N132&gt;0,N132*I132/Z132,0)*VLOOKUP(B132,'3-Kosten gebouwen'!$A$12:$C$25,3,FALSE)</f>
        <v>0</v>
      </c>
      <c r="U132" s="294" t="e">
        <f>IF(O132&gt;0,O132*I132/Y132,0)*VLOOKUP(B132,'3-Kosten gebouwen'!$A$12:$C$25,3,FALSE)</f>
        <v>#DIV/0!</v>
      </c>
      <c r="V132" s="294">
        <f>IF(P132&gt;0,P132*I132/Z132,0)*VLOOKUP(B132,'3-Kosten gebouwen'!$A$12:$C$25,3,FALSE)</f>
        <v>0</v>
      </c>
      <c r="W132" s="295">
        <f>IF(K132="nio",0,IF(K132&gt;0,VLOOKUP(G132,'5-Productie normen'!A:M,VLOOKUP(K132,'5-Productie normen'!$B$32:$D$39,2,FALSE),FALSE)))</f>
        <v>0</v>
      </c>
      <c r="X132" s="295">
        <f t="shared" si="32"/>
        <v>0</v>
      </c>
      <c r="Y132" s="295">
        <f t="shared" si="33"/>
        <v>0</v>
      </c>
      <c r="Z132" s="295">
        <f t="shared" si="34"/>
        <v>0</v>
      </c>
      <c r="AA132" s="296" t="str">
        <f>VLOOKUP(G132,'5-Productie normen'!A:P,10,FALSE)</f>
        <v>V</v>
      </c>
      <c r="AB132" s="296"/>
      <c r="AD132" s="297">
        <f t="shared" si="35"/>
        <v>12775</v>
      </c>
    </row>
    <row r="133" spans="1:30" ht="14.1" customHeight="1">
      <c r="A133" s="272">
        <v>133</v>
      </c>
      <c r="B133" s="288" t="s">
        <v>92</v>
      </c>
      <c r="C133" s="288" t="s">
        <v>270</v>
      </c>
      <c r="D133" s="289">
        <v>1</v>
      </c>
      <c r="E133" s="290" t="s">
        <v>282</v>
      </c>
      <c r="F133" s="257" t="s">
        <v>188</v>
      </c>
      <c r="G133" s="258" t="s">
        <v>138</v>
      </c>
      <c r="H133" s="257" t="s">
        <v>198</v>
      </c>
      <c r="I133" s="291">
        <v>12.5</v>
      </c>
      <c r="J133" s="292">
        <f t="shared" si="31"/>
        <v>255</v>
      </c>
      <c r="K133" s="293">
        <v>255</v>
      </c>
      <c r="L133" s="293"/>
      <c r="M133" s="293"/>
      <c r="N133" s="293"/>
      <c r="O133" s="293"/>
      <c r="P133" s="293"/>
      <c r="Q133" s="294" t="e">
        <f>IF(K133="nio",0,IF(K133&gt;0,K133*I133/W133,0))*VLOOKUP(B133,'3-Kosten gebouwen'!$A$12:$C$25,3,FALSE)</f>
        <v>#DIV/0!</v>
      </c>
      <c r="R133" s="294">
        <f>IF(L133&gt;0,L133*I133/X133,0)*VLOOKUP(B133,'3-Kosten gebouwen'!$A$12:$C$25,3,FALSE)</f>
        <v>0</v>
      </c>
      <c r="S133" s="294">
        <f>IF(M133&gt;0,M133*I133/Y133,0)*VLOOKUP(B133,'3-Kosten gebouwen'!$A$12:$C$25,3,FALSE)</f>
        <v>0</v>
      </c>
      <c r="T133" s="294">
        <f>IF(N133&gt;0,N133*I133/Z133,0)*VLOOKUP(B133,'3-Kosten gebouwen'!$A$12:$C$25,3,FALSE)</f>
        <v>0</v>
      </c>
      <c r="U133" s="294">
        <f>IF(O133&gt;0,O133*I133/Y133,0)*VLOOKUP(B133,'3-Kosten gebouwen'!$A$12:$C$25,3,FALSE)</f>
        <v>0</v>
      </c>
      <c r="V133" s="294">
        <f>IF(P133&gt;0,P133*I133/Z133,0)*VLOOKUP(B133,'3-Kosten gebouwen'!$A$12:$C$25,3,FALSE)</f>
        <v>0</v>
      </c>
      <c r="W133" s="295">
        <f>IF(K133="nio",0,IF(K133&gt;0,VLOOKUP(G133,'5-Productie normen'!A:M,VLOOKUP(K133,'5-Productie normen'!$B$32:$D$39,2,FALSE),FALSE)))</f>
        <v>0</v>
      </c>
      <c r="X133" s="295">
        <f t="shared" si="32"/>
        <v>0</v>
      </c>
      <c r="Y133" s="295">
        <f t="shared" si="33"/>
        <v>0</v>
      </c>
      <c r="Z133" s="295">
        <f t="shared" si="34"/>
        <v>0</v>
      </c>
      <c r="AA133" s="296" t="str">
        <f>VLOOKUP(G133,'5-Productie normen'!A:P,10,FALSE)</f>
        <v>B</v>
      </c>
      <c r="AB133" s="296"/>
      <c r="AD133" s="297">
        <f t="shared" si="35"/>
        <v>3187.5</v>
      </c>
    </row>
    <row r="134" spans="1:30" ht="14.1" customHeight="1">
      <c r="A134" s="272">
        <v>134</v>
      </c>
      <c r="B134" s="288" t="s">
        <v>92</v>
      </c>
      <c r="C134" s="288" t="s">
        <v>270</v>
      </c>
      <c r="D134" s="289">
        <v>1</v>
      </c>
      <c r="E134" s="290" t="s">
        <v>283</v>
      </c>
      <c r="F134" s="257" t="s">
        <v>245</v>
      </c>
      <c r="G134" s="258" t="s">
        <v>143</v>
      </c>
      <c r="H134" s="257" t="s">
        <v>198</v>
      </c>
      <c r="I134" s="291">
        <v>6.5</v>
      </c>
      <c r="J134" s="292">
        <f t="shared" si="31"/>
        <v>255</v>
      </c>
      <c r="K134" s="293">
        <v>255</v>
      </c>
      <c r="L134" s="293"/>
      <c r="M134" s="293"/>
      <c r="N134" s="293"/>
      <c r="O134" s="293"/>
      <c r="P134" s="293"/>
      <c r="Q134" s="294" t="e">
        <f>IF(K134="nio",0,IF(K134&gt;0,K134*I134/W134,0))*VLOOKUP(B134,'3-Kosten gebouwen'!$A$12:$C$25,3,FALSE)</f>
        <v>#DIV/0!</v>
      </c>
      <c r="R134" s="294">
        <f>IF(L134&gt;0,L134*I134/X134,0)*VLOOKUP(B134,'3-Kosten gebouwen'!$A$12:$C$25,3,FALSE)</f>
        <v>0</v>
      </c>
      <c r="S134" s="294">
        <f>IF(M134&gt;0,M134*I134/Y134,0)*VLOOKUP(B134,'3-Kosten gebouwen'!$A$12:$C$25,3,FALSE)</f>
        <v>0</v>
      </c>
      <c r="T134" s="294">
        <f>IF(N134&gt;0,N134*I134/Z134,0)*VLOOKUP(B134,'3-Kosten gebouwen'!$A$12:$C$25,3,FALSE)</f>
        <v>0</v>
      </c>
      <c r="U134" s="294">
        <f>IF(O134&gt;0,O134*I134/Y134,0)*VLOOKUP(B134,'3-Kosten gebouwen'!$A$12:$C$25,3,FALSE)</f>
        <v>0</v>
      </c>
      <c r="V134" s="294">
        <f>IF(P134&gt;0,P134*I134/Z134,0)*VLOOKUP(B134,'3-Kosten gebouwen'!$A$12:$C$25,3,FALSE)</f>
        <v>0</v>
      </c>
      <c r="W134" s="295">
        <f>IF(K134="nio",0,IF(K134&gt;0,VLOOKUP(G134,'5-Productie normen'!A:M,VLOOKUP(K134,'5-Productie normen'!$B$32:$D$39,2,FALSE),FALSE)))</f>
        <v>0</v>
      </c>
      <c r="X134" s="295">
        <f t="shared" si="32"/>
        <v>0</v>
      </c>
      <c r="Y134" s="295">
        <f t="shared" si="33"/>
        <v>0</v>
      </c>
      <c r="Z134" s="295">
        <f t="shared" si="34"/>
        <v>0</v>
      </c>
      <c r="AA134" s="296" t="str">
        <f>VLOOKUP(G134,'5-Productie normen'!A:P,10,FALSE)</f>
        <v>V</v>
      </c>
      <c r="AB134" s="296"/>
      <c r="AD134" s="297">
        <f t="shared" si="35"/>
        <v>1657.5</v>
      </c>
    </row>
    <row r="135" spans="1:30" ht="14.1" customHeight="1">
      <c r="A135" s="272">
        <v>135</v>
      </c>
      <c r="B135" s="288" t="s">
        <v>92</v>
      </c>
      <c r="C135" s="288" t="s">
        <v>270</v>
      </c>
      <c r="D135" s="289">
        <v>1</v>
      </c>
      <c r="E135" s="290" t="s">
        <v>284</v>
      </c>
      <c r="F135" s="257" t="s">
        <v>285</v>
      </c>
      <c r="G135" s="258" t="s">
        <v>149</v>
      </c>
      <c r="H135" s="257" t="s">
        <v>200</v>
      </c>
      <c r="I135" s="291">
        <v>3</v>
      </c>
      <c r="J135" s="292">
        <f t="shared" si="31"/>
        <v>365</v>
      </c>
      <c r="K135" s="293">
        <v>255</v>
      </c>
      <c r="L135" s="293"/>
      <c r="M135" s="293">
        <v>102</v>
      </c>
      <c r="N135" s="293"/>
      <c r="O135" s="293">
        <v>8</v>
      </c>
      <c r="P135" s="293"/>
      <c r="Q135" s="294" t="e">
        <f>IF(K135="nio",0,IF(K135&gt;0,K135*I135/W135,0))*VLOOKUP(B135,'3-Kosten gebouwen'!$A$12:$C$25,3,FALSE)</f>
        <v>#DIV/0!</v>
      </c>
      <c r="R135" s="294">
        <f>IF(L135&gt;0,L135*I135/X135,0)*VLOOKUP(B135,'3-Kosten gebouwen'!$A$12:$C$25,3,FALSE)</f>
        <v>0</v>
      </c>
      <c r="S135" s="294" t="e">
        <f>IF(M135&gt;0,M135*I135/Y135,0)*VLOOKUP(B135,'3-Kosten gebouwen'!$A$12:$C$25,3,FALSE)</f>
        <v>#DIV/0!</v>
      </c>
      <c r="T135" s="294">
        <f>IF(N135&gt;0,N135*I135/Z135,0)*VLOOKUP(B135,'3-Kosten gebouwen'!$A$12:$C$25,3,FALSE)</f>
        <v>0</v>
      </c>
      <c r="U135" s="294" t="e">
        <f>IF(O135&gt;0,O135*I135/Y135,0)*VLOOKUP(B135,'3-Kosten gebouwen'!$A$12:$C$25,3,FALSE)</f>
        <v>#DIV/0!</v>
      </c>
      <c r="V135" s="294">
        <f>IF(P135&gt;0,P135*I135/Z135,0)*VLOOKUP(B135,'3-Kosten gebouwen'!$A$12:$C$25,3,FALSE)</f>
        <v>0</v>
      </c>
      <c r="W135" s="295">
        <f>IF(K135="nio",0,IF(K135&gt;0,VLOOKUP(G135,'5-Productie normen'!A:M,VLOOKUP(K135,'5-Productie normen'!$B$32:$D$39,2,FALSE),FALSE)))</f>
        <v>0</v>
      </c>
      <c r="X135" s="295">
        <f t="shared" si="32"/>
        <v>0</v>
      </c>
      <c r="Y135" s="295">
        <f t="shared" si="33"/>
        <v>0</v>
      </c>
      <c r="Z135" s="295">
        <f t="shared" si="34"/>
        <v>0</v>
      </c>
      <c r="AA135" s="296" t="str">
        <f>VLOOKUP(G135,'5-Productie normen'!A:P,10,FALSE)</f>
        <v>S</v>
      </c>
      <c r="AB135" s="296"/>
      <c r="AD135" s="297">
        <f t="shared" si="35"/>
        <v>1095</v>
      </c>
    </row>
    <row r="136" spans="1:30" ht="14.1" customHeight="1">
      <c r="A136" s="272">
        <v>136</v>
      </c>
      <c r="B136" s="288" t="s">
        <v>92</v>
      </c>
      <c r="C136" s="288" t="s">
        <v>270</v>
      </c>
      <c r="D136" s="289">
        <v>1</v>
      </c>
      <c r="E136" s="290" t="s">
        <v>286</v>
      </c>
      <c r="F136" s="257" t="s">
        <v>287</v>
      </c>
      <c r="G136" s="258" t="s">
        <v>149</v>
      </c>
      <c r="H136" s="257" t="s">
        <v>200</v>
      </c>
      <c r="I136" s="291">
        <v>7</v>
      </c>
      <c r="J136" s="292">
        <f t="shared" si="31"/>
        <v>365</v>
      </c>
      <c r="K136" s="293">
        <v>255</v>
      </c>
      <c r="L136" s="293"/>
      <c r="M136" s="293">
        <v>102</v>
      </c>
      <c r="N136" s="293"/>
      <c r="O136" s="293">
        <v>8</v>
      </c>
      <c r="P136" s="293"/>
      <c r="Q136" s="294" t="e">
        <f>IF(K136="nio",0,IF(K136&gt;0,K136*I136/W136,0))*VLOOKUP(B136,'3-Kosten gebouwen'!$A$12:$C$25,3,FALSE)</f>
        <v>#DIV/0!</v>
      </c>
      <c r="R136" s="294">
        <f>IF(L136&gt;0,L136*I136/X136,0)*VLOOKUP(B136,'3-Kosten gebouwen'!$A$12:$C$25,3,FALSE)</f>
        <v>0</v>
      </c>
      <c r="S136" s="294" t="e">
        <f>IF(M136&gt;0,M136*I136/Y136,0)*VLOOKUP(B136,'3-Kosten gebouwen'!$A$12:$C$25,3,FALSE)</f>
        <v>#DIV/0!</v>
      </c>
      <c r="T136" s="294">
        <f>IF(N136&gt;0,N136*I136/Z136,0)*VLOOKUP(B136,'3-Kosten gebouwen'!$A$12:$C$25,3,FALSE)</f>
        <v>0</v>
      </c>
      <c r="U136" s="294" t="e">
        <f>IF(O136&gt;0,O136*I136/Y136,0)*VLOOKUP(B136,'3-Kosten gebouwen'!$A$12:$C$25,3,FALSE)</f>
        <v>#DIV/0!</v>
      </c>
      <c r="V136" s="294">
        <f>IF(P136&gt;0,P136*I136/Z136,0)*VLOOKUP(B136,'3-Kosten gebouwen'!$A$12:$C$25,3,FALSE)</f>
        <v>0</v>
      </c>
      <c r="W136" s="295">
        <f>IF(K136="nio",0,IF(K136&gt;0,VLOOKUP(G136,'5-Productie normen'!A:M,VLOOKUP(K136,'5-Productie normen'!$B$32:$D$39,2,FALSE),FALSE)))</f>
        <v>0</v>
      </c>
      <c r="X136" s="295">
        <f t="shared" si="32"/>
        <v>0</v>
      </c>
      <c r="Y136" s="295">
        <f t="shared" si="33"/>
        <v>0</v>
      </c>
      <c r="Z136" s="295">
        <f t="shared" si="34"/>
        <v>0</v>
      </c>
      <c r="AA136" s="296" t="str">
        <f>VLOOKUP(G136,'5-Productie normen'!A:P,10,FALSE)</f>
        <v>S</v>
      </c>
      <c r="AB136" s="296"/>
      <c r="AD136" s="297">
        <f t="shared" si="35"/>
        <v>2555</v>
      </c>
    </row>
    <row r="137" spans="1:30" ht="14.1" customHeight="1">
      <c r="A137" s="272">
        <v>137</v>
      </c>
      <c r="B137" s="288" t="s">
        <v>92</v>
      </c>
      <c r="C137" s="288" t="s">
        <v>270</v>
      </c>
      <c r="D137" s="289">
        <v>1</v>
      </c>
      <c r="E137" s="290" t="s">
        <v>288</v>
      </c>
      <c r="F137" s="257" t="s">
        <v>188</v>
      </c>
      <c r="G137" s="258" t="s">
        <v>138</v>
      </c>
      <c r="H137" s="257" t="s">
        <v>198</v>
      </c>
      <c r="I137" s="291">
        <v>28</v>
      </c>
      <c r="J137" s="292">
        <f t="shared" si="31"/>
        <v>255</v>
      </c>
      <c r="K137" s="293">
        <v>255</v>
      </c>
      <c r="L137" s="293"/>
      <c r="M137" s="293"/>
      <c r="N137" s="293"/>
      <c r="O137" s="293"/>
      <c r="P137" s="293"/>
      <c r="Q137" s="294" t="e">
        <f>IF(K137="nio",0,IF(K137&gt;0,K137*I137/W137,0))*VLOOKUP(B137,'3-Kosten gebouwen'!$A$12:$C$25,3,FALSE)</f>
        <v>#DIV/0!</v>
      </c>
      <c r="R137" s="294">
        <f>IF(L137&gt;0,L137*I137/X137,0)*VLOOKUP(B137,'3-Kosten gebouwen'!$A$12:$C$25,3,FALSE)</f>
        <v>0</v>
      </c>
      <c r="S137" s="294">
        <f>IF(M137&gt;0,M137*I137/Y137,0)*VLOOKUP(B137,'3-Kosten gebouwen'!$A$12:$C$25,3,FALSE)</f>
        <v>0</v>
      </c>
      <c r="T137" s="294">
        <f>IF(N137&gt;0,N137*I137/Z137,0)*VLOOKUP(B137,'3-Kosten gebouwen'!$A$12:$C$25,3,FALSE)</f>
        <v>0</v>
      </c>
      <c r="U137" s="294">
        <f>IF(O137&gt;0,O137*I137/Y137,0)*VLOOKUP(B137,'3-Kosten gebouwen'!$A$12:$C$25,3,FALSE)</f>
        <v>0</v>
      </c>
      <c r="V137" s="294">
        <f>IF(P137&gt;0,P137*I137/Z137,0)*VLOOKUP(B137,'3-Kosten gebouwen'!$A$12:$C$25,3,FALSE)</f>
        <v>0</v>
      </c>
      <c r="W137" s="295">
        <f>IF(K137="nio",0,IF(K137&gt;0,VLOOKUP(G137,'5-Productie normen'!A:M,VLOOKUP(K137,'5-Productie normen'!$B$32:$D$39,2,FALSE),FALSE)))</f>
        <v>0</v>
      </c>
      <c r="X137" s="295">
        <f t="shared" si="32"/>
        <v>0</v>
      </c>
      <c r="Y137" s="295">
        <f t="shared" si="33"/>
        <v>0</v>
      </c>
      <c r="Z137" s="295">
        <f t="shared" si="34"/>
        <v>0</v>
      </c>
      <c r="AA137" s="296" t="str">
        <f>VLOOKUP(G137,'5-Productie normen'!A:P,10,FALSE)</f>
        <v>B</v>
      </c>
      <c r="AB137" s="296"/>
      <c r="AD137" s="297">
        <f t="shared" si="35"/>
        <v>7140</v>
      </c>
    </row>
    <row r="138" spans="1:30" ht="14.1" customHeight="1">
      <c r="A138" s="272">
        <v>138</v>
      </c>
      <c r="B138" s="288" t="s">
        <v>92</v>
      </c>
      <c r="C138" s="288" t="s">
        <v>270</v>
      </c>
      <c r="D138" s="289" t="s">
        <v>209</v>
      </c>
      <c r="E138" s="290" t="s">
        <v>289</v>
      </c>
      <c r="F138" s="257" t="s">
        <v>140</v>
      </c>
      <c r="G138" s="258" t="s">
        <v>140</v>
      </c>
      <c r="H138" s="257" t="s">
        <v>200</v>
      </c>
      <c r="I138" s="291">
        <v>40</v>
      </c>
      <c r="J138" s="292">
        <f t="shared" si="31"/>
        <v>255</v>
      </c>
      <c r="K138" s="293">
        <v>255</v>
      </c>
      <c r="L138" s="293"/>
      <c r="M138" s="293"/>
      <c r="N138" s="293"/>
      <c r="O138" s="293"/>
      <c r="P138" s="293"/>
      <c r="Q138" s="294" t="e">
        <f>IF(K138="nio",0,IF(K138&gt;0,K138*I138/W138,0))*VLOOKUP(B138,'3-Kosten gebouwen'!$A$12:$C$25,3,FALSE)</f>
        <v>#DIV/0!</v>
      </c>
      <c r="R138" s="294">
        <f>IF(L138&gt;0,L138*I138/X138,0)*VLOOKUP(B138,'3-Kosten gebouwen'!$A$12:$C$25,3,FALSE)</f>
        <v>0</v>
      </c>
      <c r="S138" s="294">
        <f>IF(M138&gt;0,M138*I138/Y138,0)*VLOOKUP(B138,'3-Kosten gebouwen'!$A$12:$C$25,3,FALSE)</f>
        <v>0</v>
      </c>
      <c r="T138" s="294">
        <f>IF(N138&gt;0,N138*I138/Z138,0)*VLOOKUP(B138,'3-Kosten gebouwen'!$A$12:$C$25,3,FALSE)</f>
        <v>0</v>
      </c>
      <c r="U138" s="294">
        <f>IF(O138&gt;0,O138*I138/Y138,0)*VLOOKUP(B138,'3-Kosten gebouwen'!$A$12:$C$25,3,FALSE)</f>
        <v>0</v>
      </c>
      <c r="V138" s="294">
        <f>IF(P138&gt;0,P138*I138/Z138,0)*VLOOKUP(B138,'3-Kosten gebouwen'!$A$12:$C$25,3,FALSE)</f>
        <v>0</v>
      </c>
      <c r="W138" s="295">
        <f>IF(K138="nio",0,IF(K138&gt;0,VLOOKUP(G138,'5-Productie normen'!A:M,VLOOKUP(K138,'5-Productie normen'!$B$32:$D$39,2,FALSE),FALSE)))</f>
        <v>0</v>
      </c>
      <c r="X138" s="295">
        <f t="shared" si="32"/>
        <v>0</v>
      </c>
      <c r="Y138" s="295">
        <f t="shared" si="33"/>
        <v>0</v>
      </c>
      <c r="Z138" s="295">
        <f t="shared" si="34"/>
        <v>0</v>
      </c>
      <c r="AA138" s="296" t="str">
        <f>VLOOKUP(G138,'5-Productie normen'!A:P,10,FALSE)</f>
        <v>V</v>
      </c>
      <c r="AB138" s="296"/>
      <c r="AD138" s="297">
        <f t="shared" si="35"/>
        <v>10200</v>
      </c>
    </row>
    <row r="139" spans="1:30" ht="14.1" customHeight="1">
      <c r="A139" s="272">
        <v>139</v>
      </c>
      <c r="B139" s="288" t="s">
        <v>93</v>
      </c>
      <c r="C139" s="288" t="s">
        <v>187</v>
      </c>
      <c r="D139" s="289" t="s">
        <v>209</v>
      </c>
      <c r="E139" s="290"/>
      <c r="F139" s="257" t="s">
        <v>245</v>
      </c>
      <c r="G139" s="258" t="s">
        <v>143</v>
      </c>
      <c r="H139" s="257" t="s">
        <v>198</v>
      </c>
      <c r="I139" s="291">
        <v>14</v>
      </c>
      <c r="J139" s="292">
        <f t="shared" si="31"/>
        <v>255</v>
      </c>
      <c r="K139" s="293">
        <v>255</v>
      </c>
      <c r="L139" s="293"/>
      <c r="M139" s="293"/>
      <c r="N139" s="293"/>
      <c r="O139" s="293"/>
      <c r="P139" s="293"/>
      <c r="Q139" s="294" t="e">
        <f>IF(K139="nio",0,IF(K139&gt;0,K139*I139/W139,0))*VLOOKUP(B139,'3-Kosten gebouwen'!$A$12:$C$25,3,FALSE)</f>
        <v>#DIV/0!</v>
      </c>
      <c r="R139" s="294">
        <f>IF(L139&gt;0,L139*I139/X139,0)*VLOOKUP(B139,'3-Kosten gebouwen'!$A$12:$C$25,3,FALSE)</f>
        <v>0</v>
      </c>
      <c r="S139" s="294">
        <f>IF(M139&gt;0,M139*I139/Y139,0)*VLOOKUP(B139,'3-Kosten gebouwen'!$A$12:$C$25,3,FALSE)</f>
        <v>0</v>
      </c>
      <c r="T139" s="294">
        <f>IF(N139&gt;0,N139*I139/Z139,0)*VLOOKUP(B139,'3-Kosten gebouwen'!$A$12:$C$25,3,FALSE)</f>
        <v>0</v>
      </c>
      <c r="U139" s="294">
        <f>IF(O139&gt;0,O139*I139/Y139,0)*VLOOKUP(B139,'3-Kosten gebouwen'!$A$12:$C$25,3,FALSE)</f>
        <v>0</v>
      </c>
      <c r="V139" s="294">
        <f>IF(P139&gt;0,P139*I139/Z139,0)*VLOOKUP(B139,'3-Kosten gebouwen'!$A$12:$C$25,3,FALSE)</f>
        <v>0</v>
      </c>
      <c r="W139" s="295">
        <f>IF(K139="nio",0,IF(K139&gt;0,VLOOKUP(G139,'5-Productie normen'!A:M,VLOOKUP(K139,'5-Productie normen'!$B$32:$D$39,2,FALSE),FALSE)))</f>
        <v>0</v>
      </c>
      <c r="X139" s="295">
        <f t="shared" si="32"/>
        <v>0</v>
      </c>
      <c r="Y139" s="295">
        <f t="shared" si="33"/>
        <v>0</v>
      </c>
      <c r="Z139" s="295">
        <f t="shared" si="34"/>
        <v>0</v>
      </c>
      <c r="AA139" s="296" t="str">
        <f>VLOOKUP(G139,'5-Productie normen'!A:P,10,FALSE)</f>
        <v>V</v>
      </c>
      <c r="AB139" s="296"/>
      <c r="AD139" s="297">
        <f t="shared" si="35"/>
        <v>3570</v>
      </c>
    </row>
    <row r="140" spans="1:30" ht="14.1" customHeight="1">
      <c r="A140" s="272">
        <v>140</v>
      </c>
      <c r="B140" s="288" t="s">
        <v>93</v>
      </c>
      <c r="C140" s="288" t="s">
        <v>187</v>
      </c>
      <c r="D140" s="289" t="s">
        <v>209</v>
      </c>
      <c r="E140" s="290"/>
      <c r="F140" s="257" t="s">
        <v>201</v>
      </c>
      <c r="G140" s="258" t="s">
        <v>149</v>
      </c>
      <c r="H140" s="257" t="s">
        <v>200</v>
      </c>
      <c r="I140" s="291">
        <v>5.6</v>
      </c>
      <c r="J140" s="292">
        <f t="shared" si="31"/>
        <v>365</v>
      </c>
      <c r="K140" s="293">
        <v>255</v>
      </c>
      <c r="L140" s="293"/>
      <c r="M140" s="293">
        <v>102</v>
      </c>
      <c r="N140" s="293"/>
      <c r="O140" s="293">
        <v>8</v>
      </c>
      <c r="P140" s="293"/>
      <c r="Q140" s="294" t="e">
        <f>IF(K140="nio",0,IF(K140&gt;0,K140*I140/W140,0))*VLOOKUP(B140,'3-Kosten gebouwen'!$A$12:$C$25,3,FALSE)</f>
        <v>#DIV/0!</v>
      </c>
      <c r="R140" s="294">
        <f>IF(L140&gt;0,L140*I140/X140,0)*VLOOKUP(B140,'3-Kosten gebouwen'!$A$12:$C$25,3,FALSE)</f>
        <v>0</v>
      </c>
      <c r="S140" s="294" t="e">
        <f>IF(M140&gt;0,M140*I140/Y140,0)*VLOOKUP(B140,'3-Kosten gebouwen'!$A$12:$C$25,3,FALSE)</f>
        <v>#DIV/0!</v>
      </c>
      <c r="T140" s="294">
        <f>IF(N140&gt;0,N140*I140/Z140,0)*VLOOKUP(B140,'3-Kosten gebouwen'!$A$12:$C$25,3,FALSE)</f>
        <v>0</v>
      </c>
      <c r="U140" s="294" t="e">
        <f>IF(O140&gt;0,O140*I140/Y140,0)*VLOOKUP(B140,'3-Kosten gebouwen'!$A$12:$C$25,3,FALSE)</f>
        <v>#DIV/0!</v>
      </c>
      <c r="V140" s="294">
        <f>IF(P140&gt;0,P140*I140/Z140,0)*VLOOKUP(B140,'3-Kosten gebouwen'!$A$12:$C$25,3,FALSE)</f>
        <v>0</v>
      </c>
      <c r="W140" s="295">
        <f>IF(K140="nio",0,IF(K140&gt;0,VLOOKUP(G140,'5-Productie normen'!A:M,VLOOKUP(K140,'5-Productie normen'!$B$32:$D$39,2,FALSE),FALSE)))</f>
        <v>0</v>
      </c>
      <c r="X140" s="295">
        <f t="shared" si="32"/>
        <v>0</v>
      </c>
      <c r="Y140" s="295">
        <f t="shared" si="33"/>
        <v>0</v>
      </c>
      <c r="Z140" s="295">
        <f t="shared" si="34"/>
        <v>0</v>
      </c>
      <c r="AA140" s="296" t="str">
        <f>VLOOKUP(G140,'5-Productie normen'!A:P,10,FALSE)</f>
        <v>S</v>
      </c>
      <c r="AB140" s="296"/>
      <c r="AD140" s="297">
        <f t="shared" si="35"/>
        <v>2043.9999999999998</v>
      </c>
    </row>
    <row r="141" spans="1:30" ht="14.1" customHeight="1">
      <c r="A141" s="272">
        <v>141</v>
      </c>
      <c r="B141" s="288" t="s">
        <v>93</v>
      </c>
      <c r="C141" s="288" t="s">
        <v>187</v>
      </c>
      <c r="D141" s="289" t="s">
        <v>209</v>
      </c>
      <c r="E141" s="290"/>
      <c r="F141" s="257" t="s">
        <v>199</v>
      </c>
      <c r="G141" s="258" t="s">
        <v>149</v>
      </c>
      <c r="H141" s="257" t="s">
        <v>200</v>
      </c>
      <c r="I141" s="291">
        <v>3.5</v>
      </c>
      <c r="J141" s="292">
        <f t="shared" si="31"/>
        <v>365</v>
      </c>
      <c r="K141" s="293">
        <v>255</v>
      </c>
      <c r="L141" s="293"/>
      <c r="M141" s="293">
        <v>102</v>
      </c>
      <c r="N141" s="293"/>
      <c r="O141" s="293">
        <v>8</v>
      </c>
      <c r="P141" s="293"/>
      <c r="Q141" s="294" t="e">
        <f>IF(K141="nio",0,IF(K141&gt;0,K141*I141/W141,0))*VLOOKUP(B141,'3-Kosten gebouwen'!$A$12:$C$25,3,FALSE)</f>
        <v>#DIV/0!</v>
      </c>
      <c r="R141" s="294">
        <f>IF(L141&gt;0,L141*I141/X141,0)*VLOOKUP(B141,'3-Kosten gebouwen'!$A$12:$C$25,3,FALSE)</f>
        <v>0</v>
      </c>
      <c r="S141" s="294" t="e">
        <f>IF(M141&gt;0,M141*I141/Y141,0)*VLOOKUP(B141,'3-Kosten gebouwen'!$A$12:$C$25,3,FALSE)</f>
        <v>#DIV/0!</v>
      </c>
      <c r="T141" s="294">
        <f>IF(N141&gt;0,N141*I141/Z141,0)*VLOOKUP(B141,'3-Kosten gebouwen'!$A$12:$C$25,3,FALSE)</f>
        <v>0</v>
      </c>
      <c r="U141" s="294" t="e">
        <f>IF(O141&gt;0,O141*I141/Y141,0)*VLOOKUP(B141,'3-Kosten gebouwen'!$A$12:$C$25,3,FALSE)</f>
        <v>#DIV/0!</v>
      </c>
      <c r="V141" s="294">
        <f>IF(P141&gt;0,P141*I141/Z141,0)*VLOOKUP(B141,'3-Kosten gebouwen'!$A$12:$C$25,3,FALSE)</f>
        <v>0</v>
      </c>
      <c r="W141" s="295">
        <f>IF(K141="nio",0,IF(K141&gt;0,VLOOKUP(G141,'5-Productie normen'!A:M,VLOOKUP(K141,'5-Productie normen'!$B$32:$D$39,2,FALSE),FALSE)))</f>
        <v>0</v>
      </c>
      <c r="X141" s="295">
        <f t="shared" si="32"/>
        <v>0</v>
      </c>
      <c r="Y141" s="295">
        <f t="shared" si="33"/>
        <v>0</v>
      </c>
      <c r="Z141" s="295">
        <f t="shared" si="34"/>
        <v>0</v>
      </c>
      <c r="AA141" s="296" t="str">
        <f>VLOOKUP(G141,'5-Productie normen'!A:P,10,FALSE)</f>
        <v>S</v>
      </c>
      <c r="AB141" s="296"/>
      <c r="AD141" s="297">
        <f t="shared" si="35"/>
        <v>1277.5</v>
      </c>
    </row>
    <row r="142" spans="1:30" ht="14.1" customHeight="1">
      <c r="A142" s="272">
        <v>142</v>
      </c>
      <c r="B142" s="288" t="s">
        <v>93</v>
      </c>
      <c r="C142" s="288" t="s">
        <v>187</v>
      </c>
      <c r="D142" s="289" t="s">
        <v>209</v>
      </c>
      <c r="E142" s="290"/>
      <c r="F142" s="257" t="s">
        <v>188</v>
      </c>
      <c r="G142" s="258" t="s">
        <v>138</v>
      </c>
      <c r="H142" s="257" t="s">
        <v>198</v>
      </c>
      <c r="I142" s="291">
        <v>50</v>
      </c>
      <c r="J142" s="292">
        <f t="shared" si="31"/>
        <v>255</v>
      </c>
      <c r="K142" s="293">
        <v>255</v>
      </c>
      <c r="L142" s="293"/>
      <c r="M142" s="293"/>
      <c r="N142" s="293"/>
      <c r="O142" s="293"/>
      <c r="P142" s="293"/>
      <c r="Q142" s="294" t="e">
        <f>IF(K142="nio",0,IF(K142&gt;0,K142*I142/W142,0))*VLOOKUP(B142,'3-Kosten gebouwen'!$A$12:$C$25,3,FALSE)</f>
        <v>#DIV/0!</v>
      </c>
      <c r="R142" s="294">
        <f>IF(L142&gt;0,L142*I142/X142,0)*VLOOKUP(B142,'3-Kosten gebouwen'!$A$12:$C$25,3,FALSE)</f>
        <v>0</v>
      </c>
      <c r="S142" s="294">
        <f>IF(M142&gt;0,M142*I142/Y142,0)*VLOOKUP(B142,'3-Kosten gebouwen'!$A$12:$C$25,3,FALSE)</f>
        <v>0</v>
      </c>
      <c r="T142" s="294">
        <f>IF(N142&gt;0,N142*I142/Z142,0)*VLOOKUP(B142,'3-Kosten gebouwen'!$A$12:$C$25,3,FALSE)</f>
        <v>0</v>
      </c>
      <c r="U142" s="294">
        <f>IF(O142&gt;0,O142*I142/Y142,0)*VLOOKUP(B142,'3-Kosten gebouwen'!$A$12:$C$25,3,FALSE)</f>
        <v>0</v>
      </c>
      <c r="V142" s="294">
        <f>IF(P142&gt;0,P142*I142/Z142,0)*VLOOKUP(B142,'3-Kosten gebouwen'!$A$12:$C$25,3,FALSE)</f>
        <v>0</v>
      </c>
      <c r="W142" s="295">
        <f>IF(K142="nio",0,IF(K142&gt;0,VLOOKUP(G142,'5-Productie normen'!A:M,VLOOKUP(K142,'5-Productie normen'!$B$32:$D$39,2,FALSE),FALSE)))</f>
        <v>0</v>
      </c>
      <c r="X142" s="295">
        <f t="shared" si="32"/>
        <v>0</v>
      </c>
      <c r="Y142" s="295">
        <f t="shared" si="33"/>
        <v>0</v>
      </c>
      <c r="Z142" s="295">
        <f t="shared" si="34"/>
        <v>0</v>
      </c>
      <c r="AA142" s="296" t="str">
        <f>VLOOKUP(G142,'5-Productie normen'!A:P,10,FALSE)</f>
        <v>B</v>
      </c>
      <c r="AB142" s="296"/>
      <c r="AD142" s="297">
        <f t="shared" si="35"/>
        <v>12750</v>
      </c>
    </row>
    <row r="143" spans="1:30" ht="14.1" customHeight="1">
      <c r="A143" s="272">
        <v>143</v>
      </c>
      <c r="B143" s="288" t="s">
        <v>93</v>
      </c>
      <c r="C143" s="288" t="s">
        <v>187</v>
      </c>
      <c r="D143" s="289" t="s">
        <v>209</v>
      </c>
      <c r="E143" s="290"/>
      <c r="F143" s="257" t="s">
        <v>263</v>
      </c>
      <c r="G143" s="258" t="s">
        <v>147</v>
      </c>
      <c r="H143" s="257" t="s">
        <v>198</v>
      </c>
      <c r="I143" s="291">
        <v>47.5</v>
      </c>
      <c r="J143" s="292">
        <f t="shared" si="31"/>
        <v>365</v>
      </c>
      <c r="K143" s="293">
        <v>255</v>
      </c>
      <c r="L143" s="293"/>
      <c r="M143" s="293">
        <v>102</v>
      </c>
      <c r="N143" s="293"/>
      <c r="O143" s="293">
        <v>8</v>
      </c>
      <c r="P143" s="293"/>
      <c r="Q143" s="294" t="e">
        <f>IF(K143="nio",0,IF(K143&gt;0,K143*I143/W143,0))*VLOOKUP(B143,'3-Kosten gebouwen'!$A$12:$C$25,3,FALSE)</f>
        <v>#DIV/0!</v>
      </c>
      <c r="R143" s="294">
        <f>IF(L143&gt;0,L143*I143/X143,0)*VLOOKUP(B143,'3-Kosten gebouwen'!$A$12:$C$25,3,FALSE)</f>
        <v>0</v>
      </c>
      <c r="S143" s="294" t="e">
        <f>IF(M143&gt;0,M143*I143/Y143,0)*VLOOKUP(B143,'3-Kosten gebouwen'!$A$12:$C$25,3,FALSE)</f>
        <v>#DIV/0!</v>
      </c>
      <c r="T143" s="294">
        <f>IF(N143&gt;0,N143*I143/Z143,0)*VLOOKUP(B143,'3-Kosten gebouwen'!$A$12:$C$25,3,FALSE)</f>
        <v>0</v>
      </c>
      <c r="U143" s="294" t="e">
        <f>IF(O143&gt;0,O143*I143/Y143,0)*VLOOKUP(B143,'3-Kosten gebouwen'!$A$12:$C$25,3,FALSE)</f>
        <v>#DIV/0!</v>
      </c>
      <c r="V143" s="294">
        <f>IF(P143&gt;0,P143*I143/Z143,0)*VLOOKUP(B143,'3-Kosten gebouwen'!$A$12:$C$25,3,FALSE)</f>
        <v>0</v>
      </c>
      <c r="W143" s="295">
        <f>IF(K143="nio",0,IF(K143&gt;0,VLOOKUP(G143,'5-Productie normen'!A:M,VLOOKUP(K143,'5-Productie normen'!$B$32:$D$39,2,FALSE),FALSE)))</f>
        <v>0</v>
      </c>
      <c r="X143" s="295">
        <f t="shared" si="32"/>
        <v>0</v>
      </c>
      <c r="Y143" s="295">
        <f t="shared" si="33"/>
        <v>0</v>
      </c>
      <c r="Z143" s="295">
        <f t="shared" si="34"/>
        <v>0</v>
      </c>
      <c r="AA143" s="296" t="str">
        <f>VLOOKUP(G143,'5-Productie normen'!A:P,10,FALSE)</f>
        <v>V</v>
      </c>
      <c r="AB143" s="296"/>
      <c r="AD143" s="297">
        <f t="shared" si="35"/>
        <v>17337.5</v>
      </c>
    </row>
    <row r="144" spans="1:30" ht="14.1" customHeight="1">
      <c r="A144" s="272">
        <v>144</v>
      </c>
      <c r="B144" s="288" t="s">
        <v>93</v>
      </c>
      <c r="C144" s="288" t="s">
        <v>187</v>
      </c>
      <c r="D144" s="289" t="s">
        <v>209</v>
      </c>
      <c r="E144" s="290"/>
      <c r="F144" s="257" t="s">
        <v>264</v>
      </c>
      <c r="G144" s="258" t="s">
        <v>144</v>
      </c>
      <c r="H144" s="257" t="s">
        <v>200</v>
      </c>
      <c r="I144" s="291">
        <v>31</v>
      </c>
      <c r="J144" s="292">
        <f t="shared" si="31"/>
        <v>365</v>
      </c>
      <c r="K144" s="293">
        <v>255</v>
      </c>
      <c r="L144" s="293"/>
      <c r="M144" s="293">
        <v>102</v>
      </c>
      <c r="N144" s="293"/>
      <c r="O144" s="293">
        <v>8</v>
      </c>
      <c r="P144" s="293"/>
      <c r="Q144" s="294" t="e">
        <f>IF(K144="nio",0,IF(K144&gt;0,K144*I144/W144,0))*VLOOKUP(B144,'3-Kosten gebouwen'!$A$12:$C$25,3,FALSE)</f>
        <v>#DIV/0!</v>
      </c>
      <c r="R144" s="294">
        <f>IF(L144&gt;0,L144*I144/X144,0)*VLOOKUP(B144,'3-Kosten gebouwen'!$A$12:$C$25,3,FALSE)</f>
        <v>0</v>
      </c>
      <c r="S144" s="294" t="e">
        <f>IF(M144&gt;0,M144*I144/Y144,0)*VLOOKUP(B144,'3-Kosten gebouwen'!$A$12:$C$25,3,FALSE)</f>
        <v>#DIV/0!</v>
      </c>
      <c r="T144" s="294">
        <f>IF(N144&gt;0,N144*I144/Z144,0)*VLOOKUP(B144,'3-Kosten gebouwen'!$A$12:$C$25,3,FALSE)</f>
        <v>0</v>
      </c>
      <c r="U144" s="294" t="e">
        <f>IF(O144&gt;0,O144*I144/Y144,0)*VLOOKUP(B144,'3-Kosten gebouwen'!$A$12:$C$25,3,FALSE)</f>
        <v>#DIV/0!</v>
      </c>
      <c r="V144" s="294">
        <f>IF(P144&gt;0,P144*I144/Z144,0)*VLOOKUP(B144,'3-Kosten gebouwen'!$A$12:$C$25,3,FALSE)</f>
        <v>0</v>
      </c>
      <c r="W144" s="295">
        <f>IF(K144="nio",0,IF(K144&gt;0,VLOOKUP(G144,'5-Productie normen'!A:M,VLOOKUP(K144,'5-Productie normen'!$B$32:$D$39,2,FALSE),FALSE)))</f>
        <v>0</v>
      </c>
      <c r="X144" s="295">
        <f t="shared" si="32"/>
        <v>0</v>
      </c>
      <c r="Y144" s="295">
        <f t="shared" si="33"/>
        <v>0</v>
      </c>
      <c r="Z144" s="295">
        <f t="shared" si="34"/>
        <v>0</v>
      </c>
      <c r="AA144" s="296" t="str">
        <f>VLOOKUP(G144,'5-Productie normen'!A:P,10,FALSE)</f>
        <v>V</v>
      </c>
      <c r="AB144" s="296"/>
      <c r="AD144" s="297">
        <f t="shared" si="35"/>
        <v>11315</v>
      </c>
    </row>
    <row r="145" spans="1:30" ht="14.1" customHeight="1">
      <c r="A145" s="272">
        <v>145</v>
      </c>
      <c r="B145" s="288" t="s">
        <v>93</v>
      </c>
      <c r="C145" s="288" t="s">
        <v>187</v>
      </c>
      <c r="D145" s="289" t="s">
        <v>209</v>
      </c>
      <c r="E145" s="290"/>
      <c r="F145" s="257" t="s">
        <v>265</v>
      </c>
      <c r="G145" s="258" t="s">
        <v>144</v>
      </c>
      <c r="H145" s="257" t="s">
        <v>200</v>
      </c>
      <c r="I145" s="291">
        <v>9.15</v>
      </c>
      <c r="J145" s="292">
        <f t="shared" si="31"/>
        <v>365</v>
      </c>
      <c r="K145" s="293">
        <v>255</v>
      </c>
      <c r="L145" s="293"/>
      <c r="M145" s="293">
        <v>102</v>
      </c>
      <c r="N145" s="293"/>
      <c r="O145" s="293">
        <v>8</v>
      </c>
      <c r="P145" s="293"/>
      <c r="Q145" s="294" t="e">
        <f>IF(K145="nio",0,IF(K145&gt;0,K145*I145/W145,0))*VLOOKUP(B145,'3-Kosten gebouwen'!$A$12:$C$25,3,FALSE)</f>
        <v>#DIV/0!</v>
      </c>
      <c r="R145" s="294">
        <f>IF(L145&gt;0,L145*I145/X145,0)*VLOOKUP(B145,'3-Kosten gebouwen'!$A$12:$C$25,3,FALSE)</f>
        <v>0</v>
      </c>
      <c r="S145" s="294" t="e">
        <f>IF(M145&gt;0,M145*I145/Y145,0)*VLOOKUP(B145,'3-Kosten gebouwen'!$A$12:$C$25,3,FALSE)</f>
        <v>#DIV/0!</v>
      </c>
      <c r="T145" s="294">
        <f>IF(N145&gt;0,N145*I145/Z145,0)*VLOOKUP(B145,'3-Kosten gebouwen'!$A$12:$C$25,3,FALSE)</f>
        <v>0</v>
      </c>
      <c r="U145" s="294" t="e">
        <f>IF(O145&gt;0,O145*I145/Y145,0)*VLOOKUP(B145,'3-Kosten gebouwen'!$A$12:$C$25,3,FALSE)</f>
        <v>#DIV/0!</v>
      </c>
      <c r="V145" s="294">
        <f>IF(P145&gt;0,P145*I145/Z145,0)*VLOOKUP(B145,'3-Kosten gebouwen'!$A$12:$C$25,3,FALSE)</f>
        <v>0</v>
      </c>
      <c r="W145" s="295">
        <f>IF(K145="nio",0,IF(K145&gt;0,VLOOKUP(G145,'5-Productie normen'!A:M,VLOOKUP(K145,'5-Productie normen'!$B$32:$D$39,2,FALSE),FALSE)))</f>
        <v>0</v>
      </c>
      <c r="X145" s="295">
        <f t="shared" si="32"/>
        <v>0</v>
      </c>
      <c r="Y145" s="295">
        <f t="shared" si="33"/>
        <v>0</v>
      </c>
      <c r="Z145" s="295">
        <f t="shared" si="34"/>
        <v>0</v>
      </c>
      <c r="AA145" s="296" t="str">
        <f>VLOOKUP(G145,'5-Productie normen'!A:P,10,FALSE)</f>
        <v>V</v>
      </c>
      <c r="AB145" s="296"/>
      <c r="AD145" s="297">
        <f t="shared" si="35"/>
        <v>3339.75</v>
      </c>
    </row>
    <row r="146" spans="1:30" ht="14.1" customHeight="1">
      <c r="A146" s="272">
        <v>146</v>
      </c>
      <c r="B146" s="288" t="s">
        <v>93</v>
      </c>
      <c r="C146" s="288" t="s">
        <v>187</v>
      </c>
      <c r="D146" s="289" t="s">
        <v>209</v>
      </c>
      <c r="E146" s="290"/>
      <c r="F146" s="257" t="s">
        <v>213</v>
      </c>
      <c r="G146" s="258" t="s">
        <v>154</v>
      </c>
      <c r="H146" s="257" t="s">
        <v>268</v>
      </c>
      <c r="I146" s="291">
        <v>10.5</v>
      </c>
      <c r="J146" s="292">
        <f t="shared" si="31"/>
        <v>0</v>
      </c>
      <c r="K146" s="293" t="s">
        <v>269</v>
      </c>
      <c r="L146" s="293"/>
      <c r="M146" s="293"/>
      <c r="N146" s="293"/>
      <c r="O146" s="293"/>
      <c r="P146" s="293"/>
      <c r="Q146" s="294">
        <f>IF(K146="nio",0,IF(K146&gt;0,K146*I146/W146,0))*VLOOKUP(B146,'3-Kosten gebouwen'!$A$12:$C$25,3,FALSE)</f>
        <v>0</v>
      </c>
      <c r="R146" s="294">
        <f>IF(L146&gt;0,L146*I146/X146,0)*VLOOKUP(B146,'3-Kosten gebouwen'!$A$12:$C$25,3,FALSE)</f>
        <v>0</v>
      </c>
      <c r="S146" s="294">
        <f>IF(M146&gt;0,M146*I146/Y146,0)*VLOOKUP(B146,'3-Kosten gebouwen'!$A$12:$C$25,3,FALSE)</f>
        <v>0</v>
      </c>
      <c r="T146" s="294">
        <f>IF(N146&gt;0,N146*I146/Z146,0)*VLOOKUP(B146,'3-Kosten gebouwen'!$A$12:$C$25,3,FALSE)</f>
        <v>0</v>
      </c>
      <c r="U146" s="294">
        <f>IF(O146&gt;0,O146*I146/Y146,0)*VLOOKUP(B146,'3-Kosten gebouwen'!$A$12:$C$25,3,FALSE)</f>
        <v>0</v>
      </c>
      <c r="V146" s="294">
        <f>IF(P146&gt;0,P146*I146/Z146,0)*VLOOKUP(B146,'3-Kosten gebouwen'!$A$12:$C$25,3,FALSE)</f>
        <v>0</v>
      </c>
      <c r="W146" s="295">
        <f>IF(K146="nio",0,IF(K146&gt;0,VLOOKUP(G146,'5-Productie normen'!A:M,VLOOKUP(K146,'5-Productie normen'!$B$32:$D$39,2,FALSE),FALSE)))</f>
        <v>0</v>
      </c>
      <c r="X146" s="295">
        <f t="shared" si="32"/>
        <v>0</v>
      </c>
      <c r="Y146" s="295">
        <f t="shared" si="33"/>
        <v>0</v>
      </c>
      <c r="Z146" s="295">
        <f t="shared" si="34"/>
        <v>0</v>
      </c>
      <c r="AA146" s="296">
        <f>VLOOKUP(G146,'5-Productie normen'!A:P,10,FALSE)</f>
        <v>0</v>
      </c>
      <c r="AB146" s="296"/>
      <c r="AD146" s="297">
        <f t="shared" si="35"/>
        <v>0</v>
      </c>
    </row>
    <row r="147" spans="1:30" ht="14.1" customHeight="1">
      <c r="A147" s="272">
        <v>147</v>
      </c>
      <c r="B147" s="288" t="s">
        <v>93</v>
      </c>
      <c r="C147" s="288" t="s">
        <v>187</v>
      </c>
      <c r="D147" s="289" t="s">
        <v>209</v>
      </c>
      <c r="E147" s="290"/>
      <c r="F147" s="257" t="s">
        <v>213</v>
      </c>
      <c r="G147" s="258" t="s">
        <v>154</v>
      </c>
      <c r="H147" s="257" t="s">
        <v>268</v>
      </c>
      <c r="I147" s="291">
        <v>27.8</v>
      </c>
      <c r="J147" s="292">
        <f t="shared" si="31"/>
        <v>0</v>
      </c>
      <c r="K147" s="293" t="s">
        <v>269</v>
      </c>
      <c r="L147" s="293"/>
      <c r="M147" s="293"/>
      <c r="N147" s="293"/>
      <c r="O147" s="293"/>
      <c r="P147" s="293"/>
      <c r="Q147" s="294">
        <f>IF(K147="nio",0,IF(K147&gt;0,K147*I147/W147,0))*VLOOKUP(B147,'3-Kosten gebouwen'!$A$12:$C$25,3,FALSE)</f>
        <v>0</v>
      </c>
      <c r="R147" s="294">
        <f>IF(L147&gt;0,L147*I147/X147,0)*VLOOKUP(B147,'3-Kosten gebouwen'!$A$12:$C$25,3,FALSE)</f>
        <v>0</v>
      </c>
      <c r="S147" s="294">
        <f>IF(M147&gt;0,M147*I147/Y147,0)*VLOOKUP(B147,'3-Kosten gebouwen'!$A$12:$C$25,3,FALSE)</f>
        <v>0</v>
      </c>
      <c r="T147" s="294">
        <f>IF(N147&gt;0,N147*I147/Z147,0)*VLOOKUP(B147,'3-Kosten gebouwen'!$A$12:$C$25,3,FALSE)</f>
        <v>0</v>
      </c>
      <c r="U147" s="294">
        <f>IF(O147&gt;0,O147*I147/Y147,0)*VLOOKUP(B147,'3-Kosten gebouwen'!$A$12:$C$25,3,FALSE)</f>
        <v>0</v>
      </c>
      <c r="V147" s="294">
        <f>IF(P147&gt;0,P147*I147/Z147,0)*VLOOKUP(B147,'3-Kosten gebouwen'!$A$12:$C$25,3,FALSE)</f>
        <v>0</v>
      </c>
      <c r="W147" s="295">
        <f>IF(K147="nio",0,IF(K147&gt;0,VLOOKUP(G147,'5-Productie normen'!A:M,VLOOKUP(K147,'5-Productie normen'!$B$32:$D$39,2,FALSE),FALSE)))</f>
        <v>0</v>
      </c>
      <c r="X147" s="295">
        <f t="shared" si="32"/>
        <v>0</v>
      </c>
      <c r="Y147" s="295">
        <f t="shared" si="33"/>
        <v>0</v>
      </c>
      <c r="Z147" s="295">
        <f t="shared" si="34"/>
        <v>0</v>
      </c>
      <c r="AA147" s="296">
        <f>VLOOKUP(G147,'5-Productie normen'!A:P,10,FALSE)</f>
        <v>0</v>
      </c>
      <c r="AB147" s="296"/>
      <c r="AD147" s="297">
        <f t="shared" si="35"/>
        <v>0</v>
      </c>
    </row>
    <row r="148" spans="1:30" ht="14.1" customHeight="1">
      <c r="A148" s="272">
        <v>148</v>
      </c>
      <c r="B148" s="288" t="s">
        <v>93</v>
      </c>
      <c r="C148" s="288" t="s">
        <v>187</v>
      </c>
      <c r="D148" s="289" t="s">
        <v>209</v>
      </c>
      <c r="E148" s="290"/>
      <c r="F148" s="257" t="s">
        <v>213</v>
      </c>
      <c r="G148" s="258" t="s">
        <v>154</v>
      </c>
      <c r="H148" s="257" t="s">
        <v>268</v>
      </c>
      <c r="I148" s="291">
        <v>21.7</v>
      </c>
      <c r="J148" s="292">
        <f t="shared" si="31"/>
        <v>0</v>
      </c>
      <c r="K148" s="293" t="s">
        <v>269</v>
      </c>
      <c r="L148" s="293"/>
      <c r="M148" s="293"/>
      <c r="N148" s="293"/>
      <c r="O148" s="293"/>
      <c r="P148" s="293"/>
      <c r="Q148" s="294">
        <f>IF(K148="nio",0,IF(K148&gt;0,K148*I148/W148,0))*VLOOKUP(B148,'3-Kosten gebouwen'!$A$12:$C$25,3,FALSE)</f>
        <v>0</v>
      </c>
      <c r="R148" s="294">
        <f>IF(L148&gt;0,L148*I148/X148,0)*VLOOKUP(B148,'3-Kosten gebouwen'!$A$12:$C$25,3,FALSE)</f>
        <v>0</v>
      </c>
      <c r="S148" s="294">
        <f>IF(M148&gt;0,M148*I148/Y148,0)*VLOOKUP(B148,'3-Kosten gebouwen'!$A$12:$C$25,3,FALSE)</f>
        <v>0</v>
      </c>
      <c r="T148" s="294">
        <f>IF(N148&gt;0,N148*I148/Z148,0)*VLOOKUP(B148,'3-Kosten gebouwen'!$A$12:$C$25,3,FALSE)</f>
        <v>0</v>
      </c>
      <c r="U148" s="294">
        <f>IF(O148&gt;0,O148*I148/Y148,0)*VLOOKUP(B148,'3-Kosten gebouwen'!$A$12:$C$25,3,FALSE)</f>
        <v>0</v>
      </c>
      <c r="V148" s="294">
        <f>IF(P148&gt;0,P148*I148/Z148,0)*VLOOKUP(B148,'3-Kosten gebouwen'!$A$12:$C$25,3,FALSE)</f>
        <v>0</v>
      </c>
      <c r="W148" s="295">
        <f>IF(K148="nio",0,IF(K148&gt;0,VLOOKUP(G148,'5-Productie normen'!A:M,VLOOKUP(K148,'5-Productie normen'!$B$32:$D$39,2,FALSE),FALSE)))</f>
        <v>0</v>
      </c>
      <c r="X148" s="295">
        <f t="shared" si="32"/>
        <v>0</v>
      </c>
      <c r="Y148" s="295">
        <f t="shared" si="33"/>
        <v>0</v>
      </c>
      <c r="Z148" s="295">
        <f t="shared" si="34"/>
        <v>0</v>
      </c>
      <c r="AA148" s="296">
        <f>VLOOKUP(G148,'5-Productie normen'!A:P,10,FALSE)</f>
        <v>0</v>
      </c>
      <c r="AB148" s="296"/>
      <c r="AD148" s="297">
        <f t="shared" si="35"/>
        <v>0</v>
      </c>
    </row>
    <row r="149" spans="1:30" ht="14.1" customHeight="1">
      <c r="A149" s="272">
        <v>149</v>
      </c>
      <c r="B149" s="288" t="s">
        <v>93</v>
      </c>
      <c r="C149" s="288" t="s">
        <v>187</v>
      </c>
      <c r="D149" s="289" t="s">
        <v>209</v>
      </c>
      <c r="E149" s="290"/>
      <c r="F149" s="257" t="s">
        <v>217</v>
      </c>
      <c r="G149" s="258" t="s">
        <v>154</v>
      </c>
      <c r="H149" s="257" t="s">
        <v>268</v>
      </c>
      <c r="I149" s="291">
        <v>2.6</v>
      </c>
      <c r="J149" s="292">
        <f t="shared" si="31"/>
        <v>0</v>
      </c>
      <c r="K149" s="293" t="s">
        <v>269</v>
      </c>
      <c r="L149" s="293"/>
      <c r="M149" s="293"/>
      <c r="N149" s="293"/>
      <c r="O149" s="293"/>
      <c r="P149" s="293"/>
      <c r="Q149" s="294">
        <f>IF(K149="nio",0,IF(K149&gt;0,K149*I149/W149,0))*VLOOKUP(B149,'3-Kosten gebouwen'!$A$12:$C$25,3,FALSE)</f>
        <v>0</v>
      </c>
      <c r="R149" s="294">
        <f>IF(L149&gt;0,L149*I149/X149,0)*VLOOKUP(B149,'3-Kosten gebouwen'!$A$12:$C$25,3,FALSE)</f>
        <v>0</v>
      </c>
      <c r="S149" s="294">
        <f>IF(M149&gt;0,M149*I149/Y149,0)*VLOOKUP(B149,'3-Kosten gebouwen'!$A$12:$C$25,3,FALSE)</f>
        <v>0</v>
      </c>
      <c r="T149" s="294">
        <f>IF(N149&gt;0,N149*I149/Z149,0)*VLOOKUP(B149,'3-Kosten gebouwen'!$A$12:$C$25,3,FALSE)</f>
        <v>0</v>
      </c>
      <c r="U149" s="294">
        <f>IF(O149&gt;0,O149*I149/Y149,0)*VLOOKUP(B149,'3-Kosten gebouwen'!$A$12:$C$25,3,FALSE)</f>
        <v>0</v>
      </c>
      <c r="V149" s="294">
        <f>IF(P149&gt;0,P149*I149/Z149,0)*VLOOKUP(B149,'3-Kosten gebouwen'!$A$12:$C$25,3,FALSE)</f>
        <v>0</v>
      </c>
      <c r="W149" s="295">
        <f>IF(K149="nio",0,IF(K149&gt;0,VLOOKUP(G149,'5-Productie normen'!A:M,VLOOKUP(K149,'5-Productie normen'!$B$32:$D$39,2,FALSE),FALSE)))</f>
        <v>0</v>
      </c>
      <c r="X149" s="295">
        <f t="shared" si="32"/>
        <v>0</v>
      </c>
      <c r="Y149" s="295">
        <f t="shared" si="33"/>
        <v>0</v>
      </c>
      <c r="Z149" s="295">
        <f t="shared" si="34"/>
        <v>0</v>
      </c>
      <c r="AA149" s="296">
        <f>VLOOKUP(G149,'5-Productie normen'!A:P,10,FALSE)</f>
        <v>0</v>
      </c>
      <c r="AB149" s="296"/>
      <c r="AD149" s="297">
        <f t="shared" si="35"/>
        <v>0</v>
      </c>
    </row>
    <row r="150" spans="1:30" ht="14.1" customHeight="1">
      <c r="A150" s="272">
        <v>150</v>
      </c>
      <c r="B150" s="288" t="s">
        <v>93</v>
      </c>
      <c r="C150" s="288" t="s">
        <v>187</v>
      </c>
      <c r="D150" s="289" t="s">
        <v>209</v>
      </c>
      <c r="E150" s="290"/>
      <c r="F150" s="257" t="s">
        <v>290</v>
      </c>
      <c r="G150" s="258" t="s">
        <v>153</v>
      </c>
      <c r="H150" s="257" t="s">
        <v>262</v>
      </c>
      <c r="I150" s="291">
        <v>698</v>
      </c>
      <c r="J150" s="292">
        <f t="shared" si="31"/>
        <v>4</v>
      </c>
      <c r="K150" s="293">
        <v>4</v>
      </c>
      <c r="L150" s="293"/>
      <c r="M150" s="293"/>
      <c r="N150" s="293"/>
      <c r="O150" s="293"/>
      <c r="P150" s="293"/>
      <c r="Q150" s="294" t="e">
        <f>IF(K150="nio",0,IF(K150&gt;0,K150*I150/W150,0))*VLOOKUP(B150,'3-Kosten gebouwen'!$A$12:$C$25,3,FALSE)</f>
        <v>#DIV/0!</v>
      </c>
      <c r="R150" s="294">
        <f>IF(L150&gt;0,L150*I150/X150,0)*VLOOKUP(B150,'3-Kosten gebouwen'!$A$12:$C$25,3,FALSE)</f>
        <v>0</v>
      </c>
      <c r="S150" s="294">
        <f>IF(M150&gt;0,M150*I150/Y150,0)*VLOOKUP(B150,'3-Kosten gebouwen'!$A$12:$C$25,3,FALSE)</f>
        <v>0</v>
      </c>
      <c r="T150" s="294">
        <f>IF(N150&gt;0,N150*I150/Z150,0)*VLOOKUP(B150,'3-Kosten gebouwen'!$A$12:$C$25,3,FALSE)</f>
        <v>0</v>
      </c>
      <c r="U150" s="294">
        <f>IF(O150&gt;0,O150*I150/Y150,0)*VLOOKUP(B150,'3-Kosten gebouwen'!$A$12:$C$25,3,FALSE)</f>
        <v>0</v>
      </c>
      <c r="V150" s="294">
        <f>IF(P150&gt;0,P150*I150/Z150,0)*VLOOKUP(B150,'3-Kosten gebouwen'!$A$12:$C$25,3,FALSE)</f>
        <v>0</v>
      </c>
      <c r="W150" s="295">
        <f>IF(K150="nio",0,IF(K150&gt;0,VLOOKUP(G150,'5-Productie normen'!A:M,VLOOKUP(K150,'5-Productie normen'!$B$32:$D$39,2,FALSE),FALSE)))</f>
        <v>0</v>
      </c>
      <c r="X150" s="295">
        <f t="shared" si="32"/>
        <v>0</v>
      </c>
      <c r="Y150" s="295">
        <f t="shared" si="33"/>
        <v>0</v>
      </c>
      <c r="Z150" s="295">
        <f t="shared" si="34"/>
        <v>0</v>
      </c>
      <c r="AA150" s="296" t="str">
        <f>VLOOKUP(G150,'5-Productie normen'!A:P,10,FALSE)</f>
        <v>V</v>
      </c>
      <c r="AB150" s="296"/>
      <c r="AD150" s="297">
        <f t="shared" si="35"/>
        <v>2792</v>
      </c>
    </row>
    <row r="151" spans="1:30" ht="14.1" customHeight="1">
      <c r="A151" s="272">
        <v>151</v>
      </c>
      <c r="B151" s="288" t="s">
        <v>93</v>
      </c>
      <c r="C151" s="288" t="s">
        <v>187</v>
      </c>
      <c r="D151" s="289" t="s">
        <v>209</v>
      </c>
      <c r="E151" s="290"/>
      <c r="F151" s="257" t="s">
        <v>291</v>
      </c>
      <c r="G151" s="258" t="s">
        <v>153</v>
      </c>
      <c r="H151" s="257" t="s">
        <v>262</v>
      </c>
      <c r="I151" s="291">
        <v>598</v>
      </c>
      <c r="J151" s="292">
        <f t="shared" si="31"/>
        <v>4</v>
      </c>
      <c r="K151" s="293">
        <v>4</v>
      </c>
      <c r="L151" s="293"/>
      <c r="M151" s="293"/>
      <c r="N151" s="293"/>
      <c r="O151" s="293"/>
      <c r="P151" s="293"/>
      <c r="Q151" s="294" t="e">
        <f>IF(K151="nio",0,IF(K151&gt;0,K151*I151/W151,0))*VLOOKUP(B151,'3-Kosten gebouwen'!$A$12:$C$25,3,FALSE)</f>
        <v>#DIV/0!</v>
      </c>
      <c r="R151" s="294">
        <f>IF(L151&gt;0,L151*I151/X151,0)*VLOOKUP(B151,'3-Kosten gebouwen'!$A$12:$C$25,3,FALSE)</f>
        <v>0</v>
      </c>
      <c r="S151" s="294">
        <f>IF(M151&gt;0,M151*I151/Y151,0)*VLOOKUP(B151,'3-Kosten gebouwen'!$A$12:$C$25,3,FALSE)</f>
        <v>0</v>
      </c>
      <c r="T151" s="294">
        <f>IF(N151&gt;0,N151*I151/Z151,0)*VLOOKUP(B151,'3-Kosten gebouwen'!$A$12:$C$25,3,FALSE)</f>
        <v>0</v>
      </c>
      <c r="U151" s="294">
        <f>IF(O151&gt;0,O151*I151/Y151,0)*VLOOKUP(B151,'3-Kosten gebouwen'!$A$12:$C$25,3,FALSE)</f>
        <v>0</v>
      </c>
      <c r="V151" s="294">
        <f>IF(P151&gt;0,P151*I151/Z151,0)*VLOOKUP(B151,'3-Kosten gebouwen'!$A$12:$C$25,3,FALSE)</f>
        <v>0</v>
      </c>
      <c r="W151" s="295">
        <f>IF(K151="nio",0,IF(K151&gt;0,VLOOKUP(G151,'5-Productie normen'!A:M,VLOOKUP(K151,'5-Productie normen'!$B$32:$D$39,2,FALSE),FALSE)))</f>
        <v>0</v>
      </c>
      <c r="X151" s="295">
        <f t="shared" si="32"/>
        <v>0</v>
      </c>
      <c r="Y151" s="295">
        <f t="shared" si="33"/>
        <v>0</v>
      </c>
      <c r="Z151" s="295">
        <f t="shared" si="34"/>
        <v>0</v>
      </c>
      <c r="AA151" s="296" t="str">
        <f>VLOOKUP(G151,'5-Productie normen'!A:P,10,FALSE)</f>
        <v>V</v>
      </c>
      <c r="AB151" s="296"/>
      <c r="AD151" s="297">
        <f t="shared" si="35"/>
        <v>2392</v>
      </c>
    </row>
    <row r="152" spans="1:30" ht="14.1" customHeight="1">
      <c r="A152" s="272">
        <v>152</v>
      </c>
      <c r="B152" s="288" t="s">
        <v>93</v>
      </c>
      <c r="C152" s="288" t="s">
        <v>187</v>
      </c>
      <c r="D152" s="289" t="s">
        <v>209</v>
      </c>
      <c r="E152" s="290"/>
      <c r="F152" s="257" t="s">
        <v>194</v>
      </c>
      <c r="G152" s="258" t="s">
        <v>151</v>
      </c>
      <c r="H152" s="257" t="s">
        <v>262</v>
      </c>
      <c r="I152" s="291">
        <v>35.5</v>
      </c>
      <c r="J152" s="292">
        <f t="shared" si="31"/>
        <v>255</v>
      </c>
      <c r="K152" s="293">
        <v>255</v>
      </c>
      <c r="L152" s="293"/>
      <c r="M152" s="293"/>
      <c r="N152" s="293"/>
      <c r="O152" s="293"/>
      <c r="P152" s="293"/>
      <c r="Q152" s="294" t="e">
        <f>IF(K152="nio",0,IF(K152&gt;0,K152*I152/W152,0))*VLOOKUP(B152,'3-Kosten gebouwen'!$A$12:$C$25,3,FALSE)</f>
        <v>#DIV/0!</v>
      </c>
      <c r="R152" s="294">
        <f>IF(L152&gt;0,L152*I152/X152,0)*VLOOKUP(B152,'3-Kosten gebouwen'!$A$12:$C$25,3,FALSE)</f>
        <v>0</v>
      </c>
      <c r="S152" s="294">
        <f>IF(M152&gt;0,M152*I152/Y152,0)*VLOOKUP(B152,'3-Kosten gebouwen'!$A$12:$C$25,3,FALSE)</f>
        <v>0</v>
      </c>
      <c r="T152" s="294">
        <f>IF(N152&gt;0,N152*I152/Z152,0)*VLOOKUP(B152,'3-Kosten gebouwen'!$A$12:$C$25,3,FALSE)</f>
        <v>0</v>
      </c>
      <c r="U152" s="294">
        <f>IF(O152&gt;0,O152*I152/Y152,0)*VLOOKUP(B152,'3-Kosten gebouwen'!$A$12:$C$25,3,FALSE)</f>
        <v>0</v>
      </c>
      <c r="V152" s="294">
        <f>IF(P152&gt;0,P152*I152/Z152,0)*VLOOKUP(B152,'3-Kosten gebouwen'!$A$12:$C$25,3,FALSE)</f>
        <v>0</v>
      </c>
      <c r="W152" s="295">
        <f>IF(K152="nio",0,IF(K152&gt;0,VLOOKUP(G152,'5-Productie normen'!A:M,VLOOKUP(K152,'5-Productie normen'!$B$32:$D$39,2,FALSE),FALSE)))</f>
        <v>0</v>
      </c>
      <c r="X152" s="295">
        <f t="shared" si="32"/>
        <v>0</v>
      </c>
      <c r="Y152" s="295">
        <f t="shared" si="33"/>
        <v>0</v>
      </c>
      <c r="Z152" s="295">
        <f t="shared" si="34"/>
        <v>0</v>
      </c>
      <c r="AA152" s="296" t="str">
        <f>VLOOKUP(G152,'5-Productie normen'!A:P,10,FALSE)</f>
        <v>V</v>
      </c>
      <c r="AB152" s="296"/>
      <c r="AD152" s="297">
        <f t="shared" si="35"/>
        <v>9052.5</v>
      </c>
    </row>
    <row r="153" spans="1:30" ht="14.1" customHeight="1">
      <c r="A153" s="272">
        <v>153</v>
      </c>
      <c r="B153" s="288" t="s">
        <v>93</v>
      </c>
      <c r="C153" s="288" t="s">
        <v>187</v>
      </c>
      <c r="D153" s="289" t="s">
        <v>209</v>
      </c>
      <c r="E153" s="290"/>
      <c r="F153" s="257" t="s">
        <v>292</v>
      </c>
      <c r="G153" s="258" t="s">
        <v>151</v>
      </c>
      <c r="H153" s="257" t="s">
        <v>293</v>
      </c>
      <c r="I153" s="291">
        <v>2.8</v>
      </c>
      <c r="J153" s="292">
        <f t="shared" si="31"/>
        <v>255</v>
      </c>
      <c r="K153" s="293">
        <v>255</v>
      </c>
      <c r="L153" s="293"/>
      <c r="M153" s="293"/>
      <c r="N153" s="293"/>
      <c r="O153" s="293"/>
      <c r="P153" s="293"/>
      <c r="Q153" s="294" t="e">
        <f>IF(K153="nio",0,IF(K153&gt;0,K153*I153/W153,0))*VLOOKUP(B153,'3-Kosten gebouwen'!$A$12:$C$25,3,FALSE)</f>
        <v>#DIV/0!</v>
      </c>
      <c r="R153" s="294">
        <f>IF(L153&gt;0,L153*I153/X153,0)*VLOOKUP(B153,'3-Kosten gebouwen'!$A$12:$C$25,3,FALSE)</f>
        <v>0</v>
      </c>
      <c r="S153" s="294">
        <f>IF(M153&gt;0,M153*I153/Y153,0)*VLOOKUP(B153,'3-Kosten gebouwen'!$A$12:$C$25,3,FALSE)</f>
        <v>0</v>
      </c>
      <c r="T153" s="294">
        <f>IF(N153&gt;0,N153*I153/Z153,0)*VLOOKUP(B153,'3-Kosten gebouwen'!$A$12:$C$25,3,FALSE)</f>
        <v>0</v>
      </c>
      <c r="U153" s="294">
        <f>IF(O153&gt;0,O153*I153/Y153,0)*VLOOKUP(B153,'3-Kosten gebouwen'!$A$12:$C$25,3,FALSE)</f>
        <v>0</v>
      </c>
      <c r="V153" s="294">
        <f>IF(P153&gt;0,P153*I153/Z153,0)*VLOOKUP(B153,'3-Kosten gebouwen'!$A$12:$C$25,3,FALSE)</f>
        <v>0</v>
      </c>
      <c r="W153" s="295">
        <f>IF(K153="nio",0,IF(K153&gt;0,VLOOKUP(G153,'5-Productie normen'!A:M,VLOOKUP(K153,'5-Productie normen'!$B$32:$D$39,2,FALSE),FALSE)))</f>
        <v>0</v>
      </c>
      <c r="X153" s="295">
        <f t="shared" si="32"/>
        <v>0</v>
      </c>
      <c r="Y153" s="295">
        <f t="shared" si="33"/>
        <v>0</v>
      </c>
      <c r="Z153" s="295">
        <f t="shared" si="34"/>
        <v>0</v>
      </c>
      <c r="AA153" s="296" t="str">
        <f>VLOOKUP(G153,'5-Productie normen'!A:P,10,FALSE)</f>
        <v>V</v>
      </c>
      <c r="AB153" s="296"/>
      <c r="AD153" s="297">
        <f t="shared" si="35"/>
        <v>714</v>
      </c>
    </row>
    <row r="154" spans="1:30" ht="14.1" customHeight="1">
      <c r="A154" s="272">
        <v>154</v>
      </c>
      <c r="B154" s="288" t="s">
        <v>93</v>
      </c>
      <c r="C154" s="288" t="s">
        <v>187</v>
      </c>
      <c r="D154" s="289" t="s">
        <v>209</v>
      </c>
      <c r="E154" s="290"/>
      <c r="F154" s="257" t="s">
        <v>294</v>
      </c>
      <c r="G154" s="258" t="s">
        <v>143</v>
      </c>
      <c r="H154" s="257" t="s">
        <v>293</v>
      </c>
      <c r="I154" s="291">
        <v>14</v>
      </c>
      <c r="J154" s="292">
        <f t="shared" si="31"/>
        <v>255</v>
      </c>
      <c r="K154" s="293">
        <v>255</v>
      </c>
      <c r="L154" s="293"/>
      <c r="M154" s="293"/>
      <c r="N154" s="293"/>
      <c r="O154" s="293"/>
      <c r="P154" s="293"/>
      <c r="Q154" s="294" t="e">
        <f>IF(K154="nio",0,IF(K154&gt;0,K154*I154/W154,0))*VLOOKUP(B154,'3-Kosten gebouwen'!$A$12:$C$25,3,FALSE)</f>
        <v>#DIV/0!</v>
      </c>
      <c r="R154" s="294">
        <f>IF(L154&gt;0,L154*I154/X154,0)*VLOOKUP(B154,'3-Kosten gebouwen'!$A$12:$C$25,3,FALSE)</f>
        <v>0</v>
      </c>
      <c r="S154" s="294">
        <f>IF(M154&gt;0,M154*I154/Y154,0)*VLOOKUP(B154,'3-Kosten gebouwen'!$A$12:$C$25,3,FALSE)</f>
        <v>0</v>
      </c>
      <c r="T154" s="294">
        <f>IF(N154&gt;0,N154*I154/Z154,0)*VLOOKUP(B154,'3-Kosten gebouwen'!$A$12:$C$25,3,FALSE)</f>
        <v>0</v>
      </c>
      <c r="U154" s="294">
        <f>IF(O154&gt;0,O154*I154/Y154,0)*VLOOKUP(B154,'3-Kosten gebouwen'!$A$12:$C$25,3,FALSE)</f>
        <v>0</v>
      </c>
      <c r="V154" s="294">
        <f>IF(P154&gt;0,P154*I154/Z154,0)*VLOOKUP(B154,'3-Kosten gebouwen'!$A$12:$C$25,3,FALSE)</f>
        <v>0</v>
      </c>
      <c r="W154" s="295">
        <f>IF(K154="nio",0,IF(K154&gt;0,VLOOKUP(G154,'5-Productie normen'!A:M,VLOOKUP(K154,'5-Productie normen'!$B$32:$D$39,2,FALSE),FALSE)))</f>
        <v>0</v>
      </c>
      <c r="X154" s="295">
        <f t="shared" si="32"/>
        <v>0</v>
      </c>
      <c r="Y154" s="295">
        <f t="shared" si="33"/>
        <v>0</v>
      </c>
      <c r="Z154" s="295">
        <f t="shared" si="34"/>
        <v>0</v>
      </c>
      <c r="AA154" s="296" t="str">
        <f>VLOOKUP(G154,'5-Productie normen'!A:P,10,FALSE)</f>
        <v>V</v>
      </c>
      <c r="AB154" s="296"/>
      <c r="AD154" s="297">
        <f t="shared" si="35"/>
        <v>3570</v>
      </c>
    </row>
    <row r="155" spans="1:30" ht="14.1" customHeight="1">
      <c r="A155" s="272">
        <v>155</v>
      </c>
      <c r="B155" s="288" t="s">
        <v>93</v>
      </c>
      <c r="C155" s="288" t="s">
        <v>187</v>
      </c>
      <c r="D155" s="289" t="s">
        <v>209</v>
      </c>
      <c r="E155" s="290"/>
      <c r="F155" s="257" t="s">
        <v>261</v>
      </c>
      <c r="G155" s="258" t="s">
        <v>153</v>
      </c>
      <c r="H155" s="257" t="s">
        <v>198</v>
      </c>
      <c r="I155" s="291">
        <v>6</v>
      </c>
      <c r="J155" s="292">
        <f t="shared" si="31"/>
        <v>4</v>
      </c>
      <c r="K155" s="293">
        <v>4</v>
      </c>
      <c r="L155" s="293"/>
      <c r="M155" s="293"/>
      <c r="N155" s="293"/>
      <c r="O155" s="293"/>
      <c r="P155" s="293"/>
      <c r="Q155" s="294" t="e">
        <f>IF(K155="nio",0,IF(K155&gt;0,K155*I155/W155,0))*VLOOKUP(B155,'3-Kosten gebouwen'!$A$12:$C$25,3,FALSE)</f>
        <v>#DIV/0!</v>
      </c>
      <c r="R155" s="294">
        <f>IF(L155&gt;0,L155*I155/X155,0)*VLOOKUP(B155,'3-Kosten gebouwen'!$A$12:$C$25,3,FALSE)</f>
        <v>0</v>
      </c>
      <c r="S155" s="294">
        <f>IF(M155&gt;0,M155*I155/Y155,0)*VLOOKUP(B155,'3-Kosten gebouwen'!$A$12:$C$25,3,FALSE)</f>
        <v>0</v>
      </c>
      <c r="T155" s="294">
        <f>IF(N155&gt;0,N155*I155/Z155,0)*VLOOKUP(B155,'3-Kosten gebouwen'!$A$12:$C$25,3,FALSE)</f>
        <v>0</v>
      </c>
      <c r="U155" s="294">
        <f>IF(O155&gt;0,O155*I155/Y155,0)*VLOOKUP(B155,'3-Kosten gebouwen'!$A$12:$C$25,3,FALSE)</f>
        <v>0</v>
      </c>
      <c r="V155" s="294">
        <f>IF(P155&gt;0,P155*I155/Z155,0)*VLOOKUP(B155,'3-Kosten gebouwen'!$A$12:$C$25,3,FALSE)</f>
        <v>0</v>
      </c>
      <c r="W155" s="295">
        <f>IF(K155="nio",0,IF(K155&gt;0,VLOOKUP(G155,'5-Productie normen'!A:M,VLOOKUP(K155,'5-Productie normen'!$B$32:$D$39,2,FALSE),FALSE)))</f>
        <v>0</v>
      </c>
      <c r="X155" s="295">
        <f t="shared" si="32"/>
        <v>0</v>
      </c>
      <c r="Y155" s="295">
        <f t="shared" si="33"/>
        <v>0</v>
      </c>
      <c r="Z155" s="295">
        <f t="shared" si="34"/>
        <v>0</v>
      </c>
      <c r="AA155" s="296" t="str">
        <f>VLOOKUP(G155,'5-Productie normen'!A:P,10,FALSE)</f>
        <v>V</v>
      </c>
      <c r="AB155" s="296"/>
      <c r="AD155" s="297">
        <f t="shared" si="35"/>
        <v>24</v>
      </c>
    </row>
    <row r="156" spans="1:30" ht="14.1" customHeight="1">
      <c r="A156" s="272">
        <v>156</v>
      </c>
      <c r="B156" s="288" t="s">
        <v>93</v>
      </c>
      <c r="C156" s="288" t="s">
        <v>187</v>
      </c>
      <c r="D156" s="289" t="s">
        <v>209</v>
      </c>
      <c r="E156" s="290"/>
      <c r="F156" s="257" t="s">
        <v>266</v>
      </c>
      <c r="G156" s="258" t="s">
        <v>149</v>
      </c>
      <c r="H156" s="257" t="s">
        <v>200</v>
      </c>
      <c r="I156" s="291">
        <v>16</v>
      </c>
      <c r="J156" s="292">
        <f t="shared" si="31"/>
        <v>365</v>
      </c>
      <c r="K156" s="293">
        <v>255</v>
      </c>
      <c r="L156" s="293"/>
      <c r="M156" s="293">
        <v>102</v>
      </c>
      <c r="N156" s="293"/>
      <c r="O156" s="293">
        <v>8</v>
      </c>
      <c r="P156" s="293"/>
      <c r="Q156" s="294" t="e">
        <f>IF(K156="nio",0,IF(K156&gt;0,K156*I156/W156,0))*VLOOKUP(B156,'3-Kosten gebouwen'!$A$12:$C$25,3,FALSE)</f>
        <v>#DIV/0!</v>
      </c>
      <c r="R156" s="294">
        <f>IF(L156&gt;0,L156*I156/X156,0)*VLOOKUP(B156,'3-Kosten gebouwen'!$A$12:$C$25,3,FALSE)</f>
        <v>0</v>
      </c>
      <c r="S156" s="294" t="e">
        <f>IF(M156&gt;0,M156*I156/Y156,0)*VLOOKUP(B156,'3-Kosten gebouwen'!$A$12:$C$25,3,FALSE)</f>
        <v>#DIV/0!</v>
      </c>
      <c r="T156" s="294">
        <f>IF(N156&gt;0,N156*I156/Z156,0)*VLOOKUP(B156,'3-Kosten gebouwen'!$A$12:$C$25,3,FALSE)</f>
        <v>0</v>
      </c>
      <c r="U156" s="294" t="e">
        <f>IF(O156&gt;0,O156*I156/Y156,0)*VLOOKUP(B156,'3-Kosten gebouwen'!$A$12:$C$25,3,FALSE)</f>
        <v>#DIV/0!</v>
      </c>
      <c r="V156" s="294">
        <f>IF(P156&gt;0,P156*I156/Z156,0)*VLOOKUP(B156,'3-Kosten gebouwen'!$A$12:$C$25,3,FALSE)</f>
        <v>0</v>
      </c>
      <c r="W156" s="295">
        <f>IF(K156="nio",0,IF(K156&gt;0,VLOOKUP(G156,'5-Productie normen'!A:M,VLOOKUP(K156,'5-Productie normen'!$B$32:$D$39,2,FALSE),FALSE)))</f>
        <v>0</v>
      </c>
      <c r="X156" s="295">
        <f t="shared" si="32"/>
        <v>0</v>
      </c>
      <c r="Y156" s="295">
        <f t="shared" si="33"/>
        <v>0</v>
      </c>
      <c r="Z156" s="295">
        <f t="shared" si="34"/>
        <v>0</v>
      </c>
      <c r="AA156" s="296" t="str">
        <f>VLOOKUP(G156,'5-Productie normen'!A:P,10,FALSE)</f>
        <v>S</v>
      </c>
      <c r="AB156" s="296"/>
      <c r="AD156" s="297">
        <f t="shared" si="35"/>
        <v>5840</v>
      </c>
    </row>
    <row r="157" spans="1:30" ht="14.1" customHeight="1">
      <c r="A157" s="272">
        <v>157</v>
      </c>
      <c r="B157" s="288" t="s">
        <v>93</v>
      </c>
      <c r="C157" s="288" t="s">
        <v>187</v>
      </c>
      <c r="D157" s="289" t="s">
        <v>209</v>
      </c>
      <c r="E157" s="290"/>
      <c r="F157" s="257" t="s">
        <v>267</v>
      </c>
      <c r="G157" s="258" t="s">
        <v>149</v>
      </c>
      <c r="H157" s="257" t="s">
        <v>200</v>
      </c>
      <c r="I157" s="291">
        <v>2.8</v>
      </c>
      <c r="J157" s="292">
        <f t="shared" si="31"/>
        <v>365</v>
      </c>
      <c r="K157" s="293">
        <v>255</v>
      </c>
      <c r="L157" s="293"/>
      <c r="M157" s="293">
        <v>102</v>
      </c>
      <c r="N157" s="293"/>
      <c r="O157" s="293">
        <v>8</v>
      </c>
      <c r="P157" s="293"/>
      <c r="Q157" s="294" t="e">
        <f>IF(K157="nio",0,IF(K157&gt;0,K157*I157/W157,0))*VLOOKUP(B157,'3-Kosten gebouwen'!$A$12:$C$25,3,FALSE)</f>
        <v>#DIV/0!</v>
      </c>
      <c r="R157" s="294">
        <f>IF(L157&gt;0,L157*I157/X157,0)*VLOOKUP(B157,'3-Kosten gebouwen'!$A$12:$C$25,3,FALSE)</f>
        <v>0</v>
      </c>
      <c r="S157" s="294" t="e">
        <f>IF(M157&gt;0,M157*I157/Y157,0)*VLOOKUP(B157,'3-Kosten gebouwen'!$A$12:$C$25,3,FALSE)</f>
        <v>#DIV/0!</v>
      </c>
      <c r="T157" s="294">
        <f>IF(N157&gt;0,N157*I157/Z157,0)*VLOOKUP(B157,'3-Kosten gebouwen'!$A$12:$C$25,3,FALSE)</f>
        <v>0</v>
      </c>
      <c r="U157" s="294" t="e">
        <f>IF(O157&gt;0,O157*I157/Y157,0)*VLOOKUP(B157,'3-Kosten gebouwen'!$A$12:$C$25,3,FALSE)</f>
        <v>#DIV/0!</v>
      </c>
      <c r="V157" s="294">
        <f>IF(P157&gt;0,P157*I157/Z157,0)*VLOOKUP(B157,'3-Kosten gebouwen'!$A$12:$C$25,3,FALSE)</f>
        <v>0</v>
      </c>
      <c r="W157" s="295">
        <f>IF(K157="nio",0,IF(K157&gt;0,VLOOKUP(G157,'5-Productie normen'!A:M,VLOOKUP(K157,'5-Productie normen'!$B$32:$D$39,2,FALSE),FALSE)))</f>
        <v>0</v>
      </c>
      <c r="X157" s="295">
        <f t="shared" si="32"/>
        <v>0</v>
      </c>
      <c r="Y157" s="295">
        <f t="shared" si="33"/>
        <v>0</v>
      </c>
      <c r="Z157" s="295">
        <f t="shared" si="34"/>
        <v>0</v>
      </c>
      <c r="AA157" s="296" t="str">
        <f>VLOOKUP(G157,'5-Productie normen'!A:P,10,FALSE)</f>
        <v>S</v>
      </c>
      <c r="AB157" s="296"/>
      <c r="AD157" s="297">
        <f t="shared" si="35"/>
        <v>1021.9999999999999</v>
      </c>
    </row>
    <row r="158" spans="1:30" ht="14.1" customHeight="1">
      <c r="A158" s="272">
        <v>158</v>
      </c>
      <c r="B158" s="288" t="s">
        <v>93</v>
      </c>
      <c r="C158" s="288" t="s">
        <v>187</v>
      </c>
      <c r="D158" s="289" t="s">
        <v>209</v>
      </c>
      <c r="E158" s="290"/>
      <c r="F158" s="257" t="s">
        <v>295</v>
      </c>
      <c r="G158" s="258" t="s">
        <v>145</v>
      </c>
      <c r="H158" s="257" t="s">
        <v>280</v>
      </c>
      <c r="I158" s="291">
        <v>2.5</v>
      </c>
      <c r="J158" s="292">
        <f t="shared" si="31"/>
        <v>255</v>
      </c>
      <c r="K158" s="293">
        <v>255</v>
      </c>
      <c r="L158" s="293"/>
      <c r="M158" s="293"/>
      <c r="N158" s="293"/>
      <c r="O158" s="293"/>
      <c r="P158" s="293"/>
      <c r="Q158" s="294" t="e">
        <f>IF(K158="nio",0,IF(K158&gt;0,K158*I158/W158,0))*VLOOKUP(B158,'3-Kosten gebouwen'!$A$12:$C$25,3,FALSE)</f>
        <v>#DIV/0!</v>
      </c>
      <c r="R158" s="294">
        <f>IF(L158&gt;0,L158*I158/X158,0)*VLOOKUP(B158,'3-Kosten gebouwen'!$A$12:$C$25,3,FALSE)</f>
        <v>0</v>
      </c>
      <c r="S158" s="294">
        <f>IF(M158&gt;0,M158*I158/Y158,0)*VLOOKUP(B158,'3-Kosten gebouwen'!$A$12:$C$25,3,FALSE)</f>
        <v>0</v>
      </c>
      <c r="T158" s="294">
        <f>IF(N158&gt;0,N158*I158/Z158,0)*VLOOKUP(B158,'3-Kosten gebouwen'!$A$12:$C$25,3,FALSE)</f>
        <v>0</v>
      </c>
      <c r="U158" s="294">
        <f>IF(O158&gt;0,O158*I158/Y158,0)*VLOOKUP(B158,'3-Kosten gebouwen'!$A$12:$C$25,3,FALSE)</f>
        <v>0</v>
      </c>
      <c r="V158" s="294">
        <f>IF(P158&gt;0,P158*I158/Z158,0)*VLOOKUP(B158,'3-Kosten gebouwen'!$A$12:$C$25,3,FALSE)</f>
        <v>0</v>
      </c>
      <c r="W158" s="295">
        <f>IF(K158="nio",0,IF(K158&gt;0,VLOOKUP(G158,'5-Productie normen'!A:M,VLOOKUP(K158,'5-Productie normen'!$B$32:$D$39,2,FALSE),FALSE)))</f>
        <v>0</v>
      </c>
      <c r="X158" s="295">
        <f t="shared" si="32"/>
        <v>0</v>
      </c>
      <c r="Y158" s="295">
        <f t="shared" si="33"/>
        <v>0</v>
      </c>
      <c r="Z158" s="295">
        <f t="shared" si="34"/>
        <v>0</v>
      </c>
      <c r="AA158" s="296" t="str">
        <f>VLOOKUP(G158,'5-Productie normen'!A:P,10,FALSE)</f>
        <v>V</v>
      </c>
      <c r="AB158" s="296"/>
      <c r="AD158" s="297">
        <f t="shared" si="35"/>
        <v>637.5</v>
      </c>
    </row>
    <row r="159" spans="1:30" ht="14.1" customHeight="1">
      <c r="A159" s="272">
        <v>159</v>
      </c>
      <c r="B159" s="288" t="s">
        <v>93</v>
      </c>
      <c r="C159" s="288" t="s">
        <v>187</v>
      </c>
      <c r="D159" s="289">
        <v>-1</v>
      </c>
      <c r="E159" s="290"/>
      <c r="F159" s="257" t="s">
        <v>296</v>
      </c>
      <c r="G159" s="258" t="s">
        <v>153</v>
      </c>
      <c r="H159" s="257" t="s">
        <v>280</v>
      </c>
      <c r="I159" s="291">
        <v>5</v>
      </c>
      <c r="J159" s="292">
        <f t="shared" si="31"/>
        <v>4</v>
      </c>
      <c r="K159" s="293">
        <v>4</v>
      </c>
      <c r="L159" s="293"/>
      <c r="M159" s="293"/>
      <c r="N159" s="293"/>
      <c r="O159" s="293"/>
      <c r="P159" s="293"/>
      <c r="Q159" s="294" t="e">
        <f>IF(K159="nio",0,IF(K159&gt;0,K159*I159/W159,0))*VLOOKUP(B159,'3-Kosten gebouwen'!$A$12:$C$25,3,FALSE)</f>
        <v>#DIV/0!</v>
      </c>
      <c r="R159" s="294">
        <f>IF(L159&gt;0,L159*I159/X159,0)*VLOOKUP(B159,'3-Kosten gebouwen'!$A$12:$C$25,3,FALSE)</f>
        <v>0</v>
      </c>
      <c r="S159" s="294">
        <f>IF(M159&gt;0,M159*I159/Y159,0)*VLOOKUP(B159,'3-Kosten gebouwen'!$A$12:$C$25,3,FALSE)</f>
        <v>0</v>
      </c>
      <c r="T159" s="294">
        <f>IF(N159&gt;0,N159*I159/Z159,0)*VLOOKUP(B159,'3-Kosten gebouwen'!$A$12:$C$25,3,FALSE)</f>
        <v>0</v>
      </c>
      <c r="U159" s="294">
        <f>IF(O159&gt;0,O159*I159/Y159,0)*VLOOKUP(B159,'3-Kosten gebouwen'!$A$12:$C$25,3,FALSE)</f>
        <v>0</v>
      </c>
      <c r="V159" s="294">
        <f>IF(P159&gt;0,P159*I159/Z159,0)*VLOOKUP(B159,'3-Kosten gebouwen'!$A$12:$C$25,3,FALSE)</f>
        <v>0</v>
      </c>
      <c r="W159" s="295">
        <f>IF(K159="nio",0,IF(K159&gt;0,VLOOKUP(G159,'5-Productie normen'!A:M,VLOOKUP(K159,'5-Productie normen'!$B$32:$D$39,2,FALSE),FALSE)))</f>
        <v>0</v>
      </c>
      <c r="X159" s="295">
        <f t="shared" si="32"/>
        <v>0</v>
      </c>
      <c r="Y159" s="295">
        <f t="shared" si="33"/>
        <v>0</v>
      </c>
      <c r="Z159" s="295">
        <f t="shared" si="34"/>
        <v>0</v>
      </c>
      <c r="AA159" s="296" t="str">
        <f>VLOOKUP(G159,'5-Productie normen'!A:P,10,FALSE)</f>
        <v>V</v>
      </c>
      <c r="AB159" s="296"/>
      <c r="AD159" s="297">
        <f t="shared" si="35"/>
        <v>20</v>
      </c>
    </row>
    <row r="160" spans="1:30" ht="14.1" customHeight="1">
      <c r="B160" s="305"/>
      <c r="C160" s="305"/>
      <c r="D160" s="306"/>
      <c r="E160" s="307"/>
      <c r="F160" s="308"/>
      <c r="G160" s="308"/>
      <c r="I160" s="309"/>
      <c r="J160" s="310"/>
      <c r="K160" s="311"/>
      <c r="L160" s="311"/>
      <c r="M160" s="311"/>
      <c r="N160" s="311"/>
      <c r="O160" s="311"/>
      <c r="P160" s="311"/>
      <c r="Q160" s="312"/>
      <c r="R160" s="312"/>
      <c r="S160" s="302"/>
      <c r="T160" s="302"/>
      <c r="U160" s="302"/>
      <c r="V160" s="302"/>
      <c r="W160" s="302"/>
      <c r="X160" s="302"/>
      <c r="Y160" s="302"/>
      <c r="Z160" s="302"/>
      <c r="AA160" s="303"/>
      <c r="AB160" s="303"/>
    </row>
    <row r="161" spans="2:28" ht="14.1" customHeight="1">
      <c r="B161" s="305"/>
      <c r="C161" s="305"/>
      <c r="D161" s="306"/>
      <c r="E161" s="307"/>
      <c r="F161" s="308"/>
      <c r="G161" s="308"/>
      <c r="I161" s="309"/>
      <c r="J161" s="310"/>
      <c r="K161" s="311"/>
      <c r="L161" s="311"/>
      <c r="M161" s="311"/>
      <c r="N161" s="311"/>
      <c r="O161" s="311"/>
      <c r="P161" s="311"/>
      <c r="Q161" s="312"/>
      <c r="R161" s="312"/>
      <c r="S161" s="302"/>
      <c r="T161" s="302"/>
      <c r="U161" s="302"/>
      <c r="V161" s="302"/>
      <c r="W161" s="302"/>
      <c r="X161" s="302"/>
      <c r="Y161" s="302"/>
      <c r="Z161" s="302"/>
      <c r="AA161" s="303"/>
      <c r="AB161" s="303"/>
    </row>
    <row r="162" spans="2:28" ht="14.1" customHeight="1">
      <c r="B162" s="305"/>
      <c r="C162" s="305"/>
      <c r="D162" s="306"/>
      <c r="E162" s="307"/>
      <c r="F162" s="308"/>
      <c r="G162" s="308"/>
      <c r="I162" s="309"/>
      <c r="J162" s="310"/>
      <c r="K162" s="311"/>
      <c r="L162" s="311"/>
      <c r="M162" s="311"/>
      <c r="N162" s="311"/>
      <c r="O162" s="311"/>
      <c r="P162" s="311"/>
      <c r="Q162" s="312"/>
      <c r="R162" s="312"/>
      <c r="S162" s="302"/>
      <c r="T162" s="302"/>
      <c r="U162" s="302"/>
      <c r="V162" s="302"/>
      <c r="W162" s="302"/>
      <c r="X162" s="302"/>
      <c r="Y162" s="302"/>
      <c r="Z162" s="302"/>
      <c r="AA162" s="303"/>
      <c r="AB162" s="303"/>
    </row>
    <row r="163" spans="2:28" ht="14.1" customHeight="1">
      <c r="B163" s="305"/>
      <c r="C163" s="305"/>
      <c r="D163" s="306"/>
      <c r="E163" s="307"/>
      <c r="F163" s="308"/>
      <c r="G163" s="308"/>
      <c r="I163" s="309"/>
      <c r="J163" s="310"/>
      <c r="K163" s="311"/>
      <c r="L163" s="311"/>
      <c r="M163" s="311"/>
      <c r="N163" s="311"/>
      <c r="O163" s="311"/>
      <c r="P163" s="311"/>
      <c r="Q163" s="312"/>
      <c r="R163" s="312"/>
      <c r="S163" s="302"/>
      <c r="T163" s="302"/>
      <c r="U163" s="302"/>
      <c r="V163" s="302"/>
      <c r="W163" s="302"/>
      <c r="X163" s="302"/>
      <c r="Y163" s="302"/>
      <c r="Z163" s="302"/>
      <c r="AA163" s="303"/>
      <c r="AB163" s="303"/>
    </row>
    <row r="164" spans="2:28" ht="14.1" customHeight="1">
      <c r="B164" s="305"/>
      <c r="C164" s="305"/>
      <c r="D164" s="306"/>
      <c r="E164" s="307"/>
      <c r="F164" s="308"/>
      <c r="G164" s="308"/>
      <c r="I164" s="309"/>
      <c r="J164" s="310"/>
      <c r="K164" s="311"/>
      <c r="L164" s="311"/>
      <c r="M164" s="311"/>
      <c r="N164" s="311"/>
      <c r="O164" s="311"/>
      <c r="P164" s="311"/>
      <c r="Q164" s="312"/>
      <c r="R164" s="312"/>
      <c r="S164" s="302"/>
      <c r="T164" s="302"/>
      <c r="U164" s="302"/>
      <c r="V164" s="302"/>
      <c r="W164" s="302"/>
      <c r="X164" s="302"/>
      <c r="Y164" s="302"/>
      <c r="Z164" s="302"/>
      <c r="AA164" s="303"/>
      <c r="AB164" s="303"/>
    </row>
    <row r="165" spans="2:28" ht="14.1" customHeight="1">
      <c r="B165" s="305"/>
      <c r="C165" s="305"/>
      <c r="D165" s="306"/>
      <c r="E165" s="307"/>
      <c r="F165" s="308"/>
      <c r="G165" s="308"/>
      <c r="I165" s="309"/>
      <c r="J165" s="310"/>
      <c r="K165" s="311"/>
      <c r="L165" s="311"/>
      <c r="M165" s="311"/>
      <c r="N165" s="311"/>
      <c r="O165" s="311"/>
      <c r="P165" s="311"/>
      <c r="Q165" s="312"/>
      <c r="R165" s="312"/>
      <c r="S165" s="302"/>
      <c r="T165" s="302"/>
      <c r="U165" s="302"/>
      <c r="V165" s="302"/>
      <c r="W165" s="302"/>
      <c r="X165" s="302"/>
      <c r="Y165" s="302"/>
      <c r="Z165" s="302"/>
      <c r="AA165" s="303"/>
      <c r="AB165" s="303"/>
    </row>
    <row r="166" spans="2:28" ht="14.1" customHeight="1">
      <c r="B166" s="305"/>
      <c r="C166" s="305"/>
      <c r="D166" s="306"/>
      <c r="E166" s="307"/>
      <c r="F166" s="308"/>
      <c r="G166" s="308"/>
      <c r="I166" s="309"/>
      <c r="J166" s="310"/>
      <c r="K166" s="311"/>
      <c r="L166" s="311"/>
      <c r="M166" s="311"/>
      <c r="N166" s="311"/>
      <c r="O166" s="311"/>
      <c r="P166" s="311"/>
      <c r="Q166" s="312"/>
      <c r="R166" s="312"/>
      <c r="S166" s="302"/>
      <c r="T166" s="302"/>
      <c r="U166" s="302"/>
      <c r="V166" s="302"/>
      <c r="W166" s="302"/>
      <c r="X166" s="302"/>
      <c r="Y166" s="302"/>
      <c r="Z166" s="302"/>
      <c r="AA166" s="303"/>
      <c r="AB166" s="303"/>
    </row>
    <row r="167" spans="2:28" ht="14.1" customHeight="1">
      <c r="B167" s="305"/>
      <c r="C167" s="305"/>
      <c r="D167" s="306"/>
      <c r="E167" s="307"/>
      <c r="F167" s="308"/>
      <c r="G167" s="308"/>
      <c r="I167" s="309"/>
      <c r="J167" s="310"/>
      <c r="K167" s="311"/>
      <c r="L167" s="311"/>
      <c r="M167" s="311"/>
      <c r="N167" s="311"/>
      <c r="O167" s="311"/>
      <c r="P167" s="311"/>
      <c r="Q167" s="312"/>
      <c r="R167" s="312"/>
      <c r="S167" s="302"/>
      <c r="T167" s="302"/>
      <c r="U167" s="302"/>
      <c r="V167" s="302"/>
      <c r="W167" s="302"/>
      <c r="X167" s="302"/>
      <c r="Y167" s="302"/>
      <c r="Z167" s="302"/>
      <c r="AA167" s="303"/>
      <c r="AB167" s="303"/>
    </row>
    <row r="168" spans="2:28" ht="14.1" customHeight="1">
      <c r="B168" s="305"/>
      <c r="C168" s="305"/>
      <c r="D168" s="306"/>
      <c r="E168" s="307"/>
      <c r="F168" s="308"/>
      <c r="G168" s="308"/>
      <c r="I168" s="309"/>
      <c r="J168" s="310"/>
      <c r="K168" s="311"/>
      <c r="L168" s="311"/>
      <c r="M168" s="311"/>
      <c r="N168" s="311"/>
      <c r="O168" s="311"/>
      <c r="P168" s="311"/>
      <c r="Q168" s="312"/>
      <c r="R168" s="312"/>
      <c r="S168" s="302"/>
      <c r="T168" s="302"/>
      <c r="U168" s="302"/>
      <c r="V168" s="302"/>
      <c r="W168" s="302"/>
      <c r="X168" s="302"/>
      <c r="Y168" s="302"/>
      <c r="Z168" s="302"/>
      <c r="AA168" s="303"/>
      <c r="AB168" s="303"/>
    </row>
    <row r="169" spans="2:28" ht="14.1" customHeight="1">
      <c r="B169" s="305"/>
      <c r="C169" s="305"/>
      <c r="D169" s="306"/>
      <c r="E169" s="307"/>
      <c r="F169" s="308"/>
      <c r="G169" s="308"/>
      <c r="I169" s="309"/>
      <c r="J169" s="310"/>
      <c r="K169" s="311"/>
      <c r="L169" s="311"/>
      <c r="M169" s="311"/>
      <c r="N169" s="311"/>
      <c r="O169" s="311"/>
      <c r="P169" s="311"/>
      <c r="Q169" s="312"/>
      <c r="R169" s="312"/>
      <c r="S169" s="302"/>
      <c r="T169" s="302"/>
      <c r="U169" s="302"/>
      <c r="V169" s="302"/>
      <c r="W169" s="302"/>
      <c r="X169" s="302"/>
      <c r="Y169" s="302"/>
      <c r="Z169" s="302"/>
      <c r="AA169" s="303"/>
      <c r="AB169" s="303"/>
    </row>
    <row r="170" spans="2:28" ht="14.1" customHeight="1">
      <c r="B170" s="305"/>
      <c r="C170" s="305"/>
      <c r="D170" s="306"/>
      <c r="E170" s="307"/>
      <c r="F170" s="308"/>
      <c r="G170" s="308"/>
      <c r="I170" s="309"/>
      <c r="J170" s="310"/>
      <c r="K170" s="311"/>
      <c r="L170" s="311"/>
      <c r="M170" s="311"/>
      <c r="N170" s="311"/>
      <c r="O170" s="311"/>
      <c r="P170" s="311"/>
      <c r="Q170" s="312"/>
      <c r="R170" s="312"/>
      <c r="S170" s="302"/>
      <c r="T170" s="302"/>
      <c r="U170" s="302"/>
      <c r="V170" s="302"/>
      <c r="W170" s="302"/>
      <c r="X170" s="302"/>
      <c r="Y170" s="302"/>
      <c r="Z170" s="302"/>
      <c r="AA170" s="303"/>
      <c r="AB170" s="303"/>
    </row>
    <row r="171" spans="2:28" ht="14.1" customHeight="1">
      <c r="B171" s="305"/>
      <c r="C171" s="305"/>
      <c r="D171" s="306"/>
      <c r="E171" s="307"/>
      <c r="F171" s="308"/>
      <c r="G171" s="308"/>
      <c r="I171" s="309"/>
      <c r="J171" s="310"/>
      <c r="K171" s="311"/>
      <c r="L171" s="311"/>
      <c r="M171" s="311"/>
      <c r="N171" s="311"/>
      <c r="O171" s="311"/>
      <c r="P171" s="311"/>
      <c r="Q171" s="312"/>
      <c r="R171" s="312"/>
      <c r="S171" s="302"/>
      <c r="T171" s="302"/>
      <c r="U171" s="302"/>
      <c r="V171" s="302"/>
      <c r="W171" s="302"/>
      <c r="X171" s="302"/>
      <c r="Y171" s="302"/>
      <c r="Z171" s="302"/>
      <c r="AA171" s="303"/>
      <c r="AB171" s="303"/>
    </row>
    <row r="172" spans="2:28" ht="14.1" customHeight="1">
      <c r="B172" s="305"/>
      <c r="C172" s="305"/>
      <c r="D172" s="306"/>
      <c r="E172" s="307"/>
      <c r="F172" s="308"/>
      <c r="G172" s="308"/>
      <c r="I172" s="309"/>
      <c r="J172" s="310"/>
      <c r="K172" s="311"/>
      <c r="L172" s="311"/>
      <c r="M172" s="311"/>
      <c r="N172" s="311"/>
      <c r="O172" s="311"/>
      <c r="P172" s="311"/>
      <c r="Q172" s="312"/>
      <c r="R172" s="312"/>
      <c r="S172" s="302"/>
      <c r="T172" s="302"/>
      <c r="U172" s="302"/>
      <c r="V172" s="302"/>
      <c r="W172" s="302"/>
      <c r="X172" s="302"/>
      <c r="Y172" s="302"/>
      <c r="Z172" s="302"/>
      <c r="AA172" s="303"/>
      <c r="AB172" s="303"/>
    </row>
    <row r="173" spans="2:28" ht="14.1" customHeight="1">
      <c r="B173" s="305"/>
      <c r="C173" s="305"/>
      <c r="D173" s="306"/>
      <c r="E173" s="307"/>
      <c r="F173" s="308"/>
      <c r="G173" s="308"/>
      <c r="I173" s="309"/>
      <c r="J173" s="310"/>
      <c r="K173" s="311"/>
      <c r="L173" s="311"/>
      <c r="M173" s="311"/>
      <c r="N173" s="311"/>
      <c r="O173" s="311"/>
      <c r="P173" s="311"/>
      <c r="Q173" s="312"/>
      <c r="R173" s="312"/>
      <c r="S173" s="302"/>
      <c r="T173" s="302"/>
      <c r="U173" s="302"/>
      <c r="V173" s="302"/>
      <c r="W173" s="302"/>
      <c r="X173" s="302"/>
      <c r="Y173" s="302"/>
      <c r="Z173" s="302"/>
      <c r="AA173" s="303"/>
      <c r="AB173" s="303"/>
    </row>
    <row r="174" spans="2:28" ht="14.1" customHeight="1">
      <c r="B174" s="305"/>
      <c r="C174" s="305"/>
      <c r="D174" s="306"/>
      <c r="E174" s="307"/>
      <c r="F174" s="308"/>
      <c r="G174" s="308"/>
      <c r="I174" s="309"/>
      <c r="J174" s="310"/>
      <c r="K174" s="311"/>
      <c r="L174" s="311"/>
      <c r="M174" s="311"/>
      <c r="N174" s="311"/>
      <c r="O174" s="311"/>
      <c r="P174" s="311"/>
      <c r="Q174" s="312"/>
      <c r="R174" s="312"/>
      <c r="S174" s="302"/>
      <c r="T174" s="302"/>
      <c r="U174" s="302"/>
      <c r="V174" s="302"/>
      <c r="W174" s="302"/>
      <c r="X174" s="302"/>
      <c r="Y174" s="302"/>
      <c r="Z174" s="302"/>
      <c r="AA174" s="303"/>
      <c r="AB174" s="303"/>
    </row>
    <row r="175" spans="2:28" ht="14.1" customHeight="1">
      <c r="B175" s="305"/>
      <c r="C175" s="305"/>
      <c r="D175" s="306"/>
      <c r="E175" s="307"/>
      <c r="F175" s="308"/>
      <c r="G175" s="308"/>
      <c r="I175" s="309"/>
      <c r="J175" s="310"/>
      <c r="K175" s="311"/>
      <c r="L175" s="311"/>
      <c r="M175" s="311"/>
      <c r="N175" s="311"/>
      <c r="O175" s="311"/>
      <c r="P175" s="311"/>
      <c r="Q175" s="312"/>
      <c r="R175" s="312"/>
      <c r="S175" s="302"/>
      <c r="T175" s="302"/>
      <c r="U175" s="302"/>
      <c r="V175" s="302"/>
      <c r="W175" s="302"/>
      <c r="X175" s="302"/>
      <c r="Y175" s="302"/>
      <c r="Z175" s="302"/>
      <c r="AA175" s="303"/>
      <c r="AB175" s="303"/>
    </row>
    <row r="176" spans="2:28" ht="14.1" customHeight="1">
      <c r="B176" s="305"/>
      <c r="C176" s="305"/>
      <c r="D176" s="306"/>
      <c r="E176" s="307"/>
      <c r="F176" s="308"/>
      <c r="G176" s="308"/>
      <c r="I176" s="309"/>
      <c r="J176" s="310"/>
      <c r="K176" s="311"/>
      <c r="L176" s="311"/>
      <c r="M176" s="311"/>
      <c r="N176" s="311"/>
      <c r="O176" s="311"/>
      <c r="P176" s="311"/>
      <c r="Q176" s="312"/>
      <c r="R176" s="312"/>
      <c r="S176" s="302"/>
      <c r="T176" s="302"/>
      <c r="U176" s="302"/>
      <c r="V176" s="302"/>
      <c r="W176" s="302"/>
      <c r="X176" s="302"/>
      <c r="Y176" s="302"/>
      <c r="Z176" s="302"/>
      <c r="AA176" s="303"/>
      <c r="AB176" s="303"/>
    </row>
    <row r="177" spans="2:28" ht="14.1" customHeight="1">
      <c r="B177" s="305"/>
      <c r="C177" s="305"/>
      <c r="D177" s="306"/>
      <c r="E177" s="307"/>
      <c r="F177" s="308"/>
      <c r="G177" s="308"/>
      <c r="I177" s="309"/>
      <c r="J177" s="310"/>
      <c r="K177" s="311"/>
      <c r="L177" s="311"/>
      <c r="M177" s="311"/>
      <c r="N177" s="311"/>
      <c r="O177" s="311"/>
      <c r="P177" s="311"/>
      <c r="Q177" s="312"/>
      <c r="R177" s="312"/>
      <c r="S177" s="302"/>
      <c r="T177" s="302"/>
      <c r="U177" s="302"/>
      <c r="V177" s="302"/>
      <c r="W177" s="302"/>
      <c r="X177" s="302"/>
      <c r="Y177" s="302"/>
      <c r="Z177" s="302"/>
      <c r="AA177" s="303"/>
      <c r="AB177" s="303"/>
    </row>
    <row r="178" spans="2:28" ht="14.1" customHeight="1">
      <c r="B178" s="305"/>
      <c r="C178" s="305"/>
      <c r="D178" s="306"/>
      <c r="E178" s="307"/>
      <c r="F178" s="308"/>
      <c r="G178" s="308"/>
      <c r="I178" s="309"/>
      <c r="J178" s="310"/>
      <c r="K178" s="311"/>
      <c r="L178" s="311"/>
      <c r="M178" s="311"/>
      <c r="N178" s="311"/>
      <c r="O178" s="311"/>
      <c r="P178" s="311"/>
      <c r="Q178" s="312"/>
      <c r="R178" s="312"/>
      <c r="S178" s="302"/>
      <c r="T178" s="302"/>
      <c r="U178" s="302"/>
      <c r="V178" s="302"/>
      <c r="W178" s="302"/>
      <c r="X178" s="302"/>
      <c r="Y178" s="302"/>
      <c r="Z178" s="302"/>
      <c r="AA178" s="303"/>
      <c r="AB178" s="303"/>
    </row>
    <row r="179" spans="2:28" ht="14.1" customHeight="1">
      <c r="B179" s="305"/>
      <c r="C179" s="305"/>
      <c r="D179" s="306"/>
      <c r="E179" s="307"/>
      <c r="F179" s="308"/>
      <c r="G179" s="308"/>
      <c r="I179" s="309"/>
      <c r="J179" s="310"/>
      <c r="K179" s="311"/>
      <c r="L179" s="311"/>
      <c r="M179" s="311"/>
      <c r="N179" s="311"/>
      <c r="O179" s="311"/>
      <c r="P179" s="311"/>
      <c r="Q179" s="312"/>
      <c r="R179" s="312"/>
      <c r="S179" s="302"/>
      <c r="T179" s="302"/>
      <c r="U179" s="302"/>
      <c r="V179" s="302"/>
      <c r="W179" s="302"/>
      <c r="X179" s="302"/>
      <c r="Y179" s="302"/>
      <c r="Z179" s="302"/>
      <c r="AA179" s="303"/>
      <c r="AB179" s="303"/>
    </row>
    <row r="180" spans="2:28" ht="14.1" customHeight="1">
      <c r="B180" s="305"/>
      <c r="C180" s="305"/>
      <c r="D180" s="306"/>
      <c r="E180" s="307"/>
      <c r="F180" s="308"/>
      <c r="G180" s="308"/>
      <c r="I180" s="309"/>
      <c r="J180" s="310"/>
      <c r="K180" s="311"/>
      <c r="L180" s="311"/>
      <c r="M180" s="311"/>
      <c r="N180" s="311"/>
      <c r="O180" s="311"/>
      <c r="P180" s="311"/>
      <c r="Q180" s="312"/>
      <c r="R180" s="312"/>
      <c r="S180" s="302"/>
      <c r="T180" s="302"/>
      <c r="U180" s="302"/>
      <c r="V180" s="302"/>
      <c r="W180" s="302"/>
      <c r="X180" s="302"/>
      <c r="Y180" s="302"/>
      <c r="Z180" s="302"/>
      <c r="AA180" s="303"/>
      <c r="AB180" s="303"/>
    </row>
    <row r="181" spans="2:28" ht="14.1" customHeight="1">
      <c r="B181" s="305"/>
      <c r="C181" s="305"/>
      <c r="D181" s="306"/>
      <c r="E181" s="307"/>
      <c r="F181" s="308"/>
      <c r="G181" s="308"/>
      <c r="I181" s="309"/>
      <c r="J181" s="310"/>
      <c r="K181" s="311"/>
      <c r="L181" s="311"/>
      <c r="M181" s="311"/>
      <c r="N181" s="311"/>
      <c r="O181" s="311"/>
      <c r="P181" s="311"/>
      <c r="Q181" s="312"/>
      <c r="R181" s="312"/>
      <c r="S181" s="302"/>
      <c r="T181" s="302"/>
      <c r="U181" s="302"/>
      <c r="V181" s="302"/>
      <c r="W181" s="302"/>
      <c r="X181" s="302"/>
      <c r="Y181" s="302"/>
      <c r="Z181" s="302"/>
      <c r="AA181" s="303"/>
      <c r="AB181" s="303"/>
    </row>
    <row r="182" spans="2:28" ht="14.1" customHeight="1">
      <c r="B182" s="305"/>
      <c r="C182" s="305"/>
      <c r="D182" s="306"/>
      <c r="E182" s="307"/>
      <c r="F182" s="308"/>
      <c r="G182" s="308"/>
      <c r="I182" s="309"/>
      <c r="J182" s="310"/>
      <c r="K182" s="311"/>
      <c r="L182" s="311"/>
      <c r="M182" s="311"/>
      <c r="N182" s="311"/>
      <c r="O182" s="311"/>
      <c r="P182" s="311"/>
      <c r="Q182" s="312"/>
      <c r="R182" s="312"/>
      <c r="S182" s="302"/>
      <c r="T182" s="302"/>
      <c r="U182" s="302"/>
      <c r="V182" s="302"/>
      <c r="W182" s="302"/>
      <c r="X182" s="302"/>
      <c r="Y182" s="302"/>
      <c r="Z182" s="302"/>
      <c r="AA182" s="303"/>
      <c r="AB182" s="303"/>
    </row>
    <row r="183" spans="2:28" ht="14.1" customHeight="1">
      <c r="B183" s="305"/>
      <c r="C183" s="305"/>
      <c r="D183" s="306"/>
      <c r="E183" s="307"/>
      <c r="F183" s="308"/>
      <c r="G183" s="308"/>
      <c r="I183" s="309"/>
      <c r="J183" s="310"/>
      <c r="K183" s="311"/>
      <c r="L183" s="311"/>
      <c r="M183" s="311"/>
      <c r="N183" s="311"/>
      <c r="O183" s="311"/>
      <c r="P183" s="311"/>
      <c r="Q183" s="312"/>
      <c r="R183" s="312"/>
      <c r="S183" s="302"/>
      <c r="T183" s="302"/>
      <c r="U183" s="302"/>
      <c r="V183" s="302"/>
      <c r="W183" s="302"/>
      <c r="X183" s="302"/>
      <c r="Y183" s="302"/>
      <c r="Z183" s="302"/>
      <c r="AA183" s="303"/>
      <c r="AB183" s="303"/>
    </row>
    <row r="184" spans="2:28" ht="14.1" customHeight="1">
      <c r="B184" s="305"/>
      <c r="C184" s="305"/>
      <c r="D184" s="306"/>
      <c r="E184" s="307"/>
      <c r="F184" s="308"/>
      <c r="G184" s="308"/>
      <c r="I184" s="309"/>
      <c r="J184" s="310"/>
      <c r="K184" s="311"/>
      <c r="L184" s="311"/>
      <c r="M184" s="311"/>
      <c r="N184" s="311"/>
      <c r="O184" s="311"/>
      <c r="P184" s="311"/>
      <c r="Q184" s="312"/>
      <c r="R184" s="312"/>
      <c r="S184" s="302"/>
      <c r="T184" s="302"/>
      <c r="U184" s="302"/>
      <c r="V184" s="302"/>
      <c r="W184" s="302"/>
      <c r="X184" s="302"/>
      <c r="Y184" s="302"/>
      <c r="Z184" s="302"/>
      <c r="AA184" s="303"/>
      <c r="AB184" s="303"/>
    </row>
    <row r="185" spans="2:28" ht="14.1" customHeight="1">
      <c r="B185" s="305"/>
      <c r="C185" s="305"/>
      <c r="D185" s="306"/>
      <c r="E185" s="307"/>
      <c r="F185" s="308"/>
      <c r="G185" s="308"/>
      <c r="I185" s="309"/>
      <c r="J185" s="310"/>
      <c r="K185" s="311"/>
      <c r="L185" s="311"/>
      <c r="M185" s="311"/>
      <c r="N185" s="311"/>
      <c r="O185" s="311"/>
      <c r="P185" s="311"/>
      <c r="Q185" s="312"/>
      <c r="R185" s="312"/>
      <c r="S185" s="302"/>
      <c r="T185" s="302"/>
      <c r="U185" s="302"/>
      <c r="V185" s="302"/>
      <c r="W185" s="302"/>
      <c r="X185" s="302"/>
      <c r="Y185" s="302"/>
      <c r="Z185" s="302"/>
      <c r="AA185" s="303"/>
      <c r="AB185" s="303"/>
    </row>
    <row r="186" spans="2:28" ht="14.1" customHeight="1">
      <c r="B186" s="305"/>
      <c r="C186" s="305"/>
      <c r="D186" s="306"/>
      <c r="E186" s="307"/>
      <c r="F186" s="308"/>
      <c r="G186" s="308"/>
      <c r="I186" s="309"/>
      <c r="J186" s="310"/>
      <c r="K186" s="311"/>
      <c r="L186" s="311"/>
      <c r="M186" s="311"/>
      <c r="N186" s="311"/>
      <c r="O186" s="311"/>
      <c r="P186" s="311"/>
      <c r="Q186" s="312"/>
      <c r="R186" s="312"/>
      <c r="S186" s="302"/>
      <c r="T186" s="302"/>
      <c r="U186" s="302"/>
      <c r="V186" s="302"/>
      <c r="W186" s="302"/>
      <c r="X186" s="302"/>
      <c r="Y186" s="302"/>
      <c r="Z186" s="302"/>
      <c r="AA186" s="303"/>
      <c r="AB186" s="303"/>
    </row>
    <row r="187" spans="2:28" ht="14.1" customHeight="1">
      <c r="B187" s="305"/>
      <c r="C187" s="305"/>
      <c r="D187" s="306"/>
      <c r="E187" s="307"/>
      <c r="F187" s="308"/>
      <c r="G187" s="308"/>
      <c r="I187" s="309"/>
      <c r="J187" s="310"/>
      <c r="K187" s="311"/>
      <c r="L187" s="311"/>
      <c r="M187" s="311"/>
      <c r="N187" s="311"/>
      <c r="O187" s="311"/>
      <c r="P187" s="311"/>
      <c r="Q187" s="312"/>
      <c r="R187" s="312"/>
      <c r="S187" s="302"/>
      <c r="T187" s="302"/>
      <c r="U187" s="302"/>
      <c r="V187" s="302"/>
      <c r="W187" s="302"/>
      <c r="X187" s="302"/>
      <c r="Y187" s="302"/>
      <c r="Z187" s="302"/>
      <c r="AA187" s="303"/>
      <c r="AB187" s="303"/>
    </row>
    <row r="188" spans="2:28" ht="14.1" customHeight="1">
      <c r="B188" s="305"/>
      <c r="C188" s="305"/>
      <c r="D188" s="306"/>
      <c r="E188" s="307"/>
      <c r="F188" s="308"/>
      <c r="G188" s="308"/>
      <c r="I188" s="309"/>
      <c r="J188" s="310"/>
      <c r="K188" s="311"/>
      <c r="L188" s="311"/>
      <c r="M188" s="311"/>
      <c r="N188" s="311"/>
      <c r="O188" s="311"/>
      <c r="P188" s="311"/>
      <c r="Q188" s="312"/>
      <c r="R188" s="312"/>
      <c r="S188" s="302"/>
      <c r="T188" s="302"/>
      <c r="U188" s="302"/>
      <c r="V188" s="302"/>
      <c r="W188" s="302"/>
      <c r="X188" s="302"/>
      <c r="Y188" s="302"/>
      <c r="Z188" s="302"/>
      <c r="AA188" s="303"/>
      <c r="AB188" s="303"/>
    </row>
    <row r="189" spans="2:28" ht="14.1" customHeight="1">
      <c r="B189" s="305"/>
      <c r="C189" s="305"/>
      <c r="D189" s="306"/>
      <c r="E189" s="307"/>
      <c r="F189" s="308"/>
      <c r="G189" s="308"/>
      <c r="I189" s="309"/>
      <c r="J189" s="310"/>
      <c r="K189" s="311"/>
      <c r="L189" s="311"/>
      <c r="M189" s="311"/>
      <c r="N189" s="311"/>
      <c r="O189" s="311"/>
      <c r="P189" s="311"/>
      <c r="Q189" s="312"/>
      <c r="R189" s="312"/>
      <c r="S189" s="302"/>
      <c r="T189" s="302"/>
      <c r="U189" s="302"/>
      <c r="V189" s="302"/>
      <c r="W189" s="302"/>
      <c r="X189" s="302"/>
      <c r="Y189" s="302"/>
      <c r="Z189" s="302"/>
      <c r="AA189" s="303"/>
      <c r="AB189" s="303"/>
    </row>
    <row r="190" spans="2:28" ht="14.1" customHeight="1">
      <c r="B190" s="305"/>
      <c r="C190" s="305"/>
      <c r="D190" s="306"/>
      <c r="E190" s="307"/>
      <c r="F190" s="308"/>
      <c r="G190" s="308"/>
      <c r="I190" s="309"/>
      <c r="J190" s="310"/>
      <c r="K190" s="311"/>
      <c r="L190" s="311"/>
      <c r="M190" s="311"/>
      <c r="N190" s="311"/>
      <c r="O190" s="311"/>
      <c r="P190" s="311"/>
      <c r="Q190" s="312"/>
      <c r="R190" s="312"/>
      <c r="S190" s="302"/>
      <c r="T190" s="302"/>
      <c r="U190" s="302"/>
      <c r="V190" s="302"/>
      <c r="W190" s="302"/>
      <c r="X190" s="302"/>
      <c r="Y190" s="302"/>
      <c r="Z190" s="302"/>
      <c r="AA190" s="303"/>
      <c r="AB190" s="303"/>
    </row>
    <row r="191" spans="2:28" ht="14.1" customHeight="1">
      <c r="B191" s="305"/>
      <c r="C191" s="305"/>
      <c r="D191" s="306"/>
      <c r="E191" s="307"/>
      <c r="F191" s="308"/>
      <c r="G191" s="308"/>
      <c r="I191" s="309"/>
      <c r="J191" s="310"/>
      <c r="K191" s="311"/>
      <c r="L191" s="311"/>
      <c r="M191" s="311"/>
      <c r="N191" s="311"/>
      <c r="O191" s="311"/>
      <c r="P191" s="311"/>
      <c r="Q191" s="312"/>
      <c r="R191" s="312"/>
      <c r="S191" s="302"/>
      <c r="T191" s="302"/>
      <c r="U191" s="302"/>
      <c r="V191" s="302"/>
      <c r="W191" s="302"/>
      <c r="X191" s="302"/>
      <c r="Y191" s="302"/>
      <c r="Z191" s="302"/>
      <c r="AA191" s="303"/>
      <c r="AB191" s="303"/>
    </row>
    <row r="192" spans="2:28" ht="14.1" customHeight="1">
      <c r="B192" s="305"/>
      <c r="C192" s="305"/>
      <c r="D192" s="306"/>
      <c r="E192" s="307"/>
      <c r="F192" s="308"/>
      <c r="G192" s="308"/>
      <c r="I192" s="309"/>
      <c r="J192" s="310"/>
      <c r="K192" s="311"/>
      <c r="L192" s="311"/>
      <c r="M192" s="311"/>
      <c r="N192" s="311"/>
      <c r="O192" s="311"/>
      <c r="P192" s="311"/>
      <c r="Q192" s="312"/>
      <c r="R192" s="312"/>
      <c r="S192" s="302"/>
      <c r="T192" s="302"/>
      <c r="U192" s="302"/>
      <c r="V192" s="302"/>
      <c r="W192" s="302"/>
      <c r="X192" s="302"/>
      <c r="Y192" s="302"/>
      <c r="Z192" s="302"/>
      <c r="AA192" s="303"/>
      <c r="AB192" s="303"/>
    </row>
    <row r="193" spans="2:28" ht="14.1" customHeight="1">
      <c r="B193" s="305"/>
      <c r="C193" s="305"/>
      <c r="D193" s="306"/>
      <c r="E193" s="307"/>
      <c r="F193" s="308"/>
      <c r="G193" s="308"/>
      <c r="I193" s="309"/>
      <c r="J193" s="310"/>
      <c r="K193" s="311"/>
      <c r="L193" s="311"/>
      <c r="M193" s="311"/>
      <c r="N193" s="311"/>
      <c r="O193" s="311"/>
      <c r="P193" s="311"/>
      <c r="Q193" s="312"/>
      <c r="R193" s="312"/>
      <c r="S193" s="302"/>
      <c r="T193" s="302"/>
      <c r="U193" s="302"/>
      <c r="V193" s="302"/>
      <c r="W193" s="302"/>
      <c r="X193" s="302"/>
      <c r="Y193" s="302"/>
      <c r="Z193" s="302"/>
      <c r="AA193" s="303"/>
      <c r="AB193" s="303"/>
    </row>
    <row r="194" spans="2:28" ht="14.1" customHeight="1">
      <c r="B194" s="305"/>
      <c r="C194" s="305"/>
      <c r="D194" s="306"/>
      <c r="E194" s="307"/>
      <c r="F194" s="308"/>
      <c r="G194" s="308"/>
      <c r="I194" s="309"/>
      <c r="J194" s="310"/>
      <c r="K194" s="311"/>
      <c r="L194" s="311"/>
      <c r="M194" s="311"/>
      <c r="N194" s="311"/>
      <c r="O194" s="311"/>
      <c r="P194" s="311"/>
      <c r="Q194" s="312"/>
      <c r="R194" s="312"/>
      <c r="S194" s="302"/>
      <c r="T194" s="302"/>
      <c r="U194" s="302"/>
      <c r="V194" s="302"/>
      <c r="W194" s="302"/>
      <c r="X194" s="302"/>
      <c r="Y194" s="302"/>
      <c r="Z194" s="302"/>
      <c r="AA194" s="303"/>
      <c r="AB194" s="303"/>
    </row>
    <row r="195" spans="2:28" ht="14.1" customHeight="1">
      <c r="B195" s="305"/>
      <c r="C195" s="305"/>
      <c r="D195" s="306"/>
      <c r="E195" s="307"/>
      <c r="F195" s="308"/>
      <c r="G195" s="308"/>
      <c r="I195" s="309"/>
      <c r="J195" s="310"/>
      <c r="K195" s="311"/>
      <c r="L195" s="311"/>
      <c r="M195" s="311"/>
      <c r="N195" s="311"/>
      <c r="O195" s="311"/>
      <c r="P195" s="311"/>
      <c r="Q195" s="312"/>
      <c r="R195" s="312"/>
      <c r="S195" s="302"/>
      <c r="T195" s="302"/>
      <c r="U195" s="302"/>
      <c r="V195" s="302"/>
      <c r="W195" s="302"/>
      <c r="X195" s="302"/>
      <c r="Y195" s="302"/>
      <c r="Z195" s="302"/>
      <c r="AA195" s="303"/>
      <c r="AB195" s="303"/>
    </row>
    <row r="196" spans="2:28" ht="14.1" customHeight="1">
      <c r="B196" s="305"/>
      <c r="C196" s="305"/>
      <c r="D196" s="306"/>
      <c r="E196" s="307"/>
      <c r="F196" s="308"/>
      <c r="G196" s="308"/>
      <c r="I196" s="309"/>
      <c r="J196" s="310"/>
      <c r="K196" s="311"/>
      <c r="L196" s="311"/>
      <c r="M196" s="311"/>
      <c r="N196" s="311"/>
      <c r="O196" s="311"/>
      <c r="P196" s="311"/>
      <c r="Q196" s="312"/>
      <c r="R196" s="312"/>
      <c r="S196" s="302"/>
      <c r="T196" s="302"/>
      <c r="U196" s="302"/>
      <c r="V196" s="302"/>
      <c r="W196" s="302"/>
      <c r="X196" s="302"/>
      <c r="Y196" s="302"/>
      <c r="Z196" s="302"/>
      <c r="AA196" s="303"/>
      <c r="AB196" s="303"/>
    </row>
    <row r="197" spans="2:28" ht="14.1" customHeight="1">
      <c r="B197" s="305"/>
      <c r="C197" s="305"/>
      <c r="D197" s="306"/>
      <c r="E197" s="307"/>
      <c r="F197" s="308"/>
      <c r="G197" s="308"/>
      <c r="I197" s="309"/>
      <c r="J197" s="310"/>
      <c r="K197" s="311"/>
      <c r="L197" s="311"/>
      <c r="M197" s="311"/>
      <c r="N197" s="311"/>
      <c r="O197" s="311"/>
      <c r="P197" s="311"/>
      <c r="Q197" s="312"/>
      <c r="R197" s="312"/>
      <c r="S197" s="302"/>
      <c r="T197" s="302"/>
      <c r="U197" s="302"/>
      <c r="V197" s="302"/>
      <c r="W197" s="302"/>
      <c r="X197" s="302"/>
      <c r="Y197" s="302"/>
      <c r="Z197" s="302"/>
      <c r="AA197" s="303"/>
      <c r="AB197" s="303"/>
    </row>
    <row r="198" spans="2:28" ht="14.1" customHeight="1">
      <c r="B198" s="305"/>
      <c r="C198" s="305"/>
      <c r="D198" s="306"/>
      <c r="E198" s="307"/>
      <c r="F198" s="308"/>
      <c r="G198" s="308"/>
      <c r="I198" s="309"/>
      <c r="J198" s="310"/>
      <c r="K198" s="311"/>
      <c r="L198" s="311"/>
      <c r="M198" s="311"/>
      <c r="N198" s="311"/>
      <c r="O198" s="311"/>
      <c r="P198" s="311"/>
      <c r="Q198" s="312"/>
      <c r="R198" s="312"/>
      <c r="S198" s="302"/>
      <c r="T198" s="302"/>
      <c r="U198" s="302"/>
      <c r="V198" s="302"/>
      <c r="W198" s="302"/>
      <c r="X198" s="302"/>
      <c r="Y198" s="302"/>
      <c r="Z198" s="302"/>
      <c r="AA198" s="303"/>
      <c r="AB198" s="303"/>
    </row>
    <row r="199" spans="2:28" ht="14.1" customHeight="1">
      <c r="B199" s="305"/>
      <c r="C199" s="305"/>
      <c r="D199" s="306"/>
      <c r="E199" s="307"/>
      <c r="F199" s="308"/>
      <c r="G199" s="308"/>
      <c r="I199" s="309"/>
      <c r="J199" s="310"/>
      <c r="K199" s="311"/>
      <c r="L199" s="311"/>
      <c r="M199" s="311"/>
      <c r="N199" s="311"/>
      <c r="O199" s="311"/>
      <c r="P199" s="311"/>
      <c r="Q199" s="312"/>
      <c r="R199" s="312"/>
      <c r="S199" s="302"/>
      <c r="T199" s="302"/>
      <c r="U199" s="302"/>
      <c r="V199" s="302"/>
      <c r="W199" s="302"/>
      <c r="X199" s="302"/>
      <c r="Y199" s="302"/>
      <c r="Z199" s="302"/>
      <c r="AA199" s="303"/>
      <c r="AB199" s="303"/>
    </row>
    <row r="200" spans="2:28" ht="14.1" customHeight="1">
      <c r="B200" s="305"/>
      <c r="C200" s="305"/>
      <c r="D200" s="306"/>
      <c r="E200" s="307"/>
      <c r="F200" s="308"/>
      <c r="G200" s="308"/>
      <c r="I200" s="309"/>
      <c r="J200" s="310"/>
      <c r="K200" s="311"/>
      <c r="L200" s="311"/>
      <c r="M200" s="311"/>
      <c r="N200" s="311"/>
      <c r="O200" s="311"/>
      <c r="P200" s="311"/>
      <c r="Q200" s="312"/>
      <c r="R200" s="312"/>
      <c r="S200" s="302"/>
      <c r="T200" s="302"/>
      <c r="U200" s="302"/>
      <c r="V200" s="302"/>
      <c r="W200" s="302"/>
      <c r="X200" s="302"/>
      <c r="Y200" s="302"/>
      <c r="Z200" s="302"/>
      <c r="AA200" s="303"/>
      <c r="AB200" s="303"/>
    </row>
    <row r="201" spans="2:28" ht="14.1" customHeight="1">
      <c r="B201" s="305"/>
      <c r="C201" s="305"/>
      <c r="D201" s="306"/>
      <c r="E201" s="307"/>
      <c r="F201" s="308"/>
      <c r="G201" s="308"/>
      <c r="I201" s="309"/>
      <c r="J201" s="310"/>
      <c r="K201" s="311"/>
      <c r="L201" s="311"/>
      <c r="M201" s="311"/>
      <c r="N201" s="311"/>
      <c r="O201" s="311"/>
      <c r="P201" s="311"/>
      <c r="Q201" s="312"/>
      <c r="R201" s="312"/>
      <c r="S201" s="302"/>
      <c r="T201" s="302"/>
      <c r="U201" s="302"/>
      <c r="V201" s="302"/>
      <c r="W201" s="302"/>
      <c r="X201" s="302"/>
      <c r="Y201" s="302"/>
      <c r="Z201" s="302"/>
      <c r="AA201" s="303"/>
      <c r="AB201" s="303"/>
    </row>
    <row r="202" spans="2:28" ht="14.1" customHeight="1">
      <c r="B202" s="305"/>
      <c r="C202" s="305"/>
      <c r="D202" s="306"/>
      <c r="E202" s="307"/>
      <c r="F202" s="308"/>
      <c r="G202" s="308"/>
      <c r="I202" s="309"/>
      <c r="J202" s="310"/>
      <c r="K202" s="311"/>
      <c r="L202" s="311"/>
      <c r="M202" s="311"/>
      <c r="N202" s="311"/>
      <c r="O202" s="311"/>
      <c r="P202" s="311"/>
      <c r="Q202" s="312"/>
      <c r="R202" s="312"/>
      <c r="S202" s="302"/>
      <c r="T202" s="302"/>
      <c r="U202" s="302"/>
      <c r="V202" s="302"/>
      <c r="W202" s="302"/>
      <c r="X202" s="302"/>
      <c r="Y202" s="302"/>
      <c r="Z202" s="302"/>
      <c r="AA202" s="303"/>
      <c r="AB202" s="303"/>
    </row>
    <row r="203" spans="2:28" ht="14.1" customHeight="1">
      <c r="B203" s="305"/>
      <c r="C203" s="305"/>
      <c r="D203" s="306"/>
      <c r="E203" s="307"/>
      <c r="F203" s="308"/>
      <c r="G203" s="308"/>
      <c r="I203" s="309"/>
      <c r="J203" s="310"/>
      <c r="K203" s="311"/>
      <c r="L203" s="311"/>
      <c r="M203" s="311"/>
      <c r="N203" s="311"/>
      <c r="O203" s="311"/>
      <c r="P203" s="311"/>
      <c r="Q203" s="312"/>
      <c r="R203" s="312"/>
      <c r="S203" s="302"/>
      <c r="T203" s="302"/>
      <c r="U203" s="302"/>
      <c r="V203" s="302"/>
      <c r="W203" s="302"/>
      <c r="X203" s="302"/>
      <c r="Y203" s="302"/>
      <c r="Z203" s="302"/>
      <c r="AA203" s="303"/>
      <c r="AB203" s="303"/>
    </row>
    <row r="204" spans="2:28" ht="14.1" customHeight="1">
      <c r="B204" s="305"/>
      <c r="C204" s="305"/>
      <c r="D204" s="306"/>
      <c r="E204" s="307"/>
      <c r="F204" s="308"/>
      <c r="G204" s="308"/>
      <c r="I204" s="309"/>
      <c r="J204" s="310"/>
      <c r="K204" s="311"/>
      <c r="L204" s="311"/>
      <c r="M204" s="311"/>
      <c r="N204" s="311"/>
      <c r="O204" s="311"/>
      <c r="P204" s="311"/>
      <c r="Q204" s="312"/>
      <c r="R204" s="312"/>
      <c r="S204" s="302"/>
      <c r="T204" s="302"/>
      <c r="U204" s="302"/>
      <c r="V204" s="302"/>
      <c r="W204" s="302"/>
      <c r="X204" s="302"/>
      <c r="Y204" s="302"/>
      <c r="Z204" s="302"/>
      <c r="AA204" s="303"/>
      <c r="AB204" s="303"/>
    </row>
    <row r="205" spans="2:28" ht="14.1" customHeight="1">
      <c r="B205" s="305"/>
      <c r="C205" s="305"/>
      <c r="D205" s="306"/>
      <c r="E205" s="307"/>
      <c r="F205" s="308"/>
      <c r="G205" s="308"/>
      <c r="I205" s="309"/>
      <c r="J205" s="310"/>
      <c r="K205" s="311"/>
      <c r="L205" s="311"/>
      <c r="M205" s="311"/>
      <c r="N205" s="311"/>
      <c r="O205" s="311"/>
      <c r="P205" s="311"/>
      <c r="Q205" s="312"/>
      <c r="R205" s="312"/>
      <c r="S205" s="302"/>
      <c r="T205" s="302"/>
      <c r="U205" s="302"/>
      <c r="V205" s="302"/>
      <c r="W205" s="302"/>
      <c r="X205" s="302"/>
      <c r="Y205" s="302"/>
      <c r="Z205" s="302"/>
      <c r="AA205" s="303"/>
      <c r="AB205" s="303"/>
    </row>
    <row r="206" spans="2:28" ht="14.1" customHeight="1">
      <c r="B206" s="305"/>
      <c r="C206" s="305"/>
      <c r="D206" s="306"/>
      <c r="E206" s="307"/>
      <c r="F206" s="308"/>
      <c r="G206" s="308"/>
      <c r="I206" s="309"/>
      <c r="J206" s="310"/>
      <c r="K206" s="311"/>
      <c r="L206" s="311"/>
      <c r="M206" s="311"/>
      <c r="N206" s="311"/>
      <c r="O206" s="311"/>
      <c r="P206" s="311"/>
      <c r="Q206" s="312"/>
      <c r="R206" s="312"/>
      <c r="S206" s="302"/>
      <c r="T206" s="302"/>
      <c r="U206" s="302"/>
      <c r="V206" s="302"/>
      <c r="W206" s="302"/>
      <c r="X206" s="302"/>
      <c r="Y206" s="302"/>
      <c r="Z206" s="302"/>
      <c r="AA206" s="303"/>
      <c r="AB206" s="303"/>
    </row>
    <row r="207" spans="2:28" ht="14.1" customHeight="1">
      <c r="B207" s="305"/>
      <c r="C207" s="305"/>
      <c r="D207" s="306"/>
      <c r="E207" s="307"/>
      <c r="F207" s="308"/>
      <c r="G207" s="308"/>
      <c r="I207" s="309"/>
      <c r="J207" s="310"/>
      <c r="K207" s="311"/>
      <c r="L207" s="311"/>
      <c r="M207" s="311"/>
      <c r="N207" s="311"/>
      <c r="O207" s="311"/>
      <c r="P207" s="311"/>
      <c r="Q207" s="312"/>
      <c r="R207" s="312"/>
      <c r="S207" s="302"/>
      <c r="T207" s="302"/>
      <c r="U207" s="302"/>
      <c r="V207" s="302"/>
      <c r="W207" s="302"/>
      <c r="X207" s="302"/>
      <c r="Y207" s="302"/>
      <c r="Z207" s="302"/>
      <c r="AA207" s="303"/>
      <c r="AB207" s="303"/>
    </row>
    <row r="208" spans="2:28" ht="14.1" customHeight="1">
      <c r="B208" s="305"/>
      <c r="C208" s="305"/>
      <c r="D208" s="306"/>
      <c r="E208" s="307"/>
      <c r="F208" s="308"/>
      <c r="G208" s="308"/>
      <c r="I208" s="309"/>
      <c r="J208" s="310"/>
      <c r="K208" s="311"/>
      <c r="L208" s="311"/>
      <c r="M208" s="311"/>
      <c r="N208" s="311"/>
      <c r="O208" s="311"/>
      <c r="P208" s="311"/>
      <c r="Q208" s="312"/>
      <c r="R208" s="312"/>
      <c r="S208" s="302"/>
      <c r="T208" s="302"/>
      <c r="U208" s="302"/>
      <c r="V208" s="302"/>
      <c r="W208" s="302"/>
      <c r="X208" s="302"/>
      <c r="Y208" s="302"/>
      <c r="Z208" s="302"/>
      <c r="AA208" s="303"/>
      <c r="AB208" s="303"/>
    </row>
    <row r="209" spans="2:28" ht="14.1" customHeight="1">
      <c r="B209" s="305"/>
      <c r="C209" s="305"/>
      <c r="D209" s="306"/>
      <c r="E209" s="307"/>
      <c r="F209" s="308"/>
      <c r="G209" s="308"/>
      <c r="I209" s="309"/>
      <c r="J209" s="310"/>
      <c r="K209" s="311"/>
      <c r="L209" s="311"/>
      <c r="M209" s="311"/>
      <c r="N209" s="311"/>
      <c r="O209" s="311"/>
      <c r="P209" s="311"/>
      <c r="Q209" s="312"/>
      <c r="R209" s="312"/>
      <c r="S209" s="302"/>
      <c r="T209" s="302"/>
      <c r="U209" s="302"/>
      <c r="V209" s="302"/>
      <c r="W209" s="302"/>
      <c r="X209" s="302"/>
      <c r="Y209" s="302"/>
      <c r="Z209" s="302"/>
      <c r="AA209" s="303"/>
      <c r="AB209" s="303"/>
    </row>
    <row r="210" spans="2:28" ht="14.1" customHeight="1">
      <c r="B210" s="305"/>
      <c r="C210" s="305"/>
      <c r="D210" s="306"/>
      <c r="E210" s="307"/>
      <c r="F210" s="308"/>
      <c r="G210" s="308"/>
      <c r="I210" s="309"/>
      <c r="J210" s="310"/>
      <c r="K210" s="311"/>
      <c r="L210" s="311"/>
      <c r="M210" s="311"/>
      <c r="N210" s="311"/>
      <c r="O210" s="311"/>
      <c r="P210" s="311"/>
      <c r="Q210" s="312"/>
      <c r="R210" s="312"/>
      <c r="S210" s="302"/>
      <c r="T210" s="302"/>
      <c r="U210" s="302"/>
      <c r="V210" s="302"/>
      <c r="W210" s="302"/>
      <c r="X210" s="302"/>
      <c r="Y210" s="302"/>
      <c r="Z210" s="302"/>
      <c r="AA210" s="303"/>
      <c r="AB210" s="303"/>
    </row>
    <row r="211" spans="2:28" ht="14.1" customHeight="1">
      <c r="B211" s="305"/>
      <c r="C211" s="305"/>
      <c r="D211" s="306"/>
      <c r="E211" s="307"/>
      <c r="F211" s="308"/>
      <c r="G211" s="308"/>
      <c r="I211" s="309"/>
      <c r="J211" s="310"/>
      <c r="K211" s="311"/>
      <c r="L211" s="311"/>
      <c r="M211" s="311"/>
      <c r="N211" s="311"/>
      <c r="O211" s="311"/>
      <c r="P211" s="311"/>
      <c r="Q211" s="312"/>
      <c r="R211" s="312"/>
      <c r="S211" s="302"/>
      <c r="T211" s="302"/>
      <c r="U211" s="302"/>
      <c r="V211" s="302"/>
      <c r="W211" s="302"/>
      <c r="X211" s="302"/>
      <c r="Y211" s="302"/>
      <c r="Z211" s="302"/>
      <c r="AA211" s="303"/>
      <c r="AB211" s="303"/>
    </row>
    <row r="212" spans="2:28" ht="14.1" customHeight="1">
      <c r="B212" s="305"/>
      <c r="C212" s="305"/>
      <c r="D212" s="306"/>
      <c r="E212" s="307"/>
      <c r="F212" s="308"/>
      <c r="G212" s="308"/>
      <c r="I212" s="309"/>
      <c r="J212" s="310"/>
      <c r="K212" s="311"/>
      <c r="L212" s="311"/>
      <c r="M212" s="311"/>
      <c r="N212" s="311"/>
      <c r="O212" s="311"/>
      <c r="P212" s="311"/>
      <c r="Q212" s="312"/>
      <c r="R212" s="312"/>
      <c r="S212" s="302"/>
      <c r="T212" s="302"/>
      <c r="U212" s="302"/>
      <c r="V212" s="302"/>
      <c r="W212" s="302"/>
      <c r="X212" s="302"/>
      <c r="Y212" s="302"/>
      <c r="Z212" s="302"/>
      <c r="AA212" s="303"/>
      <c r="AB212" s="303"/>
    </row>
    <row r="213" spans="2:28" ht="14.1" customHeight="1">
      <c r="B213" s="305"/>
      <c r="C213" s="305"/>
      <c r="D213" s="306"/>
      <c r="E213" s="307"/>
      <c r="F213" s="308"/>
      <c r="G213" s="308"/>
      <c r="I213" s="309"/>
      <c r="J213" s="310"/>
      <c r="K213" s="311"/>
      <c r="L213" s="311"/>
      <c r="M213" s="311"/>
      <c r="N213" s="311"/>
      <c r="O213" s="311"/>
      <c r="P213" s="311"/>
      <c r="Q213" s="312"/>
      <c r="R213" s="312"/>
      <c r="S213" s="302"/>
      <c r="T213" s="302"/>
      <c r="U213" s="302"/>
      <c r="V213" s="302"/>
      <c r="W213" s="302"/>
      <c r="X213" s="302"/>
      <c r="Y213" s="302"/>
      <c r="Z213" s="302"/>
      <c r="AA213" s="303"/>
      <c r="AB213" s="303"/>
    </row>
    <row r="214" spans="2:28" ht="14.1" customHeight="1">
      <c r="B214" s="305"/>
      <c r="C214" s="305"/>
      <c r="D214" s="306"/>
      <c r="E214" s="307"/>
      <c r="F214" s="308"/>
      <c r="G214" s="308"/>
      <c r="I214" s="309"/>
      <c r="J214" s="310"/>
      <c r="K214" s="311"/>
      <c r="L214" s="311"/>
      <c r="M214" s="311"/>
      <c r="N214" s="311"/>
      <c r="O214" s="311"/>
      <c r="P214" s="311"/>
      <c r="Q214" s="312"/>
      <c r="R214" s="312"/>
      <c r="S214" s="302"/>
      <c r="T214" s="302"/>
      <c r="U214" s="302"/>
      <c r="V214" s="302"/>
      <c r="W214" s="302"/>
      <c r="X214" s="302"/>
      <c r="Y214" s="302"/>
      <c r="Z214" s="302"/>
      <c r="AA214" s="303"/>
      <c r="AB214" s="303"/>
    </row>
    <row r="215" spans="2:28" ht="14.1" customHeight="1">
      <c r="B215" s="305"/>
      <c r="C215" s="305"/>
      <c r="D215" s="306"/>
      <c r="E215" s="307"/>
      <c r="F215" s="308"/>
      <c r="G215" s="308"/>
      <c r="I215" s="309"/>
      <c r="J215" s="310"/>
      <c r="K215" s="311"/>
      <c r="L215" s="311"/>
      <c r="M215" s="311"/>
      <c r="N215" s="311"/>
      <c r="O215" s="311"/>
      <c r="P215" s="311"/>
      <c r="Q215" s="312"/>
      <c r="R215" s="312"/>
      <c r="S215" s="302"/>
      <c r="T215" s="302"/>
      <c r="U215" s="302"/>
      <c r="V215" s="302"/>
      <c r="W215" s="302"/>
      <c r="X215" s="302"/>
      <c r="Y215" s="302"/>
      <c r="Z215" s="302"/>
      <c r="AA215" s="303"/>
      <c r="AB215" s="303"/>
    </row>
    <row r="216" spans="2:28" ht="14.1" customHeight="1">
      <c r="B216" s="305"/>
      <c r="C216" s="305"/>
      <c r="D216" s="306"/>
      <c r="E216" s="307"/>
      <c r="F216" s="308"/>
      <c r="G216" s="308"/>
      <c r="I216" s="309"/>
      <c r="J216" s="310"/>
      <c r="K216" s="311"/>
      <c r="L216" s="311"/>
      <c r="M216" s="311"/>
      <c r="N216" s="311"/>
      <c r="O216" s="311"/>
      <c r="P216" s="311"/>
      <c r="Q216" s="312"/>
      <c r="R216" s="312"/>
      <c r="S216" s="302"/>
      <c r="T216" s="302"/>
      <c r="U216" s="302"/>
      <c r="V216" s="302"/>
      <c r="W216" s="302"/>
      <c r="X216" s="302"/>
      <c r="Y216" s="302"/>
      <c r="Z216" s="302"/>
      <c r="AA216" s="303"/>
      <c r="AB216" s="303"/>
    </row>
    <row r="217" spans="2:28" ht="14.1" customHeight="1">
      <c r="B217" s="305"/>
      <c r="C217" s="305"/>
      <c r="D217" s="306"/>
      <c r="E217" s="307"/>
      <c r="F217" s="308"/>
      <c r="G217" s="308"/>
      <c r="I217" s="309"/>
      <c r="J217" s="310"/>
      <c r="K217" s="311"/>
      <c r="L217" s="311"/>
      <c r="M217" s="311"/>
      <c r="N217" s="311"/>
      <c r="O217" s="311"/>
      <c r="P217" s="311"/>
      <c r="Q217" s="312"/>
      <c r="R217" s="312"/>
      <c r="S217" s="302"/>
      <c r="T217" s="302"/>
      <c r="U217" s="302"/>
      <c r="V217" s="302"/>
      <c r="W217" s="302"/>
      <c r="X217" s="302"/>
      <c r="Y217" s="302"/>
      <c r="Z217" s="302"/>
      <c r="AA217" s="303"/>
      <c r="AB217" s="303"/>
    </row>
    <row r="218" spans="2:28" ht="14.1" customHeight="1">
      <c r="B218" s="305"/>
      <c r="C218" s="305"/>
      <c r="D218" s="306"/>
      <c r="E218" s="307"/>
      <c r="F218" s="308"/>
      <c r="G218" s="308"/>
      <c r="I218" s="309"/>
      <c r="J218" s="310"/>
      <c r="K218" s="311"/>
      <c r="L218" s="311"/>
      <c r="M218" s="311"/>
      <c r="N218" s="311"/>
      <c r="O218" s="311"/>
      <c r="P218" s="311"/>
      <c r="Q218" s="312"/>
      <c r="R218" s="312"/>
      <c r="S218" s="302"/>
      <c r="T218" s="302"/>
      <c r="U218" s="302"/>
      <c r="V218" s="302"/>
      <c r="W218" s="302"/>
      <c r="X218" s="302"/>
      <c r="Y218" s="302"/>
      <c r="Z218" s="302"/>
      <c r="AA218" s="303"/>
      <c r="AB218" s="303"/>
    </row>
    <row r="219" spans="2:28" ht="14.1" customHeight="1">
      <c r="B219" s="305"/>
      <c r="C219" s="305"/>
      <c r="D219" s="306"/>
      <c r="E219" s="307"/>
      <c r="F219" s="308"/>
      <c r="G219" s="308"/>
      <c r="I219" s="309"/>
      <c r="J219" s="310"/>
      <c r="K219" s="311"/>
      <c r="L219" s="311"/>
      <c r="M219" s="311"/>
      <c r="N219" s="311"/>
      <c r="O219" s="311"/>
      <c r="P219" s="311"/>
      <c r="Q219" s="312"/>
      <c r="R219" s="312"/>
      <c r="S219" s="302"/>
      <c r="T219" s="302"/>
      <c r="U219" s="302"/>
      <c r="V219" s="302"/>
      <c r="W219" s="302"/>
      <c r="X219" s="302"/>
      <c r="Y219" s="302"/>
      <c r="Z219" s="302"/>
      <c r="AA219" s="303"/>
      <c r="AB219" s="303"/>
    </row>
    <row r="220" spans="2:28" ht="14.1" customHeight="1">
      <c r="B220" s="305"/>
      <c r="C220" s="305"/>
      <c r="D220" s="306"/>
      <c r="E220" s="307"/>
      <c r="F220" s="308"/>
      <c r="G220" s="308"/>
      <c r="I220" s="309"/>
      <c r="J220" s="310"/>
      <c r="K220" s="311"/>
      <c r="L220" s="311"/>
      <c r="M220" s="311"/>
      <c r="N220" s="311"/>
      <c r="O220" s="311"/>
      <c r="P220" s="311"/>
      <c r="Q220" s="312"/>
      <c r="R220" s="312"/>
      <c r="S220" s="302"/>
      <c r="T220" s="302"/>
      <c r="U220" s="302"/>
      <c r="V220" s="302"/>
      <c r="W220" s="302"/>
      <c r="X220" s="302"/>
      <c r="Y220" s="302"/>
      <c r="Z220" s="302"/>
      <c r="AA220" s="303"/>
      <c r="AB220" s="303"/>
    </row>
    <row r="221" spans="2:28" ht="14.1" customHeight="1">
      <c r="B221" s="305"/>
      <c r="C221" s="305"/>
      <c r="D221" s="306"/>
      <c r="E221" s="307"/>
      <c r="F221" s="308"/>
      <c r="G221" s="308"/>
      <c r="I221" s="309"/>
      <c r="J221" s="310"/>
      <c r="K221" s="311"/>
      <c r="L221" s="311"/>
      <c r="M221" s="311"/>
      <c r="N221" s="311"/>
      <c r="O221" s="311"/>
      <c r="P221" s="311"/>
      <c r="Q221" s="312"/>
      <c r="R221" s="312"/>
      <c r="S221" s="302"/>
      <c r="T221" s="302"/>
      <c r="U221" s="302"/>
      <c r="V221" s="302"/>
      <c r="W221" s="302"/>
      <c r="X221" s="302"/>
      <c r="Y221" s="302"/>
      <c r="Z221" s="302"/>
      <c r="AA221" s="303"/>
      <c r="AB221" s="303"/>
    </row>
    <row r="222" spans="2:28" ht="14.1" customHeight="1">
      <c r="B222" s="305"/>
      <c r="C222" s="305"/>
      <c r="D222" s="306"/>
      <c r="E222" s="307"/>
      <c r="F222" s="308"/>
      <c r="G222" s="308"/>
      <c r="I222" s="309"/>
      <c r="J222" s="310"/>
      <c r="K222" s="311"/>
      <c r="L222" s="311"/>
      <c r="M222" s="311"/>
      <c r="N222" s="311"/>
      <c r="O222" s="311"/>
      <c r="P222" s="311"/>
      <c r="Q222" s="312"/>
      <c r="R222" s="312"/>
      <c r="S222" s="302"/>
      <c r="T222" s="302"/>
      <c r="U222" s="302"/>
      <c r="V222" s="302"/>
      <c r="W222" s="302"/>
      <c r="X222" s="302"/>
      <c r="Y222" s="302"/>
      <c r="Z222" s="302"/>
      <c r="AA222" s="303"/>
      <c r="AB222" s="303"/>
    </row>
    <row r="223" spans="2:28" ht="14.1" customHeight="1">
      <c r="B223" s="305"/>
      <c r="C223" s="305"/>
      <c r="D223" s="306"/>
      <c r="E223" s="307"/>
      <c r="F223" s="308"/>
      <c r="G223" s="308"/>
      <c r="I223" s="309"/>
      <c r="J223" s="310"/>
      <c r="K223" s="311"/>
      <c r="L223" s="311"/>
      <c r="M223" s="311"/>
      <c r="N223" s="311"/>
      <c r="O223" s="311"/>
      <c r="P223" s="311"/>
      <c r="Q223" s="312"/>
      <c r="R223" s="312"/>
      <c r="S223" s="302"/>
      <c r="T223" s="302"/>
      <c r="U223" s="302"/>
      <c r="V223" s="302"/>
      <c r="W223" s="302"/>
      <c r="X223" s="302"/>
      <c r="Y223" s="302"/>
      <c r="Z223" s="302"/>
      <c r="AA223" s="303"/>
      <c r="AB223" s="303"/>
    </row>
    <row r="224" spans="2:28" ht="14.1" customHeight="1">
      <c r="B224" s="305"/>
      <c r="C224" s="305"/>
      <c r="D224" s="306"/>
      <c r="E224" s="307"/>
      <c r="F224" s="308"/>
      <c r="G224" s="308"/>
      <c r="I224" s="309"/>
      <c r="J224" s="310"/>
      <c r="K224" s="311"/>
      <c r="L224" s="311"/>
      <c r="M224" s="311"/>
      <c r="N224" s="311"/>
      <c r="O224" s="311"/>
      <c r="P224" s="311"/>
      <c r="Q224" s="312"/>
      <c r="R224" s="312"/>
      <c r="S224" s="302"/>
      <c r="T224" s="302"/>
      <c r="U224" s="302"/>
      <c r="V224" s="302"/>
      <c r="W224" s="302"/>
      <c r="X224" s="302"/>
      <c r="Y224" s="302"/>
      <c r="Z224" s="302"/>
      <c r="AA224" s="303"/>
      <c r="AB224" s="303"/>
    </row>
    <row r="225" spans="2:28" ht="14.1" customHeight="1">
      <c r="B225" s="305"/>
      <c r="C225" s="305"/>
      <c r="D225" s="306"/>
      <c r="E225" s="307"/>
      <c r="F225" s="308"/>
      <c r="G225" s="308"/>
      <c r="I225" s="309"/>
      <c r="J225" s="310"/>
      <c r="K225" s="311"/>
      <c r="L225" s="311"/>
      <c r="M225" s="311"/>
      <c r="N225" s="311"/>
      <c r="O225" s="311"/>
      <c r="P225" s="311"/>
      <c r="Q225" s="312"/>
      <c r="R225" s="312"/>
      <c r="S225" s="302"/>
      <c r="T225" s="302"/>
      <c r="U225" s="302"/>
      <c r="V225" s="302"/>
      <c r="W225" s="302"/>
      <c r="X225" s="302"/>
      <c r="Y225" s="302"/>
      <c r="Z225" s="302"/>
      <c r="AA225" s="303"/>
      <c r="AB225" s="303"/>
    </row>
    <row r="226" spans="2:28" ht="14.1" customHeight="1">
      <c r="B226" s="305"/>
      <c r="C226" s="305"/>
      <c r="D226" s="306"/>
      <c r="E226" s="307"/>
      <c r="F226" s="308"/>
      <c r="G226" s="308"/>
      <c r="I226" s="309"/>
      <c r="J226" s="310"/>
      <c r="K226" s="311"/>
      <c r="L226" s="311"/>
      <c r="M226" s="311"/>
      <c r="N226" s="311"/>
      <c r="O226" s="311"/>
      <c r="P226" s="311"/>
      <c r="Q226" s="312"/>
      <c r="R226" s="312"/>
      <c r="S226" s="302"/>
      <c r="T226" s="302"/>
      <c r="U226" s="302"/>
      <c r="V226" s="302"/>
      <c r="W226" s="302"/>
      <c r="X226" s="302"/>
      <c r="Y226" s="302"/>
      <c r="Z226" s="302"/>
      <c r="AA226" s="303"/>
      <c r="AB226" s="303"/>
    </row>
    <row r="227" spans="2:28" ht="14.1" customHeight="1">
      <c r="B227" s="305"/>
      <c r="C227" s="305"/>
      <c r="D227" s="306"/>
      <c r="E227" s="307"/>
      <c r="F227" s="308"/>
      <c r="G227" s="308"/>
      <c r="I227" s="309"/>
      <c r="J227" s="310"/>
      <c r="K227" s="311"/>
      <c r="L227" s="311"/>
      <c r="M227" s="311"/>
      <c r="N227" s="311"/>
      <c r="O227" s="311"/>
      <c r="P227" s="311"/>
      <c r="Q227" s="312"/>
      <c r="R227" s="312"/>
      <c r="S227" s="302"/>
      <c r="T227" s="302"/>
      <c r="U227" s="302"/>
      <c r="V227" s="302"/>
      <c r="W227" s="302"/>
      <c r="X227" s="302"/>
      <c r="Y227" s="302"/>
      <c r="Z227" s="302"/>
      <c r="AA227" s="303"/>
      <c r="AB227" s="303"/>
    </row>
    <row r="228" spans="2:28" ht="14.1" customHeight="1">
      <c r="B228" s="305"/>
      <c r="C228" s="305"/>
      <c r="D228" s="306"/>
      <c r="E228" s="307"/>
      <c r="F228" s="308"/>
      <c r="G228" s="308"/>
      <c r="I228" s="309"/>
      <c r="J228" s="310"/>
      <c r="K228" s="311"/>
      <c r="L228" s="311"/>
      <c r="M228" s="311"/>
      <c r="N228" s="311"/>
      <c r="O228" s="311"/>
      <c r="P228" s="311"/>
      <c r="Q228" s="312"/>
      <c r="R228" s="312"/>
      <c r="S228" s="302"/>
      <c r="T228" s="302"/>
      <c r="U228" s="302"/>
      <c r="V228" s="302"/>
      <c r="W228" s="302"/>
      <c r="X228" s="302"/>
      <c r="Y228" s="302"/>
      <c r="Z228" s="302"/>
      <c r="AA228" s="303"/>
      <c r="AB228" s="303"/>
    </row>
    <row r="229" spans="2:28" ht="14.1" customHeight="1">
      <c r="B229" s="305"/>
      <c r="C229" s="305"/>
      <c r="D229" s="306"/>
      <c r="E229" s="307"/>
      <c r="F229" s="308"/>
      <c r="G229" s="308"/>
      <c r="I229" s="309"/>
      <c r="J229" s="310"/>
      <c r="K229" s="311"/>
      <c r="L229" s="311"/>
      <c r="M229" s="311"/>
      <c r="N229" s="311"/>
      <c r="O229" s="311"/>
      <c r="P229" s="311"/>
      <c r="Q229" s="312"/>
      <c r="R229" s="312"/>
      <c r="S229" s="302"/>
      <c r="T229" s="302"/>
      <c r="U229" s="302"/>
      <c r="V229" s="302"/>
      <c r="W229" s="302"/>
      <c r="X229" s="302"/>
      <c r="Y229" s="302"/>
      <c r="Z229" s="302"/>
      <c r="AA229" s="303"/>
      <c r="AB229" s="303"/>
    </row>
    <row r="230" spans="2:28" ht="14.1" customHeight="1">
      <c r="B230" s="305"/>
      <c r="C230" s="305"/>
      <c r="D230" s="306"/>
      <c r="E230" s="307"/>
      <c r="F230" s="308"/>
      <c r="G230" s="308"/>
      <c r="I230" s="309"/>
      <c r="J230" s="310"/>
      <c r="K230" s="311"/>
      <c r="L230" s="311"/>
      <c r="M230" s="311"/>
      <c r="N230" s="311"/>
      <c r="O230" s="311"/>
      <c r="P230" s="311"/>
      <c r="Q230" s="312"/>
      <c r="R230" s="312"/>
      <c r="S230" s="302"/>
      <c r="T230" s="302"/>
      <c r="U230" s="302"/>
      <c r="V230" s="302"/>
      <c r="W230" s="302"/>
      <c r="X230" s="302"/>
      <c r="Y230" s="302"/>
      <c r="Z230" s="302"/>
      <c r="AA230" s="303"/>
      <c r="AB230" s="303"/>
    </row>
    <row r="231" spans="2:28" ht="14.1" customHeight="1">
      <c r="B231" s="305"/>
      <c r="C231" s="305"/>
      <c r="D231" s="306"/>
      <c r="E231" s="307"/>
      <c r="F231" s="308"/>
      <c r="G231" s="308"/>
      <c r="I231" s="309"/>
      <c r="J231" s="310"/>
      <c r="K231" s="311"/>
      <c r="L231" s="311"/>
      <c r="M231" s="311"/>
      <c r="N231" s="311"/>
      <c r="O231" s="311"/>
      <c r="P231" s="311"/>
      <c r="Q231" s="312"/>
      <c r="R231" s="312"/>
      <c r="S231" s="302"/>
      <c r="T231" s="302"/>
      <c r="U231" s="302"/>
      <c r="V231" s="302"/>
      <c r="W231" s="302"/>
      <c r="X231" s="302"/>
      <c r="Y231" s="302"/>
      <c r="Z231" s="302"/>
      <c r="AA231" s="303"/>
      <c r="AB231" s="303"/>
    </row>
    <row r="232" spans="2:28" ht="14.1" customHeight="1">
      <c r="B232" s="305"/>
      <c r="C232" s="305"/>
      <c r="D232" s="306"/>
      <c r="E232" s="307"/>
      <c r="F232" s="308"/>
      <c r="G232" s="308"/>
      <c r="I232" s="309"/>
      <c r="J232" s="310"/>
      <c r="K232" s="311"/>
      <c r="L232" s="311"/>
      <c r="M232" s="311"/>
      <c r="N232" s="311"/>
      <c r="O232" s="311"/>
      <c r="P232" s="311"/>
      <c r="Q232" s="312"/>
      <c r="R232" s="312"/>
      <c r="S232" s="302"/>
      <c r="T232" s="302"/>
      <c r="U232" s="302"/>
      <c r="V232" s="302"/>
      <c r="W232" s="302"/>
      <c r="X232" s="302"/>
      <c r="Y232" s="302"/>
      <c r="Z232" s="302"/>
      <c r="AA232" s="303"/>
      <c r="AB232" s="303"/>
    </row>
    <row r="233" spans="2:28" ht="14.1" customHeight="1">
      <c r="B233" s="305"/>
      <c r="C233" s="305"/>
      <c r="D233" s="306"/>
      <c r="E233" s="307"/>
      <c r="F233" s="308"/>
      <c r="G233" s="308"/>
      <c r="I233" s="309"/>
      <c r="J233" s="310"/>
      <c r="K233" s="311"/>
      <c r="L233" s="311"/>
      <c r="M233" s="311"/>
      <c r="N233" s="311"/>
      <c r="O233" s="311"/>
      <c r="P233" s="311"/>
      <c r="Q233" s="312"/>
      <c r="R233" s="312"/>
      <c r="S233" s="302"/>
      <c r="T233" s="302"/>
      <c r="U233" s="302"/>
      <c r="V233" s="302"/>
      <c r="W233" s="302"/>
      <c r="X233" s="302"/>
      <c r="Y233" s="302"/>
      <c r="Z233" s="302"/>
      <c r="AA233" s="303"/>
      <c r="AB233" s="303"/>
    </row>
    <row r="234" spans="2:28" ht="14.1" customHeight="1">
      <c r="B234" s="305"/>
      <c r="C234" s="305"/>
      <c r="D234" s="306"/>
      <c r="E234" s="307"/>
      <c r="F234" s="308"/>
      <c r="G234" s="308"/>
      <c r="I234" s="309"/>
      <c r="J234" s="310"/>
      <c r="K234" s="311"/>
      <c r="L234" s="311"/>
      <c r="M234" s="311"/>
      <c r="N234" s="311"/>
      <c r="O234" s="311"/>
      <c r="P234" s="311"/>
      <c r="Q234" s="312"/>
      <c r="R234" s="312"/>
      <c r="S234" s="302"/>
      <c r="T234" s="302"/>
      <c r="U234" s="302"/>
      <c r="V234" s="302"/>
      <c r="W234" s="302"/>
      <c r="X234" s="302"/>
      <c r="Y234" s="302"/>
      <c r="Z234" s="302"/>
      <c r="AA234" s="303"/>
      <c r="AB234" s="303"/>
    </row>
    <row r="235" spans="2:28" ht="14.1" customHeight="1">
      <c r="B235" s="305"/>
      <c r="C235" s="305"/>
      <c r="D235" s="306"/>
      <c r="E235" s="307"/>
      <c r="F235" s="308"/>
      <c r="G235" s="308"/>
      <c r="I235" s="309"/>
      <c r="J235" s="310"/>
      <c r="K235" s="311"/>
      <c r="L235" s="311"/>
      <c r="M235" s="311"/>
      <c r="N235" s="311"/>
      <c r="O235" s="311"/>
      <c r="P235" s="311"/>
      <c r="Q235" s="312"/>
      <c r="R235" s="312"/>
      <c r="S235" s="302"/>
      <c r="T235" s="302"/>
      <c r="U235" s="302"/>
      <c r="V235" s="302"/>
      <c r="W235" s="302"/>
      <c r="X235" s="302"/>
      <c r="Y235" s="302"/>
      <c r="Z235" s="302"/>
      <c r="AA235" s="303"/>
      <c r="AB235" s="303"/>
    </row>
    <row r="236" spans="2:28" ht="14.1" customHeight="1">
      <c r="B236" s="305"/>
      <c r="C236" s="305"/>
      <c r="D236" s="306"/>
      <c r="E236" s="307"/>
      <c r="F236" s="308"/>
      <c r="G236" s="308"/>
      <c r="I236" s="309"/>
      <c r="J236" s="310"/>
      <c r="K236" s="311"/>
      <c r="L236" s="311"/>
      <c r="M236" s="311"/>
      <c r="N236" s="311"/>
      <c r="O236" s="311"/>
      <c r="P236" s="311"/>
      <c r="Q236" s="312"/>
      <c r="R236" s="312"/>
      <c r="S236" s="302"/>
      <c r="T236" s="302"/>
      <c r="U236" s="302"/>
      <c r="V236" s="302"/>
      <c r="W236" s="302"/>
      <c r="X236" s="302"/>
      <c r="Y236" s="302"/>
      <c r="Z236" s="302"/>
      <c r="AA236" s="303"/>
      <c r="AB236" s="303"/>
    </row>
    <row r="237" spans="2:28" ht="14.1" customHeight="1">
      <c r="B237" s="305"/>
      <c r="C237" s="305"/>
      <c r="D237" s="306"/>
      <c r="E237" s="307"/>
      <c r="F237" s="308"/>
      <c r="G237" s="308"/>
      <c r="I237" s="309"/>
      <c r="J237" s="310"/>
      <c r="K237" s="311"/>
      <c r="L237" s="311"/>
      <c r="M237" s="311"/>
      <c r="N237" s="311"/>
      <c r="O237" s="311"/>
      <c r="P237" s="311"/>
      <c r="Q237" s="312"/>
      <c r="R237" s="312"/>
      <c r="S237" s="302"/>
      <c r="T237" s="302"/>
      <c r="U237" s="302"/>
      <c r="V237" s="302"/>
      <c r="W237" s="302"/>
      <c r="X237" s="302"/>
      <c r="Y237" s="302"/>
      <c r="Z237" s="302"/>
      <c r="AA237" s="303"/>
      <c r="AB237" s="303"/>
    </row>
    <row r="238" spans="2:28" ht="14.1" customHeight="1">
      <c r="B238" s="305"/>
      <c r="C238" s="305"/>
      <c r="D238" s="306"/>
      <c r="E238" s="307"/>
      <c r="F238" s="308"/>
      <c r="G238" s="308"/>
      <c r="I238" s="309"/>
      <c r="J238" s="310"/>
      <c r="K238" s="311"/>
      <c r="L238" s="311"/>
      <c r="M238" s="311"/>
      <c r="N238" s="311"/>
      <c r="O238" s="311"/>
      <c r="P238" s="311"/>
      <c r="Q238" s="312"/>
      <c r="R238" s="312"/>
      <c r="S238" s="302"/>
      <c r="T238" s="302"/>
      <c r="U238" s="302"/>
      <c r="V238" s="302"/>
      <c r="W238" s="302"/>
      <c r="X238" s="302"/>
      <c r="Y238" s="302"/>
      <c r="Z238" s="302"/>
      <c r="AA238" s="303"/>
      <c r="AB238" s="303"/>
    </row>
    <row r="239" spans="2:28" ht="14.1" customHeight="1">
      <c r="B239" s="305"/>
      <c r="C239" s="305"/>
      <c r="D239" s="306"/>
      <c r="E239" s="307"/>
      <c r="F239" s="308"/>
      <c r="G239" s="308"/>
      <c r="I239" s="309"/>
      <c r="J239" s="310"/>
      <c r="K239" s="311"/>
      <c r="L239" s="311"/>
      <c r="M239" s="311"/>
      <c r="N239" s="311"/>
      <c r="O239" s="311"/>
      <c r="P239" s="311"/>
      <c r="Q239" s="312"/>
      <c r="R239" s="312"/>
      <c r="S239" s="302"/>
      <c r="T239" s="302"/>
      <c r="U239" s="302"/>
      <c r="V239" s="302"/>
      <c r="W239" s="302"/>
      <c r="X239" s="302"/>
      <c r="Y239" s="302"/>
      <c r="Z239" s="302"/>
      <c r="AA239" s="303"/>
      <c r="AB239" s="303"/>
    </row>
    <row r="240" spans="2:28" ht="14.1" customHeight="1">
      <c r="B240" s="305"/>
      <c r="C240" s="305"/>
      <c r="D240" s="306"/>
      <c r="E240" s="307"/>
      <c r="F240" s="308"/>
      <c r="G240" s="308"/>
      <c r="I240" s="309"/>
      <c r="J240" s="310"/>
      <c r="K240" s="311"/>
      <c r="L240" s="311"/>
      <c r="M240" s="311"/>
      <c r="N240" s="311"/>
      <c r="O240" s="311"/>
      <c r="P240" s="311"/>
      <c r="Q240" s="312"/>
      <c r="R240" s="312"/>
      <c r="S240" s="302"/>
      <c r="T240" s="302"/>
      <c r="U240" s="302"/>
      <c r="V240" s="302"/>
      <c r="W240" s="302"/>
      <c r="X240" s="302"/>
      <c r="Y240" s="302"/>
      <c r="Z240" s="302"/>
      <c r="AA240" s="303"/>
      <c r="AB240" s="303"/>
    </row>
    <row r="241" spans="2:28" ht="14.1" customHeight="1">
      <c r="B241" s="305"/>
      <c r="C241" s="305"/>
      <c r="D241" s="306"/>
      <c r="E241" s="307"/>
      <c r="F241" s="308"/>
      <c r="G241" s="308"/>
      <c r="I241" s="309"/>
      <c r="J241" s="310"/>
      <c r="K241" s="311"/>
      <c r="L241" s="311"/>
      <c r="M241" s="311"/>
      <c r="N241" s="311"/>
      <c r="O241" s="311"/>
      <c r="P241" s="311"/>
      <c r="Q241" s="312"/>
      <c r="R241" s="312"/>
      <c r="S241" s="302"/>
      <c r="T241" s="302"/>
      <c r="U241" s="302"/>
      <c r="V241" s="302"/>
      <c r="W241" s="302"/>
      <c r="X241" s="302"/>
      <c r="Y241" s="302"/>
      <c r="Z241" s="302"/>
      <c r="AA241" s="303"/>
      <c r="AB241" s="303"/>
    </row>
    <row r="242" spans="2:28" ht="14.1" customHeight="1">
      <c r="B242" s="305"/>
      <c r="C242" s="305"/>
      <c r="D242" s="306"/>
      <c r="E242" s="307"/>
      <c r="F242" s="308"/>
      <c r="G242" s="308"/>
      <c r="I242" s="309"/>
      <c r="J242" s="310"/>
      <c r="K242" s="311"/>
      <c r="L242" s="311"/>
      <c r="M242" s="311"/>
      <c r="N242" s="311"/>
      <c r="O242" s="311"/>
      <c r="P242" s="311"/>
      <c r="Q242" s="312"/>
      <c r="R242" s="312"/>
      <c r="S242" s="302"/>
      <c r="T242" s="302"/>
      <c r="U242" s="302"/>
      <c r="V242" s="302"/>
      <c r="W242" s="302"/>
      <c r="X242" s="302"/>
      <c r="Y242" s="302"/>
      <c r="Z242" s="302"/>
      <c r="AA242" s="303"/>
      <c r="AB242" s="303"/>
    </row>
    <row r="243" spans="2:28" ht="14.1" customHeight="1">
      <c r="B243" s="305"/>
      <c r="C243" s="305"/>
      <c r="D243" s="306"/>
      <c r="E243" s="307"/>
      <c r="F243" s="308"/>
      <c r="G243" s="308"/>
      <c r="I243" s="309"/>
      <c r="J243" s="310"/>
      <c r="K243" s="311"/>
      <c r="L243" s="311"/>
      <c r="M243" s="311"/>
      <c r="N243" s="311"/>
      <c r="O243" s="311"/>
      <c r="P243" s="311"/>
      <c r="Q243" s="312"/>
      <c r="R243" s="312"/>
      <c r="S243" s="302"/>
      <c r="T243" s="302"/>
      <c r="U243" s="302"/>
      <c r="V243" s="302"/>
      <c r="W243" s="302"/>
      <c r="X243" s="302"/>
      <c r="Y243" s="302"/>
      <c r="Z243" s="302"/>
      <c r="AA243" s="303"/>
      <c r="AB243" s="303"/>
    </row>
    <row r="244" spans="2:28" ht="14.1" customHeight="1">
      <c r="B244" s="305"/>
      <c r="C244" s="305"/>
      <c r="D244" s="306"/>
      <c r="E244" s="307"/>
      <c r="F244" s="308"/>
      <c r="G244" s="308"/>
      <c r="I244" s="309"/>
      <c r="J244" s="310"/>
      <c r="K244" s="311"/>
      <c r="L244" s="311"/>
      <c r="M244" s="311"/>
      <c r="N244" s="311"/>
      <c r="O244" s="311"/>
      <c r="P244" s="311"/>
      <c r="Q244" s="312"/>
      <c r="R244" s="312"/>
      <c r="S244" s="302"/>
      <c r="T244" s="302"/>
      <c r="U244" s="302"/>
      <c r="V244" s="302"/>
      <c r="W244" s="302"/>
      <c r="X244" s="302"/>
      <c r="Y244" s="302"/>
      <c r="Z244" s="302"/>
      <c r="AA244" s="303"/>
      <c r="AB244" s="303"/>
    </row>
    <row r="245" spans="2:28" ht="14.1" customHeight="1">
      <c r="B245" s="305"/>
      <c r="C245" s="305"/>
      <c r="D245" s="306"/>
      <c r="E245" s="307"/>
      <c r="F245" s="308"/>
      <c r="G245" s="308"/>
      <c r="I245" s="309"/>
      <c r="J245" s="310"/>
      <c r="K245" s="311"/>
      <c r="L245" s="311"/>
      <c r="M245" s="311"/>
      <c r="N245" s="311"/>
      <c r="O245" s="311"/>
      <c r="P245" s="311"/>
      <c r="Q245" s="312"/>
      <c r="R245" s="312"/>
      <c r="S245" s="302"/>
      <c r="T245" s="302"/>
      <c r="U245" s="302"/>
      <c r="V245" s="302"/>
      <c r="W245" s="302"/>
      <c r="X245" s="302"/>
      <c r="Y245" s="302"/>
      <c r="Z245" s="302"/>
      <c r="AA245" s="303"/>
      <c r="AB245" s="303"/>
    </row>
    <row r="246" spans="2:28" ht="14.1" customHeight="1">
      <c r="B246" s="305"/>
      <c r="C246" s="305"/>
      <c r="D246" s="306"/>
      <c r="E246" s="307"/>
      <c r="F246" s="308"/>
      <c r="G246" s="308"/>
      <c r="I246" s="309"/>
      <c r="J246" s="310"/>
      <c r="K246" s="311"/>
      <c r="L246" s="311"/>
      <c r="M246" s="311"/>
      <c r="N246" s="311"/>
      <c r="O246" s="311"/>
      <c r="P246" s="311"/>
      <c r="Q246" s="312"/>
      <c r="R246" s="312"/>
      <c r="S246" s="302"/>
      <c r="T246" s="302"/>
      <c r="U246" s="302"/>
      <c r="V246" s="302"/>
      <c r="W246" s="302"/>
      <c r="X246" s="302"/>
      <c r="Y246" s="302"/>
      <c r="Z246" s="302"/>
      <c r="AA246" s="303"/>
      <c r="AB246" s="303"/>
    </row>
    <row r="247" spans="2:28" ht="14.1" customHeight="1">
      <c r="B247" s="305"/>
      <c r="C247" s="305"/>
      <c r="D247" s="306"/>
      <c r="E247" s="307"/>
      <c r="F247" s="308"/>
      <c r="G247" s="308"/>
      <c r="I247" s="309"/>
      <c r="J247" s="310"/>
      <c r="K247" s="311"/>
      <c r="L247" s="311"/>
      <c r="M247" s="311"/>
      <c r="N247" s="311"/>
      <c r="O247" s="311"/>
      <c r="P247" s="311"/>
      <c r="Q247" s="312"/>
      <c r="R247" s="312"/>
      <c r="S247" s="302"/>
      <c r="T247" s="302"/>
      <c r="U247" s="302"/>
      <c r="V247" s="302"/>
      <c r="W247" s="302"/>
      <c r="X247" s="302"/>
      <c r="Y247" s="302"/>
      <c r="Z247" s="302"/>
      <c r="AA247" s="303"/>
      <c r="AB247" s="303"/>
    </row>
    <row r="248" spans="2:28" ht="14.1" customHeight="1">
      <c r="B248" s="305"/>
      <c r="C248" s="305"/>
      <c r="D248" s="306"/>
      <c r="E248" s="307"/>
      <c r="F248" s="308"/>
      <c r="G248" s="308"/>
      <c r="I248" s="309"/>
      <c r="J248" s="310"/>
      <c r="K248" s="311"/>
      <c r="L248" s="311"/>
      <c r="M248" s="311"/>
      <c r="N248" s="311"/>
      <c r="O248" s="311"/>
      <c r="P248" s="311"/>
      <c r="Q248" s="312"/>
      <c r="R248" s="312"/>
      <c r="S248" s="302"/>
      <c r="T248" s="302"/>
      <c r="U248" s="302"/>
      <c r="V248" s="302"/>
      <c r="W248" s="302"/>
      <c r="X248" s="302"/>
      <c r="Y248" s="302"/>
      <c r="Z248" s="302"/>
      <c r="AA248" s="303"/>
      <c r="AB248" s="303"/>
    </row>
    <row r="249" spans="2:28" ht="14.1" customHeight="1">
      <c r="B249" s="305"/>
      <c r="C249" s="305"/>
      <c r="D249" s="306"/>
      <c r="E249" s="307"/>
      <c r="F249" s="308"/>
      <c r="G249" s="308"/>
      <c r="I249" s="309"/>
      <c r="J249" s="310"/>
      <c r="K249" s="311"/>
      <c r="L249" s="311"/>
      <c r="M249" s="311"/>
      <c r="N249" s="311"/>
      <c r="O249" s="311"/>
      <c r="P249" s="311"/>
      <c r="Q249" s="312"/>
      <c r="R249" s="312"/>
      <c r="S249" s="302"/>
      <c r="T249" s="302"/>
      <c r="U249" s="302"/>
      <c r="V249" s="302"/>
      <c r="W249" s="302"/>
      <c r="X249" s="302"/>
      <c r="Y249" s="302"/>
      <c r="Z249" s="302"/>
      <c r="AA249" s="303"/>
      <c r="AB249" s="303"/>
    </row>
    <row r="250" spans="2:28" ht="14.1" customHeight="1">
      <c r="B250" s="305"/>
      <c r="C250" s="305"/>
      <c r="D250" s="306"/>
      <c r="E250" s="307"/>
      <c r="F250" s="308"/>
      <c r="G250" s="308"/>
      <c r="I250" s="309"/>
      <c r="J250" s="310"/>
      <c r="K250" s="311"/>
      <c r="L250" s="311"/>
      <c r="M250" s="311"/>
      <c r="N250" s="311"/>
      <c r="O250" s="311"/>
      <c r="P250" s="311"/>
      <c r="Q250" s="312"/>
      <c r="R250" s="312"/>
      <c r="S250" s="302"/>
      <c r="T250" s="302"/>
      <c r="U250" s="302"/>
      <c r="V250" s="302"/>
      <c r="W250" s="302"/>
      <c r="X250" s="302"/>
      <c r="Y250" s="302"/>
      <c r="Z250" s="302"/>
      <c r="AA250" s="303"/>
      <c r="AB250" s="303"/>
    </row>
    <row r="251" spans="2:28" ht="14.1" customHeight="1">
      <c r="B251" s="305"/>
      <c r="C251" s="305"/>
      <c r="D251" s="306"/>
      <c r="E251" s="307"/>
      <c r="F251" s="308"/>
      <c r="G251" s="308"/>
      <c r="I251" s="309"/>
      <c r="J251" s="310"/>
      <c r="K251" s="311"/>
      <c r="L251" s="311"/>
      <c r="M251" s="311"/>
      <c r="N251" s="311"/>
      <c r="O251" s="311"/>
      <c r="P251" s="311"/>
      <c r="Q251" s="312"/>
      <c r="R251" s="312"/>
      <c r="S251" s="302"/>
      <c r="T251" s="302"/>
      <c r="U251" s="302"/>
      <c r="V251" s="302"/>
      <c r="W251" s="302"/>
      <c r="X251" s="302"/>
      <c r="Y251" s="302"/>
      <c r="Z251" s="302"/>
      <c r="AA251" s="303"/>
      <c r="AB251" s="303"/>
    </row>
    <row r="252" spans="2:28" ht="14.1" customHeight="1">
      <c r="B252" s="305"/>
      <c r="C252" s="305"/>
      <c r="D252" s="306"/>
      <c r="E252" s="307"/>
      <c r="F252" s="308"/>
      <c r="G252" s="308"/>
      <c r="I252" s="309"/>
      <c r="J252" s="310"/>
      <c r="K252" s="311"/>
      <c r="L252" s="311"/>
      <c r="M252" s="311"/>
      <c r="N252" s="311"/>
      <c r="O252" s="311"/>
      <c r="P252" s="311"/>
      <c r="Q252" s="312"/>
      <c r="R252" s="312"/>
      <c r="S252" s="302"/>
      <c r="T252" s="302"/>
      <c r="U252" s="302"/>
      <c r="V252" s="302"/>
      <c r="W252" s="302"/>
      <c r="X252" s="302"/>
      <c r="Y252" s="302"/>
      <c r="Z252" s="302"/>
      <c r="AA252" s="303"/>
      <c r="AB252" s="303"/>
    </row>
    <row r="253" spans="2:28" ht="14.1" customHeight="1">
      <c r="B253" s="305"/>
      <c r="C253" s="305"/>
      <c r="D253" s="306"/>
      <c r="E253" s="307"/>
      <c r="F253" s="308"/>
      <c r="G253" s="308"/>
      <c r="I253" s="309"/>
      <c r="J253" s="310"/>
      <c r="K253" s="311"/>
      <c r="L253" s="311"/>
      <c r="M253" s="311"/>
      <c r="N253" s="311"/>
      <c r="O253" s="311"/>
      <c r="P253" s="311"/>
      <c r="Q253" s="312"/>
      <c r="R253" s="312"/>
      <c r="S253" s="302"/>
      <c r="T253" s="302"/>
      <c r="U253" s="302"/>
      <c r="V253" s="302"/>
      <c r="W253" s="302"/>
      <c r="X253" s="302"/>
      <c r="Y253" s="302"/>
      <c r="Z253" s="302"/>
      <c r="AA253" s="303"/>
      <c r="AB253" s="303"/>
    </row>
    <row r="254" spans="2:28" ht="14.1" customHeight="1">
      <c r="B254" s="305"/>
      <c r="C254" s="305"/>
      <c r="D254" s="306"/>
      <c r="E254" s="307"/>
      <c r="F254" s="308"/>
      <c r="G254" s="308"/>
      <c r="I254" s="309"/>
      <c r="J254" s="310"/>
      <c r="K254" s="311"/>
      <c r="L254" s="311"/>
      <c r="M254" s="311"/>
      <c r="N254" s="311"/>
      <c r="O254" s="311"/>
      <c r="P254" s="311"/>
      <c r="Q254" s="312"/>
      <c r="R254" s="312"/>
      <c r="S254" s="302"/>
      <c r="T254" s="302"/>
      <c r="U254" s="302"/>
      <c r="V254" s="302"/>
      <c r="W254" s="302"/>
      <c r="X254" s="302"/>
      <c r="Y254" s="302"/>
      <c r="Z254" s="302"/>
      <c r="AA254" s="303"/>
      <c r="AB254" s="303"/>
    </row>
    <row r="255" spans="2:28" ht="14.1" customHeight="1">
      <c r="B255" s="305"/>
      <c r="C255" s="305"/>
      <c r="D255" s="306"/>
      <c r="E255" s="307"/>
      <c r="F255" s="308"/>
      <c r="G255" s="308"/>
      <c r="I255" s="309"/>
      <c r="J255" s="310"/>
      <c r="K255" s="311"/>
      <c r="L255" s="311"/>
      <c r="M255" s="311"/>
      <c r="N255" s="311"/>
      <c r="O255" s="311"/>
      <c r="P255" s="311"/>
      <c r="Q255" s="312"/>
      <c r="R255" s="312"/>
      <c r="S255" s="302"/>
      <c r="T255" s="302"/>
      <c r="U255" s="302"/>
      <c r="V255" s="302"/>
      <c r="W255" s="302"/>
      <c r="X255" s="302"/>
      <c r="Y255" s="302"/>
      <c r="Z255" s="302"/>
      <c r="AA255" s="303"/>
      <c r="AB255" s="303"/>
    </row>
    <row r="256" spans="2:28" ht="14.1" customHeight="1">
      <c r="B256" s="305"/>
      <c r="C256" s="305"/>
      <c r="D256" s="306"/>
      <c r="E256" s="307"/>
      <c r="F256" s="308"/>
      <c r="G256" s="308"/>
      <c r="I256" s="309"/>
      <c r="J256" s="310"/>
      <c r="K256" s="311"/>
      <c r="L256" s="311"/>
      <c r="M256" s="311"/>
      <c r="N256" s="311"/>
      <c r="O256" s="311"/>
      <c r="P256" s="311"/>
      <c r="Q256" s="312"/>
      <c r="R256" s="312"/>
      <c r="S256" s="302"/>
      <c r="T256" s="302"/>
      <c r="U256" s="302"/>
      <c r="V256" s="302"/>
      <c r="W256" s="302"/>
      <c r="X256" s="302"/>
      <c r="Y256" s="302"/>
      <c r="Z256" s="302"/>
      <c r="AA256" s="303"/>
      <c r="AB256" s="303"/>
    </row>
    <row r="257" spans="2:28" ht="14.1" customHeight="1">
      <c r="B257" s="305"/>
      <c r="C257" s="305"/>
      <c r="D257" s="306"/>
      <c r="E257" s="307"/>
      <c r="F257" s="308"/>
      <c r="G257" s="308"/>
      <c r="I257" s="309"/>
      <c r="J257" s="310"/>
      <c r="K257" s="311"/>
      <c r="L257" s="311"/>
      <c r="M257" s="311"/>
      <c r="N257" s="311"/>
      <c r="O257" s="311"/>
      <c r="P257" s="311"/>
      <c r="Q257" s="312"/>
      <c r="R257" s="312"/>
      <c r="S257" s="302"/>
      <c r="T257" s="302"/>
      <c r="U257" s="302"/>
      <c r="V257" s="302"/>
      <c r="W257" s="302"/>
      <c r="X257" s="302"/>
      <c r="Y257" s="302"/>
      <c r="Z257" s="302"/>
      <c r="AA257" s="303"/>
      <c r="AB257" s="303"/>
    </row>
    <row r="258" spans="2:28" ht="14.1" customHeight="1">
      <c r="B258" s="305"/>
      <c r="C258" s="305"/>
      <c r="D258" s="306"/>
      <c r="E258" s="307"/>
      <c r="F258" s="308"/>
      <c r="G258" s="308"/>
      <c r="I258" s="309"/>
      <c r="J258" s="310"/>
      <c r="K258" s="311"/>
      <c r="L258" s="311"/>
      <c r="M258" s="311"/>
      <c r="N258" s="311"/>
      <c r="O258" s="311"/>
      <c r="P258" s="311"/>
      <c r="Q258" s="312"/>
      <c r="R258" s="312"/>
      <c r="S258" s="302"/>
      <c r="T258" s="302"/>
      <c r="U258" s="302"/>
      <c r="V258" s="302"/>
      <c r="W258" s="302"/>
      <c r="X258" s="302"/>
      <c r="Y258" s="302"/>
      <c r="Z258" s="302"/>
      <c r="AA258" s="303"/>
      <c r="AB258" s="303"/>
    </row>
    <row r="259" spans="2:28" ht="14.1" customHeight="1">
      <c r="B259" s="305"/>
      <c r="C259" s="305"/>
      <c r="D259" s="306"/>
      <c r="E259" s="307"/>
      <c r="F259" s="308"/>
      <c r="G259" s="308"/>
      <c r="I259" s="309"/>
      <c r="J259" s="310"/>
      <c r="K259" s="311"/>
      <c r="L259" s="311"/>
      <c r="M259" s="311"/>
      <c r="N259" s="311"/>
      <c r="O259" s="311"/>
      <c r="P259" s="311"/>
      <c r="Q259" s="312"/>
      <c r="R259" s="312"/>
      <c r="S259" s="302"/>
      <c r="T259" s="302"/>
      <c r="U259" s="302"/>
      <c r="V259" s="302"/>
      <c r="W259" s="302"/>
      <c r="X259" s="302"/>
      <c r="Y259" s="302"/>
      <c r="Z259" s="302"/>
      <c r="AA259" s="303"/>
      <c r="AB259" s="303"/>
    </row>
    <row r="260" spans="2:28" ht="14.1" customHeight="1">
      <c r="B260" s="305"/>
      <c r="C260" s="305"/>
      <c r="D260" s="306"/>
      <c r="E260" s="307"/>
      <c r="F260" s="308"/>
      <c r="G260" s="308"/>
      <c r="I260" s="309"/>
      <c r="J260" s="310"/>
      <c r="K260" s="311"/>
      <c r="L260" s="311"/>
      <c r="M260" s="311"/>
      <c r="N260" s="311"/>
      <c r="O260" s="311"/>
      <c r="P260" s="311"/>
      <c r="Q260" s="312"/>
      <c r="R260" s="312"/>
      <c r="S260" s="302"/>
      <c r="T260" s="302"/>
      <c r="U260" s="302"/>
      <c r="V260" s="302"/>
      <c r="W260" s="302"/>
      <c r="X260" s="302"/>
      <c r="Y260" s="302"/>
      <c r="Z260" s="302"/>
      <c r="AA260" s="303"/>
      <c r="AB260" s="303"/>
    </row>
    <row r="261" spans="2:28" ht="14.1" customHeight="1">
      <c r="B261" s="305"/>
      <c r="C261" s="305"/>
      <c r="D261" s="306"/>
      <c r="E261" s="307"/>
      <c r="F261" s="308"/>
      <c r="G261" s="308"/>
      <c r="I261" s="309"/>
      <c r="J261" s="310"/>
      <c r="K261" s="311"/>
      <c r="L261" s="311"/>
      <c r="M261" s="311"/>
      <c r="N261" s="311"/>
      <c r="O261" s="311"/>
      <c r="P261" s="311"/>
      <c r="Q261" s="312"/>
      <c r="R261" s="312"/>
      <c r="S261" s="302"/>
      <c r="T261" s="302"/>
      <c r="U261" s="302"/>
      <c r="V261" s="302"/>
      <c r="W261" s="302"/>
      <c r="X261" s="302"/>
      <c r="Y261" s="302"/>
      <c r="Z261" s="302"/>
      <c r="AA261" s="303"/>
      <c r="AB261" s="303"/>
    </row>
    <row r="262" spans="2:28" ht="14.1" customHeight="1">
      <c r="B262" s="305"/>
      <c r="C262" s="305"/>
      <c r="D262" s="306"/>
      <c r="E262" s="307"/>
      <c r="F262" s="308"/>
      <c r="G262" s="308"/>
      <c r="I262" s="309"/>
      <c r="J262" s="310"/>
      <c r="K262" s="311"/>
      <c r="L262" s="311"/>
      <c r="M262" s="311"/>
      <c r="N262" s="311"/>
      <c r="O262" s="311"/>
      <c r="P262" s="311"/>
      <c r="Q262" s="312"/>
      <c r="R262" s="312"/>
      <c r="S262" s="302"/>
      <c r="T262" s="302"/>
      <c r="U262" s="302"/>
      <c r="V262" s="302"/>
      <c r="W262" s="302"/>
      <c r="X262" s="302"/>
      <c r="Y262" s="302"/>
      <c r="Z262" s="302"/>
      <c r="AA262" s="303"/>
      <c r="AB262" s="303"/>
    </row>
    <row r="263" spans="2:28" ht="14.1" customHeight="1">
      <c r="B263" s="305"/>
      <c r="C263" s="305"/>
      <c r="D263" s="306"/>
      <c r="E263" s="307"/>
      <c r="F263" s="308"/>
      <c r="G263" s="308"/>
      <c r="I263" s="309"/>
      <c r="J263" s="310"/>
      <c r="K263" s="311"/>
      <c r="L263" s="311"/>
      <c r="M263" s="311"/>
      <c r="N263" s="311"/>
      <c r="O263" s="311"/>
      <c r="P263" s="311"/>
      <c r="Q263" s="312"/>
      <c r="R263" s="312"/>
      <c r="S263" s="302"/>
      <c r="T263" s="302"/>
      <c r="U263" s="302"/>
      <c r="V263" s="302"/>
      <c r="W263" s="302"/>
      <c r="X263" s="302"/>
      <c r="Y263" s="302"/>
      <c r="Z263" s="302"/>
      <c r="AA263" s="303"/>
      <c r="AB263" s="303"/>
    </row>
    <row r="264" spans="2:28" ht="14.1" customHeight="1">
      <c r="B264" s="305"/>
      <c r="C264" s="305"/>
      <c r="D264" s="306"/>
      <c r="E264" s="307"/>
      <c r="F264" s="308"/>
      <c r="G264" s="308"/>
      <c r="I264" s="309"/>
      <c r="J264" s="310"/>
      <c r="K264" s="311"/>
      <c r="L264" s="311"/>
      <c r="M264" s="311"/>
      <c r="N264" s="311"/>
      <c r="O264" s="311"/>
      <c r="P264" s="311"/>
      <c r="Q264" s="312"/>
      <c r="R264" s="312"/>
      <c r="S264" s="302"/>
      <c r="T264" s="302"/>
      <c r="U264" s="302"/>
      <c r="V264" s="302"/>
      <c r="W264" s="302"/>
      <c r="X264" s="302"/>
      <c r="Y264" s="302"/>
      <c r="Z264" s="302"/>
      <c r="AA264" s="303"/>
      <c r="AB264" s="303"/>
    </row>
    <row r="265" spans="2:28" ht="14.1" customHeight="1">
      <c r="B265" s="305"/>
      <c r="C265" s="305"/>
      <c r="D265" s="306"/>
      <c r="E265" s="307"/>
      <c r="F265" s="308"/>
      <c r="G265" s="308"/>
      <c r="I265" s="309"/>
      <c r="J265" s="310"/>
      <c r="K265" s="311"/>
      <c r="L265" s="311"/>
      <c r="M265" s="311"/>
      <c r="N265" s="311"/>
      <c r="O265" s="311"/>
      <c r="P265" s="311"/>
      <c r="Q265" s="312"/>
      <c r="R265" s="312"/>
      <c r="S265" s="302"/>
      <c r="T265" s="302"/>
      <c r="U265" s="302"/>
      <c r="V265" s="302"/>
      <c r="W265" s="302"/>
      <c r="X265" s="302"/>
      <c r="Y265" s="302"/>
      <c r="Z265" s="302"/>
      <c r="AA265" s="303"/>
      <c r="AB265" s="303"/>
    </row>
    <row r="266" spans="2:28" ht="14.1" customHeight="1">
      <c r="B266" s="305"/>
      <c r="C266" s="305"/>
      <c r="D266" s="306"/>
      <c r="E266" s="307"/>
      <c r="F266" s="308"/>
      <c r="G266" s="308"/>
      <c r="I266" s="309"/>
      <c r="J266" s="310"/>
      <c r="K266" s="311"/>
      <c r="L266" s="311"/>
      <c r="M266" s="311"/>
      <c r="N266" s="311"/>
      <c r="O266" s="311"/>
      <c r="P266" s="311"/>
      <c r="Q266" s="312"/>
      <c r="R266" s="312"/>
      <c r="S266" s="302"/>
      <c r="T266" s="302"/>
      <c r="U266" s="302"/>
      <c r="V266" s="302"/>
      <c r="W266" s="302"/>
      <c r="X266" s="302"/>
      <c r="Y266" s="302"/>
      <c r="Z266" s="302"/>
      <c r="AA266" s="303"/>
      <c r="AB266" s="303"/>
    </row>
    <row r="267" spans="2:28" ht="14.1" customHeight="1">
      <c r="B267" s="305"/>
      <c r="C267" s="305"/>
      <c r="D267" s="306"/>
      <c r="E267" s="307"/>
      <c r="F267" s="308"/>
      <c r="G267" s="308"/>
      <c r="I267" s="309"/>
      <c r="J267" s="310"/>
      <c r="K267" s="311"/>
      <c r="L267" s="311"/>
      <c r="M267" s="311"/>
      <c r="N267" s="311"/>
      <c r="O267" s="311"/>
      <c r="P267" s="311"/>
      <c r="Q267" s="312"/>
      <c r="R267" s="312"/>
      <c r="S267" s="302"/>
      <c r="T267" s="302"/>
      <c r="U267" s="302"/>
      <c r="V267" s="302"/>
      <c r="W267" s="302"/>
      <c r="X267" s="302"/>
      <c r="Y267" s="302"/>
      <c r="Z267" s="302"/>
      <c r="AA267" s="303"/>
      <c r="AB267" s="303"/>
    </row>
    <row r="268" spans="2:28" ht="14.1" customHeight="1">
      <c r="B268" s="305"/>
      <c r="C268" s="305"/>
      <c r="D268" s="306"/>
      <c r="E268" s="307"/>
      <c r="F268" s="308"/>
      <c r="G268" s="308"/>
      <c r="I268" s="309"/>
      <c r="J268" s="310"/>
      <c r="K268" s="311"/>
      <c r="L268" s="311"/>
      <c r="M268" s="311"/>
      <c r="N268" s="311"/>
      <c r="O268" s="311"/>
      <c r="P268" s="311"/>
      <c r="Q268" s="312"/>
      <c r="R268" s="312"/>
      <c r="S268" s="302"/>
      <c r="T268" s="302"/>
      <c r="U268" s="302"/>
      <c r="V268" s="302"/>
      <c r="W268" s="302"/>
      <c r="X268" s="302"/>
      <c r="Y268" s="302"/>
      <c r="Z268" s="302"/>
      <c r="AA268" s="303"/>
      <c r="AB268" s="303"/>
    </row>
    <row r="269" spans="2:28" ht="14.1" customHeight="1">
      <c r="B269" s="305"/>
      <c r="C269" s="305"/>
      <c r="D269" s="306"/>
      <c r="E269" s="307"/>
      <c r="F269" s="308"/>
      <c r="G269" s="308"/>
      <c r="I269" s="309"/>
      <c r="J269" s="310"/>
      <c r="K269" s="311"/>
      <c r="L269" s="311"/>
      <c r="M269" s="311"/>
      <c r="N269" s="311"/>
      <c r="O269" s="311"/>
      <c r="P269" s="311"/>
      <c r="Q269" s="312"/>
      <c r="R269" s="312"/>
      <c r="S269" s="302"/>
      <c r="T269" s="302"/>
      <c r="U269" s="302"/>
      <c r="V269" s="302"/>
      <c r="W269" s="302"/>
      <c r="X269" s="302"/>
      <c r="Y269" s="302"/>
      <c r="Z269" s="302"/>
      <c r="AA269" s="303"/>
      <c r="AB269" s="303"/>
    </row>
    <row r="270" spans="2:28" ht="14.1" customHeight="1">
      <c r="B270" s="305"/>
      <c r="C270" s="305"/>
      <c r="D270" s="306"/>
      <c r="E270" s="307"/>
      <c r="F270" s="308"/>
      <c r="G270" s="308"/>
      <c r="I270" s="309"/>
      <c r="J270" s="310"/>
      <c r="K270" s="311"/>
      <c r="L270" s="311"/>
      <c r="M270" s="311"/>
      <c r="N270" s="311"/>
      <c r="O270" s="311"/>
      <c r="P270" s="311"/>
      <c r="Q270" s="312"/>
      <c r="R270" s="312"/>
      <c r="S270" s="302"/>
      <c r="T270" s="302"/>
      <c r="U270" s="302"/>
      <c r="V270" s="302"/>
      <c r="W270" s="302"/>
      <c r="X270" s="302"/>
      <c r="Y270" s="302"/>
      <c r="Z270" s="302"/>
      <c r="AA270" s="303"/>
      <c r="AB270" s="303"/>
    </row>
    <row r="271" spans="2:28" ht="14.1" customHeight="1">
      <c r="B271" s="305"/>
      <c r="C271" s="305"/>
      <c r="D271" s="306"/>
      <c r="E271" s="307"/>
      <c r="F271" s="308"/>
      <c r="G271" s="308"/>
      <c r="I271" s="309"/>
      <c r="J271" s="310"/>
      <c r="K271" s="311"/>
      <c r="L271" s="311"/>
      <c r="M271" s="311"/>
      <c r="N271" s="311"/>
      <c r="O271" s="311"/>
      <c r="P271" s="311"/>
      <c r="Q271" s="312"/>
      <c r="R271" s="312"/>
      <c r="S271" s="302"/>
      <c r="T271" s="302"/>
      <c r="U271" s="302"/>
      <c r="V271" s="302"/>
      <c r="W271" s="302"/>
      <c r="X271" s="302"/>
      <c r="Y271" s="302"/>
      <c r="Z271" s="302"/>
      <c r="AA271" s="303"/>
      <c r="AB271" s="303"/>
    </row>
    <row r="272" spans="2:28" ht="14.1" customHeight="1">
      <c r="B272" s="305"/>
      <c r="C272" s="305"/>
      <c r="D272" s="306"/>
      <c r="E272" s="307"/>
      <c r="F272" s="308"/>
      <c r="G272" s="308"/>
      <c r="I272" s="309"/>
      <c r="J272" s="310"/>
      <c r="K272" s="311"/>
      <c r="L272" s="311"/>
      <c r="M272" s="311"/>
      <c r="N272" s="311"/>
      <c r="O272" s="311"/>
      <c r="P272" s="311"/>
      <c r="Q272" s="312"/>
      <c r="R272" s="312"/>
      <c r="S272" s="302"/>
      <c r="T272" s="302"/>
      <c r="U272" s="302"/>
      <c r="V272" s="302"/>
      <c r="W272" s="302"/>
      <c r="X272" s="302"/>
      <c r="Y272" s="302"/>
      <c r="Z272" s="302"/>
      <c r="AA272" s="303"/>
      <c r="AB272" s="303"/>
    </row>
    <row r="273" spans="2:28" ht="14.1" customHeight="1">
      <c r="B273" s="305"/>
      <c r="C273" s="305"/>
      <c r="D273" s="306"/>
      <c r="E273" s="307"/>
      <c r="F273" s="308"/>
      <c r="G273" s="308"/>
      <c r="I273" s="309"/>
      <c r="J273" s="310"/>
      <c r="K273" s="311"/>
      <c r="L273" s="311"/>
      <c r="M273" s="311"/>
      <c r="N273" s="311"/>
      <c r="O273" s="311"/>
      <c r="P273" s="311"/>
      <c r="Q273" s="312"/>
      <c r="R273" s="312"/>
      <c r="S273" s="302"/>
      <c r="T273" s="302"/>
      <c r="U273" s="302"/>
      <c r="V273" s="302"/>
      <c r="W273" s="302"/>
      <c r="X273" s="302"/>
      <c r="Y273" s="302"/>
      <c r="Z273" s="302"/>
      <c r="AA273" s="303"/>
      <c r="AB273" s="303"/>
    </row>
    <row r="274" spans="2:28" ht="14.1" customHeight="1">
      <c r="B274" s="305"/>
      <c r="C274" s="305"/>
      <c r="D274" s="306"/>
      <c r="E274" s="307"/>
      <c r="F274" s="308"/>
      <c r="G274" s="308"/>
      <c r="I274" s="309"/>
      <c r="J274" s="310"/>
      <c r="K274" s="311"/>
      <c r="L274" s="311"/>
      <c r="M274" s="311"/>
      <c r="N274" s="311"/>
      <c r="O274" s="311"/>
      <c r="P274" s="311"/>
      <c r="Q274" s="312"/>
      <c r="R274" s="312"/>
      <c r="S274" s="302"/>
      <c r="T274" s="302"/>
      <c r="U274" s="302"/>
      <c r="V274" s="302"/>
      <c r="W274" s="302"/>
      <c r="X274" s="302"/>
      <c r="Y274" s="302"/>
      <c r="Z274" s="302"/>
      <c r="AA274" s="303"/>
      <c r="AB274" s="303"/>
    </row>
    <row r="275" spans="2:28" ht="14.1" customHeight="1">
      <c r="B275" s="305"/>
      <c r="C275" s="305"/>
      <c r="D275" s="306"/>
      <c r="E275" s="307"/>
      <c r="F275" s="308"/>
      <c r="G275" s="308"/>
      <c r="I275" s="309"/>
      <c r="J275" s="310"/>
      <c r="K275" s="311"/>
      <c r="L275" s="311"/>
      <c r="M275" s="311"/>
      <c r="N275" s="311"/>
      <c r="O275" s="311"/>
      <c r="P275" s="311"/>
      <c r="Q275" s="312"/>
      <c r="R275" s="312"/>
      <c r="S275" s="302"/>
      <c r="T275" s="302"/>
      <c r="U275" s="302"/>
      <c r="V275" s="302"/>
      <c r="W275" s="302"/>
      <c r="X275" s="302"/>
      <c r="Y275" s="302"/>
      <c r="Z275" s="302"/>
      <c r="AA275" s="303"/>
      <c r="AB275" s="303"/>
    </row>
    <row r="276" spans="2:28" ht="14.1" customHeight="1">
      <c r="B276" s="305"/>
      <c r="C276" s="305"/>
      <c r="D276" s="306"/>
      <c r="E276" s="307"/>
      <c r="F276" s="308"/>
      <c r="G276" s="308"/>
      <c r="I276" s="309"/>
      <c r="J276" s="310"/>
      <c r="K276" s="311"/>
      <c r="L276" s="311"/>
      <c r="M276" s="311"/>
      <c r="N276" s="311"/>
      <c r="O276" s="311"/>
      <c r="P276" s="311"/>
      <c r="Q276" s="312"/>
      <c r="R276" s="312"/>
      <c r="S276" s="302"/>
      <c r="T276" s="302"/>
      <c r="U276" s="302"/>
      <c r="V276" s="302"/>
      <c r="W276" s="302"/>
      <c r="X276" s="302"/>
      <c r="Y276" s="302"/>
      <c r="Z276" s="302"/>
      <c r="AA276" s="303"/>
      <c r="AB276" s="303"/>
    </row>
    <row r="277" spans="2:28" ht="14.1" customHeight="1">
      <c r="B277" s="305"/>
      <c r="C277" s="305"/>
      <c r="D277" s="306"/>
      <c r="E277" s="307"/>
      <c r="F277" s="308"/>
      <c r="G277" s="308"/>
      <c r="I277" s="309"/>
      <c r="J277" s="310"/>
      <c r="K277" s="311"/>
      <c r="L277" s="311"/>
      <c r="M277" s="311"/>
      <c r="N277" s="311"/>
      <c r="O277" s="311"/>
      <c r="P277" s="311"/>
      <c r="Q277" s="312"/>
      <c r="R277" s="312"/>
      <c r="S277" s="302"/>
      <c r="T277" s="302"/>
      <c r="U277" s="302"/>
      <c r="V277" s="302"/>
      <c r="W277" s="302"/>
      <c r="X277" s="302"/>
      <c r="Y277" s="302"/>
      <c r="Z277" s="302"/>
      <c r="AA277" s="303"/>
      <c r="AB277" s="303"/>
    </row>
    <row r="278" spans="2:28" ht="14.1" customHeight="1">
      <c r="B278" s="305"/>
      <c r="C278" s="305"/>
      <c r="D278" s="306"/>
      <c r="E278" s="307"/>
      <c r="F278" s="308"/>
      <c r="G278" s="308"/>
      <c r="I278" s="309"/>
      <c r="J278" s="310"/>
      <c r="K278" s="311"/>
      <c r="L278" s="311"/>
      <c r="M278" s="311"/>
      <c r="N278" s="311"/>
      <c r="O278" s="311"/>
      <c r="P278" s="311"/>
      <c r="Q278" s="312"/>
      <c r="R278" s="312"/>
      <c r="S278" s="302"/>
      <c r="T278" s="302"/>
      <c r="U278" s="302"/>
      <c r="V278" s="302"/>
      <c r="W278" s="302"/>
      <c r="X278" s="302"/>
      <c r="Y278" s="302"/>
      <c r="Z278" s="302"/>
      <c r="AA278" s="303"/>
      <c r="AB278" s="303"/>
    </row>
    <row r="279" spans="2:28" ht="14.1" customHeight="1">
      <c r="B279" s="305"/>
      <c r="C279" s="305"/>
      <c r="D279" s="306"/>
      <c r="E279" s="307"/>
      <c r="F279" s="308"/>
      <c r="G279" s="308"/>
      <c r="I279" s="309"/>
      <c r="J279" s="310"/>
      <c r="K279" s="311"/>
      <c r="L279" s="311"/>
      <c r="M279" s="311"/>
      <c r="N279" s="311"/>
      <c r="O279" s="311"/>
      <c r="P279" s="311"/>
      <c r="Q279" s="312"/>
      <c r="R279" s="312"/>
      <c r="S279" s="302"/>
      <c r="T279" s="302"/>
      <c r="U279" s="302"/>
      <c r="V279" s="302"/>
      <c r="W279" s="302"/>
      <c r="X279" s="302"/>
      <c r="Y279" s="302"/>
      <c r="Z279" s="302"/>
      <c r="AA279" s="303"/>
      <c r="AB279" s="303"/>
    </row>
    <row r="280" spans="2:28" ht="14.1" customHeight="1">
      <c r="B280" s="305"/>
      <c r="C280" s="305"/>
      <c r="D280" s="306"/>
      <c r="E280" s="307"/>
      <c r="F280" s="308"/>
      <c r="G280" s="308"/>
      <c r="I280" s="309"/>
      <c r="J280" s="310"/>
      <c r="K280" s="311"/>
      <c r="L280" s="311"/>
      <c r="M280" s="311"/>
      <c r="N280" s="311"/>
      <c r="O280" s="311"/>
      <c r="P280" s="311"/>
      <c r="Q280" s="312"/>
      <c r="R280" s="312"/>
      <c r="S280" s="302"/>
      <c r="T280" s="302"/>
      <c r="U280" s="302"/>
      <c r="V280" s="302"/>
      <c r="W280" s="302"/>
      <c r="X280" s="302"/>
      <c r="Y280" s="302"/>
      <c r="Z280" s="302"/>
      <c r="AA280" s="303"/>
      <c r="AB280" s="303"/>
    </row>
    <row r="281" spans="2:28" ht="14.1" customHeight="1">
      <c r="B281" s="305"/>
      <c r="C281" s="305"/>
      <c r="D281" s="306"/>
      <c r="E281" s="307"/>
      <c r="F281" s="308"/>
      <c r="G281" s="308"/>
      <c r="I281" s="309"/>
      <c r="J281" s="310"/>
      <c r="K281" s="311"/>
      <c r="L281" s="311"/>
      <c r="M281" s="311"/>
      <c r="N281" s="311"/>
      <c r="O281" s="311"/>
      <c r="P281" s="311"/>
      <c r="Q281" s="312"/>
      <c r="R281" s="312"/>
      <c r="S281" s="302"/>
      <c r="T281" s="302"/>
      <c r="U281" s="302"/>
      <c r="V281" s="302"/>
      <c r="W281" s="302"/>
      <c r="X281" s="302"/>
      <c r="Y281" s="302"/>
      <c r="Z281" s="302"/>
      <c r="AA281" s="303"/>
      <c r="AB281" s="303"/>
    </row>
    <row r="282" spans="2:28" ht="14.1" customHeight="1">
      <c r="B282" s="305"/>
      <c r="C282" s="305"/>
      <c r="D282" s="306"/>
      <c r="E282" s="307"/>
      <c r="F282" s="308"/>
      <c r="G282" s="308"/>
      <c r="I282" s="309"/>
      <c r="J282" s="310"/>
      <c r="K282" s="311"/>
      <c r="L282" s="311"/>
      <c r="M282" s="311"/>
      <c r="N282" s="311"/>
      <c r="O282" s="311"/>
      <c r="P282" s="311"/>
      <c r="Q282" s="312"/>
      <c r="R282" s="312"/>
      <c r="S282" s="302"/>
      <c r="T282" s="302"/>
      <c r="U282" s="302"/>
      <c r="V282" s="302"/>
      <c r="W282" s="302"/>
      <c r="X282" s="302"/>
      <c r="Y282" s="302"/>
      <c r="Z282" s="302"/>
      <c r="AA282" s="303"/>
      <c r="AB282" s="303"/>
    </row>
    <row r="283" spans="2:28" ht="14.1" customHeight="1">
      <c r="B283" s="305"/>
      <c r="C283" s="305"/>
      <c r="D283" s="306"/>
      <c r="E283" s="307"/>
      <c r="F283" s="308"/>
      <c r="G283" s="308"/>
      <c r="I283" s="309"/>
      <c r="J283" s="310"/>
      <c r="K283" s="311"/>
      <c r="L283" s="311"/>
      <c r="M283" s="311"/>
      <c r="N283" s="311"/>
      <c r="O283" s="311"/>
      <c r="P283" s="311"/>
      <c r="Q283" s="312"/>
      <c r="R283" s="312"/>
      <c r="S283" s="302"/>
      <c r="T283" s="302"/>
      <c r="U283" s="302"/>
      <c r="V283" s="302"/>
      <c r="W283" s="302"/>
      <c r="X283" s="302"/>
      <c r="Y283" s="302"/>
      <c r="Z283" s="302"/>
      <c r="AA283" s="303"/>
      <c r="AB283" s="303"/>
    </row>
    <row r="284" spans="2:28" ht="14.1" customHeight="1">
      <c r="B284" s="305"/>
      <c r="C284" s="305"/>
      <c r="D284" s="306"/>
      <c r="E284" s="307"/>
      <c r="F284" s="308"/>
      <c r="G284" s="308"/>
      <c r="I284" s="309"/>
      <c r="J284" s="310"/>
      <c r="K284" s="311"/>
      <c r="L284" s="311"/>
      <c r="M284" s="311"/>
      <c r="N284" s="311"/>
      <c r="O284" s="311"/>
      <c r="P284" s="311"/>
      <c r="Q284" s="312"/>
      <c r="R284" s="312"/>
      <c r="S284" s="302"/>
      <c r="T284" s="302"/>
      <c r="U284" s="302"/>
      <c r="V284" s="302"/>
      <c r="W284" s="302"/>
      <c r="X284" s="302"/>
      <c r="Y284" s="302"/>
      <c r="Z284" s="302"/>
      <c r="AA284" s="303"/>
      <c r="AB284" s="303"/>
    </row>
    <row r="285" spans="2:28" ht="14.1" customHeight="1">
      <c r="B285" s="305"/>
      <c r="C285" s="305"/>
      <c r="D285" s="306"/>
      <c r="E285" s="307"/>
      <c r="F285" s="308"/>
      <c r="G285" s="308"/>
      <c r="I285" s="309"/>
      <c r="J285" s="310"/>
      <c r="K285" s="311"/>
      <c r="L285" s="311"/>
      <c r="M285" s="311"/>
      <c r="N285" s="311"/>
      <c r="O285" s="311"/>
      <c r="P285" s="311"/>
      <c r="Q285" s="312"/>
      <c r="R285" s="312"/>
      <c r="S285" s="302"/>
      <c r="T285" s="302"/>
      <c r="U285" s="302"/>
      <c r="V285" s="302"/>
      <c r="W285" s="302"/>
      <c r="X285" s="302"/>
      <c r="Y285" s="302"/>
      <c r="Z285" s="302"/>
      <c r="AA285" s="303"/>
      <c r="AB285" s="303"/>
    </row>
    <row r="286" spans="2:28" ht="14.1" customHeight="1">
      <c r="B286" s="305"/>
      <c r="C286" s="305"/>
      <c r="D286" s="306"/>
      <c r="E286" s="307"/>
      <c r="F286" s="308"/>
      <c r="G286" s="308"/>
      <c r="I286" s="309"/>
      <c r="J286" s="310"/>
      <c r="K286" s="311"/>
      <c r="L286" s="311"/>
      <c r="M286" s="311"/>
      <c r="N286" s="311"/>
      <c r="O286" s="311"/>
      <c r="P286" s="311"/>
      <c r="Q286" s="312"/>
      <c r="R286" s="312"/>
      <c r="S286" s="302"/>
      <c r="T286" s="302"/>
      <c r="U286" s="302"/>
      <c r="V286" s="302"/>
      <c r="W286" s="302"/>
      <c r="X286" s="302"/>
      <c r="Y286" s="302"/>
      <c r="Z286" s="302"/>
      <c r="AA286" s="303"/>
      <c r="AB286" s="303"/>
    </row>
    <row r="287" spans="2:28" ht="14.1" customHeight="1">
      <c r="B287" s="305"/>
      <c r="C287" s="305"/>
      <c r="D287" s="306"/>
      <c r="E287" s="307"/>
      <c r="F287" s="308"/>
      <c r="G287" s="308"/>
      <c r="I287" s="309"/>
      <c r="J287" s="310"/>
      <c r="K287" s="311"/>
      <c r="L287" s="311"/>
      <c r="M287" s="311"/>
      <c r="N287" s="311"/>
      <c r="O287" s="311"/>
      <c r="P287" s="311"/>
      <c r="Q287" s="312"/>
      <c r="R287" s="312"/>
      <c r="S287" s="302"/>
      <c r="T287" s="302"/>
      <c r="U287" s="302"/>
      <c r="V287" s="302"/>
      <c r="W287" s="302"/>
      <c r="X287" s="302"/>
      <c r="Y287" s="302"/>
      <c r="Z287" s="302"/>
      <c r="AA287" s="303"/>
      <c r="AB287" s="303"/>
    </row>
    <row r="288" spans="2:28" ht="14.1" customHeight="1">
      <c r="B288" s="305"/>
      <c r="C288" s="305"/>
      <c r="D288" s="306"/>
      <c r="E288" s="307"/>
      <c r="F288" s="308"/>
      <c r="G288" s="308"/>
      <c r="I288" s="309"/>
      <c r="J288" s="310"/>
      <c r="K288" s="311"/>
      <c r="L288" s="311"/>
      <c r="M288" s="311"/>
      <c r="N288" s="311"/>
      <c r="O288" s="311"/>
      <c r="P288" s="311"/>
      <c r="Q288" s="312"/>
      <c r="R288" s="312"/>
      <c r="S288" s="302"/>
      <c r="T288" s="302"/>
      <c r="U288" s="302"/>
      <c r="V288" s="302"/>
      <c r="W288" s="302"/>
      <c r="X288" s="302"/>
      <c r="Y288" s="302"/>
      <c r="Z288" s="302"/>
      <c r="AA288" s="303"/>
      <c r="AB288" s="303"/>
    </row>
    <row r="289" spans="2:28" ht="14.1" customHeight="1">
      <c r="B289" s="305"/>
      <c r="C289" s="305"/>
      <c r="D289" s="306"/>
      <c r="E289" s="307"/>
      <c r="F289" s="308"/>
      <c r="G289" s="308"/>
      <c r="I289" s="309"/>
      <c r="J289" s="310"/>
      <c r="K289" s="311"/>
      <c r="L289" s="311"/>
      <c r="M289" s="311"/>
      <c r="N289" s="311"/>
      <c r="O289" s="311"/>
      <c r="P289" s="311"/>
      <c r="Q289" s="312"/>
      <c r="R289" s="312"/>
      <c r="S289" s="302"/>
      <c r="T289" s="302"/>
      <c r="U289" s="302"/>
      <c r="V289" s="302"/>
      <c r="W289" s="302"/>
      <c r="X289" s="302"/>
      <c r="Y289" s="302"/>
      <c r="Z289" s="302"/>
      <c r="AA289" s="303"/>
      <c r="AB289" s="303"/>
    </row>
    <row r="290" spans="2:28" ht="14.1" customHeight="1">
      <c r="B290" s="305"/>
      <c r="C290" s="305"/>
      <c r="D290" s="306"/>
      <c r="E290" s="307"/>
      <c r="F290" s="308"/>
      <c r="G290" s="308"/>
      <c r="I290" s="309"/>
      <c r="J290" s="310"/>
      <c r="K290" s="311"/>
      <c r="L290" s="311"/>
      <c r="M290" s="311"/>
      <c r="N290" s="311"/>
      <c r="O290" s="311"/>
      <c r="P290" s="311"/>
      <c r="Q290" s="312"/>
      <c r="R290" s="312"/>
      <c r="S290" s="302"/>
      <c r="T290" s="302"/>
      <c r="U290" s="302"/>
      <c r="V290" s="302"/>
      <c r="W290" s="302"/>
      <c r="X290" s="302"/>
      <c r="Y290" s="302"/>
      <c r="Z290" s="302"/>
      <c r="AA290" s="303"/>
      <c r="AB290" s="303"/>
    </row>
    <row r="291" spans="2:28" ht="14.1" customHeight="1">
      <c r="B291" s="305"/>
      <c r="C291" s="305"/>
      <c r="D291" s="306"/>
      <c r="E291" s="307"/>
      <c r="F291" s="308"/>
      <c r="G291" s="308"/>
      <c r="I291" s="309"/>
      <c r="J291" s="310"/>
      <c r="K291" s="311"/>
      <c r="L291" s="311"/>
      <c r="M291" s="311"/>
      <c r="N291" s="311"/>
      <c r="O291" s="311"/>
      <c r="P291" s="311"/>
      <c r="Q291" s="312"/>
      <c r="R291" s="312"/>
      <c r="S291" s="302"/>
      <c r="T291" s="302"/>
      <c r="U291" s="302"/>
      <c r="V291" s="302"/>
      <c r="W291" s="302"/>
      <c r="X291" s="302"/>
      <c r="Y291" s="302"/>
      <c r="Z291" s="302"/>
      <c r="AA291" s="303"/>
      <c r="AB291" s="303"/>
    </row>
    <row r="292" spans="2:28" ht="14.1" customHeight="1">
      <c r="B292" s="305"/>
      <c r="C292" s="305"/>
      <c r="D292" s="306"/>
      <c r="E292" s="307"/>
      <c r="F292" s="308"/>
      <c r="G292" s="308"/>
      <c r="I292" s="309"/>
      <c r="J292" s="310"/>
      <c r="K292" s="311"/>
      <c r="L292" s="311"/>
      <c r="M292" s="311"/>
      <c r="N292" s="311"/>
      <c r="O292" s="311"/>
      <c r="P292" s="311"/>
      <c r="Q292" s="312"/>
      <c r="R292" s="312"/>
      <c r="S292" s="302"/>
      <c r="T292" s="302"/>
      <c r="U292" s="302"/>
      <c r="V292" s="302"/>
      <c r="W292" s="302"/>
      <c r="X292" s="302"/>
      <c r="Y292" s="302"/>
      <c r="Z292" s="302"/>
      <c r="AA292" s="303"/>
      <c r="AB292" s="303"/>
    </row>
    <row r="293" spans="2:28" ht="14.1" customHeight="1">
      <c r="B293" s="305"/>
      <c r="C293" s="305"/>
      <c r="D293" s="306"/>
      <c r="E293" s="307"/>
      <c r="F293" s="308"/>
      <c r="G293" s="308"/>
      <c r="I293" s="309"/>
      <c r="J293" s="310"/>
      <c r="K293" s="311"/>
      <c r="L293" s="311"/>
      <c r="M293" s="311"/>
      <c r="N293" s="311"/>
      <c r="O293" s="311"/>
      <c r="P293" s="311"/>
      <c r="Q293" s="312"/>
      <c r="R293" s="312"/>
      <c r="S293" s="302"/>
      <c r="T293" s="302"/>
      <c r="U293" s="302"/>
      <c r="V293" s="302"/>
      <c r="W293" s="302"/>
      <c r="X293" s="302"/>
      <c r="Y293" s="302"/>
      <c r="Z293" s="302"/>
      <c r="AA293" s="303"/>
      <c r="AB293" s="303"/>
    </row>
    <row r="294" spans="2:28" ht="14.1" customHeight="1">
      <c r="B294" s="305"/>
      <c r="C294" s="305"/>
      <c r="D294" s="306"/>
      <c r="E294" s="307"/>
      <c r="F294" s="308"/>
      <c r="G294" s="308"/>
      <c r="I294" s="309"/>
      <c r="J294" s="310"/>
      <c r="K294" s="311"/>
      <c r="L294" s="311"/>
      <c r="M294" s="311"/>
      <c r="N294" s="311"/>
      <c r="O294" s="311"/>
      <c r="P294" s="311"/>
      <c r="Q294" s="312"/>
      <c r="R294" s="312"/>
      <c r="S294" s="302"/>
      <c r="T294" s="302"/>
      <c r="U294" s="302"/>
      <c r="V294" s="302"/>
      <c r="W294" s="302"/>
      <c r="X294" s="302"/>
      <c r="Y294" s="302"/>
      <c r="Z294" s="302"/>
      <c r="AA294" s="303"/>
      <c r="AB294" s="303"/>
    </row>
    <row r="295" spans="2:28" ht="14.1" customHeight="1">
      <c r="B295" s="305"/>
      <c r="C295" s="305"/>
      <c r="D295" s="306"/>
      <c r="E295" s="307"/>
      <c r="F295" s="308"/>
      <c r="G295" s="308"/>
      <c r="I295" s="309"/>
      <c r="J295" s="310"/>
      <c r="K295" s="311"/>
      <c r="L295" s="311"/>
      <c r="M295" s="311"/>
      <c r="N295" s="311"/>
      <c r="O295" s="311"/>
      <c r="P295" s="311"/>
      <c r="Q295" s="312"/>
      <c r="R295" s="312"/>
      <c r="S295" s="302"/>
      <c r="T295" s="302"/>
      <c r="U295" s="302"/>
      <c r="V295" s="302"/>
      <c r="W295" s="302"/>
      <c r="X295" s="302"/>
      <c r="Y295" s="302"/>
      <c r="Z295" s="302"/>
      <c r="AA295" s="303"/>
      <c r="AB295" s="303"/>
    </row>
    <row r="296" spans="2:28" ht="14.1" customHeight="1">
      <c r="B296" s="305"/>
      <c r="C296" s="305"/>
      <c r="D296" s="306"/>
      <c r="E296" s="307"/>
      <c r="F296" s="308"/>
      <c r="G296" s="308"/>
      <c r="I296" s="309"/>
      <c r="J296" s="310"/>
      <c r="K296" s="311"/>
      <c r="L296" s="311"/>
      <c r="M296" s="311"/>
      <c r="N296" s="311"/>
      <c r="O296" s="311"/>
      <c r="P296" s="311"/>
      <c r="Q296" s="312"/>
      <c r="R296" s="312"/>
      <c r="S296" s="302"/>
      <c r="T296" s="302"/>
      <c r="U296" s="302"/>
      <c r="V296" s="302"/>
      <c r="W296" s="302"/>
      <c r="X296" s="302"/>
      <c r="Y296" s="302"/>
      <c r="Z296" s="302"/>
      <c r="AA296" s="303"/>
      <c r="AB296" s="303"/>
    </row>
    <row r="297" spans="2:28" ht="14.1" customHeight="1">
      <c r="B297" s="305"/>
      <c r="C297" s="305"/>
      <c r="D297" s="306"/>
      <c r="E297" s="307"/>
      <c r="F297" s="308"/>
      <c r="G297" s="308"/>
      <c r="I297" s="309"/>
      <c r="J297" s="310"/>
      <c r="K297" s="311"/>
      <c r="L297" s="311"/>
      <c r="M297" s="311"/>
      <c r="N297" s="311"/>
      <c r="O297" s="311"/>
      <c r="P297" s="311"/>
      <c r="Q297" s="312"/>
      <c r="R297" s="312"/>
      <c r="S297" s="302"/>
      <c r="T297" s="302"/>
      <c r="U297" s="302"/>
      <c r="V297" s="302"/>
      <c r="W297" s="302"/>
      <c r="X297" s="302"/>
      <c r="Y297" s="302"/>
      <c r="Z297" s="302"/>
      <c r="AA297" s="303"/>
      <c r="AB297" s="303"/>
    </row>
    <row r="298" spans="2:28" ht="14.1" customHeight="1">
      <c r="B298" s="305"/>
      <c r="C298" s="305"/>
      <c r="D298" s="306"/>
      <c r="E298" s="307"/>
      <c r="F298" s="308"/>
      <c r="G298" s="308"/>
      <c r="I298" s="309"/>
      <c r="J298" s="310"/>
      <c r="K298" s="311"/>
      <c r="L298" s="311"/>
      <c r="M298" s="311"/>
      <c r="N298" s="311"/>
      <c r="O298" s="311"/>
      <c r="P298" s="311"/>
      <c r="Q298" s="312"/>
      <c r="R298" s="312"/>
      <c r="S298" s="302"/>
      <c r="T298" s="302"/>
      <c r="U298" s="302"/>
      <c r="V298" s="302"/>
      <c r="W298" s="302"/>
      <c r="X298" s="302"/>
      <c r="Y298" s="302"/>
      <c r="Z298" s="302"/>
      <c r="AA298" s="303"/>
      <c r="AB298" s="303"/>
    </row>
    <row r="299" spans="2:28" ht="14.1" customHeight="1">
      <c r="B299" s="305"/>
      <c r="C299" s="305"/>
      <c r="D299" s="306"/>
      <c r="E299" s="307"/>
      <c r="F299" s="308"/>
      <c r="G299" s="308"/>
      <c r="I299" s="309"/>
      <c r="J299" s="310"/>
      <c r="K299" s="311"/>
      <c r="L299" s="311"/>
      <c r="M299" s="311"/>
      <c r="N299" s="311"/>
      <c r="O299" s="311"/>
      <c r="P299" s="311"/>
      <c r="Q299" s="312"/>
      <c r="R299" s="312"/>
      <c r="S299" s="302"/>
      <c r="T299" s="302"/>
      <c r="U299" s="302"/>
      <c r="V299" s="302"/>
      <c r="W299" s="302"/>
      <c r="X299" s="302"/>
      <c r="Y299" s="302"/>
      <c r="Z299" s="302"/>
      <c r="AA299" s="303"/>
      <c r="AB299" s="303"/>
    </row>
    <row r="300" spans="2:28" ht="14.1" customHeight="1">
      <c r="B300" s="305"/>
      <c r="C300" s="305"/>
      <c r="D300" s="306"/>
      <c r="E300" s="307"/>
      <c r="F300" s="308"/>
      <c r="G300" s="308"/>
      <c r="I300" s="309"/>
      <c r="J300" s="310"/>
      <c r="K300" s="311"/>
      <c r="L300" s="311"/>
      <c r="M300" s="311"/>
      <c r="N300" s="311"/>
      <c r="O300" s="311"/>
      <c r="P300" s="311"/>
      <c r="Q300" s="312"/>
      <c r="R300" s="312"/>
      <c r="S300" s="302"/>
      <c r="T300" s="302"/>
      <c r="U300" s="302"/>
      <c r="V300" s="302"/>
      <c r="W300" s="302"/>
      <c r="X300" s="302"/>
      <c r="Y300" s="302"/>
      <c r="Z300" s="302"/>
      <c r="AA300" s="303"/>
      <c r="AB300" s="303"/>
    </row>
    <row r="301" spans="2:28" ht="14.1" customHeight="1">
      <c r="B301" s="305"/>
      <c r="C301" s="305"/>
      <c r="D301" s="306"/>
      <c r="E301" s="307"/>
      <c r="F301" s="308"/>
      <c r="G301" s="308"/>
      <c r="I301" s="309"/>
      <c r="J301" s="310"/>
      <c r="K301" s="311"/>
      <c r="L301" s="311"/>
      <c r="M301" s="311"/>
      <c r="N301" s="311"/>
      <c r="O301" s="311"/>
      <c r="P301" s="311"/>
      <c r="Q301" s="312"/>
      <c r="R301" s="312"/>
      <c r="S301" s="302"/>
      <c r="T301" s="302"/>
      <c r="U301" s="302"/>
      <c r="V301" s="302"/>
      <c r="W301" s="302"/>
      <c r="X301" s="302"/>
      <c r="Y301" s="302"/>
      <c r="Z301" s="302"/>
      <c r="AA301" s="303"/>
      <c r="AB301" s="303"/>
    </row>
    <row r="302" spans="2:28" ht="14.1" customHeight="1">
      <c r="B302" s="305"/>
      <c r="C302" s="305"/>
      <c r="D302" s="306"/>
      <c r="E302" s="307"/>
      <c r="F302" s="308"/>
      <c r="G302" s="308"/>
      <c r="I302" s="309"/>
      <c r="J302" s="310"/>
      <c r="K302" s="311"/>
      <c r="L302" s="311"/>
      <c r="M302" s="311"/>
      <c r="N302" s="311"/>
      <c r="O302" s="311"/>
      <c r="P302" s="311"/>
      <c r="Q302" s="312"/>
      <c r="R302" s="312"/>
      <c r="S302" s="302"/>
      <c r="T302" s="302"/>
      <c r="U302" s="302"/>
      <c r="V302" s="302"/>
      <c r="W302" s="302"/>
      <c r="X302" s="302"/>
      <c r="Y302" s="302"/>
      <c r="Z302" s="302"/>
      <c r="AA302" s="303"/>
      <c r="AB302" s="303"/>
    </row>
    <row r="303" spans="2:28" ht="14.1" customHeight="1">
      <c r="B303" s="305"/>
      <c r="C303" s="305"/>
      <c r="D303" s="306"/>
      <c r="E303" s="307"/>
      <c r="F303" s="308"/>
      <c r="G303" s="308"/>
      <c r="I303" s="309"/>
      <c r="J303" s="310"/>
      <c r="K303" s="311"/>
      <c r="L303" s="311"/>
      <c r="M303" s="311"/>
      <c r="N303" s="311"/>
      <c r="O303" s="311"/>
      <c r="P303" s="311"/>
      <c r="Q303" s="312"/>
      <c r="R303" s="312"/>
      <c r="S303" s="302"/>
      <c r="T303" s="302"/>
      <c r="U303" s="302"/>
      <c r="V303" s="302"/>
      <c r="W303" s="302"/>
      <c r="X303" s="302"/>
      <c r="Y303" s="302"/>
      <c r="Z303" s="302"/>
      <c r="AA303" s="303"/>
      <c r="AB303" s="303"/>
    </row>
    <row r="304" spans="2:28" ht="14.1" customHeight="1">
      <c r="B304" s="305"/>
      <c r="C304" s="305"/>
      <c r="D304" s="306"/>
      <c r="E304" s="307"/>
      <c r="F304" s="308"/>
      <c r="G304" s="308"/>
      <c r="I304" s="309"/>
      <c r="J304" s="310"/>
      <c r="K304" s="311"/>
      <c r="L304" s="311"/>
      <c r="M304" s="311"/>
      <c r="N304" s="311"/>
      <c r="O304" s="311"/>
      <c r="P304" s="311"/>
      <c r="Q304" s="312"/>
      <c r="R304" s="312"/>
      <c r="S304" s="302"/>
      <c r="T304" s="302"/>
      <c r="U304" s="302"/>
      <c r="V304" s="302"/>
      <c r="W304" s="302"/>
      <c r="X304" s="302"/>
      <c r="Y304" s="302"/>
      <c r="Z304" s="302"/>
      <c r="AA304" s="303"/>
      <c r="AB304" s="303"/>
    </row>
    <row r="305" spans="2:28" ht="14.1" customHeight="1">
      <c r="B305" s="305"/>
      <c r="C305" s="305"/>
      <c r="D305" s="306"/>
      <c r="E305" s="307"/>
      <c r="F305" s="308"/>
      <c r="G305" s="308"/>
      <c r="I305" s="309"/>
      <c r="J305" s="310"/>
      <c r="K305" s="311"/>
      <c r="L305" s="311"/>
      <c r="M305" s="311"/>
      <c r="N305" s="311"/>
      <c r="O305" s="311"/>
      <c r="P305" s="311"/>
      <c r="Q305" s="312"/>
      <c r="R305" s="312"/>
      <c r="S305" s="302"/>
      <c r="T305" s="302"/>
      <c r="U305" s="302"/>
      <c r="V305" s="302"/>
      <c r="W305" s="302"/>
      <c r="X305" s="302"/>
      <c r="Y305" s="302"/>
      <c r="Z305" s="302"/>
      <c r="AA305" s="303"/>
      <c r="AB305" s="303"/>
    </row>
    <row r="306" spans="2:28" ht="14.1" customHeight="1">
      <c r="B306" s="305"/>
      <c r="C306" s="305"/>
      <c r="D306" s="306"/>
      <c r="E306" s="307"/>
      <c r="F306" s="308"/>
      <c r="G306" s="308"/>
      <c r="I306" s="309"/>
      <c r="J306" s="310"/>
      <c r="K306" s="311"/>
      <c r="L306" s="311"/>
      <c r="M306" s="311"/>
      <c r="N306" s="311"/>
      <c r="O306" s="311"/>
      <c r="P306" s="311"/>
      <c r="Q306" s="312"/>
      <c r="R306" s="312"/>
      <c r="S306" s="302"/>
      <c r="T306" s="302"/>
      <c r="U306" s="302"/>
      <c r="V306" s="302"/>
      <c r="W306" s="302"/>
      <c r="X306" s="302"/>
      <c r="Y306" s="302"/>
      <c r="Z306" s="302"/>
      <c r="AA306" s="303"/>
      <c r="AB306" s="303"/>
    </row>
    <row r="307" spans="2:28" ht="14.1" customHeight="1">
      <c r="B307" s="305"/>
      <c r="C307" s="305"/>
      <c r="D307" s="306"/>
      <c r="E307" s="307"/>
      <c r="F307" s="308"/>
      <c r="G307" s="308"/>
      <c r="I307" s="309"/>
      <c r="J307" s="310"/>
      <c r="K307" s="311"/>
      <c r="L307" s="311"/>
      <c r="M307" s="311"/>
      <c r="N307" s="311"/>
      <c r="O307" s="311"/>
      <c r="P307" s="311"/>
      <c r="Q307" s="312"/>
      <c r="R307" s="312"/>
      <c r="S307" s="302"/>
      <c r="T307" s="302"/>
      <c r="U307" s="302"/>
      <c r="V307" s="302"/>
      <c r="W307" s="302"/>
      <c r="X307" s="302"/>
      <c r="Y307" s="302"/>
      <c r="Z307" s="302"/>
      <c r="AA307" s="303"/>
      <c r="AB307" s="303"/>
    </row>
    <row r="308" spans="2:28" ht="14.1" customHeight="1">
      <c r="B308" s="305"/>
      <c r="C308" s="305"/>
      <c r="D308" s="306"/>
      <c r="E308" s="307"/>
      <c r="F308" s="308"/>
      <c r="G308" s="308"/>
      <c r="I308" s="309"/>
      <c r="J308" s="310"/>
      <c r="K308" s="311"/>
      <c r="L308" s="311"/>
      <c r="M308" s="311"/>
      <c r="N308" s="311"/>
      <c r="O308" s="311"/>
      <c r="P308" s="311"/>
      <c r="Q308" s="312"/>
      <c r="R308" s="312"/>
      <c r="S308" s="302"/>
      <c r="T308" s="302"/>
      <c r="U308" s="302"/>
      <c r="V308" s="302"/>
      <c r="W308" s="302"/>
      <c r="X308" s="302"/>
      <c r="Y308" s="302"/>
      <c r="Z308" s="302"/>
      <c r="AA308" s="303"/>
      <c r="AB308" s="303"/>
    </row>
    <row r="309" spans="2:28" ht="14.1" customHeight="1">
      <c r="B309" s="305"/>
      <c r="C309" s="305"/>
      <c r="D309" s="306"/>
      <c r="E309" s="307"/>
      <c r="F309" s="308"/>
      <c r="G309" s="308"/>
      <c r="I309" s="309"/>
      <c r="J309" s="310"/>
      <c r="K309" s="311"/>
      <c r="L309" s="311"/>
      <c r="M309" s="311"/>
      <c r="N309" s="311"/>
      <c r="O309" s="311"/>
      <c r="P309" s="311"/>
      <c r="Q309" s="312"/>
      <c r="R309" s="312"/>
      <c r="S309" s="302"/>
      <c r="T309" s="302"/>
      <c r="U309" s="302"/>
      <c r="V309" s="302"/>
      <c r="W309" s="302"/>
      <c r="X309" s="302"/>
      <c r="Y309" s="302"/>
      <c r="Z309" s="302"/>
      <c r="AA309" s="303"/>
      <c r="AB309" s="303"/>
    </row>
    <row r="310" spans="2:28" ht="14.1" customHeight="1">
      <c r="B310" s="305"/>
      <c r="C310" s="305"/>
      <c r="D310" s="306"/>
      <c r="E310" s="307"/>
      <c r="F310" s="308"/>
      <c r="G310" s="308"/>
      <c r="I310" s="309"/>
      <c r="J310" s="310"/>
      <c r="K310" s="311"/>
      <c r="L310" s="311"/>
      <c r="M310" s="311"/>
      <c r="N310" s="311"/>
      <c r="O310" s="311"/>
      <c r="P310" s="311"/>
      <c r="Q310" s="312"/>
      <c r="R310" s="312"/>
      <c r="S310" s="302"/>
      <c r="T310" s="302"/>
      <c r="U310" s="302"/>
      <c r="V310" s="302"/>
      <c r="W310" s="302"/>
      <c r="X310" s="302"/>
      <c r="Y310" s="302"/>
      <c r="Z310" s="302"/>
      <c r="AA310" s="303"/>
      <c r="AB310" s="303"/>
    </row>
    <row r="311" spans="2:28" ht="14.1" customHeight="1">
      <c r="B311" s="305"/>
      <c r="C311" s="305"/>
      <c r="D311" s="306"/>
      <c r="E311" s="307"/>
      <c r="F311" s="308"/>
      <c r="G311" s="308"/>
      <c r="I311" s="309"/>
      <c r="J311" s="310"/>
      <c r="K311" s="311"/>
      <c r="L311" s="311"/>
      <c r="M311" s="311"/>
      <c r="N311" s="311"/>
      <c r="O311" s="311"/>
      <c r="P311" s="311"/>
      <c r="Q311" s="312"/>
      <c r="R311" s="312"/>
      <c r="S311" s="302"/>
      <c r="T311" s="302"/>
      <c r="U311" s="302"/>
      <c r="V311" s="302"/>
      <c r="W311" s="302"/>
      <c r="X311" s="302"/>
      <c r="Y311" s="302"/>
      <c r="Z311" s="302"/>
      <c r="AA311" s="303"/>
      <c r="AB311" s="303"/>
    </row>
    <row r="312" spans="2:28" ht="14.1" customHeight="1">
      <c r="B312" s="305"/>
      <c r="C312" s="305"/>
      <c r="D312" s="306"/>
      <c r="E312" s="307"/>
      <c r="F312" s="308"/>
      <c r="G312" s="308"/>
      <c r="I312" s="309"/>
      <c r="J312" s="310"/>
      <c r="K312" s="311"/>
      <c r="L312" s="311"/>
      <c r="M312" s="311"/>
      <c r="N312" s="311"/>
      <c r="O312" s="311"/>
      <c r="P312" s="311"/>
      <c r="Q312" s="312"/>
      <c r="R312" s="312"/>
      <c r="S312" s="302"/>
      <c r="T312" s="302"/>
      <c r="U312" s="302"/>
      <c r="V312" s="302"/>
      <c r="W312" s="302"/>
      <c r="X312" s="302"/>
      <c r="Y312" s="302"/>
      <c r="Z312" s="302"/>
      <c r="AA312" s="303"/>
      <c r="AB312" s="303"/>
    </row>
    <row r="313" spans="2:28" ht="14.1" customHeight="1">
      <c r="B313" s="305"/>
      <c r="C313" s="305"/>
      <c r="D313" s="306"/>
      <c r="E313" s="307"/>
      <c r="F313" s="308"/>
      <c r="G313" s="308"/>
      <c r="I313" s="309"/>
      <c r="J313" s="310"/>
      <c r="K313" s="311"/>
      <c r="L313" s="311"/>
      <c r="M313" s="311"/>
      <c r="N313" s="311"/>
      <c r="O313" s="311"/>
      <c r="P313" s="311"/>
      <c r="Q313" s="312"/>
      <c r="R313" s="312"/>
      <c r="S313" s="302"/>
      <c r="T313" s="302"/>
      <c r="U313" s="302"/>
      <c r="V313" s="302"/>
      <c r="W313" s="302"/>
      <c r="X313" s="302"/>
      <c r="Y313" s="302"/>
      <c r="Z313" s="302"/>
      <c r="AA313" s="303"/>
      <c r="AB313" s="303"/>
    </row>
    <row r="314" spans="2:28" ht="14.1" customHeight="1">
      <c r="B314" s="305"/>
      <c r="C314" s="305"/>
      <c r="D314" s="306"/>
      <c r="E314" s="307"/>
      <c r="F314" s="308"/>
      <c r="G314" s="308"/>
      <c r="I314" s="309"/>
      <c r="J314" s="310"/>
      <c r="K314" s="311"/>
      <c r="L314" s="311"/>
      <c r="M314" s="311"/>
      <c r="N314" s="311"/>
      <c r="O314" s="311"/>
      <c r="P314" s="311"/>
      <c r="Q314" s="312"/>
      <c r="R314" s="312"/>
      <c r="S314" s="302"/>
      <c r="T314" s="302"/>
      <c r="U314" s="302"/>
      <c r="V314" s="302"/>
      <c r="W314" s="302"/>
      <c r="X314" s="302"/>
      <c r="Y314" s="302"/>
      <c r="Z314" s="302"/>
      <c r="AA314" s="303"/>
      <c r="AB314" s="303"/>
    </row>
    <row r="315" spans="2:28" ht="14.1" customHeight="1">
      <c r="B315" s="305"/>
      <c r="C315" s="305"/>
      <c r="D315" s="306"/>
      <c r="E315" s="307"/>
      <c r="F315" s="308"/>
      <c r="G315" s="308"/>
      <c r="I315" s="309"/>
      <c r="J315" s="310"/>
      <c r="K315" s="311"/>
      <c r="L315" s="311"/>
      <c r="M315" s="311"/>
      <c r="N315" s="311"/>
      <c r="O315" s="311"/>
      <c r="P315" s="311"/>
      <c r="Q315" s="312"/>
      <c r="R315" s="312"/>
      <c r="S315" s="302"/>
      <c r="T315" s="302"/>
      <c r="U315" s="302"/>
      <c r="V315" s="302"/>
      <c r="W315" s="302"/>
      <c r="X315" s="302"/>
      <c r="Y315" s="302"/>
      <c r="Z315" s="302"/>
      <c r="AA315" s="303"/>
      <c r="AB315" s="303"/>
    </row>
    <row r="316" spans="2:28" ht="14.1" customHeight="1">
      <c r="B316" s="305"/>
      <c r="C316" s="305"/>
      <c r="D316" s="306"/>
      <c r="E316" s="307"/>
      <c r="F316" s="308"/>
      <c r="G316" s="308"/>
      <c r="I316" s="309"/>
      <c r="J316" s="310"/>
      <c r="K316" s="311"/>
      <c r="L316" s="311"/>
      <c r="M316" s="311"/>
      <c r="N316" s="311"/>
      <c r="O316" s="311"/>
      <c r="P316" s="311"/>
      <c r="Q316" s="312"/>
      <c r="R316" s="312"/>
      <c r="S316" s="302"/>
      <c r="T316" s="302"/>
      <c r="U316" s="302"/>
      <c r="V316" s="302"/>
      <c r="W316" s="302"/>
      <c r="X316" s="302"/>
      <c r="Y316" s="302"/>
      <c r="Z316" s="302"/>
      <c r="AA316" s="303"/>
      <c r="AB316" s="303"/>
    </row>
    <row r="317" spans="2:28" ht="14.1" customHeight="1">
      <c r="B317" s="305"/>
      <c r="C317" s="305"/>
      <c r="D317" s="306"/>
      <c r="E317" s="307"/>
      <c r="F317" s="308"/>
      <c r="G317" s="308"/>
      <c r="I317" s="309"/>
      <c r="J317" s="310"/>
      <c r="K317" s="311"/>
      <c r="L317" s="311"/>
      <c r="M317" s="311"/>
      <c r="N317" s="311"/>
      <c r="O317" s="311"/>
      <c r="P317" s="311"/>
      <c r="Q317" s="312"/>
      <c r="R317" s="312"/>
      <c r="S317" s="302"/>
      <c r="T317" s="302"/>
      <c r="U317" s="302"/>
      <c r="V317" s="302"/>
      <c r="W317" s="302"/>
      <c r="X317" s="302"/>
      <c r="Y317" s="302"/>
      <c r="Z317" s="302"/>
      <c r="AA317" s="303"/>
      <c r="AB317" s="303"/>
    </row>
    <row r="318" spans="2:28" ht="14.1" customHeight="1">
      <c r="B318" s="305"/>
      <c r="C318" s="305"/>
      <c r="D318" s="306"/>
      <c r="E318" s="307"/>
      <c r="F318" s="308"/>
      <c r="G318" s="308"/>
      <c r="I318" s="309"/>
      <c r="J318" s="310"/>
      <c r="K318" s="311"/>
      <c r="L318" s="311"/>
      <c r="M318" s="311"/>
      <c r="N318" s="311"/>
      <c r="O318" s="311"/>
      <c r="P318" s="311"/>
      <c r="Q318" s="312"/>
      <c r="R318" s="312"/>
      <c r="S318" s="302"/>
      <c r="T318" s="302"/>
      <c r="U318" s="302"/>
      <c r="V318" s="302"/>
      <c r="W318" s="302"/>
      <c r="X318" s="302"/>
      <c r="Y318" s="302"/>
      <c r="Z318" s="302"/>
      <c r="AA318" s="303"/>
      <c r="AB318" s="303"/>
    </row>
    <row r="319" spans="2:28" ht="14.1" customHeight="1">
      <c r="B319" s="305"/>
      <c r="C319" s="305"/>
      <c r="D319" s="306"/>
      <c r="E319" s="307"/>
      <c r="F319" s="308"/>
      <c r="G319" s="308"/>
      <c r="I319" s="309"/>
      <c r="J319" s="310"/>
      <c r="K319" s="311"/>
      <c r="L319" s="311"/>
      <c r="M319" s="311"/>
      <c r="N319" s="311"/>
      <c r="O319" s="311"/>
      <c r="P319" s="311"/>
      <c r="Q319" s="312"/>
      <c r="R319" s="312"/>
      <c r="S319" s="302"/>
      <c r="T319" s="302"/>
      <c r="U319" s="302"/>
      <c r="V319" s="302"/>
      <c r="W319" s="302"/>
      <c r="X319" s="302"/>
      <c r="Y319" s="302"/>
      <c r="Z319" s="302"/>
      <c r="AA319" s="303"/>
      <c r="AB319" s="303"/>
    </row>
    <row r="320" spans="2:28" ht="14.1" customHeight="1">
      <c r="B320" s="305"/>
      <c r="C320" s="305"/>
      <c r="D320" s="306"/>
      <c r="E320" s="307"/>
      <c r="F320" s="308"/>
      <c r="G320" s="308"/>
      <c r="I320" s="309"/>
      <c r="J320" s="310"/>
      <c r="K320" s="311"/>
      <c r="L320" s="311"/>
      <c r="M320" s="311"/>
      <c r="N320" s="311"/>
      <c r="O320" s="311"/>
      <c r="P320" s="311"/>
      <c r="Q320" s="312"/>
      <c r="R320" s="312"/>
      <c r="S320" s="302"/>
      <c r="T320" s="302"/>
      <c r="U320" s="302"/>
      <c r="V320" s="302"/>
      <c r="W320" s="302"/>
      <c r="X320" s="302"/>
      <c r="Y320" s="302"/>
      <c r="Z320" s="302"/>
      <c r="AA320" s="303"/>
      <c r="AB320" s="303"/>
    </row>
    <row r="321" spans="2:28" ht="14.1" customHeight="1">
      <c r="B321" s="305"/>
      <c r="C321" s="305"/>
      <c r="D321" s="306"/>
      <c r="E321" s="307"/>
      <c r="F321" s="308"/>
      <c r="G321" s="308"/>
      <c r="I321" s="309"/>
      <c r="J321" s="310"/>
      <c r="K321" s="311"/>
      <c r="L321" s="311"/>
      <c r="M321" s="311"/>
      <c r="N321" s="311"/>
      <c r="O321" s="311"/>
      <c r="P321" s="311"/>
      <c r="Q321" s="312"/>
      <c r="R321" s="312"/>
      <c r="S321" s="302"/>
      <c r="T321" s="302"/>
      <c r="U321" s="302"/>
      <c r="V321" s="302"/>
      <c r="W321" s="302"/>
      <c r="X321" s="302"/>
      <c r="Y321" s="302"/>
      <c r="Z321" s="302"/>
      <c r="AA321" s="303"/>
      <c r="AB321" s="303"/>
    </row>
    <row r="322" spans="2:28" ht="14.1" customHeight="1">
      <c r="B322" s="305"/>
      <c r="C322" s="305"/>
      <c r="D322" s="306"/>
      <c r="E322" s="307"/>
      <c r="F322" s="308"/>
      <c r="G322" s="308"/>
      <c r="I322" s="309"/>
      <c r="J322" s="310"/>
      <c r="K322" s="311"/>
      <c r="L322" s="311"/>
      <c r="M322" s="311"/>
      <c r="N322" s="311"/>
      <c r="O322" s="311"/>
      <c r="P322" s="311"/>
      <c r="Q322" s="312"/>
      <c r="R322" s="312"/>
      <c r="S322" s="302"/>
      <c r="T322" s="302"/>
      <c r="U322" s="302"/>
      <c r="V322" s="302"/>
      <c r="W322" s="302"/>
      <c r="X322" s="302"/>
      <c r="Y322" s="302"/>
      <c r="Z322" s="302"/>
      <c r="AA322" s="303"/>
      <c r="AB322" s="303"/>
    </row>
    <row r="323" spans="2:28" ht="14.1" customHeight="1">
      <c r="B323" s="305"/>
      <c r="C323" s="305"/>
      <c r="D323" s="306"/>
      <c r="E323" s="307"/>
      <c r="F323" s="308"/>
      <c r="G323" s="308"/>
      <c r="I323" s="309"/>
      <c r="J323" s="310"/>
      <c r="K323" s="311"/>
      <c r="L323" s="311"/>
      <c r="M323" s="311"/>
      <c r="N323" s="311"/>
      <c r="O323" s="311"/>
      <c r="P323" s="311"/>
      <c r="Q323" s="312"/>
      <c r="R323" s="312"/>
      <c r="S323" s="302"/>
      <c r="T323" s="302"/>
      <c r="U323" s="302"/>
      <c r="V323" s="302"/>
      <c r="W323" s="302"/>
      <c r="X323" s="302"/>
      <c r="Y323" s="302"/>
      <c r="Z323" s="302"/>
      <c r="AA323" s="303"/>
      <c r="AB323" s="303"/>
    </row>
    <row r="324" spans="2:28" ht="14.1" customHeight="1">
      <c r="B324" s="305"/>
      <c r="C324" s="305"/>
      <c r="D324" s="306"/>
      <c r="E324" s="307"/>
      <c r="F324" s="308"/>
      <c r="G324" s="308"/>
      <c r="I324" s="309"/>
      <c r="J324" s="310"/>
      <c r="K324" s="311"/>
      <c r="L324" s="311"/>
      <c r="M324" s="311"/>
      <c r="N324" s="311"/>
      <c r="O324" s="311"/>
      <c r="P324" s="311"/>
      <c r="Q324" s="312"/>
      <c r="R324" s="312"/>
      <c r="S324" s="302"/>
      <c r="T324" s="302"/>
      <c r="U324" s="302"/>
      <c r="V324" s="302"/>
      <c r="W324" s="302"/>
      <c r="X324" s="302"/>
      <c r="Y324" s="302"/>
      <c r="Z324" s="302"/>
      <c r="AA324" s="303"/>
      <c r="AB324" s="303"/>
    </row>
    <row r="325" spans="2:28" ht="14.1" customHeight="1">
      <c r="B325" s="305"/>
      <c r="C325" s="305"/>
      <c r="D325" s="306"/>
      <c r="E325" s="307"/>
      <c r="F325" s="308"/>
      <c r="G325" s="308"/>
      <c r="I325" s="309"/>
      <c r="J325" s="310"/>
      <c r="K325" s="311"/>
      <c r="L325" s="311"/>
      <c r="M325" s="311"/>
      <c r="N325" s="311"/>
      <c r="O325" s="311"/>
      <c r="P325" s="311"/>
      <c r="Q325" s="312"/>
      <c r="R325" s="312"/>
      <c r="S325" s="302"/>
      <c r="T325" s="302"/>
      <c r="U325" s="302"/>
      <c r="V325" s="302"/>
      <c r="W325" s="302"/>
      <c r="X325" s="302"/>
      <c r="Y325" s="302"/>
      <c r="Z325" s="302"/>
      <c r="AA325" s="303"/>
      <c r="AB325" s="303"/>
    </row>
    <row r="326" spans="2:28" ht="14.1" customHeight="1">
      <c r="B326" s="305"/>
      <c r="C326" s="305"/>
      <c r="D326" s="306"/>
      <c r="E326" s="307"/>
      <c r="F326" s="308"/>
      <c r="G326" s="308"/>
      <c r="I326" s="309"/>
      <c r="J326" s="310"/>
      <c r="K326" s="311"/>
      <c r="L326" s="311"/>
      <c r="M326" s="311"/>
      <c r="N326" s="311"/>
      <c r="O326" s="311"/>
      <c r="P326" s="311"/>
      <c r="Q326" s="312"/>
      <c r="R326" s="312"/>
      <c r="S326" s="302"/>
      <c r="T326" s="302"/>
      <c r="U326" s="302"/>
      <c r="V326" s="302"/>
      <c r="W326" s="302"/>
      <c r="X326" s="302"/>
      <c r="Y326" s="302"/>
      <c r="Z326" s="302"/>
      <c r="AA326" s="303"/>
      <c r="AB326" s="303"/>
    </row>
    <row r="327" spans="2:28" ht="14.1" customHeight="1">
      <c r="B327" s="305"/>
      <c r="C327" s="305"/>
      <c r="D327" s="306"/>
      <c r="E327" s="307"/>
      <c r="F327" s="308"/>
      <c r="G327" s="308"/>
      <c r="I327" s="309"/>
      <c r="J327" s="310"/>
      <c r="K327" s="311"/>
      <c r="L327" s="311"/>
      <c r="M327" s="311"/>
      <c r="N327" s="311"/>
      <c r="O327" s="311"/>
      <c r="P327" s="311"/>
      <c r="Q327" s="312"/>
      <c r="R327" s="312"/>
      <c r="S327" s="302"/>
      <c r="T327" s="302"/>
      <c r="U327" s="302"/>
      <c r="V327" s="302"/>
      <c r="W327" s="302"/>
      <c r="X327" s="302"/>
      <c r="Y327" s="302"/>
      <c r="Z327" s="302"/>
      <c r="AA327" s="303"/>
      <c r="AB327" s="303"/>
    </row>
    <row r="328" spans="2:28" ht="14.1" customHeight="1">
      <c r="B328" s="305"/>
      <c r="C328" s="305"/>
      <c r="D328" s="306"/>
      <c r="E328" s="307"/>
      <c r="F328" s="308"/>
      <c r="G328" s="308"/>
      <c r="I328" s="309"/>
      <c r="J328" s="310"/>
      <c r="K328" s="311"/>
      <c r="L328" s="311"/>
      <c r="M328" s="311"/>
      <c r="N328" s="311"/>
      <c r="O328" s="311"/>
      <c r="P328" s="311"/>
      <c r="Q328" s="312"/>
      <c r="R328" s="312"/>
      <c r="S328" s="302"/>
      <c r="T328" s="302"/>
      <c r="U328" s="302"/>
      <c r="V328" s="302"/>
      <c r="W328" s="302"/>
      <c r="X328" s="302"/>
      <c r="Y328" s="302"/>
      <c r="Z328" s="302"/>
      <c r="AA328" s="303"/>
      <c r="AB328" s="303"/>
    </row>
    <row r="329" spans="2:28" ht="14.1" customHeight="1">
      <c r="B329" s="305"/>
      <c r="C329" s="305"/>
      <c r="D329" s="306"/>
      <c r="E329" s="307"/>
      <c r="F329" s="308"/>
      <c r="G329" s="308"/>
      <c r="I329" s="309"/>
      <c r="J329" s="310"/>
      <c r="K329" s="311"/>
      <c r="L329" s="311"/>
      <c r="M329" s="311"/>
      <c r="N329" s="311"/>
      <c r="O329" s="311"/>
      <c r="P329" s="311"/>
      <c r="Q329" s="312"/>
      <c r="R329" s="312"/>
      <c r="S329" s="302"/>
      <c r="T329" s="302"/>
      <c r="U329" s="302"/>
      <c r="V329" s="302"/>
      <c r="W329" s="302"/>
      <c r="X329" s="302"/>
      <c r="Y329" s="302"/>
      <c r="Z329" s="302"/>
      <c r="AA329" s="303"/>
      <c r="AB329" s="303"/>
    </row>
    <row r="330" spans="2:28" ht="14.1" customHeight="1">
      <c r="B330" s="305"/>
      <c r="C330" s="305"/>
      <c r="D330" s="306"/>
      <c r="E330" s="307"/>
      <c r="F330" s="308"/>
      <c r="G330" s="308"/>
      <c r="I330" s="309"/>
      <c r="J330" s="310"/>
      <c r="K330" s="311"/>
      <c r="L330" s="311"/>
      <c r="M330" s="311"/>
      <c r="N330" s="311"/>
      <c r="O330" s="311"/>
      <c r="P330" s="311"/>
      <c r="Q330" s="312"/>
      <c r="R330" s="312"/>
      <c r="S330" s="302"/>
      <c r="T330" s="302"/>
      <c r="U330" s="302"/>
      <c r="V330" s="302"/>
      <c r="W330" s="302"/>
      <c r="X330" s="302"/>
      <c r="Y330" s="302"/>
      <c r="Z330" s="302"/>
      <c r="AA330" s="303"/>
      <c r="AB330" s="303"/>
    </row>
    <row r="331" spans="2:28" ht="14.1" customHeight="1">
      <c r="B331" s="305"/>
      <c r="C331" s="305"/>
      <c r="D331" s="306"/>
      <c r="E331" s="307"/>
      <c r="F331" s="308"/>
      <c r="G331" s="308"/>
      <c r="I331" s="309"/>
      <c r="J331" s="310"/>
      <c r="K331" s="311"/>
      <c r="L331" s="311"/>
      <c r="M331" s="311"/>
      <c r="N331" s="311"/>
      <c r="O331" s="311"/>
      <c r="P331" s="311"/>
      <c r="Q331" s="312"/>
      <c r="R331" s="312"/>
      <c r="S331" s="302"/>
      <c r="T331" s="302"/>
      <c r="U331" s="302"/>
      <c r="V331" s="302"/>
      <c r="W331" s="302"/>
      <c r="X331" s="302"/>
      <c r="Y331" s="302"/>
      <c r="Z331" s="302"/>
      <c r="AA331" s="303"/>
      <c r="AB331" s="303"/>
    </row>
    <row r="332" spans="2:28" ht="14.1" customHeight="1">
      <c r="B332" s="305"/>
      <c r="C332" s="305"/>
      <c r="D332" s="306"/>
      <c r="E332" s="307"/>
      <c r="F332" s="308"/>
      <c r="G332" s="308"/>
      <c r="I332" s="309"/>
      <c r="J332" s="310"/>
      <c r="K332" s="311"/>
      <c r="L332" s="311"/>
      <c r="M332" s="311"/>
      <c r="N332" s="311"/>
      <c r="O332" s="311"/>
      <c r="P332" s="311"/>
      <c r="Q332" s="312"/>
      <c r="R332" s="312"/>
      <c r="S332" s="302"/>
      <c r="T332" s="302"/>
      <c r="U332" s="302"/>
      <c r="V332" s="302"/>
      <c r="W332" s="302"/>
      <c r="X332" s="302"/>
      <c r="Y332" s="302"/>
      <c r="Z332" s="302"/>
      <c r="AA332" s="303"/>
      <c r="AB332" s="303"/>
    </row>
    <row r="333" spans="2:28" ht="14.1" customHeight="1">
      <c r="B333" s="305"/>
      <c r="C333" s="305"/>
      <c r="D333" s="306"/>
      <c r="E333" s="307"/>
      <c r="F333" s="308"/>
      <c r="G333" s="308"/>
      <c r="I333" s="309"/>
      <c r="J333" s="310"/>
      <c r="K333" s="311"/>
      <c r="L333" s="311"/>
      <c r="M333" s="311"/>
      <c r="N333" s="311"/>
      <c r="O333" s="311"/>
      <c r="P333" s="311"/>
      <c r="Q333" s="312"/>
      <c r="R333" s="312"/>
      <c r="S333" s="302"/>
      <c r="T333" s="302"/>
      <c r="U333" s="302"/>
      <c r="V333" s="302"/>
      <c r="W333" s="302"/>
      <c r="X333" s="302"/>
      <c r="Y333" s="302"/>
      <c r="Z333" s="302"/>
      <c r="AA333" s="303"/>
      <c r="AB333" s="303"/>
    </row>
    <row r="334" spans="2:28" ht="14.1" customHeight="1">
      <c r="B334" s="305"/>
      <c r="C334" s="305"/>
      <c r="D334" s="306"/>
      <c r="E334" s="307"/>
      <c r="F334" s="308"/>
      <c r="G334" s="308"/>
      <c r="I334" s="309"/>
      <c r="J334" s="310"/>
      <c r="K334" s="311"/>
      <c r="L334" s="311"/>
      <c r="M334" s="311"/>
      <c r="N334" s="311"/>
      <c r="O334" s="311"/>
      <c r="P334" s="311"/>
      <c r="Q334" s="312"/>
      <c r="R334" s="312"/>
      <c r="S334" s="302"/>
      <c r="T334" s="302"/>
      <c r="U334" s="302"/>
      <c r="V334" s="302"/>
      <c r="W334" s="302"/>
      <c r="X334" s="302"/>
      <c r="Y334" s="302"/>
      <c r="Z334" s="302"/>
      <c r="AA334" s="303"/>
      <c r="AB334" s="303"/>
    </row>
    <row r="335" spans="2:28" ht="14.1" customHeight="1">
      <c r="B335" s="305"/>
      <c r="C335" s="305"/>
      <c r="D335" s="306"/>
      <c r="E335" s="307"/>
      <c r="F335" s="308"/>
      <c r="G335" s="308"/>
      <c r="I335" s="309"/>
      <c r="J335" s="310"/>
      <c r="K335" s="311"/>
      <c r="L335" s="311"/>
      <c r="M335" s="311"/>
      <c r="N335" s="311"/>
      <c r="O335" s="311"/>
      <c r="P335" s="311"/>
      <c r="Q335" s="312"/>
      <c r="R335" s="312"/>
      <c r="S335" s="302"/>
      <c r="T335" s="302"/>
      <c r="U335" s="302"/>
      <c r="V335" s="302"/>
      <c r="W335" s="302"/>
      <c r="X335" s="302"/>
      <c r="Y335" s="302"/>
      <c r="Z335" s="302"/>
      <c r="AA335" s="303"/>
      <c r="AB335" s="303"/>
    </row>
    <row r="336" spans="2:28" ht="14.1" customHeight="1">
      <c r="B336" s="305"/>
      <c r="C336" s="305"/>
      <c r="D336" s="306"/>
      <c r="E336" s="307"/>
      <c r="F336" s="308"/>
      <c r="G336" s="308"/>
      <c r="I336" s="309"/>
      <c r="J336" s="310"/>
      <c r="K336" s="311"/>
      <c r="L336" s="311"/>
      <c r="M336" s="311"/>
      <c r="N336" s="311"/>
      <c r="O336" s="311"/>
      <c r="P336" s="311"/>
      <c r="Q336" s="312"/>
      <c r="R336" s="312"/>
      <c r="S336" s="302"/>
      <c r="T336" s="302"/>
      <c r="U336" s="302"/>
      <c r="V336" s="302"/>
      <c r="W336" s="302"/>
      <c r="X336" s="302"/>
      <c r="Y336" s="302"/>
      <c r="Z336" s="302"/>
      <c r="AA336" s="303"/>
      <c r="AB336" s="303"/>
    </row>
    <row r="337" spans="2:28" ht="14.1" customHeight="1">
      <c r="B337" s="305"/>
      <c r="C337" s="305"/>
      <c r="D337" s="306"/>
      <c r="E337" s="307"/>
      <c r="F337" s="308"/>
      <c r="G337" s="308"/>
      <c r="I337" s="309"/>
      <c r="J337" s="310"/>
      <c r="K337" s="311"/>
      <c r="L337" s="311"/>
      <c r="M337" s="311"/>
      <c r="N337" s="311"/>
      <c r="O337" s="311"/>
      <c r="P337" s="311"/>
      <c r="Q337" s="312"/>
      <c r="R337" s="312"/>
      <c r="S337" s="302"/>
      <c r="T337" s="302"/>
      <c r="U337" s="302"/>
      <c r="V337" s="302"/>
      <c r="W337" s="302"/>
      <c r="X337" s="302"/>
      <c r="Y337" s="302"/>
      <c r="Z337" s="302"/>
      <c r="AA337" s="303"/>
      <c r="AB337" s="303"/>
    </row>
    <row r="338" spans="2:28" ht="14.1" customHeight="1">
      <c r="B338" s="305"/>
      <c r="C338" s="305"/>
      <c r="D338" s="306"/>
      <c r="E338" s="307"/>
      <c r="F338" s="308"/>
      <c r="G338" s="308"/>
      <c r="I338" s="309"/>
      <c r="J338" s="310"/>
      <c r="K338" s="311"/>
      <c r="L338" s="311"/>
      <c r="M338" s="311"/>
      <c r="N338" s="311"/>
      <c r="O338" s="311"/>
      <c r="P338" s="311"/>
      <c r="Q338" s="312"/>
      <c r="R338" s="312"/>
      <c r="S338" s="302"/>
      <c r="T338" s="302"/>
      <c r="U338" s="302"/>
      <c r="V338" s="302"/>
      <c r="W338" s="302"/>
      <c r="X338" s="302"/>
      <c r="Y338" s="302"/>
      <c r="Z338" s="302"/>
      <c r="AA338" s="303"/>
      <c r="AB338" s="303"/>
    </row>
    <row r="339" spans="2:28" ht="14.1" customHeight="1">
      <c r="B339" s="305"/>
      <c r="C339" s="305"/>
      <c r="D339" s="306"/>
      <c r="E339" s="307"/>
      <c r="F339" s="308"/>
      <c r="G339" s="308"/>
      <c r="I339" s="309"/>
      <c r="J339" s="310"/>
      <c r="K339" s="311"/>
      <c r="L339" s="311"/>
      <c r="M339" s="311"/>
      <c r="N339" s="311"/>
      <c r="O339" s="311"/>
      <c r="P339" s="311"/>
      <c r="Q339" s="312"/>
      <c r="R339" s="312"/>
      <c r="S339" s="302"/>
      <c r="T339" s="302"/>
      <c r="U339" s="302"/>
      <c r="V339" s="302"/>
      <c r="W339" s="302"/>
      <c r="X339" s="302"/>
      <c r="Y339" s="302"/>
      <c r="Z339" s="302"/>
      <c r="AA339" s="303"/>
      <c r="AB339" s="303"/>
    </row>
    <row r="340" spans="2:28" ht="14.1" customHeight="1">
      <c r="B340" s="305"/>
      <c r="C340" s="305"/>
      <c r="D340" s="306"/>
      <c r="E340" s="307"/>
      <c r="F340" s="308"/>
      <c r="G340" s="308"/>
      <c r="I340" s="309"/>
      <c r="J340" s="310"/>
      <c r="K340" s="311"/>
      <c r="L340" s="311"/>
      <c r="M340" s="311"/>
      <c r="N340" s="311"/>
      <c r="O340" s="311"/>
      <c r="P340" s="311"/>
      <c r="Q340" s="312"/>
      <c r="R340" s="312"/>
      <c r="S340" s="302"/>
      <c r="T340" s="302"/>
      <c r="U340" s="302"/>
      <c r="V340" s="302"/>
      <c r="W340" s="302"/>
      <c r="X340" s="302"/>
      <c r="Y340" s="302"/>
      <c r="Z340" s="302"/>
      <c r="AA340" s="303"/>
      <c r="AB340" s="303"/>
    </row>
    <row r="341" spans="2:28" ht="14.1" customHeight="1">
      <c r="B341" s="305"/>
      <c r="C341" s="305"/>
      <c r="D341" s="306"/>
      <c r="E341" s="307"/>
      <c r="F341" s="308"/>
      <c r="G341" s="308"/>
      <c r="I341" s="309"/>
      <c r="J341" s="310"/>
      <c r="K341" s="311"/>
      <c r="L341" s="311"/>
      <c r="M341" s="311"/>
      <c r="N341" s="311"/>
      <c r="O341" s="311"/>
      <c r="P341" s="311"/>
      <c r="Q341" s="312"/>
      <c r="R341" s="312"/>
      <c r="S341" s="302"/>
      <c r="T341" s="302"/>
      <c r="U341" s="302"/>
      <c r="V341" s="302"/>
      <c r="W341" s="302"/>
      <c r="X341" s="302"/>
      <c r="Y341" s="302"/>
      <c r="Z341" s="302"/>
      <c r="AA341" s="303"/>
      <c r="AB341" s="303"/>
    </row>
    <row r="342" spans="2:28" ht="14.1" customHeight="1">
      <c r="B342" s="305"/>
      <c r="C342" s="305"/>
      <c r="D342" s="306"/>
      <c r="E342" s="307"/>
      <c r="F342" s="308"/>
      <c r="G342" s="308"/>
      <c r="I342" s="309"/>
      <c r="J342" s="310"/>
      <c r="K342" s="311"/>
      <c r="L342" s="311"/>
      <c r="M342" s="311"/>
      <c r="N342" s="311"/>
      <c r="O342" s="311"/>
      <c r="P342" s="311"/>
      <c r="Q342" s="312"/>
      <c r="R342" s="312"/>
      <c r="S342" s="302"/>
      <c r="T342" s="302"/>
      <c r="U342" s="302"/>
      <c r="V342" s="302"/>
      <c r="W342" s="302"/>
      <c r="X342" s="302"/>
      <c r="Y342" s="302"/>
      <c r="Z342" s="302"/>
      <c r="AA342" s="303"/>
      <c r="AB342" s="303"/>
    </row>
    <row r="343" spans="2:28" ht="14.1" customHeight="1">
      <c r="B343" s="305"/>
      <c r="C343" s="305"/>
      <c r="D343" s="306"/>
      <c r="E343" s="307"/>
      <c r="F343" s="308"/>
      <c r="G343" s="308"/>
      <c r="I343" s="309"/>
      <c r="J343" s="310"/>
      <c r="K343" s="311"/>
      <c r="L343" s="311"/>
      <c r="M343" s="311"/>
      <c r="N343" s="311"/>
      <c r="O343" s="311"/>
      <c r="P343" s="311"/>
      <c r="Q343" s="312"/>
      <c r="R343" s="312"/>
      <c r="S343" s="302"/>
      <c r="T343" s="302"/>
      <c r="U343" s="302"/>
      <c r="V343" s="302"/>
      <c r="W343" s="302"/>
      <c r="X343" s="302"/>
      <c r="Y343" s="302"/>
      <c r="Z343" s="302"/>
      <c r="AA343" s="303"/>
      <c r="AB343" s="303"/>
    </row>
    <row r="344" spans="2:28" ht="14.1" customHeight="1">
      <c r="B344" s="305"/>
      <c r="C344" s="305"/>
      <c r="D344" s="306"/>
      <c r="E344" s="307"/>
      <c r="F344" s="308"/>
      <c r="G344" s="308"/>
      <c r="I344" s="309"/>
      <c r="J344" s="310"/>
      <c r="K344" s="311"/>
      <c r="L344" s="311"/>
      <c r="M344" s="311"/>
      <c r="N344" s="311"/>
      <c r="O344" s="311"/>
      <c r="P344" s="311"/>
      <c r="Q344" s="312"/>
      <c r="R344" s="312"/>
      <c r="S344" s="302"/>
      <c r="T344" s="302"/>
      <c r="U344" s="302"/>
      <c r="V344" s="302"/>
      <c r="W344" s="302"/>
      <c r="X344" s="302"/>
      <c r="Y344" s="302"/>
      <c r="Z344" s="302"/>
      <c r="AA344" s="303"/>
      <c r="AB344" s="303"/>
    </row>
    <row r="345" spans="2:28" ht="14.1" customHeight="1">
      <c r="B345" s="305"/>
      <c r="C345" s="305"/>
      <c r="D345" s="306"/>
      <c r="E345" s="307"/>
      <c r="F345" s="308"/>
      <c r="G345" s="308"/>
      <c r="I345" s="309"/>
      <c r="J345" s="310"/>
      <c r="K345" s="311"/>
      <c r="L345" s="311"/>
      <c r="M345" s="311"/>
      <c r="N345" s="311"/>
      <c r="O345" s="311"/>
      <c r="P345" s="311"/>
      <c r="Q345" s="312"/>
      <c r="R345" s="312"/>
      <c r="S345" s="302"/>
      <c r="T345" s="302"/>
      <c r="U345" s="302"/>
      <c r="V345" s="302"/>
      <c r="W345" s="302"/>
      <c r="X345" s="302"/>
      <c r="Y345" s="302"/>
      <c r="Z345" s="302"/>
      <c r="AA345" s="303"/>
      <c r="AB345" s="303"/>
    </row>
  </sheetData>
  <autoFilter ref="A7:AE159" xr:uid="{00000000-0001-0000-0400-000000000000}"/>
  <mergeCells count="1">
    <mergeCell ref="X4:Z5"/>
  </mergeCells>
  <phoneticPr fontId="87" type="noConversion"/>
  <printOptions horizontalCentered="1" gridLinesSet="0"/>
  <pageMargins left="0.19685039370078741" right="0.19685039370078741" top="0.59055118110236227" bottom="0.78740157480314965" header="0.39370078740157483" footer="0.19685039370078741"/>
  <pageSetup paperSize="9" scale="35" fitToHeight="0" orientation="landscape" r:id="rId1"/>
  <headerFooter alignWithMargins="0">
    <oddFooter>&amp;L&amp;"Verdana,Standaard"&amp;F-&amp;A
Atir b.v. ©&amp;R&amp;"Verdana,Standaard"printversie &amp;D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6F7B4-2B57-4AC4-929A-BF0D7D4D6CAD}">
  <sheetPr>
    <tabColor theme="0" tint="-4.9989318521683403E-2"/>
    <pageSetUpPr fitToPage="1"/>
  </sheetPr>
  <dimension ref="A1:H34"/>
  <sheetViews>
    <sheetView showGridLines="0" zoomScaleNormal="100" workbookViewId="0">
      <pane ySplit="10" topLeftCell="A11" activePane="bottomLeft" state="frozen"/>
      <selection activeCell="D23" sqref="D23"/>
      <selection pane="bottomLeft" activeCell="F32" sqref="F32"/>
    </sheetView>
  </sheetViews>
  <sheetFormatPr defaultColWidth="9.109375" defaultRowHeight="13.2"/>
  <cols>
    <col min="1" max="1" width="33.109375" style="20" customWidth="1"/>
    <col min="2" max="2" width="30.5546875" style="20" bestFit="1" customWidth="1"/>
    <col min="3" max="3" width="12.88671875" style="20" customWidth="1"/>
    <col min="4" max="4" width="43.88671875" style="20" bestFit="1" customWidth="1"/>
    <col min="5" max="5" width="15.33203125" style="20" customWidth="1"/>
    <col min="6" max="6" width="12.88671875" style="20" customWidth="1"/>
    <col min="7" max="7" width="12.33203125" style="20" bestFit="1" customWidth="1"/>
    <col min="8" max="8" width="13.6640625" style="20" bestFit="1" customWidth="1"/>
    <col min="9" max="9" width="19.88671875" style="1" customWidth="1"/>
    <col min="10" max="16384" width="9.109375" style="1"/>
  </cols>
  <sheetData>
    <row r="1" spans="1:8" ht="16.2">
      <c r="A1" s="436" t="s">
        <v>0</v>
      </c>
      <c r="D1" s="1"/>
      <c r="E1" s="1"/>
      <c r="F1" s="1"/>
      <c r="G1" s="1"/>
      <c r="H1" s="1"/>
    </row>
    <row r="2" spans="1:8">
      <c r="D2" s="1"/>
      <c r="E2" s="1"/>
      <c r="F2" s="1"/>
      <c r="G2" s="1"/>
      <c r="H2" s="1"/>
    </row>
    <row r="3" spans="1:8" ht="15.6">
      <c r="A3" s="15" t="str">
        <f>'1-Totaal inschrijfbedrag'!A3</f>
        <v>Naam opdrachtgever</v>
      </c>
      <c r="B3" s="16" t="str">
        <f>'1-Totaal inschrijfbedrag'!B3</f>
        <v>GVB operatie Metro</v>
      </c>
      <c r="D3" s="1"/>
      <c r="E3" s="1"/>
      <c r="F3" s="1"/>
      <c r="G3" s="1"/>
      <c r="H3" s="1"/>
    </row>
    <row r="4" spans="1:8" ht="15.6">
      <c r="A4" s="15" t="str">
        <f>'1-Totaal inschrijfbedrag'!A4</f>
        <v>Calculatie onderdeel</v>
      </c>
      <c r="B4" s="16" t="str">
        <f ca="1">MID(CELL("bestandsnaam",$C$9),SEARCH("]",CELL("bestandsnaam",$C$9),1)+1,256)</f>
        <v>7-Additionele kosten</v>
      </c>
      <c r="D4" s="1"/>
      <c r="E4" s="1"/>
      <c r="F4" s="1"/>
      <c r="G4" s="1"/>
      <c r="H4" s="1"/>
    </row>
    <row r="5" spans="1:8" ht="15.6">
      <c r="A5" s="15" t="str">
        <f>'1-Totaal inschrijfbedrag'!A5</f>
        <v>Gebouw/plaats</v>
      </c>
      <c r="B5" s="16" t="str">
        <f>'1-Totaal inschrijfbedrag'!B5</f>
        <v>Amsterdam</v>
      </c>
      <c r="D5" s="1"/>
      <c r="E5" s="1"/>
      <c r="F5" s="1"/>
      <c r="G5" s="1"/>
      <c r="H5" s="1"/>
    </row>
    <row r="6" spans="1:8" ht="15.6">
      <c r="A6" s="15" t="str">
        <f>'1-Totaal inschrijfbedrag'!A6</f>
        <v>Referentienummer</v>
      </c>
      <c r="B6" s="16" t="str">
        <f>'1-Totaal inschrijfbedrag'!B6</f>
        <v>2024-62</v>
      </c>
      <c r="D6" s="1"/>
      <c r="E6" s="1"/>
      <c r="F6" s="1"/>
      <c r="G6" s="1"/>
      <c r="H6" s="1"/>
    </row>
    <row r="7" spans="1:8" ht="15" customHeight="1">
      <c r="A7" s="15" t="str">
        <f>'1-Totaal inschrijfbedrag'!A7</f>
        <v>Naam dienstverlener</v>
      </c>
      <c r="B7" s="434">
        <f>'1-Totaal inschrijfbedrag'!B7</f>
        <v>0</v>
      </c>
      <c r="D7" s="437"/>
      <c r="E7" s="1"/>
      <c r="F7" s="1"/>
      <c r="G7" s="1"/>
      <c r="H7" s="1"/>
    </row>
    <row r="8" spans="1:8" ht="15.6">
      <c r="A8" s="15" t="str">
        <f>'1-Totaal inschrijfbedrag'!A8</f>
        <v>Prijspeil</v>
      </c>
      <c r="B8" s="499" t="str">
        <f>'1-Totaal inschrijfbedrag'!B8</f>
        <v>1 juli 2025</v>
      </c>
      <c r="D8" s="437"/>
      <c r="E8" s="1"/>
      <c r="F8" s="1"/>
      <c r="G8" s="1"/>
      <c r="H8" s="1"/>
    </row>
    <row r="10" spans="1:8" ht="32.4">
      <c r="A10" s="355" t="s">
        <v>61</v>
      </c>
      <c r="B10" s="355" t="s">
        <v>297</v>
      </c>
      <c r="C10" s="355" t="s">
        <v>298</v>
      </c>
      <c r="D10" s="355" t="s">
        <v>299</v>
      </c>
      <c r="E10" s="355" t="s">
        <v>300</v>
      </c>
      <c r="F10" s="355" t="s">
        <v>301</v>
      </c>
      <c r="G10" s="355" t="s">
        <v>302</v>
      </c>
      <c r="H10" s="355" t="s">
        <v>303</v>
      </c>
    </row>
    <row r="11" spans="1:8">
      <c r="A11" s="387" t="s">
        <v>82</v>
      </c>
      <c r="B11" s="257" t="s">
        <v>304</v>
      </c>
      <c r="C11" s="356">
        <v>1</v>
      </c>
      <c r="D11" s="356">
        <v>12</v>
      </c>
      <c r="E11" s="438">
        <v>0</v>
      </c>
      <c r="F11" s="439">
        <f>E11*D11</f>
        <v>0</v>
      </c>
      <c r="G11" s="358">
        <v>0</v>
      </c>
      <c r="H11" s="359">
        <f>G11*F11</f>
        <v>0</v>
      </c>
    </row>
    <row r="12" spans="1:8">
      <c r="A12" s="387" t="s">
        <v>83</v>
      </c>
      <c r="B12" s="257" t="s">
        <v>304</v>
      </c>
      <c r="C12" s="356">
        <v>1</v>
      </c>
      <c r="D12" s="356">
        <v>12</v>
      </c>
      <c r="E12" s="438">
        <v>0</v>
      </c>
      <c r="F12" s="439">
        <f>E12*D12</f>
        <v>0</v>
      </c>
      <c r="G12" s="358">
        <v>0</v>
      </c>
      <c r="H12" s="359">
        <f>G12*F12</f>
        <v>0</v>
      </c>
    </row>
    <row r="13" spans="1:8">
      <c r="A13" s="288" t="s">
        <v>85</v>
      </c>
      <c r="B13" s="257" t="s">
        <v>304</v>
      </c>
      <c r="C13" s="356">
        <v>1</v>
      </c>
      <c r="D13" s="356">
        <v>12</v>
      </c>
      <c r="E13" s="438">
        <v>0</v>
      </c>
      <c r="F13" s="439">
        <f t="shared" ref="F13:F28" si="0">E13*D13</f>
        <v>0</v>
      </c>
      <c r="G13" s="358">
        <v>0</v>
      </c>
      <c r="H13" s="359">
        <f t="shared" ref="H13:H28" si="1">G13*F13</f>
        <v>0</v>
      </c>
    </row>
    <row r="14" spans="1:8">
      <c r="A14" s="288" t="s">
        <v>84</v>
      </c>
      <c r="B14" s="257" t="s">
        <v>304</v>
      </c>
      <c r="C14" s="356">
        <v>1</v>
      </c>
      <c r="D14" s="356">
        <v>12</v>
      </c>
      <c r="E14" s="438">
        <v>0</v>
      </c>
      <c r="F14" s="439">
        <f t="shared" ref="F14" si="2">E14*D14</f>
        <v>0</v>
      </c>
      <c r="G14" s="358">
        <v>0</v>
      </c>
      <c r="H14" s="359">
        <f t="shared" ref="H14" si="3">G14*F14</f>
        <v>0</v>
      </c>
    </row>
    <row r="15" spans="1:8">
      <c r="A15" s="288" t="s">
        <v>86</v>
      </c>
      <c r="B15" s="257" t="s">
        <v>304</v>
      </c>
      <c r="C15" s="356">
        <v>1</v>
      </c>
      <c r="D15" s="356">
        <v>12</v>
      </c>
      <c r="E15" s="438">
        <v>0</v>
      </c>
      <c r="F15" s="439">
        <f t="shared" si="0"/>
        <v>0</v>
      </c>
      <c r="G15" s="358">
        <v>0</v>
      </c>
      <c r="H15" s="359">
        <f t="shared" si="1"/>
        <v>0</v>
      </c>
    </row>
    <row r="16" spans="1:8">
      <c r="A16" s="288" t="s">
        <v>87</v>
      </c>
      <c r="B16" s="257" t="s">
        <v>304</v>
      </c>
      <c r="C16" s="356">
        <v>1</v>
      </c>
      <c r="D16" s="356">
        <v>12</v>
      </c>
      <c r="E16" s="438">
        <v>0</v>
      </c>
      <c r="F16" s="439">
        <f t="shared" si="0"/>
        <v>0</v>
      </c>
      <c r="G16" s="358">
        <v>0</v>
      </c>
      <c r="H16" s="359">
        <f t="shared" si="1"/>
        <v>0</v>
      </c>
    </row>
    <row r="17" spans="1:8">
      <c r="A17" s="288" t="s">
        <v>82</v>
      </c>
      <c r="B17" s="257" t="s">
        <v>305</v>
      </c>
      <c r="C17" s="356">
        <v>1</v>
      </c>
      <c r="D17" s="356">
        <v>12</v>
      </c>
      <c r="E17" s="438">
        <v>0</v>
      </c>
      <c r="F17" s="439">
        <f t="shared" ref="F17" si="4">E17*D17</f>
        <v>0</v>
      </c>
      <c r="G17" s="358">
        <v>0</v>
      </c>
      <c r="H17" s="359">
        <f t="shared" ref="H17" si="5">G17*F17</f>
        <v>0</v>
      </c>
    </row>
    <row r="18" spans="1:8">
      <c r="A18" s="288" t="s">
        <v>83</v>
      </c>
      <c r="B18" s="257" t="s">
        <v>305</v>
      </c>
      <c r="C18" s="356">
        <v>1</v>
      </c>
      <c r="D18" s="356">
        <v>12</v>
      </c>
      <c r="E18" s="438">
        <v>0</v>
      </c>
      <c r="F18" s="439">
        <f t="shared" si="0"/>
        <v>0</v>
      </c>
      <c r="G18" s="358">
        <v>0</v>
      </c>
      <c r="H18" s="359">
        <f t="shared" si="1"/>
        <v>0</v>
      </c>
    </row>
    <row r="19" spans="1:8">
      <c r="A19" s="288" t="s">
        <v>85</v>
      </c>
      <c r="B19" s="257" t="s">
        <v>305</v>
      </c>
      <c r="C19" s="356">
        <v>1</v>
      </c>
      <c r="D19" s="356">
        <v>12</v>
      </c>
      <c r="E19" s="438">
        <v>0</v>
      </c>
      <c r="F19" s="439">
        <f t="shared" si="0"/>
        <v>0</v>
      </c>
      <c r="G19" s="358">
        <v>0</v>
      </c>
      <c r="H19" s="359">
        <f t="shared" si="1"/>
        <v>0</v>
      </c>
    </row>
    <row r="20" spans="1:8">
      <c r="A20" s="288" t="s">
        <v>84</v>
      </c>
      <c r="B20" s="257" t="s">
        <v>305</v>
      </c>
      <c r="C20" s="356">
        <v>1</v>
      </c>
      <c r="D20" s="356">
        <v>12</v>
      </c>
      <c r="E20" s="438">
        <v>0</v>
      </c>
      <c r="F20" s="439">
        <f t="shared" ref="F20" si="6">E20*D20</f>
        <v>0</v>
      </c>
      <c r="G20" s="358">
        <v>0</v>
      </c>
      <c r="H20" s="359">
        <f t="shared" ref="H20" si="7">G20*F20</f>
        <v>0</v>
      </c>
    </row>
    <row r="21" spans="1:8">
      <c r="A21" s="288" t="s">
        <v>86</v>
      </c>
      <c r="B21" s="257" t="s">
        <v>305</v>
      </c>
      <c r="C21" s="356">
        <v>1</v>
      </c>
      <c r="D21" s="356">
        <v>12</v>
      </c>
      <c r="E21" s="438">
        <v>0</v>
      </c>
      <c r="F21" s="439">
        <f t="shared" si="0"/>
        <v>0</v>
      </c>
      <c r="G21" s="358">
        <v>0</v>
      </c>
      <c r="H21" s="359">
        <f t="shared" si="1"/>
        <v>0</v>
      </c>
    </row>
    <row r="22" spans="1:8">
      <c r="A22" s="288" t="s">
        <v>87</v>
      </c>
      <c r="B22" s="257" t="s">
        <v>305</v>
      </c>
      <c r="C22" s="356">
        <v>1</v>
      </c>
      <c r="D22" s="356">
        <v>12</v>
      </c>
      <c r="E22" s="438">
        <v>0</v>
      </c>
      <c r="F22" s="439">
        <f t="shared" si="0"/>
        <v>0</v>
      </c>
      <c r="G22" s="358">
        <v>0</v>
      </c>
      <c r="H22" s="359">
        <f t="shared" si="1"/>
        <v>0</v>
      </c>
    </row>
    <row r="23" spans="1:8">
      <c r="A23" s="414" t="s">
        <v>82</v>
      </c>
      <c r="B23" s="257" t="s">
        <v>306</v>
      </c>
      <c r="C23" s="356">
        <v>1</v>
      </c>
      <c r="D23" s="356">
        <v>6</v>
      </c>
      <c r="E23" s="438">
        <v>0</v>
      </c>
      <c r="F23" s="439">
        <f t="shared" ref="F23" si="8">E23*D23</f>
        <v>0</v>
      </c>
      <c r="G23" s="358">
        <v>0</v>
      </c>
      <c r="H23" s="359">
        <f t="shared" ref="H23" si="9">G23*F23</f>
        <v>0</v>
      </c>
    </row>
    <row r="24" spans="1:8">
      <c r="A24" s="414" t="s">
        <v>83</v>
      </c>
      <c r="B24" s="257" t="s">
        <v>306</v>
      </c>
      <c r="C24" s="356">
        <v>1</v>
      </c>
      <c r="D24" s="356">
        <v>6</v>
      </c>
      <c r="E24" s="438">
        <v>0</v>
      </c>
      <c r="F24" s="439">
        <f t="shared" si="0"/>
        <v>0</v>
      </c>
      <c r="G24" s="358">
        <v>0</v>
      </c>
      <c r="H24" s="359">
        <f t="shared" si="1"/>
        <v>0</v>
      </c>
    </row>
    <row r="25" spans="1:8">
      <c r="A25" s="414" t="s">
        <v>85</v>
      </c>
      <c r="B25" s="257" t="s">
        <v>306</v>
      </c>
      <c r="C25" s="356">
        <v>1</v>
      </c>
      <c r="D25" s="356">
        <v>6</v>
      </c>
      <c r="E25" s="438">
        <v>0</v>
      </c>
      <c r="F25" s="439">
        <f t="shared" si="0"/>
        <v>0</v>
      </c>
      <c r="G25" s="358">
        <v>0</v>
      </c>
      <c r="H25" s="359">
        <f t="shared" si="1"/>
        <v>0</v>
      </c>
    </row>
    <row r="26" spans="1:8">
      <c r="A26" s="288" t="s">
        <v>84</v>
      </c>
      <c r="B26" s="257" t="s">
        <v>306</v>
      </c>
      <c r="C26" s="356">
        <v>1</v>
      </c>
      <c r="D26" s="356">
        <v>6</v>
      </c>
      <c r="E26" s="438">
        <v>0</v>
      </c>
      <c r="F26" s="439">
        <f t="shared" ref="F26" si="10">E26*D26</f>
        <v>0</v>
      </c>
      <c r="G26" s="358">
        <v>0</v>
      </c>
      <c r="H26" s="359">
        <f t="shared" ref="H26" si="11">G26*F26</f>
        <v>0</v>
      </c>
    </row>
    <row r="27" spans="1:8">
      <c r="A27" s="414" t="s">
        <v>86</v>
      </c>
      <c r="B27" s="257" t="s">
        <v>306</v>
      </c>
      <c r="C27" s="356">
        <v>1</v>
      </c>
      <c r="D27" s="356">
        <v>6</v>
      </c>
      <c r="E27" s="438">
        <v>0</v>
      </c>
      <c r="F27" s="439">
        <f t="shared" si="0"/>
        <v>0</v>
      </c>
      <c r="G27" s="358">
        <v>0</v>
      </c>
      <c r="H27" s="359">
        <f t="shared" si="1"/>
        <v>0</v>
      </c>
    </row>
    <row r="28" spans="1:8">
      <c r="A28" s="288" t="s">
        <v>87</v>
      </c>
      <c r="B28" s="257" t="s">
        <v>306</v>
      </c>
      <c r="C28" s="356">
        <v>1</v>
      </c>
      <c r="D28" s="356">
        <v>6</v>
      </c>
      <c r="E28" s="438">
        <v>0</v>
      </c>
      <c r="F28" s="439">
        <f t="shared" si="0"/>
        <v>0</v>
      </c>
      <c r="G28" s="358">
        <v>0</v>
      </c>
      <c r="H28" s="359">
        <f t="shared" si="1"/>
        <v>0</v>
      </c>
    </row>
    <row r="29" spans="1:8">
      <c r="H29" s="46"/>
    </row>
    <row r="30" spans="1:8">
      <c r="A30" s="90" t="s">
        <v>94</v>
      </c>
      <c r="B30" s="27"/>
      <c r="C30" s="27"/>
      <c r="D30" s="27"/>
      <c r="E30" s="27"/>
      <c r="F30" s="440">
        <f>SUM(F11:F28)</f>
        <v>0</v>
      </c>
      <c r="G30" s="27"/>
      <c r="H30" s="441">
        <f>SUM(H11:H29)</f>
        <v>0</v>
      </c>
    </row>
    <row r="34" spans="1:8" s="2" customFormat="1">
      <c r="A34" s="20"/>
      <c r="B34" s="20"/>
      <c r="C34" s="20"/>
      <c r="D34" s="20"/>
      <c r="E34" s="20"/>
      <c r="F34" s="20"/>
      <c r="G34" s="20"/>
      <c r="H34" s="20"/>
    </row>
  </sheetData>
  <pageMargins left="0.59375" right="0.7" top="0.75" bottom="0.75" header="0.3" footer="0.3"/>
  <pageSetup paperSize="9" scale="53" fitToHeight="0" orientation="portrait" r:id="rId1"/>
  <headerFooter>
    <oddFooter>&amp;L&amp;F-&amp;A
Atir b.v. ©&amp;Rprintversie &amp;D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4EAF-01EB-47E7-AD85-59E28C31DD7E}">
  <sheetPr>
    <tabColor theme="0" tint="-4.9989318521683403E-2"/>
    <pageSetUpPr fitToPage="1"/>
  </sheetPr>
  <dimension ref="A1:AE36"/>
  <sheetViews>
    <sheetView showGridLines="0" zoomScale="77" zoomScaleNormal="77" zoomScaleSheetLayoutView="50" zoomScalePageLayoutView="50" workbookViewId="0">
      <pane ySplit="10" topLeftCell="A11" activePane="bottomLeft" state="frozen"/>
      <selection activeCell="I20" sqref="I20"/>
      <selection pane="bottomLeft" activeCell="B8" sqref="B8"/>
    </sheetView>
  </sheetViews>
  <sheetFormatPr defaultColWidth="13.6640625" defaultRowHeight="13.2"/>
  <cols>
    <col min="1" max="1" width="27.109375" style="339" customWidth="1"/>
    <col min="2" max="3" width="29.109375" style="352" customWidth="1"/>
    <col min="4" max="4" width="32.88671875" style="352" customWidth="1"/>
    <col min="5" max="5" width="15.33203125" style="339" customWidth="1"/>
    <col min="6" max="6" width="22" style="353" bestFit="1" customWidth="1"/>
    <col min="7" max="7" width="22" style="353" customWidth="1"/>
    <col min="8" max="8" width="18.5546875" style="354" bestFit="1" customWidth="1"/>
    <col min="9" max="9" width="2.6640625" style="339" customWidth="1"/>
    <col min="10" max="10" width="13.6640625" style="340" customWidth="1"/>
    <col min="11" max="240" width="13.6640625" style="340"/>
    <col min="241" max="241" width="22.109375" style="340" customWidth="1"/>
    <col min="242" max="248" width="13.6640625" style="340" customWidth="1"/>
    <col min="249" max="249" width="15.88671875" style="340" customWidth="1"/>
    <col min="250" max="250" width="16.5546875" style="340" bestFit="1" customWidth="1"/>
    <col min="251" max="251" width="13.6640625" style="340" customWidth="1"/>
    <col min="252" max="252" width="17.109375" style="340" bestFit="1" customWidth="1"/>
    <col min="253" max="253" width="4" style="340" customWidth="1"/>
    <col min="254" max="254" width="13.6640625" style="340" customWidth="1"/>
    <col min="255" max="496" width="13.6640625" style="340"/>
    <col min="497" max="497" width="22.109375" style="340" customWidth="1"/>
    <col min="498" max="504" width="13.6640625" style="340" customWidth="1"/>
    <col min="505" max="505" width="15.88671875" style="340" customWidth="1"/>
    <col min="506" max="506" width="16.5546875" style="340" bestFit="1" customWidth="1"/>
    <col min="507" max="507" width="13.6640625" style="340" customWidth="1"/>
    <col min="508" max="508" width="17.109375" style="340" bestFit="1" customWidth="1"/>
    <col min="509" max="509" width="4" style="340" customWidth="1"/>
    <col min="510" max="510" width="13.6640625" style="340" customWidth="1"/>
    <col min="511" max="752" width="13.6640625" style="340"/>
    <col min="753" max="753" width="22.109375" style="340" customWidth="1"/>
    <col min="754" max="760" width="13.6640625" style="340" customWidth="1"/>
    <col min="761" max="761" width="15.88671875" style="340" customWidth="1"/>
    <col min="762" max="762" width="16.5546875" style="340" bestFit="1" customWidth="1"/>
    <col min="763" max="763" width="13.6640625" style="340" customWidth="1"/>
    <col min="764" max="764" width="17.109375" style="340" bestFit="1" customWidth="1"/>
    <col min="765" max="765" width="4" style="340" customWidth="1"/>
    <col min="766" max="766" width="13.6640625" style="340" customWidth="1"/>
    <col min="767" max="1008" width="13.6640625" style="340"/>
    <col min="1009" max="1009" width="22.109375" style="340" customWidth="1"/>
    <col min="1010" max="1016" width="13.6640625" style="340" customWidth="1"/>
    <col min="1017" max="1017" width="15.88671875" style="340" customWidth="1"/>
    <col min="1018" max="1018" width="16.5546875" style="340" bestFit="1" customWidth="1"/>
    <col min="1019" max="1019" width="13.6640625" style="340" customWidth="1"/>
    <col min="1020" max="1020" width="17.109375" style="340" bestFit="1" customWidth="1"/>
    <col min="1021" max="1021" width="4" style="340" customWidth="1"/>
    <col min="1022" max="1022" width="13.6640625" style="340" customWidth="1"/>
    <col min="1023" max="1264" width="13.6640625" style="340"/>
    <col min="1265" max="1265" width="22.109375" style="340" customWidth="1"/>
    <col min="1266" max="1272" width="13.6640625" style="340" customWidth="1"/>
    <col min="1273" max="1273" width="15.88671875" style="340" customWidth="1"/>
    <col min="1274" max="1274" width="16.5546875" style="340" bestFit="1" customWidth="1"/>
    <col min="1275" max="1275" width="13.6640625" style="340" customWidth="1"/>
    <col min="1276" max="1276" width="17.109375" style="340" bestFit="1" customWidth="1"/>
    <col min="1277" max="1277" width="4" style="340" customWidth="1"/>
    <col min="1278" max="1278" width="13.6640625" style="340" customWidth="1"/>
    <col min="1279" max="1520" width="13.6640625" style="340"/>
    <col min="1521" max="1521" width="22.109375" style="340" customWidth="1"/>
    <col min="1522" max="1528" width="13.6640625" style="340" customWidth="1"/>
    <col min="1529" max="1529" width="15.88671875" style="340" customWidth="1"/>
    <col min="1530" max="1530" width="16.5546875" style="340" bestFit="1" customWidth="1"/>
    <col min="1531" max="1531" width="13.6640625" style="340" customWidth="1"/>
    <col min="1532" max="1532" width="17.109375" style="340" bestFit="1" customWidth="1"/>
    <col min="1533" max="1533" width="4" style="340" customWidth="1"/>
    <col min="1534" max="1534" width="13.6640625" style="340" customWidth="1"/>
    <col min="1535" max="1776" width="13.6640625" style="340"/>
    <col min="1777" max="1777" width="22.109375" style="340" customWidth="1"/>
    <col min="1778" max="1784" width="13.6640625" style="340" customWidth="1"/>
    <col min="1785" max="1785" width="15.88671875" style="340" customWidth="1"/>
    <col min="1786" max="1786" width="16.5546875" style="340" bestFit="1" customWidth="1"/>
    <col min="1787" max="1787" width="13.6640625" style="340" customWidth="1"/>
    <col min="1788" max="1788" width="17.109375" style="340" bestFit="1" customWidth="1"/>
    <col min="1789" max="1789" width="4" style="340" customWidth="1"/>
    <col min="1790" max="1790" width="13.6640625" style="340" customWidth="1"/>
    <col min="1791" max="2032" width="13.6640625" style="340"/>
    <col min="2033" max="2033" width="22.109375" style="340" customWidth="1"/>
    <col min="2034" max="2040" width="13.6640625" style="340" customWidth="1"/>
    <col min="2041" max="2041" width="15.88671875" style="340" customWidth="1"/>
    <col min="2042" max="2042" width="16.5546875" style="340" bestFit="1" customWidth="1"/>
    <col min="2043" max="2043" width="13.6640625" style="340" customWidth="1"/>
    <col min="2044" max="2044" width="17.109375" style="340" bestFit="1" customWidth="1"/>
    <col min="2045" max="2045" width="4" style="340" customWidth="1"/>
    <col min="2046" max="2046" width="13.6640625" style="340" customWidth="1"/>
    <col min="2047" max="2288" width="13.6640625" style="340"/>
    <col min="2289" max="2289" width="22.109375" style="340" customWidth="1"/>
    <col min="2290" max="2296" width="13.6640625" style="340" customWidth="1"/>
    <col min="2297" max="2297" width="15.88671875" style="340" customWidth="1"/>
    <col min="2298" max="2298" width="16.5546875" style="340" bestFit="1" customWidth="1"/>
    <col min="2299" max="2299" width="13.6640625" style="340" customWidth="1"/>
    <col min="2300" max="2300" width="17.109375" style="340" bestFit="1" customWidth="1"/>
    <col min="2301" max="2301" width="4" style="340" customWidth="1"/>
    <col min="2302" max="2302" width="13.6640625" style="340" customWidth="1"/>
    <col min="2303" max="2544" width="13.6640625" style="340"/>
    <col min="2545" max="2545" width="22.109375" style="340" customWidth="1"/>
    <col min="2546" max="2552" width="13.6640625" style="340" customWidth="1"/>
    <col min="2553" max="2553" width="15.88671875" style="340" customWidth="1"/>
    <col min="2554" max="2554" width="16.5546875" style="340" bestFit="1" customWidth="1"/>
    <col min="2555" max="2555" width="13.6640625" style="340" customWidth="1"/>
    <col min="2556" max="2556" width="17.109375" style="340" bestFit="1" customWidth="1"/>
    <col min="2557" max="2557" width="4" style="340" customWidth="1"/>
    <col min="2558" max="2558" width="13.6640625" style="340" customWidth="1"/>
    <col min="2559" max="2800" width="13.6640625" style="340"/>
    <col min="2801" max="2801" width="22.109375" style="340" customWidth="1"/>
    <col min="2802" max="2808" width="13.6640625" style="340" customWidth="1"/>
    <col min="2809" max="2809" width="15.88671875" style="340" customWidth="1"/>
    <col min="2810" max="2810" width="16.5546875" style="340" bestFit="1" customWidth="1"/>
    <col min="2811" max="2811" width="13.6640625" style="340" customWidth="1"/>
    <col min="2812" max="2812" width="17.109375" style="340" bestFit="1" customWidth="1"/>
    <col min="2813" max="2813" width="4" style="340" customWidth="1"/>
    <col min="2814" max="2814" width="13.6640625" style="340" customWidth="1"/>
    <col min="2815" max="3056" width="13.6640625" style="340"/>
    <col min="3057" max="3057" width="22.109375" style="340" customWidth="1"/>
    <col min="3058" max="3064" width="13.6640625" style="340" customWidth="1"/>
    <col min="3065" max="3065" width="15.88671875" style="340" customWidth="1"/>
    <col min="3066" max="3066" width="16.5546875" style="340" bestFit="1" customWidth="1"/>
    <col min="3067" max="3067" width="13.6640625" style="340" customWidth="1"/>
    <col min="3068" max="3068" width="17.109375" style="340" bestFit="1" customWidth="1"/>
    <col min="3069" max="3069" width="4" style="340" customWidth="1"/>
    <col min="3070" max="3070" width="13.6640625" style="340" customWidth="1"/>
    <col min="3071" max="3312" width="13.6640625" style="340"/>
    <col min="3313" max="3313" width="22.109375" style="340" customWidth="1"/>
    <col min="3314" max="3320" width="13.6640625" style="340" customWidth="1"/>
    <col min="3321" max="3321" width="15.88671875" style="340" customWidth="1"/>
    <col min="3322" max="3322" width="16.5546875" style="340" bestFit="1" customWidth="1"/>
    <col min="3323" max="3323" width="13.6640625" style="340" customWidth="1"/>
    <col min="3324" max="3324" width="17.109375" style="340" bestFit="1" customWidth="1"/>
    <col min="3325" max="3325" width="4" style="340" customWidth="1"/>
    <col min="3326" max="3326" width="13.6640625" style="340" customWidth="1"/>
    <col min="3327" max="3568" width="13.6640625" style="340"/>
    <col min="3569" max="3569" width="22.109375" style="340" customWidth="1"/>
    <col min="3570" max="3576" width="13.6640625" style="340" customWidth="1"/>
    <col min="3577" max="3577" width="15.88671875" style="340" customWidth="1"/>
    <col min="3578" max="3578" width="16.5546875" style="340" bestFit="1" customWidth="1"/>
    <col min="3579" max="3579" width="13.6640625" style="340" customWidth="1"/>
    <col min="3580" max="3580" width="17.109375" style="340" bestFit="1" customWidth="1"/>
    <col min="3581" max="3581" width="4" style="340" customWidth="1"/>
    <col min="3582" max="3582" width="13.6640625" style="340" customWidth="1"/>
    <col min="3583" max="3824" width="13.6640625" style="340"/>
    <col min="3825" max="3825" width="22.109375" style="340" customWidth="1"/>
    <col min="3826" max="3832" width="13.6640625" style="340" customWidth="1"/>
    <col min="3833" max="3833" width="15.88671875" style="340" customWidth="1"/>
    <col min="3834" max="3834" width="16.5546875" style="340" bestFit="1" customWidth="1"/>
    <col min="3835" max="3835" width="13.6640625" style="340" customWidth="1"/>
    <col min="3836" max="3836" width="17.109375" style="340" bestFit="1" customWidth="1"/>
    <col min="3837" max="3837" width="4" style="340" customWidth="1"/>
    <col min="3838" max="3838" width="13.6640625" style="340" customWidth="1"/>
    <col min="3839" max="4080" width="13.6640625" style="340"/>
    <col min="4081" max="4081" width="22.109375" style="340" customWidth="1"/>
    <col min="4082" max="4088" width="13.6640625" style="340" customWidth="1"/>
    <col min="4089" max="4089" width="15.88671875" style="340" customWidth="1"/>
    <col min="4090" max="4090" width="16.5546875" style="340" bestFit="1" customWidth="1"/>
    <col min="4091" max="4091" width="13.6640625" style="340" customWidth="1"/>
    <col min="4092" max="4092" width="17.109375" style="340" bestFit="1" customWidth="1"/>
    <col min="4093" max="4093" width="4" style="340" customWidth="1"/>
    <col min="4094" max="4094" width="13.6640625" style="340" customWidth="1"/>
    <col min="4095" max="4336" width="13.6640625" style="340"/>
    <col min="4337" max="4337" width="22.109375" style="340" customWidth="1"/>
    <col min="4338" max="4344" width="13.6640625" style="340" customWidth="1"/>
    <col min="4345" max="4345" width="15.88671875" style="340" customWidth="1"/>
    <col min="4346" max="4346" width="16.5546875" style="340" bestFit="1" customWidth="1"/>
    <col min="4347" max="4347" width="13.6640625" style="340" customWidth="1"/>
    <col min="4348" max="4348" width="17.109375" style="340" bestFit="1" customWidth="1"/>
    <col min="4349" max="4349" width="4" style="340" customWidth="1"/>
    <col min="4350" max="4350" width="13.6640625" style="340" customWidth="1"/>
    <col min="4351" max="4592" width="13.6640625" style="340"/>
    <col min="4593" max="4593" width="22.109375" style="340" customWidth="1"/>
    <col min="4594" max="4600" width="13.6640625" style="340" customWidth="1"/>
    <col min="4601" max="4601" width="15.88671875" style="340" customWidth="1"/>
    <col min="4602" max="4602" width="16.5546875" style="340" bestFit="1" customWidth="1"/>
    <col min="4603" max="4603" width="13.6640625" style="340" customWidth="1"/>
    <col min="4604" max="4604" width="17.109375" style="340" bestFit="1" customWidth="1"/>
    <col min="4605" max="4605" width="4" style="340" customWidth="1"/>
    <col min="4606" max="4606" width="13.6640625" style="340" customWidth="1"/>
    <col min="4607" max="4848" width="13.6640625" style="340"/>
    <col min="4849" max="4849" width="22.109375" style="340" customWidth="1"/>
    <col min="4850" max="4856" width="13.6640625" style="340" customWidth="1"/>
    <col min="4857" max="4857" width="15.88671875" style="340" customWidth="1"/>
    <col min="4858" max="4858" width="16.5546875" style="340" bestFit="1" customWidth="1"/>
    <col min="4859" max="4859" width="13.6640625" style="340" customWidth="1"/>
    <col min="4860" max="4860" width="17.109375" style="340" bestFit="1" customWidth="1"/>
    <col min="4861" max="4861" width="4" style="340" customWidth="1"/>
    <col min="4862" max="4862" width="13.6640625" style="340" customWidth="1"/>
    <col min="4863" max="5104" width="13.6640625" style="340"/>
    <col min="5105" max="5105" width="22.109375" style="340" customWidth="1"/>
    <col min="5106" max="5112" width="13.6640625" style="340" customWidth="1"/>
    <col min="5113" max="5113" width="15.88671875" style="340" customWidth="1"/>
    <col min="5114" max="5114" width="16.5546875" style="340" bestFit="1" customWidth="1"/>
    <col min="5115" max="5115" width="13.6640625" style="340" customWidth="1"/>
    <col min="5116" max="5116" width="17.109375" style="340" bestFit="1" customWidth="1"/>
    <col min="5117" max="5117" width="4" style="340" customWidth="1"/>
    <col min="5118" max="5118" width="13.6640625" style="340" customWidth="1"/>
    <col min="5119" max="5360" width="13.6640625" style="340"/>
    <col min="5361" max="5361" width="22.109375" style="340" customWidth="1"/>
    <col min="5362" max="5368" width="13.6640625" style="340" customWidth="1"/>
    <col min="5369" max="5369" width="15.88671875" style="340" customWidth="1"/>
    <col min="5370" max="5370" width="16.5546875" style="340" bestFit="1" customWidth="1"/>
    <col min="5371" max="5371" width="13.6640625" style="340" customWidth="1"/>
    <col min="5372" max="5372" width="17.109375" style="340" bestFit="1" customWidth="1"/>
    <col min="5373" max="5373" width="4" style="340" customWidth="1"/>
    <col min="5374" max="5374" width="13.6640625" style="340" customWidth="1"/>
    <col min="5375" max="5616" width="13.6640625" style="340"/>
    <col min="5617" max="5617" width="22.109375" style="340" customWidth="1"/>
    <col min="5618" max="5624" width="13.6640625" style="340" customWidth="1"/>
    <col min="5625" max="5625" width="15.88671875" style="340" customWidth="1"/>
    <col min="5626" max="5626" width="16.5546875" style="340" bestFit="1" customWidth="1"/>
    <col min="5627" max="5627" width="13.6640625" style="340" customWidth="1"/>
    <col min="5628" max="5628" width="17.109375" style="340" bestFit="1" customWidth="1"/>
    <col min="5629" max="5629" width="4" style="340" customWidth="1"/>
    <col min="5630" max="5630" width="13.6640625" style="340" customWidth="1"/>
    <col min="5631" max="5872" width="13.6640625" style="340"/>
    <col min="5873" max="5873" width="22.109375" style="340" customWidth="1"/>
    <col min="5874" max="5880" width="13.6640625" style="340" customWidth="1"/>
    <col min="5881" max="5881" width="15.88671875" style="340" customWidth="1"/>
    <col min="5882" max="5882" width="16.5546875" style="340" bestFit="1" customWidth="1"/>
    <col min="5883" max="5883" width="13.6640625" style="340" customWidth="1"/>
    <col min="5884" max="5884" width="17.109375" style="340" bestFit="1" customWidth="1"/>
    <col min="5885" max="5885" width="4" style="340" customWidth="1"/>
    <col min="5886" max="5886" width="13.6640625" style="340" customWidth="1"/>
    <col min="5887" max="6128" width="13.6640625" style="340"/>
    <col min="6129" max="6129" width="22.109375" style="340" customWidth="1"/>
    <col min="6130" max="6136" width="13.6640625" style="340" customWidth="1"/>
    <col min="6137" max="6137" width="15.88671875" style="340" customWidth="1"/>
    <col min="6138" max="6138" width="16.5546875" style="340" bestFit="1" customWidth="1"/>
    <col min="6139" max="6139" width="13.6640625" style="340" customWidth="1"/>
    <col min="6140" max="6140" width="17.109375" style="340" bestFit="1" customWidth="1"/>
    <col min="6141" max="6141" width="4" style="340" customWidth="1"/>
    <col min="6142" max="6142" width="13.6640625" style="340" customWidth="1"/>
    <col min="6143" max="6384" width="13.6640625" style="340"/>
    <col min="6385" max="6385" width="22.109375" style="340" customWidth="1"/>
    <col min="6386" max="6392" width="13.6640625" style="340" customWidth="1"/>
    <col min="6393" max="6393" width="15.88671875" style="340" customWidth="1"/>
    <col min="6394" max="6394" width="16.5546875" style="340" bestFit="1" customWidth="1"/>
    <col min="6395" max="6395" width="13.6640625" style="340" customWidth="1"/>
    <col min="6396" max="6396" width="17.109375" style="340" bestFit="1" customWidth="1"/>
    <col min="6397" max="6397" width="4" style="340" customWidth="1"/>
    <col min="6398" max="6398" width="13.6640625" style="340" customWidth="1"/>
    <col min="6399" max="6640" width="13.6640625" style="340"/>
    <col min="6641" max="6641" width="22.109375" style="340" customWidth="1"/>
    <col min="6642" max="6648" width="13.6640625" style="340" customWidth="1"/>
    <col min="6649" max="6649" width="15.88671875" style="340" customWidth="1"/>
    <col min="6650" max="6650" width="16.5546875" style="340" bestFit="1" customWidth="1"/>
    <col min="6651" max="6651" width="13.6640625" style="340" customWidth="1"/>
    <col min="6652" max="6652" width="17.109375" style="340" bestFit="1" customWidth="1"/>
    <col min="6653" max="6653" width="4" style="340" customWidth="1"/>
    <col min="6654" max="6654" width="13.6640625" style="340" customWidth="1"/>
    <col min="6655" max="6896" width="13.6640625" style="340"/>
    <col min="6897" max="6897" width="22.109375" style="340" customWidth="1"/>
    <col min="6898" max="6904" width="13.6640625" style="340" customWidth="1"/>
    <col min="6905" max="6905" width="15.88671875" style="340" customWidth="1"/>
    <col min="6906" max="6906" width="16.5546875" style="340" bestFit="1" customWidth="1"/>
    <col min="6907" max="6907" width="13.6640625" style="340" customWidth="1"/>
    <col min="6908" max="6908" width="17.109375" style="340" bestFit="1" customWidth="1"/>
    <col min="6909" max="6909" width="4" style="340" customWidth="1"/>
    <col min="6910" max="6910" width="13.6640625" style="340" customWidth="1"/>
    <col min="6911" max="7152" width="13.6640625" style="340"/>
    <col min="7153" max="7153" width="22.109375" style="340" customWidth="1"/>
    <col min="7154" max="7160" width="13.6640625" style="340" customWidth="1"/>
    <col min="7161" max="7161" width="15.88671875" style="340" customWidth="1"/>
    <col min="7162" max="7162" width="16.5546875" style="340" bestFit="1" customWidth="1"/>
    <col min="7163" max="7163" width="13.6640625" style="340" customWidth="1"/>
    <col min="7164" max="7164" width="17.109375" style="340" bestFit="1" customWidth="1"/>
    <col min="7165" max="7165" width="4" style="340" customWidth="1"/>
    <col min="7166" max="7166" width="13.6640625" style="340" customWidth="1"/>
    <col min="7167" max="7408" width="13.6640625" style="340"/>
    <col min="7409" max="7409" width="22.109375" style="340" customWidth="1"/>
    <col min="7410" max="7416" width="13.6640625" style="340" customWidth="1"/>
    <col min="7417" max="7417" width="15.88671875" style="340" customWidth="1"/>
    <col min="7418" max="7418" width="16.5546875" style="340" bestFit="1" customWidth="1"/>
    <col min="7419" max="7419" width="13.6640625" style="340" customWidth="1"/>
    <col min="7420" max="7420" width="17.109375" style="340" bestFit="1" customWidth="1"/>
    <col min="7421" max="7421" width="4" style="340" customWidth="1"/>
    <col min="7422" max="7422" width="13.6640625" style="340" customWidth="1"/>
    <col min="7423" max="7664" width="13.6640625" style="340"/>
    <col min="7665" max="7665" width="22.109375" style="340" customWidth="1"/>
    <col min="7666" max="7672" width="13.6640625" style="340" customWidth="1"/>
    <col min="7673" max="7673" width="15.88671875" style="340" customWidth="1"/>
    <col min="7674" max="7674" width="16.5546875" style="340" bestFit="1" customWidth="1"/>
    <col min="7675" max="7675" width="13.6640625" style="340" customWidth="1"/>
    <col min="7676" max="7676" width="17.109375" style="340" bestFit="1" customWidth="1"/>
    <col min="7677" max="7677" width="4" style="340" customWidth="1"/>
    <col min="7678" max="7678" width="13.6640625" style="340" customWidth="1"/>
    <col min="7679" max="7920" width="13.6640625" style="340"/>
    <col min="7921" max="7921" width="22.109375" style="340" customWidth="1"/>
    <col min="7922" max="7928" width="13.6640625" style="340" customWidth="1"/>
    <col min="7929" max="7929" width="15.88671875" style="340" customWidth="1"/>
    <col min="7930" max="7930" width="16.5546875" style="340" bestFit="1" customWidth="1"/>
    <col min="7931" max="7931" width="13.6640625" style="340" customWidth="1"/>
    <col min="7932" max="7932" width="17.109375" style="340" bestFit="1" customWidth="1"/>
    <col min="7933" max="7933" width="4" style="340" customWidth="1"/>
    <col min="7934" max="7934" width="13.6640625" style="340" customWidth="1"/>
    <col min="7935" max="8176" width="13.6640625" style="340"/>
    <col min="8177" max="8177" width="22.109375" style="340" customWidth="1"/>
    <col min="8178" max="8184" width="13.6640625" style="340" customWidth="1"/>
    <col min="8185" max="8185" width="15.88671875" style="340" customWidth="1"/>
    <col min="8186" max="8186" width="16.5546875" style="340" bestFit="1" customWidth="1"/>
    <col min="8187" max="8187" width="13.6640625" style="340" customWidth="1"/>
    <col min="8188" max="8188" width="17.109375" style="340" bestFit="1" customWidth="1"/>
    <col min="8189" max="8189" width="4" style="340" customWidth="1"/>
    <col min="8190" max="8190" width="13.6640625" style="340" customWidth="1"/>
    <col min="8191" max="8432" width="13.6640625" style="340"/>
    <col min="8433" max="8433" width="22.109375" style="340" customWidth="1"/>
    <col min="8434" max="8440" width="13.6640625" style="340" customWidth="1"/>
    <col min="8441" max="8441" width="15.88671875" style="340" customWidth="1"/>
    <col min="8442" max="8442" width="16.5546875" style="340" bestFit="1" customWidth="1"/>
    <col min="8443" max="8443" width="13.6640625" style="340" customWidth="1"/>
    <col min="8444" max="8444" width="17.109375" style="340" bestFit="1" customWidth="1"/>
    <col min="8445" max="8445" width="4" style="340" customWidth="1"/>
    <col min="8446" max="8446" width="13.6640625" style="340" customWidth="1"/>
    <col min="8447" max="8688" width="13.6640625" style="340"/>
    <col min="8689" max="8689" width="22.109375" style="340" customWidth="1"/>
    <col min="8690" max="8696" width="13.6640625" style="340" customWidth="1"/>
    <col min="8697" max="8697" width="15.88671875" style="340" customWidth="1"/>
    <col min="8698" max="8698" width="16.5546875" style="340" bestFit="1" customWidth="1"/>
    <col min="8699" max="8699" width="13.6640625" style="340" customWidth="1"/>
    <col min="8700" max="8700" width="17.109375" style="340" bestFit="1" customWidth="1"/>
    <col min="8701" max="8701" width="4" style="340" customWidth="1"/>
    <col min="8702" max="8702" width="13.6640625" style="340" customWidth="1"/>
    <col min="8703" max="8944" width="13.6640625" style="340"/>
    <col min="8945" max="8945" width="22.109375" style="340" customWidth="1"/>
    <col min="8946" max="8952" width="13.6640625" style="340" customWidth="1"/>
    <col min="8953" max="8953" width="15.88671875" style="340" customWidth="1"/>
    <col min="8954" max="8954" width="16.5546875" style="340" bestFit="1" customWidth="1"/>
    <col min="8955" max="8955" width="13.6640625" style="340" customWidth="1"/>
    <col min="8956" max="8956" width="17.109375" style="340" bestFit="1" customWidth="1"/>
    <col min="8957" max="8957" width="4" style="340" customWidth="1"/>
    <col min="8958" max="8958" width="13.6640625" style="340" customWidth="1"/>
    <col min="8959" max="9200" width="13.6640625" style="340"/>
    <col min="9201" max="9201" width="22.109375" style="340" customWidth="1"/>
    <col min="9202" max="9208" width="13.6640625" style="340" customWidth="1"/>
    <col min="9209" max="9209" width="15.88671875" style="340" customWidth="1"/>
    <col min="9210" max="9210" width="16.5546875" style="340" bestFit="1" customWidth="1"/>
    <col min="9211" max="9211" width="13.6640625" style="340" customWidth="1"/>
    <col min="9212" max="9212" width="17.109375" style="340" bestFit="1" customWidth="1"/>
    <col min="9213" max="9213" width="4" style="340" customWidth="1"/>
    <col min="9214" max="9214" width="13.6640625" style="340" customWidth="1"/>
    <col min="9215" max="9456" width="13.6640625" style="340"/>
    <col min="9457" max="9457" width="22.109375" style="340" customWidth="1"/>
    <col min="9458" max="9464" width="13.6640625" style="340" customWidth="1"/>
    <col min="9465" max="9465" width="15.88671875" style="340" customWidth="1"/>
    <col min="9466" max="9466" width="16.5546875" style="340" bestFit="1" customWidth="1"/>
    <col min="9467" max="9467" width="13.6640625" style="340" customWidth="1"/>
    <col min="9468" max="9468" width="17.109375" style="340" bestFit="1" customWidth="1"/>
    <col min="9469" max="9469" width="4" style="340" customWidth="1"/>
    <col min="9470" max="9470" width="13.6640625" style="340" customWidth="1"/>
    <col min="9471" max="9712" width="13.6640625" style="340"/>
    <col min="9713" max="9713" width="22.109375" style="340" customWidth="1"/>
    <col min="9714" max="9720" width="13.6640625" style="340" customWidth="1"/>
    <col min="9721" max="9721" width="15.88671875" style="340" customWidth="1"/>
    <col min="9722" max="9722" width="16.5546875" style="340" bestFit="1" customWidth="1"/>
    <col min="9723" max="9723" width="13.6640625" style="340" customWidth="1"/>
    <col min="9724" max="9724" width="17.109375" style="340" bestFit="1" customWidth="1"/>
    <col min="9725" max="9725" width="4" style="340" customWidth="1"/>
    <col min="9726" max="9726" width="13.6640625" style="340" customWidth="1"/>
    <col min="9727" max="9968" width="13.6640625" style="340"/>
    <col min="9969" max="9969" width="22.109375" style="340" customWidth="1"/>
    <col min="9970" max="9976" width="13.6640625" style="340" customWidth="1"/>
    <col min="9977" max="9977" width="15.88671875" style="340" customWidth="1"/>
    <col min="9978" max="9978" width="16.5546875" style="340" bestFit="1" customWidth="1"/>
    <col min="9979" max="9979" width="13.6640625" style="340" customWidth="1"/>
    <col min="9980" max="9980" width="17.109375" style="340" bestFit="1" customWidth="1"/>
    <col min="9981" max="9981" width="4" style="340" customWidth="1"/>
    <col min="9982" max="9982" width="13.6640625" style="340" customWidth="1"/>
    <col min="9983" max="10224" width="13.6640625" style="340"/>
    <col min="10225" max="10225" width="22.109375" style="340" customWidth="1"/>
    <col min="10226" max="10232" width="13.6640625" style="340" customWidth="1"/>
    <col min="10233" max="10233" width="15.88671875" style="340" customWidth="1"/>
    <col min="10234" max="10234" width="16.5546875" style="340" bestFit="1" customWidth="1"/>
    <col min="10235" max="10235" width="13.6640625" style="340" customWidth="1"/>
    <col min="10236" max="10236" width="17.109375" style="340" bestFit="1" customWidth="1"/>
    <col min="10237" max="10237" width="4" style="340" customWidth="1"/>
    <col min="10238" max="10238" width="13.6640625" style="340" customWidth="1"/>
    <col min="10239" max="10480" width="13.6640625" style="340"/>
    <col min="10481" max="10481" width="22.109375" style="340" customWidth="1"/>
    <col min="10482" max="10488" width="13.6640625" style="340" customWidth="1"/>
    <col min="10489" max="10489" width="15.88671875" style="340" customWidth="1"/>
    <col min="10490" max="10490" width="16.5546875" style="340" bestFit="1" customWidth="1"/>
    <col min="10491" max="10491" width="13.6640625" style="340" customWidth="1"/>
    <col min="10492" max="10492" width="17.109375" style="340" bestFit="1" customWidth="1"/>
    <col min="10493" max="10493" width="4" style="340" customWidth="1"/>
    <col min="10494" max="10494" width="13.6640625" style="340" customWidth="1"/>
    <col min="10495" max="10736" width="13.6640625" style="340"/>
    <col min="10737" max="10737" width="22.109375" style="340" customWidth="1"/>
    <col min="10738" max="10744" width="13.6640625" style="340" customWidth="1"/>
    <col min="10745" max="10745" width="15.88671875" style="340" customWidth="1"/>
    <col min="10746" max="10746" width="16.5546875" style="340" bestFit="1" customWidth="1"/>
    <col min="10747" max="10747" width="13.6640625" style="340" customWidth="1"/>
    <col min="10748" max="10748" width="17.109375" style="340" bestFit="1" customWidth="1"/>
    <col min="10749" max="10749" width="4" style="340" customWidth="1"/>
    <col min="10750" max="10750" width="13.6640625" style="340" customWidth="1"/>
    <col min="10751" max="10992" width="13.6640625" style="340"/>
    <col min="10993" max="10993" width="22.109375" style="340" customWidth="1"/>
    <col min="10994" max="11000" width="13.6640625" style="340" customWidth="1"/>
    <col min="11001" max="11001" width="15.88671875" style="340" customWidth="1"/>
    <col min="11002" max="11002" width="16.5546875" style="340" bestFit="1" customWidth="1"/>
    <col min="11003" max="11003" width="13.6640625" style="340" customWidth="1"/>
    <col min="11004" max="11004" width="17.109375" style="340" bestFit="1" customWidth="1"/>
    <col min="11005" max="11005" width="4" style="340" customWidth="1"/>
    <col min="11006" max="11006" width="13.6640625" style="340" customWidth="1"/>
    <col min="11007" max="11248" width="13.6640625" style="340"/>
    <col min="11249" max="11249" width="22.109375" style="340" customWidth="1"/>
    <col min="11250" max="11256" width="13.6640625" style="340" customWidth="1"/>
    <col min="11257" max="11257" width="15.88671875" style="340" customWidth="1"/>
    <col min="11258" max="11258" width="16.5546875" style="340" bestFit="1" customWidth="1"/>
    <col min="11259" max="11259" width="13.6640625" style="340" customWidth="1"/>
    <col min="11260" max="11260" width="17.109375" style="340" bestFit="1" customWidth="1"/>
    <col min="11261" max="11261" width="4" style="340" customWidth="1"/>
    <col min="11262" max="11262" width="13.6640625" style="340" customWidth="1"/>
    <col min="11263" max="11504" width="13.6640625" style="340"/>
    <col min="11505" max="11505" width="22.109375" style="340" customWidth="1"/>
    <col min="11506" max="11512" width="13.6640625" style="340" customWidth="1"/>
    <col min="11513" max="11513" width="15.88671875" style="340" customWidth="1"/>
    <col min="11514" max="11514" width="16.5546875" style="340" bestFit="1" customWidth="1"/>
    <col min="11515" max="11515" width="13.6640625" style="340" customWidth="1"/>
    <col min="11516" max="11516" width="17.109375" style="340" bestFit="1" customWidth="1"/>
    <col min="11517" max="11517" width="4" style="340" customWidth="1"/>
    <col min="11518" max="11518" width="13.6640625" style="340" customWidth="1"/>
    <col min="11519" max="11760" width="13.6640625" style="340"/>
    <col min="11761" max="11761" width="22.109375" style="340" customWidth="1"/>
    <col min="11762" max="11768" width="13.6640625" style="340" customWidth="1"/>
    <col min="11769" max="11769" width="15.88671875" style="340" customWidth="1"/>
    <col min="11770" max="11770" width="16.5546875" style="340" bestFit="1" customWidth="1"/>
    <col min="11771" max="11771" width="13.6640625" style="340" customWidth="1"/>
    <col min="11772" max="11772" width="17.109375" style="340" bestFit="1" customWidth="1"/>
    <col min="11773" max="11773" width="4" style="340" customWidth="1"/>
    <col min="11774" max="11774" width="13.6640625" style="340" customWidth="1"/>
    <col min="11775" max="12016" width="13.6640625" style="340"/>
    <col min="12017" max="12017" width="22.109375" style="340" customWidth="1"/>
    <col min="12018" max="12024" width="13.6640625" style="340" customWidth="1"/>
    <col min="12025" max="12025" width="15.88671875" style="340" customWidth="1"/>
    <col min="12026" max="12026" width="16.5546875" style="340" bestFit="1" customWidth="1"/>
    <col min="12027" max="12027" width="13.6640625" style="340" customWidth="1"/>
    <col min="12028" max="12028" width="17.109375" style="340" bestFit="1" customWidth="1"/>
    <col min="12029" max="12029" width="4" style="340" customWidth="1"/>
    <col min="12030" max="12030" width="13.6640625" style="340" customWidth="1"/>
    <col min="12031" max="12272" width="13.6640625" style="340"/>
    <col min="12273" max="12273" width="22.109375" style="340" customWidth="1"/>
    <col min="12274" max="12280" width="13.6640625" style="340" customWidth="1"/>
    <col min="12281" max="12281" width="15.88671875" style="340" customWidth="1"/>
    <col min="12282" max="12282" width="16.5546875" style="340" bestFit="1" customWidth="1"/>
    <col min="12283" max="12283" width="13.6640625" style="340" customWidth="1"/>
    <col min="12284" max="12284" width="17.109375" style="340" bestFit="1" customWidth="1"/>
    <col min="12285" max="12285" width="4" style="340" customWidth="1"/>
    <col min="12286" max="12286" width="13.6640625" style="340" customWidth="1"/>
    <col min="12287" max="12528" width="13.6640625" style="340"/>
    <col min="12529" max="12529" width="22.109375" style="340" customWidth="1"/>
    <col min="12530" max="12536" width="13.6640625" style="340" customWidth="1"/>
    <col min="12537" max="12537" width="15.88671875" style="340" customWidth="1"/>
    <col min="12538" max="12538" width="16.5546875" style="340" bestFit="1" customWidth="1"/>
    <col min="12539" max="12539" width="13.6640625" style="340" customWidth="1"/>
    <col min="12540" max="12540" width="17.109375" style="340" bestFit="1" customWidth="1"/>
    <col min="12541" max="12541" width="4" style="340" customWidth="1"/>
    <col min="12542" max="12542" width="13.6640625" style="340" customWidth="1"/>
    <col min="12543" max="12784" width="13.6640625" style="340"/>
    <col min="12785" max="12785" width="22.109375" style="340" customWidth="1"/>
    <col min="12786" max="12792" width="13.6640625" style="340" customWidth="1"/>
    <col min="12793" max="12793" width="15.88671875" style="340" customWidth="1"/>
    <col min="12794" max="12794" width="16.5546875" style="340" bestFit="1" customWidth="1"/>
    <col min="12795" max="12795" width="13.6640625" style="340" customWidth="1"/>
    <col min="12796" max="12796" width="17.109375" style="340" bestFit="1" customWidth="1"/>
    <col min="12797" max="12797" width="4" style="340" customWidth="1"/>
    <col min="12798" max="12798" width="13.6640625" style="340" customWidth="1"/>
    <col min="12799" max="13040" width="13.6640625" style="340"/>
    <col min="13041" max="13041" width="22.109375" style="340" customWidth="1"/>
    <col min="13042" max="13048" width="13.6640625" style="340" customWidth="1"/>
    <col min="13049" max="13049" width="15.88671875" style="340" customWidth="1"/>
    <col min="13050" max="13050" width="16.5546875" style="340" bestFit="1" customWidth="1"/>
    <col min="13051" max="13051" width="13.6640625" style="340" customWidth="1"/>
    <col min="13052" max="13052" width="17.109375" style="340" bestFit="1" customWidth="1"/>
    <col min="13053" max="13053" width="4" style="340" customWidth="1"/>
    <col min="13054" max="13054" width="13.6640625" style="340" customWidth="1"/>
    <col min="13055" max="13296" width="13.6640625" style="340"/>
    <col min="13297" max="13297" width="22.109375" style="340" customWidth="1"/>
    <col min="13298" max="13304" width="13.6640625" style="340" customWidth="1"/>
    <col min="13305" max="13305" width="15.88671875" style="340" customWidth="1"/>
    <col min="13306" max="13306" width="16.5546875" style="340" bestFit="1" customWidth="1"/>
    <col min="13307" max="13307" width="13.6640625" style="340" customWidth="1"/>
    <col min="13308" max="13308" width="17.109375" style="340" bestFit="1" customWidth="1"/>
    <col min="13309" max="13309" width="4" style="340" customWidth="1"/>
    <col min="13310" max="13310" width="13.6640625" style="340" customWidth="1"/>
    <col min="13311" max="13552" width="13.6640625" style="340"/>
    <col min="13553" max="13553" width="22.109375" style="340" customWidth="1"/>
    <col min="13554" max="13560" width="13.6640625" style="340" customWidth="1"/>
    <col min="13561" max="13561" width="15.88671875" style="340" customWidth="1"/>
    <col min="13562" max="13562" width="16.5546875" style="340" bestFit="1" customWidth="1"/>
    <col min="13563" max="13563" width="13.6640625" style="340" customWidth="1"/>
    <col min="13564" max="13564" width="17.109375" style="340" bestFit="1" customWidth="1"/>
    <col min="13565" max="13565" width="4" style="340" customWidth="1"/>
    <col min="13566" max="13566" width="13.6640625" style="340" customWidth="1"/>
    <col min="13567" max="13808" width="13.6640625" style="340"/>
    <col min="13809" max="13809" width="22.109375" style="340" customWidth="1"/>
    <col min="13810" max="13816" width="13.6640625" style="340" customWidth="1"/>
    <col min="13817" max="13817" width="15.88671875" style="340" customWidth="1"/>
    <col min="13818" max="13818" width="16.5546875" style="340" bestFit="1" customWidth="1"/>
    <col min="13819" max="13819" width="13.6640625" style="340" customWidth="1"/>
    <col min="13820" max="13820" width="17.109375" style="340" bestFit="1" customWidth="1"/>
    <col min="13821" max="13821" width="4" style="340" customWidth="1"/>
    <col min="13822" max="13822" width="13.6640625" style="340" customWidth="1"/>
    <col min="13823" max="14064" width="13.6640625" style="340"/>
    <col min="14065" max="14065" width="22.109375" style="340" customWidth="1"/>
    <col min="14066" max="14072" width="13.6640625" style="340" customWidth="1"/>
    <col min="14073" max="14073" width="15.88671875" style="340" customWidth="1"/>
    <col min="14074" max="14074" width="16.5546875" style="340" bestFit="1" customWidth="1"/>
    <col min="14075" max="14075" width="13.6640625" style="340" customWidth="1"/>
    <col min="14076" max="14076" width="17.109375" style="340" bestFit="1" customWidth="1"/>
    <col min="14077" max="14077" width="4" style="340" customWidth="1"/>
    <col min="14078" max="14078" width="13.6640625" style="340" customWidth="1"/>
    <col min="14079" max="14320" width="13.6640625" style="340"/>
    <col min="14321" max="14321" width="22.109375" style="340" customWidth="1"/>
    <col min="14322" max="14328" width="13.6640625" style="340" customWidth="1"/>
    <col min="14329" max="14329" width="15.88671875" style="340" customWidth="1"/>
    <col min="14330" max="14330" width="16.5546875" style="340" bestFit="1" customWidth="1"/>
    <col min="14331" max="14331" width="13.6640625" style="340" customWidth="1"/>
    <col min="14332" max="14332" width="17.109375" style="340" bestFit="1" customWidth="1"/>
    <col min="14333" max="14333" width="4" style="340" customWidth="1"/>
    <col min="14334" max="14334" width="13.6640625" style="340" customWidth="1"/>
    <col min="14335" max="14576" width="13.6640625" style="340"/>
    <col min="14577" max="14577" width="22.109375" style="340" customWidth="1"/>
    <col min="14578" max="14584" width="13.6640625" style="340" customWidth="1"/>
    <col min="14585" max="14585" width="15.88671875" style="340" customWidth="1"/>
    <col min="14586" max="14586" width="16.5546875" style="340" bestFit="1" customWidth="1"/>
    <col min="14587" max="14587" width="13.6640625" style="340" customWidth="1"/>
    <col min="14588" max="14588" width="17.109375" style="340" bestFit="1" customWidth="1"/>
    <col min="14589" max="14589" width="4" style="340" customWidth="1"/>
    <col min="14590" max="14590" width="13.6640625" style="340" customWidth="1"/>
    <col min="14591" max="14832" width="13.6640625" style="340"/>
    <col min="14833" max="14833" width="22.109375" style="340" customWidth="1"/>
    <col min="14834" max="14840" width="13.6640625" style="340" customWidth="1"/>
    <col min="14841" max="14841" width="15.88671875" style="340" customWidth="1"/>
    <col min="14842" max="14842" width="16.5546875" style="340" bestFit="1" customWidth="1"/>
    <col min="14843" max="14843" width="13.6640625" style="340" customWidth="1"/>
    <col min="14844" max="14844" width="17.109375" style="340" bestFit="1" customWidth="1"/>
    <col min="14845" max="14845" width="4" style="340" customWidth="1"/>
    <col min="14846" max="14846" width="13.6640625" style="340" customWidth="1"/>
    <col min="14847" max="15088" width="13.6640625" style="340"/>
    <col min="15089" max="15089" width="22.109375" style="340" customWidth="1"/>
    <col min="15090" max="15096" width="13.6640625" style="340" customWidth="1"/>
    <col min="15097" max="15097" width="15.88671875" style="340" customWidth="1"/>
    <col min="15098" max="15098" width="16.5546875" style="340" bestFit="1" customWidth="1"/>
    <col min="15099" max="15099" width="13.6640625" style="340" customWidth="1"/>
    <col min="15100" max="15100" width="17.109375" style="340" bestFit="1" customWidth="1"/>
    <col min="15101" max="15101" width="4" style="340" customWidth="1"/>
    <col min="15102" max="15102" width="13.6640625" style="340" customWidth="1"/>
    <col min="15103" max="15344" width="13.6640625" style="340"/>
    <col min="15345" max="15345" width="22.109375" style="340" customWidth="1"/>
    <col min="15346" max="15352" width="13.6640625" style="340" customWidth="1"/>
    <col min="15353" max="15353" width="15.88671875" style="340" customWidth="1"/>
    <col min="15354" max="15354" width="16.5546875" style="340" bestFit="1" customWidth="1"/>
    <col min="15355" max="15355" width="13.6640625" style="340" customWidth="1"/>
    <col min="15356" max="15356" width="17.109375" style="340" bestFit="1" customWidth="1"/>
    <col min="15357" max="15357" width="4" style="340" customWidth="1"/>
    <col min="15358" max="15358" width="13.6640625" style="340" customWidth="1"/>
    <col min="15359" max="15600" width="13.6640625" style="340"/>
    <col min="15601" max="15601" width="22.109375" style="340" customWidth="1"/>
    <col min="15602" max="15608" width="13.6640625" style="340" customWidth="1"/>
    <col min="15609" max="15609" width="15.88671875" style="340" customWidth="1"/>
    <col min="15610" max="15610" width="16.5546875" style="340" bestFit="1" customWidth="1"/>
    <col min="15611" max="15611" width="13.6640625" style="340" customWidth="1"/>
    <col min="15612" max="15612" width="17.109375" style="340" bestFit="1" customWidth="1"/>
    <col min="15613" max="15613" width="4" style="340" customWidth="1"/>
    <col min="15614" max="15614" width="13.6640625" style="340" customWidth="1"/>
    <col min="15615" max="15856" width="13.6640625" style="340"/>
    <col min="15857" max="15857" width="22.109375" style="340" customWidth="1"/>
    <col min="15858" max="15864" width="13.6640625" style="340" customWidth="1"/>
    <col min="15865" max="15865" width="15.88671875" style="340" customWidth="1"/>
    <col min="15866" max="15866" width="16.5546875" style="340" bestFit="1" customWidth="1"/>
    <col min="15867" max="15867" width="13.6640625" style="340" customWidth="1"/>
    <col min="15868" max="15868" width="17.109375" style="340" bestFit="1" customWidth="1"/>
    <col min="15869" max="15869" width="4" style="340" customWidth="1"/>
    <col min="15870" max="15870" width="13.6640625" style="340" customWidth="1"/>
    <col min="15871" max="16112" width="13.6640625" style="340"/>
    <col min="16113" max="16113" width="22.109375" style="340" customWidth="1"/>
    <col min="16114" max="16120" width="13.6640625" style="340" customWidth="1"/>
    <col min="16121" max="16121" width="15.88671875" style="340" customWidth="1"/>
    <col min="16122" max="16122" width="16.5546875" style="340" bestFit="1" customWidth="1"/>
    <col min="16123" max="16123" width="13.6640625" style="340" customWidth="1"/>
    <col min="16124" max="16124" width="17.109375" style="340" bestFit="1" customWidth="1"/>
    <col min="16125" max="16125" width="4" style="340" customWidth="1"/>
    <col min="16126" max="16126" width="13.6640625" style="340" customWidth="1"/>
    <col min="16127" max="16384" width="13.6640625" style="340"/>
  </cols>
  <sheetData>
    <row r="1" spans="1:31" s="319" customFormat="1">
      <c r="A1" s="40" t="s">
        <v>0</v>
      </c>
      <c r="B1" s="315"/>
      <c r="C1" s="315"/>
      <c r="D1" s="315"/>
      <c r="E1" s="316"/>
      <c r="F1" s="316"/>
      <c r="G1" s="316"/>
      <c r="H1" s="317"/>
      <c r="I1" s="318"/>
    </row>
    <row r="2" spans="1:31" s="319" customFormat="1" ht="13.2" customHeight="1">
      <c r="A2" s="320"/>
      <c r="B2" s="315"/>
      <c r="C2" s="315"/>
      <c r="D2" s="315"/>
      <c r="E2" s="318"/>
      <c r="F2" s="318"/>
      <c r="G2" s="318"/>
      <c r="H2" s="318"/>
      <c r="I2" s="318"/>
    </row>
    <row r="3" spans="1:31" s="319" customFormat="1" ht="15.6">
      <c r="A3" s="15" t="str">
        <f>'1-Totaal inschrijfbedrag'!A3</f>
        <v>Naam opdrachtgever</v>
      </c>
      <c r="B3" s="16" t="str">
        <f>'1-Totaal inschrijfbedrag'!B3</f>
        <v>GVB operatie Metro</v>
      </c>
      <c r="C3" s="16"/>
      <c r="D3" s="16"/>
      <c r="E3" s="318"/>
      <c r="F3" s="318"/>
      <c r="G3" s="318"/>
      <c r="H3" s="318"/>
      <c r="I3" s="318"/>
    </row>
    <row r="4" spans="1:31" s="319" customFormat="1" ht="15.6">
      <c r="A4" s="15" t="str">
        <f>'1-Totaal inschrijfbedrag'!A4</f>
        <v>Calculatie onderdeel</v>
      </c>
      <c r="B4" s="16" t="str">
        <f ca="1">MID(CELL("bestandsnaam",$C$9),SEARCH("]",CELL("bestandsnaam",$C$9),1)+1,256)</f>
        <v>8-Sanitaire voorzieningen</v>
      </c>
      <c r="C4" s="16"/>
      <c r="D4" s="16"/>
      <c r="E4" s="318"/>
      <c r="F4" s="318"/>
      <c r="G4" s="318"/>
      <c r="H4" s="318"/>
      <c r="I4" s="318"/>
    </row>
    <row r="5" spans="1:31" s="319" customFormat="1" ht="15.6">
      <c r="A5" s="15" t="str">
        <f>'1-Totaal inschrijfbedrag'!A5</f>
        <v>Gebouw/plaats</v>
      </c>
      <c r="B5" s="16" t="str">
        <f>'1-Totaal inschrijfbedrag'!B5</f>
        <v>Amsterdam</v>
      </c>
      <c r="C5" s="16"/>
      <c r="D5" s="16"/>
      <c r="E5" s="318"/>
      <c r="F5" s="318"/>
      <c r="G5" s="318"/>
      <c r="H5" s="318"/>
      <c r="I5" s="318"/>
      <c r="J5" s="321"/>
      <c r="K5" s="321"/>
      <c r="L5" s="322"/>
      <c r="M5" s="321"/>
      <c r="N5" s="321"/>
      <c r="O5" s="322"/>
      <c r="P5" s="321"/>
      <c r="Q5" s="321"/>
      <c r="R5" s="322"/>
    </row>
    <row r="6" spans="1:31" s="319" customFormat="1" ht="17.25" customHeight="1">
      <c r="A6" s="15" t="str">
        <f>'1-Totaal inschrijfbedrag'!A6</f>
        <v>Referentienummer</v>
      </c>
      <c r="B6" s="16" t="str">
        <f>'1-Totaal inschrijfbedrag'!B6</f>
        <v>2024-62</v>
      </c>
      <c r="C6" s="16"/>
      <c r="D6" s="16"/>
      <c r="E6" s="318"/>
      <c r="F6" s="318"/>
      <c r="G6" s="318"/>
      <c r="H6" s="318"/>
      <c r="I6" s="318"/>
      <c r="J6" s="321"/>
      <c r="K6" s="323"/>
      <c r="L6" s="324"/>
      <c r="M6" s="321"/>
      <c r="N6" s="323"/>
      <c r="O6" s="324"/>
      <c r="P6" s="321"/>
      <c r="Q6" s="323"/>
      <c r="R6" s="324"/>
    </row>
    <row r="7" spans="1:31" s="319" customFormat="1" ht="17.25" customHeight="1">
      <c r="A7" s="15" t="str">
        <f>'1-Totaal inschrijfbedrag'!A7</f>
        <v>Naam dienstverlener</v>
      </c>
      <c r="B7" s="434">
        <f>'1-Totaal inschrijfbedrag'!B7</f>
        <v>0</v>
      </c>
      <c r="C7" s="16"/>
      <c r="D7" s="16"/>
      <c r="E7" s="318"/>
      <c r="F7" s="318"/>
      <c r="G7" s="318"/>
      <c r="H7" s="318"/>
      <c r="I7" s="318"/>
    </row>
    <row r="8" spans="1:31" s="319" customFormat="1" ht="17.25" customHeight="1">
      <c r="A8" s="15" t="str">
        <f>'1-Totaal inschrijfbedrag'!A8</f>
        <v>Prijspeil</v>
      </c>
      <c r="B8" s="499" t="str">
        <f>'1-Totaal inschrijfbedrag'!B8</f>
        <v>1 juli 2025</v>
      </c>
      <c r="C8" s="326"/>
      <c r="D8" s="327"/>
      <c r="E8" s="318"/>
      <c r="F8" s="318"/>
      <c r="G8" s="318"/>
      <c r="H8" s="318"/>
      <c r="I8" s="318"/>
      <c r="J8" s="318"/>
    </row>
    <row r="9" spans="1:31" s="319" customFormat="1" ht="17.25" customHeight="1">
      <c r="A9" s="318"/>
      <c r="B9" s="318"/>
      <c r="C9" s="318"/>
      <c r="D9" s="318"/>
      <c r="E9" s="318"/>
      <c r="F9" s="318"/>
      <c r="G9" s="318"/>
      <c r="H9" s="318"/>
      <c r="I9" s="318"/>
    </row>
    <row r="10" spans="1:31" s="334" customFormat="1" ht="43.5" customHeight="1">
      <c r="A10" s="328" t="s">
        <v>61</v>
      </c>
      <c r="B10" s="328" t="s">
        <v>307</v>
      </c>
      <c r="C10" s="328" t="s">
        <v>308</v>
      </c>
      <c r="D10" s="329" t="s">
        <v>309</v>
      </c>
      <c r="E10" s="330" t="s">
        <v>310</v>
      </c>
      <c r="F10" s="331" t="s">
        <v>311</v>
      </c>
      <c r="G10" s="331" t="s">
        <v>312</v>
      </c>
      <c r="H10" s="332" t="s">
        <v>313</v>
      </c>
      <c r="I10" s="333"/>
      <c r="AB10" s="319"/>
    </row>
    <row r="11" spans="1:31">
      <c r="A11" s="344" t="s">
        <v>82</v>
      </c>
      <c r="B11" s="343" t="s">
        <v>314</v>
      </c>
      <c r="C11" s="335" t="s">
        <v>315</v>
      </c>
      <c r="D11" s="336" t="s">
        <v>316</v>
      </c>
      <c r="E11" s="337">
        <v>8</v>
      </c>
      <c r="F11" s="32">
        <v>0</v>
      </c>
      <c r="G11" s="462">
        <v>52</v>
      </c>
      <c r="H11" s="338">
        <f t="shared" ref="H11:H18" si="0">G11*F11*E11</f>
        <v>0</v>
      </c>
      <c r="AB11" s="319"/>
      <c r="AD11" s="341"/>
      <c r="AE11" s="342"/>
    </row>
    <row r="12" spans="1:31">
      <c r="A12" s="344" t="s">
        <v>82</v>
      </c>
      <c r="B12" s="344" t="s">
        <v>317</v>
      </c>
      <c r="C12" s="335" t="s">
        <v>315</v>
      </c>
      <c r="D12" s="345" t="s">
        <v>318</v>
      </c>
      <c r="E12" s="337">
        <v>6</v>
      </c>
      <c r="F12" s="32">
        <v>0</v>
      </c>
      <c r="G12" s="462">
        <v>52</v>
      </c>
      <c r="H12" s="338">
        <f t="shared" si="0"/>
        <v>0</v>
      </c>
      <c r="AB12" s="319"/>
      <c r="AD12" s="341"/>
      <c r="AE12" s="342"/>
    </row>
    <row r="13" spans="1:31">
      <c r="A13" s="344" t="s">
        <v>82</v>
      </c>
      <c r="B13" s="346" t="s">
        <v>319</v>
      </c>
      <c r="C13" s="335" t="s">
        <v>315</v>
      </c>
      <c r="D13" s="345" t="s">
        <v>320</v>
      </c>
      <c r="E13" s="337">
        <v>10</v>
      </c>
      <c r="F13" s="32">
        <v>0</v>
      </c>
      <c r="G13" s="462">
        <v>52</v>
      </c>
      <c r="H13" s="338">
        <f t="shared" si="0"/>
        <v>0</v>
      </c>
      <c r="AB13" s="319"/>
      <c r="AD13" s="341"/>
      <c r="AE13" s="342"/>
    </row>
    <row r="14" spans="1:31">
      <c r="A14" s="344" t="s">
        <v>82</v>
      </c>
      <c r="B14" s="336" t="s">
        <v>321</v>
      </c>
      <c r="C14" s="335" t="s">
        <v>315</v>
      </c>
      <c r="D14" s="336" t="s">
        <v>322</v>
      </c>
      <c r="E14" s="337">
        <v>9</v>
      </c>
      <c r="F14" s="32">
        <v>0</v>
      </c>
      <c r="G14" s="462">
        <v>52</v>
      </c>
      <c r="H14" s="338">
        <f t="shared" si="0"/>
        <v>0</v>
      </c>
      <c r="AB14" s="319"/>
      <c r="AD14" s="341"/>
      <c r="AE14" s="342"/>
    </row>
    <row r="15" spans="1:31">
      <c r="A15" s="344" t="s">
        <v>82</v>
      </c>
      <c r="B15" s="345" t="s">
        <v>323</v>
      </c>
      <c r="C15" s="335" t="s">
        <v>315</v>
      </c>
      <c r="D15" s="345" t="s">
        <v>324</v>
      </c>
      <c r="E15" s="337">
        <v>7</v>
      </c>
      <c r="F15" s="32">
        <v>0</v>
      </c>
      <c r="G15" s="462">
        <v>52</v>
      </c>
      <c r="H15" s="338">
        <f t="shared" si="0"/>
        <v>0</v>
      </c>
      <c r="AB15" s="319"/>
      <c r="AD15" s="341"/>
      <c r="AE15" s="342"/>
    </row>
    <row r="16" spans="1:31">
      <c r="A16" s="344" t="s">
        <v>82</v>
      </c>
      <c r="B16" s="336" t="s">
        <v>325</v>
      </c>
      <c r="C16" s="335" t="s">
        <v>315</v>
      </c>
      <c r="D16" s="336" t="s">
        <v>326</v>
      </c>
      <c r="E16" s="337">
        <v>8</v>
      </c>
      <c r="F16" s="32">
        <v>0</v>
      </c>
      <c r="G16" s="462">
        <v>52</v>
      </c>
      <c r="H16" s="338">
        <f t="shared" si="0"/>
        <v>0</v>
      </c>
      <c r="AB16" s="319"/>
      <c r="AD16" s="341"/>
      <c r="AE16" s="342"/>
    </row>
    <row r="17" spans="1:31">
      <c r="A17" s="344" t="s">
        <v>82</v>
      </c>
      <c r="B17" s="336" t="s">
        <v>327</v>
      </c>
      <c r="C17" s="335" t="s">
        <v>315</v>
      </c>
      <c r="D17" s="336" t="s">
        <v>328</v>
      </c>
      <c r="E17" s="337">
        <v>4</v>
      </c>
      <c r="F17" s="32">
        <v>0</v>
      </c>
      <c r="G17" s="462">
        <v>52</v>
      </c>
      <c r="H17" s="338">
        <f t="shared" si="0"/>
        <v>0</v>
      </c>
      <c r="AB17" s="319"/>
      <c r="AD17" s="341"/>
      <c r="AE17" s="342"/>
    </row>
    <row r="18" spans="1:31">
      <c r="A18" s="465" t="s">
        <v>82</v>
      </c>
      <c r="B18" s="466" t="s">
        <v>329</v>
      </c>
      <c r="C18" s="466" t="s">
        <v>315</v>
      </c>
      <c r="D18" s="466" t="s">
        <v>330</v>
      </c>
      <c r="E18" s="467">
        <v>2</v>
      </c>
      <c r="F18" s="468">
        <v>0</v>
      </c>
      <c r="G18" s="469">
        <v>52</v>
      </c>
      <c r="H18" s="338">
        <f t="shared" si="0"/>
        <v>0</v>
      </c>
      <c r="AB18" s="319"/>
      <c r="AD18" s="341"/>
      <c r="AE18" s="342"/>
    </row>
    <row r="19" spans="1:31">
      <c r="A19" s="473" t="s">
        <v>94</v>
      </c>
      <c r="B19" s="470"/>
      <c r="C19" s="470"/>
      <c r="D19" s="470"/>
      <c r="E19" s="471"/>
      <c r="F19" s="471"/>
      <c r="G19" s="472"/>
      <c r="H19" s="464">
        <f>SUM(H11:H18)</f>
        <v>0</v>
      </c>
      <c r="AB19" s="319"/>
      <c r="AD19" s="341"/>
      <c r="AE19" s="342"/>
    </row>
    <row r="20" spans="1:31">
      <c r="A20" s="463" t="s">
        <v>331</v>
      </c>
      <c r="B20" s="340"/>
      <c r="C20" s="340"/>
      <c r="D20" s="340"/>
      <c r="E20" s="340"/>
      <c r="F20" s="340"/>
      <c r="G20" s="340"/>
      <c r="H20" s="340"/>
      <c r="I20" s="340"/>
      <c r="AB20" s="319"/>
      <c r="AD20" s="341"/>
      <c r="AE20" s="342"/>
    </row>
    <row r="21" spans="1:31" s="319" customFormat="1" ht="17.25" customHeight="1">
      <c r="B21" s="404"/>
      <c r="C21" s="326"/>
      <c r="D21" s="327"/>
      <c r="E21" s="318"/>
      <c r="F21" s="318"/>
      <c r="G21" s="318"/>
      <c r="H21" s="318"/>
      <c r="I21" s="318"/>
      <c r="J21" s="318"/>
    </row>
    <row r="22" spans="1:31" ht="15.6">
      <c r="A22" s="490" t="s">
        <v>332</v>
      </c>
      <c r="B22" s="340"/>
      <c r="C22" s="340"/>
      <c r="D22" s="340"/>
      <c r="E22" s="340"/>
      <c r="F22" s="340"/>
      <c r="G22" s="340"/>
      <c r="H22" s="340"/>
      <c r="I22" s="340"/>
      <c r="AB22" s="319"/>
      <c r="AD22" s="341"/>
      <c r="AE22" s="342"/>
    </row>
    <row r="23" spans="1:31" s="334" customFormat="1" ht="43.5" customHeight="1">
      <c r="A23" s="328" t="s">
        <v>61</v>
      </c>
      <c r="B23" s="328" t="s">
        <v>307</v>
      </c>
      <c r="C23" s="328" t="s">
        <v>308</v>
      </c>
      <c r="D23" s="329" t="s">
        <v>309</v>
      </c>
      <c r="E23" s="330" t="s">
        <v>333</v>
      </c>
      <c r="F23" s="331" t="s">
        <v>334</v>
      </c>
      <c r="G23" s="332" t="s">
        <v>313</v>
      </c>
      <c r="H23" s="333"/>
      <c r="AA23" s="319"/>
    </row>
    <row r="24" spans="1:31" s="409" customFormat="1" ht="26.4">
      <c r="A24" s="406" t="s">
        <v>335</v>
      </c>
      <c r="B24" s="407" t="s">
        <v>336</v>
      </c>
      <c r="C24" s="413" t="s">
        <v>337</v>
      </c>
      <c r="D24" s="413" t="s">
        <v>338</v>
      </c>
      <c r="E24" s="408">
        <v>35</v>
      </c>
      <c r="F24" s="412">
        <v>0</v>
      </c>
      <c r="G24" s="411">
        <f>F24*E24</f>
        <v>0</v>
      </c>
      <c r="H24" s="333"/>
      <c r="I24" s="334"/>
      <c r="J24" s="334"/>
      <c r="K24" s="334"/>
      <c r="AA24" s="410"/>
    </row>
    <row r="25" spans="1:31" s="409" customFormat="1" ht="26.4">
      <c r="A25" s="406" t="s">
        <v>335</v>
      </c>
      <c r="B25" s="407" t="s">
        <v>339</v>
      </c>
      <c r="C25" s="413" t="s">
        <v>340</v>
      </c>
      <c r="D25" s="413" t="s">
        <v>341</v>
      </c>
      <c r="E25" s="408">
        <v>28</v>
      </c>
      <c r="F25" s="412">
        <v>0</v>
      </c>
      <c r="G25" s="411">
        <f t="shared" ref="G25:G31" si="1">F25*E25</f>
        <v>0</v>
      </c>
      <c r="H25" s="333"/>
      <c r="I25" s="334"/>
      <c r="J25" s="334"/>
      <c r="K25" s="334"/>
      <c r="AA25" s="410"/>
    </row>
    <row r="26" spans="1:31" s="409" customFormat="1" ht="16.2">
      <c r="A26" s="406" t="s">
        <v>335</v>
      </c>
      <c r="B26" s="407" t="s">
        <v>342</v>
      </c>
      <c r="C26" s="413" t="s">
        <v>343</v>
      </c>
      <c r="D26" s="413" t="s">
        <v>344</v>
      </c>
      <c r="E26" s="408">
        <v>28</v>
      </c>
      <c r="F26" s="412">
        <v>0</v>
      </c>
      <c r="G26" s="411">
        <f t="shared" si="1"/>
        <v>0</v>
      </c>
      <c r="H26" s="333"/>
      <c r="I26" s="334"/>
      <c r="J26" s="334"/>
      <c r="K26" s="334"/>
      <c r="AA26" s="410"/>
    </row>
    <row r="27" spans="1:31" s="409" customFormat="1" ht="26.4">
      <c r="A27" s="406" t="s">
        <v>335</v>
      </c>
      <c r="B27" s="407" t="s">
        <v>345</v>
      </c>
      <c r="C27" s="413" t="s">
        <v>346</v>
      </c>
      <c r="D27" s="413" t="s">
        <v>347</v>
      </c>
      <c r="E27" s="408">
        <v>35</v>
      </c>
      <c r="F27" s="412">
        <v>0</v>
      </c>
      <c r="G27" s="411">
        <f t="shared" si="1"/>
        <v>0</v>
      </c>
      <c r="H27" s="333"/>
      <c r="I27" s="334"/>
      <c r="J27" s="334"/>
      <c r="K27" s="334"/>
      <c r="AA27" s="410"/>
    </row>
    <row r="28" spans="1:31" s="409" customFormat="1" ht="26.4">
      <c r="A28" s="406" t="s">
        <v>335</v>
      </c>
      <c r="B28" s="407" t="s">
        <v>348</v>
      </c>
      <c r="C28" s="413" t="s">
        <v>349</v>
      </c>
      <c r="D28" s="413" t="s">
        <v>350</v>
      </c>
      <c r="E28" s="408">
        <v>28</v>
      </c>
      <c r="F28" s="412">
        <v>0</v>
      </c>
      <c r="G28" s="411">
        <f t="shared" si="1"/>
        <v>0</v>
      </c>
      <c r="H28" s="333"/>
      <c r="I28" s="334"/>
      <c r="J28" s="334"/>
      <c r="K28" s="334"/>
      <c r="AA28" s="410"/>
    </row>
    <row r="29" spans="1:31" s="409" customFormat="1" ht="26.4">
      <c r="A29" s="406" t="s">
        <v>335</v>
      </c>
      <c r="B29" s="407" t="s">
        <v>351</v>
      </c>
      <c r="C29" s="413" t="s">
        <v>352</v>
      </c>
      <c r="D29" s="413" t="s">
        <v>353</v>
      </c>
      <c r="E29" s="408">
        <v>7</v>
      </c>
      <c r="F29" s="412">
        <v>0</v>
      </c>
      <c r="G29" s="411">
        <f t="shared" si="1"/>
        <v>0</v>
      </c>
      <c r="H29" s="333"/>
      <c r="I29" s="334"/>
      <c r="J29" s="334"/>
      <c r="K29" s="334"/>
      <c r="AA29" s="410"/>
    </row>
    <row r="30" spans="1:31" s="409" customFormat="1" ht="26.4">
      <c r="A30" s="406" t="s">
        <v>335</v>
      </c>
      <c r="B30" s="407" t="s">
        <v>354</v>
      </c>
      <c r="C30" s="413" t="s">
        <v>355</v>
      </c>
      <c r="D30" s="413" t="s">
        <v>356</v>
      </c>
      <c r="E30" s="408">
        <v>7</v>
      </c>
      <c r="F30" s="412">
        <v>0</v>
      </c>
      <c r="G30" s="411">
        <f t="shared" si="1"/>
        <v>0</v>
      </c>
      <c r="H30" s="333"/>
      <c r="I30" s="334"/>
      <c r="J30" s="334"/>
      <c r="K30" s="334"/>
      <c r="AA30" s="410"/>
    </row>
    <row r="31" spans="1:31" s="409" customFormat="1" ht="26.4">
      <c r="A31" s="406" t="s">
        <v>335</v>
      </c>
      <c r="B31" s="407" t="s">
        <v>357</v>
      </c>
      <c r="C31" s="413" t="s">
        <v>358</v>
      </c>
      <c r="D31" s="413" t="s">
        <v>359</v>
      </c>
      <c r="E31" s="408">
        <v>7</v>
      </c>
      <c r="F31" s="412">
        <v>0</v>
      </c>
      <c r="G31" s="411">
        <f t="shared" si="1"/>
        <v>0</v>
      </c>
      <c r="H31" s="333"/>
      <c r="I31" s="334"/>
      <c r="J31" s="334"/>
      <c r="K31" s="334"/>
      <c r="AA31" s="410"/>
    </row>
    <row r="32" spans="1:31" ht="16.2">
      <c r="A32" s="347" t="s">
        <v>94</v>
      </c>
      <c r="B32" s="348"/>
      <c r="C32" s="349"/>
      <c r="D32" s="349"/>
      <c r="E32" s="350"/>
      <c r="F32" s="351"/>
      <c r="G32" s="489">
        <f>SUM(G24:G31)</f>
        <v>0</v>
      </c>
      <c r="H32" s="333"/>
      <c r="I32" s="334"/>
      <c r="J32" s="334"/>
      <c r="K32" s="334"/>
    </row>
    <row r="33" spans="1:11" ht="16.2">
      <c r="A33" s="463"/>
      <c r="H33" s="333"/>
      <c r="I33" s="334"/>
      <c r="J33" s="334"/>
      <c r="K33" s="334"/>
    </row>
    <row r="34" spans="1:11">
      <c r="A34" s="484" t="s">
        <v>360</v>
      </c>
      <c r="B34" s="485"/>
      <c r="C34" s="486"/>
      <c r="D34" s="487"/>
    </row>
    <row r="35" spans="1:11">
      <c r="A35" s="488"/>
      <c r="B35" s="485"/>
      <c r="C35" s="486"/>
      <c r="D35" s="487"/>
    </row>
    <row r="36" spans="1:11" ht="26.4" customHeight="1">
      <c r="A36" s="525" t="s">
        <v>361</v>
      </c>
      <c r="B36" s="525"/>
      <c r="C36" s="525"/>
      <c r="D36" s="525"/>
      <c r="E36" s="525"/>
      <c r="F36" s="525"/>
      <c r="G36" s="525"/>
    </row>
  </sheetData>
  <mergeCells count="1">
    <mergeCell ref="A36:G36"/>
  </mergeCells>
  <conditionalFormatting sqref="F11:G18 G19 F24:F31">
    <cfRule type="cellIs" dxfId="1" priority="1" stopIfTrue="1" operator="equal">
      <formula>"nvt"</formula>
    </cfRule>
  </conditionalFormatting>
  <printOptions horizontalCentered="1"/>
  <pageMargins left="0.7" right="0.7" top="0.75" bottom="0.75" header="0.3" footer="0.3"/>
  <pageSetup paperSize="9" scale="46" fitToHeight="0" orientation="portrait" r:id="rId1"/>
  <headerFooter alignWithMargins="0">
    <oddFooter>&amp;L&amp;F-&amp;A
Atir b.v. ©&amp;Rprintversie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8" ma:contentTypeDescription="Een nieuw document maken." ma:contentTypeScope="" ma:versionID="135f4eaf2d3ff73d871c135e97982074">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c863136cba9e260ccc2ee8cdd8aeb37d"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50f811-0cc2-4fbd-b9a6-9c8d3b73eff0">
      <Terms xmlns="http://schemas.microsoft.com/office/infopath/2007/PartnerControls"/>
    </lcf76f155ced4ddcb4097134ff3c332f>
    <TaxCatchAll xmlns="95714b43-610b-4bf1-8f96-b5c8a38cd7ea" xsi:nil="true"/>
  </documentManagement>
</p:properties>
</file>

<file path=customXml/itemProps1.xml><?xml version="1.0" encoding="utf-8"?>
<ds:datastoreItem xmlns:ds="http://schemas.openxmlformats.org/officeDocument/2006/customXml" ds:itemID="{DDDDCC26-3127-4046-A463-5979ECE85171}"/>
</file>

<file path=customXml/itemProps2.xml><?xml version="1.0" encoding="utf-8"?>
<ds:datastoreItem xmlns:ds="http://schemas.openxmlformats.org/officeDocument/2006/customXml" ds:itemID="{5C2AFB06-DDDF-4FD9-9D43-F71EE182A7E3}">
  <ds:schemaRefs>
    <ds:schemaRef ds:uri="http://schemas.microsoft.com/sharepoint/v3/contenttype/forms"/>
  </ds:schemaRefs>
</ds:datastoreItem>
</file>

<file path=customXml/itemProps3.xml><?xml version="1.0" encoding="utf-8"?>
<ds:datastoreItem xmlns:ds="http://schemas.openxmlformats.org/officeDocument/2006/customXml" ds:itemID="{97769E53-5473-46F6-BAB2-28E8F274D586}">
  <ds:schemaRefs>
    <ds:schemaRef ds:uri="http://schemas.microsoft.com/office/2006/metadata/properties"/>
    <ds:schemaRef ds:uri="http://schemas.microsoft.com/office/infopath/2007/PartnerControls"/>
    <ds:schemaRef ds:uri="2bdcc3f3-49a5-47c4-ae00-3e6a3f4b5f23"/>
    <ds:schemaRef ds:uri="96af1940-cf19-4b50-92f4-053594182cf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20</vt:i4>
      </vt:variant>
    </vt:vector>
  </HeadingPairs>
  <TitlesOfParts>
    <vt:vector size="34" baseType="lpstr">
      <vt:lpstr>Uitgangspunten</vt:lpstr>
      <vt:lpstr>1-Totaal inschrijfbedrag</vt:lpstr>
      <vt:lpstr>2-Kosten Metro</vt:lpstr>
      <vt:lpstr>3-Kosten gebouwen</vt:lpstr>
      <vt:lpstr>4-Rangeerdiensten</vt:lpstr>
      <vt:lpstr>5-Productie normen</vt:lpstr>
      <vt:lpstr>6-Basis ruimtestaat</vt:lpstr>
      <vt:lpstr>7-Additionele kosten</vt:lpstr>
      <vt:lpstr>8-Sanitaire voorzieningen</vt:lpstr>
      <vt:lpstr>9-Glasbewassing</vt:lpstr>
      <vt:lpstr>10-Afroepprijzen</vt:lpstr>
      <vt:lpstr>11-Premies en opslagen</vt:lpstr>
      <vt:lpstr>12-Opbouw uurtarieven</vt:lpstr>
      <vt:lpstr>12a-Onderbouwing basis uurloon</vt:lpstr>
      <vt:lpstr>Uitgangspunten!_Hlk39130726</vt:lpstr>
      <vt:lpstr>Uitgangspunten!_Toc106114456</vt:lpstr>
      <vt:lpstr>Uitgangspunten!_Toc106114457</vt:lpstr>
      <vt:lpstr>Uitgangspunten!_Toc106114458</vt:lpstr>
      <vt:lpstr>Uitgangspunten!_Toc106114459</vt:lpstr>
      <vt:lpstr>Uitgangspunten!_Toc518445846</vt:lpstr>
      <vt:lpstr>'10-Afroepprijzen'!Afdrukbereik</vt:lpstr>
      <vt:lpstr>'11-Premies en opslagen'!Afdrukbereik</vt:lpstr>
      <vt:lpstr>'12-Opbouw uurtarieven'!Afdrukbereik</vt:lpstr>
      <vt:lpstr>'1-Totaal inschrijfbedrag'!Afdrukbereik</vt:lpstr>
      <vt:lpstr>'2-Kosten Metro'!Afdrukbereik</vt:lpstr>
      <vt:lpstr>'3-Kosten gebouwen'!Afdrukbereik</vt:lpstr>
      <vt:lpstr>'4-Rangeerdiensten'!Afdrukbereik</vt:lpstr>
      <vt:lpstr>'6-Basis ruimtestaat'!Afdrukbereik</vt:lpstr>
      <vt:lpstr>'9-Glasbewassing'!Afdrukbereik</vt:lpstr>
      <vt:lpstr>'12-Opbouw uurtarieven'!Afdruktitels</vt:lpstr>
      <vt:lpstr>'3-Kosten gebouwen'!Afdruktitels</vt:lpstr>
      <vt:lpstr>'6-Basis ruimtestaat'!Afdruktitels</vt:lpstr>
      <vt:lpstr>'8-Sanitaire voorzieningen'!Afdruktitels</vt:lpstr>
      <vt:lpstr>'9-Glasbewassing'!Afdruktitels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cp:lastModifiedBy>
  <cp:revision/>
  <dcterms:created xsi:type="dcterms:W3CDTF">1999-10-05T12:28:40Z</dcterms:created>
  <dcterms:modified xsi:type="dcterms:W3CDTF">2025-01-22T12:53:48Z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