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vnl-my.sharepoint.com/personal/bma050_uwv_nl/Documents/Documenten/MFA Aanbesteding 2024/"/>
    </mc:Choice>
  </mc:AlternateContent>
  <xr:revisionPtr revIDLastSave="0" documentId="8_{C52F7481-BEDA-4DBA-9AF5-4AC0E5731494}" xr6:coauthVersionLast="47" xr6:coauthVersionMax="47" xr10:uidLastSave="{00000000-0000-0000-0000-000000000000}"/>
  <bookViews>
    <workbookView xWindow="28680" yWindow="-120" windowWidth="29040" windowHeight="15840" activeTab="5" xr2:uid="{163AD757-E715-43DA-A949-67F9B75CE8C3}"/>
  </bookViews>
  <sheets>
    <sheet name="Tellertikken 2019" sheetId="1" r:id="rId1"/>
    <sheet name="Tellertikken 2020" sheetId="2" r:id="rId2"/>
    <sheet name="Tellertikken 2021" sheetId="3" r:id="rId3"/>
    <sheet name="Tellertikken 2022" sheetId="4" r:id="rId4"/>
    <sheet name="Tellertikken 2023" sheetId="5" r:id="rId5"/>
    <sheet name="Tellertikken 2024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2" i="1"/>
  <c r="C12" i="1"/>
  <c r="O11" i="1"/>
  <c r="O10" i="1"/>
  <c r="O12" i="1" s="1"/>
  <c r="N12" i="2"/>
  <c r="M12" i="2"/>
  <c r="L12" i="2"/>
  <c r="K12" i="2"/>
  <c r="J12" i="2"/>
  <c r="I12" i="2"/>
  <c r="H12" i="2"/>
  <c r="G12" i="2"/>
  <c r="F12" i="2"/>
  <c r="E12" i="2"/>
  <c r="D12" i="2"/>
  <c r="C12" i="2"/>
  <c r="O11" i="2"/>
  <c r="O10" i="2"/>
  <c r="O12" i="2" s="1"/>
  <c r="N12" i="3"/>
  <c r="M12" i="3"/>
  <c r="L12" i="3"/>
  <c r="K12" i="3"/>
  <c r="J12" i="3"/>
  <c r="I12" i="3"/>
  <c r="H12" i="3"/>
  <c r="G12" i="3"/>
  <c r="F12" i="3"/>
  <c r="E12" i="3"/>
  <c r="D12" i="3"/>
  <c r="C12" i="3"/>
  <c r="O11" i="3"/>
  <c r="O10" i="3"/>
  <c r="O12" i="3" s="1"/>
  <c r="N12" i="4"/>
  <c r="M12" i="4"/>
  <c r="L12" i="4"/>
  <c r="K12" i="4"/>
  <c r="J12" i="4"/>
  <c r="I12" i="4"/>
  <c r="H12" i="4"/>
  <c r="G12" i="4"/>
  <c r="F12" i="4"/>
  <c r="E12" i="4"/>
  <c r="D12" i="4"/>
  <c r="C12" i="4"/>
  <c r="O11" i="4"/>
  <c r="O10" i="4"/>
  <c r="O12" i="4" s="1"/>
  <c r="N12" i="5"/>
  <c r="M12" i="5"/>
  <c r="L12" i="5"/>
  <c r="K12" i="5"/>
  <c r="J12" i="5"/>
  <c r="I12" i="5"/>
  <c r="H12" i="5"/>
  <c r="G12" i="5"/>
  <c r="F12" i="5"/>
  <c r="E12" i="5"/>
  <c r="D12" i="5"/>
  <c r="C12" i="5"/>
  <c r="O11" i="5"/>
  <c r="O10" i="5"/>
  <c r="O12" i="5" s="1"/>
  <c r="N13" i="6"/>
  <c r="M13" i="6"/>
  <c r="L13" i="6"/>
  <c r="K13" i="6"/>
  <c r="J13" i="6"/>
  <c r="I13" i="6"/>
  <c r="H13" i="6"/>
  <c r="G13" i="6"/>
  <c r="F13" i="6"/>
  <c r="E13" i="6"/>
  <c r="D13" i="6"/>
  <c r="C13" i="6"/>
  <c r="O12" i="6"/>
  <c r="O11" i="6"/>
  <c r="O13" i="6" s="1"/>
</calcChain>
</file>

<file path=xl/sharedStrings.xml><?xml version="1.0" encoding="utf-8"?>
<sst xmlns="http://schemas.openxmlformats.org/spreadsheetml/2006/main" count="174" uniqueCount="16">
  <si>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</si>
  <si>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</si>
  <si>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</si>
  <si>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</si>
  <si>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</si>
  <si>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</si>
  <si>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</si>
  <si>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</si>
  <si>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</si>
  <si>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</si>
  <si>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</si>
  <si>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</si>
  <si>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TOTAAL</t>
  </si>
  <si>
    <t>AANTAL</t>
  </si>
  <si>
    <t>ZWART-WIT TELLERTIKKEN</t>
  </si>
  <si>
    <t>KLEUREN TELLERTIKKEN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</si>
</sst>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&quot;€&quot;\ #,##0.00_-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4"/>
      </bottom>
      <diagonal/>
    </border>
    <border>
      <left style="thin">
        <color indexed="44"/>
      </left>
      <right/>
      <top style="thin">
        <color indexed="44"/>
      </top>
      <bottom/>
      <diagonal/>
    </border>
    <border>
      <left/>
      <right/>
      <top style="thin">
        <color indexed="44"/>
      </top>
      <bottom/>
      <diagonal/>
    </border>
    <border>
      <left/>
      <right style="thin">
        <color indexed="44"/>
      </right>
      <top style="thin">
        <color indexed="44"/>
      </top>
      <bottom/>
      <diagonal/>
    </border>
    <border>
      <left style="thin">
        <color indexed="44"/>
      </left>
      <right/>
      <top/>
      <bottom/>
      <diagonal/>
    </border>
    <border>
      <left/>
      <right style="thin">
        <color indexed="44"/>
      </right>
      <top/>
      <bottom/>
      <diagonal/>
    </border>
    <border>
      <left style="thin">
        <color indexed="44"/>
      </left>
      <right/>
      <top/>
      <bottom style="thin">
        <color indexed="44"/>
      </bottom>
      <diagonal/>
    </border>
    <border>
      <left/>
      <right style="thin">
        <color indexed="44"/>
      </right>
      <top/>
      <bottom style="thin">
        <color indexed="44"/>
      </bottom>
      <diagonal/>
    </border>
    <border>
      <left style="thin">
        <color indexed="44"/>
      </left>
      <right/>
      <top style="thin">
        <color indexed="44"/>
      </top>
      <bottom style="thin">
        <color indexed="44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44"/>
      </left>
      <right style="thin">
        <color indexed="44"/>
      </right>
      <top/>
      <bottom/>
      <diagonal/>
    </border>
    <border>
      <left style="thin">
        <color indexed="44"/>
      </left>
      <right style="thin">
        <color indexed="44"/>
      </right>
      <top/>
      <bottom style="thin">
        <color indexed="44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</borders>
  <cellStyleXfs count="2">
    <xf numFmtId="0" fontId="0" fillId="0" borderId="0"/>
    <xf numFmtId="164" fontId="1" fillId="0" borderId="0"/>
  </cellStyleXfs>
  <cellXfs count="35">
    <xf numFmtId="0" fontId="0" fillId="0" borderId="0" xfId="0"/>
    <xf numFmtId="164" fontId="2" fillId="2" borderId="0" xfId="1" applyFont="1" applyFill="1" applyAlignment="1">
      <alignment vertical="center"/>
    </xf>
    <xf numFmtId="164" fontId="2" fillId="2" borderId="1" xfId="1" applyFont="1" applyFill="1" applyBorder="1" applyAlignment="1">
      <alignment vertical="center"/>
    </xf>
    <xf numFmtId="164" fontId="2" fillId="2" borderId="2" xfId="1" applyFont="1" applyFill="1" applyBorder="1" applyAlignment="1">
      <alignment vertical="center"/>
    </xf>
    <xf numFmtId="164" fontId="2" fillId="2" borderId="3" xfId="1" applyFont="1" applyFill="1" applyBorder="1" applyAlignment="1">
      <alignment vertical="center"/>
    </xf>
    <xf numFmtId="164" fontId="2" fillId="2" borderId="4" xfId="1" applyFont="1" applyFill="1" applyBorder="1" applyAlignment="1">
      <alignment vertical="center"/>
    </xf>
    <xf numFmtId="164" fontId="2" fillId="2" borderId="5" xfId="1" applyFont="1" applyFill="1" applyBorder="1" applyAlignment="1">
      <alignment vertical="center"/>
    </xf>
    <xf numFmtId="164" fontId="2" fillId="2" borderId="6" xfId="1" applyFont="1" applyFill="1" applyBorder="1" applyAlignment="1">
      <alignment vertical="center"/>
    </xf>
    <xf numFmtId="164" fontId="2" fillId="2" borderId="7" xfId="1" applyFont="1" applyFill="1" applyBorder="1" applyAlignment="1">
      <alignment vertical="center"/>
    </xf>
    <xf numFmtId="17" fontId="3" fillId="2" borderId="1" xfId="1" applyNumberFormat="1" applyFont="1" applyFill="1" applyBorder="1" applyAlignment="1">
      <alignment horizontal="center" vertical="center"/>
    </xf>
    <xf numFmtId="164" fontId="2" fillId="2" borderId="8" xfId="1" applyFont="1" applyFill="1" applyBorder="1" applyAlignment="1">
      <alignment vertical="center"/>
    </xf>
    <xf numFmtId="17" fontId="3" fillId="2" borderId="0" xfId="1" applyNumberFormat="1" applyFont="1" applyFill="1" applyAlignment="1">
      <alignment horizontal="center" vertical="center"/>
    </xf>
    <xf numFmtId="17" fontId="3" fillId="2" borderId="9" xfId="1" applyNumberFormat="1" applyFont="1" applyFill="1" applyBorder="1" applyAlignment="1">
      <alignment horizontal="left" vertical="center"/>
    </xf>
    <xf numFmtId="17" fontId="3" fillId="2" borderId="10" xfId="1" applyNumberFormat="1" applyFont="1" applyFill="1" applyBorder="1" applyAlignment="1">
      <alignment horizontal="left" vertical="center"/>
    </xf>
    <xf numFmtId="164" fontId="3" fillId="2" borderId="0" xfId="1" applyFont="1" applyFill="1" applyAlignment="1">
      <alignment horizontal="right" vertical="center"/>
    </xf>
    <xf numFmtId="164" fontId="3" fillId="2" borderId="0" xfId="1" applyFont="1" applyFill="1" applyAlignment="1">
      <alignment vertical="center"/>
    </xf>
    <xf numFmtId="0" fontId="2" fillId="2" borderId="0" xfId="1" applyNumberFormat="1" applyFont="1" applyFill="1" applyAlignment="1">
      <alignment vertical="center"/>
    </xf>
    <xf numFmtId="3" fontId="2" fillId="2" borderId="0" xfId="1" applyNumberFormat="1" applyFont="1" applyFill="1" applyAlignment="1">
      <alignment vertical="center"/>
    </xf>
    <xf numFmtId="164" fontId="3" fillId="2" borderId="3" xfId="1" applyFont="1" applyFill="1" applyBorder="1" applyAlignment="1">
      <alignment vertical="center"/>
    </xf>
    <xf numFmtId="49" fontId="3" fillId="2" borderId="0" xfId="1" quotePrefix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horizontal="left" vertical="center"/>
    </xf>
    <xf numFmtId="165" fontId="2" fillId="2" borderId="8" xfId="1" applyNumberFormat="1" applyFont="1" applyFill="1" applyBorder="1" applyAlignment="1">
      <alignment horizontal="right" vertical="center"/>
    </xf>
    <xf numFmtId="165" fontId="3" fillId="2" borderId="11" xfId="1" applyNumberFormat="1" applyFont="1" applyFill="1" applyBorder="1" applyAlignment="1">
      <alignment horizontal="right" vertical="center"/>
    </xf>
    <xf numFmtId="165" fontId="3" fillId="2" borderId="10" xfId="1" applyNumberFormat="1" applyFont="1" applyFill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1" fontId="2" fillId="0" borderId="10" xfId="1" applyNumberFormat="1" applyFont="1" applyBorder="1" applyAlignment="1">
      <alignment vertical="center"/>
    </xf>
    <xf numFmtId="165" fontId="3" fillId="2" borderId="12" xfId="1" applyNumberFormat="1" applyFont="1" applyFill="1" applyBorder="1" applyAlignment="1">
      <alignment vertical="center"/>
    </xf>
    <xf numFmtId="3" fontId="3" fillId="0" borderId="10" xfId="1" applyNumberFormat="1" applyFont="1" applyBorder="1" applyAlignment="1">
      <alignment vertical="center"/>
    </xf>
    <xf numFmtId="49" fontId="3" fillId="2" borderId="0" xfId="1" quotePrefix="1" applyNumberFormat="1" applyFont="1" applyFill="1" applyAlignment="1">
      <alignment vertical="center"/>
    </xf>
    <xf numFmtId="1" fontId="4" fillId="0" borderId="13" xfId="0" applyNumberFormat="1" applyFont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17" fontId="3" fillId="2" borderId="9" xfId="1" applyNumberFormat="1" applyFont="1" applyFill="1" applyBorder="1" applyAlignment="1">
      <alignment horizontal="center" vertical="center"/>
    </xf>
    <xf numFmtId="17" fontId="3" fillId="2" borderId="10" xfId="1" applyNumberFormat="1" applyFont="1" applyFill="1" applyBorder="1" applyAlignment="1">
      <alignment horizontal="center" vertical="center"/>
    </xf>
  </cellXfs>
  <cellStyles count="2">
    <cellStyle name="Normal 2 2" xfId="1" xr:uid="{D9F44135-D350-452D-A1E8-23FE011A80E6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12583</xdr:colOff>
      <xdr:row>1</xdr:row>
      <xdr:rowOff>7720</xdr:rowOff>
    </xdr:from>
    <xdr:to>
      <xdr:col>1</xdr:col>
      <xdr:colOff>695208</xdr:colOff>
      <xdr:row>5</xdr:row>
      <xdr:rowOff>9429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AE71D4E6-4D73-4996-81E9-867DBECD5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533" y="172820"/>
          <a:ext cx="657225" cy="55415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10502</xdr:colOff>
      <xdr:row>1</xdr:row>
      <xdr:rowOff>7326</xdr:rowOff>
    </xdr:from>
    <xdr:to>
      <xdr:col>1</xdr:col>
      <xdr:colOff>696302</xdr:colOff>
      <xdr:row>4</xdr:row>
      <xdr:rowOff>132860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738C8353-DDE0-4FFC-B646-214C6FC97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52" y="172426"/>
          <a:ext cx="660400" cy="53193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9034</xdr:colOff>
      <xdr:row>1</xdr:row>
      <xdr:rowOff>7327</xdr:rowOff>
    </xdr:from>
    <xdr:to>
      <xdr:col>1</xdr:col>
      <xdr:colOff>704359</xdr:colOff>
      <xdr:row>4</xdr:row>
      <xdr:rowOff>155086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95901744-A6C0-4C92-8FB6-6A849D265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34" y="172427"/>
          <a:ext cx="666750" cy="535109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8304</xdr:rowOff>
    </xdr:from>
    <xdr:to>
      <xdr:col>1</xdr:col>
      <xdr:colOff>682626</xdr:colOff>
      <xdr:row>4</xdr:row>
      <xdr:rowOff>152888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4425CCCD-518E-4FFB-97A4-A8D1BDAFD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6" y="173404"/>
          <a:ext cx="647700" cy="531934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12456</xdr:colOff>
      <xdr:row>1</xdr:row>
      <xdr:rowOff>5128</xdr:rowOff>
    </xdr:from>
    <xdr:to>
      <xdr:col>1</xdr:col>
      <xdr:colOff>695081</xdr:colOff>
      <xdr:row>4</xdr:row>
      <xdr:rowOff>152887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4BF3A944-03B0-44A2-B8DB-1C95A861F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406" y="170228"/>
          <a:ext cx="657225" cy="535109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4152</xdr:colOff>
      <xdr:row>1</xdr:row>
      <xdr:rowOff>7081</xdr:rowOff>
    </xdr:from>
    <xdr:to>
      <xdr:col>1</xdr:col>
      <xdr:colOff>686777</xdr:colOff>
      <xdr:row>5</xdr:row>
      <xdr:rowOff>2440</xdr:rowOff>
    </xdr:to>
    <xdr:pic>
      <xdr:nvPicPr>
        <xdr:cNvPr id="2" name="Afbeelding 1" descr="Afbeelding met logo, Lettertype, Graphics, symbool&#10;&#10;Automatisch gegenereerde beschrijving">
          <a:extLst>
            <a:ext uri="{FF2B5EF4-FFF2-40B4-BE49-F238E27FC236}">
              <a16:creationId xmlns:a16="http://schemas.microsoft.com/office/drawing/2014/main" id="{B6DC00E7-9D02-413C-A765-51422A449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52" y="172181"/>
          <a:ext cx="650875" cy="54145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22A2D-A701-48C5-9B1B-15BE2288EFDA}">
  <dimension ref="B1:Q12"/>
  <sheetViews>
    <sheetView workbookViewId="0">
      <selection activeCell="B10" sqref="B10:B11"/>
    </sheetView>
  </sheetViews>
  <sheetFormatPr defaultColWidth="9.1796875" defaultRowHeight="13" x14ac:dyDescent="0.35"/>
  <cols>
    <col min="1" max="1" width="3.453125" style="1" customWidth="1"/>
    <col min="2" max="2" width="20.7265625" style="1" bestFit="1" customWidth="1"/>
    <col min="3" max="15" width="12.6328125" style="1" customWidth="1"/>
    <col min="16" max="16" width="9.453125" style="1" bestFit="1" customWidth="1"/>
    <col min="17" max="16384" width="9.1796875" style="1"/>
  </cols>
  <sheetData>
    <row r="1" spans="2:17" x14ac:dyDescent="0.35">
      <c r="I1" s="2"/>
      <c r="J1" s="2"/>
      <c r="K1" s="2"/>
      <c r="L1" s="2"/>
      <c r="M1" s="2"/>
      <c r="N1" s="2"/>
    </row>
    <row r="2" spans="2:17" x14ac:dyDescent="0.35">
      <c r="B2" s="3"/>
      <c r="C2" s="4"/>
      <c r="D2" s="4"/>
      <c r="E2" s="18"/>
      <c r="F2" s="18"/>
      <c r="G2" s="4"/>
      <c r="H2" s="4"/>
      <c r="O2" s="5"/>
    </row>
    <row r="3" spans="2:17" x14ac:dyDescent="0.35">
      <c r="B3" s="6"/>
      <c r="E3" s="15"/>
      <c r="F3" s="19"/>
      <c r="O3" s="7"/>
    </row>
    <row r="4" spans="2:17" x14ac:dyDescent="0.35">
      <c r="B4" s="6"/>
      <c r="E4" s="15"/>
      <c r="F4" s="29"/>
      <c r="O4" s="7"/>
    </row>
    <row r="5" spans="2:17" x14ac:dyDescent="0.35">
      <c r="B5" s="6"/>
      <c r="E5" s="15"/>
      <c r="F5" s="15"/>
      <c r="O5" s="7"/>
    </row>
    <row r="6" spans="2:17" x14ac:dyDescent="0.3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35">
      <c r="B8" s="11"/>
      <c r="C8" s="12" t="s">
        <v>0</v>
      </c>
      <c r="D8" s="12" t="s">
        <v>1</v>
      </c>
      <c r="E8" s="12" t="s">
        <v>2</v>
      </c>
      <c r="F8" s="12" t="s">
        <v>3</v>
      </c>
      <c r="G8" s="12" t="s">
        <v>4</v>
      </c>
      <c r="H8" s="12" t="s">
        <v>5</v>
      </c>
      <c r="I8" s="12" t="s">
        <v>6</v>
      </c>
      <c r="J8" s="12" t="s">
        <v>7</v>
      </c>
      <c r="K8" s="12" t="s">
        <v>8</v>
      </c>
      <c r="L8" s="12" t="s">
        <v>9</v>
      </c>
      <c r="M8" s="12" t="s">
        <v>10</v>
      </c>
      <c r="N8" s="12" t="s">
        <v>11</v>
      </c>
      <c r="O8" s="13" t="s">
        <v>12</v>
      </c>
    </row>
    <row r="9" spans="2:17" s="14" customFormat="1" x14ac:dyDescent="0.3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35">
      <c r="B10" s="23" t="s">
        <v>14</v>
      </c>
      <c r="C10" s="24">
        <v>8456063</v>
      </c>
      <c r="D10" s="24">
        <v>7761867</v>
      </c>
      <c r="E10" s="24">
        <v>8345604</v>
      </c>
      <c r="F10" s="24">
        <v>7370828</v>
      </c>
      <c r="G10" s="24">
        <v>8091684</v>
      </c>
      <c r="H10" s="24">
        <v>6623620</v>
      </c>
      <c r="I10" s="24">
        <v>7733484</v>
      </c>
      <c r="J10" s="24">
        <v>6813418</v>
      </c>
      <c r="K10" s="24">
        <v>6507788</v>
      </c>
      <c r="L10" s="24">
        <v>8115338</v>
      </c>
      <c r="M10" s="24">
        <v>7696861</v>
      </c>
      <c r="N10" s="24">
        <v>6098958</v>
      </c>
      <c r="O10" s="24">
        <f>SUM(N10,M10,L10,K10,J10,I10,H10,G10,F10,E10,D10,C10)</f>
        <v>89615513</v>
      </c>
    </row>
    <row r="11" spans="2:17" x14ac:dyDescent="0.35">
      <c r="B11" s="23" t="s">
        <v>15</v>
      </c>
      <c r="C11" s="24">
        <v>1027649</v>
      </c>
      <c r="D11" s="24">
        <v>1001211</v>
      </c>
      <c r="E11" s="24">
        <v>1140458</v>
      </c>
      <c r="F11" s="24">
        <v>975521</v>
      </c>
      <c r="G11" s="24">
        <v>1108580</v>
      </c>
      <c r="H11" s="24">
        <v>910660</v>
      </c>
      <c r="I11" s="24">
        <v>891094</v>
      </c>
      <c r="J11" s="24">
        <v>849778</v>
      </c>
      <c r="K11" s="24">
        <v>1036399</v>
      </c>
      <c r="L11" s="24">
        <v>1265079</v>
      </c>
      <c r="M11" s="24">
        <v>1240795</v>
      </c>
      <c r="N11" s="24">
        <v>922089</v>
      </c>
      <c r="O11" s="24">
        <f>SUM(N11,M11,L11,K11,J11,I11,H11,G11,F11,E11,D11,C11)</f>
        <v>12369313</v>
      </c>
    </row>
    <row r="12" spans="2:17" s="15" customFormat="1" x14ac:dyDescent="0.35">
      <c r="B12" s="27" t="s">
        <v>12</v>
      </c>
      <c r="C12" s="31">
        <f>SUM(C10:C11)</f>
        <v>9483712</v>
      </c>
      <c r="D12" s="31">
        <f t="shared" ref="D12:O12" si="0">SUM(D10:D11)</f>
        <v>8763078</v>
      </c>
      <c r="E12" s="31">
        <f t="shared" si="0"/>
        <v>9486062</v>
      </c>
      <c r="F12" s="31">
        <f t="shared" si="0"/>
        <v>8346349</v>
      </c>
      <c r="G12" s="31">
        <f t="shared" si="0"/>
        <v>9200264</v>
      </c>
      <c r="H12" s="31">
        <f t="shared" si="0"/>
        <v>7534280</v>
      </c>
      <c r="I12" s="31">
        <f t="shared" si="0"/>
        <v>8624578</v>
      </c>
      <c r="J12" s="31">
        <f t="shared" si="0"/>
        <v>7663196</v>
      </c>
      <c r="K12" s="31">
        <f t="shared" si="0"/>
        <v>7544187</v>
      </c>
      <c r="L12" s="31">
        <f t="shared" si="0"/>
        <v>9380417</v>
      </c>
      <c r="M12" s="31">
        <f t="shared" si="0"/>
        <v>8937656</v>
      </c>
      <c r="N12" s="31">
        <f t="shared" si="0"/>
        <v>7021047</v>
      </c>
      <c r="O12" s="31">
        <f t="shared" si="0"/>
        <v>101984826</v>
      </c>
      <c r="P12" s="1"/>
      <c r="Q1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DB72-F496-4E10-92A5-B950B3E6DC3A}">
  <dimension ref="B1:Q14"/>
  <sheetViews>
    <sheetView workbookViewId="0">
      <selection activeCell="B10" sqref="B10:B11"/>
    </sheetView>
  </sheetViews>
  <sheetFormatPr defaultColWidth="9.1796875" defaultRowHeight="13" x14ac:dyDescent="0.35"/>
  <cols>
    <col min="1" max="1" width="3.453125" style="1" customWidth="1"/>
    <col min="2" max="2" width="20.7265625" style="1" bestFit="1" customWidth="1"/>
    <col min="3" max="15" width="12.6328125" style="1" customWidth="1"/>
    <col min="16" max="16" width="9.453125" style="1" bestFit="1" customWidth="1"/>
    <col min="17" max="16384" width="9.1796875" style="1"/>
  </cols>
  <sheetData>
    <row r="1" spans="2:17" x14ac:dyDescent="0.35">
      <c r="I1" s="2"/>
      <c r="J1" s="2"/>
      <c r="K1" s="2"/>
      <c r="L1" s="2"/>
      <c r="M1" s="2"/>
      <c r="N1" s="2"/>
    </row>
    <row r="2" spans="2:17" x14ac:dyDescent="0.35">
      <c r="B2" s="3"/>
      <c r="C2" s="4"/>
      <c r="D2" s="4"/>
      <c r="E2" s="18"/>
      <c r="F2" s="18"/>
      <c r="G2" s="4"/>
      <c r="H2" s="4"/>
      <c r="O2" s="5"/>
    </row>
    <row r="3" spans="2:17" x14ac:dyDescent="0.35">
      <c r="B3" s="6"/>
      <c r="E3" s="15"/>
      <c r="F3" s="19"/>
      <c r="O3" s="7"/>
    </row>
    <row r="4" spans="2:17" x14ac:dyDescent="0.35">
      <c r="B4" s="6"/>
      <c r="E4" s="15"/>
      <c r="F4" s="29"/>
      <c r="O4" s="7"/>
    </row>
    <row r="5" spans="2:17" x14ac:dyDescent="0.35">
      <c r="B5" s="6"/>
      <c r="E5" s="15"/>
      <c r="F5" s="15"/>
      <c r="O5" s="7"/>
    </row>
    <row r="6" spans="2:17" x14ac:dyDescent="0.3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35">
      <c r="B8" s="11"/>
      <c r="C8" s="12" t="s">
        <v>0</v>
      </c>
      <c r="D8" s="12" t="s">
        <v>1</v>
      </c>
      <c r="E8" s="12" t="s">
        <v>2</v>
      </c>
      <c r="F8" s="12" t="s">
        <v>3</v>
      </c>
      <c r="G8" s="12" t="s">
        <v>4</v>
      </c>
      <c r="H8" s="12" t="s">
        <v>5</v>
      </c>
      <c r="I8" s="12" t="s">
        <v>6</v>
      </c>
      <c r="J8" s="12" t="s">
        <v>7</v>
      </c>
      <c r="K8" s="12" t="s">
        <v>8</v>
      </c>
      <c r="L8" s="12" t="s">
        <v>9</v>
      </c>
      <c r="M8" s="12" t="s">
        <v>10</v>
      </c>
      <c r="N8" s="12" t="s">
        <v>11</v>
      </c>
      <c r="O8" s="13" t="s">
        <v>12</v>
      </c>
    </row>
    <row r="9" spans="2:17" s="14" customFormat="1" x14ac:dyDescent="0.3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35">
      <c r="B10" s="23" t="s">
        <v>14</v>
      </c>
      <c r="C10" s="24">
        <v>7805389</v>
      </c>
      <c r="D10" s="24">
        <v>7298215</v>
      </c>
      <c r="E10" s="24">
        <v>5647862</v>
      </c>
      <c r="F10" s="24">
        <v>4174857</v>
      </c>
      <c r="G10" s="24">
        <v>4424387</v>
      </c>
      <c r="H10" s="24">
        <v>4094149</v>
      </c>
      <c r="I10" s="24">
        <v>5036254</v>
      </c>
      <c r="J10" s="24">
        <v>5186310</v>
      </c>
      <c r="K10" s="24">
        <v>3803731</v>
      </c>
      <c r="L10" s="24">
        <v>4661575</v>
      </c>
      <c r="M10" s="24">
        <v>4511101</v>
      </c>
      <c r="N10" s="24">
        <v>4105168</v>
      </c>
      <c r="O10" s="24">
        <f>SUM(N10,M10,L10,K10,J10,I10,H10,G10,F10,E10,D10,C10)</f>
        <v>60748998</v>
      </c>
    </row>
    <row r="11" spans="2:17" x14ac:dyDescent="0.35">
      <c r="B11" s="23" t="s">
        <v>15</v>
      </c>
      <c r="C11" s="24">
        <v>1206111</v>
      </c>
      <c r="D11" s="24">
        <v>1165001</v>
      </c>
      <c r="E11" s="24">
        <v>755329</v>
      </c>
      <c r="F11" s="24">
        <v>418149</v>
      </c>
      <c r="G11" s="24">
        <v>521882</v>
      </c>
      <c r="H11" s="24">
        <v>482414</v>
      </c>
      <c r="I11" s="24">
        <v>516916</v>
      </c>
      <c r="J11" s="24">
        <v>562875</v>
      </c>
      <c r="K11" s="24">
        <v>518717</v>
      </c>
      <c r="L11" s="24">
        <v>578722</v>
      </c>
      <c r="M11" s="24">
        <v>572992</v>
      </c>
      <c r="N11" s="24">
        <v>474300</v>
      </c>
      <c r="O11" s="24">
        <f>SUM(N11,M11,L11,K11,J11,I11,H11,G11,F11,E11,D11,C11)</f>
        <v>7773408</v>
      </c>
    </row>
    <row r="12" spans="2:17" s="15" customFormat="1" x14ac:dyDescent="0.35">
      <c r="B12" s="27" t="s">
        <v>12</v>
      </c>
      <c r="C12" s="31">
        <f>SUM(C10:C11)</f>
        <v>9011500</v>
      </c>
      <c r="D12" s="31">
        <f t="shared" ref="D12:O12" si="0">SUM(D10:D11)</f>
        <v>8463216</v>
      </c>
      <c r="E12" s="31">
        <f t="shared" si="0"/>
        <v>6403191</v>
      </c>
      <c r="F12" s="31">
        <f t="shared" si="0"/>
        <v>4593006</v>
      </c>
      <c r="G12" s="31">
        <f t="shared" si="0"/>
        <v>4946269</v>
      </c>
      <c r="H12" s="31">
        <f t="shared" si="0"/>
        <v>4576563</v>
      </c>
      <c r="I12" s="31">
        <f t="shared" si="0"/>
        <v>5553170</v>
      </c>
      <c r="J12" s="31">
        <f t="shared" si="0"/>
        <v>5749185</v>
      </c>
      <c r="K12" s="31">
        <f t="shared" si="0"/>
        <v>4322448</v>
      </c>
      <c r="L12" s="31">
        <f t="shared" si="0"/>
        <v>5240297</v>
      </c>
      <c r="M12" s="31">
        <f t="shared" si="0"/>
        <v>5084093</v>
      </c>
      <c r="N12" s="31">
        <f t="shared" si="0"/>
        <v>4579468</v>
      </c>
      <c r="O12" s="31">
        <f t="shared" si="0"/>
        <v>68522406</v>
      </c>
      <c r="P12" s="1"/>
      <c r="Q12" s="1"/>
    </row>
    <row r="14" spans="2:17" x14ac:dyDescent="0.35">
      <c r="O14" s="1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A91ED-53F9-4DC8-9DE1-9EF41AA80724}">
  <dimension ref="B1:Q15"/>
  <sheetViews>
    <sheetView workbookViewId="0">
      <selection activeCell="B10" sqref="B10:B11"/>
    </sheetView>
  </sheetViews>
  <sheetFormatPr defaultColWidth="9.1796875" defaultRowHeight="13" x14ac:dyDescent="0.35"/>
  <cols>
    <col min="1" max="1" width="3.453125" style="1" customWidth="1"/>
    <col min="2" max="2" width="20.7265625" style="1" bestFit="1" customWidth="1"/>
    <col min="3" max="15" width="12.6328125" style="1" customWidth="1"/>
    <col min="16" max="16" width="9.453125" style="1" bestFit="1" customWidth="1"/>
    <col min="17" max="16384" width="9.1796875" style="1"/>
  </cols>
  <sheetData>
    <row r="1" spans="2:17" x14ac:dyDescent="0.35">
      <c r="I1" s="2"/>
      <c r="J1" s="2"/>
      <c r="K1" s="2"/>
      <c r="L1" s="2"/>
      <c r="M1" s="2"/>
      <c r="N1" s="2"/>
    </row>
    <row r="2" spans="2:17" x14ac:dyDescent="0.35">
      <c r="B2" s="3"/>
      <c r="C2" s="4"/>
      <c r="D2" s="4"/>
      <c r="E2" s="18"/>
      <c r="F2" s="18"/>
      <c r="G2" s="4"/>
      <c r="H2" s="4"/>
      <c r="O2" s="5"/>
    </row>
    <row r="3" spans="2:17" x14ac:dyDescent="0.35">
      <c r="B3" s="6"/>
      <c r="E3" s="15"/>
      <c r="F3" s="19"/>
      <c r="O3" s="7"/>
    </row>
    <row r="4" spans="2:17" x14ac:dyDescent="0.35">
      <c r="B4" s="6"/>
      <c r="E4" s="15"/>
      <c r="F4" s="29"/>
      <c r="O4" s="7"/>
    </row>
    <row r="5" spans="2:17" x14ac:dyDescent="0.35">
      <c r="B5" s="6"/>
      <c r="E5" s="15"/>
      <c r="F5" s="15"/>
      <c r="O5" s="7"/>
    </row>
    <row r="6" spans="2:17" x14ac:dyDescent="0.3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35">
      <c r="B8" s="11"/>
      <c r="C8" s="33" t="s">
        <v>0</v>
      </c>
      <c r="D8" s="33" t="s">
        <v>1</v>
      </c>
      <c r="E8" s="33" t="s">
        <v>2</v>
      </c>
      <c r="F8" s="33" t="s">
        <v>3</v>
      </c>
      <c r="G8" s="33" t="s">
        <v>4</v>
      </c>
      <c r="H8" s="33" t="s">
        <v>5</v>
      </c>
      <c r="I8" s="33" t="s">
        <v>6</v>
      </c>
      <c r="J8" s="33" t="s">
        <v>7</v>
      </c>
      <c r="K8" s="33" t="s">
        <v>8</v>
      </c>
      <c r="L8" s="33" t="s">
        <v>9</v>
      </c>
      <c r="M8" s="33" t="s">
        <v>10</v>
      </c>
      <c r="N8" s="33" t="s">
        <v>11</v>
      </c>
      <c r="O8" s="34" t="s">
        <v>12</v>
      </c>
    </row>
    <row r="9" spans="2:17" s="14" customFormat="1" x14ac:dyDescent="0.3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35">
      <c r="B10" s="23" t="s">
        <v>14</v>
      </c>
      <c r="C10" s="24">
        <v>4294504</v>
      </c>
      <c r="D10" s="24">
        <v>4059641</v>
      </c>
      <c r="E10" s="24">
        <v>4440722</v>
      </c>
      <c r="F10" s="24">
        <v>4030720</v>
      </c>
      <c r="G10" s="24">
        <v>3651426</v>
      </c>
      <c r="H10" s="24">
        <v>4025149</v>
      </c>
      <c r="I10" s="24">
        <v>4350143</v>
      </c>
      <c r="J10" s="24">
        <v>3302007</v>
      </c>
      <c r="K10" s="24">
        <v>3888675</v>
      </c>
      <c r="L10" s="24">
        <v>3759711</v>
      </c>
      <c r="M10" s="24">
        <v>3461420</v>
      </c>
      <c r="N10" s="24">
        <v>4783761</v>
      </c>
      <c r="O10" s="24">
        <f>SUM(N10,M10,L10,K10,J10,I10,H10,G10,F10,E10,D10,C10)</f>
        <v>48047879</v>
      </c>
    </row>
    <row r="11" spans="2:17" x14ac:dyDescent="0.35">
      <c r="B11" s="23" t="s">
        <v>15</v>
      </c>
      <c r="C11" s="24">
        <v>500499</v>
      </c>
      <c r="D11" s="24">
        <v>474038</v>
      </c>
      <c r="E11" s="24">
        <v>540256</v>
      </c>
      <c r="F11" s="24">
        <v>506860</v>
      </c>
      <c r="G11" s="24">
        <v>457012</v>
      </c>
      <c r="H11" s="24">
        <v>498446</v>
      </c>
      <c r="I11" s="24">
        <v>535716</v>
      </c>
      <c r="J11" s="24">
        <v>401179</v>
      </c>
      <c r="K11" s="24">
        <v>581527</v>
      </c>
      <c r="L11" s="24">
        <v>610272</v>
      </c>
      <c r="M11" s="24">
        <v>576796</v>
      </c>
      <c r="N11" s="24">
        <v>558864</v>
      </c>
      <c r="O11" s="24">
        <f>SUM(N11,M11,L11,K11,J11,I11,H11,G11,F11,E11,D11,C11)</f>
        <v>6241465</v>
      </c>
    </row>
    <row r="12" spans="2:17" s="15" customFormat="1" x14ac:dyDescent="0.35">
      <c r="B12" s="27" t="s">
        <v>12</v>
      </c>
      <c r="C12" s="31">
        <f>C11+C10</f>
        <v>4795003</v>
      </c>
      <c r="D12" s="31">
        <f>D11+D10</f>
        <v>4533679</v>
      </c>
      <c r="E12" s="31">
        <f>E11+E10</f>
        <v>4980978</v>
      </c>
      <c r="F12" s="31">
        <f>SUM(F10:F11)</f>
        <v>4537580</v>
      </c>
      <c r="G12" s="31">
        <f>SUM(G10:G11)</f>
        <v>4108438</v>
      </c>
      <c r="H12" s="31">
        <f t="shared" ref="H12:L12" si="0">SUM(H10:H11)</f>
        <v>4523595</v>
      </c>
      <c r="I12" s="31">
        <f t="shared" si="0"/>
        <v>4885859</v>
      </c>
      <c r="J12" s="31">
        <f t="shared" si="0"/>
        <v>3703186</v>
      </c>
      <c r="K12" s="31">
        <f t="shared" si="0"/>
        <v>4470202</v>
      </c>
      <c r="L12" s="31">
        <f t="shared" si="0"/>
        <v>4369983</v>
      </c>
      <c r="M12" s="31">
        <f>SUM(M10:M11)</f>
        <v>4038216</v>
      </c>
      <c r="N12" s="31">
        <f>SUM(N10:N11)</f>
        <v>5342625</v>
      </c>
      <c r="O12" s="31">
        <f>O10+O11</f>
        <v>54289344</v>
      </c>
      <c r="P12" s="1"/>
      <c r="Q12" s="1"/>
    </row>
    <row r="14" spans="2:17" x14ac:dyDescent="0.35">
      <c r="O14" s="16"/>
    </row>
    <row r="15" spans="2:17" x14ac:dyDescent="0.35">
      <c r="N15" s="1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4A30-7D80-4EF5-90A3-F6451524B29E}">
  <dimension ref="B1:Q14"/>
  <sheetViews>
    <sheetView workbookViewId="0">
      <selection activeCell="B10" sqref="B10:B11"/>
    </sheetView>
  </sheetViews>
  <sheetFormatPr defaultColWidth="9.1796875" defaultRowHeight="13" x14ac:dyDescent="0.35"/>
  <cols>
    <col min="1" max="1" width="3.453125" style="1" customWidth="1"/>
    <col min="2" max="2" width="20.7265625" style="1" bestFit="1" customWidth="1"/>
    <col min="3" max="15" width="12.6328125" style="1" customWidth="1"/>
    <col min="16" max="16" width="9.453125" style="1" bestFit="1" customWidth="1"/>
    <col min="17" max="16384" width="9.1796875" style="1"/>
  </cols>
  <sheetData>
    <row r="1" spans="2:17" x14ac:dyDescent="0.35">
      <c r="I1" s="2"/>
      <c r="J1" s="2"/>
      <c r="K1" s="2"/>
      <c r="L1" s="2"/>
      <c r="M1" s="2"/>
      <c r="N1" s="2"/>
    </row>
    <row r="2" spans="2:17" x14ac:dyDescent="0.35">
      <c r="B2" s="3"/>
      <c r="C2" s="4"/>
      <c r="D2" s="4"/>
      <c r="E2" s="18"/>
      <c r="F2" s="18"/>
      <c r="G2" s="4"/>
      <c r="H2" s="4"/>
      <c r="O2" s="5"/>
    </row>
    <row r="3" spans="2:17" x14ac:dyDescent="0.35">
      <c r="B3" s="6"/>
      <c r="E3" s="15"/>
      <c r="F3" s="19"/>
      <c r="O3" s="7"/>
    </row>
    <row r="4" spans="2:17" x14ac:dyDescent="0.35">
      <c r="B4" s="6"/>
      <c r="E4" s="15"/>
      <c r="F4" s="29"/>
      <c r="O4" s="7"/>
    </row>
    <row r="5" spans="2:17" x14ac:dyDescent="0.35">
      <c r="B5" s="6"/>
      <c r="E5" s="15"/>
      <c r="F5" s="15"/>
      <c r="O5" s="7"/>
    </row>
    <row r="6" spans="2:17" x14ac:dyDescent="0.3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35">
      <c r="B8" s="11"/>
      <c r="C8" s="12" t="s">
        <v>0</v>
      </c>
      <c r="D8" s="12" t="s">
        <v>1</v>
      </c>
      <c r="E8" s="12" t="s">
        <v>2</v>
      </c>
      <c r="F8" s="12" t="s">
        <v>3</v>
      </c>
      <c r="G8" s="12" t="s">
        <v>4</v>
      </c>
      <c r="H8" s="12" t="s">
        <v>5</v>
      </c>
      <c r="I8" s="12" t="s">
        <v>6</v>
      </c>
      <c r="J8" s="12" t="s">
        <v>7</v>
      </c>
      <c r="K8" s="12" t="s">
        <v>8</v>
      </c>
      <c r="L8" s="12" t="s">
        <v>9</v>
      </c>
      <c r="M8" s="12" t="s">
        <v>10</v>
      </c>
      <c r="N8" s="12" t="s">
        <v>11</v>
      </c>
      <c r="O8" s="13" t="s">
        <v>12</v>
      </c>
    </row>
    <row r="9" spans="2:17" s="14" customFormat="1" x14ac:dyDescent="0.3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35">
      <c r="B10" s="23" t="s">
        <v>14</v>
      </c>
      <c r="C10" s="24">
        <v>3547495</v>
      </c>
      <c r="D10" s="24">
        <v>3675437</v>
      </c>
      <c r="E10" s="24">
        <v>3967168</v>
      </c>
      <c r="F10" s="25">
        <v>3644915</v>
      </c>
      <c r="G10" s="24">
        <v>3543288</v>
      </c>
      <c r="H10" s="24">
        <v>3915311</v>
      </c>
      <c r="I10" s="32">
        <v>3467617</v>
      </c>
      <c r="J10" s="26">
        <v>3269651</v>
      </c>
      <c r="K10" s="26">
        <v>3445012</v>
      </c>
      <c r="L10" s="26">
        <v>3697902</v>
      </c>
      <c r="M10" s="26">
        <v>3925248</v>
      </c>
      <c r="N10" s="26">
        <v>3440736</v>
      </c>
      <c r="O10" s="24">
        <f>C10+D10+E10+F10+G10+H10+I10+J10+K10+L10+M10+N10</f>
        <v>43539780</v>
      </c>
    </row>
    <row r="11" spans="2:17" x14ac:dyDescent="0.35">
      <c r="B11" s="23" t="s">
        <v>15</v>
      </c>
      <c r="C11" s="24">
        <v>529745</v>
      </c>
      <c r="D11" s="24">
        <v>570524</v>
      </c>
      <c r="E11" s="24">
        <v>612644</v>
      </c>
      <c r="F11" s="24">
        <v>618512</v>
      </c>
      <c r="G11" s="24">
        <v>596191</v>
      </c>
      <c r="H11" s="24">
        <v>649268</v>
      </c>
      <c r="I11" s="32">
        <v>536284</v>
      </c>
      <c r="J11" s="26">
        <v>515874</v>
      </c>
      <c r="K11" s="26">
        <v>636331</v>
      </c>
      <c r="L11" s="26">
        <v>667824</v>
      </c>
      <c r="M11" s="26">
        <v>756106</v>
      </c>
      <c r="N11" s="26">
        <v>611828</v>
      </c>
      <c r="O11" s="24">
        <f>C11+D11+E11+F11+G11+H11+I11+J11+K11+L11+M11+N11</f>
        <v>7301131</v>
      </c>
    </row>
    <row r="12" spans="2:17" s="15" customFormat="1" x14ac:dyDescent="0.35">
      <c r="B12" s="27" t="s">
        <v>12</v>
      </c>
      <c r="C12" s="31">
        <f>SUM(C10:C11)</f>
        <v>4077240</v>
      </c>
      <c r="D12" s="31">
        <f t="shared" ref="D12:O12" si="0">SUM(D10:D11)</f>
        <v>4245961</v>
      </c>
      <c r="E12" s="31">
        <f t="shared" si="0"/>
        <v>4579812</v>
      </c>
      <c r="F12" s="31">
        <f t="shared" si="0"/>
        <v>4263427</v>
      </c>
      <c r="G12" s="31">
        <f t="shared" si="0"/>
        <v>4139479</v>
      </c>
      <c r="H12" s="31">
        <f t="shared" si="0"/>
        <v>4564579</v>
      </c>
      <c r="I12" s="31">
        <f t="shared" si="0"/>
        <v>4003901</v>
      </c>
      <c r="J12" s="31">
        <f t="shared" si="0"/>
        <v>3785525</v>
      </c>
      <c r="K12" s="31">
        <f t="shared" si="0"/>
        <v>4081343</v>
      </c>
      <c r="L12" s="31">
        <f t="shared" si="0"/>
        <v>4365726</v>
      </c>
      <c r="M12" s="31">
        <f t="shared" si="0"/>
        <v>4681354</v>
      </c>
      <c r="N12" s="31">
        <f t="shared" si="0"/>
        <v>4052564</v>
      </c>
      <c r="O12" s="31">
        <f t="shared" si="0"/>
        <v>50840911</v>
      </c>
      <c r="P12" s="1"/>
      <c r="Q12" s="1"/>
    </row>
    <row r="14" spans="2:17" x14ac:dyDescent="0.35">
      <c r="O14" s="1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0113-7F8A-4953-A081-B3C85EF6F04A}">
  <dimension ref="B1:Q14"/>
  <sheetViews>
    <sheetView workbookViewId="0">
      <selection activeCell="B10" sqref="B10:B11"/>
    </sheetView>
  </sheetViews>
  <sheetFormatPr defaultColWidth="9.1796875" defaultRowHeight="13" x14ac:dyDescent="0.35"/>
  <cols>
    <col min="1" max="1" width="3.453125" style="1" customWidth="1"/>
    <col min="2" max="2" width="20.7265625" style="1" bestFit="1" customWidth="1"/>
    <col min="3" max="15" width="12.6328125" style="1" customWidth="1"/>
    <col min="16" max="16" width="11.54296875" style="1" bestFit="1" customWidth="1"/>
    <col min="17" max="17" width="12.54296875" style="1" bestFit="1" customWidth="1"/>
    <col min="18" max="16384" width="9.1796875" style="1"/>
  </cols>
  <sheetData>
    <row r="1" spans="2:17" x14ac:dyDescent="0.35">
      <c r="I1" s="2"/>
      <c r="J1" s="2"/>
      <c r="K1" s="2"/>
      <c r="L1" s="2"/>
      <c r="M1" s="2"/>
      <c r="N1" s="2"/>
    </row>
    <row r="2" spans="2:17" x14ac:dyDescent="0.35">
      <c r="B2" s="3"/>
      <c r="C2" s="4"/>
      <c r="D2" s="4"/>
      <c r="E2" s="18"/>
      <c r="F2" s="18"/>
      <c r="G2" s="4"/>
      <c r="H2" s="4"/>
      <c r="O2" s="5"/>
    </row>
    <row r="3" spans="2:17" x14ac:dyDescent="0.35">
      <c r="B3" s="6"/>
      <c r="E3" s="15"/>
      <c r="F3" s="19"/>
      <c r="O3" s="7"/>
    </row>
    <row r="4" spans="2:17" x14ac:dyDescent="0.35">
      <c r="B4" s="6"/>
      <c r="E4" s="15"/>
      <c r="F4" s="29"/>
      <c r="O4" s="7"/>
    </row>
    <row r="5" spans="2:17" x14ac:dyDescent="0.35">
      <c r="B5" s="6"/>
      <c r="E5" s="15"/>
      <c r="F5" s="20"/>
      <c r="O5" s="7"/>
    </row>
    <row r="6" spans="2:17" x14ac:dyDescent="0.35">
      <c r="B6" s="8"/>
      <c r="C6" s="2"/>
      <c r="D6" s="2"/>
      <c r="E6" s="2"/>
      <c r="F6" s="2"/>
      <c r="G6" s="2"/>
      <c r="H6" s="2"/>
      <c r="I6" s="2"/>
      <c r="J6" s="9"/>
      <c r="K6" s="9"/>
      <c r="L6" s="9"/>
      <c r="M6" s="9"/>
      <c r="N6" s="9"/>
      <c r="O6" s="10"/>
    </row>
    <row r="8" spans="2:17" x14ac:dyDescent="0.35">
      <c r="B8" s="11"/>
      <c r="C8" s="12" t="s">
        <v>0</v>
      </c>
      <c r="D8" s="12" t="s">
        <v>1</v>
      </c>
      <c r="E8" s="12" t="s">
        <v>2</v>
      </c>
      <c r="F8" s="12" t="s">
        <v>3</v>
      </c>
      <c r="G8" s="12" t="s">
        <v>4</v>
      </c>
      <c r="H8" s="12" t="s">
        <v>5</v>
      </c>
      <c r="I8" s="12" t="s">
        <v>6</v>
      </c>
      <c r="J8" s="12" t="s">
        <v>7</v>
      </c>
      <c r="K8" s="12" t="s">
        <v>8</v>
      </c>
      <c r="L8" s="12" t="s">
        <v>9</v>
      </c>
      <c r="M8" s="12" t="s">
        <v>10</v>
      </c>
      <c r="N8" s="12" t="s">
        <v>11</v>
      </c>
      <c r="O8" s="13" t="s">
        <v>12</v>
      </c>
    </row>
    <row r="9" spans="2:17" s="14" customFormat="1" x14ac:dyDescent="0.35">
      <c r="B9" s="21"/>
      <c r="C9" s="22" t="s">
        <v>13</v>
      </c>
      <c r="D9" s="22" t="s">
        <v>13</v>
      </c>
      <c r="E9" s="22" t="s">
        <v>13</v>
      </c>
      <c r="F9" s="22" t="s">
        <v>13</v>
      </c>
      <c r="G9" s="22" t="s">
        <v>13</v>
      </c>
      <c r="H9" s="22" t="s">
        <v>13</v>
      </c>
      <c r="I9" s="22" t="s">
        <v>13</v>
      </c>
      <c r="J9" s="22" t="s">
        <v>13</v>
      </c>
      <c r="K9" s="22" t="s">
        <v>13</v>
      </c>
      <c r="L9" s="22" t="s">
        <v>13</v>
      </c>
      <c r="M9" s="22" t="s">
        <v>13</v>
      </c>
      <c r="N9" s="22" t="s">
        <v>13</v>
      </c>
      <c r="O9" s="22" t="s">
        <v>13</v>
      </c>
    </row>
    <row r="10" spans="2:17" x14ac:dyDescent="0.35">
      <c r="B10" s="23" t="s">
        <v>14</v>
      </c>
      <c r="C10" s="24">
        <v>3721066</v>
      </c>
      <c r="D10" s="24">
        <v>3859112</v>
      </c>
      <c r="E10" s="24">
        <v>4244433</v>
      </c>
      <c r="F10" s="25">
        <v>3063373</v>
      </c>
      <c r="G10" s="24">
        <v>3279227</v>
      </c>
      <c r="H10" s="24">
        <v>3557979</v>
      </c>
      <c r="I10" s="30">
        <v>3318252</v>
      </c>
      <c r="J10" s="26">
        <v>3250828</v>
      </c>
      <c r="K10" s="26">
        <v>3194029</v>
      </c>
      <c r="L10" s="26">
        <v>4716148</v>
      </c>
      <c r="M10" s="26">
        <v>3807167</v>
      </c>
      <c r="N10" s="26">
        <v>3039823</v>
      </c>
      <c r="O10" s="24">
        <f>C10+D10+E10+F10+G10+H10+I10+J10+K10+L10+M10+N10</f>
        <v>43051437</v>
      </c>
    </row>
    <row r="11" spans="2:17" x14ac:dyDescent="0.35">
      <c r="B11" s="23" t="s">
        <v>15</v>
      </c>
      <c r="C11" s="24">
        <v>684960</v>
      </c>
      <c r="D11" s="24">
        <v>871323</v>
      </c>
      <c r="E11" s="24">
        <v>854099</v>
      </c>
      <c r="F11" s="24">
        <v>654719</v>
      </c>
      <c r="G11" s="24">
        <v>736185</v>
      </c>
      <c r="H11" s="24">
        <v>743798</v>
      </c>
      <c r="I11" s="30">
        <v>639170</v>
      </c>
      <c r="J11" s="26">
        <v>615938</v>
      </c>
      <c r="K11" s="26">
        <v>712515</v>
      </c>
      <c r="L11" s="26">
        <v>1178653</v>
      </c>
      <c r="M11" s="26">
        <v>879852</v>
      </c>
      <c r="N11" s="26">
        <v>630783</v>
      </c>
      <c r="O11" s="24">
        <f>C11+D11+E11+F11+G11+H11+I11+J11+K11+L11+M11+N11</f>
        <v>9201995</v>
      </c>
    </row>
    <row r="12" spans="2:17" s="15" customFormat="1" x14ac:dyDescent="0.35">
      <c r="B12" s="27" t="s">
        <v>12</v>
      </c>
      <c r="C12" s="31">
        <f>SUM(C10:C11)</f>
        <v>4406026</v>
      </c>
      <c r="D12" s="31">
        <f t="shared" ref="D12:O12" si="0">SUM(D10:D11)</f>
        <v>4730435</v>
      </c>
      <c r="E12" s="31">
        <f t="shared" si="0"/>
        <v>5098532</v>
      </c>
      <c r="F12" s="31">
        <f t="shared" si="0"/>
        <v>3718092</v>
      </c>
      <c r="G12" s="31">
        <f t="shared" si="0"/>
        <v>4015412</v>
      </c>
      <c r="H12" s="31">
        <f t="shared" si="0"/>
        <v>4301777</v>
      </c>
      <c r="I12" s="31">
        <f t="shared" si="0"/>
        <v>3957422</v>
      </c>
      <c r="J12" s="31">
        <f t="shared" si="0"/>
        <v>3866766</v>
      </c>
      <c r="K12" s="31">
        <f t="shared" si="0"/>
        <v>3906544</v>
      </c>
      <c r="L12" s="31">
        <f t="shared" si="0"/>
        <v>5894801</v>
      </c>
      <c r="M12" s="31">
        <f t="shared" si="0"/>
        <v>4687019</v>
      </c>
      <c r="N12" s="31">
        <f t="shared" si="0"/>
        <v>3670606</v>
      </c>
      <c r="O12" s="31">
        <f t="shared" si="0"/>
        <v>52253432</v>
      </c>
      <c r="P12" s="1"/>
      <c r="Q12" s="1"/>
    </row>
    <row r="14" spans="2:17" x14ac:dyDescent="0.35">
      <c r="O14" s="1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BFFA-14BF-4B2D-8059-7B52FCE884CF}">
  <dimension ref="B1:Q16"/>
  <sheetViews>
    <sheetView tabSelected="1" workbookViewId="0">
      <selection activeCell="N12" sqref="N12"/>
    </sheetView>
  </sheetViews>
  <sheetFormatPr defaultColWidth="9.1796875" defaultRowHeight="13" x14ac:dyDescent="0.35"/>
  <cols>
    <col min="1" max="1" width="3.453125" style="1" customWidth="1"/>
    <col min="2" max="2" width="20.7265625" style="1" bestFit="1" customWidth="1"/>
    <col min="3" max="15" width="12.6328125" style="1" customWidth="1"/>
    <col min="16" max="16" width="11.54296875" style="1" bestFit="1" customWidth="1"/>
    <col min="17" max="17" width="12.54296875" style="1" bestFit="1" customWidth="1"/>
    <col min="18" max="16384" width="9.1796875" style="1"/>
  </cols>
  <sheetData>
    <row r="1" spans="2:17" x14ac:dyDescent="0.35">
      <c r="I1" s="2"/>
      <c r="J1" s="2"/>
      <c r="K1" s="2"/>
      <c r="L1" s="2"/>
      <c r="M1" s="2"/>
      <c r="N1" s="2"/>
    </row>
    <row r="2" spans="2:17" x14ac:dyDescent="0.35">
      <c r="B2" s="3"/>
      <c r="C2" s="4"/>
      <c r="D2" s="4"/>
      <c r="E2" s="18"/>
      <c r="F2" s="18"/>
      <c r="G2" s="4"/>
      <c r="H2" s="4"/>
      <c r="O2" s="5"/>
    </row>
    <row r="3" spans="2:17" x14ac:dyDescent="0.35">
      <c r="B3" s="6"/>
      <c r="F3" s="19"/>
      <c r="O3" s="7"/>
    </row>
    <row r="4" spans="2:17" x14ac:dyDescent="0.35">
      <c r="B4" s="6"/>
      <c r="F4" s="19"/>
      <c r="O4" s="7"/>
    </row>
    <row r="5" spans="2:17" x14ac:dyDescent="0.35">
      <c r="B5" s="6"/>
      <c r="F5" s="20"/>
      <c r="O5" s="7"/>
    </row>
    <row r="6" spans="2:17" x14ac:dyDescent="0.35">
      <c r="B6" s="6"/>
      <c r="E6" s="15"/>
      <c r="F6" s="20"/>
      <c r="O6" s="7"/>
    </row>
    <row r="7" spans="2:17" x14ac:dyDescent="0.35">
      <c r="B7" s="8"/>
      <c r="C7" s="2"/>
      <c r="D7" s="2"/>
      <c r="E7" s="2"/>
      <c r="F7" s="2"/>
      <c r="G7" s="2"/>
      <c r="H7" s="2"/>
      <c r="I7" s="2"/>
      <c r="J7" s="9"/>
      <c r="K7" s="9"/>
      <c r="L7" s="9"/>
      <c r="M7" s="9"/>
      <c r="N7" s="9"/>
      <c r="O7" s="10"/>
    </row>
    <row r="9" spans="2:17" x14ac:dyDescent="0.35">
      <c r="B9" s="11"/>
      <c r="C9" s="12" t="s">
        <v>0</v>
      </c>
      <c r="D9" s="12" t="s">
        <v>1</v>
      </c>
      <c r="E9" s="12" t="s">
        <v>2</v>
      </c>
      <c r="F9" s="12" t="s">
        <v>3</v>
      </c>
      <c r="G9" s="12" t="s">
        <v>4</v>
      </c>
      <c r="H9" s="12" t="s">
        <v>5</v>
      </c>
      <c r="I9" s="12" t="s">
        <v>6</v>
      </c>
      <c r="J9" s="12" t="s">
        <v>7</v>
      </c>
      <c r="K9" s="12" t="s">
        <v>8</v>
      </c>
      <c r="L9" s="12" t="s">
        <v>9</v>
      </c>
      <c r="M9" s="12" t="s">
        <v>10</v>
      </c>
      <c r="N9" s="12" t="s">
        <v>11</v>
      </c>
      <c r="O9" s="13" t="s">
        <v>12</v>
      </c>
    </row>
    <row r="10" spans="2:17" s="14" customFormat="1" x14ac:dyDescent="0.35">
      <c r="B10" s="21"/>
      <c r="C10" s="22" t="s">
        <v>13</v>
      </c>
      <c r="D10" s="22" t="s">
        <v>13</v>
      </c>
      <c r="E10" s="22" t="s">
        <v>13</v>
      </c>
      <c r="F10" s="22" t="s">
        <v>13</v>
      </c>
      <c r="G10" s="22" t="s">
        <v>13</v>
      </c>
      <c r="H10" s="22" t="s">
        <v>13</v>
      </c>
      <c r="I10" s="22" t="s">
        <v>13</v>
      </c>
      <c r="J10" s="22" t="s">
        <v>13</v>
      </c>
      <c r="K10" s="22" t="s">
        <v>13</v>
      </c>
      <c r="L10" s="22" t="s">
        <v>13</v>
      </c>
      <c r="M10" s="22" t="s">
        <v>13</v>
      </c>
      <c r="N10" s="22" t="s">
        <v>13</v>
      </c>
      <c r="O10" s="22" t="s">
        <v>13</v>
      </c>
    </row>
    <row r="11" spans="2:17" x14ac:dyDescent="0.35">
      <c r="B11" s="23" t="s">
        <v>14</v>
      </c>
      <c r="C11" s="24">
        <v>3659124</v>
      </c>
      <c r="D11" s="24">
        <v>3678592</v>
      </c>
      <c r="E11" s="24">
        <v>3643603</v>
      </c>
      <c r="F11" s="25">
        <v>3501258</v>
      </c>
      <c r="G11" s="24">
        <v>3378879</v>
      </c>
      <c r="H11" s="24">
        <v>3130984</v>
      </c>
      <c r="I11" s="24">
        <v>3112691</v>
      </c>
      <c r="J11" s="24">
        <v>2835357</v>
      </c>
      <c r="K11" s="26">
        <v>2693698</v>
      </c>
      <c r="L11" s="26">
        <v>3422383</v>
      </c>
      <c r="M11" s="26">
        <v>3201353</v>
      </c>
      <c r="N11" s="26">
        <v>2698067</v>
      </c>
      <c r="O11" s="24">
        <f>C11+D11+E11+F11+G11+H11+I11+J11+K11+L11+M11+N11</f>
        <v>38955989</v>
      </c>
    </row>
    <row r="12" spans="2:17" x14ac:dyDescent="0.35">
      <c r="B12" s="23" t="s">
        <v>15</v>
      </c>
      <c r="C12" s="24">
        <v>798092</v>
      </c>
      <c r="D12" s="24">
        <v>776744</v>
      </c>
      <c r="E12" s="24">
        <v>811050</v>
      </c>
      <c r="F12" s="24">
        <v>792001</v>
      </c>
      <c r="G12" s="24">
        <v>774910</v>
      </c>
      <c r="H12" s="24">
        <v>734537</v>
      </c>
      <c r="I12" s="24">
        <v>952077</v>
      </c>
      <c r="J12" s="24">
        <v>863577</v>
      </c>
      <c r="K12" s="26">
        <v>950275</v>
      </c>
      <c r="L12" s="26">
        <v>1201513</v>
      </c>
      <c r="M12" s="26">
        <v>1189177</v>
      </c>
      <c r="N12" s="26">
        <v>983963</v>
      </c>
      <c r="O12" s="24">
        <f>C12+D12+E12+F12+G12+H12+I12+J12+K12+L12+M12+N12</f>
        <v>10827916</v>
      </c>
    </row>
    <row r="13" spans="2:17" s="15" customFormat="1" x14ac:dyDescent="0.35">
      <c r="B13" s="27" t="s">
        <v>12</v>
      </c>
      <c r="C13" s="28">
        <f t="shared" ref="C13:O13" si="0">C11+C12</f>
        <v>4457216</v>
      </c>
      <c r="D13" s="28">
        <f t="shared" si="0"/>
        <v>4455336</v>
      </c>
      <c r="E13" s="28">
        <f t="shared" si="0"/>
        <v>4454653</v>
      </c>
      <c r="F13" s="28">
        <f t="shared" si="0"/>
        <v>4293259</v>
      </c>
      <c r="G13" s="28">
        <f>G11+G12</f>
        <v>4153789</v>
      </c>
      <c r="H13" s="28">
        <f t="shared" si="0"/>
        <v>3865521</v>
      </c>
      <c r="I13" s="28">
        <f t="shared" si="0"/>
        <v>4064768</v>
      </c>
      <c r="J13" s="28">
        <f t="shared" si="0"/>
        <v>3698934</v>
      </c>
      <c r="K13" s="28">
        <f t="shared" si="0"/>
        <v>3643973</v>
      </c>
      <c r="L13" s="28">
        <f t="shared" si="0"/>
        <v>4623896</v>
      </c>
      <c r="M13" s="28">
        <f t="shared" si="0"/>
        <v>4390530</v>
      </c>
      <c r="N13" s="28">
        <f t="shared" si="0"/>
        <v>3682030</v>
      </c>
      <c r="O13" s="28">
        <f t="shared" si="0"/>
        <v>49783905</v>
      </c>
      <c r="P13" s="1"/>
      <c r="Q13" s="1"/>
    </row>
    <row r="15" spans="2:17" x14ac:dyDescent="0.35">
      <c r="O15" s="16"/>
    </row>
    <row r="16" spans="2:17" x14ac:dyDescent="0.35">
      <c r="N16" s="1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ecadf510-6fd9-4589-915b-e40c5db06ce5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9424C6-70B0-4E3F-B4B2-5F672BB6F8BF}"/>
</file>

<file path=customXml/itemProps2.xml><?xml version="1.0" encoding="utf-8"?>
<ds:datastoreItem xmlns:ds="http://schemas.openxmlformats.org/officeDocument/2006/customXml" ds:itemID="{FA13526A-FC7D-4A0A-80FC-23351C82A1FB}"/>
</file>

<file path=customXml/itemProps3.xml><?xml version="1.0" encoding="utf-8"?>
<ds:datastoreItem xmlns:ds="http://schemas.openxmlformats.org/officeDocument/2006/customXml" ds:itemID="{3B830959-2AF6-4447-AC4E-2D883CA86353}"/>
</file>

<file path=customXml/itemProps4.xml><?xml version="1.0" encoding="utf-8"?>
<ds:datastoreItem xmlns:ds="http://schemas.openxmlformats.org/officeDocument/2006/customXml" ds:itemID="{6B529D45-6F86-4DFB-961C-F42A43113D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Tellertikken 2019</vt:lpstr>
      <vt:lpstr>Tellertikken 2020</vt:lpstr>
      <vt:lpstr>Tellertikken 2021</vt:lpstr>
      <vt:lpstr>Tellertikken 2022</vt:lpstr>
      <vt:lpstr>Tellertikken 2023</vt:lpstr>
      <vt:lpstr>Tellertikken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Martens, Bernard (B.J.)</dc:creator>
  <cp:lastModifiedBy>Martens, Bernard (B.J.)</cp:lastModifiedBy>
  <dcterms:created xsi:type="dcterms:W3CDTF">2025-01-09T16:42:53Z</dcterms:created>
  <dcterms:modified xsi:type="dcterms:W3CDTF">2025-01-09T16:50:32Z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</Properties>
</file>