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ierijstad.sharepoint.com/teams/WA-Inkoop/Gedeelde documenten/General/Aanbestedingen/Hans/2025-4001 Inzameling OPK/3 aanbestedingsstukken/"/>
    </mc:Choice>
  </mc:AlternateContent>
  <xr:revisionPtr revIDLastSave="31" documentId="8_{1F3C23E0-373A-491D-8BF5-90E344AD72AA}" xr6:coauthVersionLast="47" xr6:coauthVersionMax="47" xr10:uidLastSave="{DCAD2498-B657-4ABA-BD21-E34198F81D3D}"/>
  <bookViews>
    <workbookView xWindow="28680" yWindow="-120" windowWidth="29040" windowHeight="17520" xr2:uid="{32DA7421-2343-47EC-BEB2-1DEEADF4466D}"/>
  </bookViews>
  <sheets>
    <sheet name="inschrijfstaat 7.1" sheetId="1" r:id="rId1"/>
    <sheet name="inschrijfstaat 7.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2" l="1"/>
  <c r="I54" i="2" s="1"/>
  <c r="H37" i="2"/>
  <c r="H35" i="2"/>
  <c r="H32" i="2"/>
  <c r="H31" i="2"/>
  <c r="H28" i="2"/>
  <c r="I39" i="2" s="1"/>
  <c r="H26" i="2"/>
  <c r="H24" i="2"/>
  <c r="H23" i="2"/>
  <c r="H21" i="2"/>
  <c r="H19" i="2"/>
  <c r="H17" i="2"/>
  <c r="H32" i="1"/>
  <c r="H19" i="1"/>
  <c r="H51" i="1"/>
  <c r="I54" i="1" s="1"/>
  <c r="I55" i="1" s="1"/>
  <c r="J55" i="1" s="1"/>
  <c r="H37" i="1"/>
  <c r="H35" i="1"/>
  <c r="H31" i="1"/>
  <c r="H28" i="1"/>
  <c r="H26" i="1"/>
  <c r="H24" i="1"/>
  <c r="H23" i="1"/>
  <c r="H21" i="1"/>
  <c r="H17" i="1"/>
  <c r="I59" i="2" l="1"/>
  <c r="J39" i="2"/>
  <c r="J59" i="2" s="1"/>
  <c r="I40" i="2"/>
  <c r="J40" i="2" s="1"/>
  <c r="J54" i="2"/>
  <c r="I55" i="2"/>
  <c r="J55" i="2" s="1"/>
  <c r="J54" i="1"/>
  <c r="I39" i="1"/>
  <c r="J39" i="1" s="1"/>
  <c r="I40" i="1" l="1"/>
  <c r="J40" i="1" s="1"/>
  <c r="J59" i="1"/>
  <c r="I5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molkow</author>
  </authors>
  <commentList>
    <comment ref="D35" authorId="0" shapeId="0" xr:uid="{C05DBE6C-6FF5-4CAA-9E95-F9794F7C464B}">
      <text>
        <r>
          <rPr>
            <b/>
            <sz val="9"/>
            <color indexed="81"/>
            <rFont val="Tahoma"/>
            <family val="2"/>
          </rPr>
          <t>molkow:</t>
        </r>
        <r>
          <rPr>
            <sz val="9"/>
            <color indexed="81"/>
            <rFont val="Tahoma"/>
            <family val="2"/>
          </rPr>
          <t xml:space="preserve">
frequentie aangegeven bij huur afzetcontainers (16 huur containers + 2 afzetcontainers van verenigigngen en 2 pers van GM)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molkow</author>
  </authors>
  <commentList>
    <comment ref="D35" authorId="0" shapeId="0" xr:uid="{BCB60758-07A4-40B9-93EB-0C222BEFAFAC}">
      <text>
        <r>
          <rPr>
            <b/>
            <sz val="9"/>
            <color indexed="81"/>
            <rFont val="Tahoma"/>
            <family val="2"/>
          </rPr>
          <t>molkow:</t>
        </r>
        <r>
          <rPr>
            <sz val="9"/>
            <color indexed="81"/>
            <rFont val="Tahoma"/>
            <family val="2"/>
          </rPr>
          <t xml:space="preserve">
frequentie aangegeven bij huur afzetcontainers (16 huur containers + 2 afzetcontainers van verenigigngen en 2 pers van GM) </t>
        </r>
      </text>
    </comment>
  </commentList>
</comments>
</file>

<file path=xl/sharedStrings.xml><?xml version="1.0" encoding="utf-8"?>
<sst xmlns="http://schemas.openxmlformats.org/spreadsheetml/2006/main" count="156" uniqueCount="56">
  <si>
    <t xml:space="preserve">Bijlage 7 </t>
  </si>
  <si>
    <t>Inschrijfstaat</t>
  </si>
  <si>
    <t>Onderneming</t>
  </si>
  <si>
    <t>KvK</t>
  </si>
  <si>
    <t>omschrijving</t>
  </si>
  <si>
    <t>frequentie</t>
  </si>
  <si>
    <t>eenheid</t>
  </si>
  <si>
    <t>Aantal</t>
  </si>
  <si>
    <t>prijs per</t>
  </si>
  <si>
    <t>totaalt</t>
  </si>
  <si>
    <t>per post</t>
  </si>
  <si>
    <t>inzamelkosten per aansluiting los per jaar</t>
  </si>
  <si>
    <t>26 keer per jaar</t>
  </si>
  <si>
    <t>stuks</t>
  </si>
  <si>
    <t>23 keer per jaar</t>
  </si>
  <si>
    <t>13 keer per jaar</t>
  </si>
  <si>
    <t>inzamelkosten per aansluiting mincontainer per jaar</t>
  </si>
  <si>
    <t>12 keer per jaar</t>
  </si>
  <si>
    <t>6 keer per jaar</t>
  </si>
  <si>
    <t>4 keer per jaar</t>
  </si>
  <si>
    <t>huur afzetcontainer</t>
  </si>
  <si>
    <t xml:space="preserve"> </t>
  </si>
  <si>
    <t>tot 12 keer per jaar</t>
  </si>
  <si>
    <t>24-26 keer per jaar</t>
  </si>
  <si>
    <t>pers</t>
  </si>
  <si>
    <t xml:space="preserve">66 keer per jaar </t>
  </si>
  <si>
    <t>plaatsen/ledigen 20 afzetcontainers (incl. 3 perscontainers)</t>
  </si>
  <si>
    <t>keer/jaar</t>
  </si>
  <si>
    <t>verzorgingsgebied afzetcontainers</t>
  </si>
  <si>
    <t>aansluitingen</t>
  </si>
  <si>
    <t>sub totaal kosten</t>
  </si>
  <si>
    <t>BTW over kosten</t>
  </si>
  <si>
    <t xml:space="preserve">Opbrengsten oud papier </t>
  </si>
  <si>
    <t>ton/jaar</t>
  </si>
  <si>
    <t>sub-totaal opbrengsten</t>
  </si>
  <si>
    <t>BTW over opbrengsten</t>
  </si>
  <si>
    <t>Inschrijprijs</t>
  </si>
  <si>
    <t>Plaats</t>
  </si>
  <si>
    <t>Datum</t>
  </si>
  <si>
    <t>Naam</t>
  </si>
  <si>
    <t>Functie</t>
  </si>
  <si>
    <t>Handtekening</t>
  </si>
  <si>
    <t>Kosten -/- opbrengsten (excl. BTW)</t>
  </si>
  <si>
    <t>per jaar</t>
  </si>
  <si>
    <t>bij bestek 2025-4001</t>
  </si>
  <si>
    <t>voor 4 jaar</t>
  </si>
  <si>
    <t>Perceel 1 en 3</t>
  </si>
  <si>
    <t>Bijlage  7.2</t>
  </si>
  <si>
    <t>Perceel 2 en 3</t>
  </si>
  <si>
    <t>Inzamelen en vermarkten OPK  met vrijwilligers</t>
  </si>
  <si>
    <t>Perceel 1</t>
  </si>
  <si>
    <t>Perceel 3</t>
  </si>
  <si>
    <t>Bijlage  7.1</t>
  </si>
  <si>
    <t>Inzamelen en vermarkten OPK  zonder vrijwilligers</t>
  </si>
  <si>
    <t>Perceel 2</t>
  </si>
  <si>
    <t>perceel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</si>
</sst>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 applyAlignment="1" applyProtection="1">
      <alignment vertical="top"/>
      <protection locked="0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3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vertical="top"/>
    </xf>
    <xf numFmtId="44" fontId="0" fillId="0" borderId="19" xfId="0" applyNumberFormat="1" applyBorder="1" applyAlignment="1">
      <alignment vertical="top"/>
    </xf>
    <xf numFmtId="9" fontId="0" fillId="0" borderId="0" xfId="0" applyNumberFormat="1" applyAlignment="1">
      <alignment vertical="top"/>
    </xf>
    <xf numFmtId="0" fontId="0" fillId="0" borderId="7" xfId="0" applyBorder="1" applyAlignment="1">
      <alignment vertical="top"/>
    </xf>
    <xf numFmtId="44" fontId="0" fillId="0" borderId="20" xfId="0" applyNumberFormat="1" applyBorder="1" applyAlignment="1">
      <alignment vertical="top"/>
    </xf>
    <xf numFmtId="0" fontId="0" fillId="0" borderId="21" xfId="0" applyBorder="1"/>
    <xf numFmtId="0" fontId="0" fillId="0" borderId="22" xfId="0" applyBorder="1"/>
    <xf numFmtId="0" fontId="0" fillId="0" borderId="13" xfId="0" applyBorder="1" applyAlignment="1">
      <alignment vertical="top"/>
    </xf>
    <xf numFmtId="0" fontId="0" fillId="0" borderId="0" xfId="0" applyAlignment="1">
      <alignment vertical="top"/>
    </xf>
    <xf numFmtId="0" fontId="0" fillId="0" borderId="18" xfId="0" applyBorder="1" applyAlignment="1">
      <alignment vertical="top"/>
    </xf>
    <xf numFmtId="44" fontId="0" fillId="0" borderId="20" xfId="1" applyFont="1" applyBorder="1" applyAlignment="1" applyProtection="1">
      <alignment vertical="top"/>
    </xf>
    <xf numFmtId="0" fontId="4" fillId="0" borderId="1" xfId="0" applyFont="1" applyBorder="1" applyAlignment="1">
      <alignment vertical="top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164" fontId="0" fillId="0" borderId="17" xfId="0" applyNumberFormat="1" applyBorder="1" applyAlignment="1">
      <alignment vertical="top"/>
    </xf>
    <xf numFmtId="164" fontId="0" fillId="2" borderId="0" xfId="0" applyNumberFormat="1" applyFill="1" applyAlignment="1" applyProtection="1">
      <alignment vertical="top"/>
      <protection locked="0"/>
    </xf>
    <xf numFmtId="164" fontId="0" fillId="2" borderId="11" xfId="0" applyNumberFormat="1" applyFill="1" applyBorder="1" applyAlignment="1" applyProtection="1">
      <alignment vertical="top"/>
      <protection locked="0"/>
    </xf>
    <xf numFmtId="164" fontId="0" fillId="0" borderId="0" xfId="0" applyNumberFormat="1" applyAlignment="1">
      <alignment vertical="top"/>
    </xf>
    <xf numFmtId="164" fontId="0" fillId="0" borderId="11" xfId="0" applyNumberFormat="1" applyBorder="1" applyAlignment="1">
      <alignment vertical="top"/>
    </xf>
    <xf numFmtId="164" fontId="0" fillId="0" borderId="12" xfId="0" applyNumberFormat="1" applyBorder="1" applyAlignment="1">
      <alignment vertical="top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44" fontId="0" fillId="0" borderId="24" xfId="0" applyNumberFormat="1" applyBorder="1"/>
    <xf numFmtId="0" fontId="0" fillId="0" borderId="1" xfId="0" applyBorder="1" applyAlignment="1">
      <alignment vertical="top"/>
    </xf>
    <xf numFmtId="164" fontId="0" fillId="2" borderId="11" xfId="0" applyNumberFormat="1" applyFill="1" applyBorder="1" applyAlignment="1">
      <alignment vertical="top"/>
    </xf>
    <xf numFmtId="44" fontId="0" fillId="3" borderId="19" xfId="0" applyNumberFormat="1" applyFill="1" applyBorder="1" applyAlignment="1">
      <alignment vertical="top"/>
    </xf>
    <xf numFmtId="44" fontId="0" fillId="3" borderId="23" xfId="0" applyNumberFormat="1" applyFill="1" applyBorder="1"/>
    <xf numFmtId="0" fontId="1" fillId="2" borderId="0" xfId="0" applyFont="1" applyFill="1" applyAlignment="1" applyProtection="1">
      <alignment wrapText="1"/>
      <protection locked="0"/>
    </xf>
    <xf numFmtId="0" fontId="0" fillId="0" borderId="7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vertical="top"/>
    </xf>
    <xf numFmtId="0" fontId="0" fillId="0" borderId="0" xfId="0" applyAlignment="1">
      <alignment vertical="top"/>
    </xf>
    <xf numFmtId="0" fontId="7" fillId="0" borderId="0" xfId="0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E7630-5CBF-4FC8-8D60-8CC30444233F}">
  <dimension ref="A1:J66"/>
  <sheetViews>
    <sheetView tabSelected="1" zoomScaleNormal="100" workbookViewId="0">
      <selection activeCell="B15" sqref="B15"/>
    </sheetView>
  </sheetViews>
  <sheetFormatPr defaultColWidth="9.140625" defaultRowHeight="12.75" x14ac:dyDescent="0.2"/>
  <cols>
    <col min="2" max="2" width="20.28515625" customWidth="1"/>
    <col min="3" max="3" width="15.28515625" customWidth="1"/>
    <col min="4" max="4" width="17.42578125" customWidth="1"/>
    <col min="5" max="5" width="11.85546875" bestFit="1" customWidth="1"/>
    <col min="6" max="6" width="6.28515625" bestFit="1" customWidth="1"/>
    <col min="7" max="7" width="13.7109375" customWidth="1"/>
    <col min="8" max="8" width="13.42578125" customWidth="1"/>
    <col min="9" max="9" width="16.42578125" customWidth="1"/>
    <col min="10" max="10" width="17.5703125" customWidth="1"/>
  </cols>
  <sheetData>
    <row r="1" spans="1:10" x14ac:dyDescent="0.2">
      <c r="A1" s="50" t="s">
        <v>0</v>
      </c>
      <c r="B1" s="50" t="s">
        <v>1</v>
      </c>
    </row>
    <row r="2" spans="1:10" x14ac:dyDescent="0.2">
      <c r="A2" s="50" t="s">
        <v>44</v>
      </c>
      <c r="B2" s="50"/>
    </row>
    <row r="6" spans="1:10" ht="15.75" x14ac:dyDescent="0.25">
      <c r="B6" s="51" t="s">
        <v>52</v>
      </c>
      <c r="C6" s="51" t="s">
        <v>1</v>
      </c>
      <c r="D6" s="51" t="s">
        <v>46</v>
      </c>
    </row>
    <row r="7" spans="1:10" x14ac:dyDescent="0.2">
      <c r="B7" s="73" t="s">
        <v>49</v>
      </c>
    </row>
    <row r="11" spans="1:10" x14ac:dyDescent="0.2">
      <c r="B11" s="49" t="s">
        <v>2</v>
      </c>
      <c r="C11" s="66"/>
      <c r="D11" s="66"/>
      <c r="E11" s="66"/>
      <c r="F11" s="66"/>
      <c r="G11" s="66"/>
      <c r="H11" s="66"/>
    </row>
    <row r="12" spans="1:10" x14ac:dyDescent="0.2">
      <c r="B12" s="49" t="s">
        <v>3</v>
      </c>
      <c r="C12" s="66"/>
      <c r="D12" s="66"/>
      <c r="E12" s="66"/>
      <c r="F12" s="66"/>
      <c r="G12" s="66"/>
      <c r="H12" s="66"/>
    </row>
    <row r="13" spans="1:10" ht="13.5" thickBot="1" x14ac:dyDescent="0.25"/>
    <row r="14" spans="1:10" x14ac:dyDescent="0.2">
      <c r="B14" s="36" t="s">
        <v>4</v>
      </c>
      <c r="C14" s="37"/>
      <c r="D14" s="38" t="s">
        <v>5</v>
      </c>
      <c r="E14" s="39" t="s">
        <v>6</v>
      </c>
      <c r="F14" s="40" t="s">
        <v>7</v>
      </c>
      <c r="G14" s="41" t="s">
        <v>8</v>
      </c>
      <c r="H14" s="42" t="s">
        <v>9</v>
      </c>
      <c r="I14" s="42" t="s">
        <v>43</v>
      </c>
      <c r="J14" s="58" t="s">
        <v>45</v>
      </c>
    </row>
    <row r="15" spans="1:10" ht="13.5" thickBot="1" x14ac:dyDescent="0.25">
      <c r="B15" s="43" t="s">
        <v>50</v>
      </c>
      <c r="C15" s="44"/>
      <c r="D15" s="45"/>
      <c r="E15" s="46"/>
      <c r="F15" s="43"/>
      <c r="G15" s="47" t="s">
        <v>6</v>
      </c>
      <c r="H15" s="48" t="s">
        <v>10</v>
      </c>
      <c r="I15" s="48"/>
      <c r="J15" s="60"/>
    </row>
    <row r="16" spans="1:10" x14ac:dyDescent="0.2">
      <c r="B16" s="40"/>
      <c r="C16" s="37"/>
      <c r="D16" s="38"/>
      <c r="E16" s="39"/>
      <c r="F16" s="40"/>
      <c r="G16" s="41"/>
      <c r="H16" s="42"/>
      <c r="I16" s="42"/>
      <c r="J16" s="59"/>
    </row>
    <row r="17" spans="2:10" x14ac:dyDescent="0.2">
      <c r="B17" s="69" t="s">
        <v>11</v>
      </c>
      <c r="C17" s="70"/>
      <c r="D17" s="32" t="s">
        <v>12</v>
      </c>
      <c r="E17" s="33" t="s">
        <v>13</v>
      </c>
      <c r="F17" s="22">
        <v>664</v>
      </c>
      <c r="G17" s="53"/>
      <c r="H17" s="52" t="str">
        <f>IF(G17=0,"",+F17*G17)</f>
        <v/>
      </c>
      <c r="I17" s="15"/>
      <c r="J17" s="59"/>
    </row>
    <row r="18" spans="2:10" x14ac:dyDescent="0.2">
      <c r="B18" s="34"/>
      <c r="C18" s="35"/>
      <c r="D18" s="32"/>
      <c r="E18" s="33"/>
      <c r="F18" s="22"/>
      <c r="G18" s="23"/>
      <c r="H18" s="15"/>
      <c r="I18" s="15"/>
      <c r="J18" s="59"/>
    </row>
    <row r="19" spans="2:10" x14ac:dyDescent="0.2">
      <c r="B19" s="69" t="s">
        <v>11</v>
      </c>
      <c r="C19" s="70"/>
      <c r="D19" s="32" t="s">
        <v>14</v>
      </c>
      <c r="E19" s="33" t="s">
        <v>13</v>
      </c>
      <c r="F19" s="22">
        <v>42</v>
      </c>
      <c r="G19" s="53"/>
      <c r="H19" s="52" t="str">
        <f>IF(G19=0,"",+F19*G19)</f>
        <v/>
      </c>
      <c r="I19" s="15"/>
      <c r="J19" s="59"/>
    </row>
    <row r="20" spans="2:10" x14ac:dyDescent="0.2">
      <c r="B20" s="34"/>
      <c r="C20" s="35"/>
      <c r="D20" s="32"/>
      <c r="E20" s="33"/>
      <c r="F20" s="22"/>
      <c r="G20" s="23"/>
      <c r="H20" s="15"/>
      <c r="I20" s="15"/>
      <c r="J20" s="59"/>
    </row>
    <row r="21" spans="2:10" x14ac:dyDescent="0.2">
      <c r="B21" s="69" t="s">
        <v>11</v>
      </c>
      <c r="C21" s="70"/>
      <c r="D21" s="32" t="s">
        <v>15</v>
      </c>
      <c r="E21" s="33" t="s">
        <v>13</v>
      </c>
      <c r="F21" s="22">
        <v>2506</v>
      </c>
      <c r="G21" s="53"/>
      <c r="H21" s="52" t="str">
        <f>IF(G21=0,"",+F21*G21)</f>
        <v/>
      </c>
      <c r="I21" s="15"/>
      <c r="J21" s="59"/>
    </row>
    <row r="22" spans="2:10" x14ac:dyDescent="0.2">
      <c r="B22" s="34"/>
      <c r="C22" s="35"/>
      <c r="D22" s="32"/>
      <c r="E22" s="33"/>
      <c r="F22" s="22"/>
      <c r="G22" s="23"/>
      <c r="H22" s="15"/>
      <c r="I22" s="15"/>
      <c r="J22" s="59"/>
    </row>
    <row r="23" spans="2:10" x14ac:dyDescent="0.2">
      <c r="B23" s="69" t="s">
        <v>16</v>
      </c>
      <c r="C23" s="70"/>
      <c r="D23" s="32" t="s">
        <v>17</v>
      </c>
      <c r="E23" s="33" t="s">
        <v>13</v>
      </c>
      <c r="F23" s="22">
        <v>10397</v>
      </c>
      <c r="G23" s="53"/>
      <c r="H23" s="52" t="str">
        <f>IF(G23=0,"",+F23*G23)</f>
        <v/>
      </c>
      <c r="I23" s="15"/>
      <c r="J23" s="59"/>
    </row>
    <row r="24" spans="2:10" x14ac:dyDescent="0.2">
      <c r="B24" s="69" t="s">
        <v>11</v>
      </c>
      <c r="C24" s="70"/>
      <c r="D24" s="32" t="s">
        <v>17</v>
      </c>
      <c r="E24" s="33" t="s">
        <v>13</v>
      </c>
      <c r="F24" s="22">
        <v>17472</v>
      </c>
      <c r="G24" s="53"/>
      <c r="H24" s="52" t="str">
        <f>IF(G24=0,"",+F24*G24)</f>
        <v/>
      </c>
      <c r="I24" s="15"/>
      <c r="J24" s="59"/>
    </row>
    <row r="25" spans="2:10" x14ac:dyDescent="0.2">
      <c r="B25" s="34"/>
      <c r="C25" s="35"/>
      <c r="D25" s="32"/>
      <c r="E25" s="33"/>
      <c r="F25" s="22"/>
      <c r="G25" s="23"/>
      <c r="H25" s="15"/>
      <c r="I25" s="15"/>
      <c r="J25" s="59"/>
    </row>
    <row r="26" spans="2:10" x14ac:dyDescent="0.2">
      <c r="B26" s="69" t="s">
        <v>11</v>
      </c>
      <c r="C26" s="70"/>
      <c r="D26" s="32" t="s">
        <v>18</v>
      </c>
      <c r="E26" s="33" t="s">
        <v>13</v>
      </c>
      <c r="F26" s="22">
        <v>301</v>
      </c>
      <c r="G26" s="53"/>
      <c r="H26" s="52" t="str">
        <f>IF(G26=0,"",+F26*G26)</f>
        <v/>
      </c>
      <c r="I26" s="15"/>
      <c r="J26" s="59"/>
    </row>
    <row r="27" spans="2:10" x14ac:dyDescent="0.2">
      <c r="B27" s="34"/>
      <c r="C27" s="35"/>
      <c r="D27" s="32"/>
      <c r="E27" s="33"/>
      <c r="F27" s="22"/>
      <c r="G27" s="23"/>
      <c r="H27" s="15"/>
      <c r="I27" s="15"/>
      <c r="J27" s="59"/>
    </row>
    <row r="28" spans="2:10" x14ac:dyDescent="0.2">
      <c r="B28" s="69" t="s">
        <v>11</v>
      </c>
      <c r="C28" s="70"/>
      <c r="D28" s="32" t="s">
        <v>19</v>
      </c>
      <c r="E28" s="33" t="s">
        <v>13</v>
      </c>
      <c r="F28" s="22">
        <v>21</v>
      </c>
      <c r="G28" s="53"/>
      <c r="H28" s="52" t="str">
        <f>IF(G28=0,"",+F28*G28)</f>
        <v/>
      </c>
      <c r="I28" s="15"/>
      <c r="J28" s="59"/>
    </row>
    <row r="29" spans="2:10" x14ac:dyDescent="0.2">
      <c r="B29" s="34"/>
      <c r="C29" s="35"/>
      <c r="D29" s="32"/>
      <c r="E29" s="33"/>
      <c r="F29" s="22"/>
      <c r="G29" s="23"/>
      <c r="H29" s="15"/>
      <c r="I29" s="15"/>
      <c r="J29" s="59"/>
    </row>
    <row r="30" spans="2:10" x14ac:dyDescent="0.2">
      <c r="B30" s="22"/>
      <c r="C30" s="31"/>
      <c r="D30" s="32"/>
      <c r="E30" s="33"/>
      <c r="F30" s="22"/>
      <c r="G30" s="23"/>
      <c r="H30" s="15"/>
      <c r="I30" s="15"/>
      <c r="J30" s="59"/>
    </row>
    <row r="31" spans="2:10" x14ac:dyDescent="0.2">
      <c r="B31" s="22" t="s">
        <v>20</v>
      </c>
      <c r="C31" s="31" t="s">
        <v>21</v>
      </c>
      <c r="D31" s="32" t="s">
        <v>22</v>
      </c>
      <c r="E31" s="33" t="s">
        <v>13</v>
      </c>
      <c r="F31" s="22">
        <v>14</v>
      </c>
      <c r="G31" s="1"/>
      <c r="H31" s="52" t="str">
        <f>IF(G31=0,"",+F31*G31)</f>
        <v/>
      </c>
      <c r="I31" s="15"/>
      <c r="J31" s="59"/>
    </row>
    <row r="32" spans="2:10" x14ac:dyDescent="0.2">
      <c r="B32" s="22" t="s">
        <v>20</v>
      </c>
      <c r="C32" s="31"/>
      <c r="D32" s="32" t="s">
        <v>23</v>
      </c>
      <c r="E32" s="33" t="s">
        <v>13</v>
      </c>
      <c r="F32" s="22">
        <v>1</v>
      </c>
      <c r="G32" s="53"/>
      <c r="H32" s="52" t="str">
        <f>IF(G32=0,"",+F32*G32)</f>
        <v/>
      </c>
      <c r="I32" s="15"/>
      <c r="J32" s="59"/>
    </row>
    <row r="33" spans="2:10" x14ac:dyDescent="0.2">
      <c r="B33" s="22" t="s">
        <v>20</v>
      </c>
      <c r="C33" s="31" t="s">
        <v>24</v>
      </c>
      <c r="D33" s="32" t="s">
        <v>25</v>
      </c>
      <c r="E33" s="33" t="s">
        <v>13</v>
      </c>
      <c r="F33" s="22">
        <v>1</v>
      </c>
      <c r="G33" s="1"/>
      <c r="H33" s="52"/>
      <c r="I33" s="15"/>
      <c r="J33" s="59"/>
    </row>
    <row r="34" spans="2:10" x14ac:dyDescent="0.2">
      <c r="B34" s="22"/>
      <c r="C34" s="31"/>
      <c r="D34" s="32"/>
      <c r="E34" s="33"/>
      <c r="F34" s="22"/>
      <c r="G34" s="23"/>
      <c r="H34" s="15"/>
      <c r="I34" s="15"/>
      <c r="J34" s="59"/>
    </row>
    <row r="35" spans="2:10" ht="29.45" customHeight="1" x14ac:dyDescent="0.2">
      <c r="B35" s="69" t="s">
        <v>26</v>
      </c>
      <c r="C35" s="70"/>
      <c r="D35" s="32"/>
      <c r="E35" s="33" t="s">
        <v>27</v>
      </c>
      <c r="F35" s="22">
        <v>812</v>
      </c>
      <c r="G35" s="53"/>
      <c r="H35" s="52" t="str">
        <f>IF(G35=0,"",+F35*G35)</f>
        <v/>
      </c>
      <c r="I35" s="15"/>
      <c r="J35" s="59"/>
    </row>
    <row r="36" spans="2:10" x14ac:dyDescent="0.2">
      <c r="B36" s="22"/>
      <c r="C36" s="31"/>
      <c r="D36" s="32"/>
      <c r="E36" s="33"/>
      <c r="F36" s="22"/>
      <c r="G36" s="23"/>
      <c r="H36" s="15"/>
      <c r="I36" s="15"/>
      <c r="J36" s="59"/>
    </row>
    <row r="37" spans="2:10" ht="13.5" thickBot="1" x14ac:dyDescent="0.25">
      <c r="B37" s="27" t="s">
        <v>28</v>
      </c>
      <c r="C37" s="28"/>
      <c r="D37" s="29"/>
      <c r="E37" s="30" t="s">
        <v>29</v>
      </c>
      <c r="F37" s="18">
        <v>4358</v>
      </c>
      <c r="G37" s="54"/>
      <c r="H37" s="57" t="str">
        <f>IF(G37=0,"",+F37*G37)</f>
        <v/>
      </c>
      <c r="I37" s="5"/>
      <c r="J37" s="59"/>
    </row>
    <row r="38" spans="2:10" x14ac:dyDescent="0.2">
      <c r="B38" s="22"/>
      <c r="C38" s="23"/>
      <c r="D38" s="23"/>
      <c r="E38" s="23"/>
      <c r="F38" s="23"/>
      <c r="G38" s="23"/>
      <c r="H38" s="23"/>
      <c r="I38" s="24"/>
      <c r="J38" s="58"/>
    </row>
    <row r="39" spans="2:10" x14ac:dyDescent="0.2">
      <c r="B39" s="22" t="s">
        <v>30</v>
      </c>
      <c r="C39" s="23"/>
      <c r="D39" s="23"/>
      <c r="E39" s="23"/>
      <c r="G39" s="23"/>
      <c r="H39" s="23"/>
      <c r="I39" s="16">
        <f>SUM(H16:H37)</f>
        <v>0</v>
      </c>
      <c r="J39" s="64">
        <f>+I39*4</f>
        <v>0</v>
      </c>
    </row>
    <row r="40" spans="2:10" x14ac:dyDescent="0.2">
      <c r="B40" s="22" t="s">
        <v>31</v>
      </c>
      <c r="C40" s="23"/>
      <c r="D40" s="23"/>
      <c r="E40" s="23"/>
      <c r="F40" s="23"/>
      <c r="G40" s="17">
        <v>0.21</v>
      </c>
      <c r="H40" s="23"/>
      <c r="I40" s="16">
        <f>+I39*G40</f>
        <v>0</v>
      </c>
      <c r="J40" s="16">
        <f>+I40*4</f>
        <v>0</v>
      </c>
    </row>
    <row r="41" spans="2:10" ht="13.5" thickBot="1" x14ac:dyDescent="0.25">
      <c r="B41" s="18"/>
      <c r="C41" s="4"/>
      <c r="D41" s="4"/>
      <c r="E41" s="4"/>
      <c r="F41" s="4"/>
      <c r="G41" s="4"/>
      <c r="H41" s="4"/>
      <c r="I41" s="25"/>
      <c r="J41" s="60"/>
    </row>
    <row r="42" spans="2:10" x14ac:dyDescent="0.2">
      <c r="B42" s="23"/>
      <c r="C42" s="23"/>
      <c r="D42" s="23"/>
      <c r="E42" s="23"/>
      <c r="F42" s="23"/>
      <c r="G42" s="23"/>
      <c r="H42" s="23"/>
      <c r="I42" s="23"/>
    </row>
    <row r="43" spans="2:10" x14ac:dyDescent="0.2">
      <c r="B43" s="23"/>
      <c r="C43" s="23"/>
      <c r="D43" s="23"/>
      <c r="E43" s="23"/>
      <c r="F43" s="23"/>
      <c r="G43" s="23"/>
      <c r="H43" s="23"/>
      <c r="I43" s="23"/>
    </row>
    <row r="44" spans="2:10" x14ac:dyDescent="0.2">
      <c r="B44" s="23"/>
      <c r="C44" s="23"/>
      <c r="D44" s="23"/>
      <c r="E44" s="23"/>
      <c r="F44" s="23"/>
      <c r="G44" s="23"/>
      <c r="H44" s="23"/>
      <c r="I44" s="23"/>
    </row>
    <row r="45" spans="2:10" x14ac:dyDescent="0.2">
      <c r="B45" s="23"/>
      <c r="C45" s="23"/>
      <c r="D45" s="23"/>
      <c r="E45" s="23"/>
      <c r="F45" s="23"/>
      <c r="G45" s="23"/>
      <c r="H45" s="23"/>
      <c r="I45" s="23"/>
    </row>
    <row r="46" spans="2:10" ht="13.5" thickBot="1" x14ac:dyDescent="0.25">
      <c r="B46" s="23"/>
      <c r="C46" s="23"/>
      <c r="D46" s="23"/>
      <c r="E46" s="23"/>
      <c r="F46" s="23"/>
      <c r="G46" s="23"/>
      <c r="H46" s="23"/>
      <c r="I46" s="23"/>
    </row>
    <row r="47" spans="2:10" x14ac:dyDescent="0.2">
      <c r="B47" s="26" t="s">
        <v>4</v>
      </c>
      <c r="C47" s="10"/>
      <c r="D47" s="10" t="s">
        <v>5</v>
      </c>
      <c r="E47" s="11" t="s">
        <v>6</v>
      </c>
      <c r="F47" s="62" t="s">
        <v>7</v>
      </c>
      <c r="G47" s="10" t="s">
        <v>8</v>
      </c>
      <c r="H47" s="10" t="s">
        <v>9</v>
      </c>
      <c r="I47" s="24"/>
      <c r="J47" s="24"/>
    </row>
    <row r="48" spans="2:10" ht="13.5" thickBot="1" x14ac:dyDescent="0.25">
      <c r="B48" s="18" t="s">
        <v>51</v>
      </c>
      <c r="C48" s="4"/>
      <c r="D48" s="4"/>
      <c r="E48" s="5"/>
      <c r="F48" s="18"/>
      <c r="G48" s="4" t="s">
        <v>6</v>
      </c>
      <c r="H48" s="4" t="s">
        <v>10</v>
      </c>
      <c r="I48" s="12"/>
      <c r="J48" s="12"/>
    </row>
    <row r="49" spans="2:10" x14ac:dyDescent="0.2">
      <c r="B49" s="22"/>
      <c r="C49" s="23"/>
      <c r="D49" s="23"/>
      <c r="E49" s="15"/>
      <c r="F49" s="22"/>
      <c r="G49" s="23"/>
      <c r="H49" s="23"/>
      <c r="I49" s="24"/>
      <c r="J49" s="24"/>
    </row>
    <row r="50" spans="2:10" x14ac:dyDescent="0.2">
      <c r="B50" s="22"/>
      <c r="C50" s="23"/>
      <c r="D50" s="23"/>
      <c r="E50" s="15"/>
      <c r="F50" s="22"/>
      <c r="G50" s="23"/>
      <c r="H50" s="23"/>
      <c r="I50" s="12"/>
      <c r="J50" s="12"/>
    </row>
    <row r="51" spans="2:10" ht="13.5" thickBot="1" x14ac:dyDescent="0.25">
      <c r="B51" s="71" t="s">
        <v>32</v>
      </c>
      <c r="C51" s="72"/>
      <c r="D51" s="23"/>
      <c r="E51" s="15" t="s">
        <v>33</v>
      </c>
      <c r="F51" s="22">
        <v>4500</v>
      </c>
      <c r="G51" s="53"/>
      <c r="H51" s="55">
        <f>+F51*G51</f>
        <v>0</v>
      </c>
      <c r="I51" s="7"/>
      <c r="J51" s="7"/>
    </row>
    <row r="52" spans="2:10" ht="46.5" hidden="1" customHeight="1" thickBot="1" x14ac:dyDescent="0.25">
      <c r="B52" s="67"/>
      <c r="C52" s="68"/>
      <c r="D52" s="4"/>
      <c r="E52" s="5"/>
      <c r="F52" s="6"/>
      <c r="G52" s="63"/>
      <c r="H52" s="56"/>
      <c r="I52" s="7"/>
      <c r="J52" s="7"/>
    </row>
    <row r="53" spans="2:10" x14ac:dyDescent="0.2">
      <c r="B53" s="8"/>
      <c r="C53" s="9"/>
      <c r="D53" s="10"/>
      <c r="E53" s="10"/>
      <c r="F53" s="10"/>
      <c r="G53" s="10"/>
      <c r="H53" s="11"/>
      <c r="I53" s="12"/>
      <c r="J53" s="12"/>
    </row>
    <row r="54" spans="2:10" x14ac:dyDescent="0.2">
      <c r="B54" s="13" t="s">
        <v>34</v>
      </c>
      <c r="C54" s="14"/>
      <c r="D54" s="23"/>
      <c r="E54" s="23"/>
      <c r="F54" s="23"/>
      <c r="G54" s="23"/>
      <c r="H54" s="15"/>
      <c r="I54" s="16">
        <f>SUM(H51:H52)</f>
        <v>0</v>
      </c>
      <c r="J54" s="64">
        <f>+I54*4</f>
        <v>0</v>
      </c>
    </row>
    <row r="55" spans="2:10" x14ac:dyDescent="0.2">
      <c r="B55" s="22" t="s">
        <v>35</v>
      </c>
      <c r="C55" s="23"/>
      <c r="D55" s="23"/>
      <c r="E55" s="23"/>
      <c r="F55" s="23"/>
      <c r="G55" s="17">
        <v>0.21</v>
      </c>
      <c r="H55" s="23"/>
      <c r="I55" s="16">
        <f>+I54*(G55)</f>
        <v>0</v>
      </c>
      <c r="J55" s="16">
        <f>+I55*4</f>
        <v>0</v>
      </c>
    </row>
    <row r="56" spans="2:10" ht="13.5" thickBot="1" x14ac:dyDescent="0.25">
      <c r="B56" s="18"/>
      <c r="C56" s="4"/>
      <c r="D56" s="4"/>
      <c r="E56" s="4"/>
      <c r="F56" s="4"/>
      <c r="G56" s="4"/>
      <c r="H56" s="5"/>
      <c r="I56" s="19"/>
      <c r="J56" s="19"/>
    </row>
    <row r="58" spans="2:10" ht="13.5" thickBot="1" x14ac:dyDescent="0.25"/>
    <row r="59" spans="2:10" ht="13.5" thickBot="1" x14ac:dyDescent="0.25">
      <c r="B59" s="20" t="s">
        <v>36</v>
      </c>
      <c r="C59" s="21" t="s">
        <v>42</v>
      </c>
      <c r="D59" s="21"/>
      <c r="E59" s="21"/>
      <c r="F59" s="21"/>
      <c r="G59" s="21"/>
      <c r="H59" s="21"/>
      <c r="I59" s="61">
        <f>+I39-I54</f>
        <v>0</v>
      </c>
      <c r="J59" s="65">
        <f>+J39-J54</f>
        <v>0</v>
      </c>
    </row>
    <row r="62" spans="2:10" x14ac:dyDescent="0.2">
      <c r="B62" s="2" t="s">
        <v>37</v>
      </c>
      <c r="C62" s="66"/>
      <c r="D62" s="66"/>
      <c r="E62" s="66"/>
      <c r="F62" s="66"/>
      <c r="G62" s="66"/>
      <c r="H62" s="66"/>
    </row>
    <row r="63" spans="2:10" x14ac:dyDescent="0.2">
      <c r="B63" s="3" t="s">
        <v>38</v>
      </c>
      <c r="C63" s="66"/>
      <c r="D63" s="66"/>
      <c r="E63" s="66"/>
      <c r="F63" s="66"/>
      <c r="G63" s="66"/>
      <c r="H63" s="66"/>
    </row>
    <row r="64" spans="2:10" ht="75.75" customHeight="1" x14ac:dyDescent="0.2">
      <c r="B64" s="2" t="s">
        <v>39</v>
      </c>
      <c r="C64" s="66"/>
      <c r="D64" s="66"/>
      <c r="E64" s="66"/>
      <c r="F64" s="66"/>
      <c r="G64" s="66"/>
      <c r="H64" s="66"/>
    </row>
    <row r="65" spans="2:8" x14ac:dyDescent="0.2">
      <c r="B65" s="3" t="s">
        <v>40</v>
      </c>
      <c r="C65" s="66"/>
      <c r="D65" s="66"/>
      <c r="E65" s="66"/>
      <c r="F65" s="66"/>
      <c r="G65" s="66"/>
      <c r="H65" s="66"/>
    </row>
    <row r="66" spans="2:8" x14ac:dyDescent="0.2">
      <c r="B66" s="3" t="s">
        <v>41</v>
      </c>
      <c r="C66" s="66"/>
      <c r="D66" s="66"/>
      <c r="E66" s="66"/>
      <c r="F66" s="66"/>
      <c r="G66" s="66"/>
      <c r="H66" s="66"/>
    </row>
  </sheetData>
  <sheetProtection algorithmName="SHA-512" hashValue="+5k27SWcBN0xkZPq37Yk5vWuRLsaMNDWl7ECROVtkNMFv7xIPmCefVRtAYJS4O5j1bw/6IlSSwmloiBTrT1YwA==" saltValue="t4ss4hq4nW52YYCC4U/f3w==" spinCount="100000" sheet="1" objects="1" scenarios="1"/>
  <mergeCells count="17">
    <mergeCell ref="B52:C52"/>
    <mergeCell ref="C11:H11"/>
    <mergeCell ref="C12:H12"/>
    <mergeCell ref="B17:C17"/>
    <mergeCell ref="B19:C19"/>
    <mergeCell ref="B21:C21"/>
    <mergeCell ref="B23:C23"/>
    <mergeCell ref="B24:C24"/>
    <mergeCell ref="B26:C26"/>
    <mergeCell ref="B28:C28"/>
    <mergeCell ref="B35:C35"/>
    <mergeCell ref="B51:C51"/>
    <mergeCell ref="C62:H62"/>
    <mergeCell ref="C63:H63"/>
    <mergeCell ref="C64:H64"/>
    <mergeCell ref="C65:H65"/>
    <mergeCell ref="C66:H66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547DC-1726-4CAD-8DA8-7772EBF17FD2}">
  <dimension ref="A1:J66"/>
  <sheetViews>
    <sheetView workbookViewId="0">
      <selection activeCell="P34" sqref="P34"/>
    </sheetView>
  </sheetViews>
  <sheetFormatPr defaultRowHeight="12.75" x14ac:dyDescent="0.2"/>
  <cols>
    <col min="2" max="2" width="20.28515625" customWidth="1"/>
    <col min="3" max="3" width="15.28515625" customWidth="1"/>
    <col min="4" max="4" width="17.42578125" customWidth="1"/>
    <col min="5" max="5" width="11.85546875" bestFit="1" customWidth="1"/>
    <col min="6" max="6" width="6.28515625" bestFit="1" customWidth="1"/>
    <col min="7" max="7" width="13.7109375" customWidth="1"/>
    <col min="8" max="8" width="13.42578125" customWidth="1"/>
    <col min="9" max="9" width="16.42578125" customWidth="1"/>
    <col min="10" max="10" width="17.5703125" customWidth="1"/>
  </cols>
  <sheetData>
    <row r="1" spans="1:10" x14ac:dyDescent="0.2">
      <c r="A1" s="50" t="s">
        <v>0</v>
      </c>
      <c r="B1" s="50" t="s">
        <v>1</v>
      </c>
    </row>
    <row r="2" spans="1:10" x14ac:dyDescent="0.2">
      <c r="A2" s="50" t="s">
        <v>44</v>
      </c>
      <c r="B2" s="50"/>
    </row>
    <row r="6" spans="1:10" ht="15.75" x14ac:dyDescent="0.25">
      <c r="B6" s="51" t="s">
        <v>47</v>
      </c>
      <c r="C6" s="51" t="s">
        <v>1</v>
      </c>
      <c r="D6" s="51" t="s">
        <v>48</v>
      </c>
    </row>
    <row r="7" spans="1:10" x14ac:dyDescent="0.2">
      <c r="B7" s="73" t="s">
        <v>53</v>
      </c>
    </row>
    <row r="11" spans="1:10" x14ac:dyDescent="0.2">
      <c r="B11" s="49" t="s">
        <v>2</v>
      </c>
      <c r="C11" s="66"/>
      <c r="D11" s="66"/>
      <c r="E11" s="66"/>
      <c r="F11" s="66"/>
      <c r="G11" s="66"/>
      <c r="H11" s="66"/>
    </row>
    <row r="12" spans="1:10" x14ac:dyDescent="0.2">
      <c r="B12" s="49" t="s">
        <v>3</v>
      </c>
      <c r="C12" s="66"/>
      <c r="D12" s="66"/>
      <c r="E12" s="66"/>
      <c r="F12" s="66"/>
      <c r="G12" s="66"/>
      <c r="H12" s="66"/>
    </row>
    <row r="13" spans="1:10" ht="13.5" thickBot="1" x14ac:dyDescent="0.25"/>
    <row r="14" spans="1:10" x14ac:dyDescent="0.2">
      <c r="B14" s="36" t="s">
        <v>4</v>
      </c>
      <c r="C14" s="37"/>
      <c r="D14" s="38" t="s">
        <v>5</v>
      </c>
      <c r="E14" s="39" t="s">
        <v>6</v>
      </c>
      <c r="F14" s="40" t="s">
        <v>7</v>
      </c>
      <c r="G14" s="41" t="s">
        <v>8</v>
      </c>
      <c r="H14" s="42" t="s">
        <v>9</v>
      </c>
      <c r="I14" s="42" t="s">
        <v>43</v>
      </c>
      <c r="J14" s="58" t="s">
        <v>45</v>
      </c>
    </row>
    <row r="15" spans="1:10" ht="13.5" thickBot="1" x14ac:dyDescent="0.25">
      <c r="B15" s="43" t="s">
        <v>54</v>
      </c>
      <c r="C15" s="44"/>
      <c r="D15" s="45"/>
      <c r="E15" s="46"/>
      <c r="F15" s="43"/>
      <c r="G15" s="47" t="s">
        <v>6</v>
      </c>
      <c r="H15" s="48" t="s">
        <v>10</v>
      </c>
      <c r="I15" s="48"/>
      <c r="J15" s="60"/>
    </row>
    <row r="16" spans="1:10" x14ac:dyDescent="0.2">
      <c r="B16" s="40"/>
      <c r="C16" s="37"/>
      <c r="D16" s="38"/>
      <c r="E16" s="39"/>
      <c r="F16" s="40"/>
      <c r="G16" s="41"/>
      <c r="H16" s="42"/>
      <c r="I16" s="42"/>
      <c r="J16" s="59"/>
    </row>
    <row r="17" spans="2:10" x14ac:dyDescent="0.2">
      <c r="B17" s="69" t="s">
        <v>11</v>
      </c>
      <c r="C17" s="70"/>
      <c r="D17" s="32" t="s">
        <v>12</v>
      </c>
      <c r="E17" s="33" t="s">
        <v>13</v>
      </c>
      <c r="F17" s="22">
        <v>664</v>
      </c>
      <c r="G17" s="53"/>
      <c r="H17" s="52" t="str">
        <f>IF(G17=0,"",+F17*G17)</f>
        <v/>
      </c>
      <c r="I17" s="15"/>
      <c r="J17" s="59"/>
    </row>
    <row r="18" spans="2:10" x14ac:dyDescent="0.2">
      <c r="B18" s="34"/>
      <c r="C18" s="35"/>
      <c r="D18" s="32"/>
      <c r="E18" s="33"/>
      <c r="F18" s="22"/>
      <c r="G18" s="23"/>
      <c r="H18" s="15"/>
      <c r="I18" s="15"/>
      <c r="J18" s="59"/>
    </row>
    <row r="19" spans="2:10" x14ac:dyDescent="0.2">
      <c r="B19" s="69" t="s">
        <v>11</v>
      </c>
      <c r="C19" s="70"/>
      <c r="D19" s="32" t="s">
        <v>14</v>
      </c>
      <c r="E19" s="33" t="s">
        <v>13</v>
      </c>
      <c r="F19" s="22">
        <v>42</v>
      </c>
      <c r="G19" s="53"/>
      <c r="H19" s="52" t="str">
        <f>IF(G19=0,"",+F19*G19)</f>
        <v/>
      </c>
      <c r="I19" s="15"/>
      <c r="J19" s="59"/>
    </row>
    <row r="20" spans="2:10" x14ac:dyDescent="0.2">
      <c r="B20" s="34"/>
      <c r="C20" s="35"/>
      <c r="D20" s="32"/>
      <c r="E20" s="33"/>
      <c r="F20" s="22"/>
      <c r="G20" s="23"/>
      <c r="H20" s="15"/>
      <c r="I20" s="15"/>
      <c r="J20" s="59"/>
    </row>
    <row r="21" spans="2:10" x14ac:dyDescent="0.2">
      <c r="B21" s="69" t="s">
        <v>11</v>
      </c>
      <c r="C21" s="70"/>
      <c r="D21" s="32" t="s">
        <v>15</v>
      </c>
      <c r="E21" s="33" t="s">
        <v>13</v>
      </c>
      <c r="F21" s="22">
        <v>2506</v>
      </c>
      <c r="G21" s="53"/>
      <c r="H21" s="52" t="str">
        <f>IF(G21=0,"",+F21*G21)</f>
        <v/>
      </c>
      <c r="I21" s="15"/>
      <c r="J21" s="59"/>
    </row>
    <row r="22" spans="2:10" x14ac:dyDescent="0.2">
      <c r="B22" s="34"/>
      <c r="C22" s="35"/>
      <c r="D22" s="32"/>
      <c r="E22" s="33"/>
      <c r="F22" s="22"/>
      <c r="G22" s="23"/>
      <c r="H22" s="15"/>
      <c r="I22" s="15"/>
      <c r="J22" s="59"/>
    </row>
    <row r="23" spans="2:10" x14ac:dyDescent="0.2">
      <c r="B23" s="69" t="s">
        <v>16</v>
      </c>
      <c r="C23" s="70"/>
      <c r="D23" s="32" t="s">
        <v>17</v>
      </c>
      <c r="E23" s="33" t="s">
        <v>13</v>
      </c>
      <c r="F23" s="22">
        <v>10397</v>
      </c>
      <c r="G23" s="53"/>
      <c r="H23" s="52" t="str">
        <f>IF(G23=0,"",+F23*G23)</f>
        <v/>
      </c>
      <c r="I23" s="15"/>
      <c r="J23" s="59"/>
    </row>
    <row r="24" spans="2:10" x14ac:dyDescent="0.2">
      <c r="B24" s="69" t="s">
        <v>11</v>
      </c>
      <c r="C24" s="70"/>
      <c r="D24" s="32" t="s">
        <v>17</v>
      </c>
      <c r="E24" s="33" t="s">
        <v>13</v>
      </c>
      <c r="F24" s="22">
        <v>17472</v>
      </c>
      <c r="G24" s="53"/>
      <c r="H24" s="52" t="str">
        <f>IF(G24=0,"",+F24*G24)</f>
        <v/>
      </c>
      <c r="I24" s="15"/>
      <c r="J24" s="59"/>
    </row>
    <row r="25" spans="2:10" x14ac:dyDescent="0.2">
      <c r="B25" s="34"/>
      <c r="C25" s="35"/>
      <c r="D25" s="32"/>
      <c r="E25" s="33"/>
      <c r="F25" s="22"/>
      <c r="G25" s="23"/>
      <c r="H25" s="15"/>
      <c r="I25" s="15"/>
      <c r="J25" s="59"/>
    </row>
    <row r="26" spans="2:10" x14ac:dyDescent="0.2">
      <c r="B26" s="69" t="s">
        <v>11</v>
      </c>
      <c r="C26" s="70"/>
      <c r="D26" s="32" t="s">
        <v>18</v>
      </c>
      <c r="E26" s="33" t="s">
        <v>13</v>
      </c>
      <c r="F26" s="22">
        <v>301</v>
      </c>
      <c r="G26" s="53"/>
      <c r="H26" s="52" t="str">
        <f>IF(G26=0,"",+F26*G26)</f>
        <v/>
      </c>
      <c r="I26" s="15"/>
      <c r="J26" s="59"/>
    </row>
    <row r="27" spans="2:10" x14ac:dyDescent="0.2">
      <c r="B27" s="34"/>
      <c r="C27" s="35"/>
      <c r="D27" s="32"/>
      <c r="E27" s="33"/>
      <c r="F27" s="22"/>
      <c r="G27" s="23"/>
      <c r="H27" s="15"/>
      <c r="I27" s="15"/>
      <c r="J27" s="59"/>
    </row>
    <row r="28" spans="2:10" x14ac:dyDescent="0.2">
      <c r="B28" s="69" t="s">
        <v>11</v>
      </c>
      <c r="C28" s="70"/>
      <c r="D28" s="32" t="s">
        <v>19</v>
      </c>
      <c r="E28" s="33" t="s">
        <v>13</v>
      </c>
      <c r="F28" s="22">
        <v>21</v>
      </c>
      <c r="G28" s="53"/>
      <c r="H28" s="52" t="str">
        <f>IF(G28=0,"",+F28*G28)</f>
        <v/>
      </c>
      <c r="I28" s="15"/>
      <c r="J28" s="59"/>
    </row>
    <row r="29" spans="2:10" x14ac:dyDescent="0.2">
      <c r="B29" s="34"/>
      <c r="C29" s="35"/>
      <c r="D29" s="32"/>
      <c r="E29" s="33"/>
      <c r="F29" s="22"/>
      <c r="G29" s="23"/>
      <c r="H29" s="15"/>
      <c r="I29" s="15"/>
      <c r="J29" s="59"/>
    </row>
    <row r="30" spans="2:10" x14ac:dyDescent="0.2">
      <c r="B30" s="22"/>
      <c r="C30" s="31"/>
      <c r="D30" s="32"/>
      <c r="E30" s="33"/>
      <c r="F30" s="22"/>
      <c r="G30" s="23"/>
      <c r="H30" s="15"/>
      <c r="I30" s="15"/>
      <c r="J30" s="59"/>
    </row>
    <row r="31" spans="2:10" x14ac:dyDescent="0.2">
      <c r="B31" s="22" t="s">
        <v>20</v>
      </c>
      <c r="C31" s="31" t="s">
        <v>21</v>
      </c>
      <c r="D31" s="32" t="s">
        <v>22</v>
      </c>
      <c r="E31" s="33" t="s">
        <v>13</v>
      </c>
      <c r="F31" s="22">
        <v>14</v>
      </c>
      <c r="G31" s="1"/>
      <c r="H31" s="52" t="str">
        <f>IF(G31=0,"",+F31*G31)</f>
        <v/>
      </c>
      <c r="I31" s="15"/>
      <c r="J31" s="59"/>
    </row>
    <row r="32" spans="2:10" x14ac:dyDescent="0.2">
      <c r="B32" s="22" t="s">
        <v>20</v>
      </c>
      <c r="C32" s="31"/>
      <c r="D32" s="32" t="s">
        <v>23</v>
      </c>
      <c r="E32" s="33" t="s">
        <v>13</v>
      </c>
      <c r="F32" s="22">
        <v>1</v>
      </c>
      <c r="G32" s="53"/>
      <c r="H32" s="52" t="str">
        <f>IF(G32=0,"",+F32*G32)</f>
        <v/>
      </c>
      <c r="I32" s="15"/>
      <c r="J32" s="59"/>
    </row>
    <row r="33" spans="2:10" x14ac:dyDescent="0.2">
      <c r="B33" s="22" t="s">
        <v>20</v>
      </c>
      <c r="C33" s="31" t="s">
        <v>24</v>
      </c>
      <c r="D33" s="32" t="s">
        <v>25</v>
      </c>
      <c r="E33" s="33" t="s">
        <v>13</v>
      </c>
      <c r="F33" s="22">
        <v>1</v>
      </c>
      <c r="G33" s="1"/>
      <c r="H33" s="52"/>
      <c r="I33" s="15"/>
      <c r="J33" s="59"/>
    </row>
    <row r="34" spans="2:10" x14ac:dyDescent="0.2">
      <c r="B34" s="22"/>
      <c r="C34" s="31"/>
      <c r="D34" s="32"/>
      <c r="E34" s="33"/>
      <c r="F34" s="22"/>
      <c r="G34" s="23"/>
      <c r="H34" s="15"/>
      <c r="I34" s="15"/>
      <c r="J34" s="59"/>
    </row>
    <row r="35" spans="2:10" x14ac:dyDescent="0.2">
      <c r="B35" s="69" t="s">
        <v>26</v>
      </c>
      <c r="C35" s="70"/>
      <c r="D35" s="32"/>
      <c r="E35" s="33" t="s">
        <v>27</v>
      </c>
      <c r="F35" s="22">
        <v>812</v>
      </c>
      <c r="G35" s="53"/>
      <c r="H35" s="52" t="str">
        <f>IF(G35=0,"",+F35*G35)</f>
        <v/>
      </c>
      <c r="I35" s="15"/>
      <c r="J35" s="59"/>
    </row>
    <row r="36" spans="2:10" x14ac:dyDescent="0.2">
      <c r="B36" s="22"/>
      <c r="C36" s="31"/>
      <c r="D36" s="32"/>
      <c r="E36" s="33"/>
      <c r="F36" s="22"/>
      <c r="G36" s="23"/>
      <c r="H36" s="15"/>
      <c r="I36" s="15"/>
      <c r="J36" s="59"/>
    </row>
    <row r="37" spans="2:10" ht="13.5" thickBot="1" x14ac:dyDescent="0.25">
      <c r="B37" s="27" t="s">
        <v>28</v>
      </c>
      <c r="C37" s="28"/>
      <c r="D37" s="29"/>
      <c r="E37" s="30" t="s">
        <v>29</v>
      </c>
      <c r="F37" s="18">
        <v>4358</v>
      </c>
      <c r="G37" s="54"/>
      <c r="H37" s="57" t="str">
        <f>IF(G37=0,"",+F37*G37)</f>
        <v/>
      </c>
      <c r="I37" s="5"/>
      <c r="J37" s="59"/>
    </row>
    <row r="38" spans="2:10" x14ac:dyDescent="0.2">
      <c r="B38" s="22"/>
      <c r="C38" s="23"/>
      <c r="D38" s="23"/>
      <c r="E38" s="23"/>
      <c r="F38" s="23"/>
      <c r="G38" s="23"/>
      <c r="H38" s="23"/>
      <c r="I38" s="24"/>
      <c r="J38" s="58"/>
    </row>
    <row r="39" spans="2:10" x14ac:dyDescent="0.2">
      <c r="B39" s="22" t="s">
        <v>30</v>
      </c>
      <c r="C39" s="23"/>
      <c r="D39" s="23"/>
      <c r="E39" s="23"/>
      <c r="G39" s="23"/>
      <c r="H39" s="23"/>
      <c r="I39" s="16">
        <f>SUM(H16:H37)</f>
        <v>0</v>
      </c>
      <c r="J39" s="64">
        <f>+I39*4</f>
        <v>0</v>
      </c>
    </row>
    <row r="40" spans="2:10" x14ac:dyDescent="0.2">
      <c r="B40" s="22" t="s">
        <v>31</v>
      </c>
      <c r="C40" s="23"/>
      <c r="D40" s="23"/>
      <c r="E40" s="23"/>
      <c r="F40" s="23"/>
      <c r="G40" s="17">
        <v>0.21</v>
      </c>
      <c r="H40" s="23"/>
      <c r="I40" s="16">
        <f>+I39*G40</f>
        <v>0</v>
      </c>
      <c r="J40" s="16">
        <f>+I40*4</f>
        <v>0</v>
      </c>
    </row>
    <row r="41" spans="2:10" ht="13.5" thickBot="1" x14ac:dyDescent="0.25">
      <c r="B41" s="18"/>
      <c r="C41" s="4"/>
      <c r="D41" s="4"/>
      <c r="E41" s="4"/>
      <c r="F41" s="4"/>
      <c r="G41" s="4"/>
      <c r="H41" s="4"/>
      <c r="I41" s="25"/>
      <c r="J41" s="60"/>
    </row>
    <row r="42" spans="2:10" x14ac:dyDescent="0.2">
      <c r="B42" s="23"/>
      <c r="C42" s="23"/>
      <c r="D42" s="23"/>
      <c r="E42" s="23"/>
      <c r="F42" s="23"/>
      <c r="G42" s="23"/>
      <c r="H42" s="23"/>
      <c r="I42" s="23"/>
    </row>
    <row r="43" spans="2:10" x14ac:dyDescent="0.2">
      <c r="B43" s="23"/>
      <c r="C43" s="23"/>
      <c r="D43" s="23"/>
      <c r="E43" s="23"/>
      <c r="F43" s="23"/>
      <c r="G43" s="23"/>
      <c r="H43" s="23"/>
      <c r="I43" s="23"/>
    </row>
    <row r="44" spans="2:10" x14ac:dyDescent="0.2">
      <c r="B44" s="23"/>
      <c r="C44" s="23"/>
      <c r="D44" s="23"/>
      <c r="E44" s="23"/>
      <c r="F44" s="23"/>
      <c r="G44" s="23"/>
      <c r="H44" s="23"/>
      <c r="I44" s="23"/>
    </row>
    <row r="45" spans="2:10" x14ac:dyDescent="0.2">
      <c r="B45" s="23"/>
      <c r="C45" s="23"/>
      <c r="D45" s="23"/>
      <c r="E45" s="23"/>
      <c r="F45" s="23"/>
      <c r="G45" s="23"/>
      <c r="H45" s="23"/>
      <c r="I45" s="23"/>
    </row>
    <row r="46" spans="2:10" ht="13.5" thickBot="1" x14ac:dyDescent="0.25">
      <c r="B46" s="23"/>
      <c r="C46" s="23"/>
      <c r="D46" s="23"/>
      <c r="E46" s="23"/>
      <c r="F46" s="23"/>
      <c r="G46" s="23"/>
      <c r="H46" s="23"/>
      <c r="I46" s="23"/>
    </row>
    <row r="47" spans="2:10" x14ac:dyDescent="0.2">
      <c r="B47" s="26" t="s">
        <v>4</v>
      </c>
      <c r="C47" s="10"/>
      <c r="D47" s="10" t="s">
        <v>5</v>
      </c>
      <c r="E47" s="11" t="s">
        <v>6</v>
      </c>
      <c r="F47" s="62" t="s">
        <v>7</v>
      </c>
      <c r="G47" s="10" t="s">
        <v>8</v>
      </c>
      <c r="H47" s="10" t="s">
        <v>9</v>
      </c>
      <c r="I47" s="24"/>
      <c r="J47" s="24"/>
    </row>
    <row r="48" spans="2:10" ht="13.5" thickBot="1" x14ac:dyDescent="0.25">
      <c r="B48" s="18" t="s">
        <v>55</v>
      </c>
      <c r="C48" s="4"/>
      <c r="D48" s="4"/>
      <c r="E48" s="5"/>
      <c r="F48" s="18"/>
      <c r="G48" s="4" t="s">
        <v>6</v>
      </c>
      <c r="H48" s="4" t="s">
        <v>10</v>
      </c>
      <c r="I48" s="12"/>
      <c r="J48" s="12"/>
    </row>
    <row r="49" spans="2:10" x14ac:dyDescent="0.2">
      <c r="B49" s="22"/>
      <c r="C49" s="23"/>
      <c r="D49" s="23"/>
      <c r="E49" s="15"/>
      <c r="F49" s="22"/>
      <c r="G49" s="23"/>
      <c r="H49" s="23"/>
      <c r="I49" s="24"/>
      <c r="J49" s="24"/>
    </row>
    <row r="50" spans="2:10" x14ac:dyDescent="0.2">
      <c r="B50" s="22"/>
      <c r="C50" s="23"/>
      <c r="D50" s="23"/>
      <c r="E50" s="15"/>
      <c r="F50" s="22"/>
      <c r="G50" s="23"/>
      <c r="H50" s="23"/>
      <c r="I50" s="12"/>
      <c r="J50" s="12"/>
    </row>
    <row r="51" spans="2:10" ht="13.5" thickBot="1" x14ac:dyDescent="0.25">
      <c r="B51" s="71" t="s">
        <v>32</v>
      </c>
      <c r="C51" s="72"/>
      <c r="D51" s="23"/>
      <c r="E51" s="15" t="s">
        <v>33</v>
      </c>
      <c r="F51" s="22">
        <v>4500</v>
      </c>
      <c r="G51" s="53"/>
      <c r="H51" s="55">
        <f>+F51*G51</f>
        <v>0</v>
      </c>
      <c r="I51" s="7"/>
      <c r="J51" s="7"/>
    </row>
    <row r="52" spans="2:10" ht="13.5" thickBot="1" x14ac:dyDescent="0.25">
      <c r="B52" s="67"/>
      <c r="C52" s="68"/>
      <c r="D52" s="4"/>
      <c r="E52" s="5"/>
      <c r="F52" s="6"/>
      <c r="G52" s="63"/>
      <c r="H52" s="56"/>
      <c r="I52" s="7"/>
      <c r="J52" s="7"/>
    </row>
    <row r="53" spans="2:10" x14ac:dyDescent="0.2">
      <c r="B53" s="8"/>
      <c r="C53" s="9"/>
      <c r="D53" s="10"/>
      <c r="E53" s="10"/>
      <c r="F53" s="10"/>
      <c r="G53" s="10"/>
      <c r="H53" s="11"/>
      <c r="I53" s="12"/>
      <c r="J53" s="12"/>
    </row>
    <row r="54" spans="2:10" x14ac:dyDescent="0.2">
      <c r="B54" s="13" t="s">
        <v>34</v>
      </c>
      <c r="C54" s="14"/>
      <c r="D54" s="23"/>
      <c r="E54" s="23"/>
      <c r="F54" s="23"/>
      <c r="G54" s="23"/>
      <c r="H54" s="15"/>
      <c r="I54" s="16">
        <f>SUM(H51:H52)</f>
        <v>0</v>
      </c>
      <c r="J54" s="64">
        <f>+I54*4</f>
        <v>0</v>
      </c>
    </row>
    <row r="55" spans="2:10" x14ac:dyDescent="0.2">
      <c r="B55" s="22" t="s">
        <v>35</v>
      </c>
      <c r="C55" s="23"/>
      <c r="D55" s="23"/>
      <c r="E55" s="23"/>
      <c r="F55" s="23"/>
      <c r="G55" s="17">
        <v>0.21</v>
      </c>
      <c r="H55" s="23"/>
      <c r="I55" s="16">
        <f>+I54*(G55)</f>
        <v>0</v>
      </c>
      <c r="J55" s="16">
        <f>+I55*4</f>
        <v>0</v>
      </c>
    </row>
    <row r="56" spans="2:10" ht="13.5" thickBot="1" x14ac:dyDescent="0.25">
      <c r="B56" s="18"/>
      <c r="C56" s="4"/>
      <c r="D56" s="4"/>
      <c r="E56" s="4"/>
      <c r="F56" s="4"/>
      <c r="G56" s="4"/>
      <c r="H56" s="5"/>
      <c r="I56" s="19"/>
      <c r="J56" s="19"/>
    </row>
    <row r="58" spans="2:10" ht="13.5" thickBot="1" x14ac:dyDescent="0.25"/>
    <row r="59" spans="2:10" ht="13.5" thickBot="1" x14ac:dyDescent="0.25">
      <c r="B59" s="20" t="s">
        <v>36</v>
      </c>
      <c r="C59" s="21" t="s">
        <v>42</v>
      </c>
      <c r="D59" s="21"/>
      <c r="E59" s="21"/>
      <c r="F59" s="21"/>
      <c r="G59" s="21"/>
      <c r="H59" s="21"/>
      <c r="I59" s="61">
        <f>+I39-I54</f>
        <v>0</v>
      </c>
      <c r="J59" s="65">
        <f>+J39-J54</f>
        <v>0</v>
      </c>
    </row>
    <row r="62" spans="2:10" x14ac:dyDescent="0.2">
      <c r="B62" s="2" t="s">
        <v>37</v>
      </c>
      <c r="C62" s="66"/>
      <c r="D62" s="66"/>
      <c r="E62" s="66"/>
      <c r="F62" s="66"/>
      <c r="G62" s="66"/>
      <c r="H62" s="66"/>
    </row>
    <row r="63" spans="2:10" x14ac:dyDescent="0.2">
      <c r="B63" s="3" t="s">
        <v>38</v>
      </c>
      <c r="C63" s="66"/>
      <c r="D63" s="66"/>
      <c r="E63" s="66"/>
      <c r="F63" s="66"/>
      <c r="G63" s="66"/>
      <c r="H63" s="66"/>
    </row>
    <row r="64" spans="2:10" x14ac:dyDescent="0.2">
      <c r="B64" s="2" t="s">
        <v>39</v>
      </c>
      <c r="C64" s="66"/>
      <c r="D64" s="66"/>
      <c r="E64" s="66"/>
      <c r="F64" s="66"/>
      <c r="G64" s="66"/>
      <c r="H64" s="66"/>
    </row>
    <row r="65" spans="2:8" x14ac:dyDescent="0.2">
      <c r="B65" s="3" t="s">
        <v>40</v>
      </c>
      <c r="C65" s="66"/>
      <c r="D65" s="66"/>
      <c r="E65" s="66"/>
      <c r="F65" s="66"/>
      <c r="G65" s="66"/>
      <c r="H65" s="66"/>
    </row>
    <row r="66" spans="2:8" x14ac:dyDescent="0.2">
      <c r="B66" s="3" t="s">
        <v>41</v>
      </c>
      <c r="C66" s="66"/>
      <c r="D66" s="66"/>
      <c r="E66" s="66"/>
      <c r="F66" s="66"/>
      <c r="G66" s="66"/>
      <c r="H66" s="66"/>
    </row>
  </sheetData>
  <sheetProtection algorithmName="SHA-512" hashValue="cDa+U+dV11XcWDU+YuLVOdMmW/wAWRXeLCOYmJ15YqdA782RGCuwv+M1sjTYmCAHvQ10xbQxrr7uY0JXpJzLqQ==" saltValue="Mysi/5TqS4TYx29RVAH8UA==" spinCount="100000" sheet="1" objects="1" scenarios="1"/>
  <mergeCells count="17">
    <mergeCell ref="B23:C23"/>
    <mergeCell ref="B24:C24"/>
    <mergeCell ref="B26:C26"/>
    <mergeCell ref="B28:C28"/>
    <mergeCell ref="B35:C35"/>
    <mergeCell ref="C11:H11"/>
    <mergeCell ref="C12:H12"/>
    <mergeCell ref="B17:C17"/>
    <mergeCell ref="B19:C19"/>
    <mergeCell ref="B21:C21"/>
    <mergeCell ref="C65:H65"/>
    <mergeCell ref="C66:H66"/>
    <mergeCell ref="B51:C51"/>
    <mergeCell ref="B52:C52"/>
    <mergeCell ref="C62:H62"/>
    <mergeCell ref="C63:H63"/>
    <mergeCell ref="C64:H64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dbbdbd-ea24-46d5-8c76-9bea7a04ac20">
      <Terms xmlns="http://schemas.microsoft.com/office/infopath/2007/PartnerControls"/>
    </lcf76f155ced4ddcb4097134ff3c332f>
    <TaxCatchAll xmlns="13d4bcb2-880b-4dd9-b868-c600884feb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B16B0BAF0FF4189FDA4203250816E" ma:contentTypeVersion="16" ma:contentTypeDescription="Een nieuw document maken." ma:contentTypeScope="" ma:versionID="b565eff4f7a2f99f24e2cf55dab81d81">
  <xsd:schema xmlns:xsd="http://www.w3.org/2001/XMLSchema" xmlns:xs="http://www.w3.org/2001/XMLSchema" xmlns:p="http://schemas.microsoft.com/office/2006/metadata/properties" xmlns:ns2="10dbbdbd-ea24-46d5-8c76-9bea7a04ac20" xmlns:ns3="13d4bcb2-880b-4dd9-b868-c600884feb2e" targetNamespace="http://schemas.microsoft.com/office/2006/metadata/properties" ma:root="true" ma:fieldsID="fc5ec3480f8cc5270628a7db18b05501" ns2:_="" ns3:_="">
    <xsd:import namespace="10dbbdbd-ea24-46d5-8c76-9bea7a04ac20"/>
    <xsd:import namespace="13d4bcb2-880b-4dd9-b868-c600884fe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bbdbd-ea24-46d5-8c76-9bea7a04ac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ce78b14a-69e4-45cf-adb5-5d07bdd05b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4bcb2-880b-4dd9-b868-c600884fe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7d55568-f3c8-4102-bd7c-fe42eaa76615}" ma:internalName="TaxCatchAll" ma:showField="CatchAllData" ma:web="13d4bcb2-880b-4dd9-b868-c600884feb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3BF83C-F3B4-4670-9500-4E00DF13DF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747B14-4E49-4CBB-8019-D074C50F8675}">
  <ds:schemaRefs>
    <ds:schemaRef ds:uri="http://schemas.microsoft.com/office/2006/metadata/properties"/>
    <ds:schemaRef ds:uri="http://schemas.microsoft.com/office/infopath/2007/PartnerControls"/>
    <ds:schemaRef ds:uri="10dbbdbd-ea24-46d5-8c76-9bea7a04ac20"/>
    <ds:schemaRef ds:uri="13d4bcb2-880b-4dd9-b868-c600884feb2e"/>
  </ds:schemaRefs>
</ds:datastoreItem>
</file>

<file path=customXml/itemProps3.xml><?xml version="1.0" encoding="utf-8"?>
<ds:datastoreItem xmlns:ds="http://schemas.openxmlformats.org/officeDocument/2006/customXml" ds:itemID="{5BF7815E-8CA6-4F6F-A34D-1CC4251D0F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bbdbd-ea24-46d5-8c76-9bea7a04ac20"/>
    <ds:schemaRef ds:uri="13d4bcb2-880b-4dd9-b868-c600884fe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inschrijfstaat 7.1</vt:lpstr>
      <vt:lpstr>inschrijfstaat 7.2</vt:lpstr>
    </vt:vector>
  </TitlesOfParts>
  <Company>Gemeente Meierijstad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molkow</dc:creator>
  <cp:lastModifiedBy>Hans van den Wijngaard | gemeente Meierijstad</cp:lastModifiedBy>
  <dcterms:created xsi:type="dcterms:W3CDTF">2023-03-07T11:17:43Z</dcterms:created>
  <dcterms:modified xsi:type="dcterms:W3CDTF">2025-05-23T08:51:25Z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0x010100104B16B0BAF0FF4189FDA4203250816E</vt:lpwstr>
  </property>
  <property fmtid="{D5CDD505-2E9C-101B-9397-08002B2CF9AE}" pid="3" name="MediaServiceImageTags">
    <vt:lpwstr/>
  </property>
</Properties>
</file>