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13. Operationele inkoop\02. Strategische inkoop\SI (nieuw)\Medisch\Projecten\Div.7\01 RNG\EA 3D C-Bogen '25\3. NvI\NvI docs publicatie 26-06\"/>
    </mc:Choice>
  </mc:AlternateContent>
  <xr:revisionPtr revIDLastSave="0" documentId="13_ncr:1_{0E82DBDB-C992-48D5-8833-6944D8532E1E}" xr6:coauthVersionLast="47" xr6:coauthVersionMax="47" xr10:uidLastSave="{00000000-0000-0000-0000-000000000000}"/>
  <bookViews>
    <workbookView xWindow="-120" yWindow="-120" windowWidth="29040" windowHeight="17520" xr2:uid="{00000000-000D-0000-FFFF-FFFF00000000}"/>
  </bookViews>
  <sheets>
    <sheet name="1. Voorblad en Instructies" sheetId="1" r:id="rId1"/>
    <sheet name="2. Wetten en Voorwaarden" sheetId="2" r:id="rId2"/>
    <sheet name="3a.Technisch Functioneel 3Dcbal" sheetId="3" r:id="rId3"/>
    <sheet name="3b.Technisch Functioneel 3Dcbsp" sheetId="13" r:id="rId4"/>
    <sheet name="3c. Eisen vanuit Long" sheetId="15" r:id="rId5"/>
    <sheet name="3d. Eisen vanuit OK" sheetId="14" r:id="rId6"/>
    <sheet name="4. Integratie, Interface en ICT" sheetId="5" r:id="rId7"/>
    <sheet name="5. Onderhoud, Training" sheetId="7" r:id="rId8"/>
    <sheet name="6. Levering Installatie Accept." sheetId="8" r:id="rId9"/>
    <sheet name="7. Infectiepreventie" sheetId="11" r:id="rId10"/>
    <sheet name="8. Duurzaamheid" sheetId="12" r:id="rId11"/>
  </sheets>
  <definedNames>
    <definedName name="_xlnm._FilterDatabase" localSheetId="1" hidden="1">'2. Wetten en Voorwaarden'!$A$1:$H$16</definedName>
    <definedName name="_xlnm._FilterDatabase" localSheetId="2" hidden="1">'3a.Technisch Functioneel 3Dcbal'!$A$1:$L$42</definedName>
    <definedName name="_xlnm._FilterDatabase" localSheetId="3" hidden="1">'3b.Technisch Functioneel 3Dcbsp'!$A$1:$L$1</definedName>
    <definedName name="_xlnm._FilterDatabase" localSheetId="4" hidden="1">'3c. Eisen vanuit Long'!$A$1:$L$1</definedName>
    <definedName name="_xlnm._FilterDatabase" localSheetId="5" hidden="1">'3d. Eisen vanuit OK'!$A$1:$L$1</definedName>
    <definedName name="_xlnm._FilterDatabase" localSheetId="6" hidden="1">'4. Integratie, Interface en ICT'!$A$1:$I$1</definedName>
    <definedName name="_xlnm._FilterDatabase" localSheetId="7" hidden="1">'5. Onderhoud, Training'!$A$1:$K$1</definedName>
    <definedName name="_xlnm._FilterDatabase" localSheetId="8" hidden="1">'6. Levering Installatie Accept.'!$A$1:$H$1</definedName>
    <definedName name="_xlnm._FilterDatabase" localSheetId="9" hidden="1">'7. Infectiepreventie'!$A$1:$I$1</definedName>
    <definedName name="_xlnm._FilterDatabase" localSheetId="10" hidden="1">'8. Duurzaamheid'!$A$1:$H$1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3" l="1"/>
  <c r="L42" i="3"/>
  <c r="A9" i="7"/>
  <c r="G34" i="1" l="1"/>
  <c r="H34" i="1" s="1"/>
  <c r="G37" i="1"/>
  <c r="H37" i="1"/>
  <c r="A3" i="14"/>
  <c r="A4" i="14" s="1"/>
  <c r="A5" i="14" s="1"/>
  <c r="A6" i="14" s="1"/>
  <c r="A7" i="14" s="1"/>
  <c r="A8" i="14" s="1"/>
  <c r="A9" i="14" s="1"/>
  <c r="A10" i="14" s="1"/>
  <c r="A11" i="14" s="1"/>
  <c r="A12" i="14" s="1"/>
  <c r="A13" i="14" s="1"/>
  <c r="A14" i="14" s="1"/>
  <c r="A15" i="14" s="1"/>
  <c r="A16" i="14" s="1"/>
  <c r="A4" i="8"/>
  <c r="A5" i="8"/>
  <c r="A6" i="8"/>
  <c r="A7" i="8"/>
  <c r="A8" i="8"/>
  <c r="A9" i="8"/>
  <c r="A10" i="8"/>
  <c r="A11" i="8"/>
  <c r="A12" i="8"/>
  <c r="A13" i="8"/>
  <c r="A14" i="8"/>
  <c r="A3" i="8"/>
  <c r="A4" i="7"/>
  <c r="A5" i="7" s="1"/>
  <c r="A6" i="7" s="1"/>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L17" i="14"/>
  <c r="G17" i="14"/>
  <c r="L7" i="15"/>
  <c r="G36" i="1" s="1"/>
  <c r="H36" i="1" s="1"/>
  <c r="G35" i="1"/>
  <c r="H35" i="1" s="1"/>
  <c r="G7" i="15"/>
  <c r="B24" i="1"/>
  <c r="B25" i="1" s="1"/>
  <c r="B26" i="1" s="1"/>
  <c r="B27" i="1" s="1"/>
  <c r="A3" i="12"/>
  <c r="A4" i="12" s="1"/>
  <c r="A5" i="12" s="1"/>
  <c r="A6" i="12" s="1"/>
  <c r="G10" i="13"/>
  <c r="G42" i="3"/>
  <c r="F36" i="1"/>
  <c r="F37" i="1"/>
  <c r="F35" i="1"/>
  <c r="F34" i="1"/>
  <c r="D43" i="1"/>
  <c r="A3" i="2"/>
  <c r="A4" i="2" s="1"/>
  <c r="A5" i="2" s="1"/>
  <c r="A6" i="2" s="1"/>
  <c r="A7" i="2" s="1"/>
  <c r="A8" i="2" s="1"/>
  <c r="A9" i="2" s="1"/>
  <c r="A10" i="2" s="1"/>
  <c r="A11" i="2" s="1"/>
  <c r="A12" i="2" s="1"/>
  <c r="A13" i="2" s="1"/>
  <c r="A14" i="2" s="1"/>
  <c r="A15" i="2" s="1"/>
  <c r="A16" i="2" s="1"/>
  <c r="A17" i="2" s="1"/>
  <c r="A18" i="2" s="1"/>
  <c r="A19" i="2" s="1"/>
  <c r="A3" i="3"/>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7" i="7" l="1"/>
  <c r="H43" i="1"/>
  <c r="G43" i="1"/>
  <c r="A8" i="7" l="1"/>
  <c r="A10" i="7"/>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F43" i="1"/>
</calcChain>
</file>

<file path=xl/sharedStrings.xml><?xml version="1.0" encoding="utf-8"?>
<sst xmlns="http://schemas.openxmlformats.org/spreadsheetml/2006/main" count="1074" uniqueCount="411">
  <si>
    <t>Naam Inschrijver</t>
  </si>
  <si>
    <t>&lt;Invullen&gt;</t>
  </si>
  <si>
    <t>Instructies</t>
  </si>
  <si>
    <t>Waar in dit document wordt verwezen naar 'UMC', wordt daarmee -tenzij anders vermeld- zowel Amsterdam UMC als het Dijklander Ziekenhuis bedoeld.</t>
  </si>
  <si>
    <t>Dit PvEW bestaat uit Gunningseisen (hierna Eisen) en Gunningscriteria (hierna: Wensen) waar onderstaande instructies op van toepassing zijn.</t>
  </si>
  <si>
    <t>1.1</t>
  </si>
  <si>
    <t>Per Eis of Wens wordt Inschrijver gevraagd aan te geven of het aangeboden Systeem voldoet.</t>
  </si>
  <si>
    <t>Indien sprake is van een Eis heeft dit een uitsluitend karakter (Knock Out, hierna: K.O.) en wordt van Inschrijver verwacht dat hij door beantwoording met "Ja" akkoord gaat met de gestelde Eis. In de TenderNed vragenlijsten worden de Eisen aangeduid met KO (Knock Out). In de Programma's van Eisen en Wensen met "Eis" Indien Inschrijver niet akkoord gaat met de Eis dan leidt dit tot Uitsluiting van deelname aan de Aanbesteding.</t>
  </si>
  <si>
    <t xml:space="preserve">De Wensen worden in dit Programma's van Eisen en Wensen aangeduid met de term "Wens". Per Wens wordt aangegeven hoeveel punten er maximaal met betreffende Wens verdient kunnen worden binnen het Gunningscriterium Kwaliteit en wat er van Inschrijver wordt verwacht bij de beantwoording. Wensen hebben geen uitsluitend karakter (K.O.). </t>
  </si>
  <si>
    <t>Als het aangeboden Systeem voldoet aan het gestelde in betreffende Wens dient dan dient Inschrijver de bijbehorende bewijslast aan te leveren om te punten te krijgen.</t>
  </si>
  <si>
    <t>Bij Ja/Nee Wensen resulteert het invullen van een Ja automatisch tot 100% en het maximaal aantal haalbare punten. Een Nee resulteert automatisch in 0% en 0 punten.</t>
  </si>
  <si>
    <t>Daar waar de toekenning van de punten op de Wensen door UMC afwijkt van de punten zoals door Inschrijver zelf toegekend, prevaleert de toekenning van UMC. UMC zal de toekenning van punten motiveren in de gunningsbrief.</t>
  </si>
  <si>
    <t>Het aangeboden Systeem inclusief toebehoren voldoet als Medisch hulpmiddel (Medical Device) op het moment van Inschrijven aan de op dat moment geldende Europese en Nederlandse wet- &amp; regelgeving en normen. Inschrijver levert een ‘declaration of conformity’ aan waarmee de Inschrijver verklaart dat de aangeboden producten voldoen aan de vigerende wet- en regelgeving.</t>
  </si>
  <si>
    <t>Het aangeboden Systeem is op het moment van Inschrijven voorzien van een geldige CE-markering (volgens meest recente wetgeving) en voldoet daarmee aan geldende Europese en Nederlandse wet- en regelgeving inclusief alle geharmoniseerde normen. Zie het definitieblad voor de betekenis van de term "Systeem".</t>
  </si>
  <si>
    <t>Bewijslast</t>
  </si>
  <si>
    <t>Indien UMC in de bijbehorende kolom van een Eis of Wens om bewijslast vraagt is Inschrijver verplicht deze aan te leveren en in de documentnaam een verwijzing op te nemen naar  betreffende Eis/Wens en in de kolom toelichting een verwijzing naar betreffende document. Dit geldt niet in het geval dat Inschrijver niet aan een bepaalde Wens kan voldoen.</t>
  </si>
  <si>
    <t>Geef in de aangewezen kolom de verwijzing naar bladzijde in gebruiksaanwijzing c.q. uitgebreide productspecificaties.</t>
  </si>
  <si>
    <t>Betreffend document hoeft maar 1x geüpload te worden. Ook als het document betrekking heeft op meerdere Eisen of Wensen. Onder voorwaarde dat de verwijzing exact is, dus bladzijde, hoofdstuk/alinea/artikel/eerste zin van/ laatste zin van… Zodat de Aanbestedende dienst niet zelf hoeft te zoeken met het risico op interpretatiefouten.</t>
  </si>
  <si>
    <t xml:space="preserve">Inschrijver is niet verplicht een verwijzing op te nemen als er niet om gevraagd wordt. Wel is het Inschrijver toegestaan om een toelichting te geven in het daarvoor bestemde veld. De toelichting van Inschrijver mag niet afdoen aan een onvoorwaardelijke Ja op de Eis. </t>
  </si>
  <si>
    <t>UMC behoudt zich het recht om in de verificatiefase -middels steekproef- (aanvullende) bewijslast te vragen voor Eisen en/of Wensen initieel niet waren aangemerkt om vooraf aan te tonen.</t>
  </si>
  <si>
    <t>Uploaden</t>
  </si>
  <si>
    <t>Inschrijver vult het PvEW naar waarheid in en upload het PvEW in tweevoud in TenderNed. Eenmaal in PDF format (rechtsgeldig ondertekend) en eenmaal in Excel format.</t>
  </si>
  <si>
    <t xml:space="preserve">Dit Programma van Eisen en Wensen (PvEW) bestaat uit </t>
  </si>
  <si>
    <t>Te behalen punten max.</t>
  </si>
  <si>
    <t>Weging Kwaliteit</t>
  </si>
  <si>
    <t>Te behalen punten gewogen</t>
  </si>
  <si>
    <t>Behaalde punten</t>
  </si>
  <si>
    <t>Behaalde punten gewogen</t>
  </si>
  <si>
    <t>TAB 1</t>
  </si>
  <si>
    <t>Voorblad en Instructies</t>
  </si>
  <si>
    <t>TAB 2</t>
  </si>
  <si>
    <t>Wetten en Voorwaarden</t>
  </si>
  <si>
    <t>TAB 3a</t>
  </si>
  <si>
    <t>Technisch Functioneel 3D C-Bogen algemeen</t>
  </si>
  <si>
    <t>TAB 3b</t>
  </si>
  <si>
    <t>Technisch Functioneel 3D C-Bogen specifiek</t>
  </si>
  <si>
    <t>TAB 3c</t>
  </si>
  <si>
    <t>Eisen vanuit Longgeneeskunde</t>
  </si>
  <si>
    <t>TAB 3d</t>
  </si>
  <si>
    <t>Eisen vanuit OK</t>
  </si>
  <si>
    <t>TAB 4</t>
  </si>
  <si>
    <t>Integratie, Interface en ICT</t>
  </si>
  <si>
    <t>TAB 5</t>
  </si>
  <si>
    <t>Onderhoud, Training</t>
  </si>
  <si>
    <t>TAB 6</t>
  </si>
  <si>
    <t>Levering, Installatie, Acceptatie</t>
  </si>
  <si>
    <t>TAB 7</t>
  </si>
  <si>
    <t>Infectiepreventie</t>
  </si>
  <si>
    <t>TAB 8</t>
  </si>
  <si>
    <t>Duurzaamheid</t>
  </si>
  <si>
    <t>Punten behaald totaal (door Excel afgerond op hele getallen)</t>
  </si>
  <si>
    <t>Handtekening Inschrijver (alleen PDF)</t>
  </si>
  <si>
    <t>Naam:</t>
  </si>
  <si>
    <t>&lt;invullen&gt;</t>
  </si>
  <si>
    <t>Functie:</t>
  </si>
  <si>
    <t>Plaats:</t>
  </si>
  <si>
    <t>Datum:</t>
  </si>
  <si>
    <t>Handtekening:</t>
  </si>
  <si>
    <t>Nr</t>
  </si>
  <si>
    <t>Categorie</t>
  </si>
  <si>
    <t>Tab 2. Wetten en Voorwaarden</t>
  </si>
  <si>
    <t>Eis/Wens</t>
  </si>
  <si>
    <t>Configuratie</t>
  </si>
  <si>
    <t>Indien hier gevraagd of door Inschrijver gewenst geef toelichting in kolom H (Let op: zie TAB 1 Voorblad en Instructies)</t>
  </si>
  <si>
    <t>Antwoord Inschrijver
Ja/Nee</t>
  </si>
  <si>
    <t>Toelichting</t>
  </si>
  <si>
    <t>MDR</t>
  </si>
  <si>
    <t>Eis</t>
  </si>
  <si>
    <t>1+2</t>
  </si>
  <si>
    <r>
      <t>Het aangeboden Systee</t>
    </r>
    <r>
      <rPr>
        <sz val="10"/>
        <rFont val="Trebuchet MS"/>
        <family val="2"/>
      </rPr>
      <t>m is op het moment van Inschrijven vo</t>
    </r>
    <r>
      <rPr>
        <sz val="10"/>
        <color rgb="FF000000"/>
        <rFont val="Trebuchet MS"/>
        <family val="2"/>
      </rPr>
      <t>orzien van een geldige CE-markering (volgens meest recente wetgeving) en voldoet daarmee aan geldende Europese en Nederlandse wet- en regelgeving inclusief alle geharmoniseerde normen.</t>
    </r>
  </si>
  <si>
    <t>Veiligheid</t>
  </si>
  <si>
    <t>Het aangeboden Systeem voldoet aan de internationale norm: IEC 60601 in zijn geheel en aan IEC 60601-1-1 en IEC 60601-2-43:2022 (rontgen) in het bijzonder</t>
  </si>
  <si>
    <t>Straling</t>
  </si>
  <si>
    <t>Het aangeboden Systeem voldoet aan alle wettelijke eisen die aan de kwaliteit en veiligheid worden gesteld in het besluit basisveiligheidsnormen stralingsbescherming.</t>
  </si>
  <si>
    <t>Stralingsdosis</t>
  </si>
  <si>
    <t>Het aangeboden Systeem voldoet aan NEN-EN-IEC 61910-1 voor gestructureerde verslagen van stralingsdosis.</t>
  </si>
  <si>
    <t>Kwaliteitssysteem</t>
  </si>
  <si>
    <t xml:space="preserve">Het aangeboden Systeem voldoet aan ISO 14971:2019(en), IEC 62366-1:2015 en IEC 62304 en is ontwikkeld onder een kwaliteitssysteem dat voldoet aan ISO 13485:2016. </t>
  </si>
  <si>
    <t>Installatie</t>
  </si>
  <si>
    <t>De Installatie van het aangeboden Systeem voldoet aan de normen: 
- NEN 3140
- NEN 1010
- NEN-EN-ISO 13485</t>
  </si>
  <si>
    <t xml:space="preserve">De Installatie voldoet aan de Medical Device Regulation (EU) 2017/745 (MDR) en artikel 5.1 in het bijzonder. </t>
  </si>
  <si>
    <t xml:space="preserve">Het aangeboden Systeem voldoet in alle opzichten aan de door het Samenwerkingsverband Richtlijnen Infectiepreventie (SRI) opgestelde infectiepreventiemaatregelen bij beeldvormende technieken. U dient te allen tijde te voldoen aan de meest recente versie, te verkrijgen via https://www.sri-richtlijnen.nl/ </t>
  </si>
  <si>
    <t>Toepassing medische techniek</t>
  </si>
  <si>
    <t xml:space="preserve">Inschrijver voldoet aan 4.11 van het “Convenant veilige toepassing van medische technologie in het ziekenhuis” en haar externe technici hebben de bevoegdheid en bekwaamheid om zelfstandig technische werkzaamheden te verrichten en dit wordt zeker gesteld voorafgaand aan werkzaamheden die worden uitgevoerd. </t>
  </si>
  <si>
    <t>Gevaarlijke stoffen</t>
  </si>
  <si>
    <t>Het aangeboden (en in toekomst te leveren) Systeem en toebehoren bevatten geen gevaarlijke stoffen volgens de geldende RoHS-richtlijn.</t>
  </si>
  <si>
    <t>Contracten, wetten en voorwaarden</t>
  </si>
  <si>
    <t>Zie bijlage 6.0 Prijsopgaveformulier 3D C-Bogen</t>
  </si>
  <si>
    <t>Het Systeem wordt geleverd inclusief alle benodigde accessoires die benodigd zijn voor gebruik van het Systeem.</t>
  </si>
  <si>
    <t>Inschrijver dient bij bepaalde Eisen extra informatie aan te leveren. De informatie die de Inschrijver hier aanlevert is correct en juridisch bindend voor Inschrijver en wordt onderdeel van het bindende aanbod dat Inschrijver doet. Inschrijver gaat hiermee akkoord.</t>
  </si>
  <si>
    <t>De Inschrijver accepteert en onderschrijft integraal de Verwerkersovereenkomst Brancheorganisatie Zorg (BOZ) en sluit deze desgevraagd af met de Aanbestedende dienst.</t>
  </si>
  <si>
    <t xml:space="preserve">Indien Remote en/of on-site Support vanuit Inschrijver nodig is, zal Inschrijver desgevraagd de Remote Access overeenkomst 'Privacy afspraken on-site onderhoud &amp; remote access' ondertekenen die is gebaseerd op de Verwerkersovereenkomst Brancheorganisatie Zorg (BOZ).
</t>
  </si>
  <si>
    <t>Subcategorie</t>
  </si>
  <si>
    <t>Tab 3a. Technisch Functioneel 3D C-bogen algemeen</t>
  </si>
  <si>
    <t>Max. punten Wens</t>
  </si>
  <si>
    <t>Wijze van toekenning punten Wens</t>
  </si>
  <si>
    <t>Indien hier gevraagd of door Inschrijver gewenst geef toelichting in kolom K (Let op: zie TAB 1 Voorblad en Instructies)</t>
  </si>
  <si>
    <t>Antwoord Inschrijver Ja/Nee</t>
  </si>
  <si>
    <t>Punten voor Wens behaald</t>
  </si>
  <si>
    <t>Algemeen</t>
  </si>
  <si>
    <t>Basis</t>
  </si>
  <si>
    <t>Het aangeboden Systeem moet in staat zijn om 2D-beelden te maken, zowel single shots als cine-opnamen.</t>
  </si>
  <si>
    <t>Het aangeboden Systeem moet in staat zijn om 3D-beelden te maken.</t>
  </si>
  <si>
    <t>Het aangeboden Systeem moet op wielen staan en gemakkelijk verplaatsbaar zijn.</t>
  </si>
  <si>
    <t xml:space="preserve">Het aangeboden Systeem is voorzien van een monitorwagen, en is inbegrepen in de het voorgestelde toestel. </t>
  </si>
  <si>
    <t>Het aangeboden Systeem moet de mogelijkheid bieden om 3D-reconstructies te maken uit projectiebeelden.</t>
  </si>
  <si>
    <t>Markt</t>
  </si>
  <si>
    <t>Inschrijver heeft het aangeboden Systeem van in de afgelopen 3 jaar in Nederland, de EER of wereldwijd geplaatst. Een installed base in Nederland is wenselijk, omdat dat bijdraagt aan het niveau van ondersteuning binnen Nederland.</t>
  </si>
  <si>
    <t>Wens</t>
  </si>
  <si>
    <t>1 ziekenhuis wereldwijd = 40 punten; 
1 ziekenhuis in de EER = 40 punten; 
1 ziekenhuis in Nederland = 40 punten.</t>
  </si>
  <si>
    <t>Geef uw referenten op in het document Bijlage 4 Geschiktheidseisen 3D C-bogen waaruit blijkt dat u (deels) voldoet aan puntentoekenning op deze Wens.</t>
  </si>
  <si>
    <t>Technische specificaties</t>
  </si>
  <si>
    <t>Free Space</t>
  </si>
  <si>
    <t>Het aangeboden Systeem moet een free space (afstand tussen buis en detector) hebben van minimaal 80 cm.</t>
  </si>
  <si>
    <r>
      <rPr>
        <sz val="10"/>
        <color rgb="FF000000"/>
        <rFont val="Trebuchet MS"/>
        <family val="2"/>
      </rPr>
      <t xml:space="preserve">Het aangeboden Systeem moet een free space (afstand tussen buis en detector) hebben van meer dan 80 cm.
</t>
    </r>
    <r>
      <rPr>
        <i/>
        <sz val="10"/>
        <color rgb="FF000000"/>
        <rFont val="Trebuchet MS"/>
        <family val="2"/>
      </rPr>
      <t>Voor elke extra centimeter free space boven de 80 cm worden 8 punten toegekend in een lineair verband, tot een maximum van160 punten bij 100 cm free space.</t>
    </r>
  </si>
  <si>
    <t xml:space="preserve">Free space 80 cm = 0 punten; 
Free space 81 cm = 8 punt; 
Free space 82 cm = 16 punten; 
…; 
Free space 98 cm = 144 punten;
Free space 99 cm = 152 punten;
Free space 100 cm = 160 punten.
</t>
  </si>
  <si>
    <t>Upload de technische specificaties in TenderNed waaruit blijkt wat de free space is van uw aangeboden Systeem.
Om het document te kunnen herleiden naar deze Wens: begin de bestandsnaam met "3a.8..".</t>
  </si>
  <si>
    <t>FoV</t>
  </si>
  <si>
    <t>Het Field of View (FoV) bij 2D-beeldvorming moet een minimale afmeting hebben van 30 x 30 cm</t>
  </si>
  <si>
    <t>Het Field of View (FoV) bij 3D-beeldvorming moet een minimale afmeting hebben van 15 x 15 x 15 cm.</t>
  </si>
  <si>
    <t>Het aangeboden Systeem moet de mogelijkheid bieden om diafragmeren toe te passen bij 2D-beeldvorming.</t>
  </si>
  <si>
    <t>Buis</t>
  </si>
  <si>
    <r>
      <rPr>
        <sz val="10"/>
        <color rgb="FF000000"/>
        <rFont val="Trebuchet MS"/>
        <family val="2"/>
      </rPr>
      <t xml:space="preserve">Het aangeboden Systeem heeft een kV-bereik van meer dan 120 kV.
</t>
    </r>
    <r>
      <rPr>
        <i/>
        <sz val="10"/>
        <color rgb="FF000000"/>
        <rFont val="Trebuchet MS"/>
        <family val="2"/>
      </rPr>
      <t>Voor elke extra kV boven de 120 kV wordt 8 punten toegekend, tot een maximum van 125 kV.</t>
    </r>
  </si>
  <si>
    <t xml:space="preserve">tot en met 120 kV = 0 punten; 
121 kV = 8 punten; 
122 kV = 16 punten; 
123 kV = 24 punten; 
124 kV = 32 punten; 
125 kV = 40 punten. </t>
  </si>
  <si>
    <t>Upload de technische specificaties in TenderNed waaruit blijkt wat het kV-bereik is van uw aangeboden Systeem.
Om het document te kunnen herleiden naar deze Wens: begin de bestandsnaam met "3a.14..".</t>
  </si>
  <si>
    <t>Het aangeboden Systeem heeft een regelbare frame rate tot minimaal 15 frames per second bij fluoroscopy.</t>
  </si>
  <si>
    <t>De generator van het aangeboden Systeem heeft een vermogen van tenminste 15 kW.</t>
  </si>
  <si>
    <t xml:space="preserve">tot en met 15 kW = 0 punten; 
20 kW = 40 punten; 
25 kW = 80 punten; 
30 kW = 120 punten. </t>
  </si>
  <si>
    <t>Upload de technische specificaties in TenderNed waaruit blijkt wat het kW is van de generator van het aangeboden Systeem.
Om het document te kunnen herleiden naar deze Wens: begin de bestandsnaam met "3a.17..".</t>
  </si>
  <si>
    <t>Beeldkwaliteit</t>
  </si>
  <si>
    <r>
      <rPr>
        <sz val="10"/>
        <color rgb="FF000000"/>
        <rFont val="Trebuchet MS"/>
        <family val="2"/>
      </rPr>
      <t>Het aangeboden Systeem moet uitgerust zijn met een</t>
    </r>
    <r>
      <rPr>
        <b/>
        <sz val="10"/>
        <color rgb="FF000000"/>
        <rFont val="Trebuchet MS"/>
        <family val="2"/>
      </rPr>
      <t xml:space="preserve"> </t>
    </r>
    <r>
      <rPr>
        <sz val="10"/>
        <color rgb="FF000000"/>
        <rFont val="Trebuchet MS"/>
        <family val="2"/>
      </rPr>
      <t>CMOS-technologie detector.</t>
    </r>
  </si>
  <si>
    <t>Het aangeboden Systeem beschikt over een groot en een klein focal spot.</t>
  </si>
  <si>
    <t>De afmeting van het kleinste focal pot is 0.3 millimeter of kleiner ten behoeve van hoge resolutie opname.</t>
  </si>
  <si>
    <t>De pixel grootte is &lt;200 micrometer.</t>
  </si>
  <si>
    <t>Processing</t>
  </si>
  <si>
    <t>Het aangeboden Systeem heeft de mogelijkheid om afstanden te kunnen meten op verschillende 2D en 3D projecties</t>
  </si>
  <si>
    <t>Algemene specificaties</t>
  </si>
  <si>
    <t>Het aangeboden Systeem is voorzien van een rem-installatie.</t>
  </si>
  <si>
    <t>Bediening</t>
  </si>
  <si>
    <t>Het aangeboden Systeem is voorzien van zowel een hand- als voetbediening voor doorlicht- en opslagfunctie.</t>
  </si>
  <si>
    <t>De C-boog van het aangeboden Systeem kan anguleren en roteren.</t>
  </si>
  <si>
    <t>De C-boog van het aangeboden Systeem kan motorisch in de hoogte worden versteld</t>
  </si>
  <si>
    <t>Functionaliteiten</t>
  </si>
  <si>
    <t>Compatibiliteit</t>
  </si>
  <si>
    <t>Het aangeboden Systeem kan gebruikt worden in combinatie met een operation table, zoals:
- Stille imagiQ2 operating table for C-arm
- Stille Medstone 3 CV 400mm elevation operating table for C-arm
- Maquet 1150 met tafelblad 3OAO en Carbonblad (Dijklander ziekenhuis)</t>
  </si>
  <si>
    <t>Het aanbieden van een beeldoutput vanuit het aangeboden Systeem is mogelijk, zodat beelden gerouteerd kunnen worden naar een monitor van een derde partij met behoud van de resolutie van de bron.</t>
  </si>
  <si>
    <t>Elk aangeboden systeem wordt geleverd met een MAVIG loodscherm met WD257 G-series – Height-Adjustable, Mobile X-Ray Protective Shield.</t>
  </si>
  <si>
    <t>Voeg productinformatie toe: WD257 – Height-Adjustable, Mobile X-Ray Protective Shield in TenderNed.
Om het document te kunnen herleiden naar deze Eis: begin de bestandsnaam met "3a.29..".</t>
  </si>
  <si>
    <t>Inschrijver dient een strooistralingsplattegrond in van het aangeboden Systeem.</t>
  </si>
  <si>
    <t>Voeg een strooistralingsplattegrond toe in TenderNed.
Om het document te kunnen herleiden naar deze Eis: begin de bestandsnaam met "3a.30..".</t>
  </si>
  <si>
    <t>Het Systeem beschikt over een Systeem voor automatische belichtingscontrole (AEC, automatic exposure control), waarmee kV, mA wordtgestuurd voor optimale contrast-ruis-verhouding."</t>
  </si>
  <si>
    <t xml:space="preserve">Het is mogelijk om verschillende dosisprofielen te kiezen, die de dosis verlagen of verhogen op basis van modulatie van de belichting. </t>
  </si>
  <si>
    <t>Dosisrapporten kunnen in Radiation Dose Structured Report (RDSR) format met het onderzoek worden verstuurd naar o.a. PACS</t>
  </si>
  <si>
    <t>Bij het tonen van opgenomen beelden wordt tevens het Dosis-Area-Product (DAP) getoond. De DAP wordt opgeslagen bij iedere opname in DICOM veld (0018,115E).</t>
  </si>
  <si>
    <t>Het scatter grid is uitneembaar en kan verwijderd worden voor pediatrische patiënten.</t>
  </si>
  <si>
    <t>Na 10 minuten ononderbroken stralen stopt het aangeboden systeem. Er is daarna de mogelijkheid om door te stralen.</t>
  </si>
  <si>
    <t>Monitor</t>
  </si>
  <si>
    <t>De monitor op de monitorwagen voldoet aan de eisen met betrekking tot luminantie van een "diagnostische" monitor uit het AAPM report "Display quality Assurance" van Task Group 270, January 2019.</t>
  </si>
  <si>
    <r>
      <rPr>
        <sz val="10"/>
        <color rgb="FF000000"/>
        <rFont val="Trebuchet MS"/>
        <family val="2"/>
      </rPr>
      <t xml:space="preserve">Indien er een betere monitor beschikbaar is dan het aangeboden model, dan wordt deze optioneel aangeboden.
</t>
    </r>
    <r>
      <rPr>
        <i/>
        <sz val="10"/>
        <color rgb="FF000000"/>
        <rFont val="Trebuchet MS"/>
        <family val="2"/>
      </rPr>
      <t>Vul in bij het onderdeel optionele kosten in het Prijsopgaveformulier.</t>
    </r>
  </si>
  <si>
    <t>Laser</t>
  </si>
  <si>
    <t>Er is een laser aanwezig op het aangeboden Systeem om uit te lijnen.</t>
  </si>
  <si>
    <t>Max. punten Wensen 3a.Technisch Functioneel 3D C-Boog algemeen</t>
  </si>
  <si>
    <t>Behaalde aantal punten Wensen 3a.Technisch Functioneel 3D C-Boog algemeen</t>
  </si>
  <si>
    <t>Tab 3b. Technisch Functioneel 3D C-bogen specifiek</t>
  </si>
  <si>
    <t>Scantijd</t>
  </si>
  <si>
    <t>De scantijd moet korter zijn dan 60 seconden voor een complete 3D run.</t>
  </si>
  <si>
    <t>3D scantijd 60 s = 0 punten; 
3D scantijd 59 s= 3 punten; 
Scantijd 58 s = 6 punten; 
…; 
Scantijd 10 s = 150 punten.</t>
  </si>
  <si>
    <t>Upload de bewijslast in TenderNed waaruit blijkt wat de scantijd van een 3D run is.
Om het document te kunnen herleiden naar deze Wens: begin de bestandsnaam met "3b.2..".</t>
  </si>
  <si>
    <t>Beelden/3D rotatie</t>
  </si>
  <si>
    <t>Een volledige 3D run kan gemaakt worden met tenminste 200 beelden per rotatie.</t>
  </si>
  <si>
    <t>Reconstructie</t>
  </si>
  <si>
    <t>Het aangeboden Systeem reconstrueerd 3D beelden met een FoV van minstens 15 x 15 x 15 cm in minder dan 1 minuut.</t>
  </si>
  <si>
    <t>Nee = 0 punten; ja = 40 punten.</t>
  </si>
  <si>
    <t>Upload de bewijslast in TenderNed waaruit blijkt wat de reconstructietijd is.
Om het document te kunnen herleiden naar deze Wens: begin de bestandsnaam met "3b.4..".</t>
  </si>
  <si>
    <t>Veiligheid en dosis</t>
  </si>
  <si>
    <t>Nee = 0 punten; ja = 20 punten.</t>
  </si>
  <si>
    <t>Upload de bewijslast in TenderNed.
Om het document te kunnen herleiden naar deze Wens: begin de bestandsnaam met "3b.7..".</t>
  </si>
  <si>
    <t>Dosisprofielen</t>
  </si>
  <si>
    <t xml:space="preserve">Het is mogelijk om het aantal beelden per rotatie per 3D scan aan te passen op basis van dosisprofielen, en dus niet puur op basis van modulatie van de belichting. </t>
  </si>
  <si>
    <t>Upload de bewijslast in TenderNed.
Om het document te kunnen herleiden naar deze Wens: begin de bestandsnaam met "3b.8..".</t>
  </si>
  <si>
    <t>Max. punten Wensen 3b. Technisch Functioneel 3D C-Bogen specifiek</t>
  </si>
  <si>
    <t>Behaald aantal punten Wensen 3b. Technisch Functioneel 3D C-Bogen specifiek</t>
  </si>
  <si>
    <t>Tab 3c. Technisch Functioneel 3D C-boog Longgeneeskunde</t>
  </si>
  <si>
    <t xml:space="preserve">Configuratie </t>
  </si>
  <si>
    <t xml:space="preserve">Toepassingen </t>
  </si>
  <si>
    <t>Amsterdam UMC wil een 3D C-boog aanschaffen voor op de Longafdeling op locatie VUmc. Het aangeboden Systeem moet geschikt zijn voor 2D en 3D beeldvorming tijdens onderstaande longprocedures: 
1) Bronchoscopie bij patiënten met verdenking op vroeg stadium longkanker;
2) REBUS (radiale endobronchiale ultrasound) procedures;
3) Doorlichting bij perifere haarden/afwijkingen in de longen;
4) Onderzoek naar het diafragma.</t>
  </si>
  <si>
    <t>1</t>
  </si>
  <si>
    <t xml:space="preserve">Inschrijver biedt de functionaliteit augmented fluoroscopy aan. Augmented fluoroscopy biedt de mogelijkheid om de target laesie te markeren op de 3D-beelden die ter plekke gemaakt worden en dat over te projecteren op het live doorlichtingsbeeld is mogelijk. </t>
  </si>
  <si>
    <t>Nee = 0 punten; ja = 70 punten.</t>
  </si>
  <si>
    <t>Het aangeboden Systeem kan worden geïntegreerd met een robot ten behoeve van robotchirurige zoals: Intuitive Ion robot.</t>
  </si>
  <si>
    <t>Het aangeboden Systeem wordt geleverd met een extra bedieningspaneel dat aan de behandeltafel gemonteerd kan worden.</t>
  </si>
  <si>
    <t>Het aangeboden Systeem kan worden geïntegreerd met 3D beeldbewerkingssoftware zoals: Fujifilm Synapse.</t>
  </si>
  <si>
    <t>Max. punten Wensen 3c. Technisch Functioneel 3D C-Boog Long</t>
  </si>
  <si>
    <t>Behaald aantal punten Wensen 33c. Technisch Functioneel 3D C-Boog Long</t>
  </si>
  <si>
    <t>Tab 3d. Technisch Functioneel 3D C-boog OK</t>
  </si>
  <si>
    <t>2</t>
  </si>
  <si>
    <t>De C-Boog van het aangeboden Systeem kan optioneel aan tafel (steriel) bediend en bewogen worden.</t>
  </si>
  <si>
    <t>Het aangeboden Systeem moet geschikt zijn voor het beeldvorming tijdens het plaatsen van schroeven en platen bij hierboven genoemde procedures.</t>
  </si>
  <si>
    <t>In de software van het aangeboden Systeem is er de mogelijkheid tot het reduceren van metaalartefacten.</t>
  </si>
  <si>
    <t>Het aangeboden Systeem heeft een een digitale interface die de mobiele C-Boog verbindt met gecertificeerde navigatiesystemen zoals, maar niet uitsluitend: Brainlab navigation software spine/trauma (voor 2D en 3D beelden).</t>
  </si>
  <si>
    <t>Er is een referentiesite binnen de EER waarop de compatibiliteit van Brainlab navigatie met het aangeboden Systeem werkt.</t>
  </si>
  <si>
    <t>Rotatie tijdens 3D acquisitie is isocentrisch, voor vereenvoudigde workflow en indeling van de ruimte.</t>
  </si>
  <si>
    <t>Het aangeboden Systeem biedt de mogelijkheid voor automatische detectie van chirurgische schroeven.</t>
  </si>
  <si>
    <t>De beelden kunnen gerouteerd worden naar, maar niet uitsluitend: het Brainlab AV routeringssysteem en multimedia op OK, denk aan: Mpluz.</t>
  </si>
  <si>
    <t>Het aangeboden Systeem is te verplaatsen door de deur van de OK van 2100mm (h) x 1700mm (b).</t>
  </si>
  <si>
    <t>Extended FoV</t>
  </si>
  <si>
    <t>Het aangeboden Systeem kan worden voorzien van een draadloze voetpedaal met doorlicht- en opnamefunctie.</t>
  </si>
  <si>
    <t>Het aangeboden Systeem heeft een softwarehulpmiddel om 2D het traject van medische instrumenten tijdens procedures te visualiseren op de C-boog.</t>
  </si>
  <si>
    <t>De laser van het aangeboden Systeem is groen of een andere niet rode kleur waardoor deze goed zichtbaar is op bloed.</t>
  </si>
  <si>
    <t>Max. punten Wensen 3d. Technisch Functioneel 3D C-Boog OK</t>
  </si>
  <si>
    <t>Behaald aantal punten Wensen 3d. Technisch Functioneel 3D C-Boog OK</t>
  </si>
  <si>
    <t>Tab 4. Integratie, Interface en ICT</t>
  </si>
  <si>
    <t>Antwoord Inschrijver Ja/ Nee</t>
  </si>
  <si>
    <r>
      <rPr>
        <sz val="10"/>
        <color rgb="FF000000"/>
        <rFont val="Trebuchet MS"/>
        <family val="2"/>
      </rPr>
      <t xml:space="preserve">Let op: De instructies beschreven in tabblad 1 "Voorblad en Instructies" gelden ook voor de Eisen en Wensen beschreven in dit tabblad (4. "Integratie, Interface en ICT").
</t>
    </r>
    <r>
      <rPr>
        <i/>
        <sz val="10"/>
        <color rgb="FF000000"/>
        <rFont val="Trebuchet MS"/>
        <family val="2"/>
      </rPr>
      <t>Inschrijver heeft bovenstaande gelezen en gaat hiermee akkoord.</t>
    </r>
  </si>
  <si>
    <t>ICT</t>
  </si>
  <si>
    <t>Voorwaarden</t>
  </si>
  <si>
    <r>
      <rPr>
        <sz val="10"/>
        <color rgb="FF000000"/>
        <rFont val="Trebuchet MS"/>
        <family val="2"/>
      </rPr>
      <t xml:space="preserve">Het aangeboden Systeem voldoet aan de aansluitvoorwaarden van Dienst ICT die van toepassing zijn op het aangeboden Systeem.
</t>
    </r>
    <r>
      <rPr>
        <i/>
        <sz val="10"/>
        <color rgb="FF000000"/>
        <rFont val="Trebuchet MS"/>
        <family val="2"/>
      </rPr>
      <t>Zie Bijlage 5.1 Aansluitvoorwaarden apparatuur op de ICT infrastructuur - Dienst ICT - Amsterdam UMC (Versie 5)</t>
    </r>
  </si>
  <si>
    <t>DICOM</t>
  </si>
  <si>
    <t>Het aangeboden Systeem moet volledig compatibel zijn met DICOM 3.0 standaard.</t>
  </si>
  <si>
    <t>Protocollen</t>
  </si>
  <si>
    <t xml:space="preserve">Het aangeboden Systeem ondersteunt binnen DICOM minimaal de volgende Services/Protocols: 
- Store;
- Modality Worklist Management (MWM) (Let op: Het aangeboden Systeem moet zelf werklijst kunnen opvragen);
- Modality Performed Procedure Step (MPPS);
- Storage Commitment;
- Query/Retrieve;
- Verification;                                                                                                                                </t>
  </si>
  <si>
    <t>Het aanroepen van alle communicatie via het netwerk (inclusief third party dicom nodes (DMWL/DICOM Store)) dienen probleemloos op hostname / FQDN via centrale DNS-servers van UMC te verlopen.</t>
  </si>
  <si>
    <t>AVG</t>
  </si>
  <si>
    <t>Het aangeboden Systeem slaat in de private DICOM fields (oneven groepen) nooit data op die te herleiden is naar de patiënt.</t>
  </si>
  <si>
    <t>Statement</t>
  </si>
  <si>
    <t>Alle DICOM beelden van het aangeboden Systeem voldoen aan de DICOM conformance statements van:
- AGFA DICOM enterprise imaging 8.2x. Deze is te vinden op https://global.agfahealthcare.com/dicomconformance
- Sectra PACS &amp; VNA versie 25.2. Deze is te vinden op https://medical.sectra.com/knowledge-center/conformance-statements/
- DCMSYS DICOM Router.
- Fuji Synapse PACS &amp; VNA. Deze is te vinden op https://healthcaresolutions-us.fujifilm.com/support-services/digital-radiography/dicom-conformance-statements/</t>
  </si>
  <si>
    <t>Upload het DICOM conformance statement in TenderNed.
Om het document te kunnen herleiden naar deze Eis: begin de bestandsnaam met "4.6..".</t>
  </si>
  <si>
    <t>Syntax</t>
  </si>
  <si>
    <t>Transfer syntaxes voor opslaan is mogelijk met minimaal de volgende presentatie contexts: Explicit VR Big Endian (UID 1.2.840.10008.1.2.2), Explicit VR Little Endian (UID 1.2.840.10008.1.2.1 ), Implicit VR Little Endian (UID 1.2.840.10008.1.2). Volgorde van te onderhandelen transfer syntax is per dicom node instelbaar.</t>
  </si>
  <si>
    <t>Exporteren</t>
  </si>
  <si>
    <t>Het anonimiseren / deindentificatie / pseudonimizeren van DICOM beelden volgt de standaard zoals beschreven in DICOM Attribute Confidentiality Profile (DICOM PS 3.15: Appendix E).</t>
  </si>
  <si>
    <t>DICOM modaliteiten kunnen gebruik maken van DNS (Domain Name System) bij het instellen van DICOM destinatie.</t>
  </si>
  <si>
    <t>Beelden</t>
  </si>
  <si>
    <t>Er kan gekozen worden welke DICOM beelden doorgestuurd kunnen worden naar het PACS.</t>
  </si>
  <si>
    <t>DICOM nodes</t>
  </si>
  <si>
    <t>Met het aangeboden Systeem is het mogelijk om meerdere DICOM nodes in te voeren waarvan er 1 default is (PACS). Op deze wijze kunnen meerdere DICOM nodes makkelijk gekozen worden en beelden m.b.v. DICOM store actie verzonden worden.</t>
  </si>
  <si>
    <t>SOP class</t>
  </si>
  <si>
    <t>DICOM SOP class: CT image storage &amp; x-ray radiation dose SR worden ondersteund.</t>
  </si>
  <si>
    <t>IHE</t>
  </si>
  <si>
    <t>Inschrijver levert bij Inschrijving een IHE Integration statement aan.</t>
  </si>
  <si>
    <t>Upload het IHE Integration statement in TenderNed.
Om het document te kunnen herleiden naar deze Eis: begin de bestandsnaam met "4.13..".</t>
  </si>
  <si>
    <t>Profielen</t>
  </si>
  <si>
    <t xml:space="preserve">Het aangeboden Systeem ondersteunt binnen het IHE Integration statement minimaal de volgende profielen:
- Scheduled Workflow (SWF);
- Radiation Exposure Monitoring (REM);
- Patient Information Reconciliation (PIR)
</t>
  </si>
  <si>
    <t>Transacties</t>
  </si>
  <si>
    <t xml:space="preserve">Het aangeboden Systeem ondersteunt binnen het IHE Integration statement minimaal de volgende transacties: 
- Rad-5 (Query Modality Worklist); 
 </t>
  </si>
  <si>
    <t>Modaliteit</t>
  </si>
  <si>
    <t>Locale opslag</t>
  </si>
  <si>
    <t>Het aangeboden Systeem heeft opslagcapaciteit om beelden van Procedures die gedurende 2 weken worden uitgevoerd op te kunnen slaan.</t>
  </si>
  <si>
    <t>Het aangeboden Systeem heeft de mogelijkheid om beelden automatisch te verwijderen (bij voorkeur na x periode).</t>
  </si>
  <si>
    <t>Hostname’s, AE-title’s, poort nummers, stationname, Institution_Name en Institution_Address zijn te bepalen door UMC, zijn niet aan verandering onderhevig en mogen niet worden aangepast door Inschrijver.</t>
  </si>
  <si>
    <t>Archiveren</t>
  </si>
  <si>
    <t>Op het aangeboden Systeem is het mogelijk om -al dan niet geanonimiseerde- DICOM-beelden en data te archiveren, exporteren naar USB. Ook importeren van data is mogelijk vanaf de genoemde media.</t>
  </si>
  <si>
    <t>PACS</t>
  </si>
  <si>
    <t xml:space="preserve">Het aangeboden Systeem is compatible met de PACS I (Sectra IDS7 - Amsterdam UMC, Fujifilm Synapse - Dijklander), PACS II (AGFA EI Amsterdam UMC), VNA (AGFA EI - Amsterdam UMC, Fujifilm Synapse - Dijklander) en EPD (EPIC - Amsterdam UMC, Chipsoft HiX - Dijklander) infrastructuur van het UMC. </t>
  </si>
  <si>
    <t>SSO</t>
  </si>
  <si>
    <t>Toegankelijkheid</t>
  </si>
  <si>
    <t>De technici en de fysici van UMC krijgen gedurende de looptijd van het Serviceovereenkomst toegang tot lokale service omgeving, en hebben tenminste de mogelijkheid om DICOM-nodes toe te voegen. In de basis dezelfde rechten als de eerstelijns-serviceengeneers van de Inschrijver en/of Fabrikant.</t>
  </si>
  <si>
    <t>Documentatie</t>
  </si>
  <si>
    <t>Inschrijver levert softwaredocumentatie bij het aangeboden Systeem. Dit bevat onder andere, maar niet uitsluitend, informatie over hardware en software. Deze documentatie is in de Nederlandse en/of Engelse taal.</t>
  </si>
  <si>
    <t>Netwerk</t>
  </si>
  <si>
    <r>
      <rPr>
        <sz val="10"/>
        <color rgb="FF000000"/>
        <rFont val="Trebuchet MS"/>
        <family val="2"/>
      </rPr>
      <t xml:space="preserve">Alle netwerkverbindingen naar de ICT omgeving van UMC lopen altijd door een door UMC beheerde Firewall. Dit geldt ook als Inschrijver als onderdeel van de ICT-oplossing eigen netwerk componenten zoals Firewalls, Routers of Switches aanbiedt. 
</t>
    </r>
    <r>
      <rPr>
        <i/>
        <sz val="10"/>
        <color rgb="FF000000"/>
        <rFont val="Trebuchet MS"/>
        <family val="2"/>
      </rPr>
      <t>Geef aan welke netwerk componenten er worden meegeleverd (bv. Switches, routers etc.).</t>
    </r>
  </si>
  <si>
    <t>Apparatuur</t>
  </si>
  <si>
    <t>Indien het aangeboden Systeem een embedded software component heeft of software van een derde partij (zoals het OS), is Inschrijver verantwoordelijk voor de levering en implementatie van Updates en patches. Embedded software moet ten alle tijden in support zijn bij de inschrijver. Extra kosten, doordat verouderde software van een derde partij onderhouden moet worden, zijn voor de Inschrijver.</t>
  </si>
  <si>
    <t>Normen en kaders</t>
  </si>
  <si>
    <t>Inschrijver heeft een volledig ingevuld ‘Manufacturer Disclosure Statement for Medical Device Security (MDS2)' formulier beschikbaar.</t>
  </si>
  <si>
    <t>Upload het MDS2 formulier in TenderNed.
Om het document te kunnen herleiden naar deze Eis: begin de bestandsnaam met "4.26..".</t>
  </si>
  <si>
    <t>Indien er een veiligheidsrisico op het gebied van ICT wordt gedetecteerd door de inschrijver dan wordt de UMC hier actief over geïnformeerd. Indien er een patch of update beschikbaar is om de veiligheid te waarborgen dan wordt deze kostenloos aangeboden aan het UMC.</t>
  </si>
  <si>
    <t>Informatiebeveiliging</t>
  </si>
  <si>
    <t>Het aangeboden Systeem wordt volledig gehardend opgeleverd, zodat er maximale bescherming is.</t>
  </si>
  <si>
    <t xml:space="preserve">Wat voor authenticatiemogelijkheden zijn er binnen de oplossing in relatie tot toegangsrechten voor Gebruikers? </t>
  </si>
  <si>
    <t>Vraag</t>
  </si>
  <si>
    <t>Licht toe in kolom I in maximaal 200 woorden.</t>
  </si>
  <si>
    <t xml:space="preserve">Tab 5. Onderhoud, Training </t>
  </si>
  <si>
    <t>Indien hier gevraagd of door Inschrijver gewenst geef toelichting in kolom I (Let op: zie TAB 1 Voorblad en Instructies)</t>
  </si>
  <si>
    <r>
      <rPr>
        <sz val="10"/>
        <color rgb="FF000000"/>
        <rFont val="Trebuchet MS"/>
        <family val="2"/>
      </rPr>
      <t xml:space="preserve">Let op: De instructies beschreven in tabblad 1 "Voorblad en Instructies" gelden ook voor de Eisen en Wensen beschreven in dit tabblad (5. "Onderhoud, Training")
</t>
    </r>
    <r>
      <rPr>
        <i/>
        <sz val="10"/>
        <color rgb="FF000000"/>
        <rFont val="Trebuchet MS"/>
        <family val="2"/>
      </rPr>
      <t>Inschrijver heeft bovenstaande gelezen en gaat hiermee akkoord.</t>
    </r>
  </si>
  <si>
    <t>Onderhoud</t>
  </si>
  <si>
    <t>Organisatie</t>
  </si>
  <si>
    <t xml:space="preserve">Binnen de service-organisatie is een storing opvolging procedure aanwezig, om down time te minimaliseren. 
</t>
  </si>
  <si>
    <t>Upload een document in TenderNed waarin een storing opvolging procedure staat beschreven.
Om het document te kunnen herleiden naar deze Eis: begin de bestandsnaam met "5.6..".</t>
  </si>
  <si>
    <t>Inschrijver beschikt over een in Nederland gevestigde service-organisatie.</t>
  </si>
  <si>
    <t>Inschrijver beschikt over een Nederlands sprekende helpdesk.</t>
  </si>
  <si>
    <t>Inschrijver biedt een kwaliteitscontroleprogramma aan dat voldoet aan de Leidraad Kwaliteitscontrole Radiologische Apparatuur van de NVKF, versie 3.01 (https://nvkf.nl/resources/media/LeidraadKwaliteitscontroleRadiologischeApparatuur3.01.pdf).</t>
  </si>
  <si>
    <t>Inschrijver is akkoord met het uitvoeren van Eerstelijns Onderhoud (na gedegen opleiding vanuit Inschrijver) en biedt de mogelijkheid om periodiek onderhoud door UMC uit te laten voeren indien gewenst, zoals gedefinieerd in artikel 2.7 van de Serviceovereenkomst.</t>
  </si>
  <si>
    <t>Prijs</t>
  </si>
  <si>
    <r>
      <rPr>
        <sz val="10"/>
        <color rgb="FF000000"/>
        <rFont val="Trebuchet MS"/>
        <family val="2"/>
      </rPr>
      <t xml:space="preserve">Inschrijver dient in het prijzenblad de kosten voor de Serviceovereenkomst gedurende de levensduur (10 jaar) op te geven, waarbij het eerste jaar geldt als het garantiejaar (geen kosten voor UMC). Ga hiervoor uit van de volgende 2 scenario's:
Scenario 1: Uitgebreide Eerstelijns Onderhoudswerkzaamheden (zoals in de Serviceovereenkomst gedefinieerd) worden uitgevoerd door technici van UMC. In dit geval worden de standaard Eerstelijns Onderhoudswerkzaamheden uitgebreid met:
- In overleg assisteren bij en/of implementeren van aanpassingen (indien er wordt verwacht dat een technicus van UMC een dag(deel) assisteert, dan dient dit vooraf te worden aangegeven, zodat deze capaciteit er is;
- Vervangen van mechanische Onderdelen waar geen software mee gemoeid is;
- Kleine reparaties; zoals kabels of stekkers;
- Toevoegen en aanpassen van DICOM nodes;
- Uitzetten en herstarten van alle componenten; via software als middels schakelaars;
Scenario 2: Uitgebreide Eerstelijns Onderhoudswerkzaamheden (zoals in de Serviceovereenkomst gedefinieerd) </t>
    </r>
    <r>
      <rPr>
        <u/>
        <sz val="10"/>
        <color rgb="FF000000"/>
        <rFont val="Trebuchet MS"/>
        <family val="2"/>
      </rPr>
      <t>en periodiek onderhoud</t>
    </r>
    <r>
      <rPr>
        <sz val="10"/>
        <color rgb="FF000000"/>
        <rFont val="Trebuchet MS"/>
        <family val="2"/>
      </rPr>
      <t xml:space="preserve"> worden uitgevoerd door technici van UMC. In dit geval worden de standaard Eerstelijns Onderhoudswerkzaamheden uitgebreid met:
- In overleg assisteren bij en/of implementeren van aanpassingen (indien er wordt verwacht dat een technicus van UMC een dag(deel) assisteert, dan dient dit vooraf te worden aangegeven, zodat deze capaciteit er is;
- Vervangen van mechanische Onderdelen waar geen software mee gemoeid is;
- Kleine reparaties; zoals kabels of stekkers;
- Toevoegen en aanpassen van DICOM nodes;
- Uitzetten en herstarten van alle componenten; via software als middels schakelaars;
</t>
    </r>
    <r>
      <rPr>
        <i/>
        <sz val="10"/>
        <color rgb="FF000000"/>
        <rFont val="Trebuchet MS"/>
        <family val="2"/>
      </rPr>
      <t>Geef op in het document Bijlage 6.0 Prijsopgaveformulier 3D C-Bogen de service- en onderhoudskosten per jaar op.</t>
    </r>
  </si>
  <si>
    <t>Update</t>
  </si>
  <si>
    <t>Inschrijver draagt zorg dat het Systeem altijd up-to-date is via Updates, waarbij UMC elke Update die Inschrijver op de markt brengt, gedurende de totale contractduur van de Serviceovereenkomst, levert. De Updates omvatten alle software- en hardware-matige Updates waaronder -maar niet beperkt tot- toekomstige besturingssoftware, softwareapplicaties, reconstructiemethoden, postprocessingapplicaties, Operating System (OS), en hardware.
Voorwaarden:
- Inschrijver informeert UMC actief over komende Updates;
- Inschrijver verzorgt bij Updates en aanpassingen een adequaat opleidingstraject voor Gebruikers/technici/fysici van UMC om de bekwaamheid te borgen;
- UMC beslist zelf wanneer de betreffende Update geïnstalleerd wordt;
- UMC beslist zelf of de betreffende Update geïnstalleerd wordt;
- UMC heeft na Installatie van een Update steeds de mogelijkheid om de Installatie terug te draaien.
Updates van het Systeem zijn altijd kosteloos.</t>
  </si>
  <si>
    <t>Upgrade</t>
  </si>
  <si>
    <t>Inschrijver biedt Upgrades op het Systeem aan, waarbij UMC elke Upgrade die Inschrijver op de markt brengt, gedurende de totale contractduur van de Serviceovereenkomst, mag afnemen. Upgrades omvatten -maar zijn niet beperkt tot- toekomstige besturingssoftware, softwareapplicaties, reconstructiemethoden, postprocessingapplicaties, Operating System (OS), en hardware Upgrades.
Voorwaarden:
- Inschrijver informeert UMC actief over komende Upgrades;
- Inschrijver verzorgt bij Updates/Upgrades en aanpassingen een adequaat opleidingstraject voor Gebruikers/technici/fysici van UMC om de bekwaamheid te borgen;
- UMC beslist zelf wanneer de betreffende Upgrade geïnstalleerd wordt;
- UMC heeft steeds de keuze om innovaties af te nemen of niet;
- UMC heeft na Installatie van innovaties steeds de mogelijkheid om de Installatie terug te draaien;
- Alle Upgrades in het kader van veiligheidseisen en verband houdende met de Wet- en regelgeving, die betrekking hebben op het Systeem worden gedurende de looptijd van deze Overeenkomst kosteloos door Leverancier geleverd en geïmplementeerd bij UMC.
Inschrijver waarborgt de mogelijkheid om elke Upgrade te realiseren met de aangeboden hardware gedurende de helft van de levensduur.</t>
  </si>
  <si>
    <t>Training</t>
  </si>
  <si>
    <t>Technici /
initieel</t>
  </si>
  <si>
    <t>Inschrijver biedt op verzoek van UMC een technische Training aan voor 2 technici van het UMC, zodat deze technici eerstelijns werkzaamheden, zoals omschreven in artikel 2.7 uit de Serviceovereenkomst, verantwoord uit kunnen voeren.
De technische training sluit aan bij het scenario beschreven in Eis #6 van tab 5 en wordt bij het desbetreffende scenario bij de prijs inbegrepen.
Eindresultaat is dat de technici na het doorlopen van de Trainingsprogramma over de vereiste bekwaamheid beschikt om goed en veilig het Eerstelijns Onderhoud op het aangeboden Systeem te kunnen uitvoeren, zoals omschreven in de Serviceovereenkomst. De technicus kan na het volgen van deze training zelfstandig eerstelijns werkzaamheden zoals onderhoud &amp; kalibratie uitvoeren. Elke getrainde technicus krijgt een bewijs van deelname van de fabrikant. E.e.a. volgens de specificaties uit het Programma van Eisen &amp; Wensen en de eisen die de wet daaraan stelt.</t>
  </si>
  <si>
    <r>
      <rPr>
        <sz val="10"/>
        <color rgb="FF000000"/>
        <rFont val="Trebuchet MS"/>
        <family val="2"/>
      </rPr>
      <t xml:space="preserve">Inschrijver biedt een fantoom aan voor het uitvoeren van controle op de 3D functionaliteit van het aangeboden Systeem.
</t>
    </r>
    <r>
      <rPr>
        <i/>
        <sz val="10"/>
        <color rgb="FF000000"/>
        <rFont val="Trebuchet MS"/>
        <family val="2"/>
      </rPr>
      <t>Dit fantoom maakt geen deel uit van de Inschrijfprijs; geef in het document Bijlage 6.0 Prijsopgaveformulier 3D C-Bogen de de kosten op bij onderdeel optioneel.</t>
    </r>
  </si>
  <si>
    <t>Vervanging /
Reparatie</t>
  </si>
  <si>
    <t xml:space="preserve">Indien een onderdeel van het aangeboden Systeem bij normaal gebruik (dus niet door valschade) tijdens de levensduur defect raakt, vervangt of repareert de Inschrijver dit onderdeel kosteloos. </t>
  </si>
  <si>
    <t>Specificeer apart buisdekking en detectordekking in kolom I.</t>
  </si>
  <si>
    <t>Inschrijver verklaart alle ondersteuning te verlenen t.b.v. het Eerstelijnsonderhoud zoals in de Serviceovereenkomst gedefinieerd, dat door UMC wordt uitgevoerd, en de voor het Onderhoud noodzakelijke speciale gereedschappen en/of hulpmiddelen (inclusief (test)software, dongels, wachtwoorden, etc.) kosteloos beschikbaar te zullen stellen.</t>
  </si>
  <si>
    <t>Inschrijver gaat akkoord met het installeren van de meest recente versie besturingssysteem (OS) op het Systeem -zoals geplaatst bij UMC binnen deze opdracht- zodra de meeste recente versie beschikbaar is op het Systeem van Inschrijver. Dit na toestemming van het UMC. UMC is hiertoe niet verplicht.</t>
  </si>
  <si>
    <t xml:space="preserve">Inschrijver levert een complete set documentatie (mag digitaal) aan de technici die bevoegd en bekwaam zijn bevonden na doorlopen van de daartoe aangewezen Trainingen die zonder gebruik van het Apparaat en/of service key ingezien kunnen worden, met daarin tenminste maar niet beperkt tot: 
- technische handleiding (bij voorkeur in Nederlandse taal en anders in Engelse taal);
- onderhoudshandleiding (bij voorkeur in Nederlandse taal en anders in Engelse taal);
- servicehandleidingen (bij voorkeur in Nederlandse taal en anders in Engelse taal);
- onderhoudsprotocol (bij voorkeur in Nederlandse taal en anders in Engelse taal);
- reparatieprotocol. (bij voorkeur in Nederlandse taal en anders in Engelse taal);
- Gebruikershandleiding (bij voorkeur in Nederlandse taal en anders in Engelse taal), waar wij vrij over kunnen beschikken en mogen publiceren in daarvoor bestemde documentatiesystemen, zoals eqube;
- Onderdelencatalogus (bij voorkeur in Nederlandse taal en anders in Engelse taal).
</t>
  </si>
  <si>
    <t>Per aangeboden Systeem levert Inschrijver een complete set documentatie (mag digitaal) voor de gebruiker aan die zonder gebruik van het apparaat en/of service key ingezien kunnen worden, met daarin tenminste maar niet beperkt tot:
- Gebruikershandleiding in -indien mogelijk- de Nederlandse en verplicht de Engelse taal, waar wij vrij over kunnen beschikken en mogen publiceren in daarvoor bestemde documentatiesystemen, zoals eqube.</t>
  </si>
  <si>
    <t>Administratie</t>
  </si>
  <si>
    <t>De Inschrijver levert bij levering van het Systeem doch uiterlijk 5 werkdagen voor levering van het Systeem het serienummer en indien van toepassing het serienummer en MAC-adres van geleverde Systeem.</t>
  </si>
  <si>
    <t>De Inschrijver houdt een up-to-date digitaal overzicht bij van de geleverde en/of ingenomen producten, inclusief bijbehorende serienummers en kan dit overzicht op verzoek ter beschikking stellen.</t>
  </si>
  <si>
    <t>Log</t>
  </si>
  <si>
    <t>Het Systeem is uitgerust met een technisch-/alarmlog met timestamp.</t>
  </si>
  <si>
    <t>Het aangeboden Systeem beschikt over een diagnostisch menu met specifieke testmogelijkheden t.b.v. storingsanalyses door een technicus.</t>
  </si>
  <si>
    <t>Het aangeboden Systeem beschikt over een log voor Systeemfouten en klinisch relevante meldingen. Geef aan hoe lang de log beschikbaar is</t>
  </si>
  <si>
    <t>Out of Service</t>
  </si>
  <si>
    <t>Onderdelen</t>
  </si>
  <si>
    <t xml:space="preserve">Inschrijver heeft een levertijd van maximaal 24 uur na afroep door UMC voor vervangende en/of nieuwe Onderdelen. </t>
  </si>
  <si>
    <t>Beschikbaarheid en levering van vervangende Onderdelen worden tenminste voor 10 jaar na aanschaf gegarandeerd.</t>
  </si>
  <si>
    <t>Allen /
initieel</t>
  </si>
  <si>
    <t>Inschrijver verzorgt de Training van Gebruikers, de training wordt gegeven in de 2 weken na technische Acceptatie.</t>
  </si>
  <si>
    <t xml:space="preserve">Training </t>
  </si>
  <si>
    <t>Inschrijver verstrekt alle technisch medewerkers die een eerste- danwel tweedelijns Training succesvol hebben gevolgd en alle gebruikers die de training succesvol hebben gevolgd een bewijs van deelname. Het bewijs is op naam, met datum en voorzien van een handtekening van Inschrijver.</t>
  </si>
  <si>
    <t>Allen</t>
  </si>
  <si>
    <t xml:space="preserve">Indien nieuwe functionaliteiten beschikbaar zijn na een Update/Upgrade dan wordt hiervoor zonodig een adequaat opleidingstraject verzorgd (m.b.t. de nieuwe functionaliteit incl. e-learning). </t>
  </si>
  <si>
    <t>Tijdens de applicatietraining worden de protocollen met de door UMC gewenste instellingen ingesteld.</t>
  </si>
  <si>
    <t xml:space="preserve">Ziekenhuistechnici krijgen na het succesvol afronden van de servicetraining(en) dezelfde rechten als de service engineer(s) van de fabrikant voor het uitvoeren de afgesproken Eerstelijnswerkzaamheden. Software en/of hardware en Systeemdocumentatie hiervoor wordt na beëindiging van de Training verstrekt. De software in deze moet up to date blijven, gekoppeld aan het afgesproken service-level en opleiding technici. </t>
  </si>
  <si>
    <t>Gebruikers /
initieel</t>
  </si>
  <si>
    <t>De applicatie- en Gebruikerstraining wordt gegeven op locatie UMC.</t>
  </si>
  <si>
    <t>Gebruikers</t>
  </si>
  <si>
    <t>Alle gebruikerstrainingen worden gegeven in het Nederlands.</t>
  </si>
  <si>
    <t>In het tweede jaar na oplevering verzorgt Inschrijver nog 1x een Gebruikerstraining voor de nieuwkomers.</t>
  </si>
  <si>
    <t>Inschrijver levert een e-learning module voor de Gebruikers waarbij de Gebruikers, tijdens werktijd, voordat het nieuwe Systeem er staat, alvast kennis kunnen maken met de functionaliteiten van het Systeem met als resultaat dat zij de bediening en gegevensverwerking van het Systeem begrijpen voordat zij fysiek op het Systeem gaan trainen. De e-learning blijft kosteloos beschikbaar gedurende de levensduur van het aangeboden Systeem en is beschikbaar in de Nederlandse of Engelse taal.</t>
  </si>
  <si>
    <t xml:space="preserve">Inschrijver zorgt ervoor dat in de eerste week na livegang één gekwalificeerde, Nederlands sprekende instructeur (op werkdagen van 8:00 uur tot minimaal 16:00 uur) beschikbaar op locatie om direct support te kunnen verlenen tijdens de Procedures. Als het goed gaat (na evaluatie op donderdagmiddag), blijft het bij één week ondersteuning. Indien het niet goed gaat, heeft Inschrijver ook de 2e week een instructeur beschikbaar op locatie. </t>
  </si>
  <si>
    <t>Ondersteuning</t>
  </si>
  <si>
    <t>Inschrijver heeft gedurende de levensduur van het Systeem een direct aanspreekpunt (applicatiespecialist) beschikbaar t.b.v. vragen (anders dan storingsmeldingen) van Gebruikers. De applicatiespecialist heeft aantoonbare ervaring met 3D mobiele cboog. De applicatiespecialist spreekt Nederlands of Engels, kan per telefoon en mail benaderd worden en reageert binnen 48 uur op werkdagen.</t>
  </si>
  <si>
    <t>Beschrijf de ervaring van de applicatiespecialist d.m.v. een functie- omschrijving en hoe deze functie vervuld is in kolom I.</t>
  </si>
  <si>
    <t>Updates</t>
  </si>
  <si>
    <t>Na Update/Upgrade van het Systeem is de compatibiliteit en uitwisselbaarheid met andere aanverwante Systemen gewaarborgd door de Inschrijver. Controle hiervan is een gezamenlijke actie als onderdeel van de Acceptatie. Dit zal tevens na iedere Update/Upgrade gebeuren.</t>
  </si>
  <si>
    <t xml:space="preserve">Updates/Upgrades dienen minstens 8 weken voor bedoelde implementatie (in productie) schriftelijk ontvangen te zijn. Daarbij een gedetailleerde inhoudsbeschrijving. Tevens een overzicht met de verschillende verbeterpunten ten opzichte van eerdere versies (release notes). </t>
  </si>
  <si>
    <t>Tab 6. Levering, Installatie, Acceptatie</t>
  </si>
  <si>
    <r>
      <t xml:space="preserve">Let op: De instructies beschreven in tabblad 1 "Voorblad en Instructies" gelden ook voor de Eisen en Wensen beschreven in dit tabblad (8. "Levering Installatie Accept.").
</t>
    </r>
    <r>
      <rPr>
        <i/>
        <sz val="10"/>
        <color rgb="FF000000"/>
        <rFont val="Trebuchet MS"/>
        <family val="2"/>
      </rPr>
      <t>Inschrijver heeft bovenstaande gelezen en gaat hiermee akkoord.</t>
    </r>
  </si>
  <si>
    <t>Planning</t>
  </si>
  <si>
    <t>Voor ingebruikname dient na technische acceptatie een  klinische acceptatie te hebben plaatsgevonden door Amsterdam UMC, de doorlooptijd van de Acceptatie schatten wij in op 1 week. Indien in geval van voorwaardelijke acceptatie nog restpunten overblijven die de patiëntenzorg niet substantieel hinderen, dient u deze in een aanvullende periode van 4 weken opgelost te hebben.</t>
  </si>
  <si>
    <t xml:space="preserve">In de Installatie planning wordt tijd gereserveerd voor een technische uitleg/overdracht aan tenminste 2 technici. Benodigde tijd in overleg. </t>
  </si>
  <si>
    <t>Vanaf het moment van Acceptatie beschikt het Systeem over de actuele Updates.</t>
  </si>
  <si>
    <t>Acceptatie</t>
  </si>
  <si>
    <t xml:space="preserve">Inschrijver gaat akkoord met het gebruik van het Acceptatieprotocol volgens leidraad NVKF (https://nvkf.nl/sites/default/files/LeidraadKwaliteitscontroleRadiologischeApparatuur3.01.pdf), conform de geldende normen (IEC 62353, IEC 61223 of diens opvolgers) en het Besluit Basisveiligheidsnormen. </t>
  </si>
  <si>
    <t>Inschrijver deelt het rapport met het resultaat van de testen uitgevoerd door de leverancier met technicus/klinisch fysicus van UMC.</t>
  </si>
  <si>
    <t>Inschrijver staat aanwezigheid van UMC in de rol van waarnemer toe tijdens Installatie en tijdens het uitvoeren van (Acceptatie)testen door de leverancier.</t>
  </si>
  <si>
    <t>De door Inschrijver uitgevoerde testen en gerapporteerde metingen op het aangeboden Systeem moeten voor een klinisch fysicus/technicus leesbaar zijn zonder daarvoor in het Systeem zelf in het service menu te kijken. Inschrijver levert bij Inschrijving een specificatie van welke testen worden uitgevoerd bij Acceptatie.</t>
  </si>
  <si>
    <t>Testen uploaden in TenderNed.
Om het document te kunnen herleiden naar deze Eis: begin de bestandsnaam met "6.10..".</t>
  </si>
  <si>
    <t>Transport</t>
  </si>
  <si>
    <t>Inschrijver zorgt ervoor dat het Systeem op de door UMC gewenste plek terecht komt.</t>
  </si>
  <si>
    <t>Inschrijver neemt alle verpakkingsmaterialen retour.</t>
  </si>
  <si>
    <t>Tab 7. Infectiepreventie</t>
  </si>
  <si>
    <t>Infectie preventie</t>
  </si>
  <si>
    <r>
      <t xml:space="preserve">Let op: De instructies beschreven in tabblad 1 "Voorblad en Instructies" gelden ook voor de Eisen en Wensen beschreven in dit tabblad (9. "Infectiepreventie").
</t>
    </r>
    <r>
      <rPr>
        <i/>
        <sz val="10"/>
        <color rgb="FF000000"/>
        <rFont val="Trebuchet MS"/>
        <family val="2"/>
      </rPr>
      <t>Inschrijver heeft bovenstaande gelezen en gaat hiermee akkoord.</t>
    </r>
  </si>
  <si>
    <t xml:space="preserve">Het aangeboden Systeem inclusief de bekabeling en de omhulling en dichtingen zijn van een zodanige kwaliteit zodat reiniging en desinfectie mogelijk is met de desinfectantia die in het UMC gebruikt wordt. </t>
  </si>
  <si>
    <t>Het aangeboden Systeem inclusief toebehoren zijn klamvochtig te reinigen met één van onderstaande middelen, specificeer zo nodig per onderdeel: 
- Disposable microvezeldoeken;
- Clean 'n Easy van Wecoline.</t>
  </si>
  <si>
    <t>Specificatie uploaden in TenderNed.
Om het document te kunnen herleiden naar deze Eis: begin de bestandsnaam met "7.2.."</t>
  </si>
  <si>
    <t xml:space="preserve">Het aangeboden Systeem inclusief toebehoren is te desinfecteren met één van onderstaande middelen, specificeer zo nodig per onderdeel: 
- Bij voorkeur Incidin Oxy foam of wipes (high speed H2O2), en anders:
- Alcohol 70%
- Chloor (250 ppm en 1000 ppm)
Indien bovenstaande producten niet toegepast kunnen worden, dan is het door de fabrikant geadviseerde desinfectans in Nederland toegelaten voor dit doel én beschikt het voorgestelde desinfectans over een N-nummer of CE-markering (documentatie meeleveren).
</t>
  </si>
  <si>
    <t>Documentatie uploaden in TenderNed.
Om het document te kunnen herleiden naar deze Eis: begin de bestandsnaam met "7.3.."</t>
  </si>
  <si>
    <t>De reiniging en desinfectie van het aangeboden Systeem inclusief toebehoren dient beschreven te zijn in een instructieboek dat bij levering meegeleverd wordt. Stuur voor de beoordeling de gebruikshandleiding waarin de reinigings-en desinfectievoorschriften beschreven staan. Zonder deze gebruiksvoorschriften kan geen beoordeling plaatsvinden.</t>
  </si>
  <si>
    <t xml:space="preserve">Eis </t>
  </si>
  <si>
    <t>Gebruikshandleiding uploaden in TenderNed.
Om het document te kunnen herleiden naar deze Eis: begin de bestandsnaam met "7.4.."</t>
  </si>
  <si>
    <t>Het ontwerp van het aangeboden Systeem heeft een gladde afwerking; zonder kieren, naden of holtes, zodat reiniging en desinfectie uitgevoerd kan worden.</t>
  </si>
  <si>
    <t>Het aangeboden Systeem inclusief toebehoren zijn te reinigen en/of te desinfecteren zonder demontage van onderdelen.</t>
  </si>
  <si>
    <t>Het aangeboden Systeem inclusief toebehoren dienen eenvoudig en handmatig aan de buitenzijde te reinigen en te desinfecteren te zijn.</t>
  </si>
  <si>
    <t>Tab 8. Duurzaamheid</t>
  </si>
  <si>
    <r>
      <t xml:space="preserve">Let op: De instructies beschreven in tabblad 1 "Voorblad en Instructies" gelden ook voor de Eisen en Wensen beschreven in dit tabblad (8. "Duurzaamheid").
</t>
    </r>
    <r>
      <rPr>
        <i/>
        <sz val="10"/>
        <color rgb="FF000000"/>
        <rFont val="Trebuchet MS"/>
        <family val="2"/>
      </rPr>
      <t>Inschrijver heeft bovenstaande gelezen en gaat hiermee akkoord.</t>
    </r>
  </si>
  <si>
    <t>Levensduur/garantie</t>
  </si>
  <si>
    <t>De reparatie of vervanging van de Aparatuur valt onder de garantievoorwaarden van de fabrikant. Inschrijver zorgt er verder voor dat er authentieke of gelijkwaardige Reserveonderdelen beschikbaar zijn (rechtstreeks of via andere aangewezen vertegenwoordigers) gedurende de verwachte levensduur van de Apparatuur, tot ten minste 9 jaar na de Garantie. 
Inschrijver moet verklaren dat aan de bovengenoemde clausule wordt voldaan.</t>
  </si>
  <si>
    <t>Opleiding energie efficientie</t>
  </si>
  <si>
    <t>Inschrijver geeft onderwijs die elementen bevat met betrekking tot aanpassing en goede afstemming van de elektriciteit van de apparatuur, met behulp van parameters (bijvoorbeeld standbymodus vs. uitzetten), om het elektriciteitsgebruik te optimaliseren. Het onderwijs kan worden opgenomen in het klinisch en technisch onderwijs, dat door de Inschrijver wordt verzorgd.
Beschrijving van de aan te bieden opleiding inzake energie.</t>
  </si>
  <si>
    <t>Zorgwekkende stoffen</t>
  </si>
  <si>
    <t>Binnen 5 jaar na de levering van het product, wordt de aanbestedende dienst geïnformeerd, binnen 6 maanden na de publicatie door het ECHA van een herziene SVHC-kandidatenlijst, over de aanwezigheid van één of meerdere nieuwe stoffen op deze lijst, in alle producten op grond van het contract, ook wat betreft de resultaten van de herziening van het dossier voor risicobeheer. Aanbestedende dienst kan zodoende passende voorzorgsmaatregelen nemen, d.w.z. ervoor zorgen dat gebruikers van het product de informatie ontvangen en dienovereenkomstig kunnen handelen.</t>
  </si>
  <si>
    <t xml:space="preserve"> </t>
  </si>
  <si>
    <t>Energieprestatie</t>
  </si>
  <si>
    <t xml:space="preserve">Inschrijver geeft het dagelijks energieverbruik E (kWh)/dag) aan voor de onderstaande scenarios volgens de methode en de testomstandigheden in de COCIR, zie www.cocir.org, of gelijkwaardig: 
- Scenario 'uitgeschakeld': 
- Scenario 'stand-by': 
</t>
  </si>
  <si>
    <t>Bij het invullen van het PvEW conformeert Inschrijver zich aan de instructies. Het niet volgen van de instructies leidt tot Uitsluiting van deelname aan de Aanbesteding.</t>
  </si>
  <si>
    <t xml:space="preserve">Inschrijver wordt gevraagd de geel gearceerde velden in te vullen. Gele velden zijn te vinden in de kolommen Antwoord Inschrijver Ja/Nee, Toelichting en Punten voor Wens behaald. </t>
  </si>
  <si>
    <t>Bij Wensen met een fijnmazigere toekenning van de punten vult Inschrijver zelf in hoeveel punten Inschrijver denkt te behalen op basis van het aangeleverde bewijs.</t>
  </si>
  <si>
    <t>Dit Programma van Eisen en Wensen (PvEW) bevat een uitvraag voor twee verschillende 3D C-Boog configuraties:
Configuratie 1: Voor toepassing binnen de Longgeneeskunde
Configuratie 2: Voor toepassing binnen het Operatiecentrum 
Op elk tabblad is in de kolom ‘Configuratie’ aangegeven op welke configuratie de betreffende eis of wens van toepassing is. Dit gebeurt met de volgende aanduidingen:
1 = Alleen van toepassing op Configuratie 1 (Longgeneeskunde)
2 = Alleen van toepassing op Configuratie 2 (Operatiecentrum)
1+2 = Van toepassing op beide Configuraties</t>
  </si>
  <si>
    <t>Zie bijlage 5.1 Verwerkersovereenkomst BOZ NFU, december 2022</t>
  </si>
  <si>
    <t>Zie bijlage 5.2 Privacy-Afspraken On-site Onderhoud &amp; Remote Access</t>
  </si>
  <si>
    <r>
      <t xml:space="preserve">Inschrijver biedt de Opdracht aan volgens het Total Cost of Ownership (TCO) principe. De Inschrijfprijs is gedefineerd als gemiddelde Prijs per aangeboden Systeem.
</t>
    </r>
    <r>
      <rPr>
        <i/>
        <sz val="10"/>
        <color rgb="FF000000"/>
        <rFont val="Trebuchet MS"/>
        <family val="2"/>
      </rPr>
      <t>Vul het document "Bijlage 6.0 Prijsopgaveformulier 3D C-Bogen" in op basis van de uitgevraagde configuraties in dit PvEW.</t>
    </r>
  </si>
  <si>
    <t>Het aangeboden Systeem beschikt over een collimator waarmee het FoV aangepast kan worden om stralingsreductie te realiseren.</t>
  </si>
  <si>
    <t>Programma van Eisen en Wensen 3D C-bogen</t>
  </si>
  <si>
    <t>UMC wil een 3D C-boog aanschaffen voor op de OK op locatie AMC. Het aangeboden Systeem moet geschikt zijn voor 2D en 3D beeldvorming tijdens onderstaande orthopedische en neurochirugische procedures: 
1) wervelkolom procedures
2) bekken procedures 
3) extremiteiten 
4) oncologische orthopedie
Aanvullend eist het Dijklander ziekenhuis (DLZ) een aangeboden Systeem wat geschikt is voor 2D beeldvorming tijdens urologische en trauma / orthopedische procedures.</t>
  </si>
  <si>
    <t>Geef de referent op in Kolom H Toelichting</t>
  </si>
  <si>
    <t>Het Field of View 'FoV' t.a.v. 3D beeldvorming van het aangeboden Systeem is minimaal 19 (x-richting) x 19 (y-richting) x 16 (z-richting) kubieke cm.</t>
  </si>
  <si>
    <r>
      <t xml:space="preserve">Een groter FoV dan beschreven in Eis 3d. 9 is wenselijk. 
</t>
    </r>
    <r>
      <rPr>
        <i/>
        <sz val="10"/>
        <color rgb="FF000000"/>
        <rFont val="Trebuchet MS"/>
        <family val="2"/>
      </rPr>
      <t>Elke centimeter extra in 1 richting (x-, y- of z-richting) leveren 5 punten op met een maximum tot 80 punten toe te kennen punten.</t>
    </r>
  </si>
  <si>
    <t>Na testen uitgevoerd door de leverancier is er de mogelijkheid voor het UMC om aanvullend testen uit te voeren. Hierbij wordt technische ondersteuning geboden indien nodig.Voor de technische acceptatie van het Systeem verzorgt Inschrijver de aanwezigheid van een technicus met beschikbaarheid op basis van benodigdheid, maar gedurende minstens 1 dag.</t>
  </si>
  <si>
    <t>Er wordt gecontracteerd volgens de documenten “Bijlage 8.0 Koopovereenkomst 3D C-bogen” en "Bijlage 8.0 Serviceovereenkomst 3D C-Bogen".</t>
  </si>
  <si>
    <t>Inschrijver is in staat om 8 weken na ontvangen van de door Inschrijver verstrekte Opdracht door middel van een Order het aangeboden Systeem te leveren.</t>
  </si>
  <si>
    <t>Inschrijver gaat akkoord met levering en inbedrijfstellen van het Systeem binnen 10 weken na de Opdrachtverstrekking.</t>
  </si>
  <si>
    <t>Geef toelichting in kolom H.</t>
  </si>
  <si>
    <t>Het aangeboden Systeem moet zowel bedraad als draadloos (zoals WiFi) verbinding kunnen maken met het netwerk van UMC.</t>
  </si>
  <si>
    <t>Kalibratie</t>
  </si>
  <si>
    <t>Zie bijlage:
Bijlage 8.11 Dijklander Veilig werken Brochure voor contractmedewerkers VTI (Versie 8)</t>
  </si>
  <si>
    <t>Zie bijlage:
Bijlage 8.11 Amsterdam UMC Reglement veilig uitvoeren technische werkzaamheden</t>
  </si>
  <si>
    <t xml:space="preserve">Inschrijver gaat ten aanzien van de serviceovereenkomst voor Amsterdam UMC akkoord met het document: "Amsterdam UMC Reglement veilig uitvoeren technische werkzaamheden". </t>
  </si>
  <si>
    <t xml:space="preserve">Inschrijver gaat ten aanzien van de serviceovereenkomst voor Dijklander akkoord met het document: "Dijklander Veilig werken Brochure voor contractmedewerkers VTI". </t>
  </si>
  <si>
    <t>Inschrijver geeft inzage in alle medical device recalls, product advisories en fieldactions warnings die de afgelopen vijf jaar wereldwijd zijn bekendgemaakt met betrekking tot het aangeboden Systeem. Hiervan ontvangt Aanbestedende dienst een kopie van de officiële meldingen.</t>
  </si>
  <si>
    <t>Het document t.a.v. uploaden in TenderNed.
Om het document te kunnen herleiden naar deze Eis: begin de bestandsnaam met "2.18..".</t>
  </si>
  <si>
    <t>Het certificaat t.a.v. de CE-markering uploaden in TenderNed.
Om het document te kunnen herleiden naar deze Eis: begin de bestandsnaam met "2.2..".</t>
  </si>
  <si>
    <t>Het Declaration of Conformity document uploaden in TenderNed.
Om het document te kunnen herleiden naar deze Eis: begin de bestandsnaam met "2.1..".</t>
  </si>
  <si>
    <r>
      <t xml:space="preserve">Inschrijver geeft -waar nodig- extra initiële Trainingen aan de Gebruiker totdat de vereiste bekwaamheid is bereikt om de Systemen veilig te kunnen gebruiken en Inschrijver betreffende medewerker </t>
    </r>
    <r>
      <rPr>
        <sz val="10"/>
        <color rgb="FFFF0000"/>
        <rFont val="Trebuchet MS"/>
        <family val="2"/>
      </rPr>
      <t>een bewijs van deelname ter hand kan stellen</t>
    </r>
    <r>
      <rPr>
        <sz val="10"/>
        <color rgb="FF000000"/>
        <rFont val="Trebuchet MS"/>
        <family val="2"/>
      </rPr>
      <t>. De kosten hiervoor zijn inbegrepen in de geoffreerde prijs voor de initiële Trainingen.</t>
    </r>
  </si>
  <si>
    <t>Het aangeboden Systeem vraagt om een collision check voor het uitvoeren van een 3D run.</t>
  </si>
  <si>
    <t xml:space="preserve">Elke cm in een richting boven 19x19x16 cm3 levert 1 punt op. voorbeeld: 20x20x20 cm3 levert 48 punten op.
Upload de bewijslast waaruit blijkt wat het extended FoV is in TenderNed.
Om het document te kunnen herleiden naar deze Wens: begin de bestandsnaam met "3d.12..".
</t>
  </si>
  <si>
    <t>Het aangeboden Systeem heeft een mA-bereik tot minstens 150 mA.</t>
  </si>
  <si>
    <t>Het aangeboden Systeem moet een kV-bereik hebben van 40 kV tot minimaal 120 kV.</t>
  </si>
  <si>
    <r>
      <t xml:space="preserve">De </t>
    </r>
    <r>
      <rPr>
        <sz val="10"/>
        <color rgb="FFFF0000"/>
        <rFont val="Trebuchet MS"/>
        <family val="2"/>
      </rPr>
      <t>fysieke output van de</t>
    </r>
    <r>
      <rPr>
        <sz val="10"/>
        <color rgb="FF000000"/>
        <rFont val="Trebuchet MS"/>
        <family val="2"/>
      </rPr>
      <t xml:space="preserve"> generator van het aangeboden Systeem heeft een vermogen van meer dan 15 kW voor een betere beeldkwaliteit bij obese patienten. Voor elke kW (1 kW) boven 15 kW worden 8 punten toegekend tot een maximum van </t>
    </r>
    <r>
      <rPr>
        <sz val="10"/>
        <color rgb="FFFF0000"/>
        <rFont val="Trebuchet MS"/>
        <family val="2"/>
      </rPr>
      <t>120</t>
    </r>
    <r>
      <rPr>
        <sz val="10"/>
        <color rgb="FF000000"/>
        <rFont val="Trebuchet MS"/>
        <family val="2"/>
      </rPr>
      <t xml:space="preserve"> punten. </t>
    </r>
  </si>
  <si>
    <r>
      <t xml:space="preserve">Geef de scantijd van een volledige typische 3D run met </t>
    </r>
    <r>
      <rPr>
        <sz val="10"/>
        <color rgb="FFFF0000"/>
        <rFont val="Trebuchet MS"/>
        <family val="2"/>
      </rPr>
      <t>400</t>
    </r>
    <r>
      <rPr>
        <sz val="10"/>
        <color rgb="FF000000"/>
        <rFont val="Trebuchet MS"/>
        <family val="2"/>
      </rPr>
      <t xml:space="preserve"> projecties. 
</t>
    </r>
    <r>
      <rPr>
        <i/>
        <sz val="10"/>
        <color rgb="FF000000"/>
        <rFont val="Trebuchet MS"/>
        <family val="2"/>
      </rPr>
      <t xml:space="preserve">Elke seconde minder dan 60 seconden leveren 3 punten op (tot en met een minimale scantijd van 10 seconden). </t>
    </r>
  </si>
  <si>
    <r>
      <t xml:space="preserve">Inschrijver verklaart dat het “Out of Service” gaan van het aangeboden Systeem minimaal </t>
    </r>
    <r>
      <rPr>
        <sz val="10"/>
        <color rgb="FFFF0000"/>
        <rFont val="Trebuchet MS"/>
        <family val="2"/>
      </rPr>
      <t>12 maanden</t>
    </r>
    <r>
      <rPr>
        <sz val="10"/>
        <color rgb="FF000000"/>
        <rFont val="Trebuchet MS"/>
        <family val="2"/>
      </rPr>
      <t xml:space="preserve"> van tevoren aangekondigd wordt. </t>
    </r>
  </si>
  <si>
    <r>
      <t xml:space="preserve">Als de automatisch collision </t>
    </r>
    <r>
      <rPr>
        <sz val="10"/>
        <color rgb="FFFF0000"/>
        <rFont val="Trebuchet MS"/>
        <family val="2"/>
      </rPr>
      <t>detectie</t>
    </r>
    <r>
      <rPr>
        <sz val="10"/>
        <color rgb="FF000000"/>
        <rFont val="Trebuchet MS"/>
        <family val="2"/>
      </rPr>
      <t xml:space="preserve"> tijdens de 3D run aan is gegaan, is het mogelijk om de 3D run te continueren en de beelden die al gemaakt worden hoeven niet per se opnieuw gemaakt worden. </t>
    </r>
  </si>
  <si>
    <t>Zie bijlagen:
Bijlage 8.0 Koopovereenkomst 3D C-Bogen na NvI
Bijlage 8.0 Serviceovereenkomst 3D C-Bogen na NvI</t>
  </si>
  <si>
    <r>
      <t xml:space="preserve">Het aangeboden Systeem voert een collision </t>
    </r>
    <r>
      <rPr>
        <sz val="10"/>
        <color rgb="FFFF0000"/>
        <rFont val="Trebuchet MS"/>
        <family val="2"/>
      </rPr>
      <t xml:space="preserve">check voor en/of </t>
    </r>
    <r>
      <rPr>
        <sz val="10"/>
        <color rgb="FF000000"/>
        <rFont val="Trebuchet MS"/>
        <family val="2"/>
      </rPr>
      <t xml:space="preserve">tijdens het uitvoeren van een 3D run </t>
    </r>
    <r>
      <rPr>
        <sz val="10"/>
        <color rgb="FFFF0000"/>
        <rFont val="Trebuchet MS"/>
        <family val="2"/>
      </rPr>
      <t xml:space="preserve">om te controleren of het Systeem niet tegen onderdelen of tegen de patient zou botsen tijdens de 3D acquisitie. </t>
    </r>
    <r>
      <rPr>
        <strike/>
        <sz val="10"/>
        <color rgb="FFFF0000"/>
        <rFont val="Trebuchet MS"/>
        <family val="2"/>
      </rPr>
      <t>Het Systeem stop automatisch voor dat de botsing werkelijk omstaat.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</si>
</sst>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color rgb="FF000000"/>
      <name val="Trebuchet MS"/>
      <family val="2"/>
    </font>
    <font>
      <b/>
      <sz val="10"/>
      <color rgb="FFFFFFFF"/>
      <name val="Trebuchet MS"/>
      <family val="2"/>
    </font>
    <font>
      <sz val="10"/>
      <name val="Trebuchet MS"/>
      <family val="2"/>
    </font>
    <font>
      <b/>
      <sz val="10"/>
      <color rgb="FF000000"/>
      <name val="Trebuchet MS"/>
      <family val="2"/>
    </font>
    <font>
      <sz val="10"/>
      <color rgb="FFFF0000"/>
      <name val="Trebuchet MS"/>
      <family val="2"/>
    </font>
    <font>
      <i/>
      <sz val="10"/>
      <color rgb="FF000000"/>
      <name val="Trebuchet MS"/>
      <family val="2"/>
    </font>
    <font>
      <sz val="10"/>
      <color theme="1"/>
      <name val="Trebuchet MS"/>
      <family val="2"/>
    </font>
    <font>
      <i/>
      <sz val="10"/>
      <name val="Trebuchet MS"/>
      <family val="2"/>
    </font>
    <font>
      <b/>
      <sz val="10"/>
      <color theme="1"/>
      <name val="Trebuchet MS"/>
      <family val="2"/>
    </font>
    <font>
      <b/>
      <sz val="14"/>
      <color theme="0"/>
      <name val="Trebuchet MS"/>
      <family val="2"/>
    </font>
    <font>
      <sz val="10"/>
      <color rgb="FF000000"/>
      <name val="Trebuchet MS"/>
      <family val="2"/>
    </font>
    <font>
      <b/>
      <sz val="10"/>
      <name val="Trebuchet MS"/>
      <family val="2"/>
    </font>
    <font>
      <i/>
      <sz val="10"/>
      <color rgb="FF000000"/>
      <name val="Trebuchet MS"/>
      <family val="2"/>
    </font>
    <font>
      <b/>
      <sz val="10"/>
      <color rgb="FF000000"/>
      <name val="Trebuchet MS"/>
      <family val="2"/>
    </font>
    <font>
      <u/>
      <sz val="10"/>
      <color rgb="FF000000"/>
      <name val="Trebuchet MS"/>
      <family val="2"/>
    </font>
    <font>
      <b/>
      <sz val="10"/>
      <color rgb="FFFFFFFF"/>
      <name val="Trebuchet MS"/>
      <family val="2"/>
    </font>
    <font>
      <sz val="10"/>
      <color theme="1"/>
      <name val="Trebuchet MS"/>
      <family val="2"/>
    </font>
    <font>
      <b/>
      <sz val="10"/>
      <name val="Trebuchet MS"/>
      <family val="2"/>
    </font>
    <font>
      <sz val="11"/>
      <color theme="1"/>
      <name val="Trebuchet MS"/>
      <family val="2"/>
    </font>
    <font>
      <i/>
      <sz val="10"/>
      <color rgb="FF000000"/>
      <name val="Trebuchet MS"/>
      <family val="2"/>
    </font>
    <font>
      <sz val="8"/>
      <name val="Calibri"/>
      <family val="2"/>
      <scheme val="minor"/>
    </font>
    <font>
      <strike/>
      <sz val="10"/>
      <color rgb="FFFF0000"/>
      <name val="Trebuchet MS"/>
      <family val="2"/>
    </font>
  </fonts>
  <fills count="14">
    <fill>
      <patternFill patternType="none"/>
    </fill>
    <fill>
      <patternFill patternType="gray125"/>
    </fill>
    <fill>
      <patternFill patternType="solid">
        <fgColor rgb="FF009CB4"/>
        <bgColor rgb="FF000000"/>
      </patternFill>
    </fill>
    <fill>
      <patternFill patternType="solid">
        <fgColor rgb="FF0096B9"/>
        <bgColor rgb="FF000000"/>
      </patternFill>
    </fill>
    <fill>
      <patternFill patternType="solid">
        <fgColor rgb="FFFFFFFF"/>
        <bgColor rgb="FF000000"/>
      </patternFill>
    </fill>
    <fill>
      <patternFill patternType="solid">
        <fgColor rgb="FFD9D9D9"/>
        <bgColor rgb="FF000000"/>
      </patternFill>
    </fill>
    <fill>
      <patternFill patternType="solid">
        <fgColor rgb="FFFFFF00"/>
        <bgColor rgb="FF000000"/>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009CB4"/>
        <bgColor indexed="64"/>
      </patternFill>
    </fill>
  </fills>
  <borders count="33">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indexed="64"/>
      </top>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bottom style="thin">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rgb="FF000000"/>
      </bottom>
      <diagonal/>
    </border>
    <border>
      <left style="thin">
        <color indexed="64"/>
      </left>
      <right style="thin">
        <color indexed="64"/>
      </right>
      <top/>
      <bottom/>
      <diagonal/>
    </border>
    <border>
      <left/>
      <right style="thin">
        <color indexed="64"/>
      </right>
      <top/>
      <bottom/>
      <diagonal/>
    </border>
    <border>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298">
    <xf numFmtId="0" fontId="0" fillId="0" borderId="0" xfId="0"/>
    <xf numFmtId="0" fontId="1" fillId="6" borderId="7"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4" xfId="0" applyFont="1" applyFill="1" applyBorder="1" applyAlignment="1" applyProtection="1">
      <alignment vertical="top" wrapText="1"/>
      <protection locked="0"/>
    </xf>
    <xf numFmtId="0" fontId="1" fillId="7" borderId="4" xfId="0" applyFont="1" applyFill="1" applyBorder="1" applyAlignment="1" applyProtection="1">
      <alignment vertical="top" wrapText="1"/>
      <protection locked="0"/>
    </xf>
    <xf numFmtId="0" fontId="1" fillId="6" borderId="13" xfId="0" applyFont="1" applyFill="1" applyBorder="1" applyAlignment="1" applyProtection="1">
      <alignment horizontal="left" vertical="top" wrapText="1"/>
      <protection locked="0"/>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7" xfId="0" applyFont="1" applyFill="1" applyBorder="1" applyAlignment="1" applyProtection="1">
      <alignment horizontal="center" vertical="center"/>
      <protection locked="0"/>
    </xf>
    <xf numFmtId="0" fontId="1" fillId="6" borderId="11" xfId="0" applyFont="1" applyFill="1" applyBorder="1" applyAlignment="1" applyProtection="1">
      <alignment horizontal="center" vertical="center"/>
      <protection locked="0"/>
    </xf>
    <xf numFmtId="0" fontId="11" fillId="6" borderId="7" xfId="0" applyFont="1" applyFill="1" applyBorder="1" applyAlignment="1" applyProtection="1">
      <alignment horizontal="center" vertical="center"/>
      <protection locked="0"/>
    </xf>
    <xf numFmtId="0" fontId="1" fillId="6" borderId="9" xfId="0" applyFont="1" applyFill="1" applyBorder="1" applyAlignment="1" applyProtection="1">
      <alignment horizontal="center" vertical="center"/>
      <protection locked="0"/>
    </xf>
    <xf numFmtId="0" fontId="0" fillId="0" borderId="0" xfId="0" applyProtection="1"/>
    <xf numFmtId="0" fontId="1" fillId="4" borderId="0" xfId="0" applyFont="1" applyFill="1" applyProtection="1"/>
    <xf numFmtId="0" fontId="1" fillId="4" borderId="0" xfId="0" applyFont="1" applyFill="1" applyAlignment="1" applyProtection="1">
      <alignment horizontal="left" wrapText="1"/>
    </xf>
    <xf numFmtId="0" fontId="1" fillId="4" borderId="4" xfId="0" applyFont="1" applyFill="1" applyBorder="1" applyAlignment="1" applyProtection="1">
      <alignment horizontal="left" vertical="top"/>
    </xf>
    <xf numFmtId="0" fontId="1" fillId="8" borderId="4" xfId="0" applyFont="1" applyFill="1" applyBorder="1" applyAlignment="1" applyProtection="1">
      <alignment horizontal="left" vertical="top"/>
    </xf>
    <xf numFmtId="0" fontId="1" fillId="8" borderId="6" xfId="0" applyFont="1" applyFill="1" applyBorder="1" applyAlignment="1" applyProtection="1">
      <alignment horizontal="left" vertical="top"/>
    </xf>
    <xf numFmtId="0" fontId="1" fillId="4" borderId="0" xfId="0" applyFont="1" applyFill="1" applyAlignment="1" applyProtection="1">
      <alignment wrapText="1"/>
    </xf>
    <xf numFmtId="0" fontId="2" fillId="2" borderId="4" xfId="0" applyFont="1" applyFill="1" applyBorder="1" applyAlignment="1" applyProtection="1">
      <alignment horizontal="left" vertical="top" wrapText="1"/>
    </xf>
    <xf numFmtId="0" fontId="1" fillId="8" borderId="4" xfId="0" applyFont="1" applyFill="1" applyBorder="1" applyProtection="1"/>
    <xf numFmtId="0" fontId="1" fillId="8" borderId="4" xfId="0" applyFont="1" applyFill="1" applyBorder="1" applyAlignment="1" applyProtection="1">
      <alignment wrapText="1"/>
    </xf>
    <xf numFmtId="0" fontId="1" fillId="11" borderId="4" xfId="0" applyFont="1" applyFill="1" applyBorder="1" applyProtection="1"/>
    <xf numFmtId="0" fontId="1" fillId="12" borderId="4" xfId="0" applyFont="1" applyFill="1" applyBorder="1" applyProtection="1"/>
    <xf numFmtId="9" fontId="1" fillId="9" borderId="4" xfId="0" applyNumberFormat="1" applyFont="1" applyFill="1" applyBorder="1" applyProtection="1"/>
    <xf numFmtId="0" fontId="1" fillId="9" borderId="4" xfId="0" applyFont="1" applyFill="1" applyBorder="1" applyProtection="1"/>
    <xf numFmtId="1" fontId="2" fillId="2" borderId="4" xfId="0" applyNumberFormat="1" applyFont="1" applyFill="1" applyBorder="1" applyProtection="1"/>
    <xf numFmtId="0" fontId="1" fillId="4" borderId="4" xfId="0" applyFont="1" applyFill="1" applyBorder="1" applyProtection="1"/>
    <xf numFmtId="0" fontId="1" fillId="4" borderId="4" xfId="0" applyFont="1" applyFill="1" applyBorder="1" applyAlignment="1" applyProtection="1">
      <alignment vertical="top"/>
    </xf>
    <xf numFmtId="0" fontId="2" fillId="2" borderId="6"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1" fillId="4" borderId="7" xfId="0" applyFont="1" applyFill="1" applyBorder="1" applyAlignment="1" applyProtection="1">
      <alignment horizontal="left" vertical="top"/>
    </xf>
    <xf numFmtId="0" fontId="1" fillId="4" borderId="8" xfId="0" applyFont="1" applyFill="1" applyBorder="1" applyAlignment="1" applyProtection="1">
      <alignment horizontal="left" vertical="top"/>
    </xf>
    <xf numFmtId="0" fontId="1" fillId="8" borderId="8" xfId="0" applyFont="1" applyFill="1" applyBorder="1" applyAlignment="1" applyProtection="1">
      <alignment horizontal="left" vertical="top" wrapText="1"/>
    </xf>
    <xf numFmtId="0" fontId="1" fillId="4" borderId="2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6" fillId="4" borderId="5" xfId="0" applyFont="1" applyFill="1" applyBorder="1" applyAlignment="1" applyProtection="1">
      <alignment horizontal="left" vertical="top" wrapText="1"/>
    </xf>
    <xf numFmtId="0" fontId="1" fillId="4" borderId="9" xfId="0" applyFont="1" applyFill="1" applyBorder="1" applyAlignment="1" applyProtection="1">
      <alignment horizontal="left" vertical="top"/>
    </xf>
    <xf numFmtId="0" fontId="1" fillId="4" borderId="9" xfId="0" applyFont="1" applyFill="1" applyBorder="1" applyAlignment="1" applyProtection="1">
      <alignment horizontal="left" vertical="top" wrapText="1"/>
    </xf>
    <xf numFmtId="0" fontId="1" fillId="4" borderId="14" xfId="0" applyFont="1" applyFill="1" applyBorder="1" applyAlignment="1" applyProtection="1">
      <alignment horizontal="center" vertical="center"/>
    </xf>
    <xf numFmtId="0" fontId="11" fillId="8" borderId="4" xfId="0" applyFont="1" applyFill="1" applyBorder="1" applyAlignment="1" applyProtection="1">
      <alignment horizontal="left" vertical="top" wrapText="1"/>
    </xf>
    <xf numFmtId="0" fontId="11" fillId="8" borderId="6" xfId="0" applyFont="1" applyFill="1" applyBorder="1" applyAlignment="1" applyProtection="1">
      <alignment horizontal="left" vertical="top" wrapText="1"/>
    </xf>
    <xf numFmtId="0" fontId="1" fillId="4" borderId="12" xfId="0" applyFont="1" applyFill="1" applyBorder="1" applyAlignment="1" applyProtection="1">
      <alignment horizontal="left" vertical="top"/>
    </xf>
    <xf numFmtId="0" fontId="11" fillId="8" borderId="9" xfId="0" applyFont="1" applyFill="1" applyBorder="1" applyAlignment="1" applyProtection="1">
      <alignment horizontal="left" vertical="top" wrapText="1"/>
    </xf>
    <xf numFmtId="0" fontId="1" fillId="4" borderId="7" xfId="0" applyFont="1" applyFill="1" applyBorder="1" applyAlignment="1" applyProtection="1">
      <alignment horizontal="left" vertical="top" wrapText="1"/>
    </xf>
    <xf numFmtId="0" fontId="1" fillId="4" borderId="10" xfId="0" applyFont="1" applyFill="1" applyBorder="1" applyAlignment="1" applyProtection="1">
      <alignment horizontal="left" vertical="top" wrapText="1"/>
    </xf>
    <xf numFmtId="0" fontId="1" fillId="4" borderId="16" xfId="0" applyFont="1" applyFill="1" applyBorder="1" applyAlignment="1" applyProtection="1">
      <alignment horizontal="center" vertical="center"/>
    </xf>
    <xf numFmtId="0" fontId="1" fillId="4" borderId="10" xfId="0" applyFont="1" applyFill="1" applyBorder="1" applyAlignment="1" applyProtection="1">
      <alignment horizontal="left" vertical="top"/>
    </xf>
    <xf numFmtId="0" fontId="1" fillId="4" borderId="4" xfId="0" applyFont="1" applyFill="1" applyBorder="1" applyAlignment="1" applyProtection="1">
      <alignment horizontal="center" vertical="center"/>
    </xf>
    <xf numFmtId="0" fontId="11" fillId="4" borderId="9" xfId="0" applyFont="1" applyFill="1" applyBorder="1" applyAlignment="1" applyProtection="1">
      <alignment horizontal="left" vertical="top"/>
    </xf>
    <xf numFmtId="0" fontId="11" fillId="0" borderId="4" xfId="0" applyFont="1" applyBorder="1" applyAlignment="1" applyProtection="1">
      <alignment horizontal="left" vertical="top" wrapText="1"/>
    </xf>
    <xf numFmtId="0" fontId="13" fillId="0" borderId="4" xfId="0" applyFont="1" applyBorder="1" applyAlignment="1" applyProtection="1">
      <alignment horizontal="left" vertical="top" wrapText="1"/>
    </xf>
    <xf numFmtId="0" fontId="0" fillId="0" borderId="4" xfId="0" applyBorder="1" applyProtection="1"/>
    <xf numFmtId="0" fontId="0" fillId="0" borderId="0" xfId="0" applyAlignment="1" applyProtection="1">
      <alignment vertical="center"/>
    </xf>
    <xf numFmtId="0" fontId="6" fillId="0" borderId="4" xfId="0" applyFont="1" applyBorder="1" applyAlignment="1" applyProtection="1">
      <alignment horizontal="left" vertical="top" wrapText="1"/>
    </xf>
    <xf numFmtId="0" fontId="1" fillId="0" borderId="4" xfId="0" applyFont="1" applyBorder="1" applyAlignment="1" applyProtection="1">
      <alignment horizontal="left" vertical="top" wrapText="1"/>
    </xf>
    <xf numFmtId="49" fontId="2" fillId="2" borderId="4" xfId="0" applyNumberFormat="1" applyFont="1" applyFill="1" applyBorder="1" applyAlignment="1" applyProtection="1">
      <alignment horizontal="left" vertical="center" wrapText="1"/>
    </xf>
    <xf numFmtId="0" fontId="2" fillId="2" borderId="4" xfId="0" applyFont="1" applyFill="1" applyBorder="1" applyAlignment="1" applyProtection="1">
      <alignment vertical="center" wrapText="1"/>
    </xf>
    <xf numFmtId="0" fontId="1" fillId="8" borderId="4" xfId="0" applyFont="1" applyFill="1" applyBorder="1" applyAlignment="1" applyProtection="1">
      <alignment horizontal="left" vertical="top" wrapText="1"/>
    </xf>
    <xf numFmtId="49" fontId="3" fillId="8" borderId="4" xfId="0" applyNumberFormat="1" applyFont="1" applyFill="1" applyBorder="1" applyAlignment="1" applyProtection="1">
      <alignment horizontal="left" vertical="top" wrapText="1"/>
    </xf>
    <xf numFmtId="0" fontId="1" fillId="4" borderId="4" xfId="0" applyFont="1" applyFill="1" applyBorder="1" applyAlignment="1" applyProtection="1">
      <alignment horizontal="center" vertical="center" wrapText="1"/>
    </xf>
    <xf numFmtId="0" fontId="1" fillId="4" borderId="4" xfId="0" applyFont="1" applyFill="1" applyBorder="1" applyAlignment="1" applyProtection="1">
      <alignment horizontal="left" vertical="top" wrapText="1"/>
    </xf>
    <xf numFmtId="0" fontId="1" fillId="4" borderId="4" xfId="0" applyFont="1" applyFill="1" applyBorder="1" applyAlignment="1" applyProtection="1">
      <alignment wrapText="1"/>
    </xf>
    <xf numFmtId="49" fontId="1" fillId="0" borderId="4" xfId="0" applyNumberFormat="1" applyFont="1" applyBorder="1" applyAlignment="1" applyProtection="1">
      <alignment horizontal="left" vertical="top" wrapText="1"/>
    </xf>
    <xf numFmtId="0" fontId="12" fillId="4" borderId="4" xfId="0" applyFont="1" applyFill="1" applyBorder="1" applyAlignment="1" applyProtection="1">
      <alignment horizontal="center" vertical="center" wrapText="1"/>
    </xf>
    <xf numFmtId="0" fontId="6" fillId="4" borderId="4" xfId="0" applyFont="1" applyFill="1" applyBorder="1" applyAlignment="1" applyProtection="1">
      <alignment horizontal="left" vertical="top" wrapText="1"/>
    </xf>
    <xf numFmtId="49" fontId="11" fillId="0" borderId="4" xfId="0" applyNumberFormat="1" applyFont="1" applyBorder="1" applyAlignment="1" applyProtection="1">
      <alignment horizontal="left" vertical="top" wrapText="1"/>
    </xf>
    <xf numFmtId="0" fontId="4" fillId="4" borderId="4" xfId="0" applyFont="1" applyFill="1" applyBorder="1" applyAlignment="1" applyProtection="1">
      <alignment horizontal="center" vertical="center" wrapText="1"/>
    </xf>
    <xf numFmtId="0" fontId="1" fillId="0" borderId="2" xfId="0" applyFont="1" applyBorder="1" applyAlignment="1" applyProtection="1">
      <alignment horizontal="left" vertical="top" wrapText="1"/>
    </xf>
    <xf numFmtId="0" fontId="1" fillId="4" borderId="5" xfId="0" applyFont="1" applyFill="1" applyBorder="1" applyAlignment="1" applyProtection="1">
      <alignment horizontal="center" vertical="center" wrapText="1"/>
    </xf>
    <xf numFmtId="49" fontId="1" fillId="0" borderId="21" xfId="0" applyNumberFormat="1" applyFont="1" applyBorder="1" applyAlignment="1" applyProtection="1">
      <alignment horizontal="left" vertical="top" wrapText="1"/>
    </xf>
    <xf numFmtId="49" fontId="1" fillId="8" borderId="4" xfId="0" applyNumberFormat="1" applyFont="1" applyFill="1" applyBorder="1" applyAlignment="1" applyProtection="1">
      <alignment horizontal="left" vertical="top" wrapText="1"/>
    </xf>
    <xf numFmtId="0" fontId="7" fillId="0" borderId="4" xfId="0" applyFont="1" applyBorder="1" applyAlignment="1" applyProtection="1">
      <alignment horizontal="left" vertical="top" wrapText="1"/>
    </xf>
    <xf numFmtId="49" fontId="1" fillId="4" borderId="4" xfId="0" applyNumberFormat="1" applyFont="1" applyFill="1" applyBorder="1" applyAlignment="1" applyProtection="1">
      <alignment horizontal="left" vertical="top" wrapText="1"/>
    </xf>
    <xf numFmtId="49" fontId="1" fillId="0" borderId="6" xfId="0" applyNumberFormat="1" applyFont="1" applyBorder="1" applyAlignment="1" applyProtection="1">
      <alignment horizontal="left" vertical="top" wrapText="1"/>
    </xf>
    <xf numFmtId="0" fontId="1" fillId="4" borderId="6" xfId="0" applyFont="1" applyFill="1" applyBorder="1" applyAlignment="1" applyProtection="1">
      <alignment horizontal="center" vertical="center" wrapText="1"/>
    </xf>
    <xf numFmtId="0" fontId="12" fillId="4" borderId="6" xfId="0" applyFont="1" applyFill="1" applyBorder="1" applyAlignment="1" applyProtection="1">
      <alignment horizontal="center" vertical="center" wrapText="1"/>
    </xf>
    <xf numFmtId="49" fontId="11" fillId="0" borderId="6" xfId="0" applyNumberFormat="1" applyFont="1" applyBorder="1" applyAlignment="1" applyProtection="1">
      <alignment horizontal="left" vertical="top" wrapText="1"/>
    </xf>
    <xf numFmtId="0" fontId="1" fillId="4" borderId="6" xfId="0" applyFont="1" applyFill="1" applyBorder="1" applyAlignment="1" applyProtection="1">
      <alignment horizontal="left" vertical="top" wrapText="1"/>
    </xf>
    <xf numFmtId="49" fontId="1" fillId="4" borderId="6" xfId="0" applyNumberFormat="1" applyFont="1" applyFill="1" applyBorder="1" applyAlignment="1" applyProtection="1">
      <alignment horizontal="left" vertical="top" wrapText="1"/>
    </xf>
    <xf numFmtId="0" fontId="3" fillId="4" borderId="6" xfId="0" applyFont="1" applyFill="1" applyBorder="1" applyAlignment="1" applyProtection="1">
      <alignment horizontal="center" vertical="center" wrapText="1"/>
    </xf>
    <xf numFmtId="0" fontId="3" fillId="4" borderId="9" xfId="0" applyFont="1" applyFill="1" applyBorder="1" applyAlignment="1" applyProtection="1">
      <alignment horizontal="left" vertical="top" wrapText="1"/>
    </xf>
    <xf numFmtId="0" fontId="1" fillId="4" borderId="17" xfId="0" applyFont="1" applyFill="1" applyBorder="1" applyAlignment="1" applyProtection="1">
      <alignment horizontal="left" vertical="top" wrapText="1"/>
    </xf>
    <xf numFmtId="0" fontId="0" fillId="0" borderId="9" xfId="0" applyBorder="1" applyAlignment="1" applyProtection="1">
      <alignment horizontal="left" vertical="top"/>
    </xf>
    <xf numFmtId="0" fontId="8" fillId="4" borderId="17" xfId="0" applyFont="1" applyFill="1" applyBorder="1" applyAlignment="1" applyProtection="1">
      <alignment horizontal="left" vertical="top" wrapText="1"/>
    </xf>
    <xf numFmtId="0" fontId="3" fillId="4" borderId="4" xfId="0" applyFont="1" applyFill="1" applyBorder="1" applyAlignment="1" applyProtection="1">
      <alignment horizontal="center" vertical="center" wrapText="1"/>
    </xf>
    <xf numFmtId="0" fontId="3" fillId="4" borderId="27" xfId="0" applyFont="1" applyFill="1" applyBorder="1" applyAlignment="1" applyProtection="1">
      <alignment horizontal="left" vertical="top" wrapText="1"/>
    </xf>
    <xf numFmtId="0" fontId="1" fillId="8" borderId="9" xfId="0" applyFont="1" applyFill="1" applyBorder="1" applyAlignment="1" applyProtection="1">
      <alignment vertical="top" wrapText="1"/>
    </xf>
    <xf numFmtId="0" fontId="3" fillId="4" borderId="6" xfId="0" applyFont="1" applyFill="1" applyBorder="1" applyAlignment="1" applyProtection="1">
      <alignment horizontal="left" vertical="top" wrapText="1"/>
    </xf>
    <xf numFmtId="0" fontId="1" fillId="0" borderId="9" xfId="0" applyFont="1" applyBorder="1" applyAlignment="1" applyProtection="1">
      <alignment vertical="top" wrapText="1"/>
    </xf>
    <xf numFmtId="0" fontId="1" fillId="0" borderId="5" xfId="0" applyFont="1" applyBorder="1" applyAlignment="1" applyProtection="1">
      <alignment horizontal="center" vertical="center" wrapText="1"/>
    </xf>
    <xf numFmtId="0" fontId="11" fillId="4" borderId="4" xfId="0" applyFont="1" applyFill="1" applyBorder="1" applyAlignment="1" applyProtection="1">
      <alignment wrapText="1"/>
    </xf>
    <xf numFmtId="0" fontId="11" fillId="0" borderId="15" xfId="0" applyFont="1" applyBorder="1" applyAlignment="1" applyProtection="1">
      <alignment vertical="top" wrapText="1"/>
    </xf>
    <xf numFmtId="0" fontId="1" fillId="0" borderId="17" xfId="0" applyFont="1" applyBorder="1" applyAlignment="1" applyProtection="1">
      <alignment horizontal="center" vertical="center" wrapText="1"/>
    </xf>
    <xf numFmtId="0" fontId="14" fillId="4" borderId="6" xfId="0" applyFont="1" applyFill="1" applyBorder="1" applyAlignment="1" applyProtection="1">
      <alignment horizontal="center" vertical="center" wrapText="1"/>
    </xf>
    <xf numFmtId="0" fontId="11" fillId="4" borderId="6" xfId="0" applyFont="1" applyFill="1" applyBorder="1" applyAlignment="1" applyProtection="1">
      <alignment horizontal="left" vertical="top" wrapText="1"/>
    </xf>
    <xf numFmtId="0" fontId="1" fillId="0" borderId="10" xfId="0" applyFont="1" applyBorder="1" applyAlignment="1" applyProtection="1">
      <alignment vertical="top" wrapText="1"/>
    </xf>
    <xf numFmtId="0" fontId="1" fillId="0" borderId="10" xfId="0" applyFont="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0" fontId="1" fillId="0" borderId="15" xfId="0" applyFont="1" applyBorder="1" applyAlignment="1" applyProtection="1">
      <alignment vertical="top" wrapText="1"/>
    </xf>
    <xf numFmtId="0" fontId="11" fillId="4" borderId="10" xfId="0" applyFont="1" applyFill="1" applyBorder="1" applyAlignment="1" applyProtection="1">
      <alignment horizontal="left" vertical="top" wrapText="1"/>
    </xf>
    <xf numFmtId="0" fontId="1" fillId="4" borderId="14" xfId="0" applyFont="1" applyFill="1" applyBorder="1" applyAlignment="1" applyProtection="1">
      <alignment horizontal="left" vertical="top" wrapText="1"/>
    </xf>
    <xf numFmtId="0" fontId="11" fillId="8" borderId="9" xfId="0" applyFont="1" applyFill="1" applyBorder="1" applyAlignment="1" applyProtection="1">
      <alignment vertical="top" wrapText="1"/>
    </xf>
    <xf numFmtId="0" fontId="11" fillId="4" borderId="6" xfId="0" applyFont="1" applyFill="1" applyBorder="1" applyAlignment="1" applyProtection="1">
      <alignment wrapText="1"/>
    </xf>
    <xf numFmtId="0" fontId="1" fillId="0" borderId="0" xfId="0" applyFont="1" applyAlignment="1" applyProtection="1">
      <alignment vertical="top" wrapText="1"/>
    </xf>
    <xf numFmtId="0" fontId="9" fillId="10" borderId="25" xfId="0" applyFont="1" applyFill="1" applyBorder="1" applyAlignment="1" applyProtection="1">
      <alignment horizontal="center" vertical="center" wrapText="1"/>
    </xf>
    <xf numFmtId="0" fontId="9" fillId="10" borderId="24" xfId="0" applyFont="1" applyFill="1" applyBorder="1" applyAlignment="1" applyProtection="1">
      <alignment horizontal="center" vertical="center" wrapText="1"/>
    </xf>
    <xf numFmtId="49" fontId="0" fillId="0" borderId="0" xfId="0" applyNumberFormat="1" applyAlignment="1" applyProtection="1">
      <alignment vertical="top"/>
    </xf>
    <xf numFmtId="0" fontId="0" fillId="0" borderId="0" xfId="0" applyAlignment="1" applyProtection="1">
      <alignment horizontal="center" vertical="center"/>
    </xf>
    <xf numFmtId="0" fontId="0" fillId="0" borderId="0" xfId="0" applyAlignment="1" applyProtection="1">
      <alignment horizontal="left" vertical="top"/>
    </xf>
    <xf numFmtId="49" fontId="2" fillId="2" borderId="6" xfId="0" applyNumberFormat="1" applyFont="1" applyFill="1" applyBorder="1" applyAlignment="1" applyProtection="1">
      <alignment horizontal="left" vertical="center" wrapText="1"/>
    </xf>
    <xf numFmtId="0" fontId="1" fillId="0" borderId="9" xfId="0" applyFont="1" applyBorder="1" applyAlignment="1" applyProtection="1">
      <alignment horizontal="left" vertical="top" wrapText="1"/>
    </xf>
    <xf numFmtId="49" fontId="1" fillId="0" borderId="9" xfId="0" applyNumberFormat="1" applyFont="1" applyBorder="1" applyAlignment="1" applyProtection="1">
      <alignment horizontal="left" vertical="top" wrapText="1"/>
    </xf>
    <xf numFmtId="0" fontId="1" fillId="4" borderId="9" xfId="0" applyFont="1" applyFill="1" applyBorder="1" applyAlignment="1" applyProtection="1">
      <alignment horizontal="center" vertical="center" wrapText="1"/>
    </xf>
    <xf numFmtId="49" fontId="11" fillId="0" borderId="9" xfId="0" applyNumberFormat="1" applyFont="1" applyBorder="1" applyAlignment="1" applyProtection="1">
      <alignment horizontal="left" vertical="top" wrapText="1"/>
    </xf>
    <xf numFmtId="0" fontId="4" fillId="4" borderId="9" xfId="0" applyFont="1" applyFill="1" applyBorder="1" applyAlignment="1" applyProtection="1">
      <alignment horizontal="center" vertical="center" wrapText="1"/>
    </xf>
    <xf numFmtId="0" fontId="3" fillId="4" borderId="9" xfId="0" applyFont="1" applyFill="1" applyBorder="1" applyAlignment="1" applyProtection="1">
      <alignment horizontal="center" vertical="center" wrapText="1"/>
    </xf>
    <xf numFmtId="0" fontId="7" fillId="0" borderId="9" xfId="0" applyFont="1" applyBorder="1" applyAlignment="1" applyProtection="1">
      <alignment horizontal="left" vertical="top" wrapText="1"/>
    </xf>
    <xf numFmtId="0" fontId="9" fillId="0" borderId="9" xfId="0" applyFont="1" applyBorder="1" applyAlignment="1" applyProtection="1">
      <alignment horizontal="center" vertical="center" wrapText="1"/>
    </xf>
    <xf numFmtId="0" fontId="5" fillId="4" borderId="9"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0" fontId="16" fillId="2" borderId="6" xfId="0" applyFont="1" applyFill="1" applyBorder="1" applyAlignment="1" applyProtection="1">
      <alignment horizontal="left" vertical="center" wrapText="1"/>
    </xf>
    <xf numFmtId="0" fontId="16" fillId="2" borderId="4" xfId="0" applyFont="1" applyFill="1" applyBorder="1" applyAlignment="1" applyProtection="1">
      <alignment horizontal="left" vertical="center" wrapText="1"/>
    </xf>
    <xf numFmtId="49" fontId="16" fillId="2" borderId="4" xfId="0" applyNumberFormat="1" applyFont="1" applyFill="1" applyBorder="1" applyAlignment="1" applyProtection="1">
      <alignment horizontal="left" vertical="center" wrapText="1"/>
    </xf>
    <xf numFmtId="0" fontId="11" fillId="8" borderId="5" xfId="0" applyFont="1" applyFill="1" applyBorder="1" applyAlignment="1" applyProtection="1">
      <alignment horizontal="left" vertical="top" wrapText="1"/>
    </xf>
    <xf numFmtId="49" fontId="11" fillId="0" borderId="4" xfId="0" applyNumberFormat="1" applyFont="1" applyBorder="1" applyAlignment="1" applyProtection="1">
      <alignment horizontal="center" vertical="center" wrapText="1"/>
    </xf>
    <xf numFmtId="0" fontId="11" fillId="4" borderId="4" xfId="0" applyFont="1" applyFill="1" applyBorder="1" applyAlignment="1" applyProtection="1">
      <alignment horizontal="center" vertical="center" wrapText="1"/>
    </xf>
    <xf numFmtId="0" fontId="11" fillId="4" borderId="4" xfId="0" applyFont="1" applyFill="1" applyBorder="1" applyAlignment="1" applyProtection="1">
      <alignment horizontal="left" vertical="top" wrapText="1"/>
    </xf>
    <xf numFmtId="0" fontId="17" fillId="0" borderId="0" xfId="0" applyFont="1" applyProtection="1"/>
    <xf numFmtId="0" fontId="11" fillId="4" borderId="5" xfId="0" applyFont="1" applyFill="1" applyBorder="1" applyAlignment="1" applyProtection="1">
      <alignment horizontal="left" vertical="top" wrapText="1"/>
    </xf>
    <xf numFmtId="49" fontId="11" fillId="4" borderId="4" xfId="0" applyNumberFormat="1" applyFont="1" applyFill="1" applyBorder="1" applyAlignment="1" applyProtection="1">
      <alignment horizontal="left" vertical="top" wrapText="1"/>
    </xf>
    <xf numFmtId="49" fontId="11" fillId="4" borderId="4" xfId="0" applyNumberFormat="1" applyFont="1" applyFill="1" applyBorder="1" applyAlignment="1" applyProtection="1">
      <alignment horizontal="center" vertical="center" wrapText="1"/>
    </xf>
    <xf numFmtId="0" fontId="18" fillId="4" borderId="4" xfId="0" applyFont="1" applyFill="1" applyBorder="1" applyAlignment="1" applyProtection="1">
      <alignment horizontal="center" vertical="center" wrapText="1"/>
    </xf>
    <xf numFmtId="0" fontId="11" fillId="4" borderId="17" xfId="0" applyFont="1" applyFill="1" applyBorder="1" applyAlignment="1" applyProtection="1">
      <alignment horizontal="left" vertical="top" wrapText="1"/>
    </xf>
    <xf numFmtId="49" fontId="11" fillId="4" borderId="6" xfId="0" applyNumberFormat="1" applyFont="1" applyFill="1" applyBorder="1" applyAlignment="1" applyProtection="1">
      <alignment horizontal="left" vertical="top" wrapText="1"/>
    </xf>
    <xf numFmtId="0" fontId="11" fillId="4" borderId="6" xfId="0" applyFont="1" applyFill="1" applyBorder="1" applyAlignment="1" applyProtection="1">
      <alignment horizontal="center" vertical="center" wrapText="1"/>
    </xf>
    <xf numFmtId="0" fontId="18" fillId="4" borderId="6" xfId="0" applyFont="1" applyFill="1" applyBorder="1" applyAlignment="1" applyProtection="1">
      <alignment horizontal="center" vertical="center" wrapText="1"/>
    </xf>
    <xf numFmtId="0" fontId="11" fillId="0" borderId="6" xfId="0" applyFont="1" applyBorder="1" applyAlignment="1" applyProtection="1">
      <alignment horizontal="left" vertical="top" wrapText="1"/>
    </xf>
    <xf numFmtId="49" fontId="11" fillId="0" borderId="10" xfId="0" applyNumberFormat="1" applyFont="1" applyBorder="1" applyAlignment="1" applyProtection="1">
      <alignment horizontal="left" vertical="top" wrapText="1"/>
    </xf>
    <xf numFmtId="0" fontId="17" fillId="0" borderId="10" xfId="0" applyFont="1" applyBorder="1" applyAlignment="1" applyProtection="1">
      <alignment horizontal="center" vertical="center"/>
    </xf>
    <xf numFmtId="0" fontId="17" fillId="0" borderId="10" xfId="0" applyFont="1" applyBorder="1" applyProtection="1"/>
    <xf numFmtId="49" fontId="11" fillId="8" borderId="9" xfId="0" applyNumberFormat="1" applyFont="1" applyFill="1" applyBorder="1" applyAlignment="1" applyProtection="1">
      <alignment horizontal="left" vertical="top" wrapText="1"/>
    </xf>
    <xf numFmtId="0" fontId="18" fillId="4" borderId="9" xfId="0" applyFont="1" applyFill="1" applyBorder="1" applyAlignment="1" applyProtection="1">
      <alignment horizontal="center" vertical="center" wrapText="1"/>
    </xf>
    <xf numFmtId="0" fontId="11" fillId="4" borderId="9" xfId="0" applyFont="1" applyFill="1" applyBorder="1" applyAlignment="1" applyProtection="1">
      <alignment horizontal="left" vertical="top" wrapText="1"/>
    </xf>
    <xf numFmtId="0" fontId="17" fillId="0" borderId="13" xfId="0" applyFont="1" applyBorder="1" applyProtection="1"/>
    <xf numFmtId="0" fontId="9" fillId="10" borderId="29" xfId="0" applyFont="1" applyFill="1" applyBorder="1" applyAlignment="1" applyProtection="1">
      <alignment horizontal="center" vertical="center" wrapText="1"/>
    </xf>
    <xf numFmtId="0" fontId="16" fillId="2" borderId="4" xfId="0" applyFont="1" applyFill="1" applyBorder="1" applyAlignment="1" applyProtection="1">
      <alignment vertical="center" wrapText="1"/>
    </xf>
    <xf numFmtId="0" fontId="11" fillId="8" borderId="4" xfId="0" applyFont="1" applyFill="1" applyBorder="1" applyAlignment="1" applyProtection="1">
      <alignment horizontal="center" vertical="top" wrapText="1"/>
    </xf>
    <xf numFmtId="49" fontId="1" fillId="0" borderId="1" xfId="0" applyNumberFormat="1" applyFont="1" applyBorder="1" applyAlignment="1" applyProtection="1">
      <alignment horizontal="left" vertical="top" wrapText="1"/>
    </xf>
    <xf numFmtId="49" fontId="11" fillId="0" borderId="1" xfId="0" applyNumberFormat="1" applyFont="1" applyBorder="1" applyAlignment="1" applyProtection="1">
      <alignment horizontal="center" vertical="center" wrapText="1"/>
    </xf>
    <xf numFmtId="0" fontId="11" fillId="4" borderId="9" xfId="0" applyFont="1" applyFill="1" applyBorder="1" applyAlignment="1" applyProtection="1">
      <alignment horizontal="center" vertical="center" wrapText="1"/>
    </xf>
    <xf numFmtId="0" fontId="11" fillId="4" borderId="5" xfId="0" applyFont="1" applyFill="1" applyBorder="1" applyAlignment="1" applyProtection="1">
      <alignment horizontal="center" vertical="center" wrapText="1"/>
    </xf>
    <xf numFmtId="0" fontId="11" fillId="0" borderId="2" xfId="0" applyFont="1" applyBorder="1" applyAlignment="1" applyProtection="1">
      <alignment horizontal="left" vertical="top" wrapText="1"/>
    </xf>
    <xf numFmtId="49" fontId="11" fillId="0" borderId="9" xfId="0" applyNumberFormat="1" applyFont="1" applyBorder="1" applyAlignment="1" applyProtection="1">
      <alignment horizontal="center" vertical="center" wrapText="1"/>
    </xf>
    <xf numFmtId="0" fontId="11" fillId="4" borderId="28"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49" fontId="11" fillId="4" borderId="21" xfId="0" applyNumberFormat="1" applyFont="1" applyFill="1" applyBorder="1" applyAlignment="1" applyProtection="1">
      <alignment horizontal="left" vertical="top" wrapText="1"/>
    </xf>
    <xf numFmtId="49" fontId="11" fillId="4" borderId="21" xfId="0" applyNumberFormat="1" applyFont="1" applyFill="1" applyBorder="1" applyAlignment="1" applyProtection="1">
      <alignment horizontal="center" vertical="center" wrapText="1"/>
    </xf>
    <xf numFmtId="0" fontId="19" fillId="0" borderId="9" xfId="0" applyFont="1" applyBorder="1" applyAlignment="1" applyProtection="1">
      <alignment vertical="center"/>
    </xf>
    <xf numFmtId="0" fontId="0" fillId="0" borderId="9" xfId="0" applyBorder="1" applyProtection="1"/>
    <xf numFmtId="49" fontId="11" fillId="0" borderId="10" xfId="0" applyNumberFormat="1" applyFont="1" applyBorder="1" applyAlignment="1" applyProtection="1">
      <alignment horizontal="center" vertical="center" wrapText="1"/>
    </xf>
    <xf numFmtId="0" fontId="0" fillId="0" borderId="9" xfId="0" applyBorder="1" applyAlignment="1" applyProtection="1">
      <alignment horizontal="center" vertical="center"/>
    </xf>
    <xf numFmtId="49" fontId="6" fillId="4" borderId="21" xfId="0" applyNumberFormat="1" applyFont="1" applyFill="1" applyBorder="1" applyAlignment="1" applyProtection="1">
      <alignment horizontal="left" vertical="top" wrapText="1"/>
    </xf>
    <xf numFmtId="0" fontId="11" fillId="0" borderId="9" xfId="0" applyFont="1" applyBorder="1" applyAlignment="1" applyProtection="1">
      <alignment horizontal="left" vertical="top" wrapText="1"/>
    </xf>
    <xf numFmtId="0" fontId="11" fillId="4" borderId="10" xfId="0" applyFont="1" applyFill="1" applyBorder="1" applyAlignment="1" applyProtection="1">
      <alignment horizontal="center" vertical="center" wrapText="1"/>
    </xf>
    <xf numFmtId="0" fontId="17" fillId="0" borderId="14" xfId="0" applyFont="1" applyBorder="1" applyAlignment="1" applyProtection="1">
      <alignment wrapText="1"/>
    </xf>
    <xf numFmtId="0" fontId="17" fillId="0" borderId="9" xfId="0" applyFont="1" applyBorder="1" applyAlignment="1" applyProtection="1">
      <alignment horizontal="center" vertical="center" wrapText="1"/>
    </xf>
    <xf numFmtId="0" fontId="19" fillId="0" borderId="13" xfId="0" applyFont="1" applyBorder="1" applyAlignment="1" applyProtection="1">
      <alignment vertical="center"/>
    </xf>
    <xf numFmtId="49" fontId="11" fillId="0" borderId="16" xfId="0" applyNumberFormat="1" applyFont="1" applyBorder="1" applyAlignment="1" applyProtection="1">
      <alignment horizontal="left" vertical="top" wrapText="1"/>
    </xf>
    <xf numFmtId="0" fontId="19" fillId="0" borderId="15" xfId="0" applyFont="1" applyBorder="1" applyAlignment="1" applyProtection="1">
      <alignment vertical="center"/>
    </xf>
    <xf numFmtId="0" fontId="0" fillId="0" borderId="10" xfId="0" applyBorder="1" applyProtection="1"/>
    <xf numFmtId="0" fontId="17" fillId="0" borderId="7" xfId="0" applyFont="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23" xfId="0" applyFont="1" applyFill="1" applyBorder="1" applyAlignment="1" applyProtection="1">
      <alignment horizontal="center" vertical="center" wrapText="1"/>
    </xf>
    <xf numFmtId="0" fontId="14" fillId="4" borderId="21" xfId="0" applyFont="1" applyFill="1" applyBorder="1" applyAlignment="1" applyProtection="1">
      <alignment horizontal="center" vertical="center" wrapText="1"/>
    </xf>
    <xf numFmtId="0" fontId="6" fillId="4" borderId="21" xfId="0" applyFont="1" applyFill="1" applyBorder="1" applyAlignment="1" applyProtection="1">
      <alignment horizontal="left" vertical="top" wrapText="1"/>
    </xf>
    <xf numFmtId="0" fontId="0" fillId="0" borderId="7" xfId="0" applyBorder="1" applyProtection="1"/>
    <xf numFmtId="0" fontId="1" fillId="4" borderId="17" xfId="0" applyFont="1" applyFill="1" applyBorder="1" applyAlignment="1" applyProtection="1">
      <alignment horizontal="center" vertical="center" wrapText="1"/>
    </xf>
    <xf numFmtId="0" fontId="1" fillId="4" borderId="10" xfId="0" applyFont="1" applyFill="1" applyBorder="1" applyAlignment="1" applyProtection="1">
      <alignment horizontal="center" vertical="center" wrapText="1"/>
    </xf>
    <xf numFmtId="49" fontId="1" fillId="0" borderId="10" xfId="0" applyNumberFormat="1" applyFont="1" applyBorder="1" applyAlignment="1" applyProtection="1">
      <alignment horizontal="left" vertical="top" wrapText="1"/>
    </xf>
    <xf numFmtId="0" fontId="1" fillId="8" borderId="4" xfId="0" applyFont="1" applyFill="1" applyBorder="1" applyAlignment="1" applyProtection="1">
      <alignment vertical="top" wrapText="1"/>
    </xf>
    <xf numFmtId="49" fontId="11" fillId="8" borderId="4" xfId="0" applyNumberFormat="1" applyFont="1" applyFill="1" applyBorder="1" applyAlignment="1" applyProtection="1">
      <alignment vertical="top" wrapText="1"/>
    </xf>
    <xf numFmtId="0" fontId="1" fillId="8" borderId="4" xfId="0" applyFont="1" applyFill="1" applyBorder="1" applyAlignment="1" applyProtection="1">
      <alignment horizontal="center" vertical="top" wrapText="1"/>
    </xf>
    <xf numFmtId="0" fontId="0" fillId="8" borderId="0" xfId="0" applyFill="1" applyProtection="1"/>
    <xf numFmtId="0" fontId="6" fillId="8" borderId="4" xfId="0" applyFont="1" applyFill="1" applyBorder="1" applyAlignment="1" applyProtection="1">
      <alignment horizontal="left" vertical="top" wrapText="1"/>
    </xf>
    <xf numFmtId="0" fontId="3" fillId="4" borderId="4" xfId="0" applyFont="1" applyFill="1" applyBorder="1" applyAlignment="1" applyProtection="1">
      <alignment horizontal="left" vertical="top" wrapText="1"/>
    </xf>
    <xf numFmtId="0" fontId="3" fillId="4" borderId="4" xfId="0" applyFont="1" applyFill="1" applyBorder="1" applyAlignment="1" applyProtection="1">
      <alignment horizontal="left" vertical="top"/>
    </xf>
    <xf numFmtId="0" fontId="13" fillId="4" borderId="4" xfId="0" applyFont="1" applyFill="1" applyBorder="1" applyAlignment="1" applyProtection="1">
      <alignment horizontal="left" vertical="top" wrapText="1"/>
    </xf>
    <xf numFmtId="0" fontId="11" fillId="0" borderId="4" xfId="0" applyFont="1" applyBorder="1" applyAlignment="1" applyProtection="1">
      <alignment vertical="top" wrapText="1"/>
    </xf>
    <xf numFmtId="0" fontId="0" fillId="0" borderId="13" xfId="0" applyBorder="1" applyProtection="1"/>
    <xf numFmtId="0" fontId="3" fillId="8" borderId="4" xfId="0" applyFont="1" applyFill="1" applyBorder="1" applyAlignment="1" applyProtection="1">
      <alignment horizontal="left" vertical="top"/>
    </xf>
    <xf numFmtId="0" fontId="3" fillId="4" borderId="4" xfId="0" applyFont="1" applyFill="1" applyBorder="1" applyAlignment="1" applyProtection="1">
      <alignment vertical="top"/>
    </xf>
    <xf numFmtId="0" fontId="3" fillId="4" borderId="4" xfId="0" applyFont="1" applyFill="1" applyBorder="1" applyAlignment="1" applyProtection="1">
      <alignment vertical="top" wrapText="1"/>
    </xf>
    <xf numFmtId="0" fontId="3" fillId="0" borderId="4" xfId="0" applyFont="1" applyBorder="1" applyAlignment="1" applyProtection="1">
      <alignment vertical="top"/>
    </xf>
    <xf numFmtId="0" fontId="1" fillId="0" borderId="4" xfId="0" applyFont="1" applyBorder="1" applyAlignment="1" applyProtection="1">
      <alignment vertical="top" wrapText="1"/>
    </xf>
    <xf numFmtId="0" fontId="3" fillId="4" borderId="6" xfId="0" applyFont="1" applyFill="1" applyBorder="1" applyAlignment="1" applyProtection="1">
      <alignment horizontal="left" vertical="top"/>
    </xf>
    <xf numFmtId="0" fontId="1" fillId="4" borderId="6" xfId="0" applyFont="1" applyFill="1" applyBorder="1" applyAlignment="1" applyProtection="1">
      <alignment horizontal="center" vertical="center"/>
    </xf>
    <xf numFmtId="0" fontId="1" fillId="4" borderId="6" xfId="0" applyFont="1" applyFill="1" applyBorder="1" applyProtection="1"/>
    <xf numFmtId="0" fontId="11" fillId="0" borderId="6" xfId="0" applyFont="1" applyBorder="1" applyAlignment="1" applyProtection="1">
      <alignment vertical="top" wrapText="1"/>
    </xf>
    <xf numFmtId="0" fontId="3" fillId="4" borderId="9" xfId="0" applyFont="1" applyFill="1" applyBorder="1" applyAlignment="1" applyProtection="1">
      <alignment horizontal="left" vertical="top"/>
    </xf>
    <xf numFmtId="0" fontId="11" fillId="0" borderId="9" xfId="0" applyFont="1" applyBorder="1" applyAlignment="1" applyProtection="1">
      <alignment vertical="top" wrapText="1"/>
    </xf>
    <xf numFmtId="0" fontId="20" fillId="0" borderId="0" xfId="0" applyFont="1" applyAlignment="1" applyProtection="1">
      <alignment horizontal="left" vertical="top" wrapText="1"/>
    </xf>
    <xf numFmtId="0" fontId="1" fillId="0" borderId="9" xfId="0" applyFont="1" applyBorder="1" applyAlignment="1" applyProtection="1">
      <alignment horizontal="left" vertical="top"/>
    </xf>
    <xf numFmtId="0" fontId="1" fillId="4" borderId="9" xfId="0" applyFont="1" applyFill="1" applyBorder="1" applyAlignment="1" applyProtection="1">
      <alignment vertical="top" wrapText="1"/>
    </xf>
    <xf numFmtId="0" fontId="1" fillId="4" borderId="16" xfId="0" applyFont="1" applyFill="1" applyBorder="1" applyAlignment="1" applyProtection="1">
      <alignment horizontal="left" vertical="top"/>
    </xf>
    <xf numFmtId="0" fontId="1" fillId="4" borderId="15" xfId="0" applyFont="1" applyFill="1" applyBorder="1" applyAlignment="1" applyProtection="1">
      <alignment vertical="top" wrapText="1"/>
    </xf>
    <xf numFmtId="0" fontId="11" fillId="8" borderId="20" xfId="0" applyFont="1" applyFill="1" applyBorder="1" applyAlignment="1" applyProtection="1">
      <alignment vertical="top" wrapText="1"/>
    </xf>
    <xf numFmtId="0" fontId="1" fillId="4" borderId="16" xfId="0" applyFont="1" applyFill="1" applyBorder="1" applyAlignment="1" applyProtection="1">
      <alignment horizontal="left" vertical="top" wrapText="1"/>
    </xf>
    <xf numFmtId="0" fontId="1" fillId="8" borderId="9" xfId="0" applyFont="1" applyFill="1" applyBorder="1" applyAlignment="1" applyProtection="1">
      <alignment horizontal="left" vertical="top" wrapText="1"/>
    </xf>
    <xf numFmtId="0" fontId="11" fillId="8" borderId="8" xfId="0" applyFont="1" applyFill="1" applyBorder="1" applyAlignment="1" applyProtection="1">
      <alignment horizontal="left" vertical="top" wrapText="1"/>
    </xf>
    <xf numFmtId="0" fontId="1" fillId="4" borderId="8" xfId="0" applyFont="1" applyFill="1" applyBorder="1" applyAlignment="1" applyProtection="1">
      <alignment vertical="top" wrapText="1"/>
    </xf>
    <xf numFmtId="0" fontId="1" fillId="0" borderId="10" xfId="0" applyFont="1" applyBorder="1" applyAlignment="1" applyProtection="1">
      <alignment horizontal="left" vertical="top"/>
    </xf>
    <xf numFmtId="0" fontId="1" fillId="0" borderId="10" xfId="0" applyFont="1" applyBorder="1" applyAlignment="1" applyProtection="1">
      <alignment horizontal="left" vertical="top" wrapText="1"/>
    </xf>
    <xf numFmtId="0" fontId="1" fillId="4" borderId="10" xfId="0" applyFont="1" applyFill="1" applyBorder="1" applyAlignment="1" applyProtection="1">
      <alignment vertical="top" wrapText="1"/>
    </xf>
    <xf numFmtId="0" fontId="20" fillId="0" borderId="9" xfId="0" applyFont="1" applyBorder="1" applyAlignment="1" applyProtection="1">
      <alignment horizontal="left" vertical="top" wrapText="1"/>
    </xf>
    <xf numFmtId="0" fontId="1" fillId="4" borderId="7" xfId="0" applyFont="1" applyFill="1" applyBorder="1" applyAlignment="1" applyProtection="1">
      <alignment vertical="top" wrapText="1"/>
    </xf>
    <xf numFmtId="0" fontId="3" fillId="4" borderId="10" xfId="0" applyFont="1" applyFill="1" applyBorder="1" applyAlignment="1" applyProtection="1">
      <alignment horizontal="left" vertical="top"/>
    </xf>
    <xf numFmtId="0" fontId="3" fillId="4" borderId="10" xfId="0" applyFont="1" applyFill="1" applyBorder="1" applyAlignment="1" applyProtection="1">
      <alignment horizontal="left" vertical="top" wrapText="1"/>
    </xf>
    <xf numFmtId="0" fontId="1" fillId="4" borderId="14" xfId="0" applyFont="1" applyFill="1" applyBorder="1" applyAlignment="1" applyProtection="1">
      <alignment horizontal="left" vertical="top"/>
    </xf>
    <xf numFmtId="0" fontId="1" fillId="0" borderId="16" xfId="0" applyFont="1" applyBorder="1" applyAlignment="1" applyProtection="1">
      <alignment horizontal="left" vertical="top" wrapText="1"/>
    </xf>
    <xf numFmtId="0" fontId="5" fillId="4" borderId="7" xfId="0" applyFont="1" applyFill="1" applyBorder="1" applyAlignment="1" applyProtection="1">
      <alignment vertical="top" wrapText="1"/>
    </xf>
    <xf numFmtId="0" fontId="1" fillId="4" borderId="9" xfId="0" applyFont="1" applyFill="1" applyBorder="1" applyAlignment="1" applyProtection="1">
      <alignment vertical="top"/>
    </xf>
    <xf numFmtId="0" fontId="1" fillId="4" borderId="14" xfId="0" applyFont="1" applyFill="1" applyBorder="1" applyAlignment="1" applyProtection="1">
      <alignment vertical="top" wrapText="1"/>
    </xf>
    <xf numFmtId="0" fontId="1" fillId="4" borderId="12" xfId="0" applyFont="1" applyFill="1" applyBorder="1" applyAlignment="1" applyProtection="1">
      <alignment horizontal="left" vertical="top" wrapText="1"/>
    </xf>
    <xf numFmtId="0" fontId="1" fillId="4" borderId="16" xfId="0" applyFont="1" applyFill="1" applyBorder="1" applyAlignment="1" applyProtection="1">
      <alignment vertical="top" wrapText="1"/>
    </xf>
    <xf numFmtId="0" fontId="5" fillId="4" borderId="10" xfId="0" applyFont="1" applyFill="1" applyBorder="1" applyAlignment="1" applyProtection="1">
      <alignment vertical="top" wrapText="1"/>
    </xf>
    <xf numFmtId="0" fontId="6" fillId="0" borderId="15" xfId="0" applyFont="1" applyBorder="1" applyAlignment="1" applyProtection="1">
      <alignment vertical="top" wrapText="1"/>
    </xf>
    <xf numFmtId="0" fontId="1" fillId="4" borderId="13" xfId="0" applyFont="1" applyFill="1" applyBorder="1" applyAlignment="1" applyProtection="1">
      <alignment vertical="top" wrapText="1"/>
    </xf>
    <xf numFmtId="0" fontId="1" fillId="4" borderId="22" xfId="0" applyFont="1" applyFill="1" applyBorder="1" applyAlignment="1" applyProtection="1">
      <alignment horizontal="left" vertical="top"/>
    </xf>
    <xf numFmtId="0" fontId="1" fillId="4" borderId="26" xfId="0" applyFont="1" applyFill="1" applyBorder="1" applyAlignment="1" applyProtection="1">
      <alignment horizontal="left" vertical="top" wrapText="1"/>
    </xf>
    <xf numFmtId="0" fontId="2" fillId="2" borderId="17" xfId="0" applyFont="1" applyFill="1" applyBorder="1" applyAlignment="1" applyProtection="1">
      <alignment horizontal="center" vertical="center" wrapText="1"/>
    </xf>
    <xf numFmtId="0" fontId="1" fillId="9" borderId="9" xfId="0" applyFont="1" applyFill="1" applyBorder="1" applyAlignment="1" applyProtection="1">
      <alignment horizontal="left" vertical="top" wrapText="1"/>
    </xf>
    <xf numFmtId="0" fontId="1" fillId="0" borderId="12" xfId="0" applyFont="1" applyBorder="1" applyAlignment="1" applyProtection="1">
      <alignment horizontal="left" vertical="top" wrapText="1"/>
    </xf>
    <xf numFmtId="0" fontId="1" fillId="4" borderId="11" xfId="0" applyFont="1" applyFill="1" applyBorder="1" applyAlignment="1" applyProtection="1">
      <alignment horizontal="left" vertical="top" wrapText="1"/>
    </xf>
    <xf numFmtId="0" fontId="1" fillId="0" borderId="14" xfId="0" applyFont="1" applyBorder="1" applyAlignment="1" applyProtection="1">
      <alignment horizontal="left" vertical="top" wrapText="1"/>
    </xf>
    <xf numFmtId="0" fontId="1" fillId="4" borderId="13" xfId="0" applyFont="1" applyFill="1" applyBorder="1" applyAlignment="1" applyProtection="1">
      <alignment horizontal="left" vertical="top" wrapText="1"/>
    </xf>
    <xf numFmtId="0" fontId="1" fillId="4" borderId="18" xfId="0" applyFont="1" applyFill="1" applyBorder="1" applyAlignment="1" applyProtection="1">
      <alignment horizontal="left" vertical="top" wrapText="1"/>
    </xf>
    <xf numFmtId="0" fontId="1" fillId="4" borderId="19" xfId="0" applyFont="1" applyFill="1" applyBorder="1" applyAlignment="1" applyProtection="1">
      <alignment horizontal="left" vertical="top" wrapText="1"/>
    </xf>
    <xf numFmtId="0" fontId="1" fillId="4" borderId="15" xfId="0" applyFont="1" applyFill="1" applyBorder="1" applyAlignment="1" applyProtection="1">
      <alignment horizontal="left" vertical="top" wrapText="1"/>
    </xf>
    <xf numFmtId="0" fontId="1" fillId="4" borderId="2" xfId="0" applyFont="1" applyFill="1" applyBorder="1" applyAlignment="1" applyProtection="1">
      <alignment horizontal="left" vertical="top" wrapText="1"/>
    </xf>
    <xf numFmtId="0" fontId="1" fillId="4" borderId="5" xfId="0" applyFont="1" applyFill="1" applyBorder="1" applyAlignment="1" applyProtection="1">
      <alignment wrapText="1"/>
    </xf>
    <xf numFmtId="0" fontId="6" fillId="4" borderId="13" xfId="0" applyFont="1" applyFill="1" applyBorder="1" applyAlignment="1" applyProtection="1">
      <alignment horizontal="left" vertical="top" wrapText="1"/>
    </xf>
    <xf numFmtId="0" fontId="2" fillId="2" borderId="6" xfId="0" applyFont="1" applyFill="1" applyBorder="1" applyAlignment="1" applyProtection="1">
      <alignment vertical="center" wrapText="1"/>
    </xf>
    <xf numFmtId="0" fontId="1" fillId="4" borderId="7" xfId="0" applyFont="1" applyFill="1" applyBorder="1" applyAlignment="1" applyProtection="1">
      <alignment horizontal="center" vertical="center" wrapText="1"/>
    </xf>
    <xf numFmtId="0" fontId="1" fillId="4" borderId="7" xfId="0" applyFont="1" applyFill="1" applyBorder="1" applyAlignment="1" applyProtection="1">
      <alignment vertical="top"/>
    </xf>
    <xf numFmtId="0" fontId="6" fillId="4" borderId="10" xfId="0" applyFont="1" applyFill="1" applyBorder="1" applyAlignment="1" applyProtection="1">
      <alignment vertical="top" wrapText="1"/>
    </xf>
    <xf numFmtId="0" fontId="1" fillId="4" borderId="4" xfId="0" applyFont="1" applyFill="1" applyBorder="1" applyAlignment="1" applyProtection="1">
      <alignment vertical="top" wrapText="1"/>
    </xf>
    <xf numFmtId="0" fontId="1" fillId="4" borderId="15" xfId="0" applyFont="1" applyFill="1" applyBorder="1" applyAlignment="1" applyProtection="1">
      <alignment horizontal="center" vertical="center" wrapText="1"/>
    </xf>
    <xf numFmtId="0" fontId="6" fillId="4" borderId="9" xfId="0" applyFont="1" applyFill="1" applyBorder="1" applyAlignment="1" applyProtection="1">
      <alignment vertical="top" wrapText="1"/>
    </xf>
    <xf numFmtId="0" fontId="1" fillId="4" borderId="6" xfId="0" applyFont="1" applyFill="1" applyBorder="1" applyAlignment="1" applyProtection="1">
      <alignment vertical="top" wrapText="1"/>
    </xf>
    <xf numFmtId="0" fontId="1" fillId="4" borderId="10" xfId="0" applyFont="1" applyFill="1" applyBorder="1" applyAlignment="1" applyProtection="1">
      <alignment vertical="top"/>
    </xf>
    <xf numFmtId="0" fontId="0" fillId="0" borderId="0" xfId="0" applyAlignment="1" applyProtection="1">
      <alignment wrapText="1"/>
    </xf>
    <xf numFmtId="0" fontId="0" fillId="0" borderId="0" xfId="0" applyAlignment="1" applyProtection="1">
      <alignment vertical="top"/>
    </xf>
    <xf numFmtId="0" fontId="6" fillId="4" borderId="9" xfId="0" applyFont="1" applyFill="1" applyBorder="1" applyAlignment="1" applyProtection="1">
      <alignment vertical="top"/>
    </xf>
    <xf numFmtId="0" fontId="6" fillId="4" borderId="6" xfId="0" applyFont="1" applyFill="1" applyBorder="1" applyAlignment="1" applyProtection="1">
      <alignment horizontal="left" vertical="top" wrapText="1"/>
    </xf>
    <xf numFmtId="0" fontId="1" fillId="7" borderId="4"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11" fillId="6" borderId="4" xfId="0" applyFont="1" applyFill="1" applyBorder="1" applyAlignment="1" applyProtection="1">
      <alignment horizontal="left" vertical="top" wrapText="1"/>
      <protection locked="0"/>
    </xf>
    <xf numFmtId="0" fontId="11" fillId="6" borderId="6" xfId="0" applyFont="1" applyFill="1" applyBorder="1" applyAlignment="1" applyProtection="1">
      <alignment horizontal="left" vertical="top" wrapText="1"/>
      <protection locked="0"/>
    </xf>
    <xf numFmtId="0" fontId="1" fillId="7" borderId="6" xfId="0" applyFont="1" applyFill="1" applyBorder="1" applyAlignment="1" applyProtection="1">
      <alignment horizontal="center" vertical="center" wrapText="1"/>
      <protection locked="0"/>
    </xf>
    <xf numFmtId="0" fontId="1" fillId="6" borderId="6" xfId="0" applyFont="1" applyFill="1" applyBorder="1" applyAlignment="1" applyProtection="1">
      <alignment horizontal="left" vertical="top" wrapText="1"/>
      <protection locked="0"/>
    </xf>
    <xf numFmtId="0" fontId="1" fillId="0" borderId="9" xfId="0" applyFont="1" applyBorder="1" applyAlignment="1">
      <alignment horizontal="left" vertical="top" wrapText="1"/>
    </xf>
    <xf numFmtId="0" fontId="17" fillId="7" borderId="9" xfId="0" applyFont="1" applyFill="1" applyBorder="1" applyAlignment="1" applyProtection="1">
      <alignment horizontal="left" vertical="top" wrapText="1"/>
      <protection locked="0"/>
    </xf>
    <xf numFmtId="0" fontId="10" fillId="13" borderId="2" xfId="0" applyFont="1" applyFill="1" applyBorder="1" applyAlignment="1" applyProtection="1">
      <alignment horizontal="left" vertical="center" wrapText="1"/>
    </xf>
    <xf numFmtId="0" fontId="10" fillId="13" borderId="3" xfId="0" applyFont="1" applyFill="1" applyBorder="1" applyAlignment="1" applyProtection="1">
      <alignment horizontal="left" vertical="center" wrapText="1"/>
    </xf>
    <xf numFmtId="0" fontId="10" fillId="13" borderId="5"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0" fontId="2" fillId="2" borderId="4"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2" fillId="2" borderId="5" xfId="0" applyFont="1" applyFill="1" applyBorder="1" applyAlignment="1" applyProtection="1">
      <alignment horizontal="left" vertical="top" wrapText="1"/>
    </xf>
    <xf numFmtId="0" fontId="1" fillId="5" borderId="4" xfId="0" applyFont="1" applyFill="1" applyBorder="1" applyAlignment="1" applyProtection="1">
      <alignment horizontal="center" vertical="center"/>
      <protection locked="0"/>
    </xf>
    <xf numFmtId="0" fontId="2" fillId="2" borderId="4" xfId="0" applyFont="1" applyFill="1" applyBorder="1" applyAlignment="1" applyProtection="1">
      <alignment horizontal="left"/>
    </xf>
    <xf numFmtId="0" fontId="1" fillId="4" borderId="2" xfId="0" applyFont="1" applyFill="1" applyBorder="1" applyAlignment="1" applyProtection="1">
      <alignment horizontal="left" vertical="top" wrapText="1"/>
    </xf>
    <xf numFmtId="0" fontId="1" fillId="4" borderId="3" xfId="0" applyFont="1" applyFill="1" applyBorder="1" applyAlignment="1" applyProtection="1">
      <alignment horizontal="left" vertical="top" wrapText="1"/>
    </xf>
    <xf numFmtId="0" fontId="1" fillId="4" borderId="5" xfId="0" applyFont="1" applyFill="1" applyBorder="1" applyAlignment="1" applyProtection="1">
      <alignment horizontal="left" vertical="top" wrapText="1"/>
    </xf>
    <xf numFmtId="0" fontId="3" fillId="8" borderId="2" xfId="0" applyFont="1" applyFill="1" applyBorder="1" applyAlignment="1" applyProtection="1">
      <alignment horizontal="left" vertical="top" wrapText="1"/>
    </xf>
    <xf numFmtId="0" fontId="3" fillId="8" borderId="3" xfId="0" applyFont="1" applyFill="1" applyBorder="1" applyAlignment="1" applyProtection="1">
      <alignment horizontal="left" vertical="top" wrapText="1"/>
    </xf>
    <xf numFmtId="0" fontId="3" fillId="8" borderId="5" xfId="0" applyFont="1" applyFill="1" applyBorder="1" applyAlignment="1" applyProtection="1">
      <alignment horizontal="left" vertical="top" wrapText="1"/>
    </xf>
    <xf numFmtId="0" fontId="3" fillId="8" borderId="1" xfId="0" applyFont="1" applyFill="1" applyBorder="1" applyAlignment="1" applyProtection="1">
      <alignment horizontal="left" vertical="top" wrapText="1"/>
    </xf>
    <xf numFmtId="0" fontId="3" fillId="8" borderId="32" xfId="0" applyFont="1" applyFill="1" applyBorder="1" applyAlignment="1" applyProtection="1">
      <alignment horizontal="left" vertical="top" wrapText="1"/>
    </xf>
    <xf numFmtId="0" fontId="3" fillId="8" borderId="17" xfId="0" applyFont="1" applyFill="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5" borderId="2"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wrapText="1"/>
    </xf>
    <xf numFmtId="0" fontId="2" fillId="2" borderId="5" xfId="0" applyFont="1" applyFill="1" applyBorder="1" applyAlignment="1" applyProtection="1">
      <alignment horizontal="left" wrapText="1"/>
    </xf>
    <xf numFmtId="0" fontId="9" fillId="10" borderId="24" xfId="0" applyFont="1" applyFill="1" applyBorder="1" applyAlignment="1" applyProtection="1">
      <alignment horizontal="center" vertical="center" wrapText="1"/>
    </xf>
    <xf numFmtId="0" fontId="9" fillId="10" borderId="29" xfId="0" applyFont="1" applyFill="1" applyBorder="1" applyAlignment="1" applyProtection="1">
      <alignment horizontal="center" vertical="center" wrapText="1"/>
    </xf>
    <xf numFmtId="0" fontId="9" fillId="10" borderId="30" xfId="0" applyFont="1" applyFill="1" applyBorder="1" applyAlignment="1" applyProtection="1">
      <alignment horizontal="center" vertical="center" wrapText="1"/>
    </xf>
    <xf numFmtId="0" fontId="9" fillId="10" borderId="31" xfId="0" applyFont="1" applyFill="1" applyBorder="1" applyAlignment="1" applyProtection="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695325</xdr:colOff>
      <xdr:row>5</xdr:row>
      <xdr:rowOff>781050</xdr:rowOff>
    </xdr:from>
    <xdr:ext cx="3540252" cy="2047875"/>
    <xdr:pic>
      <xdr:nvPicPr>
        <xdr:cNvPr id="2" name="Afbeelding 1">
          <a:extLst>
            <a:ext uri="{FF2B5EF4-FFF2-40B4-BE49-F238E27FC236}">
              <a16:creationId xmlns:a16="http://schemas.microsoft.com/office/drawing/2014/main" id="{11D0A205-9B62-4341-B0B1-108250A7D1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0325" y="5057775"/>
          <a:ext cx="3540252" cy="2047875"/>
        </a:xfrm>
        <a:prstGeom prst="rect">
          <a:avLst/>
        </a:prstGeom>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2:H50"/>
  <sheetViews>
    <sheetView tabSelected="1" workbookViewId="0"/>
  </sheetViews>
  <sheetFormatPr defaultRowHeight="15" x14ac:dyDescent="0.25"/>
  <cols>
    <col min="1" max="1" width="4.28515625" style="13" customWidth="1"/>
    <col min="2" max="2" width="13.42578125" style="13" bestFit="1" customWidth="1"/>
    <col min="3" max="3" width="101.42578125" style="13" customWidth="1"/>
    <col min="4" max="4" width="12.85546875" style="13" customWidth="1"/>
    <col min="5" max="5" width="12.28515625" style="13" customWidth="1"/>
    <col min="6" max="6" width="12.140625" style="13" customWidth="1"/>
    <col min="7" max="7" width="11.5703125" style="13" customWidth="1"/>
    <col min="8" max="8" width="47.28515625" style="13" customWidth="1"/>
    <col min="9" max="16384" width="9.140625" style="13"/>
  </cols>
  <sheetData>
    <row r="2" spans="2:8" ht="18.75" x14ac:dyDescent="0.25">
      <c r="B2" s="265" t="s">
        <v>380</v>
      </c>
      <c r="C2" s="266"/>
      <c r="D2" s="266"/>
      <c r="E2" s="266"/>
      <c r="F2" s="266"/>
      <c r="G2" s="266"/>
      <c r="H2" s="267"/>
    </row>
    <row r="4" spans="2:8" x14ac:dyDescent="0.25">
      <c r="B4" s="286" t="s">
        <v>0</v>
      </c>
      <c r="C4" s="287"/>
      <c r="D4" s="287"/>
      <c r="E4" s="287"/>
      <c r="F4" s="287"/>
      <c r="G4" s="287"/>
      <c r="H4" s="288"/>
    </row>
    <row r="5" spans="2:8" ht="59.25" customHeight="1" x14ac:dyDescent="0.25">
      <c r="B5" s="289" t="s">
        <v>1</v>
      </c>
      <c r="C5" s="290"/>
      <c r="D5" s="290"/>
      <c r="E5" s="290"/>
      <c r="F5" s="290"/>
      <c r="G5" s="290"/>
      <c r="H5" s="291"/>
    </row>
    <row r="6" spans="2:8" ht="15.75" x14ac:dyDescent="0.3">
      <c r="B6" s="14"/>
      <c r="C6" s="15"/>
      <c r="D6" s="14"/>
      <c r="E6" s="14"/>
      <c r="F6" s="14"/>
      <c r="G6" s="14"/>
      <c r="H6" s="14"/>
    </row>
    <row r="7" spans="2:8" x14ac:dyDescent="0.25">
      <c r="B7" s="268" t="s">
        <v>2</v>
      </c>
      <c r="C7" s="269"/>
      <c r="D7" s="269"/>
      <c r="E7" s="269"/>
      <c r="F7" s="269"/>
      <c r="G7" s="269"/>
      <c r="H7" s="270"/>
    </row>
    <row r="8" spans="2:8" ht="15" customHeight="1" x14ac:dyDescent="0.25">
      <c r="B8" s="16">
        <v>0</v>
      </c>
      <c r="C8" s="277" t="s">
        <v>3</v>
      </c>
      <c r="D8" s="278"/>
      <c r="E8" s="278"/>
      <c r="F8" s="278"/>
      <c r="G8" s="278"/>
      <c r="H8" s="279"/>
    </row>
    <row r="9" spans="2:8" x14ac:dyDescent="0.25">
      <c r="B9" s="16">
        <v>1</v>
      </c>
      <c r="C9" s="277" t="s">
        <v>4</v>
      </c>
      <c r="D9" s="278"/>
      <c r="E9" s="278"/>
      <c r="F9" s="278"/>
      <c r="G9" s="278"/>
      <c r="H9" s="279"/>
    </row>
    <row r="10" spans="2:8" ht="105" customHeight="1" x14ac:dyDescent="0.25">
      <c r="B10" s="16" t="s">
        <v>5</v>
      </c>
      <c r="C10" s="277" t="s">
        <v>375</v>
      </c>
      <c r="D10" s="278"/>
      <c r="E10" s="278"/>
      <c r="F10" s="278"/>
      <c r="G10" s="278"/>
      <c r="H10" s="279"/>
    </row>
    <row r="11" spans="2:8" x14ac:dyDescent="0.25">
      <c r="B11" s="16">
        <v>2</v>
      </c>
      <c r="C11" s="277" t="s">
        <v>372</v>
      </c>
      <c r="D11" s="278"/>
      <c r="E11" s="278"/>
      <c r="F11" s="278"/>
      <c r="G11" s="278"/>
      <c r="H11" s="279"/>
    </row>
    <row r="12" spans="2:8" x14ac:dyDescent="0.25">
      <c r="B12" s="16">
        <v>3</v>
      </c>
      <c r="C12" s="277" t="s">
        <v>6</v>
      </c>
      <c r="D12" s="278"/>
      <c r="E12" s="278"/>
      <c r="F12" s="278"/>
      <c r="G12" s="278"/>
      <c r="H12" s="279"/>
    </row>
    <row r="13" spans="2:8" x14ac:dyDescent="0.25">
      <c r="B13" s="16">
        <v>4</v>
      </c>
      <c r="C13" s="277" t="s">
        <v>373</v>
      </c>
      <c r="D13" s="278"/>
      <c r="E13" s="278"/>
      <c r="F13" s="278"/>
      <c r="G13" s="278"/>
      <c r="H13" s="279"/>
    </row>
    <row r="14" spans="2:8" ht="30.75" customHeight="1" x14ac:dyDescent="0.25">
      <c r="B14" s="16">
        <v>5</v>
      </c>
      <c r="C14" s="277" t="s">
        <v>7</v>
      </c>
      <c r="D14" s="278"/>
      <c r="E14" s="278"/>
      <c r="F14" s="278"/>
      <c r="G14" s="278"/>
      <c r="H14" s="279"/>
    </row>
    <row r="15" spans="2:8" ht="32.25" customHeight="1" x14ac:dyDescent="0.25">
      <c r="B15" s="16">
        <v>6</v>
      </c>
      <c r="C15" s="277" t="s">
        <v>8</v>
      </c>
      <c r="D15" s="278"/>
      <c r="E15" s="278"/>
      <c r="F15" s="278"/>
      <c r="G15" s="278"/>
      <c r="H15" s="279"/>
    </row>
    <row r="16" spans="2:8" x14ac:dyDescent="0.25">
      <c r="B16" s="16">
        <v>7</v>
      </c>
      <c r="C16" s="277" t="s">
        <v>9</v>
      </c>
      <c r="D16" s="278"/>
      <c r="E16" s="278"/>
      <c r="F16" s="278"/>
      <c r="G16" s="278"/>
      <c r="H16" s="279"/>
    </row>
    <row r="17" spans="2:8" x14ac:dyDescent="0.25">
      <c r="B17" s="16">
        <v>8</v>
      </c>
      <c r="C17" s="277" t="s">
        <v>10</v>
      </c>
      <c r="D17" s="278"/>
      <c r="E17" s="278"/>
      <c r="F17" s="278"/>
      <c r="G17" s="278"/>
      <c r="H17" s="279"/>
    </row>
    <row r="18" spans="2:8" x14ac:dyDescent="0.25">
      <c r="B18" s="16">
        <v>9</v>
      </c>
      <c r="C18" s="277" t="s">
        <v>374</v>
      </c>
      <c r="D18" s="278"/>
      <c r="E18" s="278"/>
      <c r="F18" s="278"/>
      <c r="G18" s="278"/>
      <c r="H18" s="279"/>
    </row>
    <row r="19" spans="2:8" x14ac:dyDescent="0.25">
      <c r="B19" s="16">
        <v>10</v>
      </c>
      <c r="C19" s="277" t="s">
        <v>11</v>
      </c>
      <c r="D19" s="278"/>
      <c r="E19" s="278"/>
      <c r="F19" s="278"/>
      <c r="G19" s="278"/>
      <c r="H19" s="279"/>
    </row>
    <row r="20" spans="2:8" ht="33" customHeight="1" x14ac:dyDescent="0.25">
      <c r="B20" s="17">
        <v>11</v>
      </c>
      <c r="C20" s="280" t="s">
        <v>12</v>
      </c>
      <c r="D20" s="281"/>
      <c r="E20" s="281"/>
      <c r="F20" s="281"/>
      <c r="G20" s="281"/>
      <c r="H20" s="282"/>
    </row>
    <row r="21" spans="2:8" ht="33" customHeight="1" x14ac:dyDescent="0.25">
      <c r="B21" s="18">
        <v>12</v>
      </c>
      <c r="C21" s="283" t="s">
        <v>13</v>
      </c>
      <c r="D21" s="284"/>
      <c r="E21" s="284"/>
      <c r="F21" s="284"/>
      <c r="G21" s="284"/>
      <c r="H21" s="285"/>
    </row>
    <row r="22" spans="2:8" x14ac:dyDescent="0.25">
      <c r="B22" s="271" t="s">
        <v>14</v>
      </c>
      <c r="C22" s="271"/>
      <c r="D22" s="271"/>
      <c r="E22" s="271"/>
      <c r="F22" s="271"/>
      <c r="G22" s="271"/>
      <c r="H22" s="271"/>
    </row>
    <row r="23" spans="2:8" ht="27.75" customHeight="1" x14ac:dyDescent="0.25">
      <c r="B23" s="16">
        <v>13</v>
      </c>
      <c r="C23" s="277" t="s">
        <v>15</v>
      </c>
      <c r="D23" s="278"/>
      <c r="E23" s="278"/>
      <c r="F23" s="278"/>
      <c r="G23" s="278"/>
      <c r="H23" s="279"/>
    </row>
    <row r="24" spans="2:8" x14ac:dyDescent="0.25">
      <c r="B24" s="16">
        <f>B23+1</f>
        <v>14</v>
      </c>
      <c r="C24" s="277" t="s">
        <v>16</v>
      </c>
      <c r="D24" s="278"/>
      <c r="E24" s="278"/>
      <c r="F24" s="278"/>
      <c r="G24" s="278"/>
      <c r="H24" s="279"/>
    </row>
    <row r="25" spans="2:8" ht="32.25" customHeight="1" x14ac:dyDescent="0.25">
      <c r="B25" s="16">
        <f t="shared" ref="B25:B27" si="0">B24+1</f>
        <v>15</v>
      </c>
      <c r="C25" s="277" t="s">
        <v>17</v>
      </c>
      <c r="D25" s="278"/>
      <c r="E25" s="278"/>
      <c r="F25" s="278"/>
      <c r="G25" s="278"/>
      <c r="H25" s="279"/>
    </row>
    <row r="26" spans="2:8" ht="28.5" customHeight="1" x14ac:dyDescent="0.25">
      <c r="B26" s="16">
        <f t="shared" si="0"/>
        <v>16</v>
      </c>
      <c r="C26" s="277" t="s">
        <v>18</v>
      </c>
      <c r="D26" s="278"/>
      <c r="E26" s="278"/>
      <c r="F26" s="278"/>
      <c r="G26" s="278"/>
      <c r="H26" s="279"/>
    </row>
    <row r="27" spans="2:8" x14ac:dyDescent="0.25">
      <c r="B27" s="16">
        <f t="shared" si="0"/>
        <v>17</v>
      </c>
      <c r="C27" s="277" t="s">
        <v>19</v>
      </c>
      <c r="D27" s="278"/>
      <c r="E27" s="278"/>
      <c r="F27" s="278"/>
      <c r="G27" s="278"/>
      <c r="H27" s="279"/>
    </row>
    <row r="28" spans="2:8" x14ac:dyDescent="0.25">
      <c r="B28" s="272" t="s">
        <v>20</v>
      </c>
      <c r="C28" s="273"/>
      <c r="D28" s="273"/>
      <c r="E28" s="273"/>
      <c r="F28" s="273"/>
      <c r="G28" s="273"/>
      <c r="H28" s="274"/>
    </row>
    <row r="29" spans="2:8" x14ac:dyDescent="0.25">
      <c r="B29" s="16">
        <v>18</v>
      </c>
      <c r="C29" s="277" t="s">
        <v>21</v>
      </c>
      <c r="D29" s="278"/>
      <c r="E29" s="278"/>
      <c r="F29" s="278"/>
      <c r="G29" s="278"/>
      <c r="H29" s="279"/>
    </row>
    <row r="30" spans="2:8" ht="15.75" x14ac:dyDescent="0.3">
      <c r="B30" s="14"/>
      <c r="C30" s="19"/>
      <c r="D30" s="14"/>
      <c r="E30" s="14"/>
      <c r="F30" s="14"/>
      <c r="G30" s="14"/>
      <c r="H30" s="14"/>
    </row>
    <row r="31" spans="2:8" ht="45" customHeight="1" x14ac:dyDescent="0.25">
      <c r="B31" s="272" t="s">
        <v>22</v>
      </c>
      <c r="C31" s="274"/>
      <c r="D31" s="20" t="s">
        <v>23</v>
      </c>
      <c r="E31" s="20" t="s">
        <v>24</v>
      </c>
      <c r="F31" s="20" t="s">
        <v>25</v>
      </c>
      <c r="G31" s="20" t="s">
        <v>26</v>
      </c>
      <c r="H31" s="20" t="s">
        <v>27</v>
      </c>
    </row>
    <row r="32" spans="2:8" ht="15.75" x14ac:dyDescent="0.3">
      <c r="B32" s="21" t="s">
        <v>28</v>
      </c>
      <c r="C32" s="22" t="s">
        <v>29</v>
      </c>
      <c r="D32" s="23"/>
      <c r="E32" s="24"/>
      <c r="F32" s="24"/>
      <c r="G32" s="24"/>
      <c r="H32" s="24"/>
    </row>
    <row r="33" spans="2:8" ht="15.75" x14ac:dyDescent="0.3">
      <c r="B33" s="21" t="s">
        <v>30</v>
      </c>
      <c r="C33" s="22" t="s">
        <v>31</v>
      </c>
      <c r="D33" s="23"/>
      <c r="E33" s="24"/>
      <c r="F33" s="24"/>
      <c r="G33" s="24"/>
      <c r="H33" s="24"/>
    </row>
    <row r="34" spans="2:8" ht="15.75" x14ac:dyDescent="0.3">
      <c r="B34" s="21" t="s">
        <v>32</v>
      </c>
      <c r="C34" s="22" t="s">
        <v>33</v>
      </c>
      <c r="D34" s="21">
        <v>440</v>
      </c>
      <c r="E34" s="25">
        <v>0.7</v>
      </c>
      <c r="F34" s="26">
        <f>D34*E34</f>
        <v>308</v>
      </c>
      <c r="G34" s="26">
        <f>'3a.Technisch Functioneel 3Dcbal'!L42</f>
        <v>0</v>
      </c>
      <c r="H34" s="26">
        <f>G34*E34</f>
        <v>0</v>
      </c>
    </row>
    <row r="35" spans="2:8" ht="15.75" x14ac:dyDescent="0.3">
      <c r="B35" s="21" t="s">
        <v>34</v>
      </c>
      <c r="C35" s="22" t="s">
        <v>35</v>
      </c>
      <c r="D35" s="21">
        <v>230</v>
      </c>
      <c r="E35" s="25">
        <v>0.7</v>
      </c>
      <c r="F35" s="26">
        <f>D35*E35</f>
        <v>161</v>
      </c>
      <c r="G35" s="26">
        <f>'3b.Technisch Functioneel 3Dcbsp'!L10</f>
        <v>0</v>
      </c>
      <c r="H35" s="26">
        <f>G35*E35</f>
        <v>0</v>
      </c>
    </row>
    <row r="36" spans="2:8" ht="15.75" x14ac:dyDescent="0.3">
      <c r="B36" s="21" t="s">
        <v>36</v>
      </c>
      <c r="C36" s="22" t="s">
        <v>37</v>
      </c>
      <c r="D36" s="21">
        <v>150</v>
      </c>
      <c r="E36" s="25">
        <v>0.7</v>
      </c>
      <c r="F36" s="26">
        <f t="shared" ref="F36:F37" si="1">D36*E36</f>
        <v>105</v>
      </c>
      <c r="G36" s="26">
        <f>'3c. Eisen vanuit Long'!L7</f>
        <v>0</v>
      </c>
      <c r="H36" s="26">
        <f>G36*E36</f>
        <v>0</v>
      </c>
    </row>
    <row r="37" spans="2:8" ht="15.75" x14ac:dyDescent="0.3">
      <c r="B37" s="21" t="s">
        <v>38</v>
      </c>
      <c r="C37" s="22" t="s">
        <v>39</v>
      </c>
      <c r="D37" s="21">
        <v>180</v>
      </c>
      <c r="E37" s="25">
        <v>0.7</v>
      </c>
      <c r="F37" s="26">
        <f t="shared" si="1"/>
        <v>125.99999999999999</v>
      </c>
      <c r="G37" s="26">
        <f>'3d. Eisen vanuit OK'!L17</f>
        <v>0</v>
      </c>
      <c r="H37" s="26">
        <f>G37*E37</f>
        <v>0</v>
      </c>
    </row>
    <row r="38" spans="2:8" ht="15.75" x14ac:dyDescent="0.3">
      <c r="B38" s="21" t="s">
        <v>40</v>
      </c>
      <c r="C38" s="22" t="s">
        <v>41</v>
      </c>
      <c r="D38" s="23"/>
      <c r="E38" s="24"/>
      <c r="F38" s="23"/>
      <c r="G38" s="24"/>
      <c r="H38" s="24"/>
    </row>
    <row r="39" spans="2:8" ht="15.75" x14ac:dyDescent="0.3">
      <c r="B39" s="21" t="s">
        <v>42</v>
      </c>
      <c r="C39" s="22" t="s">
        <v>43</v>
      </c>
      <c r="D39" s="23"/>
      <c r="E39" s="24"/>
      <c r="F39" s="23"/>
      <c r="G39" s="24"/>
      <c r="H39" s="24"/>
    </row>
    <row r="40" spans="2:8" ht="15.75" x14ac:dyDescent="0.3">
      <c r="B40" s="21" t="s">
        <v>44</v>
      </c>
      <c r="C40" s="22" t="s">
        <v>45</v>
      </c>
      <c r="D40" s="23"/>
      <c r="E40" s="24"/>
      <c r="F40" s="23"/>
      <c r="G40" s="24"/>
      <c r="H40" s="24"/>
    </row>
    <row r="41" spans="2:8" ht="15.75" x14ac:dyDescent="0.3">
      <c r="B41" s="21" t="s">
        <v>46</v>
      </c>
      <c r="C41" s="22" t="s">
        <v>47</v>
      </c>
      <c r="D41" s="23"/>
      <c r="E41" s="24"/>
      <c r="F41" s="23"/>
      <c r="G41" s="24"/>
      <c r="H41" s="24"/>
    </row>
    <row r="42" spans="2:8" ht="15.75" x14ac:dyDescent="0.3">
      <c r="B42" s="21" t="s">
        <v>48</v>
      </c>
      <c r="C42" s="22" t="s">
        <v>49</v>
      </c>
      <c r="D42" s="23"/>
      <c r="E42" s="24"/>
      <c r="F42" s="23"/>
      <c r="G42" s="24"/>
      <c r="H42" s="24"/>
    </row>
    <row r="43" spans="2:8" ht="15.75" x14ac:dyDescent="0.3">
      <c r="B43" s="292" t="s">
        <v>50</v>
      </c>
      <c r="C43" s="293"/>
      <c r="D43" s="27">
        <f>SUM(D32:D42)</f>
        <v>1000</v>
      </c>
      <c r="E43" s="27"/>
      <c r="F43" s="27">
        <f>SUM(F32:F41)</f>
        <v>700</v>
      </c>
      <c r="G43" s="27">
        <f>SUM(G32:G41)</f>
        <v>0</v>
      </c>
      <c r="H43" s="27">
        <f>SUM(H32:H41)</f>
        <v>0</v>
      </c>
    </row>
    <row r="44" spans="2:8" ht="15.75" x14ac:dyDescent="0.3">
      <c r="B44" s="14"/>
      <c r="C44" s="19"/>
      <c r="D44" s="14"/>
      <c r="E44" s="14"/>
    </row>
    <row r="45" spans="2:8" ht="15.75" x14ac:dyDescent="0.3">
      <c r="B45" s="276" t="s">
        <v>51</v>
      </c>
      <c r="C45" s="276"/>
      <c r="D45" s="276"/>
      <c r="E45" s="276"/>
    </row>
    <row r="46" spans="2:8" ht="15.75" x14ac:dyDescent="0.3">
      <c r="B46" s="28" t="s">
        <v>52</v>
      </c>
      <c r="C46" s="275" t="s">
        <v>53</v>
      </c>
      <c r="D46" s="275"/>
      <c r="E46" s="275"/>
    </row>
    <row r="47" spans="2:8" ht="15.75" x14ac:dyDescent="0.3">
      <c r="B47" s="28" t="s">
        <v>54</v>
      </c>
      <c r="C47" s="275" t="s">
        <v>53</v>
      </c>
      <c r="D47" s="275"/>
      <c r="E47" s="275"/>
    </row>
    <row r="48" spans="2:8" ht="15.75" x14ac:dyDescent="0.3">
      <c r="B48" s="28" t="s">
        <v>55</v>
      </c>
      <c r="C48" s="275" t="s">
        <v>53</v>
      </c>
      <c r="D48" s="275"/>
      <c r="E48" s="275"/>
    </row>
    <row r="49" spans="2:5" ht="15.75" x14ac:dyDescent="0.3">
      <c r="B49" s="28" t="s">
        <v>56</v>
      </c>
      <c r="C49" s="275" t="s">
        <v>53</v>
      </c>
      <c r="D49" s="275"/>
      <c r="E49" s="275"/>
    </row>
    <row r="50" spans="2:5" ht="84" customHeight="1" x14ac:dyDescent="0.25">
      <c r="B50" s="29" t="s">
        <v>57</v>
      </c>
      <c r="C50" s="275" t="s">
        <v>53</v>
      </c>
      <c r="D50" s="275"/>
      <c r="E50" s="275"/>
    </row>
  </sheetData>
  <sheetProtection algorithmName="SHA-512" hashValue="A6pWb0TuzJmBJmTv0arSAGdqfdHLdrJEd1eML8pXOe/n0RwriMcscyDkMlL46S9mrxs8jhI+iXwpKL0vZjjh2Q==" saltValue="t+WnXF5ITX7+op2zwJYYPA==" spinCount="100000" sheet="1" objects="1" scenarios="1"/>
  <mergeCells count="34">
    <mergeCell ref="C49:E49"/>
    <mergeCell ref="C18:H18"/>
    <mergeCell ref="C9:H9"/>
    <mergeCell ref="C11:H11"/>
    <mergeCell ref="C12:H12"/>
    <mergeCell ref="C13:H13"/>
    <mergeCell ref="C14:H14"/>
    <mergeCell ref="C15:H15"/>
    <mergeCell ref="C16:H16"/>
    <mergeCell ref="C17:H17"/>
    <mergeCell ref="B43:C43"/>
    <mergeCell ref="B4:H4"/>
    <mergeCell ref="C46:E46"/>
    <mergeCell ref="C47:E47"/>
    <mergeCell ref="C48:E48"/>
    <mergeCell ref="B5:H5"/>
    <mergeCell ref="C10:H10"/>
    <mergeCell ref="C8:H8"/>
    <mergeCell ref="B2:H2"/>
    <mergeCell ref="B7:H7"/>
    <mergeCell ref="B22:H22"/>
    <mergeCell ref="B28:H28"/>
    <mergeCell ref="C50:E50"/>
    <mergeCell ref="B45:E45"/>
    <mergeCell ref="C19:H19"/>
    <mergeCell ref="C20:H20"/>
    <mergeCell ref="C23:H23"/>
    <mergeCell ref="C24:H24"/>
    <mergeCell ref="C25:H25"/>
    <mergeCell ref="C26:H26"/>
    <mergeCell ref="C27:H27"/>
    <mergeCell ref="C29:H29"/>
    <mergeCell ref="C21:H21"/>
    <mergeCell ref="B31:C3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H12"/>
  <sheetViews>
    <sheetView workbookViewId="0">
      <pane ySplit="1" topLeftCell="A2" activePane="bottomLeft" state="frozen"/>
      <selection pane="bottomLeft"/>
    </sheetView>
  </sheetViews>
  <sheetFormatPr defaultRowHeight="15" x14ac:dyDescent="0.25"/>
  <cols>
    <col min="1" max="1" width="5.42578125" style="13" bestFit="1" customWidth="1"/>
    <col min="2" max="2" width="12.5703125" style="13" customWidth="1"/>
    <col min="3" max="3" width="115.42578125" style="13" customWidth="1"/>
    <col min="4" max="4" width="14.140625" style="13" bestFit="1" customWidth="1"/>
    <col min="5" max="5" width="11.140625" style="13" bestFit="1" customWidth="1"/>
    <col min="6" max="6" width="42.85546875" style="13" customWidth="1"/>
    <col min="7" max="7" width="12.85546875" style="109" customWidth="1"/>
    <col min="8" max="8" width="40.7109375" style="253" customWidth="1"/>
    <col min="9" max="16384" width="9.140625" style="13"/>
  </cols>
  <sheetData>
    <row r="1" spans="1:8" ht="45" x14ac:dyDescent="0.25">
      <c r="A1" s="30" t="s">
        <v>58</v>
      </c>
      <c r="B1" s="30" t="s">
        <v>59</v>
      </c>
      <c r="C1" s="243" t="s">
        <v>347</v>
      </c>
      <c r="D1" s="30" t="s">
        <v>62</v>
      </c>
      <c r="E1" s="30" t="s">
        <v>61</v>
      </c>
      <c r="F1" s="31" t="s">
        <v>63</v>
      </c>
      <c r="G1" s="30" t="s">
        <v>212</v>
      </c>
      <c r="H1" s="30" t="s">
        <v>65</v>
      </c>
    </row>
    <row r="2" spans="1:8" ht="60" x14ac:dyDescent="0.25">
      <c r="A2" s="32">
        <v>0</v>
      </c>
      <c r="B2" s="45" t="s">
        <v>348</v>
      </c>
      <c r="C2" s="216" t="s">
        <v>349</v>
      </c>
      <c r="D2" s="61" t="s">
        <v>68</v>
      </c>
      <c r="E2" s="244" t="s">
        <v>67</v>
      </c>
      <c r="F2" s="245"/>
      <c r="G2" s="9"/>
      <c r="H2" s="1"/>
    </row>
    <row r="3" spans="1:8" ht="30" x14ac:dyDescent="0.25">
      <c r="A3" s="32">
        <v>1</v>
      </c>
      <c r="B3" s="45" t="s">
        <v>348</v>
      </c>
      <c r="C3" s="216" t="s">
        <v>350</v>
      </c>
      <c r="D3" s="61" t="s">
        <v>68</v>
      </c>
      <c r="E3" s="244" t="s">
        <v>67</v>
      </c>
      <c r="F3" s="245"/>
      <c r="G3" s="9"/>
      <c r="H3" s="1"/>
    </row>
    <row r="4" spans="1:8" ht="60" x14ac:dyDescent="0.25">
      <c r="A4" s="48">
        <v>2</v>
      </c>
      <c r="B4" s="45" t="s">
        <v>348</v>
      </c>
      <c r="C4" s="214" t="s">
        <v>351</v>
      </c>
      <c r="D4" s="61" t="s">
        <v>68</v>
      </c>
      <c r="E4" s="179" t="s">
        <v>67</v>
      </c>
      <c r="F4" s="246" t="s">
        <v>352</v>
      </c>
      <c r="G4" s="9"/>
      <c r="H4" s="2"/>
    </row>
    <row r="5" spans="1:8" ht="150" x14ac:dyDescent="0.25">
      <c r="A5" s="16">
        <v>3</v>
      </c>
      <c r="B5" s="45" t="s">
        <v>348</v>
      </c>
      <c r="C5" s="247" t="s">
        <v>353</v>
      </c>
      <c r="D5" s="61" t="s">
        <v>68</v>
      </c>
      <c r="E5" s="248" t="s">
        <v>67</v>
      </c>
      <c r="F5" s="246" t="s">
        <v>354</v>
      </c>
      <c r="G5" s="9"/>
      <c r="H5" s="2"/>
    </row>
    <row r="6" spans="1:8" ht="60" x14ac:dyDescent="0.25">
      <c r="A6" s="32">
        <v>4</v>
      </c>
      <c r="B6" s="45" t="s">
        <v>348</v>
      </c>
      <c r="C6" s="216" t="s">
        <v>355</v>
      </c>
      <c r="D6" s="61" t="s">
        <v>68</v>
      </c>
      <c r="E6" s="114" t="s">
        <v>356</v>
      </c>
      <c r="F6" s="249" t="s">
        <v>357</v>
      </c>
      <c r="G6" s="9"/>
      <c r="H6" s="3"/>
    </row>
    <row r="7" spans="1:8" ht="30" x14ac:dyDescent="0.25">
      <c r="A7" s="48">
        <v>5</v>
      </c>
      <c r="B7" s="45" t="s">
        <v>348</v>
      </c>
      <c r="C7" s="214" t="s">
        <v>358</v>
      </c>
      <c r="D7" s="61" t="s">
        <v>68</v>
      </c>
      <c r="E7" s="114" t="s">
        <v>67</v>
      </c>
      <c r="F7" s="222"/>
      <c r="G7" s="9"/>
      <c r="H7" s="3"/>
    </row>
    <row r="8" spans="1:8" ht="30" x14ac:dyDescent="0.25">
      <c r="A8" s="16">
        <v>6</v>
      </c>
      <c r="B8" s="45" t="s">
        <v>348</v>
      </c>
      <c r="C8" s="250" t="s">
        <v>359</v>
      </c>
      <c r="D8" s="61" t="s">
        <v>68</v>
      </c>
      <c r="E8" s="114" t="s">
        <v>67</v>
      </c>
      <c r="F8" s="251"/>
      <c r="G8" s="9"/>
      <c r="H8" s="3"/>
    </row>
    <row r="9" spans="1:8" ht="30" x14ac:dyDescent="0.25">
      <c r="A9" s="16">
        <v>7</v>
      </c>
      <c r="B9" s="45" t="s">
        <v>348</v>
      </c>
      <c r="C9" s="204" t="s">
        <v>360</v>
      </c>
      <c r="D9" s="61" t="s">
        <v>68</v>
      </c>
      <c r="E9" s="114" t="s">
        <v>67</v>
      </c>
      <c r="F9" s="222"/>
      <c r="G9" s="9"/>
      <c r="H9" s="3"/>
    </row>
    <row r="12" spans="1:8" x14ac:dyDescent="0.25">
      <c r="B12" s="252"/>
    </row>
  </sheetData>
  <sheetProtection algorithmName="SHA-512" hashValue="DJ46mmS014GclJfdebvb2z8kzD9q+I5ia6odQPMaRtVHulDujMrE0954Ju7+kdBpkgWpiEC+KckPpNYYYn/+LQ==" saltValue="FIs5+JcAYusfLfxkQtAZlw==" spinCount="100000" sheet="1" objects="1" scenarios="1"/>
  <autoFilter ref="A1:I1" xr:uid="{00000000-0001-0000-0800-000000000000}"/>
  <dataValidations count="1">
    <dataValidation type="list" allowBlank="1" showInputMessage="1" showErrorMessage="1" sqref="G2:G9" xr:uid="{DEDE08FA-5B82-48A5-8D16-78AA37D42C18}">
      <formula1>"Ja,Nee"</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30BF1-660B-4084-86A1-1DA0924B25B5}">
  <sheetPr>
    <tabColor theme="0"/>
  </sheetPr>
  <dimension ref="A1:H6"/>
  <sheetViews>
    <sheetView workbookViewId="0">
      <pane ySplit="1" topLeftCell="A2" activePane="bottomLeft" state="frozen"/>
      <selection pane="bottomLeft"/>
    </sheetView>
  </sheetViews>
  <sheetFormatPr defaultRowHeight="15" x14ac:dyDescent="0.25"/>
  <cols>
    <col min="1" max="1" width="3.140625" style="13" bestFit="1" customWidth="1"/>
    <col min="2" max="2" width="25.42578125" style="13" bestFit="1" customWidth="1"/>
    <col min="3" max="3" width="109.5703125" style="13" customWidth="1"/>
    <col min="4" max="4" width="14.140625" style="13" bestFit="1" customWidth="1"/>
    <col min="5" max="5" width="11.140625" style="13" bestFit="1" customWidth="1"/>
    <col min="6" max="6" width="31.85546875" style="13" customWidth="1"/>
    <col min="7" max="7" width="13" style="13" customWidth="1"/>
    <col min="8" max="8" width="55.5703125" style="13" customWidth="1"/>
    <col min="9" max="16384" width="9.140625" style="13"/>
  </cols>
  <sheetData>
    <row r="1" spans="1:8" ht="60" x14ac:dyDescent="0.25">
      <c r="A1" s="30" t="s">
        <v>58</v>
      </c>
      <c r="B1" s="30" t="s">
        <v>59</v>
      </c>
      <c r="C1" s="243" t="s">
        <v>361</v>
      </c>
      <c r="D1" s="30" t="s">
        <v>62</v>
      </c>
      <c r="E1" s="30" t="s">
        <v>61</v>
      </c>
      <c r="F1" s="31" t="s">
        <v>63</v>
      </c>
      <c r="G1" s="30" t="s">
        <v>212</v>
      </c>
      <c r="H1" s="30" t="s">
        <v>65</v>
      </c>
    </row>
    <row r="2" spans="1:8" ht="53.25" customHeight="1" x14ac:dyDescent="0.25">
      <c r="A2" s="32">
        <v>0</v>
      </c>
      <c r="B2" s="32" t="s">
        <v>49</v>
      </c>
      <c r="C2" s="216" t="s">
        <v>362</v>
      </c>
      <c r="D2" s="61" t="s">
        <v>68</v>
      </c>
      <c r="E2" s="244" t="s">
        <v>67</v>
      </c>
      <c r="F2" s="245"/>
      <c r="G2" s="9"/>
      <c r="H2" s="1"/>
    </row>
    <row r="3" spans="1:8" ht="53.25" customHeight="1" x14ac:dyDescent="0.25">
      <c r="A3" s="32">
        <f>A2+1</f>
        <v>1</v>
      </c>
      <c r="B3" s="32" t="s">
        <v>363</v>
      </c>
      <c r="C3" s="216" t="s">
        <v>364</v>
      </c>
      <c r="D3" s="61" t="s">
        <v>68</v>
      </c>
      <c r="E3" s="244" t="s">
        <v>67</v>
      </c>
      <c r="F3" s="245"/>
      <c r="G3" s="9"/>
      <c r="H3" s="1"/>
    </row>
    <row r="4" spans="1:8" ht="75" x14ac:dyDescent="0.25">
      <c r="A4" s="32">
        <f t="shared" ref="A4:A6" si="0">A3+1</f>
        <v>2</v>
      </c>
      <c r="B4" s="32" t="s">
        <v>365</v>
      </c>
      <c r="C4" s="216" t="s">
        <v>366</v>
      </c>
      <c r="D4" s="61" t="s">
        <v>68</v>
      </c>
      <c r="E4" s="244" t="s">
        <v>67</v>
      </c>
      <c r="F4" s="245"/>
      <c r="G4" s="9"/>
      <c r="H4" s="1"/>
    </row>
    <row r="5" spans="1:8" ht="76.5" customHeight="1" x14ac:dyDescent="0.25">
      <c r="A5" s="32">
        <f t="shared" si="0"/>
        <v>3</v>
      </c>
      <c r="B5" s="16" t="s">
        <v>367</v>
      </c>
      <c r="C5" s="247" t="s">
        <v>368</v>
      </c>
      <c r="D5" s="61" t="s">
        <v>68</v>
      </c>
      <c r="E5" s="244" t="s">
        <v>67</v>
      </c>
      <c r="F5" s="251" t="s">
        <v>369</v>
      </c>
      <c r="G5" s="9"/>
      <c r="H5" s="2"/>
    </row>
    <row r="6" spans="1:8" ht="228.75" customHeight="1" x14ac:dyDescent="0.25">
      <c r="A6" s="32">
        <f t="shared" si="0"/>
        <v>4</v>
      </c>
      <c r="B6" s="16" t="s">
        <v>370</v>
      </c>
      <c r="C6" s="247" t="s">
        <v>371</v>
      </c>
      <c r="D6" s="61" t="s">
        <v>68</v>
      </c>
      <c r="E6" s="244" t="s">
        <v>67</v>
      </c>
      <c r="F6" s="254" t="s">
        <v>389</v>
      </c>
      <c r="G6" s="9"/>
      <c r="H6" s="3"/>
    </row>
  </sheetData>
  <sheetProtection algorithmName="SHA-512" hashValue="S/rFALarzxQlZkgl74kMCQETvf0ZdTyrbTpOuA/rO9ZGDYbWXNr0FMlwIoPoJfgUzJdLOXLoMpzXRXzOpL8lLQ==" saltValue="UQMMfxjQn81VzcKQSqrqbQ==" spinCount="100000" sheet="1" objects="1" scenarios="1"/>
  <autoFilter ref="A1:H1" xr:uid="{1F030BF1-660B-4084-86A1-1DA0924B25B5}"/>
  <dataValidations count="1">
    <dataValidation type="list" allowBlank="1" showInputMessage="1" showErrorMessage="1" sqref="H7 G2:G6" xr:uid="{915711C7-2728-4606-BFC7-71E4C5BA2B0E}">
      <formula1>"Ja,Nee"</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H19"/>
  <sheetViews>
    <sheetView zoomScaleNormal="100" workbookViewId="0">
      <pane ySplit="1" topLeftCell="A2" activePane="bottomLeft" state="frozen"/>
      <selection pane="bottomLeft" activeCell="H3" sqref="H3"/>
    </sheetView>
  </sheetViews>
  <sheetFormatPr defaultRowHeight="15" x14ac:dyDescent="0.25"/>
  <cols>
    <col min="1" max="1" width="7" style="13" customWidth="1"/>
    <col min="2" max="2" width="31.7109375" style="13" bestFit="1" customWidth="1"/>
    <col min="3" max="3" width="121.7109375" style="13" bestFit="1" customWidth="1"/>
    <col min="4" max="4" width="11.140625" style="54" bestFit="1" customWidth="1"/>
    <col min="5" max="5" width="14.140625" style="54" bestFit="1" customWidth="1"/>
    <col min="6" max="6" width="44.7109375" style="13" customWidth="1"/>
    <col min="7" max="7" width="13" style="13" bestFit="1" customWidth="1"/>
    <col min="8" max="8" width="46.85546875" style="13" customWidth="1"/>
    <col min="9" max="16384" width="9.140625" style="13"/>
  </cols>
  <sheetData>
    <row r="1" spans="1:8" ht="45" x14ac:dyDescent="0.25">
      <c r="A1" s="30" t="s">
        <v>58</v>
      </c>
      <c r="B1" s="30" t="s">
        <v>59</v>
      </c>
      <c r="C1" s="30" t="s">
        <v>60</v>
      </c>
      <c r="D1" s="30" t="s">
        <v>61</v>
      </c>
      <c r="E1" s="30" t="s">
        <v>62</v>
      </c>
      <c r="F1" s="31" t="s">
        <v>63</v>
      </c>
      <c r="G1" s="30" t="s">
        <v>64</v>
      </c>
      <c r="H1" s="30" t="s">
        <v>65</v>
      </c>
    </row>
    <row r="2" spans="1:8" ht="75" x14ac:dyDescent="0.25">
      <c r="A2" s="32">
        <v>1</v>
      </c>
      <c r="B2" s="33" t="s">
        <v>66</v>
      </c>
      <c r="C2" s="34" t="s">
        <v>12</v>
      </c>
      <c r="D2" s="35" t="s">
        <v>67</v>
      </c>
      <c r="E2" s="36" t="s">
        <v>68</v>
      </c>
      <c r="F2" s="37" t="s">
        <v>399</v>
      </c>
      <c r="G2" s="9"/>
      <c r="H2" s="1"/>
    </row>
    <row r="3" spans="1:8" ht="75" x14ac:dyDescent="0.25">
      <c r="A3" s="32">
        <f>A2+1</f>
        <v>2</v>
      </c>
      <c r="B3" s="38" t="s">
        <v>66</v>
      </c>
      <c r="C3" s="39" t="s">
        <v>69</v>
      </c>
      <c r="D3" s="40" t="s">
        <v>67</v>
      </c>
      <c r="E3" s="36" t="s">
        <v>68</v>
      </c>
      <c r="F3" s="37" t="s">
        <v>398</v>
      </c>
      <c r="G3" s="9"/>
      <c r="H3" s="3"/>
    </row>
    <row r="4" spans="1:8" ht="30" x14ac:dyDescent="0.25">
      <c r="A4" s="32">
        <f t="shared" ref="A4:A19" si="0">A3+1</f>
        <v>3</v>
      </c>
      <c r="B4" s="38" t="s">
        <v>70</v>
      </c>
      <c r="C4" s="39" t="s">
        <v>71</v>
      </c>
      <c r="D4" s="40" t="s">
        <v>67</v>
      </c>
      <c r="E4" s="36" t="s">
        <v>68</v>
      </c>
      <c r="F4" s="38"/>
      <c r="G4" s="9"/>
      <c r="H4" s="3"/>
    </row>
    <row r="5" spans="1:8" ht="30" x14ac:dyDescent="0.25">
      <c r="A5" s="32">
        <f t="shared" si="0"/>
        <v>4</v>
      </c>
      <c r="B5" s="41" t="s">
        <v>72</v>
      </c>
      <c r="C5" s="41" t="s">
        <v>73</v>
      </c>
      <c r="D5" s="40" t="s">
        <v>67</v>
      </c>
      <c r="E5" s="36" t="s">
        <v>68</v>
      </c>
      <c r="F5" s="38"/>
      <c r="G5" s="9"/>
      <c r="H5" s="3"/>
    </row>
    <row r="6" spans="1:8" x14ac:dyDescent="0.25">
      <c r="A6" s="32">
        <f t="shared" si="0"/>
        <v>5</v>
      </c>
      <c r="B6" s="41" t="s">
        <v>74</v>
      </c>
      <c r="C6" s="41" t="s">
        <v>75</v>
      </c>
      <c r="D6" s="40" t="s">
        <v>67</v>
      </c>
      <c r="E6" s="36" t="s">
        <v>68</v>
      </c>
      <c r="F6" s="38"/>
      <c r="G6" s="9"/>
      <c r="H6" s="3"/>
    </row>
    <row r="7" spans="1:8" ht="30" x14ac:dyDescent="0.25">
      <c r="A7" s="32">
        <f t="shared" si="0"/>
        <v>6</v>
      </c>
      <c r="B7" s="38" t="s">
        <v>76</v>
      </c>
      <c r="C7" s="41" t="s">
        <v>77</v>
      </c>
      <c r="D7" s="40" t="s">
        <v>67</v>
      </c>
      <c r="E7" s="36" t="s">
        <v>68</v>
      </c>
      <c r="F7" s="38"/>
      <c r="G7" s="9"/>
      <c r="H7" s="3"/>
    </row>
    <row r="8" spans="1:8" ht="60" x14ac:dyDescent="0.25">
      <c r="A8" s="32">
        <f t="shared" si="0"/>
        <v>7</v>
      </c>
      <c r="B8" s="42" t="s">
        <v>78</v>
      </c>
      <c r="C8" s="42" t="s">
        <v>79</v>
      </c>
      <c r="D8" s="40" t="s">
        <v>67</v>
      </c>
      <c r="E8" s="36" t="s">
        <v>68</v>
      </c>
      <c r="F8" s="38"/>
      <c r="G8" s="9"/>
      <c r="H8" s="3"/>
    </row>
    <row r="9" spans="1:8" x14ac:dyDescent="0.25">
      <c r="A9" s="43">
        <f t="shared" si="0"/>
        <v>8</v>
      </c>
      <c r="B9" s="44" t="s">
        <v>78</v>
      </c>
      <c r="C9" s="44" t="s">
        <v>80</v>
      </c>
      <c r="D9" s="40" t="s">
        <v>67</v>
      </c>
      <c r="E9" s="36" t="s">
        <v>68</v>
      </c>
      <c r="F9" s="38"/>
      <c r="G9" s="9"/>
      <c r="H9" s="3"/>
    </row>
    <row r="10" spans="1:8" ht="45" x14ac:dyDescent="0.25">
      <c r="A10" s="32">
        <f t="shared" si="0"/>
        <v>9</v>
      </c>
      <c r="B10" s="32" t="s">
        <v>47</v>
      </c>
      <c r="C10" s="45" t="s">
        <v>81</v>
      </c>
      <c r="D10" s="40" t="s">
        <v>67</v>
      </c>
      <c r="E10" s="36" t="s">
        <v>68</v>
      </c>
      <c r="F10" s="38"/>
      <c r="G10" s="9"/>
      <c r="H10" s="3"/>
    </row>
    <row r="11" spans="1:8" ht="45" x14ac:dyDescent="0.25">
      <c r="A11" s="32">
        <f t="shared" si="0"/>
        <v>10</v>
      </c>
      <c r="B11" s="46" t="s">
        <v>82</v>
      </c>
      <c r="C11" s="46" t="s">
        <v>83</v>
      </c>
      <c r="D11" s="47" t="s">
        <v>67</v>
      </c>
      <c r="E11" s="36" t="s">
        <v>68</v>
      </c>
      <c r="F11" s="48"/>
      <c r="G11" s="9"/>
      <c r="H11" s="2"/>
    </row>
    <row r="12" spans="1:8" ht="27" customHeight="1" x14ac:dyDescent="0.25">
      <c r="A12" s="32">
        <f t="shared" si="0"/>
        <v>11</v>
      </c>
      <c r="B12" s="46" t="s">
        <v>84</v>
      </c>
      <c r="C12" s="46" t="s">
        <v>85</v>
      </c>
      <c r="D12" s="49" t="s">
        <v>67</v>
      </c>
      <c r="E12" s="36" t="s">
        <v>68</v>
      </c>
      <c r="F12" s="16"/>
      <c r="G12" s="9"/>
      <c r="H12" s="257"/>
    </row>
    <row r="13" spans="1:8" ht="48.75" customHeight="1" x14ac:dyDescent="0.25">
      <c r="A13" s="32">
        <f t="shared" si="0"/>
        <v>12</v>
      </c>
      <c r="B13" s="50" t="s">
        <v>86</v>
      </c>
      <c r="C13" s="56" t="s">
        <v>386</v>
      </c>
      <c r="D13" s="49" t="s">
        <v>67</v>
      </c>
      <c r="E13" s="36" t="s">
        <v>68</v>
      </c>
      <c r="F13" s="55" t="s">
        <v>409</v>
      </c>
      <c r="G13" s="9"/>
      <c r="H13" s="257"/>
    </row>
    <row r="14" spans="1:8" ht="61.5" customHeight="1" x14ac:dyDescent="0.25">
      <c r="A14" s="32">
        <f t="shared" si="0"/>
        <v>13</v>
      </c>
      <c r="B14" s="50" t="s">
        <v>86</v>
      </c>
      <c r="C14" s="51" t="s">
        <v>378</v>
      </c>
      <c r="D14" s="49" t="s">
        <v>67</v>
      </c>
      <c r="E14" s="36" t="s">
        <v>68</v>
      </c>
      <c r="F14" s="52" t="s">
        <v>87</v>
      </c>
      <c r="G14" s="9"/>
      <c r="H14" s="257"/>
    </row>
    <row r="15" spans="1:8" x14ac:dyDescent="0.25">
      <c r="A15" s="32">
        <f t="shared" si="0"/>
        <v>14</v>
      </c>
      <c r="B15" s="50" t="s">
        <v>86</v>
      </c>
      <c r="C15" s="51" t="s">
        <v>88</v>
      </c>
      <c r="D15" s="49" t="s">
        <v>67</v>
      </c>
      <c r="E15" s="36" t="s">
        <v>68</v>
      </c>
      <c r="F15" s="53"/>
      <c r="G15" s="9"/>
      <c r="H15" s="257"/>
    </row>
    <row r="16" spans="1:8" ht="30" x14ac:dyDescent="0.25">
      <c r="A16" s="32">
        <f t="shared" si="0"/>
        <v>15</v>
      </c>
      <c r="B16" s="50" t="s">
        <v>86</v>
      </c>
      <c r="C16" s="51" t="s">
        <v>89</v>
      </c>
      <c r="D16" s="49" t="s">
        <v>67</v>
      </c>
      <c r="E16" s="36" t="s">
        <v>68</v>
      </c>
      <c r="F16" s="53"/>
      <c r="G16" s="9"/>
      <c r="H16" s="257"/>
    </row>
    <row r="17" spans="1:8" ht="30" x14ac:dyDescent="0.25">
      <c r="A17" s="32">
        <f t="shared" si="0"/>
        <v>16</v>
      </c>
      <c r="B17" s="50" t="s">
        <v>86</v>
      </c>
      <c r="C17" s="51" t="s">
        <v>90</v>
      </c>
      <c r="D17" s="49" t="s">
        <v>67</v>
      </c>
      <c r="E17" s="36" t="s">
        <v>68</v>
      </c>
      <c r="F17" s="52" t="s">
        <v>376</v>
      </c>
      <c r="G17" s="9"/>
      <c r="H17" s="257"/>
    </row>
    <row r="18" spans="1:8" ht="60" x14ac:dyDescent="0.25">
      <c r="A18" s="32">
        <f t="shared" si="0"/>
        <v>17</v>
      </c>
      <c r="B18" s="50" t="s">
        <v>86</v>
      </c>
      <c r="C18" s="51" t="s">
        <v>91</v>
      </c>
      <c r="D18" s="49" t="s">
        <v>67</v>
      </c>
      <c r="E18" s="36" t="s">
        <v>68</v>
      </c>
      <c r="F18" s="52" t="s">
        <v>377</v>
      </c>
      <c r="G18" s="9"/>
      <c r="H18" s="257"/>
    </row>
    <row r="19" spans="1:8" ht="60" x14ac:dyDescent="0.25">
      <c r="A19" s="32">
        <f t="shared" si="0"/>
        <v>18</v>
      </c>
      <c r="B19" s="50" t="s">
        <v>86</v>
      </c>
      <c r="C19" s="56" t="s">
        <v>396</v>
      </c>
      <c r="D19" s="49" t="s">
        <v>67</v>
      </c>
      <c r="E19" s="36" t="s">
        <v>68</v>
      </c>
      <c r="F19" s="37" t="s">
        <v>397</v>
      </c>
      <c r="G19" s="9"/>
      <c r="H19" s="257"/>
    </row>
  </sheetData>
  <sheetProtection algorithmName="SHA-512" hashValue="1TrekfY7e7dAejGWNR5wU6UDLIEU4sE88QvES2/DHo79UziQs4zXSc3+dtGpZl9XnrCaHKx9jdk1GW+jDFrZGQ==" saltValue="0KKgkTXM1EzFPBCafQHLwg==" spinCount="100000" sheet="1" objects="1" scenarios="1"/>
  <autoFilter ref="A1:H16" xr:uid="{00000000-0001-0000-0100-000000000000}"/>
  <phoneticPr fontId="21" type="noConversion"/>
  <dataValidations count="1">
    <dataValidation type="list" allowBlank="1" showInputMessage="1" showErrorMessage="1" sqref="G2:G19" xr:uid="{00000000-0002-0000-0100-000000000000}">
      <formula1>"Ja,Nee"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workbookViewId="0">
      <pane ySplit="1" topLeftCell="A2" activePane="bottomLeft" state="frozen"/>
      <selection pane="bottomLeft"/>
    </sheetView>
  </sheetViews>
  <sheetFormatPr defaultRowHeight="15" x14ac:dyDescent="0.25"/>
  <cols>
    <col min="1" max="1" width="5.42578125" style="13" bestFit="1" customWidth="1"/>
    <col min="2" max="2" width="16.5703125" style="13" customWidth="1"/>
    <col min="3" max="3" width="14.7109375" style="13" bestFit="1" customWidth="1"/>
    <col min="4" max="4" width="93.140625" style="108" customWidth="1"/>
    <col min="5" max="5" width="14.140625" style="109" bestFit="1" customWidth="1"/>
    <col min="6" max="6" width="11.85546875" style="109" customWidth="1"/>
    <col min="7" max="7" width="9.5703125" style="109" bestFit="1" customWidth="1"/>
    <col min="8" max="8" width="34.7109375" style="110" bestFit="1" customWidth="1"/>
    <col min="9" max="9" width="32.5703125" style="110" customWidth="1"/>
    <col min="10" max="10" width="13" style="13" customWidth="1"/>
    <col min="11" max="11" width="35" style="13" customWidth="1"/>
    <col min="12" max="12" width="11.140625" style="13" customWidth="1"/>
    <col min="13" max="16384" width="9.140625" style="13"/>
  </cols>
  <sheetData>
    <row r="1" spans="1:12" ht="60" x14ac:dyDescent="0.25">
      <c r="A1" s="31" t="s">
        <v>58</v>
      </c>
      <c r="B1" s="31" t="s">
        <v>59</v>
      </c>
      <c r="C1" s="31" t="s">
        <v>92</v>
      </c>
      <c r="D1" s="57" t="s">
        <v>93</v>
      </c>
      <c r="E1" s="31" t="s">
        <v>62</v>
      </c>
      <c r="F1" s="31" t="s">
        <v>61</v>
      </c>
      <c r="G1" s="31" t="s">
        <v>94</v>
      </c>
      <c r="H1" s="31" t="s">
        <v>95</v>
      </c>
      <c r="I1" s="31" t="s">
        <v>96</v>
      </c>
      <c r="J1" s="31" t="s">
        <v>97</v>
      </c>
      <c r="K1" s="58" t="s">
        <v>65</v>
      </c>
      <c r="L1" s="31" t="s">
        <v>98</v>
      </c>
    </row>
    <row r="2" spans="1:12" ht="30" x14ac:dyDescent="0.3">
      <c r="A2" s="56">
        <v>1</v>
      </c>
      <c r="B2" s="59" t="s">
        <v>99</v>
      </c>
      <c r="C2" s="56" t="s">
        <v>100</v>
      </c>
      <c r="D2" s="60" t="s">
        <v>101</v>
      </c>
      <c r="E2" s="61" t="s">
        <v>68</v>
      </c>
      <c r="F2" s="61" t="s">
        <v>67</v>
      </c>
      <c r="G2" s="61"/>
      <c r="H2" s="62"/>
      <c r="I2" s="62"/>
      <c r="J2" s="9"/>
      <c r="K2" s="257"/>
      <c r="L2" s="63"/>
    </row>
    <row r="3" spans="1:12" ht="15.75" x14ac:dyDescent="0.3">
      <c r="A3" s="56">
        <f>A2+1</f>
        <v>2</v>
      </c>
      <c r="B3" s="59" t="s">
        <v>99</v>
      </c>
      <c r="C3" s="56" t="s">
        <v>100</v>
      </c>
      <c r="D3" s="64" t="s">
        <v>102</v>
      </c>
      <c r="E3" s="61" t="s">
        <v>68</v>
      </c>
      <c r="F3" s="61" t="s">
        <v>67</v>
      </c>
      <c r="G3" s="61"/>
      <c r="H3" s="62"/>
      <c r="I3" s="62"/>
      <c r="J3" s="9"/>
      <c r="K3" s="257"/>
      <c r="L3" s="63"/>
    </row>
    <row r="4" spans="1:12" ht="15.75" x14ac:dyDescent="0.3">
      <c r="A4" s="56">
        <f>A3+1</f>
        <v>3</v>
      </c>
      <c r="B4" s="59" t="s">
        <v>99</v>
      </c>
      <c r="C4" s="56" t="s">
        <v>100</v>
      </c>
      <c r="D4" s="64" t="s">
        <v>103</v>
      </c>
      <c r="E4" s="61" t="s">
        <v>68</v>
      </c>
      <c r="F4" s="61" t="s">
        <v>67</v>
      </c>
      <c r="G4" s="61"/>
      <c r="H4" s="62"/>
      <c r="I4" s="62"/>
      <c r="J4" s="9"/>
      <c r="K4" s="257"/>
      <c r="L4" s="63"/>
    </row>
    <row r="5" spans="1:12" ht="30" x14ac:dyDescent="0.3">
      <c r="A5" s="56">
        <f t="shared" ref="A5:A41" si="0">A4+1</f>
        <v>4</v>
      </c>
      <c r="B5" s="59" t="s">
        <v>99</v>
      </c>
      <c r="C5" s="56" t="s">
        <v>100</v>
      </c>
      <c r="D5" s="64" t="s">
        <v>104</v>
      </c>
      <c r="E5" s="61" t="s">
        <v>68</v>
      </c>
      <c r="F5" s="61" t="s">
        <v>67</v>
      </c>
      <c r="G5" s="61"/>
      <c r="H5" s="62"/>
      <c r="I5" s="62"/>
      <c r="J5" s="9"/>
      <c r="K5" s="257"/>
      <c r="L5" s="63"/>
    </row>
    <row r="6" spans="1:12" ht="36.75" customHeight="1" x14ac:dyDescent="0.3">
      <c r="A6" s="56">
        <f t="shared" si="0"/>
        <v>5</v>
      </c>
      <c r="B6" s="59" t="s">
        <v>99</v>
      </c>
      <c r="C6" s="56" t="s">
        <v>100</v>
      </c>
      <c r="D6" s="64" t="s">
        <v>105</v>
      </c>
      <c r="E6" s="61" t="s">
        <v>68</v>
      </c>
      <c r="F6" s="61" t="s">
        <v>67</v>
      </c>
      <c r="G6" s="61"/>
      <c r="H6" s="62"/>
      <c r="I6" s="62"/>
      <c r="J6" s="9"/>
      <c r="K6" s="257"/>
      <c r="L6" s="63"/>
    </row>
    <row r="7" spans="1:12" ht="80.25" customHeight="1" x14ac:dyDescent="0.25">
      <c r="A7" s="56">
        <f t="shared" si="0"/>
        <v>6</v>
      </c>
      <c r="B7" s="59" t="s">
        <v>99</v>
      </c>
      <c r="C7" s="56" t="s">
        <v>106</v>
      </c>
      <c r="D7" s="64" t="s">
        <v>107</v>
      </c>
      <c r="E7" s="61" t="s">
        <v>68</v>
      </c>
      <c r="F7" s="61" t="s">
        <v>108</v>
      </c>
      <c r="G7" s="65">
        <v>120</v>
      </c>
      <c r="H7" s="62" t="s">
        <v>109</v>
      </c>
      <c r="I7" s="66" t="s">
        <v>110</v>
      </c>
      <c r="J7" s="9"/>
      <c r="K7" s="258"/>
      <c r="L7" s="256"/>
    </row>
    <row r="8" spans="1:12" ht="30" x14ac:dyDescent="0.3">
      <c r="A8" s="56">
        <f t="shared" si="0"/>
        <v>7</v>
      </c>
      <c r="B8" s="56" t="s">
        <v>111</v>
      </c>
      <c r="C8" s="56" t="s">
        <v>112</v>
      </c>
      <c r="D8" s="64" t="s">
        <v>113</v>
      </c>
      <c r="E8" s="61" t="s">
        <v>68</v>
      </c>
      <c r="F8" s="61" t="s">
        <v>67</v>
      </c>
      <c r="G8" s="61"/>
      <c r="H8" s="62"/>
      <c r="I8" s="62"/>
      <c r="J8" s="9"/>
      <c r="K8" s="257"/>
      <c r="L8" s="63"/>
    </row>
    <row r="9" spans="1:12" ht="120" x14ac:dyDescent="0.25">
      <c r="A9" s="56">
        <f t="shared" si="0"/>
        <v>8</v>
      </c>
      <c r="B9" s="56" t="s">
        <v>111</v>
      </c>
      <c r="C9" s="56" t="s">
        <v>112</v>
      </c>
      <c r="D9" s="67" t="s">
        <v>114</v>
      </c>
      <c r="E9" s="61" t="s">
        <v>68</v>
      </c>
      <c r="F9" s="61" t="s">
        <v>108</v>
      </c>
      <c r="G9" s="68">
        <v>160</v>
      </c>
      <c r="H9" s="62" t="s">
        <v>115</v>
      </c>
      <c r="I9" s="66" t="s">
        <v>116</v>
      </c>
      <c r="J9" s="9"/>
      <c r="K9" s="257"/>
      <c r="L9" s="256"/>
    </row>
    <row r="10" spans="1:12" ht="30" x14ac:dyDescent="0.3">
      <c r="A10" s="56">
        <f t="shared" si="0"/>
        <v>9</v>
      </c>
      <c r="B10" s="56" t="s">
        <v>111</v>
      </c>
      <c r="C10" s="56" t="s">
        <v>117</v>
      </c>
      <c r="D10" s="64" t="s">
        <v>118</v>
      </c>
      <c r="E10" s="61" t="s">
        <v>68</v>
      </c>
      <c r="F10" s="61" t="s">
        <v>67</v>
      </c>
      <c r="G10" s="61"/>
      <c r="H10" s="62"/>
      <c r="I10" s="62"/>
      <c r="J10" s="9"/>
      <c r="K10" s="257"/>
      <c r="L10" s="63"/>
    </row>
    <row r="11" spans="1:12" ht="30" x14ac:dyDescent="0.3">
      <c r="A11" s="56">
        <f t="shared" si="0"/>
        <v>10</v>
      </c>
      <c r="B11" s="56" t="s">
        <v>111</v>
      </c>
      <c r="C11" s="56" t="s">
        <v>117</v>
      </c>
      <c r="D11" s="64" t="s">
        <v>119</v>
      </c>
      <c r="E11" s="61" t="s">
        <v>68</v>
      </c>
      <c r="F11" s="61" t="s">
        <v>67</v>
      </c>
      <c r="G11" s="68"/>
      <c r="H11" s="62"/>
      <c r="I11" s="62"/>
      <c r="J11" s="9"/>
      <c r="K11" s="257"/>
      <c r="L11" s="63"/>
    </row>
    <row r="12" spans="1:12" ht="30" x14ac:dyDescent="0.3">
      <c r="A12" s="56">
        <f t="shared" si="0"/>
        <v>11</v>
      </c>
      <c r="B12" s="56" t="s">
        <v>111</v>
      </c>
      <c r="C12" s="69" t="s">
        <v>117</v>
      </c>
      <c r="D12" s="64" t="s">
        <v>120</v>
      </c>
      <c r="E12" s="61" t="s">
        <v>68</v>
      </c>
      <c r="F12" s="70" t="s">
        <v>67</v>
      </c>
      <c r="G12" s="68"/>
      <c r="H12" s="62"/>
      <c r="I12" s="62"/>
      <c r="J12" s="9"/>
      <c r="K12" s="257"/>
      <c r="L12" s="63"/>
    </row>
    <row r="13" spans="1:12" ht="30" x14ac:dyDescent="0.3">
      <c r="A13" s="56">
        <f t="shared" si="0"/>
        <v>12</v>
      </c>
      <c r="B13" s="56" t="s">
        <v>111</v>
      </c>
      <c r="C13" s="69" t="s">
        <v>121</v>
      </c>
      <c r="D13" s="71" t="s">
        <v>403</v>
      </c>
      <c r="E13" s="61" t="s">
        <v>68</v>
      </c>
      <c r="F13" s="70" t="s">
        <v>67</v>
      </c>
      <c r="G13" s="68"/>
      <c r="H13" s="62"/>
      <c r="I13" s="62"/>
      <c r="J13" s="9"/>
      <c r="K13" s="257"/>
      <c r="L13" s="63"/>
    </row>
    <row r="14" spans="1:12" ht="30" x14ac:dyDescent="0.3">
      <c r="A14" s="56">
        <f t="shared" si="0"/>
        <v>13</v>
      </c>
      <c r="B14" s="56" t="s">
        <v>111</v>
      </c>
      <c r="C14" s="56" t="s">
        <v>121</v>
      </c>
      <c r="D14" s="71" t="s">
        <v>404</v>
      </c>
      <c r="E14" s="61" t="s">
        <v>68</v>
      </c>
      <c r="F14" s="61" t="s">
        <v>67</v>
      </c>
      <c r="G14" s="68"/>
      <c r="H14" s="62"/>
      <c r="I14" s="62"/>
      <c r="J14" s="9"/>
      <c r="K14" s="257"/>
      <c r="L14" s="63"/>
    </row>
    <row r="15" spans="1:12" ht="120" x14ac:dyDescent="0.25">
      <c r="A15" s="56">
        <f t="shared" si="0"/>
        <v>14</v>
      </c>
      <c r="B15" s="56" t="s">
        <v>111</v>
      </c>
      <c r="C15" s="56" t="s">
        <v>121</v>
      </c>
      <c r="D15" s="67" t="s">
        <v>122</v>
      </c>
      <c r="E15" s="61" t="s">
        <v>68</v>
      </c>
      <c r="F15" s="61" t="s">
        <v>108</v>
      </c>
      <c r="G15" s="68">
        <v>40</v>
      </c>
      <c r="H15" s="62" t="s">
        <v>123</v>
      </c>
      <c r="I15" s="66" t="s">
        <v>124</v>
      </c>
      <c r="J15" s="9"/>
      <c r="K15" s="257"/>
      <c r="L15" s="256"/>
    </row>
    <row r="16" spans="1:12" ht="30" x14ac:dyDescent="0.3">
      <c r="A16" s="56">
        <f t="shared" si="0"/>
        <v>15</v>
      </c>
      <c r="B16" s="56" t="s">
        <v>111</v>
      </c>
      <c r="C16" s="62" t="s">
        <v>121</v>
      </c>
      <c r="D16" s="72" t="s">
        <v>125</v>
      </c>
      <c r="E16" s="61" t="s">
        <v>68</v>
      </c>
      <c r="F16" s="61" t="s">
        <v>67</v>
      </c>
      <c r="G16" s="68"/>
      <c r="H16" s="62"/>
      <c r="I16" s="62"/>
      <c r="J16" s="9"/>
      <c r="K16" s="257"/>
      <c r="L16" s="63"/>
    </row>
    <row r="17" spans="1:12" ht="30" x14ac:dyDescent="0.3">
      <c r="A17" s="56">
        <f t="shared" si="0"/>
        <v>16</v>
      </c>
      <c r="B17" s="56" t="s">
        <v>111</v>
      </c>
      <c r="C17" s="56" t="s">
        <v>121</v>
      </c>
      <c r="D17" s="72" t="s">
        <v>126</v>
      </c>
      <c r="E17" s="61" t="s">
        <v>68</v>
      </c>
      <c r="F17" s="61" t="s">
        <v>67</v>
      </c>
      <c r="G17" s="68"/>
      <c r="H17" s="62"/>
      <c r="I17" s="62"/>
      <c r="J17" s="9"/>
      <c r="K17" s="257"/>
      <c r="L17" s="63"/>
    </row>
    <row r="18" spans="1:12" ht="120" x14ac:dyDescent="0.25">
      <c r="A18" s="56">
        <f t="shared" si="0"/>
        <v>17</v>
      </c>
      <c r="B18" s="56" t="s">
        <v>111</v>
      </c>
      <c r="C18" s="56" t="s">
        <v>121</v>
      </c>
      <c r="D18" s="72" t="s">
        <v>405</v>
      </c>
      <c r="E18" s="61" t="s">
        <v>68</v>
      </c>
      <c r="F18" s="61" t="s">
        <v>108</v>
      </c>
      <c r="G18" s="68">
        <v>120</v>
      </c>
      <c r="H18" s="62" t="s">
        <v>127</v>
      </c>
      <c r="I18" s="66" t="s">
        <v>128</v>
      </c>
      <c r="J18" s="9"/>
      <c r="K18" s="257"/>
      <c r="L18" s="256"/>
    </row>
    <row r="19" spans="1:12" ht="30" x14ac:dyDescent="0.3">
      <c r="A19" s="56">
        <f t="shared" si="0"/>
        <v>18</v>
      </c>
      <c r="B19" s="56" t="s">
        <v>111</v>
      </c>
      <c r="C19" s="56" t="s">
        <v>129</v>
      </c>
      <c r="D19" s="67" t="s">
        <v>130</v>
      </c>
      <c r="E19" s="61" t="s">
        <v>68</v>
      </c>
      <c r="F19" s="61" t="s">
        <v>67</v>
      </c>
      <c r="G19" s="61"/>
      <c r="H19" s="62"/>
      <c r="I19" s="62"/>
      <c r="J19" s="9"/>
      <c r="K19" s="257"/>
      <c r="L19" s="63"/>
    </row>
    <row r="20" spans="1:12" ht="30" x14ac:dyDescent="0.3">
      <c r="A20" s="56">
        <f t="shared" si="0"/>
        <v>19</v>
      </c>
      <c r="B20" s="56" t="s">
        <v>111</v>
      </c>
      <c r="C20" s="56" t="s">
        <v>129</v>
      </c>
      <c r="D20" s="72" t="s">
        <v>131</v>
      </c>
      <c r="E20" s="61" t="s">
        <v>68</v>
      </c>
      <c r="F20" s="61" t="s">
        <v>67</v>
      </c>
      <c r="G20" s="68"/>
      <c r="H20" s="62"/>
      <c r="I20" s="62"/>
      <c r="J20" s="9"/>
      <c r="K20" s="257"/>
      <c r="L20" s="63"/>
    </row>
    <row r="21" spans="1:12" ht="30" x14ac:dyDescent="0.3">
      <c r="A21" s="56">
        <f t="shared" si="0"/>
        <v>20</v>
      </c>
      <c r="B21" s="56" t="s">
        <v>111</v>
      </c>
      <c r="C21" s="56" t="s">
        <v>129</v>
      </c>
      <c r="D21" s="72" t="s">
        <v>132</v>
      </c>
      <c r="E21" s="61" t="s">
        <v>68</v>
      </c>
      <c r="F21" s="61" t="s">
        <v>67</v>
      </c>
      <c r="G21" s="68"/>
      <c r="H21" s="62"/>
      <c r="I21" s="62"/>
      <c r="J21" s="9"/>
      <c r="K21" s="257"/>
      <c r="L21" s="63"/>
    </row>
    <row r="22" spans="1:12" ht="30" x14ac:dyDescent="0.3">
      <c r="A22" s="56">
        <f t="shared" si="0"/>
        <v>21</v>
      </c>
      <c r="B22" s="56" t="s">
        <v>111</v>
      </c>
      <c r="C22" s="56" t="s">
        <v>129</v>
      </c>
      <c r="D22" s="72" t="s">
        <v>133</v>
      </c>
      <c r="E22" s="61" t="s">
        <v>68</v>
      </c>
      <c r="F22" s="61" t="s">
        <v>67</v>
      </c>
      <c r="G22" s="68"/>
      <c r="H22" s="62"/>
      <c r="I22" s="62"/>
      <c r="J22" s="9"/>
      <c r="K22" s="257"/>
      <c r="L22" s="63"/>
    </row>
    <row r="23" spans="1:12" ht="30" x14ac:dyDescent="0.3">
      <c r="A23" s="56">
        <f t="shared" si="0"/>
        <v>22</v>
      </c>
      <c r="B23" s="56" t="s">
        <v>111</v>
      </c>
      <c r="C23" s="56" t="s">
        <v>134</v>
      </c>
      <c r="D23" s="72" t="s">
        <v>135</v>
      </c>
      <c r="E23" s="61" t="s">
        <v>68</v>
      </c>
      <c r="F23" s="61" t="s">
        <v>67</v>
      </c>
      <c r="G23" s="68"/>
      <c r="H23" s="62"/>
      <c r="I23" s="62"/>
      <c r="J23" s="9"/>
      <c r="K23" s="257"/>
      <c r="L23" s="63"/>
    </row>
    <row r="24" spans="1:12" ht="30" x14ac:dyDescent="0.3">
      <c r="A24" s="56">
        <f t="shared" si="0"/>
        <v>23</v>
      </c>
      <c r="B24" s="56" t="s">
        <v>136</v>
      </c>
      <c r="C24" s="73" t="s">
        <v>70</v>
      </c>
      <c r="D24" s="64" t="s">
        <v>137</v>
      </c>
      <c r="E24" s="61" t="s">
        <v>68</v>
      </c>
      <c r="F24" s="61" t="s">
        <v>67</v>
      </c>
      <c r="G24" s="61"/>
      <c r="H24" s="62"/>
      <c r="I24" s="62"/>
      <c r="J24" s="9"/>
      <c r="K24" s="257"/>
      <c r="L24" s="63"/>
    </row>
    <row r="25" spans="1:12" ht="30" x14ac:dyDescent="0.3">
      <c r="A25" s="56">
        <f t="shared" si="0"/>
        <v>24</v>
      </c>
      <c r="B25" s="56" t="s">
        <v>136</v>
      </c>
      <c r="C25" s="56" t="s">
        <v>138</v>
      </c>
      <c r="D25" s="64" t="s">
        <v>139</v>
      </c>
      <c r="E25" s="61" t="s">
        <v>68</v>
      </c>
      <c r="F25" s="61" t="s">
        <v>67</v>
      </c>
      <c r="G25" s="61"/>
      <c r="H25" s="62"/>
      <c r="I25" s="62"/>
      <c r="J25" s="9"/>
      <c r="K25" s="257"/>
      <c r="L25" s="63"/>
    </row>
    <row r="26" spans="1:12" ht="30" x14ac:dyDescent="0.3">
      <c r="A26" s="56">
        <f t="shared" si="0"/>
        <v>25</v>
      </c>
      <c r="B26" s="56" t="s">
        <v>136</v>
      </c>
      <c r="C26" s="56" t="s">
        <v>138</v>
      </c>
      <c r="D26" s="64" t="s">
        <v>140</v>
      </c>
      <c r="E26" s="61" t="s">
        <v>68</v>
      </c>
      <c r="F26" s="61" t="s">
        <v>67</v>
      </c>
      <c r="G26" s="61"/>
      <c r="H26" s="62"/>
      <c r="I26" s="62"/>
      <c r="J26" s="9"/>
      <c r="K26" s="257"/>
      <c r="L26" s="63"/>
    </row>
    <row r="27" spans="1:12" ht="30" x14ac:dyDescent="0.3">
      <c r="A27" s="56">
        <f t="shared" si="0"/>
        <v>26</v>
      </c>
      <c r="B27" s="56" t="s">
        <v>136</v>
      </c>
      <c r="C27" s="56" t="s">
        <v>138</v>
      </c>
      <c r="D27" s="74" t="s">
        <v>141</v>
      </c>
      <c r="E27" s="61" t="s">
        <v>68</v>
      </c>
      <c r="F27" s="61" t="s">
        <v>67</v>
      </c>
      <c r="G27" s="61"/>
      <c r="H27" s="62"/>
      <c r="I27" s="62"/>
      <c r="J27" s="9"/>
      <c r="K27" s="257"/>
      <c r="L27" s="63"/>
    </row>
    <row r="28" spans="1:12" ht="68.25" customHeight="1" x14ac:dyDescent="0.3">
      <c r="A28" s="56">
        <f t="shared" si="0"/>
        <v>27</v>
      </c>
      <c r="B28" s="62" t="s">
        <v>142</v>
      </c>
      <c r="C28" s="62" t="s">
        <v>143</v>
      </c>
      <c r="D28" s="75" t="s">
        <v>144</v>
      </c>
      <c r="E28" s="61" t="s">
        <v>68</v>
      </c>
      <c r="F28" s="76" t="s">
        <v>67</v>
      </c>
      <c r="G28" s="77"/>
      <c r="H28" s="78"/>
      <c r="I28" s="79"/>
      <c r="J28" s="9"/>
      <c r="K28" s="257"/>
      <c r="L28" s="63"/>
    </row>
    <row r="29" spans="1:12" ht="45" x14ac:dyDescent="0.3">
      <c r="A29" s="56">
        <f t="shared" si="0"/>
        <v>28</v>
      </c>
      <c r="B29" s="62" t="s">
        <v>142</v>
      </c>
      <c r="C29" s="62" t="s">
        <v>143</v>
      </c>
      <c r="D29" s="80" t="s">
        <v>145</v>
      </c>
      <c r="E29" s="61" t="s">
        <v>68</v>
      </c>
      <c r="F29" s="81" t="s">
        <v>67</v>
      </c>
      <c r="G29" s="81"/>
      <c r="H29" s="82"/>
      <c r="I29" s="83"/>
      <c r="J29" s="9"/>
      <c r="K29" s="257"/>
      <c r="L29" s="63"/>
    </row>
    <row r="30" spans="1:12" ht="105" x14ac:dyDescent="0.3">
      <c r="A30" s="56">
        <f t="shared" si="0"/>
        <v>29</v>
      </c>
      <c r="B30" s="62" t="s">
        <v>72</v>
      </c>
      <c r="C30" s="62" t="s">
        <v>72</v>
      </c>
      <c r="D30" s="80" t="s">
        <v>146</v>
      </c>
      <c r="E30" s="61" t="s">
        <v>68</v>
      </c>
      <c r="F30" s="81" t="s">
        <v>67</v>
      </c>
      <c r="G30" s="81"/>
      <c r="H30" s="84"/>
      <c r="I30" s="85" t="s">
        <v>147</v>
      </c>
      <c r="J30" s="9"/>
      <c r="K30" s="257"/>
      <c r="L30" s="63"/>
    </row>
    <row r="31" spans="1:12" ht="90" x14ac:dyDescent="0.3">
      <c r="A31" s="56">
        <f t="shared" si="0"/>
        <v>30</v>
      </c>
      <c r="B31" s="62" t="s">
        <v>72</v>
      </c>
      <c r="C31" s="62" t="s">
        <v>72</v>
      </c>
      <c r="D31" s="74" t="s">
        <v>148</v>
      </c>
      <c r="E31" s="61" t="s">
        <v>68</v>
      </c>
      <c r="F31" s="86" t="s">
        <v>67</v>
      </c>
      <c r="G31" s="81"/>
      <c r="H31" s="87"/>
      <c r="I31" s="255" t="s">
        <v>149</v>
      </c>
      <c r="J31" s="9"/>
      <c r="K31" s="257"/>
      <c r="L31" s="63"/>
    </row>
    <row r="32" spans="1:12" ht="30" x14ac:dyDescent="0.3">
      <c r="A32" s="56">
        <f t="shared" si="0"/>
        <v>31</v>
      </c>
      <c r="B32" s="62" t="s">
        <v>72</v>
      </c>
      <c r="C32" s="62" t="s">
        <v>72</v>
      </c>
      <c r="D32" s="88" t="s">
        <v>150</v>
      </c>
      <c r="E32" s="61" t="s">
        <v>68</v>
      </c>
      <c r="F32" s="81" t="s">
        <v>67</v>
      </c>
      <c r="G32" s="81"/>
      <c r="H32" s="89"/>
      <c r="I32" s="79"/>
      <c r="J32" s="9"/>
      <c r="K32" s="257"/>
      <c r="L32" s="63"/>
    </row>
    <row r="33" spans="1:12" ht="30" x14ac:dyDescent="0.3">
      <c r="A33" s="56">
        <f t="shared" si="0"/>
        <v>32</v>
      </c>
      <c r="B33" s="62" t="s">
        <v>72</v>
      </c>
      <c r="C33" s="62" t="s">
        <v>72</v>
      </c>
      <c r="D33" s="90" t="s">
        <v>151</v>
      </c>
      <c r="E33" s="61" t="s">
        <v>68</v>
      </c>
      <c r="F33" s="91" t="s">
        <v>67</v>
      </c>
      <c r="G33" s="68"/>
      <c r="H33" s="62"/>
      <c r="I33" s="62"/>
      <c r="J33" s="9"/>
      <c r="K33" s="259"/>
      <c r="L33" s="92"/>
    </row>
    <row r="34" spans="1:12" ht="30" x14ac:dyDescent="0.3">
      <c r="A34" s="56">
        <f t="shared" si="0"/>
        <v>33</v>
      </c>
      <c r="B34" s="62" t="s">
        <v>72</v>
      </c>
      <c r="C34" s="62" t="s">
        <v>72</v>
      </c>
      <c r="D34" s="90" t="s">
        <v>152</v>
      </c>
      <c r="E34" s="61" t="s">
        <v>68</v>
      </c>
      <c r="F34" s="91" t="s">
        <v>67</v>
      </c>
      <c r="G34" s="68"/>
      <c r="H34" s="62"/>
      <c r="I34" s="62"/>
      <c r="J34" s="9"/>
      <c r="K34" s="257"/>
      <c r="L34" s="63"/>
    </row>
    <row r="35" spans="1:12" ht="30" x14ac:dyDescent="0.3">
      <c r="A35" s="56">
        <f t="shared" si="0"/>
        <v>34</v>
      </c>
      <c r="B35" s="62" t="s">
        <v>72</v>
      </c>
      <c r="C35" s="62" t="s">
        <v>72</v>
      </c>
      <c r="D35" s="93" t="s">
        <v>153</v>
      </c>
      <c r="E35" s="61" t="s">
        <v>68</v>
      </c>
      <c r="F35" s="94" t="s">
        <v>67</v>
      </c>
      <c r="G35" s="95"/>
      <c r="H35" s="96"/>
      <c r="I35" s="96"/>
      <c r="J35" s="9"/>
      <c r="K35" s="260"/>
      <c r="L35" s="92"/>
    </row>
    <row r="36" spans="1:12" ht="15.75" x14ac:dyDescent="0.3">
      <c r="A36" s="56">
        <f t="shared" si="0"/>
        <v>35</v>
      </c>
      <c r="B36" s="62" t="s">
        <v>72</v>
      </c>
      <c r="C36" s="62" t="s">
        <v>72</v>
      </c>
      <c r="D36" s="97" t="s">
        <v>154</v>
      </c>
      <c r="E36" s="61" t="s">
        <v>68</v>
      </c>
      <c r="F36" s="98" t="s">
        <v>67</v>
      </c>
      <c r="G36" s="99"/>
      <c r="H36" s="46"/>
      <c r="I36" s="46"/>
      <c r="J36" s="9"/>
      <c r="K36" s="2"/>
      <c r="L36" s="92"/>
    </row>
    <row r="37" spans="1:12" ht="30" x14ac:dyDescent="0.3">
      <c r="A37" s="56">
        <f t="shared" si="0"/>
        <v>36</v>
      </c>
      <c r="B37" s="62" t="s">
        <v>72</v>
      </c>
      <c r="C37" s="62" t="s">
        <v>72</v>
      </c>
      <c r="D37" s="100" t="s">
        <v>379</v>
      </c>
      <c r="E37" s="61" t="s">
        <v>68</v>
      </c>
      <c r="F37" s="98" t="s">
        <v>67</v>
      </c>
      <c r="G37" s="99"/>
      <c r="H37" s="46"/>
      <c r="I37" s="46"/>
      <c r="J37" s="9"/>
      <c r="K37" s="2"/>
      <c r="L37" s="92"/>
    </row>
    <row r="38" spans="1:12" ht="30" x14ac:dyDescent="0.3">
      <c r="A38" s="56">
        <f t="shared" si="0"/>
        <v>37</v>
      </c>
      <c r="B38" s="62" t="s">
        <v>72</v>
      </c>
      <c r="C38" s="62" t="s">
        <v>72</v>
      </c>
      <c r="D38" s="100" t="s">
        <v>155</v>
      </c>
      <c r="E38" s="61" t="s">
        <v>68</v>
      </c>
      <c r="F38" s="98" t="s">
        <v>67</v>
      </c>
      <c r="G38" s="99"/>
      <c r="H38" s="46"/>
      <c r="I38" s="46"/>
      <c r="J38" s="9"/>
      <c r="K38" s="2"/>
      <c r="L38" s="92"/>
    </row>
    <row r="39" spans="1:12" ht="45" x14ac:dyDescent="0.3">
      <c r="A39" s="56">
        <f t="shared" si="0"/>
        <v>38</v>
      </c>
      <c r="B39" s="101" t="s">
        <v>156</v>
      </c>
      <c r="C39" s="101" t="s">
        <v>156</v>
      </c>
      <c r="D39" s="100" t="s">
        <v>157</v>
      </c>
      <c r="E39" s="61" t="s">
        <v>68</v>
      </c>
      <c r="F39" s="98" t="s">
        <v>67</v>
      </c>
      <c r="G39" s="99"/>
      <c r="H39" s="46"/>
      <c r="I39" s="46"/>
      <c r="J39" s="9"/>
      <c r="K39" s="2"/>
      <c r="L39" s="92"/>
    </row>
    <row r="40" spans="1:12" ht="61.5" customHeight="1" x14ac:dyDescent="0.3">
      <c r="A40" s="56">
        <f t="shared" si="0"/>
        <v>39</v>
      </c>
      <c r="B40" s="101" t="s">
        <v>156</v>
      </c>
      <c r="C40" s="101" t="s">
        <v>156</v>
      </c>
      <c r="D40" s="93" t="s">
        <v>158</v>
      </c>
      <c r="E40" s="61" t="s">
        <v>68</v>
      </c>
      <c r="F40" s="98" t="s">
        <v>67</v>
      </c>
      <c r="G40" s="99"/>
      <c r="H40" s="46"/>
      <c r="I40" s="46"/>
      <c r="J40" s="9"/>
      <c r="K40" s="2"/>
      <c r="L40" s="92"/>
    </row>
    <row r="41" spans="1:12" ht="16.5" thickBot="1" x14ac:dyDescent="0.35">
      <c r="A41" s="56">
        <f t="shared" si="0"/>
        <v>40</v>
      </c>
      <c r="B41" s="39" t="s">
        <v>159</v>
      </c>
      <c r="C41" s="102" t="s">
        <v>159</v>
      </c>
      <c r="D41" s="103" t="s">
        <v>160</v>
      </c>
      <c r="E41" s="61" t="s">
        <v>68</v>
      </c>
      <c r="F41" s="98" t="s">
        <v>67</v>
      </c>
      <c r="G41" s="99"/>
      <c r="H41" s="39"/>
      <c r="I41" s="39"/>
      <c r="J41" s="9"/>
      <c r="K41" s="3"/>
      <c r="L41" s="104"/>
    </row>
    <row r="42" spans="1:12" ht="45.75" thickBot="1" x14ac:dyDescent="0.3">
      <c r="D42" s="105"/>
      <c r="E42" s="294" t="s">
        <v>161</v>
      </c>
      <c r="F42" s="295"/>
      <c r="G42" s="106">
        <f>SUM(G2:G41)</f>
        <v>440</v>
      </c>
      <c r="H42" s="13"/>
      <c r="I42" s="13"/>
      <c r="K42" s="107" t="s">
        <v>162</v>
      </c>
      <c r="L42" s="106">
        <f>SUM(L2:L41)</f>
        <v>0</v>
      </c>
    </row>
  </sheetData>
  <sheetProtection algorithmName="SHA-512" hashValue="FNZYGsIZJprVcNhgSww2sUarDjJ+qdzHYkvnT4QwW8zZ+pJaGe2f3E/DwjLwa25ePM+TxCpStu5GBw20IXQ1QA==" saltValue="pHxa4uruT2cn1pZB6Kdgsg==" spinCount="100000" sheet="1" objects="1" scenarios="1"/>
  <autoFilter ref="A1:L42" xr:uid="{00000000-0001-0000-0200-000000000000}"/>
  <mergeCells count="1">
    <mergeCell ref="E42:F42"/>
  </mergeCells>
  <dataValidations count="1">
    <dataValidation type="list" allowBlank="1" showInputMessage="1" showErrorMessage="1" sqref="J2:J41" xr:uid="{1E409D1A-5F3B-4EF9-9C9C-D21AD3FCB5C9}">
      <formula1>"Ja,Nee"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A396D-CE08-420E-9619-6ADB1B3DDDBB}">
  <dimension ref="A1:L10"/>
  <sheetViews>
    <sheetView workbookViewId="0">
      <pane ySplit="1" topLeftCell="A2" activePane="bottomLeft" state="frozen"/>
      <selection pane="bottomLeft"/>
    </sheetView>
  </sheetViews>
  <sheetFormatPr defaultRowHeight="15" x14ac:dyDescent="0.25"/>
  <cols>
    <col min="1" max="1" width="5.42578125" style="13" bestFit="1" customWidth="1"/>
    <col min="2" max="2" width="17.85546875" style="13" customWidth="1"/>
    <col min="3" max="3" width="16.7109375" style="13" customWidth="1"/>
    <col min="4" max="4" width="79.140625" style="108" customWidth="1"/>
    <col min="5" max="5" width="14.140625" style="108" bestFit="1" customWidth="1"/>
    <col min="6" max="6" width="11.85546875" style="109" customWidth="1"/>
    <col min="7" max="7" width="9.5703125" style="109" bestFit="1" customWidth="1"/>
    <col min="8" max="8" width="37" style="110" customWidth="1"/>
    <col min="9" max="9" width="32.5703125" style="110" customWidth="1"/>
    <col min="10" max="10" width="13" style="13" customWidth="1"/>
    <col min="11" max="11" width="29" style="13" customWidth="1"/>
    <col min="12" max="12" width="11.140625" style="13" customWidth="1"/>
    <col min="13" max="16384" width="9.140625" style="13"/>
  </cols>
  <sheetData>
    <row r="1" spans="1:12" ht="60" x14ac:dyDescent="0.25">
      <c r="A1" s="30" t="s">
        <v>58</v>
      </c>
      <c r="B1" s="30" t="s">
        <v>59</v>
      </c>
      <c r="C1" s="30" t="s">
        <v>92</v>
      </c>
      <c r="D1" s="111" t="s">
        <v>163</v>
      </c>
      <c r="E1" s="31" t="s">
        <v>62</v>
      </c>
      <c r="F1" s="30" t="s">
        <v>61</v>
      </c>
      <c r="G1" s="30" t="s">
        <v>94</v>
      </c>
      <c r="H1" s="30" t="s">
        <v>95</v>
      </c>
      <c r="I1" s="31" t="s">
        <v>96</v>
      </c>
      <c r="J1" s="31" t="s">
        <v>97</v>
      </c>
      <c r="K1" s="58" t="s">
        <v>65</v>
      </c>
      <c r="L1" s="31" t="s">
        <v>98</v>
      </c>
    </row>
    <row r="2" spans="1:12" ht="30" x14ac:dyDescent="0.3">
      <c r="A2" s="112">
        <v>1</v>
      </c>
      <c r="B2" s="112" t="s">
        <v>111</v>
      </c>
      <c r="C2" s="112" t="s">
        <v>164</v>
      </c>
      <c r="D2" s="113" t="s">
        <v>165</v>
      </c>
      <c r="E2" s="61" t="s">
        <v>68</v>
      </c>
      <c r="F2" s="114" t="s">
        <v>67</v>
      </c>
      <c r="G2" s="114"/>
      <c r="H2" s="39"/>
      <c r="I2" s="39"/>
      <c r="J2" s="10"/>
      <c r="K2" s="257"/>
      <c r="L2" s="63"/>
    </row>
    <row r="3" spans="1:12" ht="106.5" customHeight="1" x14ac:dyDescent="0.25">
      <c r="A3" s="112">
        <v>2</v>
      </c>
      <c r="B3" s="112" t="s">
        <v>111</v>
      </c>
      <c r="C3" s="112" t="s">
        <v>164</v>
      </c>
      <c r="D3" s="113" t="s">
        <v>406</v>
      </c>
      <c r="E3" s="61" t="s">
        <v>68</v>
      </c>
      <c r="F3" s="114" t="s">
        <v>108</v>
      </c>
      <c r="G3" s="116">
        <v>150</v>
      </c>
      <c r="H3" s="39" t="s">
        <v>166</v>
      </c>
      <c r="I3" s="55" t="s">
        <v>167</v>
      </c>
      <c r="J3" s="10"/>
      <c r="K3" s="257"/>
      <c r="L3" s="256"/>
    </row>
    <row r="4" spans="1:12" ht="30" customHeight="1" x14ac:dyDescent="0.3">
      <c r="A4" s="112">
        <v>3</v>
      </c>
      <c r="B4" s="112" t="s">
        <v>111</v>
      </c>
      <c r="C4" s="112" t="s">
        <v>168</v>
      </c>
      <c r="D4" s="90" t="s">
        <v>169</v>
      </c>
      <c r="E4" s="61" t="s">
        <v>68</v>
      </c>
      <c r="F4" s="114" t="s">
        <v>67</v>
      </c>
      <c r="G4" s="116"/>
      <c r="H4" s="39"/>
      <c r="I4" s="39"/>
      <c r="J4" s="10"/>
      <c r="K4" s="257"/>
      <c r="L4" s="63"/>
    </row>
    <row r="5" spans="1:12" ht="105" x14ac:dyDescent="0.25">
      <c r="A5" s="112">
        <v>4</v>
      </c>
      <c r="B5" s="112" t="s">
        <v>111</v>
      </c>
      <c r="C5" s="112" t="s">
        <v>170</v>
      </c>
      <c r="D5" s="113" t="s">
        <v>171</v>
      </c>
      <c r="E5" s="61" t="s">
        <v>68</v>
      </c>
      <c r="F5" s="117" t="s">
        <v>108</v>
      </c>
      <c r="G5" s="116">
        <v>40</v>
      </c>
      <c r="H5" s="39" t="s">
        <v>172</v>
      </c>
      <c r="I5" s="55" t="s">
        <v>173</v>
      </c>
      <c r="J5" s="10"/>
      <c r="K5" s="257"/>
      <c r="L5" s="256"/>
    </row>
    <row r="6" spans="1:12" ht="30" x14ac:dyDescent="0.3">
      <c r="A6" s="112">
        <v>5</v>
      </c>
      <c r="B6" s="112" t="s">
        <v>136</v>
      </c>
      <c r="C6" s="118" t="s">
        <v>70</v>
      </c>
      <c r="D6" s="263" t="s">
        <v>401</v>
      </c>
      <c r="E6" s="61" t="s">
        <v>68</v>
      </c>
      <c r="F6" s="114" t="s">
        <v>67</v>
      </c>
      <c r="G6" s="119"/>
      <c r="H6" s="118"/>
      <c r="I6" s="39"/>
      <c r="J6" s="10"/>
      <c r="K6" s="257"/>
      <c r="L6" s="63"/>
    </row>
    <row r="7" spans="1:12" ht="60" x14ac:dyDescent="0.3">
      <c r="A7" s="112">
        <v>6</v>
      </c>
      <c r="B7" s="112" t="s">
        <v>136</v>
      </c>
      <c r="C7" s="118" t="s">
        <v>70</v>
      </c>
      <c r="D7" s="112" t="s">
        <v>410</v>
      </c>
      <c r="E7" s="61" t="s">
        <v>68</v>
      </c>
      <c r="F7" s="114" t="s">
        <v>67</v>
      </c>
      <c r="G7" s="120"/>
      <c r="H7" s="39"/>
      <c r="I7" s="39"/>
      <c r="J7" s="10"/>
      <c r="K7" s="257"/>
      <c r="L7" s="63"/>
    </row>
    <row r="8" spans="1:12" ht="75" x14ac:dyDescent="0.25">
      <c r="A8" s="112">
        <v>7</v>
      </c>
      <c r="B8" s="112" t="s">
        <v>136</v>
      </c>
      <c r="C8" s="118" t="s">
        <v>174</v>
      </c>
      <c r="D8" s="112" t="s">
        <v>408</v>
      </c>
      <c r="E8" s="61" t="s">
        <v>68</v>
      </c>
      <c r="F8" s="114" t="s">
        <v>108</v>
      </c>
      <c r="G8" s="121">
        <v>20</v>
      </c>
      <c r="H8" s="39" t="s">
        <v>175</v>
      </c>
      <c r="I8" s="55" t="s">
        <v>176</v>
      </c>
      <c r="J8" s="10"/>
      <c r="K8" s="257"/>
      <c r="L8" s="256"/>
    </row>
    <row r="9" spans="1:12" ht="75.75" thickBot="1" x14ac:dyDescent="0.3">
      <c r="A9" s="112">
        <v>8</v>
      </c>
      <c r="B9" s="112" t="s">
        <v>111</v>
      </c>
      <c r="C9" s="112" t="s">
        <v>177</v>
      </c>
      <c r="D9" s="90" t="s">
        <v>178</v>
      </c>
      <c r="E9" s="61" t="s">
        <v>68</v>
      </c>
      <c r="F9" s="98" t="s">
        <v>108</v>
      </c>
      <c r="G9" s="99">
        <v>20</v>
      </c>
      <c r="H9" s="39" t="s">
        <v>175</v>
      </c>
      <c r="I9" s="55" t="s">
        <v>179</v>
      </c>
      <c r="J9" s="10"/>
      <c r="K9" s="257"/>
      <c r="L9" s="261"/>
    </row>
    <row r="10" spans="1:12" ht="45.75" thickBot="1" x14ac:dyDescent="0.3">
      <c r="E10" s="294" t="s">
        <v>180</v>
      </c>
      <c r="F10" s="295"/>
      <c r="G10" s="106">
        <f>SUM(G2:G9)</f>
        <v>230</v>
      </c>
      <c r="H10" s="13"/>
      <c r="I10" s="13"/>
      <c r="K10" s="107" t="s">
        <v>181</v>
      </c>
      <c r="L10" s="106">
        <f>SUM(L2:L9)</f>
        <v>0</v>
      </c>
    </row>
  </sheetData>
  <sheetProtection algorithmName="SHA-512" hashValue="UvUm07W4ZuY5Orl+wRTCgxf7CjSnOjZkXDkv41zwYSjE96dpeAkSATa1BsQRSvIR58nmO5m2fl9LZeCTzc+chw==" saltValue="/ToJlPRBFqIhAogAQlPN/Q==" spinCount="100000" sheet="1" objects="1" scenarios="1"/>
  <autoFilter ref="A1:L1" xr:uid="{2C9A396D-CE08-420E-9619-6ADB1B3DDDBB}"/>
  <mergeCells count="1">
    <mergeCell ref="E10:F10"/>
  </mergeCells>
  <dataValidations count="1">
    <dataValidation type="list" allowBlank="1" showInputMessage="1" showErrorMessage="1" sqref="J2:J9" xr:uid="{4B10DF0D-D06C-43E5-8907-E95B16A44711}">
      <formula1>"Ja,Nee"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68F82-4596-497B-B980-F3D821113748}">
  <dimension ref="A1:L7"/>
  <sheetViews>
    <sheetView workbookViewId="0">
      <pane ySplit="1" topLeftCell="A2" activePane="bottomLeft" state="frozen"/>
      <selection pane="bottomLeft" activeCell="K2" sqref="K2:K6"/>
    </sheetView>
  </sheetViews>
  <sheetFormatPr defaultRowHeight="15" x14ac:dyDescent="0.25"/>
  <cols>
    <col min="1" max="1" width="5.140625" style="13" customWidth="1"/>
    <col min="2" max="2" width="20.5703125" style="13" customWidth="1"/>
    <col min="3" max="3" width="17.42578125" style="13" customWidth="1"/>
    <col min="4" max="4" width="75.5703125" style="13" customWidth="1"/>
    <col min="5" max="5" width="14.7109375" style="13" bestFit="1" customWidth="1"/>
    <col min="6" max="6" width="11.140625" style="13" bestFit="1" customWidth="1"/>
    <col min="7" max="7" width="9.140625" style="13"/>
    <col min="8" max="8" width="24.42578125" style="13" customWidth="1"/>
    <col min="9" max="9" width="28.5703125" style="13" customWidth="1"/>
    <col min="10" max="10" width="13" style="13" customWidth="1"/>
    <col min="11" max="11" width="29.140625" style="13" customWidth="1"/>
    <col min="12" max="16384" width="9.140625" style="13"/>
  </cols>
  <sheetData>
    <row r="1" spans="1:12" ht="75" x14ac:dyDescent="0.25">
      <c r="A1" s="122" t="s">
        <v>58</v>
      </c>
      <c r="B1" s="123" t="s">
        <v>59</v>
      </c>
      <c r="C1" s="123" t="s">
        <v>92</v>
      </c>
      <c r="D1" s="124" t="s">
        <v>182</v>
      </c>
      <c r="E1" s="124" t="s">
        <v>183</v>
      </c>
      <c r="F1" s="123" t="s">
        <v>61</v>
      </c>
      <c r="G1" s="123" t="s">
        <v>94</v>
      </c>
      <c r="H1" s="123" t="s">
        <v>95</v>
      </c>
      <c r="I1" s="31" t="s">
        <v>96</v>
      </c>
      <c r="J1" s="122" t="s">
        <v>97</v>
      </c>
      <c r="K1" s="123" t="s">
        <v>65</v>
      </c>
      <c r="L1" s="31" t="s">
        <v>98</v>
      </c>
    </row>
    <row r="2" spans="1:12" ht="114" customHeight="1" x14ac:dyDescent="0.3">
      <c r="A2" s="125">
        <v>1</v>
      </c>
      <c r="B2" s="125" t="s">
        <v>99</v>
      </c>
      <c r="C2" s="51" t="s">
        <v>184</v>
      </c>
      <c r="D2" s="67" t="s">
        <v>185</v>
      </c>
      <c r="E2" s="126" t="s">
        <v>186</v>
      </c>
      <c r="F2" s="127" t="s">
        <v>67</v>
      </c>
      <c r="G2" s="127"/>
      <c r="H2" s="128"/>
      <c r="I2" s="129"/>
      <c r="J2" s="12"/>
      <c r="K2" s="264"/>
      <c r="L2" s="63"/>
    </row>
    <row r="3" spans="1:12" ht="60" x14ac:dyDescent="0.25">
      <c r="A3" s="125">
        <v>2</v>
      </c>
      <c r="B3" s="130" t="s">
        <v>142</v>
      </c>
      <c r="C3" s="128" t="s">
        <v>142</v>
      </c>
      <c r="D3" s="131" t="s">
        <v>187</v>
      </c>
      <c r="E3" s="132" t="s">
        <v>186</v>
      </c>
      <c r="F3" s="127" t="s">
        <v>108</v>
      </c>
      <c r="G3" s="133">
        <v>70</v>
      </c>
      <c r="H3" s="128" t="s">
        <v>188</v>
      </c>
      <c r="I3" s="51"/>
      <c r="J3" s="10"/>
      <c r="K3" s="264"/>
      <c r="L3" s="256"/>
    </row>
    <row r="4" spans="1:12" ht="30" x14ac:dyDescent="0.3">
      <c r="A4" s="125">
        <v>3</v>
      </c>
      <c r="B4" s="134" t="s">
        <v>142</v>
      </c>
      <c r="C4" s="96" t="s">
        <v>143</v>
      </c>
      <c r="D4" s="135" t="s">
        <v>189</v>
      </c>
      <c r="E4" s="126" t="s">
        <v>186</v>
      </c>
      <c r="F4" s="136" t="s">
        <v>67</v>
      </c>
      <c r="G4" s="137"/>
      <c r="H4" s="96"/>
      <c r="I4" s="138"/>
      <c r="J4" s="10"/>
      <c r="K4" s="264"/>
      <c r="L4" s="63"/>
    </row>
    <row r="5" spans="1:12" ht="30" x14ac:dyDescent="0.3">
      <c r="A5" s="125">
        <v>4</v>
      </c>
      <c r="B5" s="101" t="s">
        <v>142</v>
      </c>
      <c r="C5" s="101" t="s">
        <v>138</v>
      </c>
      <c r="D5" s="139" t="s">
        <v>190</v>
      </c>
      <c r="E5" s="132" t="s">
        <v>186</v>
      </c>
      <c r="F5" s="140" t="s">
        <v>108</v>
      </c>
      <c r="G5" s="137">
        <v>40</v>
      </c>
      <c r="H5" s="101" t="s">
        <v>172</v>
      </c>
      <c r="I5" s="141"/>
      <c r="J5" s="10"/>
      <c r="K5" s="264"/>
      <c r="L5" s="256"/>
    </row>
    <row r="6" spans="1:12" ht="30.75" thickBot="1" x14ac:dyDescent="0.35">
      <c r="A6" s="125">
        <v>5</v>
      </c>
      <c r="B6" s="44" t="s">
        <v>142</v>
      </c>
      <c r="C6" s="44" t="s">
        <v>143</v>
      </c>
      <c r="D6" s="142" t="s">
        <v>191</v>
      </c>
      <c r="E6" s="126" t="s">
        <v>186</v>
      </c>
      <c r="F6" s="140" t="s">
        <v>108</v>
      </c>
      <c r="G6" s="143">
        <v>40</v>
      </c>
      <c r="H6" s="144" t="s">
        <v>172</v>
      </c>
      <c r="I6" s="145"/>
      <c r="J6" s="10"/>
      <c r="K6" s="264"/>
      <c r="L6" s="256"/>
    </row>
    <row r="7" spans="1:12" ht="45.75" thickBot="1" x14ac:dyDescent="0.3">
      <c r="E7" s="294" t="s">
        <v>192</v>
      </c>
      <c r="F7" s="295"/>
      <c r="G7" s="146">
        <f>SUM(G2:G6)</f>
        <v>150</v>
      </c>
      <c r="K7" s="107" t="s">
        <v>193</v>
      </c>
      <c r="L7" s="106">
        <f>SUM(L2:L6)</f>
        <v>0</v>
      </c>
    </row>
  </sheetData>
  <sheetProtection algorithmName="SHA-512" hashValue="Xl77LtgTTcX3IayDindi+ME/oYBDjNhbIOrfU3/dWAGmgb45ZN+BgPMPs8NO60I5n9EbLe7xQxqnrr5x7QI9CQ==" saltValue="S41AvhaIc83EbUBk2A5qlA==" spinCount="100000" sheet="1" objects="1" scenarios="1"/>
  <autoFilter ref="A1:L1" xr:uid="{36568F82-4596-497B-B980-F3D821113748}"/>
  <mergeCells count="1">
    <mergeCell ref="E7:F7"/>
  </mergeCells>
  <dataValidations count="1">
    <dataValidation type="list" allowBlank="1" showInputMessage="1" showErrorMessage="1" sqref="J2:J6" xr:uid="{6FD801D2-BB32-43FB-9897-361FC530590F}">
      <formula1>"Ja,Nee"</formula1>
    </dataValidation>
  </dataValidations>
  <pageMargins left="0.7" right="0.7" top="0.75" bottom="0.75" header="0.3" footer="0.3"/>
  <ignoredErrors>
    <ignoredError sqref="E2:E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F7FA1-7042-4582-99C7-11EAE4189DBC}">
  <dimension ref="A1:L17"/>
  <sheetViews>
    <sheetView workbookViewId="0">
      <pane ySplit="1" topLeftCell="A2" activePane="bottomLeft" state="frozen"/>
      <selection pane="bottomLeft"/>
    </sheetView>
  </sheetViews>
  <sheetFormatPr defaultRowHeight="15.75" x14ac:dyDescent="0.3"/>
  <cols>
    <col min="1" max="1" width="9.140625" style="13"/>
    <col min="2" max="2" width="22.28515625" style="13" customWidth="1"/>
    <col min="3" max="3" width="17.42578125" style="13" bestFit="1" customWidth="1"/>
    <col min="4" max="4" width="84.140625" style="13" customWidth="1"/>
    <col min="5" max="5" width="14.140625" style="129" bestFit="1" customWidth="1"/>
    <col min="6" max="6" width="11.140625" style="13" bestFit="1" customWidth="1"/>
    <col min="7" max="7" width="9.140625" style="13"/>
    <col min="8" max="8" width="40.5703125" style="13" customWidth="1"/>
    <col min="9" max="9" width="22" style="13" customWidth="1"/>
    <col min="10" max="10" width="11.7109375" style="13" customWidth="1"/>
    <col min="11" max="11" width="23.5703125" style="13" customWidth="1"/>
    <col min="12" max="12" width="9.5703125" style="13" customWidth="1"/>
    <col min="13" max="16384" width="9.140625" style="13"/>
  </cols>
  <sheetData>
    <row r="1" spans="1:12" ht="105" x14ac:dyDescent="0.25">
      <c r="A1" s="123" t="s">
        <v>58</v>
      </c>
      <c r="B1" s="123" t="s">
        <v>59</v>
      </c>
      <c r="C1" s="123" t="s">
        <v>92</v>
      </c>
      <c r="D1" s="124" t="s">
        <v>194</v>
      </c>
      <c r="E1" s="124" t="s">
        <v>62</v>
      </c>
      <c r="F1" s="122" t="s">
        <v>61</v>
      </c>
      <c r="G1" s="123" t="s">
        <v>94</v>
      </c>
      <c r="H1" s="123" t="s">
        <v>95</v>
      </c>
      <c r="I1" s="31" t="s">
        <v>96</v>
      </c>
      <c r="J1" s="123" t="s">
        <v>97</v>
      </c>
      <c r="K1" s="147" t="s">
        <v>65</v>
      </c>
      <c r="L1" s="31" t="s">
        <v>98</v>
      </c>
    </row>
    <row r="2" spans="1:12" ht="158.25" customHeight="1" x14ac:dyDescent="0.3">
      <c r="A2" s="148">
        <v>1</v>
      </c>
      <c r="B2" s="41" t="s">
        <v>99</v>
      </c>
      <c r="C2" s="51" t="s">
        <v>184</v>
      </c>
      <c r="D2" s="149" t="s">
        <v>381</v>
      </c>
      <c r="E2" s="150" t="s">
        <v>195</v>
      </c>
      <c r="F2" s="151" t="s">
        <v>67</v>
      </c>
      <c r="G2" s="152"/>
      <c r="H2" s="128"/>
      <c r="I2" s="128"/>
      <c r="J2" s="11"/>
      <c r="K2" s="257"/>
      <c r="L2" s="63"/>
    </row>
    <row r="3" spans="1:12" ht="36.75" customHeight="1" x14ac:dyDescent="0.3">
      <c r="A3" s="148">
        <f>A2+1</f>
        <v>2</v>
      </c>
      <c r="B3" s="59" t="s">
        <v>99</v>
      </c>
      <c r="C3" s="56" t="s">
        <v>100</v>
      </c>
      <c r="D3" s="64" t="s">
        <v>196</v>
      </c>
      <c r="E3" s="61">
        <v>2</v>
      </c>
      <c r="F3" s="61" t="s">
        <v>67</v>
      </c>
      <c r="G3" s="61"/>
      <c r="H3" s="62"/>
      <c r="I3" s="62"/>
      <c r="J3" s="9"/>
      <c r="K3" s="257"/>
      <c r="L3" s="63"/>
    </row>
    <row r="4" spans="1:12" ht="30" x14ac:dyDescent="0.3">
      <c r="A4" s="148">
        <f t="shared" ref="A4:A16" si="0">A3+1</f>
        <v>3</v>
      </c>
      <c r="B4" s="41" t="s">
        <v>99</v>
      </c>
      <c r="C4" s="153" t="s">
        <v>184</v>
      </c>
      <c r="D4" s="115" t="s">
        <v>197</v>
      </c>
      <c r="E4" s="154" t="s">
        <v>195</v>
      </c>
      <c r="F4" s="155" t="s">
        <v>67</v>
      </c>
      <c r="G4" s="136"/>
      <c r="H4" s="96"/>
      <c r="I4" s="96"/>
      <c r="J4" s="11"/>
      <c r="K4" s="259"/>
      <c r="L4" s="63"/>
    </row>
    <row r="5" spans="1:12" ht="30" x14ac:dyDescent="0.3">
      <c r="A5" s="148">
        <f t="shared" si="0"/>
        <v>4</v>
      </c>
      <c r="B5" s="51" t="s">
        <v>111</v>
      </c>
      <c r="C5" s="153" t="s">
        <v>170</v>
      </c>
      <c r="D5" s="115" t="s">
        <v>198</v>
      </c>
      <c r="E5" s="154" t="s">
        <v>195</v>
      </c>
      <c r="F5" s="156" t="s">
        <v>67</v>
      </c>
      <c r="G5" s="127"/>
      <c r="H5" s="62"/>
      <c r="I5" s="59"/>
      <c r="J5" s="11"/>
      <c r="K5" s="259"/>
      <c r="L5" s="63"/>
    </row>
    <row r="6" spans="1:12" ht="45" x14ac:dyDescent="0.3">
      <c r="A6" s="148">
        <f t="shared" si="0"/>
        <v>5</v>
      </c>
      <c r="B6" s="128" t="s">
        <v>142</v>
      </c>
      <c r="C6" s="128" t="s">
        <v>143</v>
      </c>
      <c r="D6" s="157" t="s">
        <v>199</v>
      </c>
      <c r="E6" s="158" t="s">
        <v>195</v>
      </c>
      <c r="F6" s="61" t="s">
        <v>67</v>
      </c>
      <c r="G6" s="159"/>
      <c r="H6" s="160"/>
      <c r="I6" s="160"/>
      <c r="J6" s="11"/>
      <c r="K6" s="259"/>
      <c r="L6" s="63"/>
    </row>
    <row r="7" spans="1:12" ht="30" x14ac:dyDescent="0.3">
      <c r="A7" s="148">
        <f t="shared" si="0"/>
        <v>6</v>
      </c>
      <c r="B7" s="128" t="s">
        <v>142</v>
      </c>
      <c r="C7" s="128" t="s">
        <v>143</v>
      </c>
      <c r="D7" s="157" t="s">
        <v>200</v>
      </c>
      <c r="E7" s="161">
        <v>2</v>
      </c>
      <c r="F7" s="162" t="s">
        <v>67</v>
      </c>
      <c r="G7" s="159"/>
      <c r="H7" s="160"/>
      <c r="I7" s="163" t="s">
        <v>382</v>
      </c>
      <c r="J7" s="11"/>
      <c r="K7" s="259"/>
      <c r="L7" s="63"/>
    </row>
    <row r="8" spans="1:12" ht="30" x14ac:dyDescent="0.3">
      <c r="A8" s="148">
        <f t="shared" si="0"/>
        <v>7</v>
      </c>
      <c r="B8" s="51" t="s">
        <v>111</v>
      </c>
      <c r="C8" s="164" t="s">
        <v>168</v>
      </c>
      <c r="D8" s="139" t="s">
        <v>201</v>
      </c>
      <c r="E8" s="161" t="s">
        <v>195</v>
      </c>
      <c r="F8" s="165" t="s">
        <v>67</v>
      </c>
      <c r="G8" s="151"/>
      <c r="H8" s="144"/>
      <c r="I8" s="160"/>
      <c r="J8" s="11"/>
      <c r="K8" s="259"/>
      <c r="L8" s="63"/>
    </row>
    <row r="9" spans="1:12" ht="30" x14ac:dyDescent="0.3">
      <c r="A9" s="148">
        <f t="shared" si="0"/>
        <v>8</v>
      </c>
      <c r="B9" s="51" t="s">
        <v>111</v>
      </c>
      <c r="C9" s="164" t="s">
        <v>134</v>
      </c>
      <c r="D9" s="166" t="s">
        <v>202</v>
      </c>
      <c r="E9" s="167">
        <v>2</v>
      </c>
      <c r="F9" s="151" t="s">
        <v>67</v>
      </c>
      <c r="G9" s="168"/>
      <c r="H9" s="160"/>
      <c r="I9" s="160"/>
      <c r="J9" s="11"/>
      <c r="K9" s="259"/>
      <c r="L9" s="63"/>
    </row>
    <row r="10" spans="1:12" ht="30" x14ac:dyDescent="0.3">
      <c r="A10" s="148">
        <f t="shared" si="0"/>
        <v>9</v>
      </c>
      <c r="B10" s="128" t="s">
        <v>142</v>
      </c>
      <c r="C10" s="128" t="s">
        <v>143</v>
      </c>
      <c r="D10" s="169" t="s">
        <v>203</v>
      </c>
      <c r="E10" s="167">
        <v>2</v>
      </c>
      <c r="F10" s="151" t="s">
        <v>67</v>
      </c>
      <c r="G10" s="170"/>
      <c r="H10" s="171"/>
      <c r="I10" s="171"/>
      <c r="J10" s="11"/>
      <c r="K10" s="259"/>
      <c r="L10" s="63"/>
    </row>
    <row r="11" spans="1:12" ht="30" x14ac:dyDescent="0.3">
      <c r="A11" s="148">
        <f t="shared" si="0"/>
        <v>10</v>
      </c>
      <c r="B11" s="128" t="s">
        <v>142</v>
      </c>
      <c r="C11" s="128" t="s">
        <v>143</v>
      </c>
      <c r="D11" s="169" t="s">
        <v>204</v>
      </c>
      <c r="E11" s="167">
        <v>2</v>
      </c>
      <c r="F11" s="151" t="s">
        <v>67</v>
      </c>
      <c r="G11" s="170"/>
      <c r="H11" s="171"/>
      <c r="I11" s="171"/>
      <c r="J11" s="11"/>
      <c r="K11" s="259"/>
      <c r="L11" s="63"/>
    </row>
    <row r="12" spans="1:12" ht="30" x14ac:dyDescent="0.3">
      <c r="A12" s="148">
        <f t="shared" si="0"/>
        <v>11</v>
      </c>
      <c r="B12" s="51" t="s">
        <v>111</v>
      </c>
      <c r="C12" s="153" t="s">
        <v>117</v>
      </c>
      <c r="D12" s="180" t="s">
        <v>383</v>
      </c>
      <c r="E12" s="172">
        <v>2</v>
      </c>
      <c r="F12" s="173" t="s">
        <v>67</v>
      </c>
      <c r="G12" s="159"/>
      <c r="H12" s="160"/>
      <c r="I12" s="160"/>
      <c r="J12" s="11"/>
      <c r="K12" s="259"/>
      <c r="L12" s="63"/>
    </row>
    <row r="13" spans="1:12" ht="165" x14ac:dyDescent="0.25">
      <c r="A13" s="148">
        <f t="shared" si="0"/>
        <v>12</v>
      </c>
      <c r="B13" s="51" t="s">
        <v>111</v>
      </c>
      <c r="C13" s="153" t="s">
        <v>205</v>
      </c>
      <c r="D13" s="113" t="s">
        <v>384</v>
      </c>
      <c r="E13" s="154" t="s">
        <v>195</v>
      </c>
      <c r="F13" s="174" t="s">
        <v>108</v>
      </c>
      <c r="G13" s="175">
        <v>80</v>
      </c>
      <c r="H13" s="176" t="s">
        <v>402</v>
      </c>
      <c r="I13" s="177"/>
      <c r="J13" s="11"/>
      <c r="K13" s="259"/>
      <c r="L13" s="256"/>
    </row>
    <row r="14" spans="1:12" ht="39.75" customHeight="1" x14ac:dyDescent="0.3">
      <c r="A14" s="148">
        <f t="shared" si="0"/>
        <v>13</v>
      </c>
      <c r="B14" s="51" t="s">
        <v>136</v>
      </c>
      <c r="C14" s="153" t="s">
        <v>138</v>
      </c>
      <c r="D14" s="115" t="s">
        <v>206</v>
      </c>
      <c r="E14" s="154" t="s">
        <v>195</v>
      </c>
      <c r="F14" s="178" t="s">
        <v>67</v>
      </c>
      <c r="G14" s="175"/>
      <c r="H14" s="62"/>
      <c r="I14" s="128"/>
      <c r="J14" s="11"/>
      <c r="K14" s="259"/>
      <c r="L14" s="63"/>
    </row>
    <row r="15" spans="1:12" ht="30" x14ac:dyDescent="0.25">
      <c r="A15" s="148">
        <f t="shared" si="0"/>
        <v>14</v>
      </c>
      <c r="B15" s="51" t="s">
        <v>142</v>
      </c>
      <c r="C15" s="96" t="s">
        <v>142</v>
      </c>
      <c r="D15" s="139" t="s">
        <v>207</v>
      </c>
      <c r="E15" s="154">
        <v>2</v>
      </c>
      <c r="F15" s="114" t="s">
        <v>108</v>
      </c>
      <c r="G15" s="175">
        <v>60</v>
      </c>
      <c r="H15" s="171"/>
      <c r="I15" s="171"/>
      <c r="J15" s="11"/>
      <c r="K15" s="259"/>
      <c r="L15" s="256"/>
    </row>
    <row r="16" spans="1:12" ht="30.75" thickBot="1" x14ac:dyDescent="0.3">
      <c r="A16" s="148">
        <f t="shared" si="0"/>
        <v>15</v>
      </c>
      <c r="B16" s="51" t="s">
        <v>142</v>
      </c>
      <c r="C16" s="144" t="s">
        <v>142</v>
      </c>
      <c r="D16" s="144" t="s">
        <v>208</v>
      </c>
      <c r="E16" s="161">
        <v>2</v>
      </c>
      <c r="F16" s="179" t="s">
        <v>108</v>
      </c>
      <c r="G16" s="175">
        <v>40</v>
      </c>
      <c r="H16" s="160"/>
      <c r="I16" s="160"/>
      <c r="J16" s="11"/>
      <c r="K16" s="259"/>
      <c r="L16" s="256"/>
    </row>
    <row r="17" spans="5:12" ht="60.75" thickBot="1" x14ac:dyDescent="0.3">
      <c r="E17" s="296" t="s">
        <v>209</v>
      </c>
      <c r="F17" s="297"/>
      <c r="G17" s="146">
        <f>SUM(G2:G16)</f>
        <v>180</v>
      </c>
      <c r="K17" s="107" t="s">
        <v>210</v>
      </c>
      <c r="L17" s="106">
        <f>SUM(L2:L16)</f>
        <v>0</v>
      </c>
    </row>
  </sheetData>
  <sheetProtection algorithmName="SHA-512" hashValue="6tb1dzXsfDL7ExsO1Bt/bsZ4x4Bn8naabi4cuvuQ8qfIq+zfnZx0k0n6jvm99IpRqYPYS+aCfLFQmug17FOOdQ==" saltValue="9bKgfYgIyLQ5FlNOnOKTkg==" spinCount="100000" sheet="1" objects="1" scenarios="1"/>
  <autoFilter ref="A1:L1" xr:uid="{163F7FA1-7042-4582-99C7-11EAE4189DBC}"/>
  <mergeCells count="1">
    <mergeCell ref="E17:F17"/>
  </mergeCells>
  <dataValidations count="1">
    <dataValidation type="list" allowBlank="1" showInputMessage="1" showErrorMessage="1" sqref="J2:J16" xr:uid="{69F61C13-FBA5-4264-B061-674B3547D35A}">
      <formula1>"Ja,Nee"</formula1>
    </dataValidation>
  </dataValidations>
  <pageMargins left="0.7" right="0.7" top="0.75" bottom="0.75" header="0.3" footer="0.3"/>
  <ignoredErrors>
    <ignoredError sqref="E2:E1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I31"/>
  <sheetViews>
    <sheetView workbookViewId="0">
      <pane ySplit="1" topLeftCell="A2" activePane="bottomLeft" state="frozen"/>
      <selection pane="bottomLeft"/>
    </sheetView>
  </sheetViews>
  <sheetFormatPr defaultRowHeight="15" x14ac:dyDescent="0.25"/>
  <cols>
    <col min="1" max="1" width="5.42578125" style="13" bestFit="1" customWidth="1"/>
    <col min="2" max="2" width="9.5703125" style="13" bestFit="1" customWidth="1"/>
    <col min="3" max="3" width="19.140625" style="13" bestFit="1" customWidth="1"/>
    <col min="4" max="4" width="101" style="13" customWidth="1"/>
    <col min="5" max="5" width="14.140625" style="13" bestFit="1" customWidth="1"/>
    <col min="6" max="6" width="11.140625" style="13" bestFit="1" customWidth="1"/>
    <col min="7" max="7" width="49.140625" style="13" customWidth="1"/>
    <col min="8" max="8" width="13" style="13" customWidth="1"/>
    <col min="9" max="9" width="39.7109375" style="13" customWidth="1"/>
    <col min="10" max="16384" width="9.140625" style="13"/>
  </cols>
  <sheetData>
    <row r="1" spans="1:9" ht="45" x14ac:dyDescent="0.25">
      <c r="A1" s="31" t="s">
        <v>58</v>
      </c>
      <c r="B1" s="31" t="s">
        <v>59</v>
      </c>
      <c r="C1" s="31" t="s">
        <v>92</v>
      </c>
      <c r="D1" s="31" t="s">
        <v>211</v>
      </c>
      <c r="E1" s="31" t="s">
        <v>62</v>
      </c>
      <c r="F1" s="31" t="s">
        <v>61</v>
      </c>
      <c r="G1" s="31" t="s">
        <v>63</v>
      </c>
      <c r="H1" s="31" t="s">
        <v>212</v>
      </c>
      <c r="I1" s="31" t="s">
        <v>65</v>
      </c>
    </row>
    <row r="2" spans="1:9" s="184" customFormat="1" ht="37.5" customHeight="1" x14ac:dyDescent="0.25">
      <c r="A2" s="59">
        <v>0</v>
      </c>
      <c r="B2" s="181" t="s">
        <v>99</v>
      </c>
      <c r="C2" s="41" t="s">
        <v>99</v>
      </c>
      <c r="D2" s="182" t="s">
        <v>213</v>
      </c>
      <c r="E2" s="61" t="s">
        <v>68</v>
      </c>
      <c r="F2" s="61" t="s">
        <v>67</v>
      </c>
      <c r="G2" s="183"/>
      <c r="H2" s="9"/>
      <c r="I2" s="5"/>
    </row>
    <row r="3" spans="1:9" s="184" customFormat="1" ht="60" x14ac:dyDescent="0.25">
      <c r="A3" s="59">
        <v>1</v>
      </c>
      <c r="B3" s="181" t="s">
        <v>214</v>
      </c>
      <c r="C3" s="41" t="s">
        <v>215</v>
      </c>
      <c r="D3" s="182" t="s">
        <v>216</v>
      </c>
      <c r="E3" s="61" t="s">
        <v>68</v>
      </c>
      <c r="F3" s="61" t="s">
        <v>67</v>
      </c>
      <c r="G3" s="185"/>
      <c r="H3" s="9"/>
      <c r="I3" s="5"/>
    </row>
    <row r="4" spans="1:9" x14ac:dyDescent="0.25">
      <c r="A4" s="186">
        <f>A3+1</f>
        <v>2</v>
      </c>
      <c r="B4" s="187" t="s">
        <v>217</v>
      </c>
      <c r="C4" s="41" t="s">
        <v>143</v>
      </c>
      <c r="D4" s="62" t="s">
        <v>218</v>
      </c>
      <c r="E4" s="61" t="s">
        <v>68</v>
      </c>
      <c r="F4" s="61" t="s">
        <v>67</v>
      </c>
      <c r="G4" s="16"/>
      <c r="H4" s="9"/>
      <c r="I4" s="4"/>
    </row>
    <row r="5" spans="1:9" ht="115.5" customHeight="1" x14ac:dyDescent="0.25">
      <c r="A5" s="186">
        <f t="shared" ref="A5:A31" si="0">A4+1</f>
        <v>3</v>
      </c>
      <c r="B5" s="187" t="s">
        <v>217</v>
      </c>
      <c r="C5" s="41" t="s">
        <v>219</v>
      </c>
      <c r="D5" s="62" t="s">
        <v>220</v>
      </c>
      <c r="E5" s="61" t="s">
        <v>68</v>
      </c>
      <c r="F5" s="61" t="s">
        <v>67</v>
      </c>
      <c r="G5" s="16"/>
      <c r="H5" s="9"/>
      <c r="I5" s="4"/>
    </row>
    <row r="6" spans="1:9" ht="30" x14ac:dyDescent="0.25">
      <c r="A6" s="186">
        <f t="shared" si="0"/>
        <v>4</v>
      </c>
      <c r="B6" s="187" t="s">
        <v>217</v>
      </c>
      <c r="C6" s="41" t="s">
        <v>143</v>
      </c>
      <c r="D6" s="62" t="s">
        <v>221</v>
      </c>
      <c r="E6" s="61" t="s">
        <v>68</v>
      </c>
      <c r="F6" s="61" t="s">
        <v>67</v>
      </c>
      <c r="G6" s="16"/>
      <c r="H6" s="9"/>
      <c r="I6" s="4"/>
    </row>
    <row r="7" spans="1:9" ht="30" x14ac:dyDescent="0.25">
      <c r="A7" s="186">
        <f t="shared" si="0"/>
        <v>5</v>
      </c>
      <c r="B7" s="187" t="s">
        <v>217</v>
      </c>
      <c r="C7" s="41" t="s">
        <v>222</v>
      </c>
      <c r="D7" s="62" t="s">
        <v>223</v>
      </c>
      <c r="E7" s="61" t="s">
        <v>68</v>
      </c>
      <c r="F7" s="61" t="s">
        <v>67</v>
      </c>
      <c r="G7" s="16"/>
      <c r="H7" s="9"/>
      <c r="I7" s="4"/>
    </row>
    <row r="8" spans="1:9" ht="112.5" customHeight="1" x14ac:dyDescent="0.25">
      <c r="A8" s="186">
        <f t="shared" si="0"/>
        <v>6</v>
      </c>
      <c r="B8" s="187" t="s">
        <v>217</v>
      </c>
      <c r="C8" s="41" t="s">
        <v>224</v>
      </c>
      <c r="D8" s="186" t="s">
        <v>225</v>
      </c>
      <c r="E8" s="61" t="s">
        <v>68</v>
      </c>
      <c r="F8" s="61" t="s">
        <v>67</v>
      </c>
      <c r="G8" s="188" t="s">
        <v>226</v>
      </c>
      <c r="H8" s="9"/>
      <c r="I8" s="4"/>
    </row>
    <row r="9" spans="1:9" ht="45" x14ac:dyDescent="0.25">
      <c r="A9" s="186">
        <f t="shared" si="0"/>
        <v>7</v>
      </c>
      <c r="B9" s="16" t="s">
        <v>217</v>
      </c>
      <c r="C9" s="41" t="s">
        <v>227</v>
      </c>
      <c r="D9" s="56" t="s">
        <v>228</v>
      </c>
      <c r="E9" s="61" t="s">
        <v>68</v>
      </c>
      <c r="F9" s="61" t="s">
        <v>67</v>
      </c>
      <c r="G9" s="16"/>
      <c r="H9" s="9"/>
      <c r="I9" s="4"/>
    </row>
    <row r="10" spans="1:9" ht="30" x14ac:dyDescent="0.25">
      <c r="A10" s="186">
        <f t="shared" si="0"/>
        <v>8</v>
      </c>
      <c r="B10" s="187" t="s">
        <v>217</v>
      </c>
      <c r="C10" s="41" t="s">
        <v>229</v>
      </c>
      <c r="D10" s="62" t="s">
        <v>230</v>
      </c>
      <c r="E10" s="61" t="s">
        <v>68</v>
      </c>
      <c r="F10" s="61" t="s">
        <v>67</v>
      </c>
      <c r="G10" s="16"/>
      <c r="H10" s="9"/>
      <c r="I10" s="4"/>
    </row>
    <row r="11" spans="1:9" ht="25.5" customHeight="1" x14ac:dyDescent="0.3">
      <c r="A11" s="186">
        <f t="shared" si="0"/>
        <v>9</v>
      </c>
      <c r="B11" s="187" t="s">
        <v>217</v>
      </c>
      <c r="C11" s="41" t="s">
        <v>214</v>
      </c>
      <c r="D11" s="62" t="s">
        <v>231</v>
      </c>
      <c r="E11" s="61" t="s">
        <v>68</v>
      </c>
      <c r="F11" s="49" t="s">
        <v>67</v>
      </c>
      <c r="G11" s="28"/>
      <c r="H11" s="9"/>
      <c r="I11" s="4"/>
    </row>
    <row r="12" spans="1:9" x14ac:dyDescent="0.25">
      <c r="A12" s="186">
        <f t="shared" si="0"/>
        <v>10</v>
      </c>
      <c r="B12" s="187" t="s">
        <v>217</v>
      </c>
      <c r="C12" s="41" t="s">
        <v>232</v>
      </c>
      <c r="D12" s="189" t="s">
        <v>233</v>
      </c>
      <c r="E12" s="61" t="s">
        <v>68</v>
      </c>
      <c r="F12" s="36" t="s">
        <v>67</v>
      </c>
      <c r="G12" s="190"/>
      <c r="H12" s="9"/>
      <c r="I12" s="4"/>
    </row>
    <row r="13" spans="1:9" ht="45" x14ac:dyDescent="0.25">
      <c r="A13" s="186">
        <f t="shared" si="0"/>
        <v>11</v>
      </c>
      <c r="B13" s="187" t="s">
        <v>217</v>
      </c>
      <c r="C13" s="41" t="s">
        <v>234</v>
      </c>
      <c r="D13" s="62" t="s">
        <v>235</v>
      </c>
      <c r="E13" s="61" t="s">
        <v>68</v>
      </c>
      <c r="F13" s="61" t="s">
        <v>67</v>
      </c>
      <c r="G13" s="16"/>
      <c r="H13" s="9"/>
      <c r="I13" s="4"/>
    </row>
    <row r="14" spans="1:9" x14ac:dyDescent="0.25">
      <c r="A14" s="186">
        <f t="shared" si="0"/>
        <v>12</v>
      </c>
      <c r="B14" s="187" t="s">
        <v>217</v>
      </c>
      <c r="C14" s="41" t="s">
        <v>236</v>
      </c>
      <c r="D14" s="186" t="s">
        <v>237</v>
      </c>
      <c r="E14" s="61" t="s">
        <v>68</v>
      </c>
      <c r="F14" s="61" t="s">
        <v>67</v>
      </c>
      <c r="G14" s="16"/>
      <c r="H14" s="9"/>
      <c r="I14" s="4"/>
    </row>
    <row r="15" spans="1:9" ht="69.75" customHeight="1" x14ac:dyDescent="0.25">
      <c r="A15" s="186">
        <f t="shared" si="0"/>
        <v>13</v>
      </c>
      <c r="B15" s="191" t="s">
        <v>238</v>
      </c>
      <c r="C15" s="41" t="s">
        <v>224</v>
      </c>
      <c r="D15" s="62" t="s">
        <v>239</v>
      </c>
      <c r="E15" s="61" t="s">
        <v>68</v>
      </c>
      <c r="F15" s="61" t="s">
        <v>67</v>
      </c>
      <c r="G15" s="188" t="s">
        <v>240</v>
      </c>
      <c r="H15" s="9"/>
      <c r="I15" s="4"/>
    </row>
    <row r="16" spans="1:9" ht="90.75" customHeight="1" x14ac:dyDescent="0.25">
      <c r="A16" s="186">
        <f t="shared" si="0"/>
        <v>14</v>
      </c>
      <c r="B16" s="187" t="s">
        <v>238</v>
      </c>
      <c r="C16" s="41" t="s">
        <v>241</v>
      </c>
      <c r="D16" s="62" t="s">
        <v>242</v>
      </c>
      <c r="E16" s="61" t="s">
        <v>68</v>
      </c>
      <c r="F16" s="61" t="s">
        <v>67</v>
      </c>
      <c r="G16" s="16"/>
      <c r="H16" s="9"/>
      <c r="I16" s="4"/>
    </row>
    <row r="17" spans="1:9" ht="66" customHeight="1" x14ac:dyDescent="0.25">
      <c r="A17" s="186">
        <f t="shared" si="0"/>
        <v>15</v>
      </c>
      <c r="B17" s="187" t="s">
        <v>238</v>
      </c>
      <c r="C17" s="41" t="s">
        <v>243</v>
      </c>
      <c r="D17" s="186" t="s">
        <v>244</v>
      </c>
      <c r="E17" s="61" t="s">
        <v>68</v>
      </c>
      <c r="F17" s="61" t="s">
        <v>67</v>
      </c>
      <c r="G17" s="16"/>
      <c r="H17" s="9"/>
      <c r="I17" s="257"/>
    </row>
    <row r="18" spans="1:9" ht="30" x14ac:dyDescent="0.25">
      <c r="A18" s="186">
        <f t="shared" si="0"/>
        <v>16</v>
      </c>
      <c r="B18" s="62" t="s">
        <v>245</v>
      </c>
      <c r="C18" s="41" t="s">
        <v>246</v>
      </c>
      <c r="D18" s="62" t="s">
        <v>247</v>
      </c>
      <c r="E18" s="61" t="s">
        <v>68</v>
      </c>
      <c r="F18" s="61" t="s">
        <v>67</v>
      </c>
      <c r="G18" s="16"/>
      <c r="H18" s="9"/>
      <c r="I18" s="257"/>
    </row>
    <row r="19" spans="1:9" ht="31.5" customHeight="1" x14ac:dyDescent="0.25">
      <c r="A19" s="186">
        <f t="shared" si="0"/>
        <v>17</v>
      </c>
      <c r="B19" s="62" t="s">
        <v>245</v>
      </c>
      <c r="C19" s="41" t="s">
        <v>246</v>
      </c>
      <c r="D19" s="62" t="s">
        <v>248</v>
      </c>
      <c r="E19" s="61" t="s">
        <v>68</v>
      </c>
      <c r="F19" s="61" t="s">
        <v>67</v>
      </c>
      <c r="G19" s="16"/>
      <c r="H19" s="9"/>
      <c r="I19" s="257"/>
    </row>
    <row r="20" spans="1:9" ht="30" x14ac:dyDescent="0.25">
      <c r="A20" s="186">
        <f>A19+1</f>
        <v>18</v>
      </c>
      <c r="B20" s="187" t="s">
        <v>245</v>
      </c>
      <c r="C20" s="41" t="s">
        <v>143</v>
      </c>
      <c r="D20" s="186" t="s">
        <v>249</v>
      </c>
      <c r="E20" s="61" t="s">
        <v>68</v>
      </c>
      <c r="F20" s="61" t="s">
        <v>67</v>
      </c>
      <c r="G20" s="16"/>
      <c r="H20" s="9"/>
      <c r="I20" s="257"/>
    </row>
    <row r="21" spans="1:9" ht="30" x14ac:dyDescent="0.25">
      <c r="A21" s="186">
        <f t="shared" si="0"/>
        <v>19</v>
      </c>
      <c r="B21" s="187" t="s">
        <v>245</v>
      </c>
      <c r="C21" s="41" t="s">
        <v>250</v>
      </c>
      <c r="D21" s="62" t="s">
        <v>251</v>
      </c>
      <c r="E21" s="61" t="s">
        <v>68</v>
      </c>
      <c r="F21" s="61" t="s">
        <v>67</v>
      </c>
      <c r="G21" s="16"/>
      <c r="H21" s="9"/>
      <c r="I21" s="257"/>
    </row>
    <row r="22" spans="1:9" ht="45" x14ac:dyDescent="0.25">
      <c r="A22" s="186">
        <f t="shared" si="0"/>
        <v>20</v>
      </c>
      <c r="B22" s="187" t="s">
        <v>252</v>
      </c>
      <c r="C22" s="41" t="s">
        <v>143</v>
      </c>
      <c r="D22" s="62" t="s">
        <v>253</v>
      </c>
      <c r="E22" s="61" t="s">
        <v>68</v>
      </c>
      <c r="F22" s="61" t="s">
        <v>67</v>
      </c>
      <c r="G22" s="16"/>
      <c r="H22" s="9"/>
      <c r="I22" s="257"/>
    </row>
    <row r="23" spans="1:9" ht="45" x14ac:dyDescent="0.25">
      <c r="A23" s="186">
        <f t="shared" si="0"/>
        <v>21</v>
      </c>
      <c r="B23" s="187" t="s">
        <v>254</v>
      </c>
      <c r="C23" s="41" t="s">
        <v>255</v>
      </c>
      <c r="D23" s="186" t="s">
        <v>256</v>
      </c>
      <c r="E23" s="61" t="s">
        <v>68</v>
      </c>
      <c r="F23" s="61" t="s">
        <v>67</v>
      </c>
      <c r="G23" s="16"/>
      <c r="H23" s="9"/>
      <c r="I23" s="257"/>
    </row>
    <row r="24" spans="1:9" ht="30" x14ac:dyDescent="0.25">
      <c r="A24" s="186">
        <f t="shared" si="0"/>
        <v>22</v>
      </c>
      <c r="B24" s="192" t="s">
        <v>254</v>
      </c>
      <c r="C24" s="41" t="s">
        <v>257</v>
      </c>
      <c r="D24" s="193" t="s">
        <v>258</v>
      </c>
      <c r="E24" s="61" t="s">
        <v>68</v>
      </c>
      <c r="F24" s="61" t="s">
        <v>67</v>
      </c>
      <c r="G24" s="16"/>
      <c r="H24" s="9"/>
      <c r="I24" s="257"/>
    </row>
    <row r="25" spans="1:9" ht="58.5" customHeight="1" x14ac:dyDescent="0.3">
      <c r="A25" s="186">
        <f t="shared" si="0"/>
        <v>23</v>
      </c>
      <c r="B25" s="194" t="s">
        <v>214</v>
      </c>
      <c r="C25" s="41" t="s">
        <v>259</v>
      </c>
      <c r="D25" s="189" t="s">
        <v>260</v>
      </c>
      <c r="E25" s="61" t="s">
        <v>68</v>
      </c>
      <c r="F25" s="49" t="s">
        <v>67</v>
      </c>
      <c r="G25" s="28"/>
      <c r="H25" s="9"/>
      <c r="I25" s="257"/>
    </row>
    <row r="26" spans="1:9" ht="60" x14ac:dyDescent="0.3">
      <c r="A26" s="186">
        <f t="shared" si="0"/>
        <v>24</v>
      </c>
      <c r="B26" s="194" t="s">
        <v>214</v>
      </c>
      <c r="C26" s="41" t="s">
        <v>261</v>
      </c>
      <c r="D26" s="195" t="s">
        <v>262</v>
      </c>
      <c r="E26" s="61" t="s">
        <v>68</v>
      </c>
      <c r="F26" s="49" t="s">
        <v>67</v>
      </c>
      <c r="G26" s="28"/>
      <c r="H26" s="9"/>
      <c r="I26" s="257"/>
    </row>
    <row r="27" spans="1:9" ht="38.25" customHeight="1" x14ac:dyDescent="0.3">
      <c r="A27" s="186">
        <f t="shared" si="0"/>
        <v>25</v>
      </c>
      <c r="B27" s="196" t="s">
        <v>214</v>
      </c>
      <c r="C27" s="41" t="s">
        <v>261</v>
      </c>
      <c r="D27" s="189" t="s">
        <v>390</v>
      </c>
      <c r="E27" s="61" t="s">
        <v>68</v>
      </c>
      <c r="F27" s="197" t="s">
        <v>67</v>
      </c>
      <c r="G27" s="198"/>
      <c r="H27" s="9"/>
      <c r="I27" s="257"/>
    </row>
    <row r="28" spans="1:9" ht="60" x14ac:dyDescent="0.25">
      <c r="A28" s="186">
        <f t="shared" si="0"/>
        <v>26</v>
      </c>
      <c r="B28" s="196" t="s">
        <v>214</v>
      </c>
      <c r="C28" s="41" t="s">
        <v>263</v>
      </c>
      <c r="D28" s="189" t="s">
        <v>264</v>
      </c>
      <c r="E28" s="61" t="s">
        <v>68</v>
      </c>
      <c r="F28" s="49" t="s">
        <v>67</v>
      </c>
      <c r="G28" s="188" t="s">
        <v>265</v>
      </c>
      <c r="H28" s="9"/>
      <c r="I28" s="257"/>
    </row>
    <row r="29" spans="1:9" ht="45" x14ac:dyDescent="0.25">
      <c r="A29" s="186">
        <f t="shared" si="0"/>
        <v>27</v>
      </c>
      <c r="B29" s="196" t="s">
        <v>214</v>
      </c>
      <c r="C29" s="41" t="s">
        <v>70</v>
      </c>
      <c r="D29" s="199" t="s">
        <v>266</v>
      </c>
      <c r="E29" s="61" t="s">
        <v>68</v>
      </c>
      <c r="F29" s="197" t="s">
        <v>67</v>
      </c>
      <c r="G29" s="171"/>
      <c r="H29" s="9"/>
      <c r="I29" s="262"/>
    </row>
    <row r="30" spans="1:9" ht="30" x14ac:dyDescent="0.25">
      <c r="A30" s="186">
        <f t="shared" si="0"/>
        <v>28</v>
      </c>
      <c r="B30" s="200" t="s">
        <v>214</v>
      </c>
      <c r="C30" s="41" t="s">
        <v>267</v>
      </c>
      <c r="D30" s="201" t="s">
        <v>268</v>
      </c>
      <c r="E30" s="61" t="s">
        <v>68</v>
      </c>
      <c r="F30" s="36" t="s">
        <v>67</v>
      </c>
      <c r="G30" s="171"/>
      <c r="H30" s="9"/>
      <c r="I30" s="3"/>
    </row>
    <row r="31" spans="1:9" ht="93" customHeight="1" x14ac:dyDescent="0.25">
      <c r="A31" s="186">
        <f t="shared" si="0"/>
        <v>29</v>
      </c>
      <c r="B31" s="200" t="s">
        <v>214</v>
      </c>
      <c r="C31" s="41" t="s">
        <v>255</v>
      </c>
      <c r="D31" s="201" t="s">
        <v>269</v>
      </c>
      <c r="E31" s="61" t="s">
        <v>68</v>
      </c>
      <c r="F31" s="40" t="s">
        <v>270</v>
      </c>
      <c r="G31" s="188" t="s">
        <v>271</v>
      </c>
      <c r="H31" s="10"/>
      <c r="I31" s="3"/>
    </row>
  </sheetData>
  <sheetProtection algorithmName="SHA-512" hashValue="LrKEgM1xppiUMvVqlwqA6Yja7wvB4M+5MYuhjcHO36E472cEhGtWpP88ZRRKUZm6UNmbPv8SLT4El87PnPN8TQ==" saltValue="GTiUqI3TrK7vxDrJg1t3uw==" spinCount="100000" sheet="1" objects="1" scenarios="1"/>
  <autoFilter ref="A1:I1" xr:uid="{00000000-0001-0000-0400-000000000000}"/>
  <dataValidations count="1">
    <dataValidation type="list" allowBlank="1" showInputMessage="1" showErrorMessage="1" sqref="H2:H31" xr:uid="{12868864-78CE-4C68-9342-3DEF740166A2}">
      <formula1>"Ja,Nee"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I41"/>
  <sheetViews>
    <sheetView workbookViewId="0">
      <pane ySplit="1" topLeftCell="A2" activePane="bottomLeft" state="frozen"/>
      <selection pane="bottomLeft"/>
    </sheetView>
  </sheetViews>
  <sheetFormatPr defaultRowHeight="15" x14ac:dyDescent="0.25"/>
  <cols>
    <col min="1" max="1" width="3.140625" style="13" bestFit="1" customWidth="1"/>
    <col min="2" max="2" width="10.5703125" style="13" customWidth="1"/>
    <col min="3" max="3" width="14" style="13" customWidth="1"/>
    <col min="4" max="4" width="105.140625" style="13" customWidth="1"/>
    <col min="5" max="5" width="14.140625" style="13" bestFit="1" customWidth="1"/>
    <col min="6" max="6" width="11.85546875" style="13" bestFit="1" customWidth="1"/>
    <col min="7" max="7" width="42.42578125" style="13" customWidth="1"/>
    <col min="8" max="8" width="12.5703125" style="109" customWidth="1"/>
    <col min="9" max="9" width="56.7109375" style="110" bestFit="1" customWidth="1"/>
    <col min="10" max="16384" width="9.140625" style="13"/>
  </cols>
  <sheetData>
    <row r="1" spans="1:9" ht="45" x14ac:dyDescent="0.25">
      <c r="A1" s="30" t="s">
        <v>58</v>
      </c>
      <c r="B1" s="30" t="s">
        <v>59</v>
      </c>
      <c r="C1" s="30" t="s">
        <v>92</v>
      </c>
      <c r="D1" s="30" t="s">
        <v>272</v>
      </c>
      <c r="E1" s="31" t="s">
        <v>62</v>
      </c>
      <c r="F1" s="30" t="s">
        <v>61</v>
      </c>
      <c r="G1" s="31" t="s">
        <v>273</v>
      </c>
      <c r="H1" s="30" t="s">
        <v>212</v>
      </c>
      <c r="I1" s="30" t="s">
        <v>65</v>
      </c>
    </row>
    <row r="2" spans="1:9" ht="57" customHeight="1" x14ac:dyDescent="0.25">
      <c r="A2" s="38">
        <v>0</v>
      </c>
      <c r="B2" s="38" t="s">
        <v>99</v>
      </c>
      <c r="C2" s="38" t="s">
        <v>99</v>
      </c>
      <c r="D2" s="144" t="s">
        <v>274</v>
      </c>
      <c r="E2" s="61" t="s">
        <v>68</v>
      </c>
      <c r="F2" s="114" t="s">
        <v>67</v>
      </c>
      <c r="G2" s="39"/>
      <c r="H2" s="9"/>
      <c r="I2" s="3"/>
    </row>
    <row r="3" spans="1:9" ht="75" x14ac:dyDescent="0.25">
      <c r="A3" s="38">
        <v>1</v>
      </c>
      <c r="B3" s="38" t="s">
        <v>275</v>
      </c>
      <c r="C3" s="38" t="s">
        <v>276</v>
      </c>
      <c r="D3" s="144" t="s">
        <v>277</v>
      </c>
      <c r="E3" s="61" t="s">
        <v>68</v>
      </c>
      <c r="F3" s="114" t="s">
        <v>67</v>
      </c>
      <c r="G3" s="202" t="s">
        <v>278</v>
      </c>
      <c r="H3" s="9"/>
      <c r="I3" s="3"/>
    </row>
    <row r="4" spans="1:9" x14ac:dyDescent="0.25">
      <c r="A4" s="203">
        <f>A3+1</f>
        <v>2</v>
      </c>
      <c r="B4" s="203" t="s">
        <v>275</v>
      </c>
      <c r="C4" s="203" t="s">
        <v>276</v>
      </c>
      <c r="D4" s="112" t="s">
        <v>279</v>
      </c>
      <c r="E4" s="61" t="s">
        <v>68</v>
      </c>
      <c r="F4" s="114" t="s">
        <v>67</v>
      </c>
      <c r="G4" s="204"/>
      <c r="H4" s="9"/>
      <c r="I4" s="3"/>
    </row>
    <row r="5" spans="1:9" x14ac:dyDescent="0.25">
      <c r="A5" s="203">
        <f t="shared" ref="A5:A41" si="0">A4+1</f>
        <v>3</v>
      </c>
      <c r="B5" s="38" t="s">
        <v>275</v>
      </c>
      <c r="C5" s="38" t="s">
        <v>276</v>
      </c>
      <c r="D5" s="46" t="s">
        <v>280</v>
      </c>
      <c r="E5" s="61" t="s">
        <v>68</v>
      </c>
      <c r="F5" s="114" t="s">
        <v>67</v>
      </c>
      <c r="G5" s="204"/>
      <c r="H5" s="9"/>
      <c r="I5" s="3"/>
    </row>
    <row r="6" spans="1:9" ht="45.75" customHeight="1" x14ac:dyDescent="0.25">
      <c r="A6" s="203">
        <f t="shared" si="0"/>
        <v>4</v>
      </c>
      <c r="B6" s="48" t="s">
        <v>275</v>
      </c>
      <c r="C6" s="205" t="s">
        <v>276</v>
      </c>
      <c r="D6" s="102" t="s">
        <v>281</v>
      </c>
      <c r="E6" s="61" t="s">
        <v>68</v>
      </c>
      <c r="F6" s="114" t="s">
        <v>67</v>
      </c>
      <c r="G6" s="206"/>
      <c r="H6" s="9"/>
      <c r="I6" s="2"/>
    </row>
    <row r="7" spans="1:9" ht="45.75" customHeight="1" x14ac:dyDescent="0.25">
      <c r="A7" s="203">
        <f t="shared" si="0"/>
        <v>5</v>
      </c>
      <c r="B7" s="48" t="s">
        <v>275</v>
      </c>
      <c r="C7" s="205" t="s">
        <v>276</v>
      </c>
      <c r="D7" s="51" t="s">
        <v>395</v>
      </c>
      <c r="E7" s="61" t="s">
        <v>68</v>
      </c>
      <c r="F7" s="114" t="s">
        <v>67</v>
      </c>
      <c r="G7" s="55" t="s">
        <v>392</v>
      </c>
      <c r="H7" s="9"/>
      <c r="I7" s="2"/>
    </row>
    <row r="8" spans="1:9" ht="45.75" customHeight="1" x14ac:dyDescent="0.25">
      <c r="A8" s="203">
        <f t="shared" si="0"/>
        <v>6</v>
      </c>
      <c r="B8" s="48" t="s">
        <v>275</v>
      </c>
      <c r="C8" s="205" t="s">
        <v>276</v>
      </c>
      <c r="D8" s="51" t="s">
        <v>394</v>
      </c>
      <c r="E8" s="61" t="s">
        <v>68</v>
      </c>
      <c r="F8" s="114" t="s">
        <v>67</v>
      </c>
      <c r="G8" s="55" t="s">
        <v>393</v>
      </c>
      <c r="H8" s="9"/>
      <c r="I8" s="2"/>
    </row>
    <row r="9" spans="1:9" ht="45.75" customHeight="1" x14ac:dyDescent="0.25">
      <c r="A9" s="203">
        <f t="shared" si="0"/>
        <v>7</v>
      </c>
      <c r="B9" s="38" t="s">
        <v>275</v>
      </c>
      <c r="C9" s="38" t="s">
        <v>276</v>
      </c>
      <c r="D9" s="207" t="s">
        <v>282</v>
      </c>
      <c r="E9" s="61" t="s">
        <v>68</v>
      </c>
      <c r="F9" s="114" t="s">
        <v>67</v>
      </c>
      <c r="G9" s="206"/>
      <c r="H9" s="9"/>
      <c r="I9" s="3"/>
    </row>
    <row r="10" spans="1:9" ht="328.5" customHeight="1" x14ac:dyDescent="0.25">
      <c r="A10" s="203">
        <f t="shared" si="0"/>
        <v>8</v>
      </c>
      <c r="B10" s="48" t="s">
        <v>275</v>
      </c>
      <c r="C10" s="205" t="s">
        <v>283</v>
      </c>
      <c r="D10" s="103" t="s">
        <v>284</v>
      </c>
      <c r="E10" s="61" t="s">
        <v>68</v>
      </c>
      <c r="F10" s="114" t="s">
        <v>67</v>
      </c>
      <c r="G10" s="204"/>
      <c r="H10" s="9"/>
      <c r="I10" s="2"/>
    </row>
    <row r="11" spans="1:9" ht="174.75" customHeight="1" x14ac:dyDescent="0.25">
      <c r="A11" s="203">
        <f t="shared" si="0"/>
        <v>9</v>
      </c>
      <c r="B11" s="48" t="s">
        <v>285</v>
      </c>
      <c r="C11" s="208"/>
      <c r="D11" s="209" t="s">
        <v>286</v>
      </c>
      <c r="E11" s="61" t="s">
        <v>68</v>
      </c>
      <c r="F11" s="114" t="s">
        <v>67</v>
      </c>
      <c r="G11" s="204"/>
      <c r="H11" s="9"/>
      <c r="I11" s="2"/>
    </row>
    <row r="12" spans="1:9" ht="237.75" customHeight="1" x14ac:dyDescent="0.25">
      <c r="A12" s="203">
        <f t="shared" si="0"/>
        <v>10</v>
      </c>
      <c r="B12" s="48" t="s">
        <v>287</v>
      </c>
      <c r="C12" s="46"/>
      <c r="D12" s="210" t="s">
        <v>288</v>
      </c>
      <c r="E12" s="61" t="s">
        <v>68</v>
      </c>
      <c r="F12" s="114" t="s">
        <v>67</v>
      </c>
      <c r="G12" s="211"/>
      <c r="H12" s="9"/>
      <c r="I12" s="2"/>
    </row>
    <row r="13" spans="1:9" ht="181.5" customHeight="1" x14ac:dyDescent="0.25">
      <c r="A13" s="203">
        <f t="shared" si="0"/>
        <v>11</v>
      </c>
      <c r="B13" s="212" t="s">
        <v>289</v>
      </c>
      <c r="C13" s="213" t="s">
        <v>290</v>
      </c>
      <c r="D13" s="209" t="s">
        <v>291</v>
      </c>
      <c r="E13" s="61" t="s">
        <v>68</v>
      </c>
      <c r="F13" s="114" t="s">
        <v>67</v>
      </c>
      <c r="G13" s="214"/>
      <c r="H13" s="9"/>
      <c r="I13" s="2"/>
    </row>
    <row r="14" spans="1:9" ht="69.75" customHeight="1" x14ac:dyDescent="0.25">
      <c r="A14" s="203">
        <f t="shared" si="0"/>
        <v>12</v>
      </c>
      <c r="B14" s="48" t="s">
        <v>275</v>
      </c>
      <c r="C14" s="48" t="s">
        <v>391</v>
      </c>
      <c r="D14" s="44" t="s">
        <v>292</v>
      </c>
      <c r="E14" s="61" t="s">
        <v>68</v>
      </c>
      <c r="F14" s="114" t="s">
        <v>67</v>
      </c>
      <c r="G14" s="204"/>
      <c r="H14" s="10"/>
      <c r="I14" s="2"/>
    </row>
    <row r="15" spans="1:9" ht="51.75" customHeight="1" x14ac:dyDescent="0.25">
      <c r="A15" s="203">
        <f t="shared" si="0"/>
        <v>13</v>
      </c>
      <c r="B15" s="212" t="s">
        <v>275</v>
      </c>
      <c r="C15" s="213" t="s">
        <v>293</v>
      </c>
      <c r="D15" s="44" t="s">
        <v>294</v>
      </c>
      <c r="E15" s="61" t="s">
        <v>68</v>
      </c>
      <c r="F15" s="114" t="s">
        <v>67</v>
      </c>
      <c r="G15" s="215" t="s">
        <v>295</v>
      </c>
      <c r="H15" s="10"/>
      <c r="I15" s="2"/>
    </row>
    <row r="16" spans="1:9" ht="52.5" customHeight="1" x14ac:dyDescent="0.25">
      <c r="A16" s="203">
        <f t="shared" si="0"/>
        <v>14</v>
      </c>
      <c r="B16" s="38" t="s">
        <v>275</v>
      </c>
      <c r="C16" s="38" t="s">
        <v>276</v>
      </c>
      <c r="D16" s="209" t="s">
        <v>296</v>
      </c>
      <c r="E16" s="61" t="s">
        <v>68</v>
      </c>
      <c r="F16" s="114" t="s">
        <v>67</v>
      </c>
      <c r="G16" s="216"/>
      <c r="H16" s="9"/>
      <c r="I16" s="3"/>
    </row>
    <row r="17" spans="1:9" ht="45" x14ac:dyDescent="0.25">
      <c r="A17" s="203">
        <f t="shared" si="0"/>
        <v>15</v>
      </c>
      <c r="B17" s="38" t="s">
        <v>275</v>
      </c>
      <c r="C17" s="38" t="s">
        <v>276</v>
      </c>
      <c r="D17" s="204" t="s">
        <v>297</v>
      </c>
      <c r="E17" s="61" t="s">
        <v>68</v>
      </c>
      <c r="F17" s="114" t="s">
        <v>67</v>
      </c>
      <c r="G17" s="204"/>
      <c r="H17" s="9"/>
      <c r="I17" s="3"/>
    </row>
    <row r="18" spans="1:9" ht="180" x14ac:dyDescent="0.25">
      <c r="A18" s="203">
        <f t="shared" si="0"/>
        <v>16</v>
      </c>
      <c r="B18" s="48" t="s">
        <v>275</v>
      </c>
      <c r="C18" s="48" t="s">
        <v>257</v>
      </c>
      <c r="D18" s="46" t="s">
        <v>298</v>
      </c>
      <c r="E18" s="61" t="s">
        <v>68</v>
      </c>
      <c r="F18" s="114" t="s">
        <v>67</v>
      </c>
      <c r="G18" s="214"/>
      <c r="H18" s="9"/>
      <c r="I18" s="2"/>
    </row>
    <row r="19" spans="1:9" ht="75" x14ac:dyDescent="0.25">
      <c r="A19" s="203">
        <f t="shared" si="0"/>
        <v>17</v>
      </c>
      <c r="B19" s="217" t="s">
        <v>275</v>
      </c>
      <c r="C19" s="217" t="s">
        <v>257</v>
      </c>
      <c r="D19" s="218" t="s">
        <v>299</v>
      </c>
      <c r="E19" s="61" t="s">
        <v>68</v>
      </c>
      <c r="F19" s="114" t="s">
        <v>67</v>
      </c>
      <c r="G19" s="218"/>
      <c r="H19" s="9"/>
      <c r="I19" s="2"/>
    </row>
    <row r="20" spans="1:9" ht="30" x14ac:dyDescent="0.25">
      <c r="A20" s="203">
        <f t="shared" si="0"/>
        <v>18</v>
      </c>
      <c r="B20" s="38" t="s">
        <v>275</v>
      </c>
      <c r="C20" s="38" t="s">
        <v>300</v>
      </c>
      <c r="D20" s="39" t="s">
        <v>301</v>
      </c>
      <c r="E20" s="61" t="s">
        <v>68</v>
      </c>
      <c r="F20" s="114" t="s">
        <v>67</v>
      </c>
      <c r="G20" s="204"/>
      <c r="H20" s="9"/>
      <c r="I20" s="3"/>
    </row>
    <row r="21" spans="1:9" ht="30" x14ac:dyDescent="0.25">
      <c r="A21" s="203">
        <f t="shared" si="0"/>
        <v>19</v>
      </c>
      <c r="B21" s="38" t="s">
        <v>275</v>
      </c>
      <c r="C21" s="38" t="s">
        <v>300</v>
      </c>
      <c r="D21" s="39" t="s">
        <v>302</v>
      </c>
      <c r="E21" s="61" t="s">
        <v>68</v>
      </c>
      <c r="F21" s="114" t="s">
        <v>67</v>
      </c>
      <c r="G21" s="204"/>
      <c r="H21" s="9"/>
      <c r="I21" s="3"/>
    </row>
    <row r="22" spans="1:9" x14ac:dyDescent="0.25">
      <c r="A22" s="203">
        <f t="shared" si="0"/>
        <v>20</v>
      </c>
      <c r="B22" s="38" t="s">
        <v>275</v>
      </c>
      <c r="C22" s="38" t="s">
        <v>303</v>
      </c>
      <c r="D22" s="39" t="s">
        <v>304</v>
      </c>
      <c r="E22" s="61" t="s">
        <v>68</v>
      </c>
      <c r="F22" s="114" t="s">
        <v>67</v>
      </c>
      <c r="G22" s="204"/>
      <c r="H22" s="9"/>
      <c r="I22" s="3"/>
    </row>
    <row r="23" spans="1:9" ht="30" x14ac:dyDescent="0.25">
      <c r="A23" s="203">
        <f t="shared" si="0"/>
        <v>21</v>
      </c>
      <c r="B23" s="38" t="s">
        <v>275</v>
      </c>
      <c r="C23" s="38" t="s">
        <v>303</v>
      </c>
      <c r="D23" s="39" t="s">
        <v>305</v>
      </c>
      <c r="E23" s="61" t="s">
        <v>68</v>
      </c>
      <c r="F23" s="114" t="s">
        <v>67</v>
      </c>
      <c r="G23" s="204"/>
      <c r="H23" s="9"/>
      <c r="I23" s="3"/>
    </row>
    <row r="24" spans="1:9" ht="30" x14ac:dyDescent="0.25">
      <c r="A24" s="203">
        <f t="shared" si="0"/>
        <v>22</v>
      </c>
      <c r="B24" s="38" t="s">
        <v>275</v>
      </c>
      <c r="C24" s="38" t="s">
        <v>303</v>
      </c>
      <c r="D24" s="39" t="s">
        <v>306</v>
      </c>
      <c r="E24" s="61" t="s">
        <v>68</v>
      </c>
      <c r="F24" s="114" t="s">
        <v>67</v>
      </c>
      <c r="G24" s="204"/>
      <c r="H24" s="9"/>
      <c r="I24" s="3"/>
    </row>
    <row r="25" spans="1:9" ht="30" x14ac:dyDescent="0.25">
      <c r="A25" s="203">
        <f t="shared" si="0"/>
        <v>23</v>
      </c>
      <c r="B25" s="38" t="s">
        <v>275</v>
      </c>
      <c r="C25" s="38" t="s">
        <v>307</v>
      </c>
      <c r="D25" s="39" t="s">
        <v>407</v>
      </c>
      <c r="E25" s="61" t="s">
        <v>68</v>
      </c>
      <c r="F25" s="114" t="s">
        <v>67</v>
      </c>
      <c r="G25" s="204"/>
      <c r="H25" s="9"/>
      <c r="I25" s="3"/>
    </row>
    <row r="26" spans="1:9" x14ac:dyDescent="0.25">
      <c r="A26" s="203">
        <f t="shared" si="0"/>
        <v>24</v>
      </c>
      <c r="B26" s="38" t="s">
        <v>275</v>
      </c>
      <c r="C26" s="38" t="s">
        <v>308</v>
      </c>
      <c r="D26" s="46" t="s">
        <v>309</v>
      </c>
      <c r="E26" s="61" t="s">
        <v>68</v>
      </c>
      <c r="F26" s="114" t="s">
        <v>67</v>
      </c>
      <c r="G26" s="214"/>
      <c r="H26" s="9"/>
      <c r="I26" s="3"/>
    </row>
    <row r="27" spans="1:9" ht="36.75" customHeight="1" x14ac:dyDescent="0.25">
      <c r="A27" s="203">
        <f t="shared" si="0"/>
        <v>25</v>
      </c>
      <c r="B27" s="38" t="s">
        <v>275</v>
      </c>
      <c r="C27" s="219" t="s">
        <v>308</v>
      </c>
      <c r="D27" s="39" t="s">
        <v>310</v>
      </c>
      <c r="E27" s="61" t="s">
        <v>68</v>
      </c>
      <c r="F27" s="114" t="s">
        <v>67</v>
      </c>
      <c r="G27" s="204"/>
      <c r="H27" s="9"/>
      <c r="I27" s="3"/>
    </row>
    <row r="28" spans="1:9" ht="30" x14ac:dyDescent="0.25">
      <c r="A28" s="203">
        <f t="shared" si="0"/>
        <v>26</v>
      </c>
      <c r="B28" s="203" t="s">
        <v>289</v>
      </c>
      <c r="C28" s="220" t="s">
        <v>311</v>
      </c>
      <c r="D28" s="112" t="s">
        <v>312</v>
      </c>
      <c r="E28" s="61" t="s">
        <v>68</v>
      </c>
      <c r="F28" s="114" t="s">
        <v>67</v>
      </c>
      <c r="G28" s="204"/>
      <c r="H28" s="9"/>
      <c r="I28" s="3"/>
    </row>
    <row r="29" spans="1:9" ht="45" x14ac:dyDescent="0.25">
      <c r="A29" s="203">
        <f t="shared" si="0"/>
        <v>27</v>
      </c>
      <c r="B29" s="203" t="s">
        <v>313</v>
      </c>
      <c r="C29" s="220" t="s">
        <v>311</v>
      </c>
      <c r="D29" s="112" t="s">
        <v>400</v>
      </c>
      <c r="E29" s="61" t="s">
        <v>68</v>
      </c>
      <c r="F29" s="114" t="s">
        <v>67</v>
      </c>
      <c r="G29" s="221"/>
      <c r="H29" s="9"/>
      <c r="I29" s="3"/>
    </row>
    <row r="30" spans="1:9" ht="57.75" customHeight="1" x14ac:dyDescent="0.25">
      <c r="A30" s="203">
        <f t="shared" si="0"/>
        <v>28</v>
      </c>
      <c r="B30" s="38" t="s">
        <v>313</v>
      </c>
      <c r="C30" s="220" t="s">
        <v>311</v>
      </c>
      <c r="D30" s="112" t="s">
        <v>314</v>
      </c>
      <c r="E30" s="61" t="s">
        <v>68</v>
      </c>
      <c r="F30" s="114" t="s">
        <v>67</v>
      </c>
      <c r="G30" s="204"/>
      <c r="H30" s="9"/>
      <c r="I30" s="3"/>
    </row>
    <row r="31" spans="1:9" ht="30" x14ac:dyDescent="0.25">
      <c r="A31" s="203">
        <f t="shared" si="0"/>
        <v>29</v>
      </c>
      <c r="B31" s="48" t="s">
        <v>313</v>
      </c>
      <c r="C31" s="205" t="s">
        <v>315</v>
      </c>
      <c r="D31" s="39" t="s">
        <v>316</v>
      </c>
      <c r="E31" s="61" t="s">
        <v>68</v>
      </c>
      <c r="F31" s="114" t="s">
        <v>67</v>
      </c>
      <c r="G31" s="214"/>
      <c r="H31" s="9"/>
      <c r="I31" s="2"/>
    </row>
    <row r="32" spans="1:9" x14ac:dyDescent="0.25">
      <c r="A32" s="203">
        <f t="shared" si="0"/>
        <v>30</v>
      </c>
      <c r="B32" s="38" t="s">
        <v>313</v>
      </c>
      <c r="C32" s="38" t="s">
        <v>219</v>
      </c>
      <c r="D32" s="45" t="s">
        <v>317</v>
      </c>
      <c r="E32" s="61" t="s">
        <v>68</v>
      </c>
      <c r="F32" s="114" t="s">
        <v>67</v>
      </c>
      <c r="G32" s="204"/>
      <c r="H32" s="9"/>
      <c r="I32" s="3"/>
    </row>
    <row r="33" spans="1:9" ht="70.5" customHeight="1" x14ac:dyDescent="0.25">
      <c r="A33" s="203">
        <f t="shared" si="0"/>
        <v>31</v>
      </c>
      <c r="B33" s="38" t="s">
        <v>289</v>
      </c>
      <c r="C33" s="213" t="s">
        <v>290</v>
      </c>
      <c r="D33" s="209" t="s">
        <v>318</v>
      </c>
      <c r="E33" s="61" t="s">
        <v>68</v>
      </c>
      <c r="F33" s="114" t="s">
        <v>67</v>
      </c>
      <c r="G33" s="214"/>
      <c r="H33" s="9"/>
      <c r="I33" s="3"/>
    </row>
    <row r="34" spans="1:9" ht="30" x14ac:dyDescent="0.25">
      <c r="A34" s="203">
        <f t="shared" si="0"/>
        <v>32</v>
      </c>
      <c r="B34" s="222" t="s">
        <v>313</v>
      </c>
      <c r="C34" s="204" t="s">
        <v>319</v>
      </c>
      <c r="D34" s="223" t="s">
        <v>320</v>
      </c>
      <c r="E34" s="61" t="s">
        <v>68</v>
      </c>
      <c r="F34" s="114" t="s">
        <v>67</v>
      </c>
      <c r="G34" s="204"/>
      <c r="H34" s="9"/>
      <c r="I34" s="7"/>
    </row>
    <row r="35" spans="1:9" x14ac:dyDescent="0.25">
      <c r="A35" s="203">
        <f t="shared" si="0"/>
        <v>33</v>
      </c>
      <c r="B35" s="32" t="s">
        <v>313</v>
      </c>
      <c r="C35" s="45" t="s">
        <v>321</v>
      </c>
      <c r="D35" s="224" t="s">
        <v>322</v>
      </c>
      <c r="E35" s="61" t="s">
        <v>68</v>
      </c>
      <c r="F35" s="114" t="s">
        <v>67</v>
      </c>
      <c r="G35" s="204"/>
      <c r="H35" s="9"/>
      <c r="I35" s="8"/>
    </row>
    <row r="36" spans="1:9" x14ac:dyDescent="0.25">
      <c r="A36" s="203">
        <f t="shared" si="0"/>
        <v>34</v>
      </c>
      <c r="B36" s="48" t="s">
        <v>313</v>
      </c>
      <c r="C36" s="48" t="s">
        <v>321</v>
      </c>
      <c r="D36" s="225" t="s">
        <v>323</v>
      </c>
      <c r="E36" s="61" t="s">
        <v>68</v>
      </c>
      <c r="F36" s="114" t="s">
        <v>67</v>
      </c>
      <c r="G36" s="226"/>
      <c r="H36" s="9"/>
      <c r="I36" s="2"/>
    </row>
    <row r="37" spans="1:9" ht="82.5" customHeight="1" x14ac:dyDescent="0.25">
      <c r="A37" s="203">
        <f t="shared" si="0"/>
        <v>35</v>
      </c>
      <c r="B37" s="38" t="s">
        <v>313</v>
      </c>
      <c r="C37" s="204" t="s">
        <v>319</v>
      </c>
      <c r="D37" s="39" t="s">
        <v>324</v>
      </c>
      <c r="E37" s="61" t="s">
        <v>68</v>
      </c>
      <c r="F37" s="114" t="s">
        <v>67</v>
      </c>
      <c r="G37" s="204"/>
      <c r="H37" s="9"/>
      <c r="I37" s="6"/>
    </row>
    <row r="38" spans="1:9" ht="71.25" customHeight="1" x14ac:dyDescent="0.25">
      <c r="A38" s="203">
        <f t="shared" si="0"/>
        <v>36</v>
      </c>
      <c r="B38" s="38" t="s">
        <v>313</v>
      </c>
      <c r="C38" s="204" t="s">
        <v>319</v>
      </c>
      <c r="D38" s="39" t="s">
        <v>325</v>
      </c>
      <c r="E38" s="61" t="s">
        <v>68</v>
      </c>
      <c r="F38" s="114" t="s">
        <v>67</v>
      </c>
      <c r="G38" s="204"/>
      <c r="H38" s="9"/>
      <c r="I38" s="3"/>
    </row>
    <row r="39" spans="1:9" ht="66" customHeight="1" x14ac:dyDescent="0.25">
      <c r="A39" s="203">
        <f t="shared" si="0"/>
        <v>37</v>
      </c>
      <c r="B39" s="212" t="s">
        <v>313</v>
      </c>
      <c r="C39" s="212" t="s">
        <v>326</v>
      </c>
      <c r="D39" s="220" t="s">
        <v>327</v>
      </c>
      <c r="E39" s="61" t="s">
        <v>68</v>
      </c>
      <c r="F39" s="114" t="s">
        <v>67</v>
      </c>
      <c r="G39" s="227" t="s">
        <v>328</v>
      </c>
      <c r="H39" s="9"/>
      <c r="I39" s="2"/>
    </row>
    <row r="40" spans="1:9" ht="45" x14ac:dyDescent="0.25">
      <c r="A40" s="203">
        <f t="shared" si="0"/>
        <v>38</v>
      </c>
      <c r="B40" s="48" t="s">
        <v>275</v>
      </c>
      <c r="C40" s="48" t="s">
        <v>329</v>
      </c>
      <c r="D40" s="208" t="s">
        <v>330</v>
      </c>
      <c r="E40" s="61" t="s">
        <v>68</v>
      </c>
      <c r="F40" s="114" t="s">
        <v>67</v>
      </c>
      <c r="G40" s="228"/>
      <c r="H40" s="9"/>
      <c r="I40" s="3"/>
    </row>
    <row r="41" spans="1:9" ht="45" x14ac:dyDescent="0.25">
      <c r="A41" s="203">
        <f t="shared" si="0"/>
        <v>39</v>
      </c>
      <c r="B41" s="229" t="s">
        <v>275</v>
      </c>
      <c r="C41" s="229" t="s">
        <v>329</v>
      </c>
      <c r="D41" s="230" t="s">
        <v>331</v>
      </c>
      <c r="E41" s="61" t="s">
        <v>68</v>
      </c>
      <c r="F41" s="114" t="s">
        <v>67</v>
      </c>
      <c r="G41" s="228"/>
      <c r="H41" s="9"/>
      <c r="I41" s="3"/>
    </row>
  </sheetData>
  <sheetProtection algorithmName="SHA-512" hashValue="y9MOCkb0tDm228IGJy8TpbPOE1+WDPWe7lGbuy5/AR4PrHFeZ1xLC5FxgTuLqGfUmQ9a2Y34Bsv1FWx6xdTDVA==" saltValue="3oQMeIEjgIXCyFDPFvmeWA==" spinCount="100000" sheet="1" objects="1" scenarios="1"/>
  <autoFilter ref="A1:K1" xr:uid="{00000000-0001-0000-0600-000000000000}"/>
  <phoneticPr fontId="21" type="noConversion"/>
  <dataValidations count="1">
    <dataValidation type="list" allowBlank="1" showInputMessage="1" showErrorMessage="1" sqref="H2:H41" xr:uid="{3C261D69-1193-44D2-B386-177AC314A338}">
      <formula1>"Ja,Nee"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H14"/>
  <sheetViews>
    <sheetView workbookViewId="0">
      <pane ySplit="1" topLeftCell="A2" activePane="bottomLeft" state="frozen"/>
      <selection pane="bottomLeft"/>
    </sheetView>
  </sheetViews>
  <sheetFormatPr defaultRowHeight="15" x14ac:dyDescent="0.25"/>
  <cols>
    <col min="1" max="1" width="5" style="13" customWidth="1"/>
    <col min="2" max="2" width="12.5703125" style="13" bestFit="1" customWidth="1"/>
    <col min="3" max="3" width="96.28515625" style="13" customWidth="1"/>
    <col min="4" max="4" width="14.140625" style="13" bestFit="1" customWidth="1"/>
    <col min="5" max="5" width="11.140625" style="13" bestFit="1" customWidth="1"/>
    <col min="6" max="6" width="38.5703125" style="13" customWidth="1"/>
    <col min="7" max="7" width="12.85546875" style="109" customWidth="1"/>
    <col min="8" max="8" width="52" style="110" customWidth="1"/>
    <col min="9" max="16384" width="9.140625" style="13"/>
  </cols>
  <sheetData>
    <row r="1" spans="1:8" ht="45" x14ac:dyDescent="0.25">
      <c r="A1" s="30" t="s">
        <v>58</v>
      </c>
      <c r="B1" s="30" t="s">
        <v>59</v>
      </c>
      <c r="C1" s="30" t="s">
        <v>332</v>
      </c>
      <c r="D1" s="30" t="s">
        <v>62</v>
      </c>
      <c r="E1" s="231" t="s">
        <v>61</v>
      </c>
      <c r="F1" s="31" t="s">
        <v>63</v>
      </c>
      <c r="G1" s="30" t="s">
        <v>212</v>
      </c>
      <c r="H1" s="30" t="s">
        <v>65</v>
      </c>
    </row>
    <row r="2" spans="1:8" ht="60" x14ac:dyDescent="0.25">
      <c r="A2" s="32">
        <v>0</v>
      </c>
      <c r="B2" s="224" t="s">
        <v>99</v>
      </c>
      <c r="C2" s="232" t="s">
        <v>333</v>
      </c>
      <c r="D2" s="61" t="s">
        <v>68</v>
      </c>
      <c r="E2" s="114" t="s">
        <v>67</v>
      </c>
      <c r="F2" s="39"/>
      <c r="G2" s="9"/>
      <c r="H2" s="1"/>
    </row>
    <row r="3" spans="1:8" ht="30" x14ac:dyDescent="0.25">
      <c r="A3" s="32">
        <f>A2+1</f>
        <v>1</v>
      </c>
      <c r="B3" s="209" t="s">
        <v>334</v>
      </c>
      <c r="C3" s="233" t="s">
        <v>388</v>
      </c>
      <c r="D3" s="61" t="s">
        <v>68</v>
      </c>
      <c r="E3" s="114" t="s">
        <v>67</v>
      </c>
      <c r="F3" s="234"/>
      <c r="G3" s="9"/>
      <c r="H3" s="1"/>
    </row>
    <row r="4" spans="1:8" ht="30" x14ac:dyDescent="0.25">
      <c r="A4" s="32">
        <f t="shared" ref="A4:A14" si="0">A3+1</f>
        <v>2</v>
      </c>
      <c r="B4" s="209" t="s">
        <v>334</v>
      </c>
      <c r="C4" s="235" t="s">
        <v>387</v>
      </c>
      <c r="D4" s="61" t="s">
        <v>68</v>
      </c>
      <c r="E4" s="114" t="s">
        <v>67</v>
      </c>
      <c r="F4" s="236"/>
      <c r="G4" s="9"/>
      <c r="H4" s="1"/>
    </row>
    <row r="5" spans="1:8" ht="60" x14ac:dyDescent="0.25">
      <c r="A5" s="32">
        <f t="shared" si="0"/>
        <v>3</v>
      </c>
      <c r="B5" s="112" t="s">
        <v>334</v>
      </c>
      <c r="C5" s="235" t="s">
        <v>335</v>
      </c>
      <c r="D5" s="61" t="s">
        <v>68</v>
      </c>
      <c r="E5" s="114" t="s">
        <v>67</v>
      </c>
      <c r="F5" s="236"/>
      <c r="G5" s="9"/>
      <c r="H5" s="1"/>
    </row>
    <row r="6" spans="1:8" ht="30" x14ac:dyDescent="0.25">
      <c r="A6" s="32">
        <f t="shared" si="0"/>
        <v>4</v>
      </c>
      <c r="B6" s="39" t="s">
        <v>78</v>
      </c>
      <c r="C6" s="237" t="s">
        <v>336</v>
      </c>
      <c r="D6" s="61" t="s">
        <v>68</v>
      </c>
      <c r="E6" s="114" t="s">
        <v>67</v>
      </c>
      <c r="F6" s="236"/>
      <c r="G6" s="9"/>
      <c r="H6" s="1"/>
    </row>
    <row r="7" spans="1:8" x14ac:dyDescent="0.25">
      <c r="A7" s="32">
        <f t="shared" si="0"/>
        <v>5</v>
      </c>
      <c r="B7" s="39" t="s">
        <v>78</v>
      </c>
      <c r="C7" s="237" t="s">
        <v>337</v>
      </c>
      <c r="D7" s="61" t="s">
        <v>68</v>
      </c>
      <c r="E7" s="114" t="s">
        <v>67</v>
      </c>
      <c r="F7" s="236"/>
      <c r="G7" s="9"/>
      <c r="H7" s="1"/>
    </row>
    <row r="8" spans="1:8" ht="45" x14ac:dyDescent="0.25">
      <c r="A8" s="32">
        <f t="shared" si="0"/>
        <v>6</v>
      </c>
      <c r="B8" s="39" t="s">
        <v>338</v>
      </c>
      <c r="C8" s="238" t="s">
        <v>339</v>
      </c>
      <c r="D8" s="61" t="s">
        <v>68</v>
      </c>
      <c r="E8" s="114" t="s">
        <v>67</v>
      </c>
      <c r="F8" s="239"/>
      <c r="G8" s="9"/>
      <c r="H8" s="1"/>
    </row>
    <row r="9" spans="1:8" ht="60" x14ac:dyDescent="0.25">
      <c r="A9" s="32">
        <f t="shared" si="0"/>
        <v>7</v>
      </c>
      <c r="B9" s="102" t="s">
        <v>338</v>
      </c>
      <c r="C9" s="102" t="s">
        <v>385</v>
      </c>
      <c r="D9" s="61" t="s">
        <v>68</v>
      </c>
      <c r="E9" s="114" t="s">
        <v>67</v>
      </c>
      <c r="F9" s="236"/>
      <c r="G9" s="9"/>
      <c r="H9" s="1"/>
    </row>
    <row r="10" spans="1:8" ht="31.5" customHeight="1" x14ac:dyDescent="0.25">
      <c r="A10" s="32">
        <f t="shared" si="0"/>
        <v>8</v>
      </c>
      <c r="B10" s="102" t="s">
        <v>338</v>
      </c>
      <c r="C10" s="102" t="s">
        <v>340</v>
      </c>
      <c r="D10" s="61" t="s">
        <v>68</v>
      </c>
      <c r="E10" s="114" t="s">
        <v>67</v>
      </c>
      <c r="F10" s="236"/>
      <c r="G10" s="9"/>
      <c r="H10" s="1"/>
    </row>
    <row r="11" spans="1:8" ht="30" x14ac:dyDescent="0.25">
      <c r="A11" s="32">
        <f t="shared" si="0"/>
        <v>9</v>
      </c>
      <c r="B11" s="102" t="s">
        <v>338</v>
      </c>
      <c r="C11" s="102" t="s">
        <v>341</v>
      </c>
      <c r="D11" s="61" t="s">
        <v>68</v>
      </c>
      <c r="E11" s="114" t="s">
        <v>67</v>
      </c>
      <c r="F11" s="236"/>
      <c r="G11" s="9"/>
      <c r="H11" s="1"/>
    </row>
    <row r="12" spans="1:8" ht="75" x14ac:dyDescent="0.25">
      <c r="A12" s="32">
        <f t="shared" si="0"/>
        <v>10</v>
      </c>
      <c r="B12" s="224" t="s">
        <v>338</v>
      </c>
      <c r="C12" s="102" t="s">
        <v>342</v>
      </c>
      <c r="D12" s="61" t="s">
        <v>68</v>
      </c>
      <c r="E12" s="114" t="s">
        <v>67</v>
      </c>
      <c r="F12" s="242" t="s">
        <v>343</v>
      </c>
      <c r="G12" s="9"/>
      <c r="H12" s="1"/>
    </row>
    <row r="13" spans="1:8" x14ac:dyDescent="0.25">
      <c r="A13" s="32">
        <f t="shared" si="0"/>
        <v>11</v>
      </c>
      <c r="B13" s="208" t="s">
        <v>344</v>
      </c>
      <c r="C13" s="208" t="s">
        <v>345</v>
      </c>
      <c r="D13" s="61" t="s">
        <v>68</v>
      </c>
      <c r="E13" s="114" t="s">
        <v>67</v>
      </c>
      <c r="F13" s="239"/>
      <c r="G13" s="9"/>
      <c r="H13" s="1"/>
    </row>
    <row r="14" spans="1:8" ht="15.75" x14ac:dyDescent="0.3">
      <c r="A14" s="32">
        <f t="shared" si="0"/>
        <v>12</v>
      </c>
      <c r="B14" s="62" t="s">
        <v>78</v>
      </c>
      <c r="C14" s="240" t="s">
        <v>346</v>
      </c>
      <c r="D14" s="61" t="s">
        <v>68</v>
      </c>
      <c r="E14" s="114" t="s">
        <v>67</v>
      </c>
      <c r="F14" s="241"/>
      <c r="G14" s="9"/>
      <c r="H14" s="1"/>
    </row>
  </sheetData>
  <sheetProtection algorithmName="SHA-512" hashValue="z+wloYAKBPDV+qiv6mjeGFsPjiWYydrarGZYuMIVlcapY9vDhFrvmFkYvD5NiUYx+ypfangLlz5GmD+9rZz9mw==" saltValue="HXs9LDV2lfZ/0G2om+iZwQ==" spinCount="100000" sheet="1" objects="1" scenarios="1"/>
  <autoFilter ref="A1:H1" xr:uid="{00000000-0001-0000-0700-000000000000}"/>
  <dataValidations count="1">
    <dataValidation type="list" allowBlank="1" showInputMessage="1" showErrorMessage="1" sqref="G2:G14" xr:uid="{D136F1BC-4A6A-47E3-8168-EDC209CDBA4D}">
      <formula1>"Ja,Nee"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A43B05F61CF0409A46F6FF71780708" ma:contentTypeVersion="" ma:contentTypeDescription="Een nieuw document maken." ma:contentTypeScope="" ma:versionID="cc8c1af58c9870fac3ba7406d459fde8">
  <xsd:schema xmlns:xsd="http://www.w3.org/2001/XMLSchema" xmlns:xs="http://www.w3.org/2001/XMLSchema" xmlns:p="http://schemas.microsoft.com/office/2006/metadata/properties" xmlns:ns2="4DDA72A7-EEC4-4519-A009-EF262CA716EE" xmlns:ns3="4dda72a7-eec4-4519-a009-ef262ca716ee" xmlns:ns4="90b9b068-db8d-4402-925a-c9994716f769" xmlns:ns5="ea14e625-10dc-4e70-8bb6-ec72509eb4d8" targetNamespace="http://schemas.microsoft.com/office/2006/metadata/properties" ma:root="true" ma:fieldsID="172bdff0a13fdf4d31317d57ff5f4621" ns2:_="" ns3:_="" ns4:_="" ns5:_="">
    <xsd:import namespace="4DDA72A7-EEC4-4519-A009-EF262CA716EE"/>
    <xsd:import namespace="4dda72a7-eec4-4519-a009-ef262ca716ee"/>
    <xsd:import namespace="90b9b068-db8d-4402-925a-c9994716f769"/>
    <xsd:import namespace="ea14e625-10dc-4e70-8bb6-ec72509eb4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MediaServiceOCR" minOccurs="0"/>
                <xsd:element ref="ns3:MediaServiceGenerationTime" minOccurs="0"/>
                <xsd:element ref="ns3:MediaServiceEventHashCode" minOccurs="0"/>
                <xsd:element ref="ns4:SharedWithUsers" minOccurs="0"/>
                <xsd:element ref="ns4:SharedWithDetails" minOccurs="0"/>
                <xsd:element ref="ns3:lcf76f155ced4ddcb4097134ff3c332f" minOccurs="0"/>
                <xsd:element ref="ns5:TaxCatchAll"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element ref="ns3:Tek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DA72A7-EEC4-4519-A009-EF262CA71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da72a7-eec4-4519-a009-ef262ca716ee" elementFormDefault="qualified">
    <xsd:import namespace="http://schemas.microsoft.com/office/2006/documentManagement/types"/>
    <xsd:import namespace="http://schemas.microsoft.com/office/infopath/2007/PartnerControls"/>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kst" ma:index="25" nillable="true" ma:displayName="Tekst" ma:format="Dropdown" ma:indexed="true" ma:internalName="Teks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b9b068-db8d-4402-925a-c9994716f76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14e625-10dc-4e70-8bb6-ec72509eb4d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0110639-69BC-483A-BFBF-3F21CE9666F2}" ma:internalName="TaxCatchAll" ma:showField="CatchAllData" ma:web="{90b9b068-db8d-4402-925a-c9994716f7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da72a7-eec4-4519-a009-ef262ca716ee">
      <Terms xmlns="http://schemas.microsoft.com/office/infopath/2007/PartnerControls"/>
    </lcf76f155ced4ddcb4097134ff3c332f>
    <TaxCatchAll xmlns="ea14e625-10dc-4e70-8bb6-ec72509eb4d8" xsi:nil="true"/>
    <Tekst xmlns="4dda72a7-eec4-4519-a009-ef262ca716ee" xsi:nil="true"/>
  </documentManagement>
</p:properties>
</file>

<file path=customXml/itemProps1.xml><?xml version="1.0" encoding="utf-8"?>
<ds:datastoreItem xmlns:ds="http://schemas.openxmlformats.org/officeDocument/2006/customXml" ds:itemID="{EACA573F-4BD3-4531-BF0A-79150B7F61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DA72A7-EEC4-4519-A009-EF262CA716EE"/>
    <ds:schemaRef ds:uri="4dda72a7-eec4-4519-a009-ef262ca716ee"/>
    <ds:schemaRef ds:uri="90b9b068-db8d-4402-925a-c9994716f769"/>
    <ds:schemaRef ds:uri="ea14e625-10dc-4e70-8bb6-ec72509eb4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9F7E53-4736-44BC-81F6-04CCD8C9EEFB}">
  <ds:schemaRefs>
    <ds:schemaRef ds:uri="http://schemas.microsoft.com/sharepoint/v3/contenttype/forms"/>
  </ds:schemaRefs>
</ds:datastoreItem>
</file>

<file path=customXml/itemProps3.xml><?xml version="1.0" encoding="utf-8"?>
<ds:datastoreItem xmlns:ds="http://schemas.openxmlformats.org/officeDocument/2006/customXml" ds:itemID="{D28B3D52-BFA7-4AC2-968E-AE231E266A79}">
  <ds:schemaRefs>
    <ds:schemaRef ds:uri="http://schemas.microsoft.com/office/2006/metadata/properties"/>
    <ds:schemaRef ds:uri="http://schemas.microsoft.com/office/infopath/2007/PartnerControls"/>
    <ds:schemaRef ds:uri="4dda72a7-eec4-4519-a009-ef262ca716ee"/>
    <ds:schemaRef ds:uri="ea14e625-10dc-4e70-8bb6-ec72509eb4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1. Voorblad en Instructies</vt:lpstr>
      <vt:lpstr>2. Wetten en Voorwaarden</vt:lpstr>
      <vt:lpstr>3a.Technisch Functioneel 3Dcbal</vt:lpstr>
      <vt:lpstr>3b.Technisch Functioneel 3Dcbsp</vt:lpstr>
      <vt:lpstr>3c. Eisen vanuit Long</vt:lpstr>
      <vt:lpstr>3d. Eisen vanuit OK</vt:lpstr>
      <vt:lpstr>4. Integratie, Interface en ICT</vt:lpstr>
      <vt:lpstr>5. Onderhoud, Training</vt:lpstr>
      <vt:lpstr>6. Levering Installatie Accept.</vt:lpstr>
      <vt:lpstr>7. Infectiepreventie</vt:lpstr>
      <vt:lpstr>8. Duurzaamheid</vt:lpstr>
    </vt:vector>
  </TitlesOfParts>
  <Manager/>
  <Company>VUmc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Liebrand, L.C. (Luka)</dc:creator>
  <cp:keywords/>
  <dc:description/>
  <cp:lastModifiedBy>Nieuwenhuizen, B. (Bob)</cp:lastModifiedBy>
  <cp:revision/>
  <dcterms:created xsi:type="dcterms:W3CDTF">2024-01-22T08:02:31Z</dcterms:created>
  <dcterms:modified xsi:type="dcterms:W3CDTF">2025-06-26T13:05:09Z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0x010100F0A43B05F61CF0409A46F6FF71780708</vt:lpwstr>
  </property>
  <property fmtid="{D5CDD505-2E9C-101B-9397-08002B2CF9AE}" pid="3" name="MediaServiceImageTags">
    <vt:lpwstr/>
  </property>
</Properties>
</file>