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omments4.xml" ContentType="application/vnd.openxmlformats-officedocument.spreadsheetml.comments+xml"/>
  <Override PartName="/xl/threadedComments/threadedComment2.xml" ContentType="application/vnd.ms-excel.threadedcomments+xml"/>
  <Override PartName="/xl/comments5.xml" ContentType="application/vnd.openxmlformats-officedocument.spreadsheetml.comments+xml"/>
  <Override PartName="/xl/threadedComments/threadedComment3.xml" ContentType="application/vnd.ms-excel.threaded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consult.sharepoint.com/sites/Algemeen/Documents/IW121 - Financiële bepalingen nieuwe Waddenverenconcessies/"/>
    </mc:Choice>
  </mc:AlternateContent>
  <xr:revisionPtr revIDLastSave="2378" documentId="8_{C9F9E90A-FF3B-48AB-BAF2-41ED50B8FE29}" xr6:coauthVersionLast="47" xr6:coauthVersionMax="47" xr10:uidLastSave="{653EBCC8-7CCC-4EFB-AAFF-B7A30CCB657C}"/>
  <bookViews>
    <workbookView xWindow="-108" yWindow="-108" windowWidth="23256" windowHeight="12456" xr2:uid="{5DCB7999-677A-4E45-AB97-63E734EB9CAC}"/>
  </bookViews>
  <sheets>
    <sheet name="Winst en verlies rekening" sheetId="1" r:id="rId1"/>
    <sheet name="A.01" sheetId="2" r:id="rId2"/>
    <sheet name="A.02" sheetId="3" r:id="rId3"/>
    <sheet name="A.03" sheetId="4" r:id="rId4"/>
    <sheet name="B.01" sheetId="5" r:id="rId5"/>
    <sheet name="B.03" sheetId="6" r:id="rId6"/>
    <sheet name="B.04" sheetId="8" r:id="rId7"/>
    <sheet name="B.09" sheetId="23" r:id="rId8"/>
    <sheet name="C.02" sheetId="9" r:id="rId9"/>
    <sheet name="C.03" sheetId="11" r:id="rId10"/>
    <sheet name="D.01" sheetId="12" r:id="rId11"/>
    <sheet name="E.01" sheetId="13" r:id="rId12"/>
    <sheet name="E.02" sheetId="14" r:id="rId13"/>
    <sheet name="F.01" sheetId="15" r:id="rId14"/>
    <sheet name="F.02" sheetId="16" r:id="rId15"/>
    <sheet name="F.03" sheetId="17" r:id="rId16"/>
    <sheet name="G.06" sheetId="18" r:id="rId17"/>
    <sheet name="I.01" sheetId="22" r:id="rId18"/>
    <sheet name="I.02" sheetId="30" r:id="rId19"/>
    <sheet name="N.01" sheetId="29" r:id="rId20"/>
    <sheet name="Balans" sheetId="19" r:id="rId21"/>
    <sheet name="Kastromenoverzicht" sheetId="20" r:id="rId22"/>
    <sheet name="Verwachte afvaarten " sheetId="21" r:id="rId23"/>
    <sheet name="Risico (vormvrij)" sheetId="31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9" l="1"/>
  <c r="F109" i="1" s="1"/>
  <c r="F115" i="1" s="1"/>
  <c r="F96" i="1"/>
  <c r="F20" i="1"/>
  <c r="B19" i="21"/>
  <c r="C10" i="21"/>
  <c r="D10" i="21"/>
  <c r="E10" i="21"/>
  <c r="F10" i="21"/>
  <c r="G10" i="21"/>
  <c r="H10" i="21"/>
  <c r="I10" i="21"/>
  <c r="J10" i="21"/>
  <c r="K10" i="21"/>
  <c r="L10" i="21"/>
  <c r="M10" i="21"/>
  <c r="N10" i="21"/>
  <c r="O10" i="21"/>
  <c r="P10" i="21"/>
  <c r="B10" i="21"/>
  <c r="P9" i="20"/>
  <c r="P8" i="20"/>
  <c r="O9" i="20"/>
  <c r="N9" i="20"/>
  <c r="N13" i="20" s="1"/>
  <c r="N18" i="20" s="1"/>
  <c r="M9" i="20"/>
  <c r="L9" i="20"/>
  <c r="K9" i="20"/>
  <c r="J9" i="20"/>
  <c r="I9" i="20"/>
  <c r="H9" i="20"/>
  <c r="G9" i="20"/>
  <c r="F9" i="20"/>
  <c r="E9" i="20"/>
  <c r="D9" i="20"/>
  <c r="D8" i="20"/>
  <c r="C9" i="20"/>
  <c r="B8" i="20"/>
  <c r="B9" i="20"/>
  <c r="O8" i="20"/>
  <c r="N8" i="20"/>
  <c r="M8" i="20"/>
  <c r="L8" i="20"/>
  <c r="L13" i="20" s="1"/>
  <c r="L18" i="20" s="1"/>
  <c r="K8" i="20"/>
  <c r="J8" i="20"/>
  <c r="I8" i="20"/>
  <c r="H8" i="20"/>
  <c r="G8" i="20"/>
  <c r="F8" i="20"/>
  <c r="E8" i="20"/>
  <c r="C8" i="20"/>
  <c r="M13" i="20"/>
  <c r="M18" i="20" s="1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36" i="16"/>
  <c r="D7" i="20"/>
  <c r="P7" i="20"/>
  <c r="O7" i="20"/>
  <c r="O13" i="20" s="1"/>
  <c r="O18" i="20" s="1"/>
  <c r="N7" i="20"/>
  <c r="M7" i="20"/>
  <c r="L7" i="20"/>
  <c r="K7" i="20"/>
  <c r="J7" i="20"/>
  <c r="I7" i="20"/>
  <c r="H7" i="20"/>
  <c r="G7" i="20"/>
  <c r="F7" i="20"/>
  <c r="E7" i="20"/>
  <c r="C7" i="20"/>
  <c r="B7" i="20"/>
  <c r="B13" i="20" s="1"/>
  <c r="B18" i="20" s="1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30" i="5"/>
  <c r="C5" i="20"/>
  <c r="D5" i="20"/>
  <c r="E5" i="20"/>
  <c r="F5" i="20"/>
  <c r="G5" i="20"/>
  <c r="H5" i="20"/>
  <c r="I5" i="20"/>
  <c r="J5" i="20"/>
  <c r="K5" i="20"/>
  <c r="L5" i="20"/>
  <c r="M5" i="20"/>
  <c r="N5" i="20"/>
  <c r="O5" i="20"/>
  <c r="P5" i="20"/>
  <c r="B5" i="20"/>
  <c r="F106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G109" i="1"/>
  <c r="H109" i="1"/>
  <c r="H115" i="1" s="1"/>
  <c r="I109" i="1"/>
  <c r="J109" i="1"/>
  <c r="J115" i="1" s="1"/>
  <c r="K109" i="1"/>
  <c r="L109" i="1"/>
  <c r="M109" i="1"/>
  <c r="M115" i="1" s="1"/>
  <c r="N109" i="1"/>
  <c r="O109" i="1"/>
  <c r="P109" i="1"/>
  <c r="Q109" i="1"/>
  <c r="R109" i="1"/>
  <c r="R115" i="1" s="1"/>
  <c r="S109" i="1"/>
  <c r="T109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F28" i="1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B9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B8" i="19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71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57" i="16"/>
  <c r="A58" i="17"/>
  <c r="J57" i="17"/>
  <c r="I57" i="17"/>
  <c r="H57" i="17"/>
  <c r="G57" i="17"/>
  <c r="F57" i="17"/>
  <c r="E57" i="17"/>
  <c r="D57" i="17"/>
  <c r="C57" i="17"/>
  <c r="B57" i="17"/>
  <c r="C58" i="16"/>
  <c r="C59" i="16" s="1"/>
  <c r="C60" i="16" s="1"/>
  <c r="C61" i="16" s="1"/>
  <c r="C62" i="16" s="1"/>
  <c r="C63" i="16" s="1"/>
  <c r="C64" i="16" s="1"/>
  <c r="C65" i="16" s="1"/>
  <c r="C66" i="16" s="1"/>
  <c r="C67" i="16" s="1"/>
  <c r="C68" i="16" s="1"/>
  <c r="C69" i="16" s="1"/>
  <c r="C70" i="16" s="1"/>
  <c r="C71" i="16" s="1"/>
  <c r="D58" i="16"/>
  <c r="E58" i="16"/>
  <c r="F58" i="16"/>
  <c r="G58" i="16"/>
  <c r="H58" i="16"/>
  <c r="H59" i="16" s="1"/>
  <c r="H60" i="16" s="1"/>
  <c r="H61" i="16" s="1"/>
  <c r="H62" i="16" s="1"/>
  <c r="H63" i="16" s="1"/>
  <c r="H64" i="16" s="1"/>
  <c r="H65" i="16" s="1"/>
  <c r="H66" i="16" s="1"/>
  <c r="H67" i="16" s="1"/>
  <c r="H68" i="16" s="1"/>
  <c r="H69" i="16" s="1"/>
  <c r="H70" i="16" s="1"/>
  <c r="H71" i="16" s="1"/>
  <c r="I58" i="16"/>
  <c r="I59" i="16" s="1"/>
  <c r="I60" i="16" s="1"/>
  <c r="I61" i="16" s="1"/>
  <c r="I62" i="16" s="1"/>
  <c r="I63" i="16" s="1"/>
  <c r="I64" i="16" s="1"/>
  <c r="I65" i="16" s="1"/>
  <c r="I66" i="16" s="1"/>
  <c r="I67" i="16" s="1"/>
  <c r="I68" i="16" s="1"/>
  <c r="I69" i="16" s="1"/>
  <c r="I70" i="16" s="1"/>
  <c r="I71" i="16" s="1"/>
  <c r="J58" i="16"/>
  <c r="J59" i="16" s="1"/>
  <c r="J60" i="16" s="1"/>
  <c r="J61" i="16" s="1"/>
  <c r="J62" i="16" s="1"/>
  <c r="J63" i="16" s="1"/>
  <c r="J64" i="16" s="1"/>
  <c r="J65" i="16" s="1"/>
  <c r="J66" i="16" s="1"/>
  <c r="J67" i="16" s="1"/>
  <c r="J68" i="16" s="1"/>
  <c r="J69" i="16" s="1"/>
  <c r="J70" i="16" s="1"/>
  <c r="J71" i="16" s="1"/>
  <c r="D59" i="16"/>
  <c r="D60" i="16" s="1"/>
  <c r="D61" i="16" s="1"/>
  <c r="D62" i="16" s="1"/>
  <c r="D63" i="16" s="1"/>
  <c r="D64" i="16" s="1"/>
  <c r="D65" i="16" s="1"/>
  <c r="D66" i="16" s="1"/>
  <c r="D67" i="16" s="1"/>
  <c r="D68" i="16" s="1"/>
  <c r="D69" i="16" s="1"/>
  <c r="D70" i="16" s="1"/>
  <c r="D71" i="16" s="1"/>
  <c r="E59" i="16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F59" i="16"/>
  <c r="F60" i="16" s="1"/>
  <c r="F61" i="16" s="1"/>
  <c r="F62" i="16" s="1"/>
  <c r="F63" i="16" s="1"/>
  <c r="F64" i="16" s="1"/>
  <c r="F65" i="16" s="1"/>
  <c r="F66" i="16" s="1"/>
  <c r="F67" i="16" s="1"/>
  <c r="F68" i="16" s="1"/>
  <c r="F69" i="16" s="1"/>
  <c r="F70" i="16" s="1"/>
  <c r="F71" i="16" s="1"/>
  <c r="G59" i="16"/>
  <c r="G60" i="16" s="1"/>
  <c r="G61" i="16" s="1"/>
  <c r="G62" i="16" s="1"/>
  <c r="G63" i="16" s="1"/>
  <c r="G64" i="16" s="1"/>
  <c r="G65" i="16" s="1"/>
  <c r="G66" i="16" s="1"/>
  <c r="G67" i="16" s="1"/>
  <c r="G68" i="16" s="1"/>
  <c r="G69" i="16" s="1"/>
  <c r="G70" i="16" s="1"/>
  <c r="G71" i="16" s="1"/>
  <c r="B59" i="16"/>
  <c r="B60" i="16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58" i="16"/>
  <c r="C57" i="16"/>
  <c r="D57" i="16"/>
  <c r="E57" i="16"/>
  <c r="F57" i="16"/>
  <c r="G57" i="16"/>
  <c r="H57" i="16"/>
  <c r="I57" i="16"/>
  <c r="J57" i="16"/>
  <c r="B57" i="16"/>
  <c r="A59" i="16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58" i="16"/>
  <c r="A37" i="16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C111" i="15"/>
  <c r="D111" i="15"/>
  <c r="E111" i="15"/>
  <c r="F111" i="15"/>
  <c r="G111" i="15"/>
  <c r="H111" i="15"/>
  <c r="I111" i="15"/>
  <c r="J111" i="15"/>
  <c r="C95" i="15"/>
  <c r="D95" i="15"/>
  <c r="E95" i="15"/>
  <c r="F95" i="15"/>
  <c r="G95" i="15"/>
  <c r="H95" i="15"/>
  <c r="I95" i="15"/>
  <c r="J95" i="15"/>
  <c r="C96" i="15"/>
  <c r="D96" i="15"/>
  <c r="E96" i="15"/>
  <c r="F96" i="15"/>
  <c r="G96" i="15"/>
  <c r="H96" i="15"/>
  <c r="I96" i="15"/>
  <c r="J96" i="15"/>
  <c r="C97" i="15"/>
  <c r="D97" i="15"/>
  <c r="E97" i="15"/>
  <c r="F97" i="15"/>
  <c r="G97" i="15"/>
  <c r="H97" i="15"/>
  <c r="I97" i="15"/>
  <c r="J97" i="15"/>
  <c r="C98" i="15"/>
  <c r="D98" i="15"/>
  <c r="E98" i="15"/>
  <c r="F98" i="15"/>
  <c r="G98" i="15"/>
  <c r="H98" i="15"/>
  <c r="I98" i="15"/>
  <c r="J98" i="15"/>
  <c r="C99" i="15"/>
  <c r="D99" i="15"/>
  <c r="E99" i="15"/>
  <c r="F99" i="15"/>
  <c r="G99" i="15"/>
  <c r="H99" i="15"/>
  <c r="I99" i="15"/>
  <c r="J99" i="15"/>
  <c r="C100" i="15"/>
  <c r="D100" i="15"/>
  <c r="E100" i="15"/>
  <c r="F100" i="15"/>
  <c r="G100" i="15"/>
  <c r="H100" i="15"/>
  <c r="I100" i="15"/>
  <c r="J100" i="15"/>
  <c r="C101" i="15"/>
  <c r="D101" i="15"/>
  <c r="E101" i="15"/>
  <c r="F101" i="15"/>
  <c r="G101" i="15"/>
  <c r="H101" i="15"/>
  <c r="I101" i="15"/>
  <c r="J101" i="15"/>
  <c r="C102" i="15"/>
  <c r="D102" i="15"/>
  <c r="E102" i="15"/>
  <c r="F102" i="15"/>
  <c r="G102" i="15"/>
  <c r="H102" i="15"/>
  <c r="I102" i="15"/>
  <c r="J102" i="15"/>
  <c r="C103" i="15"/>
  <c r="D103" i="15"/>
  <c r="E103" i="15"/>
  <c r="F103" i="15"/>
  <c r="G103" i="15"/>
  <c r="H103" i="15"/>
  <c r="I103" i="15"/>
  <c r="J103" i="15"/>
  <c r="C104" i="15"/>
  <c r="D104" i="15"/>
  <c r="E104" i="15"/>
  <c r="F104" i="15"/>
  <c r="G104" i="15"/>
  <c r="H104" i="15"/>
  <c r="I104" i="15"/>
  <c r="J104" i="15"/>
  <c r="C105" i="15"/>
  <c r="D105" i="15"/>
  <c r="E105" i="15"/>
  <c r="F105" i="15"/>
  <c r="G105" i="15"/>
  <c r="H105" i="15"/>
  <c r="I105" i="15"/>
  <c r="J105" i="15"/>
  <c r="C106" i="15"/>
  <c r="D106" i="15"/>
  <c r="E106" i="15"/>
  <c r="F106" i="15"/>
  <c r="G106" i="15"/>
  <c r="H106" i="15"/>
  <c r="I106" i="15"/>
  <c r="J106" i="15"/>
  <c r="C107" i="15"/>
  <c r="D107" i="15"/>
  <c r="E107" i="15"/>
  <c r="F107" i="15"/>
  <c r="G107" i="15"/>
  <c r="H107" i="15"/>
  <c r="I107" i="15"/>
  <c r="J107" i="15"/>
  <c r="C108" i="15"/>
  <c r="D108" i="15"/>
  <c r="E108" i="15"/>
  <c r="F108" i="15"/>
  <c r="G108" i="15"/>
  <c r="H108" i="15"/>
  <c r="I108" i="15"/>
  <c r="J108" i="15"/>
  <c r="C109" i="15"/>
  <c r="D109" i="15"/>
  <c r="E109" i="15"/>
  <c r="F109" i="15"/>
  <c r="G109" i="15"/>
  <c r="H109" i="15"/>
  <c r="I109" i="15"/>
  <c r="J109" i="15"/>
  <c r="A96" i="15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G115" i="1"/>
  <c r="I115" i="1"/>
  <c r="K115" i="1"/>
  <c r="L115" i="1"/>
  <c r="N115" i="1"/>
  <c r="O115" i="1"/>
  <c r="P115" i="1"/>
  <c r="Q115" i="1"/>
  <c r="S115" i="1"/>
  <c r="T115" i="1"/>
  <c r="C28" i="20"/>
  <c r="D28" i="20"/>
  <c r="E28" i="20"/>
  <c r="F28" i="20"/>
  <c r="G28" i="20"/>
  <c r="H28" i="20"/>
  <c r="I28" i="20"/>
  <c r="J28" i="20"/>
  <c r="K28" i="20"/>
  <c r="L28" i="20"/>
  <c r="M28" i="20"/>
  <c r="N28" i="20"/>
  <c r="O28" i="20"/>
  <c r="P28" i="20"/>
  <c r="B28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O25" i="20"/>
  <c r="P25" i="20"/>
  <c r="B25" i="20"/>
  <c r="K13" i="20"/>
  <c r="K18" i="20" s="1"/>
  <c r="D4" i="20"/>
  <c r="E4" i="20"/>
  <c r="F4" i="20" s="1"/>
  <c r="G4" i="20" s="1"/>
  <c r="H4" i="20" s="1"/>
  <c r="I4" i="20" s="1"/>
  <c r="J4" i="20" s="1"/>
  <c r="K4" i="20" s="1"/>
  <c r="L4" i="20" s="1"/>
  <c r="M4" i="20" s="1"/>
  <c r="N4" i="20" s="1"/>
  <c r="O4" i="20" s="1"/>
  <c r="P4" i="20" s="1"/>
  <c r="C4" i="20"/>
  <c r="C9" i="29"/>
  <c r="D9" i="29"/>
  <c r="E9" i="29"/>
  <c r="F9" i="29"/>
  <c r="G9" i="29"/>
  <c r="H9" i="29"/>
  <c r="I9" i="29"/>
  <c r="J9" i="29"/>
  <c r="K9" i="29"/>
  <c r="L9" i="29"/>
  <c r="M9" i="29"/>
  <c r="N9" i="29"/>
  <c r="O9" i="29"/>
  <c r="P9" i="29"/>
  <c r="B9" i="29"/>
  <c r="C11" i="29"/>
  <c r="D11" i="29"/>
  <c r="E11" i="29"/>
  <c r="F11" i="29"/>
  <c r="G11" i="29"/>
  <c r="H11" i="29"/>
  <c r="I11" i="29"/>
  <c r="J11" i="29"/>
  <c r="K11" i="29"/>
  <c r="L11" i="29"/>
  <c r="M11" i="29"/>
  <c r="N11" i="29"/>
  <c r="O11" i="29"/>
  <c r="P11" i="29"/>
  <c r="C8" i="29"/>
  <c r="D8" i="29"/>
  <c r="E8" i="29"/>
  <c r="F8" i="29"/>
  <c r="G8" i="29"/>
  <c r="H8" i="29"/>
  <c r="I8" i="29"/>
  <c r="J8" i="29"/>
  <c r="K8" i="29"/>
  <c r="L8" i="29"/>
  <c r="M8" i="29"/>
  <c r="N8" i="29"/>
  <c r="O8" i="29"/>
  <c r="P8" i="29"/>
  <c r="C4" i="29"/>
  <c r="D4" i="29"/>
  <c r="E4" i="29"/>
  <c r="F4" i="29"/>
  <c r="G4" i="29"/>
  <c r="H4" i="29"/>
  <c r="I4" i="29"/>
  <c r="J4" i="29"/>
  <c r="K4" i="29"/>
  <c r="L4" i="29"/>
  <c r="M4" i="29"/>
  <c r="N4" i="29"/>
  <c r="O4" i="29"/>
  <c r="P4" i="29"/>
  <c r="B8" i="29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F99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F121" i="1"/>
  <c r="H13" i="20" l="1"/>
  <c r="H18" i="20" s="1"/>
  <c r="G13" i="20"/>
  <c r="G18" i="20" s="1"/>
  <c r="C13" i="20"/>
  <c r="C18" i="20" s="1"/>
  <c r="C30" i="20" s="1"/>
  <c r="J13" i="20"/>
  <c r="J18" i="20" s="1"/>
  <c r="J30" i="20" s="1"/>
  <c r="P13" i="20"/>
  <c r="P18" i="20" s="1"/>
  <c r="P30" i="20" s="1"/>
  <c r="I13" i="20"/>
  <c r="I18" i="20" s="1"/>
  <c r="F13" i="20"/>
  <c r="F18" i="20" s="1"/>
  <c r="F30" i="20" s="1"/>
  <c r="E13" i="20"/>
  <c r="E18" i="20" s="1"/>
  <c r="E30" i="20" s="1"/>
  <c r="D13" i="20"/>
  <c r="D18" i="20" s="1"/>
  <c r="D30" i="20" s="1"/>
  <c r="K30" i="20"/>
  <c r="G30" i="20"/>
  <c r="L30" i="20"/>
  <c r="I30" i="20"/>
  <c r="H30" i="20"/>
  <c r="H58" i="17"/>
  <c r="G58" i="17"/>
  <c r="F58" i="17"/>
  <c r="E58" i="17"/>
  <c r="D58" i="17"/>
  <c r="C58" i="17"/>
  <c r="B58" i="17"/>
  <c r="I58" i="17"/>
  <c r="J58" i="17"/>
  <c r="A59" i="17"/>
  <c r="O30" i="20"/>
  <c r="N30" i="20"/>
  <c r="M30" i="20"/>
  <c r="B30" i="20"/>
  <c r="J59" i="17" l="1"/>
  <c r="I59" i="17"/>
  <c r="H59" i="17"/>
  <c r="G59" i="17"/>
  <c r="F59" i="17"/>
  <c r="E59" i="17"/>
  <c r="D59" i="17"/>
  <c r="A60" i="17"/>
  <c r="C59" i="17"/>
  <c r="B59" i="17"/>
  <c r="A61" i="17" l="1"/>
  <c r="J60" i="17"/>
  <c r="I60" i="17"/>
  <c r="H60" i="17"/>
  <c r="G60" i="17"/>
  <c r="F60" i="17"/>
  <c r="E60" i="17"/>
  <c r="D60" i="17"/>
  <c r="C60" i="17"/>
  <c r="B60" i="17"/>
  <c r="B61" i="17" l="1"/>
  <c r="A62" i="17"/>
  <c r="J61" i="17"/>
  <c r="I61" i="17"/>
  <c r="H61" i="17"/>
  <c r="G61" i="17"/>
  <c r="F61" i="17"/>
  <c r="E61" i="17"/>
  <c r="D61" i="17"/>
  <c r="C61" i="17"/>
  <c r="D62" i="17" l="1"/>
  <c r="C62" i="17"/>
  <c r="B62" i="17"/>
  <c r="A63" i="17"/>
  <c r="J62" i="17"/>
  <c r="G62" i="17"/>
  <c r="F62" i="17"/>
  <c r="E62" i="17"/>
  <c r="I62" i="17"/>
  <c r="H62" i="17"/>
  <c r="F63" i="17" l="1"/>
  <c r="E63" i="17"/>
  <c r="D63" i="17"/>
  <c r="C63" i="17"/>
  <c r="B63" i="17"/>
  <c r="A64" i="17"/>
  <c r="J63" i="17"/>
  <c r="I63" i="17"/>
  <c r="G63" i="17"/>
  <c r="H63" i="17"/>
  <c r="H64" i="17" l="1"/>
  <c r="G64" i="17"/>
  <c r="F64" i="17"/>
  <c r="E64" i="17"/>
  <c r="D64" i="17"/>
  <c r="C64" i="17"/>
  <c r="B64" i="17"/>
  <c r="A65" i="17"/>
  <c r="J64" i="17"/>
  <c r="I64" i="17"/>
  <c r="J65" i="17" l="1"/>
  <c r="I65" i="17"/>
  <c r="H65" i="17"/>
  <c r="G65" i="17"/>
  <c r="F65" i="17"/>
  <c r="E65" i="17"/>
  <c r="D65" i="17"/>
  <c r="C65" i="17"/>
  <c r="B65" i="17"/>
  <c r="A66" i="17"/>
  <c r="A67" i="17" l="1"/>
  <c r="J66" i="17"/>
  <c r="I66" i="17"/>
  <c r="H66" i="17"/>
  <c r="G66" i="17"/>
  <c r="F66" i="17"/>
  <c r="E66" i="17"/>
  <c r="D66" i="17"/>
  <c r="C66" i="17"/>
  <c r="B66" i="17"/>
  <c r="B67" i="17" l="1"/>
  <c r="A68" i="17"/>
  <c r="J67" i="17"/>
  <c r="I67" i="17"/>
  <c r="H67" i="17"/>
  <c r="G67" i="17"/>
  <c r="F67" i="17"/>
  <c r="E67" i="17"/>
  <c r="D67" i="17"/>
  <c r="C67" i="17"/>
  <c r="D68" i="17" l="1"/>
  <c r="C68" i="17"/>
  <c r="B68" i="17"/>
  <c r="A69" i="17"/>
  <c r="J68" i="17"/>
  <c r="F68" i="17"/>
  <c r="E68" i="17"/>
  <c r="I68" i="17"/>
  <c r="H68" i="17"/>
  <c r="G68" i="17"/>
  <c r="F69" i="17" l="1"/>
  <c r="E69" i="17"/>
  <c r="D69" i="17"/>
  <c r="C69" i="17"/>
  <c r="B69" i="17"/>
  <c r="A70" i="17"/>
  <c r="J69" i="17"/>
  <c r="I69" i="17"/>
  <c r="H69" i="17"/>
  <c r="G69" i="17"/>
  <c r="H70" i="17" l="1"/>
  <c r="G70" i="17"/>
  <c r="F70" i="17"/>
  <c r="E70" i="17"/>
  <c r="D70" i="17"/>
  <c r="C70" i="17"/>
  <c r="B70" i="17"/>
  <c r="A71" i="17"/>
  <c r="J70" i="17"/>
  <c r="I70" i="17"/>
  <c r="J71" i="17" l="1"/>
  <c r="I71" i="17"/>
  <c r="H71" i="17"/>
  <c r="G71" i="17"/>
  <c r="F71" i="17"/>
  <c r="E71" i="17"/>
  <c r="D71" i="17"/>
  <c r="C71" i="17"/>
  <c r="B71" i="17"/>
  <c r="P7" i="19" l="1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B7" i="19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52" i="5"/>
  <c r="A53" i="5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F25" i="19" l="1"/>
  <c r="G25" i="19"/>
  <c r="G36" i="19" s="1"/>
  <c r="H25" i="19"/>
  <c r="I25" i="19"/>
  <c r="I36" i="19" s="1"/>
  <c r="J25" i="19"/>
  <c r="K25" i="19"/>
  <c r="K36" i="19" s="1"/>
  <c r="L25" i="19"/>
  <c r="L36" i="19" s="1"/>
  <c r="M25" i="19"/>
  <c r="M36" i="19" s="1"/>
  <c r="N25" i="19"/>
  <c r="N36" i="19" s="1"/>
  <c r="O25" i="19"/>
  <c r="O36" i="19" s="1"/>
  <c r="P25" i="19"/>
  <c r="F32" i="19"/>
  <c r="F36" i="19" s="1"/>
  <c r="G32" i="19"/>
  <c r="H32" i="19"/>
  <c r="H36" i="19" s="1"/>
  <c r="I32" i="19"/>
  <c r="J32" i="19"/>
  <c r="K32" i="19"/>
  <c r="L32" i="19"/>
  <c r="M32" i="19"/>
  <c r="N32" i="19"/>
  <c r="O32" i="19"/>
  <c r="P32" i="19"/>
  <c r="F11" i="19"/>
  <c r="G11" i="19"/>
  <c r="H11" i="19"/>
  <c r="I11" i="19"/>
  <c r="I6" i="29" s="1"/>
  <c r="I13" i="29" s="1"/>
  <c r="J11" i="19"/>
  <c r="K11" i="19"/>
  <c r="L11" i="19"/>
  <c r="M11" i="19"/>
  <c r="N11" i="19"/>
  <c r="N6" i="29" s="1"/>
  <c r="N13" i="29" s="1"/>
  <c r="O11" i="19"/>
  <c r="O6" i="29" s="1"/>
  <c r="O13" i="29" s="1"/>
  <c r="P11" i="19"/>
  <c r="C21" i="19"/>
  <c r="D21" i="19" s="1"/>
  <c r="E21" i="19" s="1"/>
  <c r="F21" i="19" s="1"/>
  <c r="G21" i="19" s="1"/>
  <c r="H21" i="19" s="1"/>
  <c r="I21" i="19" s="1"/>
  <c r="J21" i="19" s="1"/>
  <c r="K21" i="19" s="1"/>
  <c r="L21" i="19" s="1"/>
  <c r="M21" i="19" s="1"/>
  <c r="N21" i="19" s="1"/>
  <c r="O21" i="19" s="1"/>
  <c r="P21" i="19" s="1"/>
  <c r="B11" i="19"/>
  <c r="B6" i="29" s="1"/>
  <c r="B25" i="19"/>
  <c r="B32" i="19"/>
  <c r="D4" i="19"/>
  <c r="E4" i="19" s="1"/>
  <c r="F4" i="19" s="1"/>
  <c r="G4" i="19" s="1"/>
  <c r="H4" i="19" s="1"/>
  <c r="I4" i="19" s="1"/>
  <c r="J4" i="19" s="1"/>
  <c r="K4" i="19" s="1"/>
  <c r="L4" i="19" s="1"/>
  <c r="M4" i="19" s="1"/>
  <c r="N4" i="19" s="1"/>
  <c r="O4" i="19" s="1"/>
  <c r="P4" i="19" s="1"/>
  <c r="C4" i="19"/>
  <c r="F19" i="21"/>
  <c r="G19" i="21"/>
  <c r="H19" i="21"/>
  <c r="I19" i="21"/>
  <c r="J19" i="21"/>
  <c r="K19" i="21"/>
  <c r="L19" i="21"/>
  <c r="M19" i="21"/>
  <c r="N19" i="21"/>
  <c r="O19" i="21"/>
  <c r="P19" i="21"/>
  <c r="C14" i="21"/>
  <c r="D14" i="21" s="1"/>
  <c r="E14" i="21" s="1"/>
  <c r="F14" i="21" s="1"/>
  <c r="G14" i="21" s="1"/>
  <c r="H14" i="21" s="1"/>
  <c r="I14" i="21" s="1"/>
  <c r="J14" i="21" s="1"/>
  <c r="K14" i="21" s="1"/>
  <c r="L14" i="21" s="1"/>
  <c r="M14" i="21" s="1"/>
  <c r="N14" i="21" s="1"/>
  <c r="O14" i="21" s="1"/>
  <c r="P14" i="21" s="1"/>
  <c r="C5" i="21"/>
  <c r="D5" i="21" s="1"/>
  <c r="E5" i="21" s="1"/>
  <c r="F5" i="21" s="1"/>
  <c r="G5" i="21" s="1"/>
  <c r="H5" i="21" s="1"/>
  <c r="I5" i="21" s="1"/>
  <c r="J5" i="21" s="1"/>
  <c r="K5" i="21" s="1"/>
  <c r="L5" i="21" s="1"/>
  <c r="M5" i="21" s="1"/>
  <c r="N5" i="21" s="1"/>
  <c r="O5" i="21" s="1"/>
  <c r="P5" i="21" s="1"/>
  <c r="C3" i="29"/>
  <c r="D3" i="29" s="1"/>
  <c r="E3" i="29" s="1"/>
  <c r="F3" i="29" s="1"/>
  <c r="G3" i="29" s="1"/>
  <c r="H3" i="29" s="1"/>
  <c r="I3" i="29" s="1"/>
  <c r="J3" i="29" s="1"/>
  <c r="K3" i="29" s="1"/>
  <c r="L3" i="29" s="1"/>
  <c r="M3" i="29" s="1"/>
  <c r="N3" i="29" s="1"/>
  <c r="O3" i="29" s="1"/>
  <c r="P3" i="29" s="1"/>
  <c r="ED21" i="30"/>
  <c r="ED20" i="30"/>
  <c r="ED19" i="30"/>
  <c r="ED18" i="30"/>
  <c r="ED22" i="30" s="1"/>
  <c r="ED11" i="30"/>
  <c r="ED10" i="30"/>
  <c r="ED9" i="30"/>
  <c r="ED8" i="30"/>
  <c r="ED12" i="30" s="1"/>
  <c r="DX5" i="30"/>
  <c r="DU21" i="30"/>
  <c r="DU20" i="30"/>
  <c r="DU19" i="30"/>
  <c r="DU18" i="30"/>
  <c r="DU11" i="30"/>
  <c r="DU10" i="30"/>
  <c r="DU9" i="30"/>
  <c r="DU8" i="30"/>
  <c r="DU12" i="30" s="1"/>
  <c r="DL21" i="30"/>
  <c r="DL20" i="30"/>
  <c r="DL19" i="30"/>
  <c r="DL18" i="30"/>
  <c r="DL22" i="30" s="1"/>
  <c r="DL11" i="30"/>
  <c r="DL10" i="30"/>
  <c r="DL9" i="30"/>
  <c r="DL8" i="30"/>
  <c r="DC21" i="30"/>
  <c r="DC20" i="30"/>
  <c r="DC19" i="30"/>
  <c r="DC18" i="30"/>
  <c r="DC11" i="30"/>
  <c r="DC10" i="30"/>
  <c r="DC9" i="30"/>
  <c r="DC8" i="30"/>
  <c r="DC12" i="30" s="1"/>
  <c r="CT21" i="30"/>
  <c r="CT20" i="30"/>
  <c r="CT19" i="30"/>
  <c r="CT18" i="30"/>
  <c r="CT11" i="30"/>
  <c r="CT10" i="30"/>
  <c r="CT9" i="30"/>
  <c r="CT8" i="30"/>
  <c r="CK21" i="30"/>
  <c r="CK20" i="30"/>
  <c r="CK19" i="30"/>
  <c r="CK18" i="30"/>
  <c r="CK22" i="30" s="1"/>
  <c r="CK11" i="30"/>
  <c r="CK10" i="30"/>
  <c r="CK9" i="30"/>
  <c r="CK8" i="30"/>
  <c r="CB21" i="30"/>
  <c r="CB20" i="30"/>
  <c r="CB19" i="30"/>
  <c r="CB18" i="30"/>
  <c r="CB11" i="30"/>
  <c r="CB10" i="30"/>
  <c r="CB9" i="30"/>
  <c r="CB8" i="30"/>
  <c r="BS21" i="30"/>
  <c r="BS20" i="30"/>
  <c r="BS19" i="30"/>
  <c r="BS18" i="30"/>
  <c r="BS11" i="30"/>
  <c r="BS10" i="30"/>
  <c r="BS9" i="30"/>
  <c r="BS8" i="30"/>
  <c r="BJ21" i="30"/>
  <c r="BJ20" i="30"/>
  <c r="BJ19" i="30"/>
  <c r="BJ18" i="30"/>
  <c r="BJ11" i="30"/>
  <c r="BJ10" i="30"/>
  <c r="BJ9" i="30"/>
  <c r="BJ8" i="30"/>
  <c r="BA21" i="30"/>
  <c r="BA20" i="30"/>
  <c r="BA19" i="30"/>
  <c r="BA18" i="30"/>
  <c r="BA11" i="30"/>
  <c r="BA10" i="30"/>
  <c r="BA9" i="30"/>
  <c r="BA8" i="30"/>
  <c r="AR21" i="30"/>
  <c r="AR20" i="30"/>
  <c r="AR19" i="30"/>
  <c r="AR18" i="30"/>
  <c r="AR11" i="30"/>
  <c r="AR10" i="30"/>
  <c r="AR9" i="30"/>
  <c r="AR8" i="30"/>
  <c r="AI21" i="30"/>
  <c r="AI20" i="30"/>
  <c r="AI19" i="30"/>
  <c r="AI18" i="30"/>
  <c r="AI11" i="30"/>
  <c r="AI10" i="30"/>
  <c r="AI9" i="30"/>
  <c r="AI8" i="30"/>
  <c r="Z21" i="30"/>
  <c r="Z20" i="30"/>
  <c r="Z19" i="30"/>
  <c r="Z18" i="30"/>
  <c r="Z11" i="30"/>
  <c r="Z10" i="30"/>
  <c r="Z9" i="30"/>
  <c r="Z8" i="30"/>
  <c r="K5" i="30"/>
  <c r="T5" i="30" s="1"/>
  <c r="AC5" i="30" s="1"/>
  <c r="AL5" i="30" s="1"/>
  <c r="AU5" i="30" s="1"/>
  <c r="BD5" i="30" s="1"/>
  <c r="BM5" i="30" s="1"/>
  <c r="BV5" i="30" s="1"/>
  <c r="CE5" i="30" s="1"/>
  <c r="CN5" i="30" s="1"/>
  <c r="CW5" i="30" s="1"/>
  <c r="DF5" i="30" s="1"/>
  <c r="DO5" i="30" s="1"/>
  <c r="Q21" i="30"/>
  <c r="Q20" i="30"/>
  <c r="Q19" i="30"/>
  <c r="Q18" i="30"/>
  <c r="Q11" i="30"/>
  <c r="Q10" i="30"/>
  <c r="Q9" i="30"/>
  <c r="Q8" i="30"/>
  <c r="H21" i="30"/>
  <c r="H20" i="30"/>
  <c r="H19" i="30"/>
  <c r="H18" i="30"/>
  <c r="H11" i="30"/>
  <c r="H10" i="30"/>
  <c r="H9" i="30"/>
  <c r="H8" i="30"/>
  <c r="ED62" i="22"/>
  <c r="ED61" i="22"/>
  <c r="ED63" i="22" s="1"/>
  <c r="ED57" i="22"/>
  <c r="ED55" i="22"/>
  <c r="ED54" i="22"/>
  <c r="ED53" i="22"/>
  <c r="ED52" i="22"/>
  <c r="ED51" i="22"/>
  <c r="ED56" i="22" s="1"/>
  <c r="ED50" i="22"/>
  <c r="ED49" i="22"/>
  <c r="ED48" i="22"/>
  <c r="ED47" i="22"/>
  <c r="ED43" i="22"/>
  <c r="ED42" i="22"/>
  <c r="ED41" i="22"/>
  <c r="ED40" i="22"/>
  <c r="ED44" i="22" s="1"/>
  <c r="ED30" i="22"/>
  <c r="ED31" i="22" s="1"/>
  <c r="ED29" i="22"/>
  <c r="ED25" i="22"/>
  <c r="ED26" i="22" s="1"/>
  <c r="ED23" i="22"/>
  <c r="ED22" i="22"/>
  <c r="ED21" i="22"/>
  <c r="ED20" i="22"/>
  <c r="ED19" i="22"/>
  <c r="ED18" i="22"/>
  <c r="ED17" i="22"/>
  <c r="ED16" i="22"/>
  <c r="ED24" i="22" s="1"/>
  <c r="ED15" i="22"/>
  <c r="ED11" i="22"/>
  <c r="ED10" i="22"/>
  <c r="ED9" i="22"/>
  <c r="ED8" i="22"/>
  <c r="ED12" i="22" s="1"/>
  <c r="ED33" i="22" s="1"/>
  <c r="DX5" i="22"/>
  <c r="DU62" i="22"/>
  <c r="DU61" i="22"/>
  <c r="DU63" i="22" s="1"/>
  <c r="DU57" i="22"/>
  <c r="DU55" i="22"/>
  <c r="DU54" i="22"/>
  <c r="DU53" i="22"/>
  <c r="DU52" i="22"/>
  <c r="DU51" i="22"/>
  <c r="DU56" i="22" s="1"/>
  <c r="DU50" i="22"/>
  <c r="DU49" i="22"/>
  <c r="DU48" i="22"/>
  <c r="DU47" i="22"/>
  <c r="DU43" i="22"/>
  <c r="DU42" i="22"/>
  <c r="DU41" i="22"/>
  <c r="DU40" i="22"/>
  <c r="DU44" i="22" s="1"/>
  <c r="DU30" i="22"/>
  <c r="DU31" i="22" s="1"/>
  <c r="DU29" i="22"/>
  <c r="DU25" i="22"/>
  <c r="DU26" i="22" s="1"/>
  <c r="DU23" i="22"/>
  <c r="DU22" i="22"/>
  <c r="DU21" i="22"/>
  <c r="DU20" i="22"/>
  <c r="DU19" i="22"/>
  <c r="DU18" i="22"/>
  <c r="DU17" i="22"/>
  <c r="DU16" i="22"/>
  <c r="DU24" i="22" s="1"/>
  <c r="DU15" i="22"/>
  <c r="DU11" i="22"/>
  <c r="DU10" i="22"/>
  <c r="DU9" i="22"/>
  <c r="DU8" i="22"/>
  <c r="DU12" i="22" s="1"/>
  <c r="DU33" i="22" s="1"/>
  <c r="DO5" i="22"/>
  <c r="DL62" i="22"/>
  <c r="DL61" i="22"/>
  <c r="DL63" i="22" s="1"/>
  <c r="DL57" i="22"/>
  <c r="DL55" i="22"/>
  <c r="DL54" i="22"/>
  <c r="DL53" i="22"/>
  <c r="DL52" i="22"/>
  <c r="DL51" i="22"/>
  <c r="DL56" i="22" s="1"/>
  <c r="DL50" i="22"/>
  <c r="DL49" i="22"/>
  <c r="DL48" i="22"/>
  <c r="DL47" i="22"/>
  <c r="DL43" i="22"/>
  <c r="DL42" i="22"/>
  <c r="DL41" i="22"/>
  <c r="DL40" i="22"/>
  <c r="DL44" i="22" s="1"/>
  <c r="DL30" i="22"/>
  <c r="DL31" i="22" s="1"/>
  <c r="DL29" i="22"/>
  <c r="DL25" i="22"/>
  <c r="DL23" i="22"/>
  <c r="DL22" i="22"/>
  <c r="DL21" i="22"/>
  <c r="DL20" i="22"/>
  <c r="DL19" i="22"/>
  <c r="DL18" i="22"/>
  <c r="DL17" i="22"/>
  <c r="DL16" i="22"/>
  <c r="DL24" i="22" s="1"/>
  <c r="DL26" i="22" s="1"/>
  <c r="DL15" i="22"/>
  <c r="DL11" i="22"/>
  <c r="DL10" i="22"/>
  <c r="DL9" i="22"/>
  <c r="DL8" i="22"/>
  <c r="DL12" i="22" s="1"/>
  <c r="DL33" i="22" s="1"/>
  <c r="DF5" i="22"/>
  <c r="DC62" i="22"/>
  <c r="DC61" i="22"/>
  <c r="DC63" i="22" s="1"/>
  <c r="DC57" i="22"/>
  <c r="DC55" i="22"/>
  <c r="DC54" i="22"/>
  <c r="DC53" i="22"/>
  <c r="DC52" i="22"/>
  <c r="DC51" i="22"/>
  <c r="DC50" i="22"/>
  <c r="DC49" i="22"/>
  <c r="DC48" i="22"/>
  <c r="DC47" i="22"/>
  <c r="DC56" i="22" s="1"/>
  <c r="DC43" i="22"/>
  <c r="DC42" i="22"/>
  <c r="DC41" i="22"/>
  <c r="DC40" i="22"/>
  <c r="DC44" i="22" s="1"/>
  <c r="DC30" i="22"/>
  <c r="DC31" i="22" s="1"/>
  <c r="DC29" i="22"/>
  <c r="DC25" i="22"/>
  <c r="DC26" i="22" s="1"/>
  <c r="DC23" i="22"/>
  <c r="DC22" i="22"/>
  <c r="DC21" i="22"/>
  <c r="DC20" i="22"/>
  <c r="DC19" i="22"/>
  <c r="DC18" i="22"/>
  <c r="DC17" i="22"/>
  <c r="DC16" i="22"/>
  <c r="DC24" i="22" s="1"/>
  <c r="DC15" i="22"/>
  <c r="DC11" i="22"/>
  <c r="DC10" i="22"/>
  <c r="DC12" i="22" s="1"/>
  <c r="DC9" i="22"/>
  <c r="DC8" i="22"/>
  <c r="CW5" i="22"/>
  <c r="CT62" i="22"/>
  <c r="CT61" i="22"/>
  <c r="CT63" i="22" s="1"/>
  <c r="CT57" i="22"/>
  <c r="CT55" i="22"/>
  <c r="CT54" i="22"/>
  <c r="CT53" i="22"/>
  <c r="CT52" i="22"/>
  <c r="CT51" i="22"/>
  <c r="CT56" i="22" s="1"/>
  <c r="CT50" i="22"/>
  <c r="CT49" i="22"/>
  <c r="CT48" i="22"/>
  <c r="CT47" i="22"/>
  <c r="CT43" i="22"/>
  <c r="CT42" i="22"/>
  <c r="CT41" i="22"/>
  <c r="CT40" i="22"/>
  <c r="CT44" i="22" s="1"/>
  <c r="CT30" i="22"/>
  <c r="CT31" i="22" s="1"/>
  <c r="CT29" i="22"/>
  <c r="CT25" i="22"/>
  <c r="CT26" i="22" s="1"/>
  <c r="CT23" i="22"/>
  <c r="CT22" i="22"/>
  <c r="CT21" i="22"/>
  <c r="CT20" i="22"/>
  <c r="CT19" i="22"/>
  <c r="CT18" i="22"/>
  <c r="CT17" i="22"/>
  <c r="CT16" i="22"/>
  <c r="CT24" i="22" s="1"/>
  <c r="CT15" i="22"/>
  <c r="CT11" i="22"/>
  <c r="CT10" i="22"/>
  <c r="CT9" i="22"/>
  <c r="CT8" i="22"/>
  <c r="CT12" i="22" s="1"/>
  <c r="CT33" i="22" s="1"/>
  <c r="CN5" i="22"/>
  <c r="CK63" i="22"/>
  <c r="CK62" i="22"/>
  <c r="CK61" i="22"/>
  <c r="CK57" i="22"/>
  <c r="CK55" i="22"/>
  <c r="CK54" i="22"/>
  <c r="CK53" i="22"/>
  <c r="CK56" i="22" s="1"/>
  <c r="CK52" i="22"/>
  <c r="CK51" i="22"/>
  <c r="CK50" i="22"/>
  <c r="CK49" i="22"/>
  <c r="CK48" i="22"/>
  <c r="CK47" i="22"/>
  <c r="CK43" i="22"/>
  <c r="CK42" i="22"/>
  <c r="CK41" i="22"/>
  <c r="CK40" i="22"/>
  <c r="CK44" i="22" s="1"/>
  <c r="CK30" i="22"/>
  <c r="CK31" i="22" s="1"/>
  <c r="CK29" i="22"/>
  <c r="CK25" i="22"/>
  <c r="CK23" i="22"/>
  <c r="CK22" i="22"/>
  <c r="CK21" i="22"/>
  <c r="CK20" i="22"/>
  <c r="CK19" i="22"/>
  <c r="CK18" i="22"/>
  <c r="CK17" i="22"/>
  <c r="CK16" i="22"/>
  <c r="CK24" i="22" s="1"/>
  <c r="CK26" i="22" s="1"/>
  <c r="CK33" i="22" s="1"/>
  <c r="CK15" i="22"/>
  <c r="CK12" i="22"/>
  <c r="CK11" i="22"/>
  <c r="CK10" i="22"/>
  <c r="CK9" i="22"/>
  <c r="CK8" i="22"/>
  <c r="CE5" i="22"/>
  <c r="CB62" i="22"/>
  <c r="CB61" i="22"/>
  <c r="CB63" i="22" s="1"/>
  <c r="CB57" i="22"/>
  <c r="CB55" i="22"/>
  <c r="CB54" i="22"/>
  <c r="CB53" i="22"/>
  <c r="CB52" i="22"/>
  <c r="CB51" i="22"/>
  <c r="CB56" i="22" s="1"/>
  <c r="CB50" i="22"/>
  <c r="CB49" i="22"/>
  <c r="CB48" i="22"/>
  <c r="CB47" i="22"/>
  <c r="CB43" i="22"/>
  <c r="CB42" i="22"/>
  <c r="CB41" i="22"/>
  <c r="CB40" i="22"/>
  <c r="CB44" i="22" s="1"/>
  <c r="CB30" i="22"/>
  <c r="CB31" i="22" s="1"/>
  <c r="CB29" i="22"/>
  <c r="CB25" i="22"/>
  <c r="CB23" i="22"/>
  <c r="CB22" i="22"/>
  <c r="CB21" i="22"/>
  <c r="CB20" i="22"/>
  <c r="CB19" i="22"/>
  <c r="CB18" i="22"/>
  <c r="CB17" i="22"/>
  <c r="CB16" i="22"/>
  <c r="CB24" i="22" s="1"/>
  <c r="CB26" i="22" s="1"/>
  <c r="CB15" i="22"/>
  <c r="CB11" i="22"/>
  <c r="CB10" i="22"/>
  <c r="CB9" i="22"/>
  <c r="CB8" i="22"/>
  <c r="CB12" i="22" s="1"/>
  <c r="CB33" i="22" s="1"/>
  <c r="BV5" i="22"/>
  <c r="BS62" i="22"/>
  <c r="BS61" i="22"/>
  <c r="BS63" i="22" s="1"/>
  <c r="BS57" i="22"/>
  <c r="BS55" i="22"/>
  <c r="BS54" i="22"/>
  <c r="BS53" i="22"/>
  <c r="BS52" i="22"/>
  <c r="BS51" i="22"/>
  <c r="BS56" i="22" s="1"/>
  <c r="BS50" i="22"/>
  <c r="BS49" i="22"/>
  <c r="BS48" i="22"/>
  <c r="BS47" i="22"/>
  <c r="BS43" i="22"/>
  <c r="BS42" i="22"/>
  <c r="BS41" i="22"/>
  <c r="BS40" i="22"/>
  <c r="BS44" i="22" s="1"/>
  <c r="BS30" i="22"/>
  <c r="BS31" i="22" s="1"/>
  <c r="BS29" i="22"/>
  <c r="BS25" i="22"/>
  <c r="BS26" i="22" s="1"/>
  <c r="BS23" i="22"/>
  <c r="BS22" i="22"/>
  <c r="BS21" i="22"/>
  <c r="BS20" i="22"/>
  <c r="BS19" i="22"/>
  <c r="BS18" i="22"/>
  <c r="BS17" i="22"/>
  <c r="BS16" i="22"/>
  <c r="BS24" i="22" s="1"/>
  <c r="BS15" i="22"/>
  <c r="BS11" i="22"/>
  <c r="BS10" i="22"/>
  <c r="BS9" i="22"/>
  <c r="BS8" i="22"/>
  <c r="BS12" i="22" s="1"/>
  <c r="BS33" i="22" s="1"/>
  <c r="BM5" i="22"/>
  <c r="BJ62" i="22"/>
  <c r="BJ63" i="22" s="1"/>
  <c r="BJ61" i="22"/>
  <c r="BJ57" i="22"/>
  <c r="BJ55" i="22"/>
  <c r="BJ54" i="22"/>
  <c r="BJ53" i="22"/>
  <c r="BJ52" i="22"/>
  <c r="BJ51" i="22"/>
  <c r="BJ50" i="22"/>
  <c r="BJ49" i="22"/>
  <c r="BJ48" i="22"/>
  <c r="BJ56" i="22" s="1"/>
  <c r="BJ58" i="22" s="1"/>
  <c r="BJ47" i="22"/>
  <c r="BJ44" i="22"/>
  <c r="BJ43" i="22"/>
  <c r="BJ42" i="22"/>
  <c r="BJ41" i="22"/>
  <c r="BJ40" i="22"/>
  <c r="BJ31" i="22"/>
  <c r="BJ30" i="22"/>
  <c r="BJ29" i="22"/>
  <c r="BJ25" i="22"/>
  <c r="BJ26" i="22" s="1"/>
  <c r="BJ23" i="22"/>
  <c r="BJ22" i="22"/>
  <c r="BJ21" i="22"/>
  <c r="BJ20" i="22"/>
  <c r="BJ19" i="22"/>
  <c r="BJ18" i="22"/>
  <c r="BJ17" i="22"/>
  <c r="BJ16" i="22"/>
  <c r="BJ15" i="22"/>
  <c r="BJ24" i="22" s="1"/>
  <c r="BJ11" i="22"/>
  <c r="BJ12" i="22" s="1"/>
  <c r="BJ10" i="22"/>
  <c r="BJ9" i="22"/>
  <c r="BJ8" i="22"/>
  <c r="BD5" i="22"/>
  <c r="BA62" i="22"/>
  <c r="BA61" i="22"/>
  <c r="BA63" i="22" s="1"/>
  <c r="BA57" i="22"/>
  <c r="BA55" i="22"/>
  <c r="BA54" i="22"/>
  <c r="BA53" i="22"/>
  <c r="BA52" i="22"/>
  <c r="BA51" i="22"/>
  <c r="BA56" i="22" s="1"/>
  <c r="BA50" i="22"/>
  <c r="BA49" i="22"/>
  <c r="BA48" i="22"/>
  <c r="BA47" i="22"/>
  <c r="BA43" i="22"/>
  <c r="BA42" i="22"/>
  <c r="BA41" i="22"/>
  <c r="BA40" i="22"/>
  <c r="BA44" i="22" s="1"/>
  <c r="BA30" i="22"/>
  <c r="BA31" i="22" s="1"/>
  <c r="BA29" i="22"/>
  <c r="BA25" i="22"/>
  <c r="BA26" i="22" s="1"/>
  <c r="BA23" i="22"/>
  <c r="BA22" i="22"/>
  <c r="BA21" i="22"/>
  <c r="BA20" i="22"/>
  <c r="BA19" i="22"/>
  <c r="BA18" i="22"/>
  <c r="BA17" i="22"/>
  <c r="BA16" i="22"/>
  <c r="BA24" i="22" s="1"/>
  <c r="BA15" i="22"/>
  <c r="BA11" i="22"/>
  <c r="BA10" i="22"/>
  <c r="BA9" i="22"/>
  <c r="BA8" i="22"/>
  <c r="BA12" i="22" s="1"/>
  <c r="BA33" i="22" s="1"/>
  <c r="AU5" i="22"/>
  <c r="AR62" i="22"/>
  <c r="AR61" i="22"/>
  <c r="AR63" i="22" s="1"/>
  <c r="AR57" i="22"/>
  <c r="AR55" i="22"/>
  <c r="AR54" i="22"/>
  <c r="AR53" i="22"/>
  <c r="AR52" i="22"/>
  <c r="AR51" i="22"/>
  <c r="AR56" i="22" s="1"/>
  <c r="AR50" i="22"/>
  <c r="AR49" i="22"/>
  <c r="AR48" i="22"/>
  <c r="AR47" i="22"/>
  <c r="AR43" i="22"/>
  <c r="AR42" i="22"/>
  <c r="AR41" i="22"/>
  <c r="AR40" i="22"/>
  <c r="AR44" i="22" s="1"/>
  <c r="AR30" i="22"/>
  <c r="AR31" i="22" s="1"/>
  <c r="AR29" i="22"/>
  <c r="AR25" i="22"/>
  <c r="AR23" i="22"/>
  <c r="AR22" i="22"/>
  <c r="AR21" i="22"/>
  <c r="AR20" i="22"/>
  <c r="AR19" i="22"/>
  <c r="AR18" i="22"/>
  <c r="AR17" i="22"/>
  <c r="AR16" i="22"/>
  <c r="AR24" i="22" s="1"/>
  <c r="AR26" i="22" s="1"/>
  <c r="AR15" i="22"/>
  <c r="AR11" i="22"/>
  <c r="AR10" i="22"/>
  <c r="AR9" i="22"/>
  <c r="AR8" i="22"/>
  <c r="AR12" i="22" s="1"/>
  <c r="AR33" i="22" s="1"/>
  <c r="AL5" i="22"/>
  <c r="AI62" i="22"/>
  <c r="AI61" i="22"/>
  <c r="AI63" i="22" s="1"/>
  <c r="AI57" i="22"/>
  <c r="AI55" i="22"/>
  <c r="AI54" i="22"/>
  <c r="AI53" i="22"/>
  <c r="AI52" i="22"/>
  <c r="AI51" i="22"/>
  <c r="AI56" i="22" s="1"/>
  <c r="AI50" i="22"/>
  <c r="AI49" i="22"/>
  <c r="AI48" i="22"/>
  <c r="AI47" i="22"/>
  <c r="AI43" i="22"/>
  <c r="AI42" i="22"/>
  <c r="AI41" i="22"/>
  <c r="AI40" i="22"/>
  <c r="AI44" i="22" s="1"/>
  <c r="AI30" i="22"/>
  <c r="AI31" i="22" s="1"/>
  <c r="AI29" i="22"/>
  <c r="AI25" i="22"/>
  <c r="AI23" i="22"/>
  <c r="AI22" i="22"/>
  <c r="AI21" i="22"/>
  <c r="AI20" i="22"/>
  <c r="AI19" i="22"/>
  <c r="AI18" i="22"/>
  <c r="AI17" i="22"/>
  <c r="AI16" i="22"/>
  <c r="AI15" i="22"/>
  <c r="AI24" i="22" s="1"/>
  <c r="AI26" i="22" s="1"/>
  <c r="AI11" i="22"/>
  <c r="AI10" i="22"/>
  <c r="AI9" i="22"/>
  <c r="AI8" i="22"/>
  <c r="AI12" i="22" s="1"/>
  <c r="AI33" i="22" s="1"/>
  <c r="AC5" i="22"/>
  <c r="Z62" i="22"/>
  <c r="Z61" i="22"/>
  <c r="Z63" i="22" s="1"/>
  <c r="Z57" i="22"/>
  <c r="Z55" i="22"/>
  <c r="Z54" i="22"/>
  <c r="Z53" i="22"/>
  <c r="Z52" i="22"/>
  <c r="Z51" i="22"/>
  <c r="Z50" i="22"/>
  <c r="Z49" i="22"/>
  <c r="Z48" i="22"/>
  <c r="Z47" i="22"/>
  <c r="Z56" i="22" s="1"/>
  <c r="Z43" i="22"/>
  <c r="Z42" i="22"/>
  <c r="Z41" i="22"/>
  <c r="Z40" i="22"/>
  <c r="Z44" i="22" s="1"/>
  <c r="Z30" i="22"/>
  <c r="Z31" i="22" s="1"/>
  <c r="Z29" i="22"/>
  <c r="Z25" i="22"/>
  <c r="Z26" i="22" s="1"/>
  <c r="Z23" i="22"/>
  <c r="Z22" i="22"/>
  <c r="Z21" i="22"/>
  <c r="Z20" i="22"/>
  <c r="Z19" i="22"/>
  <c r="Z18" i="22"/>
  <c r="Z17" i="22"/>
  <c r="Z16" i="22"/>
  <c r="Z24" i="22" s="1"/>
  <c r="Z15" i="22"/>
  <c r="Z11" i="22"/>
  <c r="Z10" i="22"/>
  <c r="Z9" i="22"/>
  <c r="Z8" i="22"/>
  <c r="Z12" i="22" s="1"/>
  <c r="Z33" i="22" s="1"/>
  <c r="T5" i="22"/>
  <c r="K5" i="22"/>
  <c r="Q62" i="22"/>
  <c r="Q61" i="22"/>
  <c r="Q63" i="22" s="1"/>
  <c r="Q57" i="22"/>
  <c r="Q55" i="22"/>
  <c r="Q54" i="22"/>
  <c r="Q53" i="22"/>
  <c r="Q52" i="22"/>
  <c r="Q51" i="22"/>
  <c r="Q56" i="22" s="1"/>
  <c r="Q50" i="22"/>
  <c r="Q49" i="22"/>
  <c r="Q48" i="22"/>
  <c r="Q47" i="22"/>
  <c r="Q43" i="22"/>
  <c r="Q42" i="22"/>
  <c r="Q41" i="22"/>
  <c r="Q40" i="22"/>
  <c r="Q44" i="22" s="1"/>
  <c r="Q30" i="22"/>
  <c r="Q31" i="22" s="1"/>
  <c r="Q29" i="22"/>
  <c r="Q25" i="22"/>
  <c r="Q26" i="22" s="1"/>
  <c r="Q23" i="22"/>
  <c r="Q22" i="22"/>
  <c r="Q21" i="22"/>
  <c r="Q20" i="22"/>
  <c r="Q19" i="22"/>
  <c r="Q18" i="22"/>
  <c r="Q17" i="22"/>
  <c r="Q16" i="22"/>
  <c r="Q24" i="22" s="1"/>
  <c r="Q15" i="22"/>
  <c r="Q11" i="22"/>
  <c r="Q10" i="22"/>
  <c r="Q9" i="22"/>
  <c r="Q8" i="22"/>
  <c r="Q12" i="22" s="1"/>
  <c r="Q33" i="22" s="1"/>
  <c r="H65" i="22"/>
  <c r="H62" i="22"/>
  <c r="H61" i="22"/>
  <c r="H63" i="22" s="1"/>
  <c r="H57" i="22"/>
  <c r="H55" i="22"/>
  <c r="H54" i="22"/>
  <c r="H53" i="22"/>
  <c r="H52" i="22"/>
  <c r="H51" i="22"/>
  <c r="H50" i="22"/>
  <c r="H49" i="22"/>
  <c r="H48" i="22"/>
  <c r="H47" i="22"/>
  <c r="H43" i="22"/>
  <c r="H42" i="22"/>
  <c r="H41" i="22"/>
  <c r="H40" i="22"/>
  <c r="H44" i="22" s="1"/>
  <c r="H25" i="22"/>
  <c r="H21" i="22"/>
  <c r="H22" i="22"/>
  <c r="B11" i="29"/>
  <c r="B4" i="29"/>
  <c r="C32" i="19"/>
  <c r="C36" i="19" s="1"/>
  <c r="D32" i="19"/>
  <c r="D36" i="19" s="1"/>
  <c r="E32" i="19"/>
  <c r="E36" i="19" s="1"/>
  <c r="C25" i="19"/>
  <c r="D25" i="19"/>
  <c r="E25" i="19"/>
  <c r="C11" i="19"/>
  <c r="D11" i="19"/>
  <c r="E11" i="19"/>
  <c r="H30" i="22"/>
  <c r="H29" i="22"/>
  <c r="H16" i="22"/>
  <c r="H17" i="22"/>
  <c r="H18" i="22"/>
  <c r="H19" i="22"/>
  <c r="H20" i="22"/>
  <c r="H23" i="22"/>
  <c r="H9" i="22"/>
  <c r="H10" i="22"/>
  <c r="H11" i="22"/>
  <c r="H15" i="22"/>
  <c r="H8" i="22"/>
  <c r="H15" i="23"/>
  <c r="I15" i="23"/>
  <c r="J15" i="23"/>
  <c r="K15" i="23"/>
  <c r="L15" i="23"/>
  <c r="M15" i="23"/>
  <c r="N15" i="23"/>
  <c r="P15" i="23"/>
  <c r="F12" i="23"/>
  <c r="F15" i="23" s="1"/>
  <c r="G12" i="23"/>
  <c r="G15" i="23" s="1"/>
  <c r="H12" i="23"/>
  <c r="I12" i="23"/>
  <c r="J12" i="23"/>
  <c r="K12" i="23"/>
  <c r="L12" i="23"/>
  <c r="M12" i="23"/>
  <c r="N12" i="23"/>
  <c r="O12" i="23"/>
  <c r="O15" i="23" s="1"/>
  <c r="P12" i="23"/>
  <c r="C5" i="23"/>
  <c r="D5" i="23" s="1"/>
  <c r="E5" i="23" s="1"/>
  <c r="F5" i="23" s="1"/>
  <c r="G5" i="23" s="1"/>
  <c r="H5" i="23" s="1"/>
  <c r="I5" i="23" s="1"/>
  <c r="J5" i="23" s="1"/>
  <c r="K5" i="23" s="1"/>
  <c r="L5" i="23" s="1"/>
  <c r="M5" i="23" s="1"/>
  <c r="N5" i="23" s="1"/>
  <c r="O5" i="23" s="1"/>
  <c r="P5" i="23" s="1"/>
  <c r="E12" i="23"/>
  <c r="E15" i="23" s="1"/>
  <c r="C12" i="23"/>
  <c r="C15" i="23" s="1"/>
  <c r="D12" i="23"/>
  <c r="D15" i="23" s="1"/>
  <c r="B12" i="23"/>
  <c r="B15" i="23" s="1"/>
  <c r="C19" i="21"/>
  <c r="D19" i="21"/>
  <c r="E19" i="21"/>
  <c r="O14" i="29" l="1"/>
  <c r="B36" i="19"/>
  <c r="J36" i="19"/>
  <c r="P36" i="19"/>
  <c r="M19" i="19"/>
  <c r="M6" i="29"/>
  <c r="M13" i="29" s="1"/>
  <c r="E19" i="19"/>
  <c r="E6" i="29"/>
  <c r="E13" i="29" s="1"/>
  <c r="E16" i="29" s="1"/>
  <c r="C19" i="19"/>
  <c r="C6" i="29"/>
  <c r="C13" i="29" s="1"/>
  <c r="C16" i="29" s="1"/>
  <c r="H19" i="19"/>
  <c r="H6" i="29"/>
  <c r="H13" i="29" s="1"/>
  <c r="I14" i="29" s="1"/>
  <c r="G19" i="19"/>
  <c r="G6" i="29"/>
  <c r="G13" i="29" s="1"/>
  <c r="F19" i="19"/>
  <c r="F6" i="29"/>
  <c r="F13" i="29" s="1"/>
  <c r="L19" i="19"/>
  <c r="L6" i="29"/>
  <c r="L13" i="29" s="1"/>
  <c r="P19" i="19"/>
  <c r="P6" i="29"/>
  <c r="P13" i="29" s="1"/>
  <c r="P14" i="29" s="1"/>
  <c r="K19" i="19"/>
  <c r="K6" i="29"/>
  <c r="K13" i="29" s="1"/>
  <c r="J19" i="19"/>
  <c r="J6" i="29"/>
  <c r="J13" i="29" s="1"/>
  <c r="D19" i="19"/>
  <c r="D6" i="29"/>
  <c r="D13" i="29" s="1"/>
  <c r="B19" i="19"/>
  <c r="I19" i="19"/>
  <c r="N19" i="19"/>
  <c r="O19" i="19"/>
  <c r="B13" i="29"/>
  <c r="DL12" i="30"/>
  <c r="DU22" i="30"/>
  <c r="DC22" i="30"/>
  <c r="CT12" i="30"/>
  <c r="CT22" i="30"/>
  <c r="CK12" i="30"/>
  <c r="CB12" i="30"/>
  <c r="BA22" i="30"/>
  <c r="BS12" i="30"/>
  <c r="CB22" i="30"/>
  <c r="BS22" i="30"/>
  <c r="BA12" i="30"/>
  <c r="BJ22" i="30"/>
  <c r="BJ12" i="30"/>
  <c r="AR12" i="30"/>
  <c r="Q12" i="30"/>
  <c r="AI12" i="30"/>
  <c r="AR22" i="30"/>
  <c r="AI22" i="30"/>
  <c r="Z12" i="30"/>
  <c r="Z22" i="30"/>
  <c r="Q22" i="30"/>
  <c r="H22" i="30"/>
  <c r="H12" i="30"/>
  <c r="ED58" i="22"/>
  <c r="ED65" i="22" s="1"/>
  <c r="DU58" i="22"/>
  <c r="DU65" i="22" s="1"/>
  <c r="DL58" i="22"/>
  <c r="DL65" i="22" s="1"/>
  <c r="DC33" i="22"/>
  <c r="DC58" i="22"/>
  <c r="DC65" i="22" s="1"/>
  <c r="CT58" i="22"/>
  <c r="CT65" i="22" s="1"/>
  <c r="CK58" i="22"/>
  <c r="CK65" i="22" s="1"/>
  <c r="CB58" i="22"/>
  <c r="CB65" i="22" s="1"/>
  <c r="BS58" i="22"/>
  <c r="BS65" i="22"/>
  <c r="BJ33" i="22"/>
  <c r="BJ65" i="22"/>
  <c r="BA58" i="22"/>
  <c r="BA65" i="22" s="1"/>
  <c r="AR58" i="22"/>
  <c r="AR65" i="22" s="1"/>
  <c r="AI58" i="22"/>
  <c r="AI65" i="22" s="1"/>
  <c r="Z58" i="22"/>
  <c r="Z65" i="22"/>
  <c r="Q58" i="22"/>
  <c r="Q65" i="22" s="1"/>
  <c r="H56" i="22"/>
  <c r="H58" i="22"/>
  <c r="H12" i="22"/>
  <c r="H33" i="22" s="1"/>
  <c r="H24" i="22"/>
  <c r="H26" i="22" s="1"/>
  <c r="H31" i="22"/>
  <c r="B27" i="17"/>
  <c r="C27" i="16"/>
  <c r="D27" i="16"/>
  <c r="E27" i="16"/>
  <c r="F27" i="16"/>
  <c r="G27" i="16"/>
  <c r="H27" i="16"/>
  <c r="I27" i="16"/>
  <c r="J27" i="16"/>
  <c r="B27" i="16"/>
  <c r="C32" i="15"/>
  <c r="D32" i="15"/>
  <c r="E32" i="15"/>
  <c r="F32" i="15"/>
  <c r="G32" i="15"/>
  <c r="H32" i="15"/>
  <c r="I32" i="15"/>
  <c r="J32" i="15"/>
  <c r="B32" i="15"/>
  <c r="D17" i="5"/>
  <c r="E17" i="5"/>
  <c r="F17" i="5"/>
  <c r="G17" i="5"/>
  <c r="G22" i="5" s="1"/>
  <c r="H17" i="5"/>
  <c r="H22" i="5" s="1"/>
  <c r="I17" i="5"/>
  <c r="I22" i="5" s="1"/>
  <c r="C16" i="5"/>
  <c r="C17" i="5" s="1"/>
  <c r="C22" i="5" s="1"/>
  <c r="D16" i="5"/>
  <c r="E16" i="5"/>
  <c r="F16" i="5"/>
  <c r="G16" i="5"/>
  <c r="H16" i="5"/>
  <c r="I16" i="5"/>
  <c r="C21" i="5"/>
  <c r="D21" i="5"/>
  <c r="E21" i="5"/>
  <c r="F21" i="5"/>
  <c r="F22" i="5" s="1"/>
  <c r="G21" i="5"/>
  <c r="H21" i="5"/>
  <c r="I21" i="5"/>
  <c r="B21" i="5"/>
  <c r="M14" i="29" l="1"/>
  <c r="L14" i="29"/>
  <c r="K14" i="29"/>
  <c r="G14" i="29"/>
  <c r="D14" i="29"/>
  <c r="E14" i="29"/>
  <c r="F14" i="29"/>
  <c r="H14" i="29"/>
  <c r="G16" i="29"/>
  <c r="N14" i="29"/>
  <c r="M16" i="29"/>
  <c r="P16" i="29"/>
  <c r="J14" i="29"/>
  <c r="E22" i="5"/>
  <c r="D22" i="5"/>
  <c r="D16" i="29"/>
  <c r="F16" i="29"/>
  <c r="N16" i="29"/>
  <c r="K16" i="29"/>
  <c r="J16" i="29"/>
  <c r="H16" i="29"/>
  <c r="I16" i="29"/>
  <c r="O16" i="29"/>
  <c r="L16" i="29"/>
  <c r="C14" i="29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F77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G90" i="1"/>
  <c r="G84" i="1" s="1"/>
  <c r="H90" i="1"/>
  <c r="H84" i="1" s="1"/>
  <c r="I90" i="1"/>
  <c r="I84" i="1" s="1"/>
  <c r="J90" i="1"/>
  <c r="J84" i="1" s="1"/>
  <c r="K90" i="1"/>
  <c r="K84" i="1" s="1"/>
  <c r="L90" i="1"/>
  <c r="L84" i="1" s="1"/>
  <c r="M90" i="1"/>
  <c r="M84" i="1" s="1"/>
  <c r="N90" i="1"/>
  <c r="N84" i="1" s="1"/>
  <c r="O90" i="1"/>
  <c r="O84" i="1" s="1"/>
  <c r="P90" i="1"/>
  <c r="P84" i="1" s="1"/>
  <c r="Q90" i="1"/>
  <c r="Q84" i="1" s="1"/>
  <c r="R90" i="1"/>
  <c r="R84" i="1" s="1"/>
  <c r="S90" i="1"/>
  <c r="S84" i="1" s="1"/>
  <c r="T90" i="1"/>
  <c r="T84" i="1" s="1"/>
  <c r="F90" i="1"/>
  <c r="F84" i="1" s="1"/>
  <c r="T76" i="1"/>
  <c r="S76" i="1"/>
  <c r="S70" i="1" s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A37" i="17"/>
  <c r="A38" i="17" s="1"/>
  <c r="J36" i="17"/>
  <c r="I36" i="17"/>
  <c r="H36" i="17"/>
  <c r="G36" i="17"/>
  <c r="F36" i="17"/>
  <c r="E36" i="17"/>
  <c r="D36" i="17"/>
  <c r="C36" i="17"/>
  <c r="B36" i="17"/>
  <c r="F65" i="1" s="1"/>
  <c r="J32" i="17"/>
  <c r="I32" i="17"/>
  <c r="H32" i="17"/>
  <c r="G32" i="17"/>
  <c r="F32" i="17"/>
  <c r="E32" i="17"/>
  <c r="D32" i="17"/>
  <c r="C32" i="17"/>
  <c r="B32" i="17"/>
  <c r="J31" i="17"/>
  <c r="I31" i="17"/>
  <c r="H31" i="17"/>
  <c r="G31" i="17"/>
  <c r="F31" i="17"/>
  <c r="E31" i="17"/>
  <c r="D31" i="17"/>
  <c r="C31" i="17"/>
  <c r="B31" i="17"/>
  <c r="D28" i="17"/>
  <c r="D33" i="17" s="1"/>
  <c r="J27" i="17"/>
  <c r="I27" i="17"/>
  <c r="H27" i="17"/>
  <c r="H28" i="17" s="1"/>
  <c r="G27" i="17"/>
  <c r="F27" i="17"/>
  <c r="F28" i="17" s="1"/>
  <c r="F33" i="17" s="1"/>
  <c r="E27" i="17"/>
  <c r="E28" i="17" s="1"/>
  <c r="E33" i="17" s="1"/>
  <c r="D27" i="17"/>
  <c r="C27" i="17"/>
  <c r="J23" i="17"/>
  <c r="I23" i="17"/>
  <c r="H23" i="17"/>
  <c r="G23" i="17"/>
  <c r="F23" i="17"/>
  <c r="E23" i="17"/>
  <c r="D23" i="17"/>
  <c r="C23" i="17"/>
  <c r="C28" i="17" s="1"/>
  <c r="C33" i="17" s="1"/>
  <c r="B23" i="17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F66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F58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F57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F5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46" i="1"/>
  <c r="F49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F41" i="1"/>
  <c r="R38" i="1"/>
  <c r="S38" i="1"/>
  <c r="T38" i="1"/>
  <c r="G38" i="1"/>
  <c r="H38" i="1"/>
  <c r="I38" i="1"/>
  <c r="J38" i="1"/>
  <c r="K38" i="1"/>
  <c r="L38" i="1"/>
  <c r="M38" i="1"/>
  <c r="N38" i="1"/>
  <c r="O38" i="1"/>
  <c r="P38" i="1"/>
  <c r="Q38" i="1"/>
  <c r="F38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F37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F36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F30" i="1"/>
  <c r="F23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N20" i="1"/>
  <c r="O20" i="1"/>
  <c r="P20" i="1"/>
  <c r="Q20" i="1"/>
  <c r="R20" i="1"/>
  <c r="S20" i="1"/>
  <c r="T20" i="1"/>
  <c r="G70" i="1" l="1"/>
  <c r="L70" i="1"/>
  <c r="M70" i="1"/>
  <c r="P70" i="1"/>
  <c r="G45" i="1"/>
  <c r="T45" i="1"/>
  <c r="K45" i="1"/>
  <c r="J70" i="1"/>
  <c r="K70" i="1"/>
  <c r="S45" i="1"/>
  <c r="F70" i="1"/>
  <c r="H45" i="1"/>
  <c r="I45" i="1"/>
  <c r="J45" i="1"/>
  <c r="I70" i="1"/>
  <c r="G34" i="1"/>
  <c r="T19" i="1"/>
  <c r="H19" i="1"/>
  <c r="O34" i="1"/>
  <c r="F34" i="1"/>
  <c r="F55" i="1"/>
  <c r="I55" i="1"/>
  <c r="S19" i="1"/>
  <c r="G19" i="1"/>
  <c r="K34" i="1"/>
  <c r="T55" i="1"/>
  <c r="H55" i="1"/>
  <c r="R19" i="1"/>
  <c r="J34" i="1"/>
  <c r="S55" i="1"/>
  <c r="G55" i="1"/>
  <c r="Q19" i="1"/>
  <c r="R55" i="1"/>
  <c r="P19" i="1"/>
  <c r="Q70" i="1"/>
  <c r="O70" i="1"/>
  <c r="T34" i="1"/>
  <c r="T70" i="1"/>
  <c r="I34" i="1"/>
  <c r="H70" i="1"/>
  <c r="H34" i="1"/>
  <c r="R70" i="1"/>
  <c r="N34" i="1"/>
  <c r="M34" i="1"/>
  <c r="O19" i="1"/>
  <c r="J19" i="1"/>
  <c r="K55" i="1"/>
  <c r="Q34" i="1"/>
  <c r="I19" i="1"/>
  <c r="P34" i="1"/>
  <c r="S34" i="1"/>
  <c r="J55" i="1"/>
  <c r="Q55" i="1"/>
  <c r="N70" i="1"/>
  <c r="L34" i="1"/>
  <c r="L45" i="1"/>
  <c r="P55" i="1"/>
  <c r="O55" i="1"/>
  <c r="N19" i="1"/>
  <c r="N55" i="1"/>
  <c r="M19" i="1"/>
  <c r="F45" i="1"/>
  <c r="L19" i="1"/>
  <c r="M55" i="1"/>
  <c r="K19" i="1"/>
  <c r="R34" i="1"/>
  <c r="L55" i="1"/>
  <c r="N45" i="1"/>
  <c r="M45" i="1"/>
  <c r="R45" i="1"/>
  <c r="Q45" i="1"/>
  <c r="P45" i="1"/>
  <c r="O45" i="1"/>
  <c r="B37" i="17"/>
  <c r="C37" i="17"/>
  <c r="I28" i="17"/>
  <c r="I33" i="17" s="1"/>
  <c r="E37" i="17"/>
  <c r="G28" i="17"/>
  <c r="J28" i="17"/>
  <c r="F37" i="17"/>
  <c r="G37" i="17"/>
  <c r="H37" i="17"/>
  <c r="I37" i="17"/>
  <c r="B28" i="17"/>
  <c r="B33" i="17" s="1"/>
  <c r="G33" i="17"/>
  <c r="J33" i="17"/>
  <c r="D38" i="17"/>
  <c r="J38" i="17"/>
  <c r="H38" i="17"/>
  <c r="C38" i="17"/>
  <c r="I38" i="17"/>
  <c r="G38" i="17"/>
  <c r="B38" i="17"/>
  <c r="A39" i="17"/>
  <c r="F38" i="17"/>
  <c r="E38" i="17"/>
  <c r="H33" i="17"/>
  <c r="D37" i="17"/>
  <c r="J37" i="17"/>
  <c r="H65" i="1" l="1"/>
  <c r="G64" i="1"/>
  <c r="F39" i="17"/>
  <c r="A40" i="17"/>
  <c r="I39" i="17"/>
  <c r="E39" i="17"/>
  <c r="J39" i="17"/>
  <c r="D39" i="17"/>
  <c r="C39" i="17"/>
  <c r="B39" i="17"/>
  <c r="H39" i="17"/>
  <c r="G39" i="17"/>
  <c r="I65" i="1" l="1"/>
  <c r="H40" i="17"/>
  <c r="G40" i="17"/>
  <c r="F40" i="17"/>
  <c r="B40" i="17"/>
  <c r="A41" i="17"/>
  <c r="E40" i="17"/>
  <c r="D40" i="17"/>
  <c r="C40" i="17"/>
  <c r="J40" i="17"/>
  <c r="I40" i="17"/>
  <c r="J65" i="1" l="1"/>
  <c r="J41" i="17"/>
  <c r="I41" i="17"/>
  <c r="D41" i="17"/>
  <c r="H41" i="17"/>
  <c r="G41" i="17"/>
  <c r="F41" i="17"/>
  <c r="E41" i="17"/>
  <c r="A42" i="17"/>
  <c r="C41" i="17"/>
  <c r="B41" i="17"/>
  <c r="K65" i="1" l="1"/>
  <c r="F42" i="17"/>
  <c r="E42" i="17"/>
  <c r="D42" i="17"/>
  <c r="C42" i="17"/>
  <c r="A43" i="17"/>
  <c r="J42" i="17"/>
  <c r="I42" i="17"/>
  <c r="H42" i="17"/>
  <c r="G42" i="17"/>
  <c r="B42" i="17"/>
  <c r="L65" i="1" l="1"/>
  <c r="B43" i="17"/>
  <c r="G43" i="17"/>
  <c r="E43" i="17"/>
  <c r="A44" i="17"/>
  <c r="F43" i="17"/>
  <c r="J43" i="17"/>
  <c r="I43" i="17"/>
  <c r="H43" i="17"/>
  <c r="D43" i="17"/>
  <c r="C43" i="17"/>
  <c r="M65" i="1" l="1"/>
  <c r="D44" i="17"/>
  <c r="J44" i="17"/>
  <c r="G44" i="17"/>
  <c r="C44" i="17"/>
  <c r="B44" i="17"/>
  <c r="I44" i="17"/>
  <c r="A45" i="17"/>
  <c r="H44" i="17"/>
  <c r="F44" i="17"/>
  <c r="E44" i="17"/>
  <c r="N65" i="1" l="1"/>
  <c r="F45" i="17"/>
  <c r="A46" i="17"/>
  <c r="J45" i="17"/>
  <c r="I45" i="17"/>
  <c r="E45" i="17"/>
  <c r="D45" i="17"/>
  <c r="C45" i="17"/>
  <c r="B45" i="17"/>
  <c r="H45" i="17"/>
  <c r="G45" i="17"/>
  <c r="O65" i="1" l="1"/>
  <c r="H46" i="17"/>
  <c r="B46" i="17"/>
  <c r="G46" i="17"/>
  <c r="F46" i="17"/>
  <c r="E46" i="17"/>
  <c r="A47" i="17"/>
  <c r="D46" i="17"/>
  <c r="C46" i="17"/>
  <c r="J46" i="17"/>
  <c r="I46" i="17"/>
  <c r="P65" i="1" l="1"/>
  <c r="J47" i="17"/>
  <c r="C47" i="17"/>
  <c r="I47" i="17"/>
  <c r="B47" i="17"/>
  <c r="H47" i="17"/>
  <c r="G47" i="17"/>
  <c r="F47" i="17"/>
  <c r="E47" i="17"/>
  <c r="D47" i="17"/>
  <c r="A48" i="17"/>
  <c r="Q65" i="1" l="1"/>
  <c r="F48" i="17"/>
  <c r="A49" i="17"/>
  <c r="E48" i="17"/>
  <c r="J48" i="17"/>
  <c r="I48" i="17"/>
  <c r="H48" i="17"/>
  <c r="G48" i="17"/>
  <c r="B48" i="17"/>
  <c r="R65" i="1" s="1"/>
  <c r="D48" i="17"/>
  <c r="C48" i="17"/>
  <c r="B49" i="17" l="1"/>
  <c r="E49" i="17"/>
  <c r="A50" i="17"/>
  <c r="H49" i="17"/>
  <c r="J49" i="17"/>
  <c r="I49" i="17"/>
  <c r="F49" i="17"/>
  <c r="D49" i="17"/>
  <c r="C49" i="17"/>
  <c r="G49" i="17"/>
  <c r="S65" i="1" l="1"/>
  <c r="D50" i="17"/>
  <c r="D52" i="17" s="1"/>
  <c r="D54" i="17" s="1"/>
  <c r="C50" i="17"/>
  <c r="C52" i="17" s="1"/>
  <c r="C54" i="17" s="1"/>
  <c r="J50" i="17"/>
  <c r="J52" i="17" s="1"/>
  <c r="J54" i="17" s="1"/>
  <c r="B50" i="17"/>
  <c r="I50" i="17"/>
  <c r="I52" i="17" s="1"/>
  <c r="I54" i="17" s="1"/>
  <c r="G50" i="17"/>
  <c r="G52" i="17" s="1"/>
  <c r="G54" i="17" s="1"/>
  <c r="H50" i="17"/>
  <c r="H52" i="17" s="1"/>
  <c r="H54" i="17" s="1"/>
  <c r="F50" i="17"/>
  <c r="F52" i="17" s="1"/>
  <c r="F54" i="17" s="1"/>
  <c r="E50" i="17"/>
  <c r="E52" i="17" s="1"/>
  <c r="E54" i="17" s="1"/>
  <c r="B52" i="17" l="1"/>
  <c r="B54" i="17" s="1"/>
  <c r="T6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S11" i="1" s="1"/>
  <c r="T12" i="1"/>
  <c r="C30" i="6"/>
  <c r="D30" i="6"/>
  <c r="E30" i="6"/>
  <c r="F30" i="6"/>
  <c r="G30" i="6"/>
  <c r="H30" i="6"/>
  <c r="I30" i="6"/>
  <c r="C7" i="3"/>
  <c r="D7" i="3"/>
  <c r="E7" i="3"/>
  <c r="F7" i="3"/>
  <c r="G7" i="3"/>
  <c r="H7" i="3"/>
  <c r="I7" i="3"/>
  <c r="J7" i="3"/>
  <c r="K7" i="3"/>
  <c r="I30" i="5"/>
  <c r="C30" i="5"/>
  <c r="C52" i="5" s="1"/>
  <c r="D30" i="5"/>
  <c r="D52" i="5" s="1"/>
  <c r="E30" i="5"/>
  <c r="E52" i="5" s="1"/>
  <c r="F30" i="5"/>
  <c r="F52" i="5" s="1"/>
  <c r="G30" i="5"/>
  <c r="G52" i="5" s="1"/>
  <c r="H30" i="5"/>
  <c r="H52" i="5" s="1"/>
  <c r="C26" i="5"/>
  <c r="D26" i="5"/>
  <c r="E26" i="5"/>
  <c r="F26" i="5"/>
  <c r="G26" i="5"/>
  <c r="H26" i="5"/>
  <c r="I26" i="5"/>
  <c r="B26" i="5"/>
  <c r="C25" i="5"/>
  <c r="C27" i="5" s="1"/>
  <c r="D25" i="5"/>
  <c r="D27" i="5" s="1"/>
  <c r="E25" i="5"/>
  <c r="E27" i="5" s="1"/>
  <c r="F25" i="5"/>
  <c r="F27" i="5" s="1"/>
  <c r="G25" i="5"/>
  <c r="G27" i="5" s="1"/>
  <c r="H25" i="5"/>
  <c r="H27" i="5" s="1"/>
  <c r="I25" i="5"/>
  <c r="I27" i="5" s="1"/>
  <c r="C52" i="18"/>
  <c r="D52" i="18"/>
  <c r="E52" i="18"/>
  <c r="F52" i="18"/>
  <c r="G52" i="18"/>
  <c r="H52" i="18"/>
  <c r="I52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C50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B45" i="18"/>
  <c r="B46" i="18"/>
  <c r="B47" i="18"/>
  <c r="B48" i="18"/>
  <c r="B49" i="18"/>
  <c r="B50" i="18"/>
  <c r="C36" i="18"/>
  <c r="D36" i="18"/>
  <c r="E36" i="18"/>
  <c r="F36" i="18"/>
  <c r="G36" i="18"/>
  <c r="H36" i="18"/>
  <c r="I36" i="18"/>
  <c r="C33" i="18"/>
  <c r="D33" i="18"/>
  <c r="E33" i="18"/>
  <c r="F33" i="18"/>
  <c r="G33" i="18"/>
  <c r="H33" i="18"/>
  <c r="I33" i="18"/>
  <c r="C32" i="18"/>
  <c r="D32" i="18"/>
  <c r="E32" i="18"/>
  <c r="F32" i="18"/>
  <c r="G32" i="18"/>
  <c r="H32" i="18"/>
  <c r="I32" i="18"/>
  <c r="B32" i="18"/>
  <c r="C29" i="18"/>
  <c r="G29" i="18"/>
  <c r="H29" i="18"/>
  <c r="I29" i="18"/>
  <c r="D29" i="18"/>
  <c r="E29" i="18"/>
  <c r="F29" i="18"/>
  <c r="B29" i="18"/>
  <c r="A37" i="18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H36" i="16"/>
  <c r="I36" i="16"/>
  <c r="J36" i="16"/>
  <c r="C36" i="16"/>
  <c r="D36" i="16"/>
  <c r="E36" i="16"/>
  <c r="F36" i="16"/>
  <c r="G36" i="16"/>
  <c r="B36" i="16"/>
  <c r="C32" i="16"/>
  <c r="D32" i="16"/>
  <c r="E32" i="16"/>
  <c r="F32" i="16"/>
  <c r="G32" i="16"/>
  <c r="H32" i="16"/>
  <c r="I32" i="16"/>
  <c r="J32" i="16"/>
  <c r="B32" i="16"/>
  <c r="C31" i="16"/>
  <c r="D31" i="16"/>
  <c r="E31" i="16"/>
  <c r="F31" i="16"/>
  <c r="G31" i="16"/>
  <c r="H31" i="16"/>
  <c r="I31" i="16"/>
  <c r="J31" i="16"/>
  <c r="B31" i="16"/>
  <c r="C28" i="16"/>
  <c r="D28" i="16"/>
  <c r="E28" i="16"/>
  <c r="E33" i="16" s="1"/>
  <c r="F28" i="16"/>
  <c r="G28" i="16"/>
  <c r="H28" i="16"/>
  <c r="I28" i="16"/>
  <c r="J28" i="16"/>
  <c r="C23" i="16"/>
  <c r="D23" i="16"/>
  <c r="E23" i="16"/>
  <c r="F23" i="16"/>
  <c r="G23" i="16"/>
  <c r="H23" i="16"/>
  <c r="I23" i="16"/>
  <c r="J23" i="16"/>
  <c r="B23" i="16"/>
  <c r="B28" i="16" s="1"/>
  <c r="C76" i="15"/>
  <c r="D76" i="15"/>
  <c r="E76" i="15"/>
  <c r="F76" i="15"/>
  <c r="G76" i="15"/>
  <c r="H76" i="15"/>
  <c r="I76" i="15"/>
  <c r="J76" i="15"/>
  <c r="B76" i="15"/>
  <c r="B95" i="15" s="1"/>
  <c r="C72" i="15"/>
  <c r="C73" i="15" s="1"/>
  <c r="D72" i="15"/>
  <c r="D73" i="15" s="1"/>
  <c r="E72" i="15"/>
  <c r="E73" i="15" s="1"/>
  <c r="F72" i="15"/>
  <c r="F73" i="15" s="1"/>
  <c r="G72" i="15"/>
  <c r="G73" i="15" s="1"/>
  <c r="H72" i="15"/>
  <c r="H73" i="15" s="1"/>
  <c r="I72" i="15"/>
  <c r="I73" i="15" s="1"/>
  <c r="J72" i="15"/>
  <c r="J73" i="15" s="1"/>
  <c r="B72" i="15"/>
  <c r="B73" i="15" s="1"/>
  <c r="I41" i="15"/>
  <c r="J41" i="15"/>
  <c r="C41" i="15"/>
  <c r="D41" i="15"/>
  <c r="E41" i="15"/>
  <c r="F41" i="15"/>
  <c r="G41" i="15"/>
  <c r="H41" i="15"/>
  <c r="C37" i="15"/>
  <c r="D37" i="15"/>
  <c r="E37" i="15"/>
  <c r="F37" i="15"/>
  <c r="G37" i="15"/>
  <c r="H37" i="15"/>
  <c r="I37" i="15"/>
  <c r="J37" i="15"/>
  <c r="B37" i="15"/>
  <c r="C36" i="15"/>
  <c r="D36" i="15"/>
  <c r="E36" i="15"/>
  <c r="F36" i="15"/>
  <c r="G36" i="15"/>
  <c r="H36" i="15"/>
  <c r="I36" i="15"/>
  <c r="J36" i="15"/>
  <c r="B36" i="15"/>
  <c r="C28" i="15"/>
  <c r="C33" i="15" s="1"/>
  <c r="D28" i="15"/>
  <c r="D33" i="15" s="1"/>
  <c r="E28" i="15"/>
  <c r="E33" i="15" s="1"/>
  <c r="F28" i="15"/>
  <c r="F33" i="15" s="1"/>
  <c r="G28" i="15"/>
  <c r="G33" i="15" s="1"/>
  <c r="H28" i="15"/>
  <c r="H33" i="15" s="1"/>
  <c r="I28" i="15"/>
  <c r="I33" i="15" s="1"/>
  <c r="J28" i="15"/>
  <c r="J33" i="15" s="1"/>
  <c r="B28" i="15"/>
  <c r="A77" i="15"/>
  <c r="I77" i="15" s="1"/>
  <c r="A42" i="15"/>
  <c r="F42" i="15" s="1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D4" i="14"/>
  <c r="E4" i="14" s="1"/>
  <c r="F4" i="14" s="1"/>
  <c r="G4" i="14" s="1"/>
  <c r="H4" i="14" s="1"/>
  <c r="I4" i="14" s="1"/>
  <c r="J4" i="14" s="1"/>
  <c r="K4" i="14" s="1"/>
  <c r="L4" i="14" s="1"/>
  <c r="M4" i="14" s="1"/>
  <c r="N4" i="14" s="1"/>
  <c r="O4" i="14" s="1"/>
  <c r="P4" i="14" s="1"/>
  <c r="C4" i="14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B7" i="13"/>
  <c r="C4" i="13"/>
  <c r="D4" i="13" s="1"/>
  <c r="E4" i="13" s="1"/>
  <c r="F4" i="13" s="1"/>
  <c r="G4" i="13" s="1"/>
  <c r="H4" i="13" s="1"/>
  <c r="I4" i="13" s="1"/>
  <c r="J4" i="13" s="1"/>
  <c r="K4" i="13" s="1"/>
  <c r="L4" i="13" s="1"/>
  <c r="M4" i="13" s="1"/>
  <c r="N4" i="13" s="1"/>
  <c r="O4" i="13" s="1"/>
  <c r="P4" i="13" s="1"/>
  <c r="I25" i="12"/>
  <c r="H25" i="12"/>
  <c r="G25" i="12"/>
  <c r="F25" i="12"/>
  <c r="E25" i="12"/>
  <c r="D25" i="12"/>
  <c r="C25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B11" i="12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J10" i="12"/>
  <c r="B10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J9" i="12"/>
  <c r="J25" i="12" s="1"/>
  <c r="I8" i="12"/>
  <c r="H8" i="12"/>
  <c r="G8" i="12"/>
  <c r="F8" i="12"/>
  <c r="E8" i="12"/>
  <c r="D8" i="12"/>
  <c r="C8" i="12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C4" i="11"/>
  <c r="D4" i="11" s="1"/>
  <c r="E4" i="11" s="1"/>
  <c r="F4" i="11" s="1"/>
  <c r="G4" i="11" s="1"/>
  <c r="H4" i="11" s="1"/>
  <c r="I4" i="11" s="1"/>
  <c r="J4" i="11" s="1"/>
  <c r="K4" i="11" s="1"/>
  <c r="L4" i="11" s="1"/>
  <c r="M4" i="11" s="1"/>
  <c r="N4" i="11" s="1"/>
  <c r="O4" i="11" s="1"/>
  <c r="P4" i="11" s="1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B7" i="9"/>
  <c r="P4" i="9"/>
  <c r="L4" i="9"/>
  <c r="M4" i="9"/>
  <c r="N4" i="9"/>
  <c r="O4" i="9"/>
  <c r="D4" i="9"/>
  <c r="E4" i="9"/>
  <c r="F4" i="9"/>
  <c r="G4" i="9"/>
  <c r="H4" i="9"/>
  <c r="I4" i="9"/>
  <c r="J4" i="9"/>
  <c r="K4" i="9"/>
  <c r="C4" i="9"/>
  <c r="C51" i="8"/>
  <c r="J51" i="8" s="1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D25" i="8"/>
  <c r="E25" i="8"/>
  <c r="F25" i="8"/>
  <c r="G25" i="8"/>
  <c r="H25" i="8"/>
  <c r="I25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D47" i="8"/>
  <c r="E47" i="8"/>
  <c r="F47" i="8"/>
  <c r="G47" i="8"/>
  <c r="H47" i="8"/>
  <c r="I47" i="8"/>
  <c r="H67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D67" i="8"/>
  <c r="E67" i="8"/>
  <c r="F67" i="8"/>
  <c r="G67" i="8"/>
  <c r="I67" i="8"/>
  <c r="D65" i="8"/>
  <c r="E65" i="8"/>
  <c r="F65" i="8"/>
  <c r="G65" i="8"/>
  <c r="H65" i="8"/>
  <c r="I65" i="8"/>
  <c r="D64" i="8"/>
  <c r="E64" i="8"/>
  <c r="F64" i="8"/>
  <c r="G64" i="8"/>
  <c r="H64" i="8"/>
  <c r="I64" i="8"/>
  <c r="D63" i="8"/>
  <c r="E63" i="8"/>
  <c r="F63" i="8"/>
  <c r="G63" i="8"/>
  <c r="H63" i="8"/>
  <c r="I63" i="8"/>
  <c r="D62" i="8"/>
  <c r="E62" i="8"/>
  <c r="F62" i="8"/>
  <c r="G62" i="8"/>
  <c r="H62" i="8"/>
  <c r="I62" i="8"/>
  <c r="D61" i="8"/>
  <c r="E61" i="8"/>
  <c r="F61" i="8"/>
  <c r="G61" i="8"/>
  <c r="H61" i="8"/>
  <c r="I61" i="8"/>
  <c r="D60" i="8"/>
  <c r="E60" i="8"/>
  <c r="F60" i="8"/>
  <c r="G60" i="8"/>
  <c r="H60" i="8"/>
  <c r="I60" i="8"/>
  <c r="D59" i="8"/>
  <c r="E59" i="8"/>
  <c r="F59" i="8"/>
  <c r="G59" i="8"/>
  <c r="H59" i="8"/>
  <c r="I59" i="8"/>
  <c r="D58" i="8"/>
  <c r="E58" i="8"/>
  <c r="F58" i="8"/>
  <c r="G58" i="8"/>
  <c r="H58" i="8"/>
  <c r="I58" i="8"/>
  <c r="I57" i="8"/>
  <c r="D57" i="8"/>
  <c r="E57" i="8"/>
  <c r="F57" i="8"/>
  <c r="G57" i="8"/>
  <c r="H57" i="8"/>
  <c r="D56" i="8"/>
  <c r="E56" i="8"/>
  <c r="F56" i="8"/>
  <c r="G56" i="8"/>
  <c r="H56" i="8"/>
  <c r="I56" i="8"/>
  <c r="D55" i="8"/>
  <c r="E55" i="8"/>
  <c r="F55" i="8"/>
  <c r="G55" i="8"/>
  <c r="H55" i="8"/>
  <c r="I55" i="8"/>
  <c r="D54" i="8"/>
  <c r="E54" i="8"/>
  <c r="F54" i="8"/>
  <c r="G54" i="8"/>
  <c r="H54" i="8"/>
  <c r="I54" i="8"/>
  <c r="D53" i="8"/>
  <c r="E53" i="8"/>
  <c r="F53" i="8"/>
  <c r="G53" i="8"/>
  <c r="H53" i="8"/>
  <c r="I53" i="8"/>
  <c r="D52" i="8"/>
  <c r="E52" i="8"/>
  <c r="F52" i="8"/>
  <c r="G52" i="8"/>
  <c r="H52" i="8"/>
  <c r="I52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D51" i="8"/>
  <c r="E51" i="8"/>
  <c r="F51" i="8"/>
  <c r="G51" i="8"/>
  <c r="H51" i="8"/>
  <c r="I51" i="8"/>
  <c r="D50" i="8"/>
  <c r="E50" i="8"/>
  <c r="F50" i="8"/>
  <c r="G50" i="8"/>
  <c r="H50" i="8"/>
  <c r="I50" i="8"/>
  <c r="C50" i="8"/>
  <c r="B52" i="8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A52" i="8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J31" i="8"/>
  <c r="C47" i="8"/>
  <c r="D30" i="8"/>
  <c r="E30" i="8"/>
  <c r="F30" i="8"/>
  <c r="G30" i="8"/>
  <c r="H30" i="8"/>
  <c r="I30" i="8"/>
  <c r="C30" i="8"/>
  <c r="B32" i="8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J9" i="8"/>
  <c r="C25" i="8"/>
  <c r="D8" i="8"/>
  <c r="E8" i="8"/>
  <c r="F8" i="8"/>
  <c r="G8" i="8"/>
  <c r="H8" i="8"/>
  <c r="I8" i="8"/>
  <c r="C8" i="8"/>
  <c r="B10" i="8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B19" i="6"/>
  <c r="B20" i="6"/>
  <c r="B21" i="6"/>
  <c r="B22" i="6"/>
  <c r="B23" i="6"/>
  <c r="B24" i="6"/>
  <c r="B25" i="6"/>
  <c r="B26" i="6"/>
  <c r="B27" i="6"/>
  <c r="B28" i="6"/>
  <c r="C14" i="6"/>
  <c r="D14" i="6"/>
  <c r="E14" i="6"/>
  <c r="F14" i="6"/>
  <c r="G14" i="6"/>
  <c r="H14" i="6"/>
  <c r="I14" i="6"/>
  <c r="A15" i="6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G11" i="6"/>
  <c r="H11" i="6"/>
  <c r="I11" i="6"/>
  <c r="C10" i="6"/>
  <c r="C11" i="6" s="1"/>
  <c r="D10" i="6"/>
  <c r="D11" i="6" s="1"/>
  <c r="E10" i="6"/>
  <c r="E11" i="6" s="1"/>
  <c r="F10" i="6"/>
  <c r="F11" i="6" s="1"/>
  <c r="G10" i="6"/>
  <c r="H10" i="6"/>
  <c r="I10" i="6"/>
  <c r="B10" i="6"/>
  <c r="B11" i="6" s="1"/>
  <c r="B14" i="6" s="1"/>
  <c r="E38" i="15" l="1"/>
  <c r="B77" i="15"/>
  <c r="B96" i="15" s="1"/>
  <c r="C77" i="15"/>
  <c r="H77" i="15"/>
  <c r="J38" i="15"/>
  <c r="T11" i="1"/>
  <c r="G11" i="1"/>
  <c r="M20" i="1"/>
  <c r="I52" i="5"/>
  <c r="H11" i="1"/>
  <c r="R11" i="1"/>
  <c r="Q11" i="1"/>
  <c r="J11" i="1"/>
  <c r="I11" i="1"/>
  <c r="P11" i="1"/>
  <c r="O11" i="1"/>
  <c r="N11" i="1"/>
  <c r="M11" i="1"/>
  <c r="L11" i="1"/>
  <c r="K11" i="1"/>
  <c r="D38" i="16"/>
  <c r="E38" i="16"/>
  <c r="J38" i="16"/>
  <c r="B38" i="16"/>
  <c r="I38" i="16"/>
  <c r="C38" i="16"/>
  <c r="H38" i="16"/>
  <c r="G38" i="16"/>
  <c r="F38" i="16"/>
  <c r="I33" i="16"/>
  <c r="G33" i="16"/>
  <c r="H33" i="16"/>
  <c r="J33" i="16"/>
  <c r="E37" i="16"/>
  <c r="G37" i="16"/>
  <c r="J37" i="16"/>
  <c r="D37" i="16"/>
  <c r="I37" i="16"/>
  <c r="C37" i="16"/>
  <c r="H37" i="16"/>
  <c r="B37" i="16"/>
  <c r="F37" i="16"/>
  <c r="B33" i="16"/>
  <c r="F33" i="16"/>
  <c r="D33" i="16"/>
  <c r="F64" i="1"/>
  <c r="I38" i="15"/>
  <c r="F38" i="15"/>
  <c r="H38" i="15"/>
  <c r="A43" i="15"/>
  <c r="E42" i="15"/>
  <c r="I42" i="15"/>
  <c r="C42" i="15"/>
  <c r="H42" i="15"/>
  <c r="D38" i="15"/>
  <c r="G77" i="15"/>
  <c r="E77" i="15"/>
  <c r="J77" i="15"/>
  <c r="D77" i="15"/>
  <c r="A78" i="15"/>
  <c r="G38" i="15"/>
  <c r="C38" i="15"/>
  <c r="D42" i="15"/>
  <c r="G42" i="15"/>
  <c r="J42" i="15"/>
  <c r="F77" i="15"/>
  <c r="B33" i="15"/>
  <c r="L20" i="1"/>
  <c r="K20" i="1"/>
  <c r="J20" i="1"/>
  <c r="I20" i="1"/>
  <c r="H20" i="1"/>
  <c r="G20" i="1"/>
  <c r="B33" i="18"/>
  <c r="C33" i="16"/>
  <c r="F22" i="1"/>
  <c r="F19" i="1" s="1"/>
  <c r="J25" i="8"/>
  <c r="J67" i="8"/>
  <c r="C67" i="8"/>
  <c r="B16" i="6"/>
  <c r="B15" i="6"/>
  <c r="B18" i="6"/>
  <c r="B17" i="6"/>
  <c r="A31" i="5"/>
  <c r="B25" i="5"/>
  <c r="B16" i="5"/>
  <c r="B17" i="5" s="1"/>
  <c r="F13" i="1"/>
  <c r="F15" i="1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F14" i="1" s="1"/>
  <c r="C4" i="4"/>
  <c r="D4" i="4" s="1"/>
  <c r="E4" i="4" s="1"/>
  <c r="F4" i="4" s="1"/>
  <c r="G4" i="4" s="1"/>
  <c r="H4" i="4" s="1"/>
  <c r="I4" i="4" s="1"/>
  <c r="J4" i="4" s="1"/>
  <c r="K4" i="4" s="1"/>
  <c r="L4" i="4" s="1"/>
  <c r="M4" i="4" s="1"/>
  <c r="N4" i="4" s="1"/>
  <c r="O4" i="4" s="1"/>
  <c r="P4" i="4" s="1"/>
  <c r="P7" i="3"/>
  <c r="O7" i="3"/>
  <c r="N7" i="3"/>
  <c r="M7" i="3"/>
  <c r="L7" i="3"/>
  <c r="B7" i="3"/>
  <c r="C4" i="3"/>
  <c r="D4" i="3" s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B7" i="2"/>
  <c r="F12" i="1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F62" i="1" l="1"/>
  <c r="F11" i="1"/>
  <c r="G65" i="1"/>
  <c r="H64" i="1"/>
  <c r="F39" i="16"/>
  <c r="E39" i="16"/>
  <c r="H39" i="16"/>
  <c r="B39" i="16"/>
  <c r="J39" i="16"/>
  <c r="D39" i="16"/>
  <c r="I39" i="16"/>
  <c r="C39" i="16"/>
  <c r="G39" i="16"/>
  <c r="B38" i="15"/>
  <c r="G78" i="15"/>
  <c r="E78" i="15"/>
  <c r="J78" i="15"/>
  <c r="D78" i="15"/>
  <c r="F78" i="15"/>
  <c r="C78" i="15"/>
  <c r="H78" i="15"/>
  <c r="A79" i="15"/>
  <c r="B78" i="15"/>
  <c r="B97" i="15" s="1"/>
  <c r="I78" i="15"/>
  <c r="A44" i="15"/>
  <c r="E43" i="15"/>
  <c r="I43" i="15"/>
  <c r="C43" i="15"/>
  <c r="J43" i="15"/>
  <c r="F43" i="15"/>
  <c r="G43" i="15"/>
  <c r="D43" i="15"/>
  <c r="H43" i="15"/>
  <c r="A32" i="5"/>
  <c r="E31" i="5"/>
  <c r="E53" i="5" s="1"/>
  <c r="D31" i="5"/>
  <c r="D53" i="5" s="1"/>
  <c r="I31" i="5"/>
  <c r="I53" i="5" s="1"/>
  <c r="G31" i="5"/>
  <c r="G53" i="5" s="1"/>
  <c r="C31" i="5"/>
  <c r="C53" i="5" s="1"/>
  <c r="H31" i="5"/>
  <c r="H53" i="5" s="1"/>
  <c r="F31" i="5"/>
  <c r="F53" i="5" s="1"/>
  <c r="B22" i="5"/>
  <c r="B27" i="5" s="1"/>
  <c r="B30" i="5" s="1"/>
  <c r="B52" i="5" s="1"/>
  <c r="B40" i="18"/>
  <c r="B41" i="18"/>
  <c r="B42" i="18"/>
  <c r="B43" i="18"/>
  <c r="B44" i="18"/>
  <c r="B36" i="18"/>
  <c r="B37" i="18"/>
  <c r="B38" i="18"/>
  <c r="B39" i="18"/>
  <c r="B42" i="15"/>
  <c r="B43" i="15"/>
  <c r="B41" i="15"/>
  <c r="B30" i="6"/>
  <c r="G62" i="1" l="1"/>
  <c r="G81" i="1" s="1"/>
  <c r="G96" i="1" s="1"/>
  <c r="G106" i="1" s="1"/>
  <c r="G54" i="5"/>
  <c r="E54" i="5"/>
  <c r="F81" i="1"/>
  <c r="B40" i="16"/>
  <c r="F40" i="16"/>
  <c r="E40" i="16"/>
  <c r="J40" i="16"/>
  <c r="D40" i="16"/>
  <c r="I40" i="16"/>
  <c r="C40" i="16"/>
  <c r="H40" i="16"/>
  <c r="G40" i="16"/>
  <c r="I64" i="1"/>
  <c r="H79" i="15"/>
  <c r="B79" i="15"/>
  <c r="B98" i="15" s="1"/>
  <c r="F79" i="15"/>
  <c r="E79" i="15"/>
  <c r="A80" i="15"/>
  <c r="D79" i="15"/>
  <c r="C79" i="15"/>
  <c r="I79" i="15"/>
  <c r="G79" i="15"/>
  <c r="J79" i="15"/>
  <c r="A45" i="15"/>
  <c r="F44" i="15"/>
  <c r="J44" i="15"/>
  <c r="D44" i="15"/>
  <c r="I44" i="15"/>
  <c r="C44" i="15"/>
  <c r="H44" i="15"/>
  <c r="G44" i="15"/>
  <c r="E44" i="15"/>
  <c r="B44" i="15"/>
  <c r="H62" i="1"/>
  <c r="H81" i="1" s="1"/>
  <c r="H96" i="1" s="1"/>
  <c r="H106" i="1" s="1"/>
  <c r="B31" i="5"/>
  <c r="B53" i="5" s="1"/>
  <c r="B54" i="5" s="1"/>
  <c r="A33" i="5"/>
  <c r="D32" i="5"/>
  <c r="D54" i="5" s="1"/>
  <c r="C32" i="5"/>
  <c r="C54" i="5" s="1"/>
  <c r="F32" i="5"/>
  <c r="F54" i="5" s="1"/>
  <c r="E32" i="5"/>
  <c r="B32" i="5"/>
  <c r="I32" i="5"/>
  <c r="I54" i="5" s="1"/>
  <c r="H32" i="5"/>
  <c r="H54" i="5" s="1"/>
  <c r="G32" i="5"/>
  <c r="B52" i="18"/>
  <c r="G41" i="16" l="1"/>
  <c r="C41" i="16"/>
  <c r="F41" i="16"/>
  <c r="E41" i="16"/>
  <c r="J41" i="16"/>
  <c r="D41" i="16"/>
  <c r="I41" i="16"/>
  <c r="H41" i="16"/>
  <c r="B41" i="16"/>
  <c r="J64" i="1"/>
  <c r="I62" i="1"/>
  <c r="I81" i="1" s="1"/>
  <c r="I96" i="1" s="1"/>
  <c r="I106" i="1" s="1"/>
  <c r="A46" i="15"/>
  <c r="F45" i="15"/>
  <c r="J45" i="15"/>
  <c r="D45" i="15"/>
  <c r="C45" i="15"/>
  <c r="G45" i="15"/>
  <c r="H45" i="15"/>
  <c r="E45" i="15"/>
  <c r="I45" i="15"/>
  <c r="B45" i="15"/>
  <c r="A81" i="15"/>
  <c r="I80" i="15"/>
  <c r="H80" i="15"/>
  <c r="B80" i="15"/>
  <c r="B99" i="15" s="1"/>
  <c r="F80" i="15"/>
  <c r="E80" i="15"/>
  <c r="J80" i="15"/>
  <c r="D80" i="15"/>
  <c r="C80" i="15"/>
  <c r="G80" i="15"/>
  <c r="A34" i="5"/>
  <c r="F33" i="5"/>
  <c r="F55" i="5" s="1"/>
  <c r="D33" i="5"/>
  <c r="D55" i="5" s="1"/>
  <c r="I33" i="5"/>
  <c r="I55" i="5" s="1"/>
  <c r="C33" i="5"/>
  <c r="C55" i="5" s="1"/>
  <c r="G33" i="5"/>
  <c r="G55" i="5" s="1"/>
  <c r="E33" i="5"/>
  <c r="E55" i="5" s="1"/>
  <c r="B33" i="5"/>
  <c r="B55" i="5" s="1"/>
  <c r="H33" i="5"/>
  <c r="H55" i="5" s="1"/>
  <c r="J62" i="1" l="1"/>
  <c r="J81" i="1" s="1"/>
  <c r="J96" i="1" s="1"/>
  <c r="J106" i="1" s="1"/>
  <c r="B56" i="5"/>
  <c r="B42" i="16"/>
  <c r="F42" i="16"/>
  <c r="G42" i="16"/>
  <c r="E42" i="16"/>
  <c r="J42" i="16"/>
  <c r="D42" i="16"/>
  <c r="I42" i="16"/>
  <c r="C42" i="16"/>
  <c r="H42" i="16"/>
  <c r="K64" i="1"/>
  <c r="A47" i="15"/>
  <c r="G46" i="15"/>
  <c r="E46" i="15"/>
  <c r="J46" i="15"/>
  <c r="D46" i="15"/>
  <c r="F46" i="15"/>
  <c r="C46" i="15"/>
  <c r="H46" i="15"/>
  <c r="I46" i="15"/>
  <c r="B46" i="15"/>
  <c r="A82" i="15"/>
  <c r="C81" i="15"/>
  <c r="I81" i="15"/>
  <c r="G81" i="15"/>
  <c r="F81" i="15"/>
  <c r="H81" i="15"/>
  <c r="D81" i="15"/>
  <c r="E81" i="15"/>
  <c r="B81" i="15"/>
  <c r="B100" i="15" s="1"/>
  <c r="J81" i="15"/>
  <c r="A35" i="5"/>
  <c r="B34" i="5"/>
  <c r="I34" i="5"/>
  <c r="I56" i="5" s="1"/>
  <c r="C34" i="5"/>
  <c r="C56" i="5" s="1"/>
  <c r="F34" i="5"/>
  <c r="F56" i="5" s="1"/>
  <c r="E34" i="5"/>
  <c r="E56" i="5" s="1"/>
  <c r="D34" i="5"/>
  <c r="D56" i="5" s="1"/>
  <c r="H34" i="5"/>
  <c r="H56" i="5" s="1"/>
  <c r="G34" i="5"/>
  <c r="G56" i="5" s="1"/>
  <c r="K62" i="1" l="1"/>
  <c r="K81" i="1" s="1"/>
  <c r="K96" i="1" s="1"/>
  <c r="K106" i="1" s="1"/>
  <c r="H43" i="16"/>
  <c r="B43" i="16"/>
  <c r="G43" i="16"/>
  <c r="F43" i="16"/>
  <c r="E43" i="16"/>
  <c r="J43" i="16"/>
  <c r="D43" i="16"/>
  <c r="I43" i="16"/>
  <c r="C43" i="16"/>
  <c r="L64" i="1"/>
  <c r="A48" i="15"/>
  <c r="G47" i="15"/>
  <c r="E47" i="15"/>
  <c r="F47" i="15"/>
  <c r="C47" i="15"/>
  <c r="I47" i="15"/>
  <c r="J47" i="15"/>
  <c r="D47" i="15"/>
  <c r="H47" i="15"/>
  <c r="B47" i="15"/>
  <c r="A83" i="15"/>
  <c r="C82" i="15"/>
  <c r="G82" i="15"/>
  <c r="F82" i="15"/>
  <c r="H82" i="15"/>
  <c r="D82" i="15"/>
  <c r="E82" i="15"/>
  <c r="J82" i="15"/>
  <c r="I82" i="15"/>
  <c r="B82" i="15"/>
  <c r="B101" i="15" s="1"/>
  <c r="A36" i="5"/>
  <c r="G35" i="5"/>
  <c r="G57" i="5" s="1"/>
  <c r="F35" i="5"/>
  <c r="F57" i="5" s="1"/>
  <c r="E35" i="5"/>
  <c r="E57" i="5" s="1"/>
  <c r="B35" i="5"/>
  <c r="B57" i="5" s="1"/>
  <c r="D35" i="5"/>
  <c r="D57" i="5" s="1"/>
  <c r="I35" i="5"/>
  <c r="I57" i="5" s="1"/>
  <c r="C35" i="5"/>
  <c r="C57" i="5" s="1"/>
  <c r="H35" i="5"/>
  <c r="H57" i="5" s="1"/>
  <c r="L62" i="1" l="1"/>
  <c r="L81" i="1" s="1"/>
  <c r="L96" i="1" s="1"/>
  <c r="L106" i="1" s="1"/>
  <c r="C58" i="5"/>
  <c r="D58" i="5"/>
  <c r="D44" i="16"/>
  <c r="H44" i="16"/>
  <c r="B44" i="16"/>
  <c r="G44" i="16"/>
  <c r="F44" i="16"/>
  <c r="E44" i="16"/>
  <c r="J44" i="16"/>
  <c r="C44" i="16"/>
  <c r="I44" i="16"/>
  <c r="M64" i="1"/>
  <c r="A84" i="15"/>
  <c r="J83" i="15"/>
  <c r="D83" i="15"/>
  <c r="H83" i="15"/>
  <c r="B83" i="15"/>
  <c r="B102" i="15" s="1"/>
  <c r="G83" i="15"/>
  <c r="C83" i="15"/>
  <c r="E83" i="15"/>
  <c r="F83" i="15"/>
  <c r="I83" i="15"/>
  <c r="A49" i="15"/>
  <c r="H48" i="15"/>
  <c r="F48" i="15"/>
  <c r="E48" i="15"/>
  <c r="I48" i="15"/>
  <c r="C48" i="15"/>
  <c r="J48" i="15"/>
  <c r="G48" i="15"/>
  <c r="D48" i="15"/>
  <c r="B48" i="15"/>
  <c r="A37" i="5"/>
  <c r="B36" i="5"/>
  <c r="B58" i="5" s="1"/>
  <c r="I36" i="5"/>
  <c r="I58" i="5" s="1"/>
  <c r="H36" i="5"/>
  <c r="H58" i="5" s="1"/>
  <c r="G36" i="5"/>
  <c r="G58" i="5" s="1"/>
  <c r="F36" i="5"/>
  <c r="F58" i="5" s="1"/>
  <c r="E36" i="5"/>
  <c r="E58" i="5" s="1"/>
  <c r="D36" i="5"/>
  <c r="C36" i="5"/>
  <c r="C59" i="5" l="1"/>
  <c r="N64" i="1"/>
  <c r="I45" i="16"/>
  <c r="C45" i="16"/>
  <c r="B45" i="16"/>
  <c r="H45" i="16"/>
  <c r="G45" i="16"/>
  <c r="F45" i="16"/>
  <c r="E45" i="16"/>
  <c r="J45" i="16"/>
  <c r="D45" i="16"/>
  <c r="M62" i="1"/>
  <c r="M81" i="1" s="1"/>
  <c r="M96" i="1" s="1"/>
  <c r="M106" i="1" s="1"/>
  <c r="A50" i="15"/>
  <c r="H49" i="15"/>
  <c r="F49" i="15"/>
  <c r="I49" i="15"/>
  <c r="C49" i="15"/>
  <c r="J49" i="15"/>
  <c r="D49" i="15"/>
  <c r="G49" i="15"/>
  <c r="E49" i="15"/>
  <c r="B49" i="15"/>
  <c r="A85" i="15"/>
  <c r="J84" i="15"/>
  <c r="D84" i="15"/>
  <c r="I84" i="15"/>
  <c r="H84" i="15"/>
  <c r="B84" i="15"/>
  <c r="B103" i="15" s="1"/>
  <c r="G84" i="15"/>
  <c r="C84" i="15"/>
  <c r="E84" i="15"/>
  <c r="F84" i="15"/>
  <c r="A38" i="5"/>
  <c r="H37" i="5"/>
  <c r="H59" i="5" s="1"/>
  <c r="G37" i="5"/>
  <c r="G59" i="5" s="1"/>
  <c r="F37" i="5"/>
  <c r="F59" i="5" s="1"/>
  <c r="E37" i="5"/>
  <c r="E59" i="5" s="1"/>
  <c r="B37" i="5"/>
  <c r="B59" i="5" s="1"/>
  <c r="D37" i="5"/>
  <c r="D59" i="5" s="1"/>
  <c r="I37" i="5"/>
  <c r="I59" i="5" s="1"/>
  <c r="C37" i="5"/>
  <c r="C60" i="5" l="1"/>
  <c r="O64" i="1"/>
  <c r="I46" i="16"/>
  <c r="C46" i="16"/>
  <c r="H46" i="16"/>
  <c r="E46" i="16"/>
  <c r="B46" i="16"/>
  <c r="G46" i="16"/>
  <c r="F46" i="16"/>
  <c r="D46" i="16"/>
  <c r="J46" i="16"/>
  <c r="N62" i="1"/>
  <c r="N81" i="1" s="1"/>
  <c r="N96" i="1" s="1"/>
  <c r="N106" i="1" s="1"/>
  <c r="A86" i="15"/>
  <c r="E85" i="15"/>
  <c r="C85" i="15"/>
  <c r="I85" i="15"/>
  <c r="H85" i="15"/>
  <c r="B85" i="15"/>
  <c r="B104" i="15" s="1"/>
  <c r="J85" i="15"/>
  <c r="F85" i="15"/>
  <c r="D85" i="15"/>
  <c r="G85" i="15"/>
  <c r="A51" i="15"/>
  <c r="I50" i="15"/>
  <c r="C50" i="15"/>
  <c r="G50" i="15"/>
  <c r="F50" i="15"/>
  <c r="J50" i="15"/>
  <c r="D50" i="15"/>
  <c r="H50" i="15"/>
  <c r="E50" i="15"/>
  <c r="B50" i="15"/>
  <c r="A39" i="5"/>
  <c r="C38" i="5"/>
  <c r="E38" i="5"/>
  <c r="E60" i="5" s="1"/>
  <c r="I38" i="5"/>
  <c r="I60" i="5" s="1"/>
  <c r="H38" i="5"/>
  <c r="H60" i="5" s="1"/>
  <c r="G38" i="5"/>
  <c r="G60" i="5" s="1"/>
  <c r="F38" i="5"/>
  <c r="F60" i="5" s="1"/>
  <c r="B38" i="5"/>
  <c r="B60" i="5" s="1"/>
  <c r="D38" i="5"/>
  <c r="D60" i="5" s="1"/>
  <c r="P64" i="1" l="1"/>
  <c r="J47" i="16"/>
  <c r="D47" i="16"/>
  <c r="F47" i="16"/>
  <c r="I47" i="16"/>
  <c r="C47" i="16"/>
  <c r="E47" i="16"/>
  <c r="H47" i="16"/>
  <c r="B47" i="16"/>
  <c r="G47" i="16"/>
  <c r="A52" i="15"/>
  <c r="I51" i="15"/>
  <c r="C51" i="15"/>
  <c r="G51" i="15"/>
  <c r="F51" i="15"/>
  <c r="H51" i="15"/>
  <c r="E51" i="15"/>
  <c r="J51" i="15"/>
  <c r="D51" i="15"/>
  <c r="B51" i="15"/>
  <c r="O62" i="1"/>
  <c r="O81" i="1" s="1"/>
  <c r="O96" i="1" s="1"/>
  <c r="O106" i="1" s="1"/>
  <c r="A87" i="15"/>
  <c r="E86" i="15"/>
  <c r="C86" i="15"/>
  <c r="I86" i="15"/>
  <c r="H86" i="15"/>
  <c r="J86" i="15"/>
  <c r="B86" i="15"/>
  <c r="B105" i="15" s="1"/>
  <c r="G86" i="15"/>
  <c r="F86" i="15"/>
  <c r="D86" i="15"/>
  <c r="A40" i="5"/>
  <c r="I39" i="5"/>
  <c r="I61" i="5" s="1"/>
  <c r="H39" i="5"/>
  <c r="H61" i="5" s="1"/>
  <c r="G39" i="5"/>
  <c r="G61" i="5" s="1"/>
  <c r="F39" i="5"/>
  <c r="F61" i="5" s="1"/>
  <c r="E39" i="5"/>
  <c r="E61" i="5" s="1"/>
  <c r="B39" i="5"/>
  <c r="B61" i="5" s="1"/>
  <c r="D39" i="5"/>
  <c r="D61" i="5" s="1"/>
  <c r="C39" i="5"/>
  <c r="C61" i="5" s="1"/>
  <c r="Q64" i="1" l="1"/>
  <c r="I48" i="16"/>
  <c r="J48" i="16"/>
  <c r="D48" i="16"/>
  <c r="C48" i="16"/>
  <c r="H48" i="16"/>
  <c r="B48" i="16"/>
  <c r="G48" i="16"/>
  <c r="F48" i="16"/>
  <c r="E48" i="16"/>
  <c r="P62" i="1"/>
  <c r="P81" i="1" s="1"/>
  <c r="P96" i="1" s="1"/>
  <c r="P106" i="1" s="1"/>
  <c r="A88" i="15"/>
  <c r="F87" i="15"/>
  <c r="J87" i="15"/>
  <c r="D87" i="15"/>
  <c r="C87" i="15"/>
  <c r="I87" i="15"/>
  <c r="E87" i="15"/>
  <c r="G87" i="15"/>
  <c r="H87" i="15"/>
  <c r="B87" i="15"/>
  <c r="B106" i="15" s="1"/>
  <c r="A53" i="15"/>
  <c r="J52" i="15"/>
  <c r="D52" i="15"/>
  <c r="H52" i="15"/>
  <c r="G52" i="15"/>
  <c r="F52" i="15"/>
  <c r="E52" i="15"/>
  <c r="I52" i="15"/>
  <c r="C52" i="15"/>
  <c r="B52" i="15"/>
  <c r="A41" i="5"/>
  <c r="C40" i="5"/>
  <c r="C62" i="5" s="1"/>
  <c r="D40" i="5"/>
  <c r="D62" i="5" s="1"/>
  <c r="I40" i="5"/>
  <c r="I62" i="5" s="1"/>
  <c r="H40" i="5"/>
  <c r="H62" i="5" s="1"/>
  <c r="G40" i="5"/>
  <c r="G62" i="5" s="1"/>
  <c r="F40" i="5"/>
  <c r="F62" i="5" s="1"/>
  <c r="E40" i="5"/>
  <c r="E62" i="5" s="1"/>
  <c r="B40" i="5"/>
  <c r="B62" i="5" s="1"/>
  <c r="Q62" i="1" l="1"/>
  <c r="Q81" i="1" s="1"/>
  <c r="Q96" i="1" s="1"/>
  <c r="Q106" i="1" s="1"/>
  <c r="R64" i="1"/>
  <c r="E49" i="16"/>
  <c r="J49" i="16"/>
  <c r="D49" i="16"/>
  <c r="I49" i="16"/>
  <c r="C49" i="16"/>
  <c r="H49" i="16"/>
  <c r="B49" i="16"/>
  <c r="G49" i="16"/>
  <c r="F49" i="16"/>
  <c r="A54" i="15"/>
  <c r="J53" i="15"/>
  <c r="D53" i="15"/>
  <c r="H53" i="15"/>
  <c r="E53" i="15"/>
  <c r="F53" i="15"/>
  <c r="C53" i="15"/>
  <c r="I53" i="15"/>
  <c r="G53" i="15"/>
  <c r="B53" i="15"/>
  <c r="A89" i="15"/>
  <c r="F88" i="15"/>
  <c r="J88" i="15"/>
  <c r="D88" i="15"/>
  <c r="C88" i="15"/>
  <c r="E88" i="15"/>
  <c r="I88" i="15"/>
  <c r="B88" i="15"/>
  <c r="B107" i="15" s="1"/>
  <c r="H88" i="15"/>
  <c r="G88" i="15"/>
  <c r="A42" i="5"/>
  <c r="D41" i="5"/>
  <c r="D63" i="5" s="1"/>
  <c r="I41" i="5"/>
  <c r="I63" i="5" s="1"/>
  <c r="C41" i="5"/>
  <c r="C63" i="5" s="1"/>
  <c r="H41" i="5"/>
  <c r="H63" i="5" s="1"/>
  <c r="G41" i="5"/>
  <c r="G63" i="5" s="1"/>
  <c r="F41" i="5"/>
  <c r="F63" i="5" s="1"/>
  <c r="E41" i="5"/>
  <c r="E63" i="5" s="1"/>
  <c r="B41" i="5"/>
  <c r="B63" i="5" s="1"/>
  <c r="R62" i="1" l="1"/>
  <c r="R81" i="1" s="1"/>
  <c r="R96" i="1" s="1"/>
  <c r="R106" i="1" s="1"/>
  <c r="E64" i="5"/>
  <c r="E50" i="16"/>
  <c r="E52" i="16" s="1"/>
  <c r="E54" i="16" s="1"/>
  <c r="J50" i="16"/>
  <c r="J52" i="16" s="1"/>
  <c r="J54" i="16" s="1"/>
  <c r="D50" i="16"/>
  <c r="D52" i="16" s="1"/>
  <c r="D54" i="16" s="1"/>
  <c r="I50" i="16"/>
  <c r="I52" i="16" s="1"/>
  <c r="I54" i="16" s="1"/>
  <c r="C50" i="16"/>
  <c r="C52" i="16" s="1"/>
  <c r="C54" i="16" s="1"/>
  <c r="B50" i="16"/>
  <c r="H50" i="16"/>
  <c r="H52" i="16" s="1"/>
  <c r="H54" i="16" s="1"/>
  <c r="G50" i="16"/>
  <c r="G52" i="16" s="1"/>
  <c r="G54" i="16" s="1"/>
  <c r="F50" i="16"/>
  <c r="F52" i="16" s="1"/>
  <c r="F54" i="16" s="1"/>
  <c r="S64" i="1"/>
  <c r="A90" i="15"/>
  <c r="G89" i="15"/>
  <c r="E89" i="15"/>
  <c r="J89" i="15"/>
  <c r="D89" i="15"/>
  <c r="H89" i="15"/>
  <c r="B89" i="15"/>
  <c r="B108" i="15" s="1"/>
  <c r="C89" i="15"/>
  <c r="F89" i="15"/>
  <c r="I89" i="15"/>
  <c r="A55" i="15"/>
  <c r="E54" i="15"/>
  <c r="I54" i="15"/>
  <c r="C54" i="15"/>
  <c r="H54" i="15"/>
  <c r="J54" i="15"/>
  <c r="D54" i="15"/>
  <c r="F54" i="15"/>
  <c r="G54" i="15"/>
  <c r="B54" i="15"/>
  <c r="A43" i="5"/>
  <c r="B42" i="5"/>
  <c r="B64" i="5" s="1"/>
  <c r="I42" i="5"/>
  <c r="I64" i="5" s="1"/>
  <c r="C42" i="5"/>
  <c r="C64" i="5" s="1"/>
  <c r="G42" i="5"/>
  <c r="G64" i="5" s="1"/>
  <c r="D42" i="5"/>
  <c r="D64" i="5" s="1"/>
  <c r="H42" i="5"/>
  <c r="H64" i="5" s="1"/>
  <c r="F42" i="5"/>
  <c r="F64" i="5" s="1"/>
  <c r="E42" i="5"/>
  <c r="T64" i="1" l="1"/>
  <c r="B52" i="16"/>
  <c r="B54" i="16" s="1"/>
  <c r="S62" i="1"/>
  <c r="S81" i="1" s="1"/>
  <c r="S96" i="1" s="1"/>
  <c r="S106" i="1" s="1"/>
  <c r="E55" i="15"/>
  <c r="E113" i="15" s="1"/>
  <c r="I55" i="15"/>
  <c r="I113" i="15" s="1"/>
  <c r="C55" i="15"/>
  <c r="C113" i="15" s="1"/>
  <c r="F55" i="15"/>
  <c r="F113" i="15" s="1"/>
  <c r="J55" i="15"/>
  <c r="J113" i="15" s="1"/>
  <c r="D55" i="15"/>
  <c r="D113" i="15" s="1"/>
  <c r="G55" i="15"/>
  <c r="G113" i="15" s="1"/>
  <c r="H55" i="15"/>
  <c r="H113" i="15" s="1"/>
  <c r="B55" i="15"/>
  <c r="B113" i="15" s="1"/>
  <c r="G90" i="15"/>
  <c r="G92" i="15" s="1"/>
  <c r="E90" i="15"/>
  <c r="E92" i="15" s="1"/>
  <c r="J90" i="15"/>
  <c r="J92" i="15" s="1"/>
  <c r="D90" i="15"/>
  <c r="D92" i="15" s="1"/>
  <c r="B90" i="15"/>
  <c r="B109" i="15" s="1"/>
  <c r="B111" i="15" s="1"/>
  <c r="H90" i="15"/>
  <c r="H92" i="15" s="1"/>
  <c r="I90" i="15"/>
  <c r="I92" i="15" s="1"/>
  <c r="C90" i="15"/>
  <c r="C92" i="15" s="1"/>
  <c r="F90" i="15"/>
  <c r="F92" i="15" s="1"/>
  <c r="A44" i="5"/>
  <c r="E43" i="5"/>
  <c r="E65" i="5" s="1"/>
  <c r="D43" i="5"/>
  <c r="D65" i="5" s="1"/>
  <c r="H43" i="5"/>
  <c r="H65" i="5" s="1"/>
  <c r="G43" i="5"/>
  <c r="G65" i="5" s="1"/>
  <c r="F43" i="5"/>
  <c r="F65" i="5" s="1"/>
  <c r="B43" i="5"/>
  <c r="B65" i="5" s="1"/>
  <c r="I43" i="5"/>
  <c r="I65" i="5" s="1"/>
  <c r="C43" i="5"/>
  <c r="C65" i="5" s="1"/>
  <c r="D66" i="5" l="1"/>
  <c r="T62" i="1"/>
  <c r="T81" i="1" s="1"/>
  <c r="T96" i="1" s="1"/>
  <c r="T106" i="1" s="1"/>
  <c r="B92" i="15"/>
  <c r="B44" i="5"/>
  <c r="B66" i="5" s="1"/>
  <c r="I44" i="5"/>
  <c r="I46" i="5" s="1"/>
  <c r="I48" i="5" s="1"/>
  <c r="G44" i="5"/>
  <c r="G46" i="5" s="1"/>
  <c r="G48" i="5" s="1"/>
  <c r="F44" i="5"/>
  <c r="F46" i="5" s="1"/>
  <c r="F48" i="5" s="1"/>
  <c r="E44" i="5"/>
  <c r="E46" i="5" s="1"/>
  <c r="E48" i="5" s="1"/>
  <c r="D44" i="5"/>
  <c r="D46" i="5" s="1"/>
  <c r="D48" i="5" s="1"/>
  <c r="C44" i="5"/>
  <c r="C46" i="5" s="1"/>
  <c r="C48" i="5" s="1"/>
  <c r="H44" i="5"/>
  <c r="H46" i="5" s="1"/>
  <c r="H48" i="5" s="1"/>
  <c r="F66" i="5" l="1"/>
  <c r="H66" i="5"/>
  <c r="G66" i="5"/>
  <c r="I66" i="5"/>
  <c r="C66" i="5"/>
  <c r="E66" i="5"/>
  <c r="B46" i="5"/>
  <c r="B4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C101" authorId="0" shapeId="0" xr:uid="{50784EDA-D88F-48DE-B691-C8A975FCB6C2}">
      <text>
        <r>
          <rPr>
            <sz val="9"/>
            <color indexed="81"/>
            <rFont val="Tahoma"/>
            <family val="2"/>
          </rPr>
          <t xml:space="preserve">Invullen als negatief bedrag
</t>
        </r>
      </text>
    </comment>
    <comment ref="C103" authorId="0" shapeId="0" xr:uid="{BCEA2C39-A85D-4BCC-801D-92D050341A4E}">
      <text>
        <r>
          <rPr>
            <sz val="9"/>
            <color indexed="81"/>
            <rFont val="Tahoma"/>
            <family val="2"/>
          </rPr>
          <t xml:space="preserve">Invullen als negatief bedrag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18" authorId="0" shapeId="0" xr:uid="{B3F80DB2-46A4-49A0-926A-6F0C4A9E146B}">
      <text>
        <r>
          <rPr>
            <sz val="9"/>
            <color indexed="81"/>
            <rFont val="Tahoma"/>
            <family val="2"/>
          </rPr>
          <t>Invullen als negatief bedrag.</t>
        </r>
      </text>
    </comment>
    <comment ref="A19" authorId="0" shapeId="0" xr:uid="{26C39D76-8A17-4E52-8F50-FC648D455D7F}">
      <text>
        <r>
          <rPr>
            <sz val="9"/>
            <color indexed="81"/>
            <rFont val="Tahoma"/>
            <family val="2"/>
          </rPr>
          <t>Invullen als negatief bedrag.</t>
        </r>
      </text>
    </comment>
    <comment ref="A20" authorId="0" shapeId="0" xr:uid="{4315CDEC-36F3-46B1-860D-95BDDF4481FC}">
      <text>
        <r>
          <rPr>
            <sz val="9"/>
            <color indexed="81"/>
            <rFont val="Tahoma"/>
            <family val="2"/>
          </rPr>
          <t>Invullen als negatief bedrag.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tc={FB6ADE75-4A38-41C1-922C-D08C9DB37FA8}</author>
    <author>Dagmar Pouw</author>
  </authors>
  <commentList>
    <comment ref="A6" authorId="0" shapeId="0" xr:uid="{FB6ADE75-4A38-41C1-922C-D08C9DB37FA8}">
      <text>
        <t>[Threaded comment]
Your version of Excel allows you to read this threaded comment; however, any edits to it will get removed if the file is opened in a newer version of Excel. Learn more: https://go.microsoft.com/fwlink/?linkid=870924
Comment:
    Financial lease/operational lease</t>
      </text>
    </comment>
    <comment ref="B10" authorId="1" shapeId="0" xr:uid="{F6BF9409-2AAC-4D8A-9BA4-24204D02FB41}">
      <text>
        <r>
          <rPr>
            <sz val="9"/>
            <color indexed="81"/>
            <rFont val="Tahoma"/>
            <family val="2"/>
          </rPr>
          <t xml:space="preserve">Hulpformule.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tc={EC8BFCB4-B008-4F93-B21A-FC94E7815C17}</author>
  </authors>
  <commentList>
    <comment ref="B28" authorId="0" shapeId="0" xr:uid="{EC8BFCB4-B008-4F93-B21A-FC94E7815C17}">
      <text>
        <t>[Threaded comment]
Your version of Excel allows you to read this threaded comment; however, any edits to it will get removed if the file is opened in a newer version of Excel. Learn more: https://go.microsoft.com/fwlink/?linkid=870924
Comment:
    Of per mijl?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tc={991628FD-6C96-44AD-AEAD-F56021CAC753}</author>
    <author>Dagmar Pouw</author>
  </authors>
  <commentList>
    <comment ref="A7" authorId="0" shapeId="0" xr:uid="{991628FD-6C96-44AD-AEAD-F56021CAC753}">
      <text>
        <t>[Threaded comment]
Your version of Excel allows you to read this threaded comment; however, any edits to it will get removed if the file is opened in a newer version of Excel. Learn more: https://go.microsoft.com/fwlink/?linkid=870924
Comment:
    Huur, koop</t>
      </text>
    </comment>
    <comment ref="A29" authorId="1" shapeId="0" xr:uid="{BDFF2029-754B-490F-AB11-C0204FB11A26}">
      <text>
        <r>
          <rPr>
            <sz val="9"/>
            <color indexed="81"/>
            <rFont val="Tahoma"/>
            <family val="2"/>
          </rPr>
          <t>Invullen als negatief bedrag.</t>
        </r>
      </text>
    </comment>
    <comment ref="A30" authorId="1" shapeId="0" xr:uid="{3170BF4A-107E-41EF-8DC8-CC7DF0B58C10}">
      <text>
        <r>
          <rPr>
            <sz val="9"/>
            <color indexed="81"/>
            <rFont val="Tahoma"/>
            <family val="2"/>
          </rPr>
          <t xml:space="preserve">Invullen als negatief bedrag. 
</t>
        </r>
      </text>
    </comment>
    <comment ref="A31" authorId="1" shapeId="0" xr:uid="{0261E765-58D1-4B30-80F1-7776A79096C6}">
      <text>
        <r>
          <rPr>
            <sz val="9"/>
            <color indexed="81"/>
            <rFont val="Tahoma"/>
            <family val="2"/>
          </rPr>
          <t xml:space="preserve">Invullen als negatief bedrag.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24" authorId="0" shapeId="0" xr:uid="{FD7F4A6F-F9C0-4B71-B455-2F328A9B39BC}">
      <text>
        <r>
          <rPr>
            <sz val="9"/>
            <color indexed="81"/>
            <rFont val="Tahoma"/>
            <family val="2"/>
          </rPr>
          <t xml:space="preserve">Invullen als negatief bedrag. </t>
        </r>
      </text>
    </comment>
    <comment ref="A25" authorId="0" shapeId="0" xr:uid="{A487AD93-0FA6-4F63-B426-5DAA9A765148}">
      <text>
        <r>
          <rPr>
            <sz val="9"/>
            <color indexed="81"/>
            <rFont val="Tahoma"/>
            <family val="2"/>
          </rPr>
          <t xml:space="preserve">Invullen als negatief bedrag.
</t>
        </r>
      </text>
    </comment>
    <comment ref="A26" authorId="0" shapeId="0" xr:uid="{540A78F1-7DEC-401D-A6B6-7EED908F2AA0}">
      <text>
        <r>
          <rPr>
            <sz val="9"/>
            <color indexed="81"/>
            <rFont val="Tahoma"/>
            <family val="2"/>
          </rPr>
          <t xml:space="preserve">Invullen als negatief bedrag.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24" authorId="0" shapeId="0" xr:uid="{D0D87733-9317-47A2-9379-40938126CEF9}">
      <text>
        <r>
          <rPr>
            <sz val="9"/>
            <color indexed="81"/>
            <rFont val="Tahoma"/>
            <family val="2"/>
          </rPr>
          <t>Invullen als negatief bedrag.</t>
        </r>
      </text>
    </comment>
    <comment ref="A25" authorId="0" shapeId="0" xr:uid="{ECB4E871-F689-453E-B199-93532F38C1E5}">
      <text>
        <r>
          <rPr>
            <sz val="9"/>
            <color indexed="81"/>
            <rFont val="Tahoma"/>
            <family val="2"/>
          </rPr>
          <t xml:space="preserve">Invullen als negatief bedrag. </t>
        </r>
      </text>
    </comment>
    <comment ref="A26" authorId="0" shapeId="0" xr:uid="{249E759A-A23A-4766-8640-C7EA8CD5090B}">
      <text>
        <r>
          <rPr>
            <sz val="9"/>
            <color indexed="81"/>
            <rFont val="Tahoma"/>
            <family val="2"/>
          </rPr>
          <t xml:space="preserve">Invullen als negatief bedrag. 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10" authorId="0" shapeId="0" xr:uid="{B4B2D1C7-505E-4F83-A4B3-FC5E917EDFD1}">
      <text>
        <r>
          <rPr>
            <sz val="9"/>
            <color indexed="81"/>
            <rFont val="Tahoma"/>
            <family val="2"/>
          </rPr>
          <t>Negatief bedrag</t>
        </r>
      </text>
    </comment>
    <comment ref="A11" authorId="0" shapeId="0" xr:uid="{249DCE29-5CFD-4366-93FF-6CAB47C9355E}">
      <text>
        <r>
          <rPr>
            <sz val="9"/>
            <color indexed="81"/>
            <rFont val="Tahoma"/>
            <family val="2"/>
          </rPr>
          <t xml:space="preserve">Negatief bedrag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Dagmar Pouw</author>
  </authors>
  <commentList>
    <comment ref="A4" authorId="0" shapeId="0" xr:uid="{3318D712-4561-48C7-8929-74E23B8EA40D}">
      <text>
        <r>
          <rPr>
            <sz val="9"/>
            <color indexed="81"/>
            <rFont val="Tahoma"/>
            <family val="2"/>
          </rPr>
          <t xml:space="preserve">Terschelling, Vlieland, Ameland, Schiermonnikoog
</t>
        </r>
      </text>
    </comment>
  </commentList>
</comments>
</file>

<file path=xl/sharedStrings.xml><?xml version="1.0" encoding="utf-8"?>
<sst xmlns="http://schemas.openxmlformats.org/spreadsheetml/2006/main" count="2637" uniqueCount="349">
  <si>
    <t>Concessie Friese Waddenveren Oost/West</t>
  </si>
  <si>
    <t>Prijspeil 2025</t>
  </si>
  <si>
    <t xml:space="preserve">Inschrijver </t>
  </si>
  <si>
    <t xml:space="preserve">Instructie </t>
  </si>
  <si>
    <t>Vul de oranje cellen in</t>
  </si>
  <si>
    <t>Directe kosten</t>
  </si>
  <si>
    <t>I</t>
  </si>
  <si>
    <t>A</t>
  </si>
  <si>
    <t>Loonkosten direct personeel</t>
  </si>
  <si>
    <t>A.01</t>
  </si>
  <si>
    <t xml:space="preserve">Loonkosten schippers </t>
  </si>
  <si>
    <t>A.02</t>
  </si>
  <si>
    <t>Loonkosten servicemedewerkers</t>
  </si>
  <si>
    <t>A.03</t>
  </si>
  <si>
    <t xml:space="preserve">Loonkosten overige direct pers. </t>
  </si>
  <si>
    <t>A.04</t>
  </si>
  <si>
    <t>Overige personeelskosten direct pers.</t>
  </si>
  <si>
    <t>B</t>
  </si>
  <si>
    <t>Kosten schepen</t>
  </si>
  <si>
    <t>B.01</t>
  </si>
  <si>
    <t>Afschr. kosten schepen</t>
  </si>
  <si>
    <t>B.02</t>
  </si>
  <si>
    <t>Kosten financiering schepen</t>
  </si>
  <si>
    <t>B.03</t>
  </si>
  <si>
    <t>Leasekosten schepen</t>
  </si>
  <si>
    <t>B.04</t>
  </si>
  <si>
    <t>Onderhoudskosten schepen</t>
  </si>
  <si>
    <t>B.05</t>
  </si>
  <si>
    <t>Schoonmaakkosten schepen</t>
  </si>
  <si>
    <t>B.06</t>
  </si>
  <si>
    <t>Schade schepen</t>
  </si>
  <si>
    <t>B.07</t>
  </si>
  <si>
    <t>Verzekering schepen</t>
  </si>
  <si>
    <t>B.08</t>
  </si>
  <si>
    <t>Onderhoud apparatuur schepen</t>
  </si>
  <si>
    <t>B.09</t>
  </si>
  <si>
    <t>Brandstof schepen</t>
  </si>
  <si>
    <t>B.10</t>
  </si>
  <si>
    <t>Certificaten/keuringen schepen</t>
  </si>
  <si>
    <t>B.11</t>
  </si>
  <si>
    <t>Overige kosten schepen</t>
  </si>
  <si>
    <t>A.04.1</t>
  </si>
  <si>
    <t>… &lt; specificeren &gt; …</t>
  </si>
  <si>
    <t>A.04.2</t>
  </si>
  <si>
    <t>B.11.01</t>
  </si>
  <si>
    <t>B.11.02</t>
  </si>
  <si>
    <t>C</t>
  </si>
  <si>
    <t>Inhuurkosten schepen</t>
  </si>
  <si>
    <t>C.01</t>
  </si>
  <si>
    <t>Inhuurkosten schippers</t>
  </si>
  <si>
    <t>C.02</t>
  </si>
  <si>
    <t>Inhuurkosten servicemedewerkers</t>
  </si>
  <si>
    <t>C.03</t>
  </si>
  <si>
    <t>Inhuurkosten overig personeel</t>
  </si>
  <si>
    <t>C.04</t>
  </si>
  <si>
    <t>Overige inhuurkosten</t>
  </si>
  <si>
    <t xml:space="preserve"> </t>
  </si>
  <si>
    <t>C.04.1</t>
  </si>
  <si>
    <t>C.04.2</t>
  </si>
  <si>
    <t>Indirecte kosten</t>
  </si>
  <si>
    <t>D</t>
  </si>
  <si>
    <t>Kosten overige productiemiddelen</t>
  </si>
  <si>
    <t>D.01</t>
  </si>
  <si>
    <t>D.02</t>
  </si>
  <si>
    <t>Schade productiemiddelen</t>
  </si>
  <si>
    <t>D.03</t>
  </si>
  <si>
    <t>Verzekering productiemiddelen</t>
  </si>
  <si>
    <t>D.04</t>
  </si>
  <si>
    <t>Overige kosten productiemiddelen</t>
  </si>
  <si>
    <t>Loonkosten indirect personeel</t>
  </si>
  <si>
    <t>Loonkosten onderhoudpersoneel</t>
  </si>
  <si>
    <t>Loonkosten overig indirect pers.</t>
  </si>
  <si>
    <t>Overige personeelkst indirect pers.</t>
  </si>
  <si>
    <t>E</t>
  </si>
  <si>
    <t>E.01</t>
  </si>
  <si>
    <t>Huisvestingskosten (inclusief Gas, Water en Licht)</t>
  </si>
  <si>
    <t>E.02</t>
  </si>
  <si>
    <t>Afschr. kosten installaties op locaties</t>
  </si>
  <si>
    <t>E.03</t>
  </si>
  <si>
    <t>Afschr. kosten inrichting van locaties</t>
  </si>
  <si>
    <t>Overige huisvestingskosten</t>
  </si>
  <si>
    <t>F</t>
  </si>
  <si>
    <t>Overige indirecte kosten</t>
  </si>
  <si>
    <t>F.01</t>
  </si>
  <si>
    <t>Merk en huisstijl</t>
  </si>
  <si>
    <t>F.02</t>
  </si>
  <si>
    <t>Marketingbudget</t>
  </si>
  <si>
    <t>F.03</t>
  </si>
  <si>
    <t>Verkoop- en servicekosten</t>
  </si>
  <si>
    <t>F.04</t>
  </si>
  <si>
    <t>Landelijk hoofdkantoor</t>
  </si>
  <si>
    <t>Moederbedrijf</t>
  </si>
  <si>
    <t>Implementatie- en overdracht</t>
  </si>
  <si>
    <t>Overige kosten</t>
  </si>
  <si>
    <t>D.04.1</t>
  </si>
  <si>
    <t>D.04.2</t>
  </si>
  <si>
    <t>G</t>
  </si>
  <si>
    <t>E.04.1</t>
  </si>
  <si>
    <t>E.04.2</t>
  </si>
  <si>
    <t>F.04.1</t>
  </si>
  <si>
    <t>F.04.2</t>
  </si>
  <si>
    <t>G.01</t>
  </si>
  <si>
    <t>G.02</t>
  </si>
  <si>
    <t>G.03</t>
  </si>
  <si>
    <t>G.04</t>
  </si>
  <si>
    <t xml:space="preserve">G.05 </t>
  </si>
  <si>
    <t>G.06</t>
  </si>
  <si>
    <t>G.07</t>
  </si>
  <si>
    <t>G.07.1</t>
  </si>
  <si>
    <t>G.07.2</t>
  </si>
  <si>
    <t>Totale kosten (A+B+C+D+E+G)</t>
  </si>
  <si>
    <t>H</t>
  </si>
  <si>
    <t>I.01</t>
  </si>
  <si>
    <t>I.02</t>
  </si>
  <si>
    <t>I.03</t>
  </si>
  <si>
    <t>I.04</t>
  </si>
  <si>
    <t>I.05</t>
  </si>
  <si>
    <t>Overige opbrengsten</t>
  </si>
  <si>
    <t>Totaal</t>
  </si>
  <si>
    <t xml:space="preserve">Opbrengsten </t>
  </si>
  <si>
    <t>K</t>
  </si>
  <si>
    <t>L</t>
  </si>
  <si>
    <t xml:space="preserve">Opbrengsten buiten de concessie </t>
  </si>
  <si>
    <t>L.01</t>
  </si>
  <si>
    <t>L.02</t>
  </si>
  <si>
    <t xml:space="preserve">Overige opbrengsten </t>
  </si>
  <si>
    <t xml:space="preserve">Opmerking/toelichting </t>
  </si>
  <si>
    <t>C.03.1</t>
  </si>
  <si>
    <t>C.03.2</t>
  </si>
  <si>
    <t>Inhuurkosten</t>
  </si>
  <si>
    <t>Jaar</t>
  </si>
  <si>
    <t xml:space="preserve">Gemiddelde jaarloonsom per fte </t>
  </si>
  <si>
    <t xml:space="preserve">Aantal fte </t>
  </si>
  <si>
    <t>Totale loonsom</t>
  </si>
  <si>
    <t>A.01 Loonkosten schippers</t>
  </si>
  <si>
    <t xml:space="preserve">A.02 Loonkosten servicemedewerkers </t>
  </si>
  <si>
    <t>A.03 Loonkosten overig direct personeel</t>
  </si>
  <si>
    <t>terug</t>
  </si>
  <si>
    <t xml:space="preserve">Nieuw/bestaand </t>
  </si>
  <si>
    <t>Bouwjaar</t>
  </si>
  <si>
    <t xml:space="preserve">Afschrijvingstermijn in jaren </t>
  </si>
  <si>
    <t>Omschrijving type schip</t>
  </si>
  <si>
    <t>Aanschafprijs schip</t>
  </si>
  <si>
    <t xml:space="preserve">Overname </t>
  </si>
  <si>
    <t xml:space="preserve">Aanschafprijs apparatuur schip nieuw of ter vervanging </t>
  </si>
  <si>
    <t>-...</t>
  </si>
  <si>
    <t>Subtotaal aanschafprijs apparatuur nieuw (of vervanging)</t>
  </si>
  <si>
    <t xml:space="preserve">Totaal aanschafprijs </t>
  </si>
  <si>
    <t>Fiscale regeling schip</t>
  </si>
  <si>
    <t>Totaal baten</t>
  </si>
  <si>
    <t xml:space="preserve">Totaal aanschafwaarde </t>
  </si>
  <si>
    <t>Datum instroom concessie</t>
  </si>
  <si>
    <t xml:space="preserve">Datum uitstroom concessie </t>
  </si>
  <si>
    <t>Afschrijving per dag</t>
  </si>
  <si>
    <t>Afschrijvingstermijn in dagen totaal</t>
  </si>
  <si>
    <t>Afschrijvingstermijn in dagen Concessie</t>
  </si>
  <si>
    <t>Afschrijvingen</t>
  </si>
  <si>
    <t xml:space="preserve">Totaal </t>
  </si>
  <si>
    <t xml:space="preserve">Verwachte overnamewaarde/restwaarde </t>
  </si>
  <si>
    <t>Omschrijving schip</t>
  </si>
  <si>
    <t>Type leaseovereenkomst</t>
  </si>
  <si>
    <t>Leastermijn in maanden</t>
  </si>
  <si>
    <t xml:space="preserve">Leasebedrag per maand </t>
  </si>
  <si>
    <t>&lt;tekst&gt;</t>
  </si>
  <si>
    <t>&lt;JJJJ&gt;</t>
  </si>
  <si>
    <t>Leasebedrag schip</t>
  </si>
  <si>
    <t>Jaren</t>
  </si>
  <si>
    <t>…</t>
  </si>
  <si>
    <t>Totaal Onderhoudskosten op jaarbasis</t>
  </si>
  <si>
    <t>Nr</t>
  </si>
  <si>
    <t>Kalenderjaar</t>
  </si>
  <si>
    <t xml:space="preserve">Totaal aantal kilometers op jaarbasis </t>
  </si>
  <si>
    <t>Gemiddeld onderhoudstarief per kilometer per jaar</t>
  </si>
  <si>
    <t xml:space="preserve">C.02 Inhuurkosten schippers </t>
  </si>
  <si>
    <t>Gemiddele jaarloonsom per fte</t>
  </si>
  <si>
    <t>Aantal fte</t>
  </si>
  <si>
    <t>Omschrijving productiemiddel</t>
  </si>
  <si>
    <t>D.01 Onderhoudskosten productiemiddelen</t>
  </si>
  <si>
    <t>E.01 Loonkosten onderhoudspersoneel</t>
  </si>
  <si>
    <t>E.02 Loonkosten overig indirect pers.</t>
  </si>
  <si>
    <t>Locatie</t>
  </si>
  <si>
    <t>F.01 Huisvestingskosten (inclusief Gas, Water en Licht)</t>
  </si>
  <si>
    <t>Adres</t>
  </si>
  <si>
    <t>Type locatie</t>
  </si>
  <si>
    <t>Eigendoms-situatie</t>
  </si>
  <si>
    <t>Investeringskosten onroerend goed</t>
  </si>
  <si>
    <t>Afschrijvingstermijn in jaren</t>
  </si>
  <si>
    <t>Specificatie aanschafprijs</t>
  </si>
  <si>
    <t>Aanschafprijs grond/kavel</t>
  </si>
  <si>
    <t>Totaal aanschafprijs</t>
  </si>
  <si>
    <t xml:space="preserve">Fiscale regelingen </t>
  </si>
  <si>
    <t>Overige</t>
  </si>
  <si>
    <t xml:space="preserve">Totaal baten </t>
  </si>
  <si>
    <t>Totaal aanschafwaarde</t>
  </si>
  <si>
    <t>Datum in concessie</t>
  </si>
  <si>
    <t>Datum uit concessie</t>
  </si>
  <si>
    <t xml:space="preserve">Jaarlijkse kosten huurtermijnen, beheer en onderhoud onroererend goed </t>
  </si>
  <si>
    <t>Specificatie kostenpost</t>
  </si>
  <si>
    <t xml:space="preserve">Huur </t>
  </si>
  <si>
    <t>Totaal jaarlijkse kosten</t>
  </si>
  <si>
    <t>Kosten per dag</t>
  </si>
  <si>
    <t xml:space="preserve">Overnamewaarde </t>
  </si>
  <si>
    <t>F.02 Afschr. kosten installaties op locaties</t>
  </si>
  <si>
    <t xml:space="preserve">Overige </t>
  </si>
  <si>
    <t>Datum uit concssie</t>
  </si>
  <si>
    <t>Afschrijvingstermijn in dagen concessie</t>
  </si>
  <si>
    <t>Overnamewaarde</t>
  </si>
  <si>
    <t>Omschrijving</t>
  </si>
  <si>
    <t>Type kosten</t>
  </si>
  <si>
    <t xml:space="preserve">Restwaarde </t>
  </si>
  <si>
    <t>Totaal investeringen</t>
  </si>
  <si>
    <t>Datum start afschrijving</t>
  </si>
  <si>
    <t>Datum laatste termijn afschrijving</t>
  </si>
  <si>
    <t>Afschrijvingstermijn in dagen (dagen in concessie)</t>
  </si>
  <si>
    <t>Datum Instroom Concessie</t>
  </si>
  <si>
    <t>Datum Uitstroom Concessie</t>
  </si>
  <si>
    <t>Standaardformulier X Financieel economische onderbouwing</t>
  </si>
  <si>
    <t>F.03 Afschr. kosten inrichting van locaties</t>
  </si>
  <si>
    <t>B.04 Onderhoudskosten schepen</t>
  </si>
  <si>
    <t>Subsidie schip</t>
  </si>
  <si>
    <t xml:space="preserve">Overige  </t>
  </si>
  <si>
    <t xml:space="preserve">Subsidie </t>
  </si>
  <si>
    <t>Subsidie</t>
  </si>
  <si>
    <t>B.01 Afscr. Kosten schepen</t>
  </si>
  <si>
    <t>B.03 Leasekosten schepen</t>
  </si>
  <si>
    <t>C.03 Inhuurkosten servicemedewerkers</t>
  </si>
  <si>
    <t>G.06 Implementatie- en overdracht</t>
  </si>
  <si>
    <t xml:space="preserve">Balans </t>
  </si>
  <si>
    <t xml:space="preserve">Schepen </t>
  </si>
  <si>
    <t xml:space="preserve">Vlottende activa </t>
  </si>
  <si>
    <t>Eigen vermogen</t>
  </si>
  <si>
    <t>Lang vreemd vermogen</t>
  </si>
  <si>
    <t>Kort vreemd vermogen</t>
  </si>
  <si>
    <t>Liquide middelen</t>
  </si>
  <si>
    <t>Totaal lang vreemd vermogen</t>
  </si>
  <si>
    <t xml:space="preserve">Verwachte afvaarten </t>
  </si>
  <si>
    <t xml:space="preserve">Gebouwen en terreinen </t>
  </si>
  <si>
    <t xml:space="preserve">Instalaties </t>
  </si>
  <si>
    <t>Overige bedrijfsmiddelen</t>
  </si>
  <si>
    <t>Materiële vaste activa</t>
  </si>
  <si>
    <t>Totaal materiële vaste activa</t>
  </si>
  <si>
    <t xml:space="preserve">Financiële vaste activa </t>
  </si>
  <si>
    <t>Credit (passiva)</t>
  </si>
  <si>
    <t xml:space="preserve">Activa </t>
  </si>
  <si>
    <t>Totaal activa</t>
  </si>
  <si>
    <t>Kapitaal en reserves</t>
  </si>
  <si>
    <t xml:space="preserve">Herwaarderingsreserve </t>
  </si>
  <si>
    <t>Kortlopende schulden</t>
  </si>
  <si>
    <t>Belastinglatentie</t>
  </si>
  <si>
    <t>Voorzieningen</t>
  </si>
  <si>
    <t>Langlopende schulden</t>
  </si>
  <si>
    <t>Aflossingsverplichting</t>
  </si>
  <si>
    <t>Totaal Passiva</t>
  </si>
  <si>
    <t>Reguliere Dienst</t>
  </si>
  <si>
    <t>Sneldienst</t>
  </si>
  <si>
    <t>Verwacht verbruik in liters</t>
  </si>
  <si>
    <t>&lt;type schip&gt;</t>
  </si>
  <si>
    <t xml:space="preserve">Totaal liters </t>
  </si>
  <si>
    <t>Kosten brandstofverbruik</t>
  </si>
  <si>
    <t>Brandstofprijf per liter</t>
  </si>
  <si>
    <t>B.09. Brandstof schepen</t>
  </si>
  <si>
    <t>Soort reisproduct personen</t>
  </si>
  <si>
    <t xml:space="preserve">Soort reisproduct voertuigen </t>
  </si>
  <si>
    <t>Soort reisproduct overig</t>
  </si>
  <si>
    <t>Totaal reisproduct personen</t>
  </si>
  <si>
    <t>Totaal reisproduct overig</t>
  </si>
  <si>
    <t>Aantal tarief winter</t>
  </si>
  <si>
    <t xml:space="preserve">Aantal tarief zomer </t>
  </si>
  <si>
    <t xml:space="preserve">Tarief winter </t>
  </si>
  <si>
    <t xml:space="preserve">Tarief zomer </t>
  </si>
  <si>
    <t>Aantal tarief eilandbewoner</t>
  </si>
  <si>
    <t>tarief eilandbewoner</t>
  </si>
  <si>
    <t>&lt;Eiland&gt;</t>
  </si>
  <si>
    <t>Totaal opbrengsten</t>
  </si>
  <si>
    <t>Totaal eigen vermogen</t>
  </si>
  <si>
    <t>EBIT</t>
  </si>
  <si>
    <t>Rendement</t>
  </si>
  <si>
    <t xml:space="preserve">Materiele vaste activa </t>
  </si>
  <si>
    <t>Vorderingen deelnemingen</t>
  </si>
  <si>
    <t xml:space="preserve">Netto activa waarde </t>
  </si>
  <si>
    <t xml:space="preserve">Netto activa waarde - gemiddeld </t>
  </si>
  <si>
    <t>Rendementsberekening</t>
  </si>
  <si>
    <t xml:space="preserve">Jaar </t>
  </si>
  <si>
    <t xml:space="preserve">&lt; Verbinding &gt; </t>
  </si>
  <si>
    <t>Personenauto</t>
  </si>
  <si>
    <t>Totaal reisproduct voertuigen excl. vrachtwagens</t>
  </si>
  <si>
    <t xml:space="preserve">Totaal opbrengsten </t>
  </si>
  <si>
    <t>Aanhangwagen</t>
  </si>
  <si>
    <t xml:space="preserve">Motor </t>
  </si>
  <si>
    <t xml:space="preserve">Brommer </t>
  </si>
  <si>
    <t xml:space="preserve">Fiets </t>
  </si>
  <si>
    <t xml:space="preserve">Vrachtwagens </t>
  </si>
  <si>
    <t xml:space="preserve">Totaal reisproduct voertuigen incl. vrachtwagens </t>
  </si>
  <si>
    <t>Soort reisproduct sneldienst</t>
  </si>
  <si>
    <t>Totaal opbrengsten Sneldienst</t>
  </si>
  <si>
    <t>L.03</t>
  </si>
  <si>
    <t>L.03.1</t>
  </si>
  <si>
    <t>L.03.2</t>
  </si>
  <si>
    <t>Correctie excess cash</t>
  </si>
  <si>
    <t xml:space="preserve">Boekwaarde 31-12 </t>
  </si>
  <si>
    <t>Opbrengsten kaartverkoop Sneldienst</t>
  </si>
  <si>
    <t>Opbrengsten catering aan boord</t>
  </si>
  <si>
    <t xml:space="preserve">Opbrengsten catering haven </t>
  </si>
  <si>
    <t>Opbrengsten kaartverkoop reguliere dienst</t>
  </si>
  <si>
    <t>Versie april 2025</t>
  </si>
  <si>
    <t xml:space="preserve">Huisvestingkosten </t>
  </si>
  <si>
    <t>I.01 Opbrengsten Kaartverkoop reguliere dienst</t>
  </si>
  <si>
    <t>I.02. Opbrengsten Kaartverkoop sneldienst</t>
  </si>
  <si>
    <t xml:space="preserve">Storting kwaliteitsfonds </t>
  </si>
  <si>
    <t>Overige lasten</t>
  </si>
  <si>
    <t>Rentebaten</t>
  </si>
  <si>
    <t xml:space="preserve">Rentelasten </t>
  </si>
  <si>
    <t>Resultaat deelneming</t>
  </si>
  <si>
    <t>l.04</t>
  </si>
  <si>
    <t xml:space="preserve">Vennootschapbelasting </t>
  </si>
  <si>
    <t>M</t>
  </si>
  <si>
    <t xml:space="preserve">Netto resultaat </t>
  </si>
  <si>
    <t xml:space="preserve">Rendement </t>
  </si>
  <si>
    <t>N</t>
  </si>
  <si>
    <t>N.01</t>
  </si>
  <si>
    <t>Kastromenoverzicht</t>
  </si>
  <si>
    <t>Afschrijvingen schepen</t>
  </si>
  <si>
    <t>Afschrijvingen installaties op locaties</t>
  </si>
  <si>
    <t>Kastroom uit bedrijfsoperaties</t>
  </si>
  <si>
    <t>Ontvangen interest</t>
  </si>
  <si>
    <t>Betaalde interest</t>
  </si>
  <si>
    <t xml:space="preserve">Betaalde vennootschapbelasting </t>
  </si>
  <si>
    <t xml:space="preserve">Kasstroom uit operationele activiteiten </t>
  </si>
  <si>
    <t xml:space="preserve">Verstrekte langlopende leningen </t>
  </si>
  <si>
    <t>Investeringen materiële vaste activa</t>
  </si>
  <si>
    <t xml:space="preserve">Mutaties </t>
  </si>
  <si>
    <t xml:space="preserve">Kasstroom uit investeringsactiviteiten </t>
  </si>
  <si>
    <t xml:space="preserve">Aflossingen langlopende schulden </t>
  </si>
  <si>
    <t xml:space="preserve">Kastroom uit financieringsactiviteiten </t>
  </si>
  <si>
    <t xml:space="preserve">Nettokasstroom </t>
  </si>
  <si>
    <t>Afschrijvingen inrichting van locaties</t>
  </si>
  <si>
    <t xml:space="preserve">Opbrengsten winkels haven </t>
  </si>
  <si>
    <t>I.05.1</t>
  </si>
  <si>
    <t>I.05.2</t>
  </si>
  <si>
    <t>O</t>
  </si>
  <si>
    <t xml:space="preserve">Maximaal rendement </t>
  </si>
  <si>
    <t>P</t>
  </si>
  <si>
    <t>Inrichting</t>
  </si>
  <si>
    <t>Kosten per jaar</t>
  </si>
  <si>
    <t xml:space="preserve">Totaal kosten per jaar </t>
  </si>
  <si>
    <t>Boekwaarde 31-12</t>
  </si>
  <si>
    <t>Extra Reguliere Dienst</t>
  </si>
  <si>
    <t>Extra Sneldienst</t>
  </si>
  <si>
    <t>Onderhoudskosten productiemiddelen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</si>
</sst>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0;&quot;€&quot;\ \-0;&quot;€&quot;\ 0;@"/>
    <numFmt numFmtId="165" formatCode="_ &quot;€&quot;\ *#\.##0_ ;_ &quot;€&quot;\ * \-#,##0_ ;_ &quot;€&quot;\ * &quot;-&quot;??_ ;_ @_ "/>
    <numFmt numFmtId="166" formatCode="_(* #,##0_);_(* \(#,##0\);_(* &quot;-&quot;??_);_(@_)"/>
    <numFmt numFmtId="167" formatCode="&quot;€&quot;\ 0;\-&quot;€&quot;\ 0;_ &quot;€&quot;\ * &quot;-&quot;??_ ;_ @_ "/>
    <numFmt numFmtId="168" formatCode="\ &quot;€&quot;\ 0;&quot;€&quot;\ \-0;&quot;€&quot;\ 0;@"/>
  </numFmts>
  <fonts count="24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indexed="81"/>
      <name val="Tahoma"/>
      <family val="2"/>
    </font>
    <font>
      <u/>
      <sz val="10"/>
      <color theme="1"/>
      <name val="Verdana"/>
      <family val="2"/>
    </font>
    <font>
      <sz val="10"/>
      <color rgb="FFFF0000"/>
      <name val="Verdana"/>
      <family val="2"/>
    </font>
    <font>
      <b/>
      <u/>
      <sz val="11"/>
      <color theme="1"/>
      <name val="Aptos Narrow"/>
      <family val="2"/>
      <scheme val="minor"/>
    </font>
    <font>
      <b/>
      <u/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Verdana"/>
      <family val="2"/>
    </font>
    <font>
      <sz val="10"/>
      <color rgb="FF000000"/>
      <name val="Verdana"/>
      <family val="2"/>
    </font>
    <font>
      <sz val="10"/>
      <color theme="3" tint="0.499984740745262"/>
      <name val="Verdana"/>
      <family val="2"/>
    </font>
    <font>
      <b/>
      <sz val="10"/>
      <color theme="3" tint="0.499984740745262"/>
      <name val="Verdana"/>
      <family val="2"/>
    </font>
    <font>
      <sz val="11"/>
      <color theme="3" tint="0.499984740745262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Verdana"/>
      <family val="2"/>
    </font>
    <font>
      <b/>
      <sz val="11"/>
      <color theme="3" tint="0.49998474074526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54">
    <xf numFmtId="0" fontId="0" fillId="0" borderId="0" xfId="0"/>
    <xf numFmtId="0" fontId="0" fillId="0" borderId="1" xfId="0" applyBorder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  <xf numFmtId="0" fontId="6" fillId="3" borderId="0" xfId="0" applyFont="1" applyFill="1"/>
    <xf numFmtId="0" fontId="6" fillId="0" borderId="4" xfId="0" applyFont="1" applyBorder="1"/>
    <xf numFmtId="0" fontId="6" fillId="3" borderId="4" xfId="0" applyFont="1" applyFill="1" applyBorder="1"/>
    <xf numFmtId="0" fontId="6" fillId="0" borderId="4" xfId="0" applyFont="1" applyBorder="1" applyAlignment="1">
      <alignment horizontal="right"/>
    </xf>
    <xf numFmtId="0" fontId="8" fillId="0" borderId="4" xfId="0" applyFont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6" fillId="3" borderId="0" xfId="0" applyFont="1" applyFill="1" applyAlignment="1">
      <alignment horizontal="center"/>
    </xf>
    <xf numFmtId="0" fontId="8" fillId="0" borderId="1" xfId="0" applyFont="1" applyBorder="1"/>
    <xf numFmtId="0" fontId="6" fillId="2" borderId="2" xfId="0" applyFont="1" applyFill="1" applyBorder="1"/>
    <xf numFmtId="0" fontId="8" fillId="0" borderId="0" xfId="0" applyFont="1" applyAlignment="1">
      <alignment horizontal="center"/>
    </xf>
    <xf numFmtId="0" fontId="11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11" fillId="3" borderId="4" xfId="0" applyFont="1" applyFill="1" applyBorder="1"/>
    <xf numFmtId="0" fontId="11" fillId="3" borderId="0" xfId="0" applyFont="1" applyFill="1"/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0" fontId="12" fillId="0" borderId="0" xfId="1"/>
    <xf numFmtId="0" fontId="6" fillId="0" borderId="0" xfId="0" applyFont="1" applyAlignment="1">
      <alignment horizontal="center"/>
    </xf>
    <xf numFmtId="0" fontId="6" fillId="0" borderId="3" xfId="0" applyFont="1" applyBorder="1"/>
    <xf numFmtId="0" fontId="5" fillId="0" borderId="3" xfId="0" applyFont="1" applyBorder="1"/>
    <xf numFmtId="0" fontId="6" fillId="2" borderId="3" xfId="0" quotePrefix="1" applyFont="1" applyFill="1" applyBorder="1"/>
    <xf numFmtId="0" fontId="5" fillId="0" borderId="3" xfId="0" applyFont="1" applyBorder="1" applyAlignment="1">
      <alignment wrapText="1"/>
    </xf>
    <xf numFmtId="0" fontId="13" fillId="0" borderId="0" xfId="1" applyFont="1"/>
    <xf numFmtId="167" fontId="5" fillId="0" borderId="0" xfId="0" applyNumberFormat="1" applyFont="1"/>
    <xf numFmtId="167" fontId="0" fillId="2" borderId="3" xfId="0" applyNumberFormat="1" applyFill="1" applyBorder="1"/>
    <xf numFmtId="167" fontId="5" fillId="0" borderId="4" xfId="0" applyNumberFormat="1" applyFont="1" applyBorder="1"/>
    <xf numFmtId="0" fontId="6" fillId="0" borderId="9" xfId="0" applyFont="1" applyBorder="1"/>
    <xf numFmtId="0" fontId="14" fillId="0" borderId="3" xfId="0" applyFont="1" applyBorder="1" applyAlignment="1">
      <alignment vertical="center" wrapText="1"/>
    </xf>
    <xf numFmtId="0" fontId="15" fillId="2" borderId="3" xfId="0" applyFont="1" applyFill="1" applyBorder="1"/>
    <xf numFmtId="164" fontId="15" fillId="0" borderId="3" xfId="0" applyNumberFormat="1" applyFont="1" applyBorder="1"/>
    <xf numFmtId="0" fontId="15" fillId="0" borderId="3" xfId="0" applyFont="1" applyBorder="1"/>
    <xf numFmtId="164" fontId="16" fillId="0" borderId="3" xfId="0" applyNumberFormat="1" applyFont="1" applyBorder="1"/>
    <xf numFmtId="0" fontId="6" fillId="0" borderId="3" xfId="0" applyFont="1" applyBorder="1" applyAlignment="1">
      <alignment horizontal="left"/>
    </xf>
    <xf numFmtId="0" fontId="15" fillId="0" borderId="0" xfId="0" applyFont="1"/>
    <xf numFmtId="166" fontId="15" fillId="0" borderId="9" xfId="0" applyNumberFormat="1" applyFont="1" applyBorder="1"/>
    <xf numFmtId="166" fontId="15" fillId="0" borderId="3" xfId="0" applyNumberFormat="1" applyFont="1" applyBorder="1"/>
    <xf numFmtId="164" fontId="15" fillId="0" borderId="3" xfId="0" applyNumberFormat="1" applyFont="1" applyBorder="1" applyAlignment="1">
      <alignment wrapText="1"/>
    </xf>
    <xf numFmtId="164" fontId="16" fillId="0" borderId="0" xfId="0" applyNumberFormat="1" applyFont="1"/>
    <xf numFmtId="167" fontId="15" fillId="2" borderId="3" xfId="0" applyNumberFormat="1" applyFont="1" applyFill="1" applyBorder="1"/>
    <xf numFmtId="14" fontId="15" fillId="2" borderId="3" xfId="0" applyNumberFormat="1" applyFont="1" applyFill="1" applyBorder="1"/>
    <xf numFmtId="164" fontId="15" fillId="0" borderId="0" xfId="0" applyNumberFormat="1" applyFont="1"/>
    <xf numFmtId="0" fontId="17" fillId="0" borderId="0" xfId="0" applyFont="1"/>
    <xf numFmtId="0" fontId="18" fillId="0" borderId="0" xfId="0" applyFont="1"/>
    <xf numFmtId="168" fontId="15" fillId="0" borderId="3" xfId="0" applyNumberFormat="1" applyFont="1" applyBorder="1"/>
    <xf numFmtId="167" fontId="10" fillId="3" borderId="0" xfId="0" applyNumberFormat="1" applyFont="1" applyFill="1" applyAlignment="1">
      <alignment horizontal="center"/>
    </xf>
    <xf numFmtId="167" fontId="0" fillId="4" borderId="3" xfId="0" applyNumberFormat="1" applyFill="1" applyBorder="1" applyAlignment="1">
      <alignment horizontal="center"/>
    </xf>
    <xf numFmtId="167" fontId="0" fillId="4" borderId="3" xfId="0" applyNumberFormat="1" applyFill="1" applyBorder="1"/>
    <xf numFmtId="167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/>
    <xf numFmtId="167" fontId="4" fillId="3" borderId="0" xfId="0" applyNumberFormat="1" applyFont="1" applyFill="1" applyAlignment="1">
      <alignment horizontal="center"/>
    </xf>
    <xf numFmtId="167" fontId="19" fillId="2" borderId="3" xfId="0" applyNumberFormat="1" applyFont="1" applyFill="1" applyBorder="1"/>
    <xf numFmtId="167" fontId="0" fillId="5" borderId="3" xfId="0" applyNumberFormat="1" applyFill="1" applyBorder="1"/>
    <xf numFmtId="167" fontId="19" fillId="4" borderId="3" xfId="0" applyNumberFormat="1" applyFont="1" applyFill="1" applyBorder="1"/>
    <xf numFmtId="0" fontId="3" fillId="0" borderId="3" xfId="0" applyFont="1" applyBorder="1"/>
    <xf numFmtId="164" fontId="15" fillId="2" borderId="3" xfId="0" applyNumberFormat="1" applyFont="1" applyFill="1" applyBorder="1"/>
    <xf numFmtId="14" fontId="15" fillId="2" borderId="3" xfId="0" applyNumberFormat="1" applyFont="1" applyFill="1" applyBorder="1" applyAlignment="1">
      <alignment horizontal="right" vertical="center" wrapText="1"/>
    </xf>
    <xf numFmtId="167" fontId="16" fillId="2" borderId="3" xfId="0" applyNumberFormat="1" applyFont="1" applyFill="1" applyBorder="1"/>
    <xf numFmtId="0" fontId="0" fillId="2" borderId="0" xfId="0" applyFill="1"/>
    <xf numFmtId="0" fontId="0" fillId="0" borderId="3" xfId="0" applyBorder="1"/>
    <xf numFmtId="0" fontId="3" fillId="0" borderId="0" xfId="0" applyFont="1"/>
    <xf numFmtId="0" fontId="5" fillId="0" borderId="11" xfId="0" applyFont="1" applyBorder="1"/>
    <xf numFmtId="0" fontId="3" fillId="0" borderId="11" xfId="0" applyFont="1" applyBorder="1"/>
    <xf numFmtId="0" fontId="3" fillId="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0" fillId="2" borderId="3" xfId="0" applyFill="1" applyBorder="1"/>
    <xf numFmtId="0" fontId="2" fillId="0" borderId="11" xfId="0" applyFont="1" applyBorder="1"/>
    <xf numFmtId="0" fontId="8" fillId="0" borderId="13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0" xfId="0" applyFont="1"/>
    <xf numFmtId="0" fontId="2" fillId="0" borderId="13" xfId="0" applyFont="1" applyBorder="1"/>
    <xf numFmtId="0" fontId="2" fillId="0" borderId="3" xfId="0" applyFont="1" applyBorder="1"/>
    <xf numFmtId="0" fontId="3" fillId="2" borderId="3" xfId="0" applyFont="1" applyFill="1" applyBorder="1"/>
    <xf numFmtId="0" fontId="0" fillId="0" borderId="11" xfId="0" applyBorder="1"/>
    <xf numFmtId="0" fontId="6" fillId="2" borderId="3" xfId="0" applyFont="1" applyFill="1" applyBorder="1"/>
    <xf numFmtId="0" fontId="15" fillId="0" borderId="3" xfId="0" applyFont="1" applyBorder="1" applyAlignment="1">
      <alignment horizontal="left"/>
    </xf>
    <xf numFmtId="0" fontId="21" fillId="0" borderId="3" xfId="0" applyFont="1" applyBorder="1"/>
    <xf numFmtId="0" fontId="15" fillId="0" borderId="0" xfId="0" applyFont="1" applyAlignment="1">
      <alignment horizontal="left"/>
    </xf>
    <xf numFmtId="164" fontId="5" fillId="0" borderId="3" xfId="0" applyNumberFormat="1" applyFont="1" applyBorder="1"/>
    <xf numFmtId="0" fontId="2" fillId="2" borderId="0" xfId="0" applyFont="1" applyFill="1"/>
    <xf numFmtId="0" fontId="2" fillId="2" borderId="3" xfId="0" applyFont="1" applyFill="1" applyBorder="1"/>
    <xf numFmtId="168" fontId="2" fillId="0" borderId="3" xfId="0" applyNumberFormat="1" applyFont="1" applyBorder="1"/>
    <xf numFmtId="0" fontId="8" fillId="2" borderId="11" xfId="0" applyFont="1" applyFill="1" applyBorder="1"/>
    <xf numFmtId="0" fontId="5" fillId="2" borderId="11" xfId="0" applyFont="1" applyFill="1" applyBorder="1"/>
    <xf numFmtId="168" fontId="5" fillId="0" borderId="11" xfId="0" applyNumberFormat="1" applyFont="1" applyBorder="1"/>
    <xf numFmtId="0" fontId="20" fillId="0" borderId="3" xfId="1" applyFont="1" applyFill="1" applyBorder="1"/>
    <xf numFmtId="0" fontId="1" fillId="2" borderId="0" xfId="1" applyFont="1" applyFill="1" applyBorder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2" borderId="3" xfId="0" applyFont="1" applyFill="1" applyBorder="1"/>
    <xf numFmtId="168" fontId="1" fillId="6" borderId="3" xfId="0" applyNumberFormat="1" applyFont="1" applyFill="1" applyBorder="1"/>
    <xf numFmtId="168" fontId="1" fillId="0" borderId="0" xfId="0" applyNumberFormat="1" applyFont="1"/>
    <xf numFmtId="168" fontId="1" fillId="6" borderId="4" xfId="0" applyNumberFormat="1" applyFont="1" applyFill="1" applyBorder="1"/>
    <xf numFmtId="168" fontId="1" fillId="6" borderId="0" xfId="0" applyNumberFormat="1" applyFont="1" applyFill="1"/>
    <xf numFmtId="168" fontId="1" fillId="0" borderId="3" xfId="0" applyNumberFormat="1" applyFont="1" applyBorder="1"/>
    <xf numFmtId="168" fontId="1" fillId="0" borderId="4" xfId="0" applyNumberFormat="1" applyFont="1" applyBorder="1"/>
    <xf numFmtId="0" fontId="5" fillId="2" borderId="3" xfId="0" applyFont="1" applyFill="1" applyBorder="1"/>
    <xf numFmtId="0" fontId="1" fillId="0" borderId="4" xfId="0" applyFont="1" applyBorder="1" applyAlignment="1">
      <alignment horizontal="right"/>
    </xf>
    <xf numFmtId="0" fontId="1" fillId="2" borderId="0" xfId="0" applyFont="1" applyFill="1"/>
    <xf numFmtId="0" fontId="15" fillId="0" borderId="8" xfId="0" applyFont="1" applyBorder="1"/>
    <xf numFmtId="0" fontId="15" fillId="0" borderId="2" xfId="0" applyFont="1" applyBorder="1"/>
    <xf numFmtId="0" fontId="2" fillId="2" borderId="11" xfId="0" applyFont="1" applyFill="1" applyBorder="1"/>
    <xf numFmtId="164" fontId="17" fillId="0" borderId="3" xfId="0" applyNumberFormat="1" applyFont="1" applyBorder="1"/>
    <xf numFmtId="0" fontId="1" fillId="0" borderId="14" xfId="0" applyFont="1" applyBorder="1" applyAlignment="1">
      <alignment horizontal="right"/>
    </xf>
    <xf numFmtId="164" fontId="22" fillId="0" borderId="3" xfId="0" applyNumberFormat="1" applyFont="1" applyBorder="1"/>
    <xf numFmtId="0" fontId="1" fillId="0" borderId="11" xfId="0" applyFont="1" applyBorder="1"/>
    <xf numFmtId="168" fontId="1" fillId="0" borderId="11" xfId="0" applyNumberFormat="1" applyFont="1" applyBorder="1"/>
    <xf numFmtId="0" fontId="1" fillId="0" borderId="1" xfId="0" applyFont="1" applyBorder="1"/>
    <xf numFmtId="0" fontId="0" fillId="0" borderId="15" xfId="0" applyBorder="1"/>
    <xf numFmtId="0" fontId="0" fillId="0" borderId="14" xfId="0" applyBorder="1"/>
    <xf numFmtId="167" fontId="0" fillId="2" borderId="16" xfId="0" applyNumberFormat="1" applyFill="1" applyBorder="1"/>
    <xf numFmtId="167" fontId="0" fillId="0" borderId="0" xfId="0" applyNumberFormat="1"/>
    <xf numFmtId="167" fontId="4" fillId="0" borderId="0" xfId="0" applyNumberFormat="1" applyFont="1" applyAlignment="1">
      <alignment horizontal="center"/>
    </xf>
    <xf numFmtId="0" fontId="11" fillId="0" borderId="5" xfId="0" applyFont="1" applyBorder="1"/>
    <xf numFmtId="0" fontId="11" fillId="0" borderId="1" xfId="0" applyFont="1" applyBorder="1"/>
    <xf numFmtId="0" fontId="1" fillId="0" borderId="5" xfId="0" applyFont="1" applyBorder="1"/>
    <xf numFmtId="167" fontId="1" fillId="2" borderId="3" xfId="0" applyNumberFormat="1" applyFont="1" applyFill="1" applyBorder="1"/>
    <xf numFmtId="168" fontId="5" fillId="0" borderId="3" xfId="0" applyNumberFormat="1" applyFont="1" applyBorder="1"/>
    <xf numFmtId="0" fontId="1" fillId="6" borderId="3" xfId="0" applyFont="1" applyFill="1" applyBorder="1"/>
    <xf numFmtId="0" fontId="4" fillId="0" borderId="6" xfId="0" applyFont="1" applyBorder="1"/>
    <xf numFmtId="0" fontId="4" fillId="0" borderId="4" xfId="0" applyFont="1" applyBorder="1"/>
    <xf numFmtId="0" fontId="0" fillId="0" borderId="5" xfId="0" applyBorder="1"/>
    <xf numFmtId="0" fontId="4" fillId="0" borderId="5" xfId="0" applyFont="1" applyBorder="1"/>
    <xf numFmtId="168" fontId="2" fillId="0" borderId="11" xfId="0" applyNumberFormat="1" applyFont="1" applyBorder="1"/>
    <xf numFmtId="0" fontId="23" fillId="0" borderId="3" xfId="0" applyFont="1" applyBorder="1"/>
    <xf numFmtId="0" fontId="23" fillId="0" borderId="0" xfId="0" applyFont="1"/>
    <xf numFmtId="164" fontId="23" fillId="0" borderId="3" xfId="0" applyNumberFormat="1" applyFont="1" applyBorder="1"/>
    <xf numFmtId="0" fontId="8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gmar Pouw" id="{AB592CEF-3EEF-4885-A403-D7CF50319F12}" userId="S::d.pouw@muconsult.nl::e8138d88-461f-4f62-a702-3bb948988f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5-02-26T14:35:14.63" personId="{AB592CEF-3EEF-4885-A403-D7CF50319F12}" id="{FB6ADE75-4A38-41C1-922C-D08C9DB37FA8}">
    <text>Financial lease/operational lease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8" dT="2025-02-27T12:37:36.83" personId="{AB592CEF-3EEF-4885-A403-D7CF50319F12}" id="{EC8BFCB4-B008-4F93-B21A-FC94E7815C17}">
    <text>Of per mijl?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7" dT="2025-02-27T09:15:40.01" personId="{AB592CEF-3EEF-4885-A403-D7CF50319F12}" id="{991628FD-6C96-44AD-AEAD-F56021CAC753}">
    <text>Huur, koop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375C-26C0-422D-AF00-638CCE34A47A}">
  <dimension ref="B1:U126"/>
  <sheetViews>
    <sheetView tabSelected="1" topLeftCell="A7" zoomScale="106" zoomScaleNormal="106" workbookViewId="0">
      <selection activeCell="E118" sqref="E118"/>
    </sheetView>
  </sheetViews>
  <sheetFormatPr defaultRowHeight="14.4" x14ac:dyDescent="0.3"/>
  <cols>
    <col min="1" max="1" width="4.44140625" customWidth="1"/>
    <col min="2" max="2" width="13.33203125" customWidth="1"/>
    <col min="3" max="3" width="50.109375" customWidth="1"/>
    <col min="4" max="4" width="18.33203125" customWidth="1"/>
    <col min="5" max="5" width="22.5546875" customWidth="1"/>
    <col min="6" max="6" width="12.6640625" customWidth="1"/>
    <col min="7" max="7" width="14.88671875" customWidth="1"/>
    <col min="8" max="8" width="12.6640625" customWidth="1"/>
    <col min="9" max="9" width="14" customWidth="1"/>
    <col min="10" max="10" width="11.6640625" customWidth="1"/>
    <col min="11" max="11" width="10.5546875" customWidth="1"/>
    <col min="12" max="12" width="12.33203125" customWidth="1"/>
    <col min="13" max="13" width="10.5546875" customWidth="1"/>
    <col min="14" max="14" width="11.6640625" customWidth="1"/>
    <col min="15" max="15" width="12" customWidth="1"/>
    <col min="16" max="16" width="11.6640625" customWidth="1"/>
    <col min="17" max="17" width="12.5546875" customWidth="1"/>
    <col min="18" max="18" width="11.5546875" customWidth="1"/>
    <col min="19" max="19" width="12" customWidth="1"/>
    <col min="20" max="20" width="11.5546875" customWidth="1"/>
  </cols>
  <sheetData>
    <row r="1" spans="2:20" x14ac:dyDescent="0.3">
      <c r="B1" s="4"/>
      <c r="C1" s="4"/>
      <c r="D1" s="4"/>
      <c r="E1" s="4"/>
    </row>
    <row r="2" spans="2:20" x14ac:dyDescent="0.3">
      <c r="B2" s="2" t="s">
        <v>216</v>
      </c>
      <c r="C2" s="4"/>
      <c r="D2" s="4"/>
      <c r="E2" s="4"/>
      <c r="H2" s="143" t="s">
        <v>3</v>
      </c>
      <c r="I2" s="143"/>
    </row>
    <row r="3" spans="2:20" x14ac:dyDescent="0.3">
      <c r="B3" s="3" t="s">
        <v>0</v>
      </c>
      <c r="C3" s="5"/>
      <c r="D3" s="15"/>
      <c r="E3" s="123" t="s">
        <v>304</v>
      </c>
      <c r="F3" s="1"/>
      <c r="G3" s="5" t="s">
        <v>1</v>
      </c>
      <c r="H3" s="144" t="s">
        <v>4</v>
      </c>
      <c r="I3" s="14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3">
      <c r="B4" s="2" t="s">
        <v>2</v>
      </c>
      <c r="C4" s="16"/>
      <c r="D4" s="4"/>
      <c r="E4" s="4"/>
    </row>
    <row r="5" spans="2:20" x14ac:dyDescent="0.3">
      <c r="B5" s="7"/>
      <c r="C5" s="4"/>
      <c r="D5" s="4"/>
      <c r="E5" s="4"/>
    </row>
    <row r="6" spans="2:20" x14ac:dyDescent="0.3">
      <c r="B6" s="7"/>
      <c r="C6" s="4"/>
      <c r="D6" s="4"/>
      <c r="E6" s="4"/>
    </row>
    <row r="7" spans="2:20" x14ac:dyDescent="0.3">
      <c r="B7" s="8"/>
      <c r="C7" s="6"/>
      <c r="D7" s="6"/>
      <c r="E7" s="6"/>
      <c r="F7" s="14">
        <v>2029</v>
      </c>
      <c r="G7" s="14">
        <v>2030</v>
      </c>
      <c r="H7" s="14">
        <v>2031</v>
      </c>
      <c r="I7" s="14">
        <v>2032</v>
      </c>
      <c r="J7" s="14">
        <v>2033</v>
      </c>
      <c r="K7" s="14">
        <v>2034</v>
      </c>
      <c r="L7" s="14">
        <v>2035</v>
      </c>
      <c r="M7" s="14">
        <v>2036</v>
      </c>
      <c r="N7" s="14">
        <v>2037</v>
      </c>
      <c r="O7" s="14">
        <v>2038</v>
      </c>
      <c r="P7" s="14">
        <v>2039</v>
      </c>
      <c r="Q7" s="14">
        <v>2040</v>
      </c>
      <c r="R7" s="14">
        <v>2041</v>
      </c>
      <c r="S7" s="14">
        <v>2042</v>
      </c>
      <c r="T7" s="14">
        <v>2043</v>
      </c>
    </row>
    <row r="8" spans="2:20" x14ac:dyDescent="0.3">
      <c r="B8" s="7"/>
      <c r="C8" s="4"/>
      <c r="D8" s="4"/>
      <c r="E8" s="4"/>
    </row>
    <row r="9" spans="2:20" x14ac:dyDescent="0.3">
      <c r="B9" s="7"/>
      <c r="C9" s="12" t="s">
        <v>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20" x14ac:dyDescent="0.3">
      <c r="B10" s="7"/>
      <c r="C10" s="4"/>
      <c r="D10" s="4"/>
      <c r="E10" s="4"/>
    </row>
    <row r="11" spans="2:20" x14ac:dyDescent="0.3">
      <c r="B11" s="10" t="s">
        <v>7</v>
      </c>
      <c r="C11" s="11" t="s">
        <v>8</v>
      </c>
      <c r="D11" s="4"/>
      <c r="E11" s="17" t="s">
        <v>126</v>
      </c>
      <c r="F11" s="56">
        <f xml:space="preserve"> F12+F13+F14+F15</f>
        <v>0</v>
      </c>
      <c r="G11" s="56">
        <f t="shared" ref="G11:T11" si="0" xml:space="preserve"> G12+G13+G14+G15</f>
        <v>0</v>
      </c>
      <c r="H11" s="56">
        <f t="shared" si="0"/>
        <v>0</v>
      </c>
      <c r="I11" s="56">
        <f t="shared" si="0"/>
        <v>0</v>
      </c>
      <c r="J11" s="56">
        <f t="shared" si="0"/>
        <v>0</v>
      </c>
      <c r="K11" s="56">
        <f t="shared" si="0"/>
        <v>0</v>
      </c>
      <c r="L11" s="56">
        <f t="shared" si="0"/>
        <v>0</v>
      </c>
      <c r="M11" s="56">
        <f t="shared" si="0"/>
        <v>0</v>
      </c>
      <c r="N11" s="56">
        <f t="shared" si="0"/>
        <v>0</v>
      </c>
      <c r="O11" s="56">
        <f t="shared" si="0"/>
        <v>0</v>
      </c>
      <c r="P11" s="56">
        <f t="shared" si="0"/>
        <v>0</v>
      </c>
      <c r="Q11" s="56">
        <f t="shared" si="0"/>
        <v>0</v>
      </c>
      <c r="R11" s="56">
        <f t="shared" si="0"/>
        <v>0</v>
      </c>
      <c r="S11" s="56">
        <f t="shared" si="0"/>
        <v>0</v>
      </c>
      <c r="T11" s="56">
        <f t="shared" si="0"/>
        <v>0</v>
      </c>
    </row>
    <row r="12" spans="2:20" x14ac:dyDescent="0.3">
      <c r="B12" s="7" t="s">
        <v>9</v>
      </c>
      <c r="C12" s="4" t="s">
        <v>10</v>
      </c>
      <c r="D12" s="28" t="s">
        <v>9</v>
      </c>
      <c r="E12" s="4"/>
      <c r="F12" s="57">
        <f>A.01!B7</f>
        <v>0</v>
      </c>
      <c r="G12" s="57">
        <f>A.01!C7</f>
        <v>0</v>
      </c>
      <c r="H12" s="57">
        <f>A.01!D7</f>
        <v>0</v>
      </c>
      <c r="I12" s="57">
        <f>A.01!E7</f>
        <v>0</v>
      </c>
      <c r="J12" s="57">
        <f>A.01!F7</f>
        <v>0</v>
      </c>
      <c r="K12" s="57">
        <f>A.01!G7</f>
        <v>0</v>
      </c>
      <c r="L12" s="57">
        <f>A.01!H7</f>
        <v>0</v>
      </c>
      <c r="M12" s="57">
        <f>A.01!I7</f>
        <v>0</v>
      </c>
      <c r="N12" s="57">
        <f>A.01!J7</f>
        <v>0</v>
      </c>
      <c r="O12" s="57">
        <f>A.01!K7</f>
        <v>0</v>
      </c>
      <c r="P12" s="57">
        <f>A.01!L7</f>
        <v>0</v>
      </c>
      <c r="Q12" s="57">
        <f>A.01!M7</f>
        <v>0</v>
      </c>
      <c r="R12" s="57">
        <f>A.01!N7</f>
        <v>0</v>
      </c>
      <c r="S12" s="57">
        <f>A.01!O7</f>
        <v>0</v>
      </c>
      <c r="T12" s="57">
        <f>A.01!P7</f>
        <v>0</v>
      </c>
    </row>
    <row r="13" spans="2:20" x14ac:dyDescent="0.3">
      <c r="B13" s="7" t="s">
        <v>11</v>
      </c>
      <c r="C13" s="4" t="s">
        <v>12</v>
      </c>
      <c r="D13" s="28" t="s">
        <v>11</v>
      </c>
      <c r="E13" s="4"/>
      <c r="F13" s="58">
        <f>A.02!B7</f>
        <v>0</v>
      </c>
      <c r="G13" s="58">
        <f>A.02!C7</f>
        <v>0</v>
      </c>
      <c r="H13" s="58">
        <f>A.02!D7</f>
        <v>0</v>
      </c>
      <c r="I13" s="58">
        <f>A.02!E7</f>
        <v>0</v>
      </c>
      <c r="J13" s="58">
        <f>A.02!F7</f>
        <v>0</v>
      </c>
      <c r="K13" s="58">
        <f>A.02!G7</f>
        <v>0</v>
      </c>
      <c r="L13" s="58">
        <f>A.02!H7</f>
        <v>0</v>
      </c>
      <c r="M13" s="58">
        <f>A.02!I7</f>
        <v>0</v>
      </c>
      <c r="N13" s="58">
        <f>A.02!J7</f>
        <v>0</v>
      </c>
      <c r="O13" s="58">
        <f>A.02!K7</f>
        <v>0</v>
      </c>
      <c r="P13" s="58">
        <f>A.02!L7</f>
        <v>0</v>
      </c>
      <c r="Q13" s="58">
        <f>A.02!M7</f>
        <v>0</v>
      </c>
      <c r="R13" s="58">
        <f>A.02!N7</f>
        <v>0</v>
      </c>
      <c r="S13" s="58">
        <f>A.02!O7</f>
        <v>0</v>
      </c>
      <c r="T13" s="58">
        <f>A.02!P7</f>
        <v>0</v>
      </c>
    </row>
    <row r="14" spans="2:20" x14ac:dyDescent="0.3">
      <c r="B14" s="7" t="s">
        <v>13</v>
      </c>
      <c r="C14" s="4" t="s">
        <v>14</v>
      </c>
      <c r="D14" s="28" t="s">
        <v>13</v>
      </c>
      <c r="E14" s="4"/>
      <c r="F14" s="58">
        <f>A.03!B7</f>
        <v>0</v>
      </c>
      <c r="G14" s="58">
        <f>A.03!C7</f>
        <v>0</v>
      </c>
      <c r="H14" s="58">
        <f>A.03!D7</f>
        <v>0</v>
      </c>
      <c r="I14" s="58">
        <f>A.03!E7</f>
        <v>0</v>
      </c>
      <c r="J14" s="58">
        <f>A.03!F7</f>
        <v>0</v>
      </c>
      <c r="K14" s="58">
        <f>A.03!G7</f>
        <v>0</v>
      </c>
      <c r="L14" s="58">
        <f>A.03!H7</f>
        <v>0</v>
      </c>
      <c r="M14" s="58">
        <f>A.03!I7</f>
        <v>0</v>
      </c>
      <c r="N14" s="58">
        <f>A.03!J7</f>
        <v>0</v>
      </c>
      <c r="O14" s="58">
        <f>A.03!K7</f>
        <v>0</v>
      </c>
      <c r="P14" s="58">
        <f>A.03!L7</f>
        <v>0</v>
      </c>
      <c r="Q14" s="58">
        <f>A.03!M7</f>
        <v>0</v>
      </c>
      <c r="R14" s="58">
        <f>A.03!N7</f>
        <v>0</v>
      </c>
      <c r="S14" s="58">
        <f>A.03!O7</f>
        <v>0</v>
      </c>
      <c r="T14" s="58">
        <f>A.03!P7</f>
        <v>0</v>
      </c>
    </row>
    <row r="15" spans="2:20" x14ac:dyDescent="0.3">
      <c r="B15" s="7" t="s">
        <v>15</v>
      </c>
      <c r="C15" s="4" t="s">
        <v>16</v>
      </c>
      <c r="D15" s="4"/>
      <c r="E15" s="4"/>
      <c r="F15" s="59">
        <f xml:space="preserve"> F16+F17</f>
        <v>0</v>
      </c>
      <c r="G15" s="59">
        <f t="shared" ref="G15:T15" si="1" xml:space="preserve"> G16+G17</f>
        <v>0</v>
      </c>
      <c r="H15" s="59">
        <f t="shared" si="1"/>
        <v>0</v>
      </c>
      <c r="I15" s="59">
        <f t="shared" si="1"/>
        <v>0</v>
      </c>
      <c r="J15" s="59">
        <f t="shared" si="1"/>
        <v>0</v>
      </c>
      <c r="K15" s="59">
        <f t="shared" si="1"/>
        <v>0</v>
      </c>
      <c r="L15" s="59">
        <f t="shared" si="1"/>
        <v>0</v>
      </c>
      <c r="M15" s="59">
        <f t="shared" si="1"/>
        <v>0</v>
      </c>
      <c r="N15" s="59">
        <f t="shared" si="1"/>
        <v>0</v>
      </c>
      <c r="O15" s="59">
        <f t="shared" si="1"/>
        <v>0</v>
      </c>
      <c r="P15" s="59">
        <f t="shared" si="1"/>
        <v>0</v>
      </c>
      <c r="Q15" s="59">
        <f t="shared" si="1"/>
        <v>0</v>
      </c>
      <c r="R15" s="59">
        <f t="shared" si="1"/>
        <v>0</v>
      </c>
      <c r="S15" s="59">
        <f t="shared" si="1"/>
        <v>0</v>
      </c>
      <c r="T15" s="59">
        <f t="shared" si="1"/>
        <v>0</v>
      </c>
    </row>
    <row r="16" spans="2:20" x14ac:dyDescent="0.3">
      <c r="B16" s="9" t="s">
        <v>41</v>
      </c>
      <c r="C16" s="4" t="s">
        <v>42</v>
      </c>
      <c r="D16" s="4"/>
      <c r="E16" s="4"/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</row>
    <row r="17" spans="2:20" x14ac:dyDescent="0.3">
      <c r="B17" s="9" t="s">
        <v>43</v>
      </c>
      <c r="C17" s="4" t="s">
        <v>42</v>
      </c>
      <c r="D17" s="4"/>
      <c r="E17" s="4"/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</row>
    <row r="18" spans="2:20" x14ac:dyDescent="0.3">
      <c r="B18" s="7"/>
      <c r="C18" s="4"/>
      <c r="D18" s="4"/>
      <c r="E18" s="4"/>
    </row>
    <row r="19" spans="2:20" x14ac:dyDescent="0.3">
      <c r="B19" s="10" t="s">
        <v>17</v>
      </c>
      <c r="C19" s="11" t="s">
        <v>18</v>
      </c>
      <c r="D19" s="4"/>
      <c r="E19" s="4"/>
      <c r="F19" s="27">
        <f>SUM(F21:F30)</f>
        <v>0</v>
      </c>
      <c r="G19" s="27">
        <f t="shared" ref="G19:T19" si="2">SUM(G21:G30)</f>
        <v>0</v>
      </c>
      <c r="H19" s="27">
        <f t="shared" si="2"/>
        <v>0</v>
      </c>
      <c r="I19" s="27">
        <f t="shared" si="2"/>
        <v>0</v>
      </c>
      <c r="J19" s="27">
        <f t="shared" si="2"/>
        <v>0</v>
      </c>
      <c r="K19" s="27">
        <f t="shared" si="2"/>
        <v>0</v>
      </c>
      <c r="L19" s="27">
        <f t="shared" si="2"/>
        <v>0</v>
      </c>
      <c r="M19" s="27">
        <f t="shared" si="2"/>
        <v>0</v>
      </c>
      <c r="N19" s="27">
        <f t="shared" si="2"/>
        <v>0</v>
      </c>
      <c r="O19" s="27">
        <f t="shared" si="2"/>
        <v>0</v>
      </c>
      <c r="P19" s="27">
        <f t="shared" si="2"/>
        <v>0</v>
      </c>
      <c r="Q19" s="27">
        <f t="shared" si="2"/>
        <v>0</v>
      </c>
      <c r="R19" s="27">
        <f t="shared" si="2"/>
        <v>0</v>
      </c>
      <c r="S19" s="27">
        <f t="shared" si="2"/>
        <v>0</v>
      </c>
      <c r="T19" s="27">
        <f t="shared" si="2"/>
        <v>0</v>
      </c>
    </row>
    <row r="20" spans="2:20" x14ac:dyDescent="0.3">
      <c r="B20" s="7" t="s">
        <v>19</v>
      </c>
      <c r="C20" s="4" t="s">
        <v>20</v>
      </c>
      <c r="D20" s="28" t="s">
        <v>19</v>
      </c>
      <c r="E20" s="4"/>
      <c r="F20" s="58">
        <f>SUM(B.01!B30:AE30)</f>
        <v>0</v>
      </c>
      <c r="G20" s="58">
        <f>SUM(B.01!C30:AF30)</f>
        <v>0</v>
      </c>
      <c r="H20" s="58">
        <f>SUM(B.01!D30:AG30)</f>
        <v>0</v>
      </c>
      <c r="I20" s="58">
        <f>SUM(B.01!E30:AH30)</f>
        <v>0</v>
      </c>
      <c r="J20" s="58">
        <f>SUM(B.01!F30:AI30)</f>
        <v>0</v>
      </c>
      <c r="K20" s="58">
        <f>SUM(B.01!G30:AJ30)</f>
        <v>0</v>
      </c>
      <c r="L20" s="58">
        <f>SUM(B.01!H30:AK30)</f>
        <v>0</v>
      </c>
      <c r="M20" s="58">
        <f>SUM(B.01!I30:AL30)</f>
        <v>0</v>
      </c>
      <c r="N20" s="58">
        <f>SUM(B.01!J30:AM30)</f>
        <v>0</v>
      </c>
      <c r="O20" s="58">
        <f>SUM(B.01!K30:AN30)</f>
        <v>0</v>
      </c>
      <c r="P20" s="58">
        <f>SUM(B.01!L30:AO30)</f>
        <v>0</v>
      </c>
      <c r="Q20" s="58">
        <f>SUM(B.01!M30:AP30)</f>
        <v>0</v>
      </c>
      <c r="R20" s="58">
        <f>SUM(B.01!N30:AQ30)</f>
        <v>0</v>
      </c>
      <c r="S20" s="58">
        <f>SUM(B.01!O30:AR30)</f>
        <v>0</v>
      </c>
      <c r="T20" s="58">
        <f>SUM(B.01!P30:AS30)</f>
        <v>0</v>
      </c>
    </row>
    <row r="21" spans="2:20" x14ac:dyDescent="0.3">
      <c r="B21" s="7" t="s">
        <v>21</v>
      </c>
      <c r="C21" s="4" t="s">
        <v>22</v>
      </c>
      <c r="D21" s="4"/>
      <c r="E21" s="4"/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</row>
    <row r="22" spans="2:20" x14ac:dyDescent="0.3">
      <c r="B22" s="7" t="s">
        <v>23</v>
      </c>
      <c r="C22" s="4" t="s">
        <v>24</v>
      </c>
      <c r="D22" s="28" t="s">
        <v>23</v>
      </c>
      <c r="E22" s="4"/>
      <c r="F22" s="58">
        <f>SUM(B.03!B14:I14)</f>
        <v>0</v>
      </c>
      <c r="G22" s="58">
        <f>SUM(B.03!C14:J14)</f>
        <v>0</v>
      </c>
      <c r="H22" s="58">
        <f>SUM(B.03!D14:K14)</f>
        <v>0</v>
      </c>
      <c r="I22" s="58">
        <f>SUM(B.03!E14:L14)</f>
        <v>0</v>
      </c>
      <c r="J22" s="58">
        <f>SUM(B.03!F14:M14)</f>
        <v>0</v>
      </c>
      <c r="K22" s="58">
        <f>SUM(B.03!G14:N14)</f>
        <v>0</v>
      </c>
      <c r="L22" s="58">
        <f>SUM(B.03!H14:O14)</f>
        <v>0</v>
      </c>
      <c r="M22" s="58">
        <f>SUM(B.03!I14:P14)</f>
        <v>0</v>
      </c>
      <c r="N22" s="58">
        <f>SUM(B.03!J14:Q14)</f>
        <v>0</v>
      </c>
      <c r="O22" s="58">
        <f>SUM(B.03!K14:R14)</f>
        <v>0</v>
      </c>
      <c r="P22" s="58">
        <f>SUM(B.03!L14:S14)</f>
        <v>0</v>
      </c>
      <c r="Q22" s="58">
        <f>SUM(B.03!M14:T14)</f>
        <v>0</v>
      </c>
      <c r="R22" s="58">
        <f>SUM(B.03!N14:U14)</f>
        <v>0</v>
      </c>
      <c r="S22" s="58">
        <f>SUM(B.03!O14:V14)</f>
        <v>0</v>
      </c>
      <c r="T22" s="58">
        <f>SUM(B.03!P14:W14)</f>
        <v>0</v>
      </c>
    </row>
    <row r="23" spans="2:20" x14ac:dyDescent="0.3">
      <c r="B23" s="7" t="s">
        <v>25</v>
      </c>
      <c r="C23" s="4" t="s">
        <v>26</v>
      </c>
      <c r="D23" s="28" t="s">
        <v>25</v>
      </c>
      <c r="E23" s="4"/>
      <c r="F23" s="58">
        <f>B.04!$J$9</f>
        <v>0</v>
      </c>
      <c r="G23" s="58">
        <f>B.04!$J$10</f>
        <v>0</v>
      </c>
      <c r="H23" s="58">
        <f>B.04!$J$11</f>
        <v>0</v>
      </c>
      <c r="I23" s="58">
        <f>B.04!$J$12</f>
        <v>0</v>
      </c>
      <c r="J23" s="58">
        <f>B.04!$J$13</f>
        <v>0</v>
      </c>
      <c r="K23" s="58">
        <f>B.04!$J$14</f>
        <v>0</v>
      </c>
      <c r="L23" s="58">
        <f>B.04!$J$15</f>
        <v>0</v>
      </c>
      <c r="M23" s="58">
        <f>B.04!$J$16</f>
        <v>0</v>
      </c>
      <c r="N23" s="58">
        <f>B.04!$J$17</f>
        <v>0</v>
      </c>
      <c r="O23" s="58">
        <f>B.04!$J$18</f>
        <v>0</v>
      </c>
      <c r="P23" s="58">
        <f>B.04!$J$19</f>
        <v>0</v>
      </c>
      <c r="Q23" s="58">
        <f>B.04!$J$920</f>
        <v>0</v>
      </c>
      <c r="R23" s="58">
        <f>B.04!$J$21</f>
        <v>0</v>
      </c>
      <c r="S23" s="58">
        <f>B.04!$J$22</f>
        <v>0</v>
      </c>
      <c r="T23" s="58">
        <f>B.04!$J$23</f>
        <v>0</v>
      </c>
    </row>
    <row r="24" spans="2:20" x14ac:dyDescent="0.3">
      <c r="B24" s="7" t="s">
        <v>27</v>
      </c>
      <c r="C24" s="4" t="s">
        <v>28</v>
      </c>
      <c r="D24" s="4"/>
      <c r="E24" s="4"/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</row>
    <row r="25" spans="2:20" x14ac:dyDescent="0.3">
      <c r="B25" s="7" t="s">
        <v>29</v>
      </c>
      <c r="C25" s="4" t="s">
        <v>30</v>
      </c>
      <c r="D25" s="4"/>
      <c r="E25" s="4"/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</row>
    <row r="26" spans="2:20" x14ac:dyDescent="0.3">
      <c r="B26" s="7" t="s">
        <v>31</v>
      </c>
      <c r="C26" s="4" t="s">
        <v>32</v>
      </c>
      <c r="D26" s="4"/>
      <c r="E26" s="4"/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</row>
    <row r="27" spans="2:20" x14ac:dyDescent="0.3">
      <c r="B27" s="7" t="s">
        <v>33</v>
      </c>
      <c r="C27" s="4" t="s">
        <v>34</v>
      </c>
      <c r="D27" s="4"/>
      <c r="E27" s="4"/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</row>
    <row r="28" spans="2:20" x14ac:dyDescent="0.3">
      <c r="B28" s="7" t="s">
        <v>35</v>
      </c>
      <c r="C28" s="4" t="s">
        <v>36</v>
      </c>
      <c r="D28" s="28" t="s">
        <v>35</v>
      </c>
      <c r="E28" s="4"/>
      <c r="F28" s="58">
        <f>B.09!B15</f>
        <v>0</v>
      </c>
      <c r="G28" s="58">
        <f>B.09!C15</f>
        <v>0</v>
      </c>
      <c r="H28" s="58">
        <f>B.09!D15</f>
        <v>0</v>
      </c>
      <c r="I28" s="58">
        <f>B.09!E15</f>
        <v>0</v>
      </c>
      <c r="J28" s="58">
        <f>B.09!F15</f>
        <v>0</v>
      </c>
      <c r="K28" s="58">
        <f>B.09!G15</f>
        <v>0</v>
      </c>
      <c r="L28" s="58">
        <f>B.09!H15</f>
        <v>0</v>
      </c>
      <c r="M28" s="58">
        <f>B.09!I15</f>
        <v>0</v>
      </c>
      <c r="N28" s="58">
        <f>B.09!J15</f>
        <v>0</v>
      </c>
      <c r="O28" s="58">
        <f>B.09!K15</f>
        <v>0</v>
      </c>
      <c r="P28" s="58">
        <f>B.09!L15</f>
        <v>0</v>
      </c>
      <c r="Q28" s="58">
        <f>B.09!M15</f>
        <v>0</v>
      </c>
      <c r="R28" s="58">
        <f>B.09!N15</f>
        <v>0</v>
      </c>
      <c r="S28" s="58">
        <f>B.09!O15</f>
        <v>0</v>
      </c>
      <c r="T28" s="58">
        <f>B.09!P15</f>
        <v>0</v>
      </c>
    </row>
    <row r="29" spans="2:20" x14ac:dyDescent="0.3">
      <c r="B29" s="7" t="s">
        <v>37</v>
      </c>
      <c r="C29" s="4" t="s">
        <v>38</v>
      </c>
      <c r="D29" s="4"/>
      <c r="E29" s="4"/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</row>
    <row r="30" spans="2:20" x14ac:dyDescent="0.3">
      <c r="B30" s="7" t="s">
        <v>39</v>
      </c>
      <c r="C30" s="4" t="s">
        <v>40</v>
      </c>
      <c r="D30" s="4"/>
      <c r="E30" s="4"/>
      <c r="F30" s="60">
        <f>F31+F32</f>
        <v>0</v>
      </c>
      <c r="G30" s="60">
        <f t="shared" ref="G30:T30" si="3">G31+G32</f>
        <v>0</v>
      </c>
      <c r="H30" s="60">
        <f t="shared" si="3"/>
        <v>0</v>
      </c>
      <c r="I30" s="60">
        <f t="shared" si="3"/>
        <v>0</v>
      </c>
      <c r="J30" s="60">
        <f t="shared" si="3"/>
        <v>0</v>
      </c>
      <c r="K30" s="60">
        <f t="shared" si="3"/>
        <v>0</v>
      </c>
      <c r="L30" s="60">
        <f t="shared" si="3"/>
        <v>0</v>
      </c>
      <c r="M30" s="60">
        <f t="shared" si="3"/>
        <v>0</v>
      </c>
      <c r="N30" s="60">
        <f t="shared" si="3"/>
        <v>0</v>
      </c>
      <c r="O30" s="60">
        <f t="shared" si="3"/>
        <v>0</v>
      </c>
      <c r="P30" s="60">
        <f t="shared" si="3"/>
        <v>0</v>
      </c>
      <c r="Q30" s="60">
        <f t="shared" si="3"/>
        <v>0</v>
      </c>
      <c r="R30" s="60">
        <f t="shared" si="3"/>
        <v>0</v>
      </c>
      <c r="S30" s="60">
        <f t="shared" si="3"/>
        <v>0</v>
      </c>
      <c r="T30" s="60">
        <f t="shared" si="3"/>
        <v>0</v>
      </c>
    </row>
    <row r="31" spans="2:20" x14ac:dyDescent="0.3">
      <c r="B31" s="9" t="s">
        <v>44</v>
      </c>
      <c r="C31" s="4" t="s">
        <v>42</v>
      </c>
      <c r="D31" s="4"/>
      <c r="E31" s="4"/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</row>
    <row r="32" spans="2:20" x14ac:dyDescent="0.3">
      <c r="B32" s="9" t="s">
        <v>45</v>
      </c>
      <c r="C32" s="4" t="s">
        <v>42</v>
      </c>
      <c r="D32" s="4"/>
      <c r="E32" s="4"/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</row>
    <row r="33" spans="2:20" x14ac:dyDescent="0.3">
      <c r="B33" s="9"/>
      <c r="C33" s="4"/>
      <c r="D33" s="4"/>
      <c r="E33" s="4"/>
    </row>
    <row r="34" spans="2:20" x14ac:dyDescent="0.3">
      <c r="B34" s="10" t="s">
        <v>46</v>
      </c>
      <c r="C34" s="11" t="s">
        <v>129</v>
      </c>
      <c r="D34" s="4"/>
      <c r="E34" s="4"/>
      <c r="F34" s="61">
        <f>SUM(F35:F43)-F38-F41</f>
        <v>0</v>
      </c>
      <c r="G34" s="61">
        <f t="shared" ref="G34:T34" si="4">SUM(G35:G43)-G38-G41</f>
        <v>0</v>
      </c>
      <c r="H34" s="61">
        <f t="shared" si="4"/>
        <v>0</v>
      </c>
      <c r="I34" s="61">
        <f t="shared" si="4"/>
        <v>0</v>
      </c>
      <c r="J34" s="61">
        <f t="shared" si="4"/>
        <v>0</v>
      </c>
      <c r="K34" s="61">
        <f t="shared" si="4"/>
        <v>0</v>
      </c>
      <c r="L34" s="61">
        <f t="shared" si="4"/>
        <v>0</v>
      </c>
      <c r="M34" s="61">
        <f t="shared" si="4"/>
        <v>0</v>
      </c>
      <c r="N34" s="61">
        <f t="shared" si="4"/>
        <v>0</v>
      </c>
      <c r="O34" s="61">
        <f t="shared" si="4"/>
        <v>0</v>
      </c>
      <c r="P34" s="61">
        <f t="shared" si="4"/>
        <v>0</v>
      </c>
      <c r="Q34" s="61">
        <f t="shared" si="4"/>
        <v>0</v>
      </c>
      <c r="R34" s="61">
        <f t="shared" si="4"/>
        <v>0</v>
      </c>
      <c r="S34" s="61">
        <f t="shared" si="4"/>
        <v>0</v>
      </c>
      <c r="T34" s="61">
        <f t="shared" si="4"/>
        <v>0</v>
      </c>
    </row>
    <row r="35" spans="2:20" x14ac:dyDescent="0.3">
      <c r="B35" s="10"/>
      <c r="C35" s="4" t="s">
        <v>47</v>
      </c>
      <c r="D35" s="4"/>
      <c r="E35" s="4"/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</row>
    <row r="36" spans="2:20" x14ac:dyDescent="0.3">
      <c r="B36" s="7" t="s">
        <v>48</v>
      </c>
      <c r="C36" s="4" t="s">
        <v>49</v>
      </c>
      <c r="D36" s="28" t="s">
        <v>50</v>
      </c>
      <c r="E36" s="4"/>
      <c r="F36" s="58">
        <f>'C.02'!B7</f>
        <v>0</v>
      </c>
      <c r="G36" s="58">
        <f>'C.02'!C7</f>
        <v>0</v>
      </c>
      <c r="H36" s="58">
        <f>'C.02'!D7</f>
        <v>0</v>
      </c>
      <c r="I36" s="58">
        <f>'C.02'!E7</f>
        <v>0</v>
      </c>
      <c r="J36" s="58">
        <f>'C.02'!F7</f>
        <v>0</v>
      </c>
      <c r="K36" s="58">
        <f>'C.02'!G7</f>
        <v>0</v>
      </c>
      <c r="L36" s="58">
        <f>'C.02'!H7</f>
        <v>0</v>
      </c>
      <c r="M36" s="58">
        <f>'C.02'!I7</f>
        <v>0</v>
      </c>
      <c r="N36" s="58">
        <f>'C.02'!J7</f>
        <v>0</v>
      </c>
      <c r="O36" s="58">
        <f>'C.02'!K7</f>
        <v>0</v>
      </c>
      <c r="P36" s="58">
        <f>'C.02'!L7</f>
        <v>0</v>
      </c>
      <c r="Q36" s="58">
        <f>'C.02'!M7</f>
        <v>0</v>
      </c>
      <c r="R36" s="58">
        <f>'C.02'!N7</f>
        <v>0</v>
      </c>
      <c r="S36" s="58">
        <f>'C.02'!O7</f>
        <v>0</v>
      </c>
      <c r="T36" s="58">
        <f>'C.02'!P7</f>
        <v>0</v>
      </c>
    </row>
    <row r="37" spans="2:20" x14ac:dyDescent="0.3">
      <c r="B37" s="7" t="s">
        <v>50</v>
      </c>
      <c r="C37" s="4" t="s">
        <v>51</v>
      </c>
      <c r="D37" s="28" t="s">
        <v>52</v>
      </c>
      <c r="E37" s="4"/>
      <c r="F37" s="58">
        <f>'C.03'!B7</f>
        <v>0</v>
      </c>
      <c r="G37" s="58">
        <f>'C.03'!C7</f>
        <v>0</v>
      </c>
      <c r="H37" s="58">
        <f>'C.03'!D7</f>
        <v>0</v>
      </c>
      <c r="I37" s="58">
        <f>'C.03'!E7</f>
        <v>0</v>
      </c>
      <c r="J37" s="58">
        <f>'C.03'!F7</f>
        <v>0</v>
      </c>
      <c r="K37" s="58">
        <f>'C.03'!G7</f>
        <v>0</v>
      </c>
      <c r="L37" s="58">
        <f>'C.03'!H7</f>
        <v>0</v>
      </c>
      <c r="M37" s="58">
        <f>'C.03'!I7</f>
        <v>0</v>
      </c>
      <c r="N37" s="58">
        <f>'C.03'!J7</f>
        <v>0</v>
      </c>
      <c r="O37" s="58">
        <f>'C.03'!K7</f>
        <v>0</v>
      </c>
      <c r="P37" s="58">
        <f>'C.03'!L7</f>
        <v>0</v>
      </c>
      <c r="Q37" s="58">
        <f>'C.03'!M7</f>
        <v>0</v>
      </c>
      <c r="R37" s="58">
        <f>'C.03'!N7</f>
        <v>0</v>
      </c>
      <c r="S37" s="58">
        <f>'C.03'!O7</f>
        <v>0</v>
      </c>
      <c r="T37" s="58">
        <f>'C.03'!P7</f>
        <v>0</v>
      </c>
    </row>
    <row r="38" spans="2:20" x14ac:dyDescent="0.3">
      <c r="B38" s="7" t="s">
        <v>52</v>
      </c>
      <c r="C38" s="4" t="s">
        <v>53</v>
      </c>
      <c r="D38" s="4"/>
      <c r="E38" s="4"/>
      <c r="F38" s="60">
        <f>F39+F40</f>
        <v>0</v>
      </c>
      <c r="G38" s="60">
        <f t="shared" ref="G38:Q38" si="5">G39+G40</f>
        <v>0</v>
      </c>
      <c r="H38" s="60">
        <f t="shared" si="5"/>
        <v>0</v>
      </c>
      <c r="I38" s="60">
        <f t="shared" si="5"/>
        <v>0</v>
      </c>
      <c r="J38" s="60">
        <f t="shared" si="5"/>
        <v>0</v>
      </c>
      <c r="K38" s="60">
        <f t="shared" si="5"/>
        <v>0</v>
      </c>
      <c r="L38" s="60">
        <f t="shared" si="5"/>
        <v>0</v>
      </c>
      <c r="M38" s="60">
        <f t="shared" si="5"/>
        <v>0</v>
      </c>
      <c r="N38" s="60">
        <f t="shared" si="5"/>
        <v>0</v>
      </c>
      <c r="O38" s="60">
        <f t="shared" si="5"/>
        <v>0</v>
      </c>
      <c r="P38" s="60">
        <f t="shared" si="5"/>
        <v>0</v>
      </c>
      <c r="Q38" s="60">
        <f t="shared" si="5"/>
        <v>0</v>
      </c>
      <c r="R38" s="60">
        <f>R39+R40</f>
        <v>0</v>
      </c>
      <c r="S38" s="60">
        <f t="shared" ref="S38" si="6">S39+S40</f>
        <v>0</v>
      </c>
      <c r="T38" s="60">
        <f t="shared" ref="T38" si="7">T39+T40</f>
        <v>0</v>
      </c>
    </row>
    <row r="39" spans="2:20" x14ac:dyDescent="0.3">
      <c r="B39" s="9" t="s">
        <v>127</v>
      </c>
      <c r="C39" s="4" t="s">
        <v>42</v>
      </c>
      <c r="D39" s="4"/>
      <c r="E39" s="4"/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</row>
    <row r="40" spans="2:20" x14ac:dyDescent="0.3">
      <c r="B40" s="9" t="s">
        <v>128</v>
      </c>
      <c r="C40" s="4" t="s">
        <v>42</v>
      </c>
      <c r="D40" s="4"/>
      <c r="E40" s="4"/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</row>
    <row r="41" spans="2:20" x14ac:dyDescent="0.3">
      <c r="B41" s="7" t="s">
        <v>54</v>
      </c>
      <c r="C41" s="4" t="s">
        <v>55</v>
      </c>
      <c r="D41" s="4"/>
      <c r="E41" s="4"/>
      <c r="F41" s="63">
        <f>F42+F43</f>
        <v>0</v>
      </c>
      <c r="G41" s="63">
        <f t="shared" ref="G41:T41" si="8">G42+G43</f>
        <v>0</v>
      </c>
      <c r="H41" s="63">
        <f t="shared" si="8"/>
        <v>0</v>
      </c>
      <c r="I41" s="63">
        <f t="shared" si="8"/>
        <v>0</v>
      </c>
      <c r="J41" s="63">
        <f t="shared" si="8"/>
        <v>0</v>
      </c>
      <c r="K41" s="63">
        <f t="shared" si="8"/>
        <v>0</v>
      </c>
      <c r="L41" s="63">
        <f t="shared" si="8"/>
        <v>0</v>
      </c>
      <c r="M41" s="63">
        <f t="shared" si="8"/>
        <v>0</v>
      </c>
      <c r="N41" s="63">
        <f t="shared" si="8"/>
        <v>0</v>
      </c>
      <c r="O41" s="63">
        <f t="shared" si="8"/>
        <v>0</v>
      </c>
      <c r="P41" s="63">
        <f t="shared" si="8"/>
        <v>0</v>
      </c>
      <c r="Q41" s="63">
        <f t="shared" si="8"/>
        <v>0</v>
      </c>
      <c r="R41" s="63">
        <f t="shared" si="8"/>
        <v>0</v>
      </c>
      <c r="S41" s="63">
        <f t="shared" si="8"/>
        <v>0</v>
      </c>
      <c r="T41" s="63">
        <f t="shared" si="8"/>
        <v>0</v>
      </c>
    </row>
    <row r="42" spans="2:20" x14ac:dyDescent="0.3">
      <c r="B42" s="9" t="s">
        <v>57</v>
      </c>
      <c r="C42" s="4" t="s">
        <v>42</v>
      </c>
      <c r="D42" s="4"/>
      <c r="E42" s="4"/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</row>
    <row r="43" spans="2:20" x14ac:dyDescent="0.3">
      <c r="B43" s="9" t="s">
        <v>58</v>
      </c>
      <c r="C43" s="4" t="s">
        <v>42</v>
      </c>
      <c r="D43" s="4"/>
      <c r="E43" s="4"/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</row>
    <row r="44" spans="2:20" x14ac:dyDescent="0.3">
      <c r="B44" s="9"/>
      <c r="C44" s="4"/>
      <c r="D44" s="4"/>
      <c r="E44" s="4"/>
    </row>
    <row r="45" spans="2:20" x14ac:dyDescent="0.3">
      <c r="B45" s="10" t="s">
        <v>60</v>
      </c>
      <c r="C45" s="11" t="s">
        <v>61</v>
      </c>
      <c r="D45" s="4"/>
      <c r="E45" s="4"/>
      <c r="F45" s="61">
        <f>SUM(F46:F49)</f>
        <v>0</v>
      </c>
      <c r="G45" s="61">
        <f t="shared" ref="G45:T45" si="9">SUM(G46:G49)</f>
        <v>0</v>
      </c>
      <c r="H45" s="61">
        <f t="shared" si="9"/>
        <v>0</v>
      </c>
      <c r="I45" s="61">
        <f t="shared" si="9"/>
        <v>0</v>
      </c>
      <c r="J45" s="61">
        <f t="shared" si="9"/>
        <v>0</v>
      </c>
      <c r="K45" s="61">
        <f t="shared" si="9"/>
        <v>0</v>
      </c>
      <c r="L45" s="61">
        <f t="shared" si="9"/>
        <v>0</v>
      </c>
      <c r="M45" s="61">
        <f t="shared" si="9"/>
        <v>0</v>
      </c>
      <c r="N45" s="61">
        <f t="shared" si="9"/>
        <v>0</v>
      </c>
      <c r="O45" s="61">
        <f t="shared" si="9"/>
        <v>0</v>
      </c>
      <c r="P45" s="61">
        <f t="shared" si="9"/>
        <v>0</v>
      </c>
      <c r="Q45" s="61">
        <f t="shared" si="9"/>
        <v>0</v>
      </c>
      <c r="R45" s="61">
        <f t="shared" si="9"/>
        <v>0</v>
      </c>
      <c r="S45" s="61">
        <f t="shared" si="9"/>
        <v>0</v>
      </c>
      <c r="T45" s="61">
        <f t="shared" si="9"/>
        <v>0</v>
      </c>
    </row>
    <row r="46" spans="2:20" x14ac:dyDescent="0.3">
      <c r="B46" s="7" t="s">
        <v>62</v>
      </c>
      <c r="C46" s="102" t="s">
        <v>348</v>
      </c>
      <c r="D46" s="28" t="s">
        <v>62</v>
      </c>
      <c r="E46" s="4"/>
      <c r="F46" s="58">
        <f>D.01!$J$9</f>
        <v>0</v>
      </c>
      <c r="G46" s="58">
        <f>D.01!$J$10</f>
        <v>0</v>
      </c>
      <c r="H46" s="58">
        <f>D.01!$J$11</f>
        <v>0</v>
      </c>
      <c r="I46" s="58">
        <f>D.01!$J$12</f>
        <v>0</v>
      </c>
      <c r="J46" s="58">
        <f>D.01!$J$13</f>
        <v>0</v>
      </c>
      <c r="K46" s="58">
        <f>D.01!$J$14</f>
        <v>0</v>
      </c>
      <c r="L46" s="58">
        <f>D.01!$J$15</f>
        <v>0</v>
      </c>
      <c r="M46" s="58">
        <f>D.01!$J$16</f>
        <v>0</v>
      </c>
      <c r="N46" s="58">
        <f>D.01!$J$17</f>
        <v>0</v>
      </c>
      <c r="O46" s="58">
        <f>D.01!$J$18</f>
        <v>0</v>
      </c>
      <c r="P46" s="58">
        <f>D.01!$J$19</f>
        <v>0</v>
      </c>
      <c r="Q46" s="58">
        <f>D.01!$J$20</f>
        <v>0</v>
      </c>
      <c r="R46" s="58">
        <f>D.01!$J$21</f>
        <v>0</v>
      </c>
      <c r="S46" s="58">
        <f>D.01!$J$22</f>
        <v>0</v>
      </c>
      <c r="T46" s="58">
        <f>D.01!$J$23</f>
        <v>0</v>
      </c>
    </row>
    <row r="47" spans="2:20" x14ac:dyDescent="0.3">
      <c r="B47" s="7" t="s">
        <v>63</v>
      </c>
      <c r="C47" s="4" t="s">
        <v>64</v>
      </c>
      <c r="D47" s="4"/>
      <c r="E47" s="4"/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</row>
    <row r="48" spans="2:20" x14ac:dyDescent="0.3">
      <c r="B48" s="7" t="s">
        <v>65</v>
      </c>
      <c r="C48" s="4" t="s">
        <v>66</v>
      </c>
      <c r="D48" s="4"/>
      <c r="E48" s="4"/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</row>
    <row r="49" spans="2:20" x14ac:dyDescent="0.3">
      <c r="B49" s="7" t="s">
        <v>67</v>
      </c>
      <c r="C49" s="4" t="s">
        <v>68</v>
      </c>
      <c r="D49" s="4"/>
      <c r="E49" s="4"/>
      <c r="F49" s="60">
        <f>F50+F51</f>
        <v>0</v>
      </c>
      <c r="G49" s="60">
        <f t="shared" ref="G49:T49" si="10">G50+G51</f>
        <v>0</v>
      </c>
      <c r="H49" s="60">
        <f t="shared" si="10"/>
        <v>0</v>
      </c>
      <c r="I49" s="60">
        <f t="shared" si="10"/>
        <v>0</v>
      </c>
      <c r="J49" s="60">
        <f t="shared" si="10"/>
        <v>0</v>
      </c>
      <c r="K49" s="60">
        <f t="shared" si="10"/>
        <v>0</v>
      </c>
      <c r="L49" s="60">
        <f t="shared" si="10"/>
        <v>0</v>
      </c>
      <c r="M49" s="60">
        <f t="shared" si="10"/>
        <v>0</v>
      </c>
      <c r="N49" s="60">
        <f t="shared" si="10"/>
        <v>0</v>
      </c>
      <c r="O49" s="60">
        <f t="shared" si="10"/>
        <v>0</v>
      </c>
      <c r="P49" s="60">
        <f t="shared" si="10"/>
        <v>0</v>
      </c>
      <c r="Q49" s="60">
        <f t="shared" si="10"/>
        <v>0</v>
      </c>
      <c r="R49" s="60">
        <f t="shared" si="10"/>
        <v>0</v>
      </c>
      <c r="S49" s="60">
        <f t="shared" si="10"/>
        <v>0</v>
      </c>
      <c r="T49" s="60">
        <f t="shared" si="10"/>
        <v>0</v>
      </c>
    </row>
    <row r="50" spans="2:20" x14ac:dyDescent="0.3">
      <c r="B50" s="9" t="s">
        <v>94</v>
      </c>
      <c r="C50" s="4" t="s">
        <v>42</v>
      </c>
      <c r="D50" s="4"/>
      <c r="E50" s="4"/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</row>
    <row r="51" spans="2:20" x14ac:dyDescent="0.3">
      <c r="B51" s="9" t="s">
        <v>95</v>
      </c>
      <c r="C51" s="4" t="s">
        <v>42</v>
      </c>
      <c r="D51" s="4"/>
      <c r="E51" s="4"/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</row>
    <row r="52" spans="2:20" x14ac:dyDescent="0.3">
      <c r="B52" s="7"/>
      <c r="C52" s="4"/>
      <c r="D52" s="4"/>
      <c r="E52" s="4"/>
    </row>
    <row r="53" spans="2:20" x14ac:dyDescent="0.3">
      <c r="B53" s="7"/>
      <c r="C53" s="12" t="s">
        <v>59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2:20" x14ac:dyDescent="0.3">
      <c r="B54" s="7"/>
      <c r="C54" s="4"/>
      <c r="D54" s="4"/>
      <c r="E54" s="4"/>
    </row>
    <row r="55" spans="2:20" x14ac:dyDescent="0.3">
      <c r="B55" s="10" t="s">
        <v>73</v>
      </c>
      <c r="C55" s="11" t="s">
        <v>69</v>
      </c>
      <c r="D55" s="4"/>
      <c r="E55" s="4"/>
      <c r="F55" s="61">
        <f>SUM(F56:F58)</f>
        <v>0</v>
      </c>
      <c r="G55" s="61">
        <f t="shared" ref="G55:T55" si="11">SUM(G56:G58)</f>
        <v>0</v>
      </c>
      <c r="H55" s="61">
        <f t="shared" si="11"/>
        <v>0</v>
      </c>
      <c r="I55" s="61">
        <f t="shared" si="11"/>
        <v>0</v>
      </c>
      <c r="J55" s="61">
        <f t="shared" si="11"/>
        <v>0</v>
      </c>
      <c r="K55" s="61">
        <f t="shared" si="11"/>
        <v>0</v>
      </c>
      <c r="L55" s="61">
        <f t="shared" si="11"/>
        <v>0</v>
      </c>
      <c r="M55" s="61">
        <f t="shared" si="11"/>
        <v>0</v>
      </c>
      <c r="N55" s="61">
        <f t="shared" si="11"/>
        <v>0</v>
      </c>
      <c r="O55" s="61">
        <f t="shared" si="11"/>
        <v>0</v>
      </c>
      <c r="P55" s="61">
        <f t="shared" si="11"/>
        <v>0</v>
      </c>
      <c r="Q55" s="61">
        <f t="shared" si="11"/>
        <v>0</v>
      </c>
      <c r="R55" s="61">
        <f t="shared" si="11"/>
        <v>0</v>
      </c>
      <c r="S55" s="61">
        <f t="shared" si="11"/>
        <v>0</v>
      </c>
      <c r="T55" s="61">
        <f t="shared" si="11"/>
        <v>0</v>
      </c>
    </row>
    <row r="56" spans="2:20" x14ac:dyDescent="0.3">
      <c r="B56" s="7" t="s">
        <v>74</v>
      </c>
      <c r="C56" s="4" t="s">
        <v>70</v>
      </c>
      <c r="D56" s="28" t="s">
        <v>74</v>
      </c>
      <c r="E56" s="4"/>
      <c r="F56" s="58">
        <f>E.01!B7</f>
        <v>0</v>
      </c>
      <c r="G56" s="58">
        <f>E.01!C7</f>
        <v>0</v>
      </c>
      <c r="H56" s="58">
        <f>E.01!D7</f>
        <v>0</v>
      </c>
      <c r="I56" s="58">
        <f>E.01!E7</f>
        <v>0</v>
      </c>
      <c r="J56" s="58">
        <f>E.01!F7</f>
        <v>0</v>
      </c>
      <c r="K56" s="58">
        <f>E.01!G7</f>
        <v>0</v>
      </c>
      <c r="L56" s="58">
        <f>E.01!H7</f>
        <v>0</v>
      </c>
      <c r="M56" s="58">
        <f>E.01!I7</f>
        <v>0</v>
      </c>
      <c r="N56" s="58">
        <f>E.01!J7</f>
        <v>0</v>
      </c>
      <c r="O56" s="58">
        <f>E.01!K7</f>
        <v>0</v>
      </c>
      <c r="P56" s="58">
        <f>E.01!L7</f>
        <v>0</v>
      </c>
      <c r="Q56" s="58">
        <f>E.01!M7</f>
        <v>0</v>
      </c>
      <c r="R56" s="58">
        <f>E.01!N7</f>
        <v>0</v>
      </c>
      <c r="S56" s="58">
        <f>E.01!O7</f>
        <v>0</v>
      </c>
      <c r="T56" s="58">
        <f>E.01!P7</f>
        <v>0</v>
      </c>
    </row>
    <row r="57" spans="2:20" x14ac:dyDescent="0.3">
      <c r="B57" s="7" t="s">
        <v>76</v>
      </c>
      <c r="C57" s="4" t="s">
        <v>71</v>
      </c>
      <c r="D57" s="28" t="s">
        <v>76</v>
      </c>
      <c r="E57" s="4"/>
      <c r="F57" s="58">
        <f>E.02!B7</f>
        <v>0</v>
      </c>
      <c r="G57" s="58">
        <f>E.02!C7</f>
        <v>0</v>
      </c>
      <c r="H57" s="58">
        <f>E.02!D7</f>
        <v>0</v>
      </c>
      <c r="I57" s="58">
        <f>E.02!E7</f>
        <v>0</v>
      </c>
      <c r="J57" s="58">
        <f>E.02!F7</f>
        <v>0</v>
      </c>
      <c r="K57" s="58">
        <f>E.02!G7</f>
        <v>0</v>
      </c>
      <c r="L57" s="58">
        <f>E.02!H7</f>
        <v>0</v>
      </c>
      <c r="M57" s="58">
        <f>E.02!I7</f>
        <v>0</v>
      </c>
      <c r="N57" s="58">
        <f>E.02!J7</f>
        <v>0</v>
      </c>
      <c r="O57" s="58">
        <f>E.02!K7</f>
        <v>0</v>
      </c>
      <c r="P57" s="58">
        <f>E.02!L7</f>
        <v>0</v>
      </c>
      <c r="Q57" s="58">
        <f>E.02!M7</f>
        <v>0</v>
      </c>
      <c r="R57" s="58">
        <f>E.02!N7</f>
        <v>0</v>
      </c>
      <c r="S57" s="58">
        <f>E.02!O7</f>
        <v>0</v>
      </c>
      <c r="T57" s="58">
        <f>E.02!P7</f>
        <v>0</v>
      </c>
    </row>
    <row r="58" spans="2:20" x14ac:dyDescent="0.3">
      <c r="B58" s="7" t="s">
        <v>78</v>
      </c>
      <c r="C58" s="4" t="s">
        <v>72</v>
      </c>
      <c r="D58" s="4"/>
      <c r="E58" s="4"/>
      <c r="F58" s="63">
        <f>F59+F60</f>
        <v>0</v>
      </c>
      <c r="G58" s="63">
        <f t="shared" ref="G58:T58" si="12">G59+G60</f>
        <v>0</v>
      </c>
      <c r="H58" s="63">
        <f t="shared" si="12"/>
        <v>0</v>
      </c>
      <c r="I58" s="63">
        <f t="shared" si="12"/>
        <v>0</v>
      </c>
      <c r="J58" s="63">
        <f t="shared" si="12"/>
        <v>0</v>
      </c>
      <c r="K58" s="63">
        <f t="shared" si="12"/>
        <v>0</v>
      </c>
      <c r="L58" s="63">
        <f t="shared" si="12"/>
        <v>0</v>
      </c>
      <c r="M58" s="63">
        <f t="shared" si="12"/>
        <v>0</v>
      </c>
      <c r="N58" s="63">
        <f t="shared" si="12"/>
        <v>0</v>
      </c>
      <c r="O58" s="63">
        <f t="shared" si="12"/>
        <v>0</v>
      </c>
      <c r="P58" s="63">
        <f t="shared" si="12"/>
        <v>0</v>
      </c>
      <c r="Q58" s="63">
        <f t="shared" si="12"/>
        <v>0</v>
      </c>
      <c r="R58" s="63">
        <f t="shared" si="12"/>
        <v>0</v>
      </c>
      <c r="S58" s="63">
        <f t="shared" si="12"/>
        <v>0</v>
      </c>
      <c r="T58" s="63">
        <f t="shared" si="12"/>
        <v>0</v>
      </c>
    </row>
    <row r="59" spans="2:20" x14ac:dyDescent="0.3">
      <c r="B59" s="9" t="s">
        <v>97</v>
      </c>
      <c r="C59" s="4" t="s">
        <v>42</v>
      </c>
      <c r="D59" s="4"/>
      <c r="E59" s="4"/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</row>
    <row r="60" spans="2:20" x14ac:dyDescent="0.3">
      <c r="B60" s="9" t="s">
        <v>98</v>
      </c>
      <c r="C60" s="4" t="s">
        <v>42</v>
      </c>
      <c r="D60" s="4"/>
      <c r="E60" s="4"/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</row>
    <row r="61" spans="2:20" x14ac:dyDescent="0.3">
      <c r="B61" s="7"/>
      <c r="C61" s="4"/>
      <c r="D61" s="4"/>
      <c r="E61" s="4"/>
    </row>
    <row r="62" spans="2:20" x14ac:dyDescent="0.3">
      <c r="B62" s="10" t="s">
        <v>81</v>
      </c>
      <c r="C62" s="11" t="s">
        <v>305</v>
      </c>
      <c r="D62" s="4"/>
      <c r="E62" s="4"/>
      <c r="F62" s="61">
        <f>SUM(F63:F66)</f>
        <v>0</v>
      </c>
      <c r="G62" s="61">
        <f t="shared" ref="G62:T62" si="13">SUM(G63:G66)</f>
        <v>0</v>
      </c>
      <c r="H62" s="61">
        <f t="shared" si="13"/>
        <v>0</v>
      </c>
      <c r="I62" s="61">
        <f t="shared" si="13"/>
        <v>0</v>
      </c>
      <c r="J62" s="61">
        <f t="shared" si="13"/>
        <v>0</v>
      </c>
      <c r="K62" s="61">
        <f t="shared" si="13"/>
        <v>0</v>
      </c>
      <c r="L62" s="61">
        <f t="shared" si="13"/>
        <v>0</v>
      </c>
      <c r="M62" s="61">
        <f t="shared" si="13"/>
        <v>0</v>
      </c>
      <c r="N62" s="61">
        <f t="shared" si="13"/>
        <v>0</v>
      </c>
      <c r="O62" s="61">
        <f t="shared" si="13"/>
        <v>0</v>
      </c>
      <c r="P62" s="61">
        <f t="shared" si="13"/>
        <v>0</v>
      </c>
      <c r="Q62" s="61">
        <f t="shared" si="13"/>
        <v>0</v>
      </c>
      <c r="R62" s="61">
        <f t="shared" si="13"/>
        <v>0</v>
      </c>
      <c r="S62" s="61">
        <f t="shared" si="13"/>
        <v>0</v>
      </c>
      <c r="T62" s="61">
        <f t="shared" si="13"/>
        <v>0</v>
      </c>
    </row>
    <row r="63" spans="2:20" x14ac:dyDescent="0.3">
      <c r="B63" s="7" t="s">
        <v>83</v>
      </c>
      <c r="C63" s="4" t="s">
        <v>75</v>
      </c>
      <c r="D63" s="28" t="s">
        <v>83</v>
      </c>
      <c r="E63" s="4"/>
      <c r="F63" s="64">
        <f>SUM(F.01!$B$95:$J$95)</f>
        <v>0</v>
      </c>
      <c r="G63" s="64">
        <f>SUM(F.01!$B$96:$J$96)</f>
        <v>0</v>
      </c>
      <c r="H63" s="64">
        <f>SUM(F.01!$B$97:$J$97)</f>
        <v>0</v>
      </c>
      <c r="I63" s="64">
        <f>SUM(F.01!$B$98:$J$98)</f>
        <v>0</v>
      </c>
      <c r="J63" s="64">
        <f>SUM(F.01!$B$99:$J$99)</f>
        <v>0</v>
      </c>
      <c r="K63" s="64">
        <f>SUM(F.01!$B$100:$J$100)</f>
        <v>0</v>
      </c>
      <c r="L63" s="64">
        <f>SUM(F.01!$B$101:$J$101)</f>
        <v>0</v>
      </c>
      <c r="M63" s="64">
        <f>SUM(F.01!$B$102:$J$102)</f>
        <v>0</v>
      </c>
      <c r="N63" s="64">
        <f>SUM(F.01!$B$103:$J$103)</f>
        <v>0</v>
      </c>
      <c r="O63" s="64">
        <f>SUM(F.01!$B$104:$J$104)</f>
        <v>0</v>
      </c>
      <c r="P63" s="64">
        <f>SUM(F.01!$B$105:$J$105)</f>
        <v>0</v>
      </c>
      <c r="Q63" s="64">
        <f>SUM(F.01!$B$106:$J$106)</f>
        <v>0</v>
      </c>
      <c r="R63" s="64">
        <f>SUM(F.01!$B$107:$J$107)</f>
        <v>0</v>
      </c>
      <c r="S63" s="64">
        <f>SUM(F.01!$B$108:$J$108)</f>
        <v>0</v>
      </c>
      <c r="T63" s="64">
        <f>SUM(F.01!$B$109:$J$109)</f>
        <v>0</v>
      </c>
    </row>
    <row r="64" spans="2:20" x14ac:dyDescent="0.3">
      <c r="B64" s="7" t="s">
        <v>85</v>
      </c>
      <c r="C64" s="102" t="s">
        <v>77</v>
      </c>
      <c r="D64" s="28" t="s">
        <v>85</v>
      </c>
      <c r="E64" s="4"/>
      <c r="F64" s="64">
        <f>SUM(F.02!$B$36:$J$36)</f>
        <v>0</v>
      </c>
      <c r="G64" s="64">
        <f>SUM(F.03!$B$37:$J$37)</f>
        <v>0</v>
      </c>
      <c r="H64" s="64">
        <f>SUM(F.02!$B$38:$J$38)</f>
        <v>0</v>
      </c>
      <c r="I64" s="64">
        <f>SUM(F.02!$B$39:$J$39)</f>
        <v>0</v>
      </c>
      <c r="J64" s="64">
        <f>SUM(F.02!$B$40:$J$40)</f>
        <v>0</v>
      </c>
      <c r="K64" s="64">
        <f>SUM(F.02!$B$41:$J$41)</f>
        <v>0</v>
      </c>
      <c r="L64" s="64">
        <f>SUM(F.02!$B$42:$J$42)</f>
        <v>0</v>
      </c>
      <c r="M64" s="64">
        <f>SUM(F.02!$B$43:$J$43)</f>
        <v>0</v>
      </c>
      <c r="N64" s="64">
        <f>SUM(F.02!$B$44:$J$44)</f>
        <v>0</v>
      </c>
      <c r="O64" s="64">
        <f>SUM(F.02!$B$45:$J$45)</f>
        <v>0</v>
      </c>
      <c r="P64" s="64">
        <f>SUM(F.02!$B$46:$J$46)</f>
        <v>0</v>
      </c>
      <c r="Q64" s="64">
        <f>SUM(F.02!$B$47:$J$47)</f>
        <v>0</v>
      </c>
      <c r="R64" s="64">
        <f>SUM(F.02!$B$48:$J$48)</f>
        <v>0</v>
      </c>
      <c r="S64" s="64">
        <f>SUM(F.02!$B$49:$J$49)</f>
        <v>0</v>
      </c>
      <c r="T64" s="64">
        <f>SUM(F.02!$B$50:$J$50)</f>
        <v>0</v>
      </c>
    </row>
    <row r="65" spans="2:20" x14ac:dyDescent="0.3">
      <c r="B65" s="7" t="s">
        <v>87</v>
      </c>
      <c r="C65" s="102" t="s">
        <v>79</v>
      </c>
      <c r="D65" s="28" t="s">
        <v>87</v>
      </c>
      <c r="E65" s="4"/>
      <c r="F65" s="64">
        <f>SUM(F.03!$B$36:$J$36)</f>
        <v>0</v>
      </c>
      <c r="G65" s="64">
        <f>SUM(F.02!$B$37:$J$37)</f>
        <v>0</v>
      </c>
      <c r="H65" s="64">
        <f>SUM(F.03!$B$38:$J$38)</f>
        <v>0</v>
      </c>
      <c r="I65" s="64">
        <f>SUM(F.03!$B$39:$J$39)</f>
        <v>0</v>
      </c>
      <c r="J65" s="64">
        <f>SUM(F.03!$B$40:$J$40)</f>
        <v>0</v>
      </c>
      <c r="K65" s="64">
        <f>SUM(F.03!$B$41:$J$41)</f>
        <v>0</v>
      </c>
      <c r="L65" s="64">
        <f>SUM(F.03!$B$42:$J$42)</f>
        <v>0</v>
      </c>
      <c r="M65" s="64">
        <f>SUM(F.03!$B$43:$J$43)</f>
        <v>0</v>
      </c>
      <c r="N65" s="64">
        <f>SUM(F.03!$B$44:$J$44)</f>
        <v>0</v>
      </c>
      <c r="O65" s="64">
        <f>SUM(F.03!$B$45:$J$45)</f>
        <v>0</v>
      </c>
      <c r="P65" s="64">
        <f>SUM(F.03!$B$46:$J$46)</f>
        <v>0</v>
      </c>
      <c r="Q65" s="64">
        <f>SUM(F.03!$B$47:$J$47)</f>
        <v>0</v>
      </c>
      <c r="R65" s="64">
        <f>SUM(F.03!$B$48:$J$48)</f>
        <v>0</v>
      </c>
      <c r="S65" s="64">
        <f>SUM(F.03!$B$49:$J$49)</f>
        <v>0</v>
      </c>
      <c r="T65" s="64">
        <f>SUM(F.03!$B$50:$J$50)</f>
        <v>0</v>
      </c>
    </row>
    <row r="66" spans="2:20" x14ac:dyDescent="0.3">
      <c r="B66" s="7" t="s">
        <v>89</v>
      </c>
      <c r="C66" s="4" t="s">
        <v>80</v>
      </c>
      <c r="D66" s="4"/>
      <c r="E66" s="4"/>
      <c r="F66" s="63">
        <f>F67+F68</f>
        <v>0</v>
      </c>
      <c r="G66" s="63">
        <f t="shared" ref="G66:T66" si="14">G67+G68</f>
        <v>0</v>
      </c>
      <c r="H66" s="63">
        <f t="shared" si="14"/>
        <v>0</v>
      </c>
      <c r="I66" s="63">
        <f t="shared" si="14"/>
        <v>0</v>
      </c>
      <c r="J66" s="63">
        <f t="shared" si="14"/>
        <v>0</v>
      </c>
      <c r="K66" s="63">
        <f t="shared" si="14"/>
        <v>0</v>
      </c>
      <c r="L66" s="63">
        <f t="shared" si="14"/>
        <v>0</v>
      </c>
      <c r="M66" s="63">
        <f t="shared" si="14"/>
        <v>0</v>
      </c>
      <c r="N66" s="63">
        <f t="shared" si="14"/>
        <v>0</v>
      </c>
      <c r="O66" s="63">
        <f t="shared" si="14"/>
        <v>0</v>
      </c>
      <c r="P66" s="63">
        <f t="shared" si="14"/>
        <v>0</v>
      </c>
      <c r="Q66" s="63">
        <f t="shared" si="14"/>
        <v>0</v>
      </c>
      <c r="R66" s="63">
        <f t="shared" si="14"/>
        <v>0</v>
      </c>
      <c r="S66" s="63">
        <f t="shared" si="14"/>
        <v>0</v>
      </c>
      <c r="T66" s="63">
        <f t="shared" si="14"/>
        <v>0</v>
      </c>
    </row>
    <row r="67" spans="2:20" x14ac:dyDescent="0.3">
      <c r="B67" s="9" t="s">
        <v>99</v>
      </c>
      <c r="C67" s="4" t="s">
        <v>42</v>
      </c>
      <c r="D67" s="4"/>
      <c r="E67" s="4"/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</row>
    <row r="68" spans="2:20" x14ac:dyDescent="0.3">
      <c r="B68" s="9" t="s">
        <v>100</v>
      </c>
      <c r="C68" s="4" t="s">
        <v>42</v>
      </c>
      <c r="D68" s="4"/>
      <c r="E68" s="4"/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</row>
    <row r="69" spans="2:20" x14ac:dyDescent="0.3">
      <c r="B69" s="7"/>
      <c r="C69" s="4"/>
      <c r="D69" s="4"/>
      <c r="E69" s="4"/>
      <c r="F69" t="s">
        <v>56</v>
      </c>
    </row>
    <row r="70" spans="2:20" x14ac:dyDescent="0.3">
      <c r="B70" s="10" t="s">
        <v>96</v>
      </c>
      <c r="C70" s="11" t="s">
        <v>82</v>
      </c>
      <c r="D70" s="4"/>
      <c r="E70" s="4"/>
      <c r="F70" s="61">
        <f>SUM(F71:F77)</f>
        <v>0</v>
      </c>
      <c r="G70" s="61">
        <f t="shared" ref="G70:T70" si="15">SUM(G71:G77)</f>
        <v>0</v>
      </c>
      <c r="H70" s="61">
        <f t="shared" si="15"/>
        <v>0</v>
      </c>
      <c r="I70" s="61">
        <f t="shared" si="15"/>
        <v>0</v>
      </c>
      <c r="J70" s="61">
        <f t="shared" si="15"/>
        <v>0</v>
      </c>
      <c r="K70" s="61">
        <f t="shared" si="15"/>
        <v>0</v>
      </c>
      <c r="L70" s="61">
        <f t="shared" si="15"/>
        <v>0</v>
      </c>
      <c r="M70" s="61">
        <f t="shared" si="15"/>
        <v>0</v>
      </c>
      <c r="N70" s="61">
        <f t="shared" si="15"/>
        <v>0</v>
      </c>
      <c r="O70" s="61">
        <f t="shared" si="15"/>
        <v>0</v>
      </c>
      <c r="P70" s="61">
        <f t="shared" si="15"/>
        <v>0</v>
      </c>
      <c r="Q70" s="61">
        <f t="shared" si="15"/>
        <v>0</v>
      </c>
      <c r="R70" s="61">
        <f t="shared" si="15"/>
        <v>0</v>
      </c>
      <c r="S70" s="61">
        <f t="shared" si="15"/>
        <v>0</v>
      </c>
      <c r="T70" s="61">
        <f t="shared" si="15"/>
        <v>0</v>
      </c>
    </row>
    <row r="71" spans="2:20" x14ac:dyDescent="0.3">
      <c r="B71" s="7" t="s">
        <v>101</v>
      </c>
      <c r="C71" s="4" t="s">
        <v>84</v>
      </c>
      <c r="D71" s="4"/>
      <c r="E71" s="4"/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</row>
    <row r="72" spans="2:20" x14ac:dyDescent="0.3">
      <c r="B72" s="7" t="s">
        <v>102</v>
      </c>
      <c r="C72" s="4" t="s">
        <v>86</v>
      </c>
      <c r="D72" s="4"/>
      <c r="E72" s="4"/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</row>
    <row r="73" spans="2:20" x14ac:dyDescent="0.3">
      <c r="B73" s="7" t="s">
        <v>103</v>
      </c>
      <c r="C73" s="4" t="s">
        <v>88</v>
      </c>
      <c r="D73" s="4"/>
      <c r="E73" s="4"/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</row>
    <row r="74" spans="2:20" x14ac:dyDescent="0.3">
      <c r="B74" s="7" t="s">
        <v>104</v>
      </c>
      <c r="C74" s="4" t="s">
        <v>90</v>
      </c>
      <c r="D74" s="4"/>
      <c r="E74" s="4"/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</row>
    <row r="75" spans="2:20" x14ac:dyDescent="0.3">
      <c r="B75" s="7" t="s">
        <v>105</v>
      </c>
      <c r="C75" s="4" t="s">
        <v>91</v>
      </c>
      <c r="D75" s="4"/>
      <c r="E75" s="4"/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</row>
    <row r="76" spans="2:20" x14ac:dyDescent="0.3">
      <c r="B76" s="7" t="s">
        <v>106</v>
      </c>
      <c r="C76" s="4" t="s">
        <v>92</v>
      </c>
      <c r="D76" s="28" t="s">
        <v>106</v>
      </c>
      <c r="E76" s="4"/>
      <c r="F76" s="58">
        <f>SUM(G.06!$B$36:$I$36)</f>
        <v>0</v>
      </c>
      <c r="G76" s="58">
        <f>SUM(G.06!$B$37:$I$37)</f>
        <v>0</v>
      </c>
      <c r="H76" s="58">
        <f>SUM(G.06!$B$38:$I$38)</f>
        <v>0</v>
      </c>
      <c r="I76" s="58">
        <f>SUM(G.06!$B$39:$I$39)</f>
        <v>0</v>
      </c>
      <c r="J76" s="58">
        <f>SUM(G.06!$B$40:$I$41)</f>
        <v>0</v>
      </c>
      <c r="K76" s="58">
        <f>SUM(G.06!$B$42:$I$42)</f>
        <v>0</v>
      </c>
      <c r="L76" s="58">
        <f>SUM(G.06!$B$43:$I$43)</f>
        <v>0</v>
      </c>
      <c r="M76" s="58">
        <f>SUM(G.06!$B$44:$I$44)</f>
        <v>0</v>
      </c>
      <c r="N76" s="58">
        <f>SUM(G.06!$B$45:$I$45)</f>
        <v>0</v>
      </c>
      <c r="O76" s="58">
        <f>SUM(G.06!$B$46:$I$46)</f>
        <v>0</v>
      </c>
      <c r="P76" s="58">
        <f>SUM(G.06!$B$47:$I$47)</f>
        <v>0</v>
      </c>
      <c r="Q76" s="58">
        <f>SUM(G.06!$B$48:$I$48)</f>
        <v>0</v>
      </c>
      <c r="R76" s="58">
        <f>SUM(G.06!$B$49:$I$49)</f>
        <v>0</v>
      </c>
      <c r="S76" s="58">
        <f>SUM(G.06!$B$50:$I$50)</f>
        <v>0</v>
      </c>
      <c r="T76" s="58">
        <f>SUM(G.06!$B$51:$I$51)</f>
        <v>0</v>
      </c>
    </row>
    <row r="77" spans="2:20" x14ac:dyDescent="0.3">
      <c r="B77" s="7" t="s">
        <v>107</v>
      </c>
      <c r="C77" s="4" t="s">
        <v>93</v>
      </c>
      <c r="D77" s="4"/>
      <c r="E77" s="4"/>
      <c r="F77" s="60">
        <f>SUM(F78:F79)</f>
        <v>0</v>
      </c>
      <c r="G77" s="60">
        <f t="shared" ref="G77:T77" si="16">SUM(G78:G79)</f>
        <v>0</v>
      </c>
      <c r="H77" s="60">
        <f t="shared" si="16"/>
        <v>0</v>
      </c>
      <c r="I77" s="60">
        <f t="shared" si="16"/>
        <v>0</v>
      </c>
      <c r="J77" s="60">
        <f t="shared" si="16"/>
        <v>0</v>
      </c>
      <c r="K77" s="60">
        <f t="shared" si="16"/>
        <v>0</v>
      </c>
      <c r="L77" s="60">
        <f t="shared" si="16"/>
        <v>0</v>
      </c>
      <c r="M77" s="60">
        <f t="shared" si="16"/>
        <v>0</v>
      </c>
      <c r="N77" s="60">
        <f t="shared" si="16"/>
        <v>0</v>
      </c>
      <c r="O77" s="60">
        <f t="shared" si="16"/>
        <v>0</v>
      </c>
      <c r="P77" s="60">
        <f t="shared" si="16"/>
        <v>0</v>
      </c>
      <c r="Q77" s="60">
        <f t="shared" si="16"/>
        <v>0</v>
      </c>
      <c r="R77" s="60">
        <f t="shared" si="16"/>
        <v>0</v>
      </c>
      <c r="S77" s="60">
        <f t="shared" si="16"/>
        <v>0</v>
      </c>
      <c r="T77" s="60">
        <f t="shared" si="16"/>
        <v>0</v>
      </c>
    </row>
    <row r="78" spans="2:20" x14ac:dyDescent="0.3">
      <c r="B78" s="9" t="s">
        <v>108</v>
      </c>
      <c r="C78" s="4" t="s">
        <v>42</v>
      </c>
      <c r="D78" s="4"/>
      <c r="E78" s="4"/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</row>
    <row r="79" spans="2:20" x14ac:dyDescent="0.3">
      <c r="B79" s="9" t="s">
        <v>109</v>
      </c>
      <c r="C79" s="4" t="s">
        <v>42</v>
      </c>
      <c r="D79" s="4"/>
      <c r="E79" s="4"/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</row>
    <row r="80" spans="2:20" x14ac:dyDescent="0.3">
      <c r="B80" s="7"/>
      <c r="C80" s="4"/>
      <c r="D80" s="4"/>
      <c r="E80" s="4"/>
    </row>
    <row r="81" spans="2:20" x14ac:dyDescent="0.3">
      <c r="B81" s="22" t="s">
        <v>111</v>
      </c>
      <c r="C81" s="23" t="s">
        <v>110</v>
      </c>
      <c r="D81" s="6"/>
      <c r="E81" s="6"/>
      <c r="F81" s="56">
        <f xml:space="preserve"> F11+F19+F34+F45+F55+F62+F70</f>
        <v>0</v>
      </c>
      <c r="G81" s="56">
        <f t="shared" ref="G81:T81" si="17" xml:space="preserve"> G11+G19+G34+G45+G55+G62+G70</f>
        <v>0</v>
      </c>
      <c r="H81" s="56">
        <f t="shared" si="17"/>
        <v>0</v>
      </c>
      <c r="I81" s="56">
        <f t="shared" si="17"/>
        <v>0</v>
      </c>
      <c r="J81" s="56">
        <f t="shared" si="17"/>
        <v>0</v>
      </c>
      <c r="K81" s="56">
        <f t="shared" si="17"/>
        <v>0</v>
      </c>
      <c r="L81" s="56">
        <f t="shared" si="17"/>
        <v>0</v>
      </c>
      <c r="M81" s="56">
        <f t="shared" si="17"/>
        <v>0</v>
      </c>
      <c r="N81" s="56">
        <f t="shared" si="17"/>
        <v>0</v>
      </c>
      <c r="O81" s="56">
        <f t="shared" si="17"/>
        <v>0</v>
      </c>
      <c r="P81" s="56">
        <f t="shared" si="17"/>
        <v>0</v>
      </c>
      <c r="Q81" s="56">
        <f t="shared" si="17"/>
        <v>0</v>
      </c>
      <c r="R81" s="56">
        <f t="shared" si="17"/>
        <v>0</v>
      </c>
      <c r="S81" s="56">
        <f t="shared" si="17"/>
        <v>0</v>
      </c>
      <c r="T81" s="56">
        <f t="shared" si="17"/>
        <v>0</v>
      </c>
    </row>
    <row r="82" spans="2:20" x14ac:dyDescent="0.3">
      <c r="B82" s="19"/>
      <c r="C82" s="5"/>
      <c r="D82" s="5"/>
      <c r="E82" s="4"/>
    </row>
    <row r="83" spans="2:20" x14ac:dyDescent="0.3">
      <c r="B83" s="20" t="s">
        <v>56</v>
      </c>
      <c r="C83" s="4" t="s">
        <v>56</v>
      </c>
      <c r="D83" s="4"/>
      <c r="E83" s="4"/>
    </row>
    <row r="84" spans="2:20" x14ac:dyDescent="0.3">
      <c r="B84" s="10" t="s">
        <v>6</v>
      </c>
      <c r="C84" s="11" t="s">
        <v>119</v>
      </c>
      <c r="D84" s="4"/>
      <c r="E84" s="4"/>
      <c r="F84" s="56">
        <f t="shared" ref="F84:T84" si="18">SUM(F86:F91)</f>
        <v>0</v>
      </c>
      <c r="G84" s="56">
        <f t="shared" si="18"/>
        <v>0</v>
      </c>
      <c r="H84" s="56">
        <f t="shared" si="18"/>
        <v>0</v>
      </c>
      <c r="I84" s="56">
        <f t="shared" si="18"/>
        <v>0</v>
      </c>
      <c r="J84" s="56">
        <f t="shared" si="18"/>
        <v>0</v>
      </c>
      <c r="K84" s="56">
        <f t="shared" si="18"/>
        <v>0</v>
      </c>
      <c r="L84" s="56">
        <f t="shared" si="18"/>
        <v>0</v>
      </c>
      <c r="M84" s="56">
        <f t="shared" si="18"/>
        <v>0</v>
      </c>
      <c r="N84" s="56">
        <f t="shared" si="18"/>
        <v>0</v>
      </c>
      <c r="O84" s="56">
        <f t="shared" si="18"/>
        <v>0</v>
      </c>
      <c r="P84" s="56">
        <f t="shared" si="18"/>
        <v>0</v>
      </c>
      <c r="Q84" s="56">
        <f t="shared" si="18"/>
        <v>0</v>
      </c>
      <c r="R84" s="56">
        <f t="shared" si="18"/>
        <v>0</v>
      </c>
      <c r="S84" s="56">
        <f t="shared" si="18"/>
        <v>0</v>
      </c>
      <c r="T84" s="56">
        <f t="shared" si="18"/>
        <v>0</v>
      </c>
    </row>
    <row r="85" spans="2:20" x14ac:dyDescent="0.3">
      <c r="B85" s="104" t="s">
        <v>112</v>
      </c>
      <c r="C85" s="102" t="s">
        <v>303</v>
      </c>
      <c r="D85" s="28" t="s">
        <v>112</v>
      </c>
      <c r="E85" s="4"/>
      <c r="F85" s="57">
        <f xml:space="preserve"> I.01!H33+I.01!H65</f>
        <v>0</v>
      </c>
      <c r="G85" s="57">
        <f xml:space="preserve"> I.01!Q33+I.01!Q65</f>
        <v>0</v>
      </c>
      <c r="H85" s="57">
        <f xml:space="preserve"> I.01!Z33+I.01!Z65</f>
        <v>0</v>
      </c>
      <c r="I85" s="57">
        <f>I.01!AI33+I.01!AI65</f>
        <v>0</v>
      </c>
      <c r="J85" s="57">
        <f xml:space="preserve"> I.01!AR33+I.01!AR65</f>
        <v>0</v>
      </c>
      <c r="K85" s="57">
        <f xml:space="preserve"> I.01!BA33+I.01!BA65</f>
        <v>0</v>
      </c>
      <c r="L85" s="57">
        <f xml:space="preserve"> I.01!BJ33+I.01!BJ65</f>
        <v>0</v>
      </c>
      <c r="M85" s="57">
        <f xml:space="preserve"> I.01!BS33+I.01!BS65</f>
        <v>0</v>
      </c>
      <c r="N85" s="57">
        <f xml:space="preserve"> I.01!CB33+I.01!CB65</f>
        <v>0</v>
      </c>
      <c r="O85" s="57">
        <f xml:space="preserve"> I.01!CK33+I.01!CK65</f>
        <v>0</v>
      </c>
      <c r="P85" s="57">
        <f xml:space="preserve"> I.01!CT33+I.01!CT65</f>
        <v>0</v>
      </c>
      <c r="Q85" s="57">
        <f xml:space="preserve"> I.01!DC33+I.01!DC65</f>
        <v>0</v>
      </c>
      <c r="R85" s="57">
        <f xml:space="preserve"> I.01!DL33+I.01!DL65</f>
        <v>0</v>
      </c>
      <c r="S85" s="57">
        <f xml:space="preserve"> I.01!DU33+I.01!DU65</f>
        <v>0</v>
      </c>
      <c r="T85" s="57">
        <f xml:space="preserve"> I.01!ED33+I.01!ED65</f>
        <v>0</v>
      </c>
    </row>
    <row r="86" spans="2:20" x14ac:dyDescent="0.3">
      <c r="B86" s="7" t="s">
        <v>112</v>
      </c>
      <c r="C86" s="102" t="s">
        <v>300</v>
      </c>
      <c r="D86" s="28" t="s">
        <v>113</v>
      </c>
      <c r="E86" s="4"/>
      <c r="F86" s="58">
        <f>I.02!H12+I.02!H22</f>
        <v>0</v>
      </c>
      <c r="G86" s="58">
        <f>I.02!Q12+I.02!Q22</f>
        <v>0</v>
      </c>
      <c r="H86" s="58">
        <f>I.02!Z12+I.02!Z22</f>
        <v>0</v>
      </c>
      <c r="I86" s="58">
        <f>I.02!AI12+I.02!AI22</f>
        <v>0</v>
      </c>
      <c r="J86" s="58">
        <f>I.02!AR12+I.02!AR22</f>
        <v>0</v>
      </c>
      <c r="K86" s="58">
        <f>I.02!BA12+I.02!BA22</f>
        <v>0</v>
      </c>
      <c r="L86" s="58">
        <f>I.02!BJ12+I.02!BJ22</f>
        <v>0</v>
      </c>
      <c r="M86" s="58">
        <f>I.02!BS12+I.02!BS22</f>
        <v>0</v>
      </c>
      <c r="N86" s="58">
        <f>I.02!CB12+I.02!CB22</f>
        <v>0</v>
      </c>
      <c r="O86" s="58">
        <f>I.02!CK12+I.02!CK22</f>
        <v>0</v>
      </c>
      <c r="P86" s="58">
        <f>I.02!CT12+I.02!CT22</f>
        <v>0</v>
      </c>
      <c r="Q86" s="58">
        <f>I.02!DC12+I.02!DC22</f>
        <v>0</v>
      </c>
      <c r="R86" s="58">
        <f>I.02!DL12+I.02!DL22</f>
        <v>0</v>
      </c>
      <c r="S86" s="58">
        <f>I.02!DU12+I.02!DU22</f>
        <v>0</v>
      </c>
      <c r="T86" s="58">
        <f>I.02!ED12+I.02!ED22</f>
        <v>0</v>
      </c>
    </row>
    <row r="87" spans="2:20" x14ac:dyDescent="0.3">
      <c r="B87" s="7" t="s">
        <v>113</v>
      </c>
      <c r="C87" s="102" t="s">
        <v>301</v>
      </c>
      <c r="D87" s="4"/>
      <c r="E87" s="4"/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</row>
    <row r="88" spans="2:20" x14ac:dyDescent="0.3">
      <c r="B88" s="7" t="s">
        <v>114</v>
      </c>
      <c r="C88" s="102" t="s">
        <v>302</v>
      </c>
      <c r="D88" s="4"/>
      <c r="E88" s="4"/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</row>
    <row r="89" spans="2:20" x14ac:dyDescent="0.3">
      <c r="B89" s="104" t="s">
        <v>115</v>
      </c>
      <c r="C89" s="102" t="s">
        <v>336</v>
      </c>
      <c r="D89" s="4"/>
      <c r="E89" s="4"/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</row>
    <row r="90" spans="2:20" x14ac:dyDescent="0.3">
      <c r="B90" s="104" t="s">
        <v>116</v>
      </c>
      <c r="C90" s="102" t="s">
        <v>117</v>
      </c>
      <c r="D90" s="4"/>
      <c r="E90" s="4"/>
      <c r="F90" s="63">
        <f>F91+F92</f>
        <v>0</v>
      </c>
      <c r="G90" s="63">
        <f t="shared" ref="G90:T90" si="19">G91+G92</f>
        <v>0</v>
      </c>
      <c r="H90" s="63">
        <f t="shared" si="19"/>
        <v>0</v>
      </c>
      <c r="I90" s="63">
        <f t="shared" si="19"/>
        <v>0</v>
      </c>
      <c r="J90" s="63">
        <f t="shared" si="19"/>
        <v>0</v>
      </c>
      <c r="K90" s="63">
        <f t="shared" si="19"/>
        <v>0</v>
      </c>
      <c r="L90" s="63">
        <f t="shared" si="19"/>
        <v>0</v>
      </c>
      <c r="M90" s="63">
        <f t="shared" si="19"/>
        <v>0</v>
      </c>
      <c r="N90" s="63">
        <f t="shared" si="19"/>
        <v>0</v>
      </c>
      <c r="O90" s="63">
        <f t="shared" si="19"/>
        <v>0</v>
      </c>
      <c r="P90" s="63">
        <f t="shared" si="19"/>
        <v>0</v>
      </c>
      <c r="Q90" s="63">
        <f t="shared" si="19"/>
        <v>0</v>
      </c>
      <c r="R90" s="63">
        <f t="shared" si="19"/>
        <v>0</v>
      </c>
      <c r="S90" s="63">
        <f t="shared" si="19"/>
        <v>0</v>
      </c>
      <c r="T90" s="63">
        <f t="shared" si="19"/>
        <v>0</v>
      </c>
    </row>
    <row r="91" spans="2:20" x14ac:dyDescent="0.3">
      <c r="B91" s="113" t="s">
        <v>337</v>
      </c>
      <c r="C91" s="102" t="s">
        <v>42</v>
      </c>
      <c r="D91" s="4"/>
      <c r="E91" s="4"/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</row>
    <row r="92" spans="2:20" x14ac:dyDescent="0.3">
      <c r="B92" s="113" t="s">
        <v>338</v>
      </c>
      <c r="C92" s="102" t="s">
        <v>42</v>
      </c>
      <c r="D92" s="4"/>
      <c r="E92" s="4"/>
      <c r="F92" s="12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</row>
    <row r="93" spans="2:20" x14ac:dyDescent="0.3">
      <c r="B93" s="9"/>
      <c r="D93" s="4"/>
      <c r="E93" s="4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</row>
    <row r="94" spans="2:20" x14ac:dyDescent="0.3">
      <c r="B94" s="19"/>
      <c r="C94" s="102"/>
      <c r="D94" s="5"/>
      <c r="E94" s="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2:20" x14ac:dyDescent="0.3">
      <c r="B95" s="20"/>
      <c r="C95" s="21"/>
      <c r="D95" s="4"/>
      <c r="E95" s="4"/>
    </row>
    <row r="96" spans="2:20" x14ac:dyDescent="0.3">
      <c r="B96" s="18" t="s">
        <v>120</v>
      </c>
      <c r="C96" s="13" t="s">
        <v>275</v>
      </c>
      <c r="D96" s="71" t="s">
        <v>56</v>
      </c>
      <c r="E96" s="4"/>
      <c r="F96" s="61">
        <f>(F84 -F81)</f>
        <v>0</v>
      </c>
      <c r="G96" s="61">
        <f t="shared" ref="G96:T96" si="20">(G84 -G81)</f>
        <v>0</v>
      </c>
      <c r="H96" s="61">
        <f t="shared" si="20"/>
        <v>0</v>
      </c>
      <c r="I96" s="61">
        <f t="shared" si="20"/>
        <v>0</v>
      </c>
      <c r="J96" s="61">
        <f t="shared" si="20"/>
        <v>0</v>
      </c>
      <c r="K96" s="61">
        <f t="shared" si="20"/>
        <v>0</v>
      </c>
      <c r="L96" s="61">
        <f t="shared" si="20"/>
        <v>0</v>
      </c>
      <c r="M96" s="61">
        <f t="shared" si="20"/>
        <v>0</v>
      </c>
      <c r="N96" s="61">
        <f t="shared" si="20"/>
        <v>0</v>
      </c>
      <c r="O96" s="61">
        <f t="shared" si="20"/>
        <v>0</v>
      </c>
      <c r="P96" s="61">
        <f t="shared" si="20"/>
        <v>0</v>
      </c>
      <c r="Q96" s="61">
        <f t="shared" si="20"/>
        <v>0</v>
      </c>
      <c r="R96" s="61">
        <f t="shared" si="20"/>
        <v>0</v>
      </c>
      <c r="S96" s="61">
        <f t="shared" si="20"/>
        <v>0</v>
      </c>
      <c r="T96" s="61">
        <f t="shared" si="20"/>
        <v>0</v>
      </c>
    </row>
    <row r="97" spans="2:20" x14ac:dyDescent="0.3">
      <c r="B97" s="129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</row>
    <row r="98" spans="2:20" x14ac:dyDescent="0.3">
      <c r="B98" s="101"/>
      <c r="C98" s="13"/>
      <c r="D98" s="71"/>
      <c r="E98" s="4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</row>
    <row r="99" spans="2:20" x14ac:dyDescent="0.3">
      <c r="B99" s="10" t="s">
        <v>121</v>
      </c>
      <c r="C99" s="11" t="s">
        <v>309</v>
      </c>
      <c r="D99" s="71"/>
      <c r="E99" s="4"/>
      <c r="F99" s="56">
        <f>SUM(F100:F103)</f>
        <v>0</v>
      </c>
      <c r="G99" s="56">
        <f t="shared" ref="G99:T99" si="21">SUM(G100:G103)</f>
        <v>0</v>
      </c>
      <c r="H99" s="56">
        <f t="shared" si="21"/>
        <v>0</v>
      </c>
      <c r="I99" s="56">
        <f t="shared" si="21"/>
        <v>0</v>
      </c>
      <c r="J99" s="56">
        <f t="shared" si="21"/>
        <v>0</v>
      </c>
      <c r="K99" s="56">
        <f t="shared" si="21"/>
        <v>0</v>
      </c>
      <c r="L99" s="56">
        <f t="shared" si="21"/>
        <v>0</v>
      </c>
      <c r="M99" s="56">
        <f t="shared" si="21"/>
        <v>0</v>
      </c>
      <c r="N99" s="56">
        <f t="shared" si="21"/>
        <v>0</v>
      </c>
      <c r="O99" s="56">
        <f t="shared" si="21"/>
        <v>0</v>
      </c>
      <c r="P99" s="56">
        <f t="shared" si="21"/>
        <v>0</v>
      </c>
      <c r="Q99" s="56">
        <f t="shared" si="21"/>
        <v>0</v>
      </c>
      <c r="R99" s="56">
        <f t="shared" si="21"/>
        <v>0</v>
      </c>
      <c r="S99" s="56">
        <f t="shared" si="21"/>
        <v>0</v>
      </c>
      <c r="T99" s="56">
        <f t="shared" si="21"/>
        <v>0</v>
      </c>
    </row>
    <row r="100" spans="2:20" x14ac:dyDescent="0.3">
      <c r="B100" s="104" t="s">
        <v>123</v>
      </c>
      <c r="C100" s="102" t="s">
        <v>310</v>
      </c>
      <c r="D100" s="71"/>
      <c r="E100" s="4"/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</row>
    <row r="101" spans="2:20" x14ac:dyDescent="0.3">
      <c r="B101" s="104" t="s">
        <v>124</v>
      </c>
      <c r="C101" s="102" t="s">
        <v>311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</row>
    <row r="102" spans="2:20" x14ac:dyDescent="0.3">
      <c r="B102" s="104" t="s">
        <v>295</v>
      </c>
      <c r="C102" s="102" t="s">
        <v>312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</row>
    <row r="103" spans="2:20" x14ac:dyDescent="0.3">
      <c r="B103" s="104" t="s">
        <v>313</v>
      </c>
      <c r="C103" s="102" t="s">
        <v>314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</row>
    <row r="104" spans="2:20" x14ac:dyDescent="0.3">
      <c r="B104" s="131"/>
      <c r="C104" s="130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2:20" x14ac:dyDescent="0.3">
      <c r="B105" s="20"/>
      <c r="C105" s="4"/>
      <c r="D105" s="4"/>
      <c r="E105" s="4"/>
    </row>
    <row r="106" spans="2:20" x14ac:dyDescent="0.3">
      <c r="B106" s="18" t="s">
        <v>315</v>
      </c>
      <c r="C106" s="13" t="s">
        <v>316</v>
      </c>
      <c r="D106" s="4"/>
      <c r="E106" s="4"/>
      <c r="F106" s="56">
        <f>F96-F99</f>
        <v>0</v>
      </c>
      <c r="G106" s="56">
        <f t="shared" ref="G106:T106" si="22">G96-G99</f>
        <v>0</v>
      </c>
      <c r="H106" s="56">
        <f t="shared" si="22"/>
        <v>0</v>
      </c>
      <c r="I106" s="56">
        <f t="shared" si="22"/>
        <v>0</v>
      </c>
      <c r="J106" s="56">
        <f t="shared" si="22"/>
        <v>0</v>
      </c>
      <c r="K106" s="56">
        <f t="shared" si="22"/>
        <v>0</v>
      </c>
      <c r="L106" s="56">
        <f t="shared" si="22"/>
        <v>0</v>
      </c>
      <c r="M106" s="56">
        <f t="shared" si="22"/>
        <v>0</v>
      </c>
      <c r="N106" s="56">
        <f t="shared" si="22"/>
        <v>0</v>
      </c>
      <c r="O106" s="56">
        <f t="shared" si="22"/>
        <v>0</v>
      </c>
      <c r="P106" s="56">
        <f t="shared" si="22"/>
        <v>0</v>
      </c>
      <c r="Q106" s="56">
        <f t="shared" si="22"/>
        <v>0</v>
      </c>
      <c r="R106" s="56">
        <f t="shared" si="22"/>
        <v>0</v>
      </c>
      <c r="S106" s="56">
        <f t="shared" si="22"/>
        <v>0</v>
      </c>
      <c r="T106" s="56">
        <f t="shared" si="22"/>
        <v>0</v>
      </c>
    </row>
    <row r="107" spans="2:20" x14ac:dyDescent="0.3">
      <c r="B107" s="19"/>
      <c r="C107" s="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2:20" x14ac:dyDescent="0.3">
      <c r="B108" s="20"/>
      <c r="C108" s="4"/>
      <c r="D108" s="4"/>
      <c r="E108" s="4"/>
    </row>
    <row r="109" spans="2:20" x14ac:dyDescent="0.3">
      <c r="B109" s="10" t="s">
        <v>318</v>
      </c>
      <c r="C109" s="11" t="s">
        <v>317</v>
      </c>
      <c r="D109" s="28" t="s">
        <v>319</v>
      </c>
      <c r="E109" s="4"/>
      <c r="F109" s="56">
        <f>N.01!B16</f>
        <v>0</v>
      </c>
      <c r="G109" s="56">
        <f>N.01!C16</f>
        <v>0</v>
      </c>
      <c r="H109" s="56">
        <f>N.01!D16</f>
        <v>0</v>
      </c>
      <c r="I109" s="56">
        <f>N.01!E16</f>
        <v>0</v>
      </c>
      <c r="J109" s="56">
        <f>N.01!F16</f>
        <v>0</v>
      </c>
      <c r="K109" s="56">
        <f>N.01!G16</f>
        <v>0</v>
      </c>
      <c r="L109" s="56">
        <f>N.01!H16</f>
        <v>0</v>
      </c>
      <c r="M109" s="56">
        <f>N.01!I16</f>
        <v>0</v>
      </c>
      <c r="N109" s="56">
        <f>N.01!J16</f>
        <v>0</v>
      </c>
      <c r="O109" s="56">
        <f>N.01!K16</f>
        <v>0</v>
      </c>
      <c r="P109" s="56">
        <f>N.01!L16</f>
        <v>0</v>
      </c>
      <c r="Q109" s="56">
        <f>N.01!M16</f>
        <v>0</v>
      </c>
      <c r="R109" s="56">
        <f>N.01!N16</f>
        <v>0</v>
      </c>
      <c r="S109" s="56">
        <f>N.01!O16</f>
        <v>0</v>
      </c>
      <c r="T109" s="56">
        <f>N.01!P16</f>
        <v>0</v>
      </c>
    </row>
    <row r="110" spans="2:20" x14ac:dyDescent="0.3">
      <c r="B110" s="19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2:20" x14ac:dyDescent="0.3">
      <c r="B111" s="135"/>
      <c r="C111" s="4"/>
      <c r="D111" s="4"/>
      <c r="E111" s="4"/>
    </row>
    <row r="112" spans="2:20" x14ac:dyDescent="0.3">
      <c r="B112" s="10" t="s">
        <v>339</v>
      </c>
      <c r="C112" s="102" t="s">
        <v>340</v>
      </c>
      <c r="D112" s="4"/>
      <c r="E112" s="4"/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</row>
    <row r="113" spans="2:21" x14ac:dyDescent="0.3">
      <c r="B113" s="13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2:21" x14ac:dyDescent="0.3">
      <c r="B114" s="135"/>
      <c r="C114" s="4"/>
      <c r="D114" s="4"/>
      <c r="E114" s="4"/>
    </row>
    <row r="115" spans="2:21" x14ac:dyDescent="0.3">
      <c r="B115" s="136" t="s">
        <v>341</v>
      </c>
      <c r="C115" s="102" t="s">
        <v>308</v>
      </c>
      <c r="D115" s="4"/>
      <c r="E115" s="4"/>
      <c r="F115" s="56">
        <f>F109-F112</f>
        <v>0</v>
      </c>
      <c r="G115" s="56">
        <f t="shared" ref="G115:T115" si="23">G109-G112</f>
        <v>0</v>
      </c>
      <c r="H115" s="56">
        <f t="shared" si="23"/>
        <v>0</v>
      </c>
      <c r="I115" s="56">
        <f t="shared" si="23"/>
        <v>0</v>
      </c>
      <c r="J115" s="56">
        <f t="shared" si="23"/>
        <v>0</v>
      </c>
      <c r="K115" s="56">
        <f t="shared" si="23"/>
        <v>0</v>
      </c>
      <c r="L115" s="56">
        <f t="shared" si="23"/>
        <v>0</v>
      </c>
      <c r="M115" s="56">
        <f t="shared" si="23"/>
        <v>0</v>
      </c>
      <c r="N115" s="56">
        <f t="shared" si="23"/>
        <v>0</v>
      </c>
      <c r="O115" s="56">
        <f t="shared" si="23"/>
        <v>0</v>
      </c>
      <c r="P115" s="56">
        <f t="shared" si="23"/>
        <v>0</v>
      </c>
      <c r="Q115" s="56">
        <f t="shared" si="23"/>
        <v>0</v>
      </c>
      <c r="R115" s="56">
        <f t="shared" si="23"/>
        <v>0</v>
      </c>
      <c r="S115" s="56">
        <f t="shared" si="23"/>
        <v>0</v>
      </c>
      <c r="T115" s="56">
        <f t="shared" si="23"/>
        <v>0</v>
      </c>
      <c r="U115" t="s">
        <v>56</v>
      </c>
    </row>
    <row r="116" spans="2:21" x14ac:dyDescent="0.3">
      <c r="B116" s="138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2:21" x14ac:dyDescent="0.3">
      <c r="C117" s="4"/>
      <c r="D117" s="4"/>
      <c r="E117" s="4"/>
    </row>
    <row r="118" spans="2:21" x14ac:dyDescent="0.3">
      <c r="B118" s="4"/>
      <c r="C118" s="4"/>
      <c r="D118" s="4"/>
      <c r="E118" s="4"/>
    </row>
    <row r="119" spans="2:21" x14ac:dyDescent="0.3">
      <c r="B119" s="4"/>
      <c r="C119" s="4"/>
      <c r="D119" s="4"/>
      <c r="E119" s="4"/>
    </row>
    <row r="120" spans="2:21" x14ac:dyDescent="0.3">
      <c r="B120" s="2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2:21" x14ac:dyDescent="0.3">
      <c r="B121" s="10" t="s">
        <v>121</v>
      </c>
      <c r="C121" s="11" t="s">
        <v>122</v>
      </c>
      <c r="D121" s="4"/>
      <c r="E121" s="4"/>
      <c r="F121" s="56">
        <f>SUM(F123:F124)</f>
        <v>0</v>
      </c>
      <c r="G121" s="56">
        <f t="shared" ref="G121:T121" si="24">SUM(G123:G124)</f>
        <v>0</v>
      </c>
      <c r="H121" s="56">
        <f t="shared" si="24"/>
        <v>0</v>
      </c>
      <c r="I121" s="56">
        <f t="shared" si="24"/>
        <v>0</v>
      </c>
      <c r="J121" s="56">
        <f t="shared" si="24"/>
        <v>0</v>
      </c>
      <c r="K121" s="56">
        <f t="shared" si="24"/>
        <v>0</v>
      </c>
      <c r="L121" s="56">
        <f t="shared" si="24"/>
        <v>0</v>
      </c>
      <c r="M121" s="56">
        <f t="shared" si="24"/>
        <v>0</v>
      </c>
      <c r="N121" s="56">
        <f t="shared" si="24"/>
        <v>0</v>
      </c>
      <c r="O121" s="56">
        <f t="shared" si="24"/>
        <v>0</v>
      </c>
      <c r="P121" s="56">
        <f t="shared" si="24"/>
        <v>0</v>
      </c>
      <c r="Q121" s="56">
        <f t="shared" si="24"/>
        <v>0</v>
      </c>
      <c r="R121" s="56">
        <f t="shared" si="24"/>
        <v>0</v>
      </c>
      <c r="S121" s="56">
        <f t="shared" si="24"/>
        <v>0</v>
      </c>
      <c r="T121" s="56">
        <f t="shared" si="24"/>
        <v>0</v>
      </c>
    </row>
    <row r="122" spans="2:21" x14ac:dyDescent="0.3">
      <c r="B122" s="104" t="s">
        <v>295</v>
      </c>
      <c r="C122" s="4" t="s">
        <v>125</v>
      </c>
      <c r="D122" s="4"/>
      <c r="E122" s="4"/>
      <c r="F122" s="63">
        <f>F123+F124</f>
        <v>0</v>
      </c>
      <c r="G122" s="63">
        <f t="shared" ref="G122" si="25">G123+G124</f>
        <v>0</v>
      </c>
      <c r="H122" s="63">
        <f t="shared" ref="H122" si="26">H123+H124</f>
        <v>0</v>
      </c>
      <c r="I122" s="63">
        <f t="shared" ref="I122" si="27">I123+I124</f>
        <v>0</v>
      </c>
      <c r="J122" s="63">
        <f t="shared" ref="J122" si="28">J123+J124</f>
        <v>0</v>
      </c>
      <c r="K122" s="63">
        <f t="shared" ref="K122" si="29">K123+K124</f>
        <v>0</v>
      </c>
      <c r="L122" s="63">
        <f t="shared" ref="L122" si="30">L123+L124</f>
        <v>0</v>
      </c>
      <c r="M122" s="63">
        <f t="shared" ref="M122" si="31">M123+M124</f>
        <v>0</v>
      </c>
      <c r="N122" s="63">
        <f t="shared" ref="N122" si="32">N123+N124</f>
        <v>0</v>
      </c>
      <c r="O122" s="63">
        <f t="shared" ref="O122" si="33">O123+O124</f>
        <v>0</v>
      </c>
      <c r="P122" s="63">
        <f t="shared" ref="P122" si="34">P123+P124</f>
        <v>0</v>
      </c>
      <c r="Q122" s="63">
        <f t="shared" ref="Q122" si="35">Q123+Q124</f>
        <v>0</v>
      </c>
      <c r="R122" s="63">
        <f t="shared" ref="R122" si="36">R123+R124</f>
        <v>0</v>
      </c>
      <c r="S122" s="63">
        <f t="shared" ref="S122" si="37">S123+S124</f>
        <v>0</v>
      </c>
      <c r="T122" s="63">
        <f t="shared" ref="T122" si="38">T123+T124</f>
        <v>0</v>
      </c>
    </row>
    <row r="123" spans="2:21" x14ac:dyDescent="0.3">
      <c r="B123" s="113" t="s">
        <v>296</v>
      </c>
      <c r="C123" s="4" t="s">
        <v>42</v>
      </c>
      <c r="D123" s="4"/>
      <c r="E123" s="4"/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</row>
    <row r="124" spans="2:21" x14ac:dyDescent="0.3">
      <c r="B124" s="119" t="s">
        <v>297</v>
      </c>
      <c r="C124" s="4" t="s">
        <v>42</v>
      </c>
      <c r="D124" s="4"/>
      <c r="E124" s="4"/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0</v>
      </c>
      <c r="S124" s="36">
        <v>0</v>
      </c>
      <c r="T124" s="36">
        <v>0</v>
      </c>
    </row>
    <row r="125" spans="2:21" x14ac:dyDescent="0.3">
      <c r="B125" s="124"/>
    </row>
    <row r="126" spans="2:21" x14ac:dyDescent="0.3">
      <c r="B126" s="125"/>
      <c r="C126" s="102" t="s">
        <v>56</v>
      </c>
    </row>
  </sheetData>
  <mergeCells count="2">
    <mergeCell ref="H2:I2"/>
    <mergeCell ref="H3:I3"/>
  </mergeCells>
  <hyperlinks>
    <hyperlink ref="D12" location="A.01!A1" display="A.01" xr:uid="{9FDDB4B6-C300-4988-868B-1711E209A3FC}"/>
    <hyperlink ref="D13" location="A.02!A1" display="A.02" xr:uid="{75F1694E-676D-46B3-99A6-9E636AAF175D}"/>
    <hyperlink ref="D14" location="A.03!A1" display="A.03" xr:uid="{22148F21-7150-4E93-86C4-3E1ADDD705DD}"/>
    <hyperlink ref="D20" location="B.01!A1" display="B.01" xr:uid="{72672418-1133-4B7A-AFF6-DBE2656A6C23}"/>
    <hyperlink ref="D22" location="B.03!A1" display="B.03" xr:uid="{E6D6DDAF-60EC-4675-B61F-25EA76AC9BD1}"/>
    <hyperlink ref="D23" location="B.04!A1" display="B.04" xr:uid="{FA428747-9C94-4C3A-8F62-0C309A066598}"/>
    <hyperlink ref="D36" location="C.02!A1" display="C.02" xr:uid="{C75528D4-979F-4B70-A0BA-DB30A7356B27}"/>
    <hyperlink ref="D37" location="C.03!A1" display="C.03" xr:uid="{BC27E419-CCE9-40F1-B934-120AD81E128F}"/>
    <hyperlink ref="D46" location="D.01!A1" display="D.01" xr:uid="{576DBCCE-3CC3-4F1B-820C-511C0623D9CA}"/>
    <hyperlink ref="D56" location="E.01!A1" display="E.01" xr:uid="{221647E7-86D1-496D-8CDC-AAB36CF632ED}"/>
    <hyperlink ref="D57" location="E.02!A1" display="E.02" xr:uid="{B26481B3-3733-4749-934D-7B0206565833}"/>
    <hyperlink ref="D63" location="F.01!A1" display="F.01" xr:uid="{6ACB68CC-E017-4140-ADB6-6F6B81C09874}"/>
    <hyperlink ref="D64" location="F.02!A1" display="F.02" xr:uid="{F79D9DCD-1FD0-4108-AFF9-EEA0753FC6B3}"/>
    <hyperlink ref="D65" location="F.03!A1" display="F.03" xr:uid="{7438725B-D534-4CBD-A78A-596D13076D3E}"/>
    <hyperlink ref="D76" location="G.06!A1" display="G.06" xr:uid="{E7EC0F75-3A1D-4A18-9FA9-7922F3F65D28}"/>
    <hyperlink ref="D28" location="B.09!A1" display="B.09" xr:uid="{4243DFAE-53CB-44F6-8024-A47BBBFA97DF}"/>
    <hyperlink ref="D85" location="I.01!A1" display="I.01" xr:uid="{98AB2F48-9C3D-471B-8EAF-BBE54DE4D76F}"/>
    <hyperlink ref="D86" location="I.02!A1" display="I.02" xr:uid="{7903B473-3703-4957-AEF2-B5216A7E1F65}"/>
    <hyperlink ref="D109" location="N.01!A1" display="N.01" xr:uid="{D4BFFED5-176F-4ACB-A5CC-CCF4A4AC3032}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6673-5CCC-4A98-8204-6531ED68E0D1}">
  <dimension ref="A1:P9"/>
  <sheetViews>
    <sheetView topLeftCell="M1" workbookViewId="0"/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6" x14ac:dyDescent="0.3">
      <c r="A1" s="2" t="s">
        <v>225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  <c r="K1" s="4"/>
      <c r="L1" s="4"/>
      <c r="M1" s="4"/>
      <c r="N1" s="4"/>
      <c r="O1" s="4"/>
      <c r="P1" s="4"/>
    </row>
    <row r="2" spans="1:16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130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174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175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133</v>
      </c>
      <c r="B7" s="41">
        <f>B5*B6</f>
        <v>0</v>
      </c>
      <c r="C7" s="42">
        <f t="shared" ref="C7:P7" si="1">C5*C6</f>
        <v>0</v>
      </c>
      <c r="D7" s="42">
        <f t="shared" si="1"/>
        <v>0</v>
      </c>
      <c r="E7" s="42">
        <f t="shared" si="1"/>
        <v>0</v>
      </c>
      <c r="F7" s="42">
        <f t="shared" si="1"/>
        <v>0</v>
      </c>
      <c r="G7" s="42">
        <f t="shared" si="1"/>
        <v>0</v>
      </c>
      <c r="H7" s="42">
        <f t="shared" si="1"/>
        <v>0</v>
      </c>
      <c r="I7" s="42">
        <f t="shared" si="1"/>
        <v>0</v>
      </c>
      <c r="J7" s="42">
        <f t="shared" si="1"/>
        <v>0</v>
      </c>
      <c r="K7" s="42">
        <f t="shared" si="1"/>
        <v>0</v>
      </c>
      <c r="L7" s="42">
        <f t="shared" si="1"/>
        <v>0</v>
      </c>
      <c r="M7" s="42">
        <f t="shared" si="1"/>
        <v>0</v>
      </c>
      <c r="N7" s="42">
        <f t="shared" si="1"/>
        <v>0</v>
      </c>
      <c r="O7" s="42">
        <f t="shared" si="1"/>
        <v>0</v>
      </c>
      <c r="P7" s="42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</sheetData>
  <mergeCells count="1">
    <mergeCell ref="G1:I1"/>
  </mergeCells>
  <hyperlinks>
    <hyperlink ref="A2" location="FEO!A1" display="terug" xr:uid="{7CB6AD33-9E3E-4248-AE8C-C7599E01FF8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D99C-3304-476E-B236-382A5C7F8291}">
  <dimension ref="A1:J25"/>
  <sheetViews>
    <sheetView workbookViewId="0">
      <selection activeCell="J9" sqref="J9"/>
    </sheetView>
  </sheetViews>
  <sheetFormatPr defaultRowHeight="14.4" x14ac:dyDescent="0.3"/>
  <cols>
    <col min="1" max="1" width="3.6640625" customWidth="1"/>
    <col min="2" max="2" width="31.6640625" customWidth="1"/>
    <col min="3" max="3" width="9.5546875" bestFit="1" customWidth="1"/>
    <col min="6" max="6" width="11.109375" customWidth="1"/>
    <col min="7" max="7" width="14" customWidth="1"/>
    <col min="8" max="8" width="14.33203125" customWidth="1"/>
    <col min="9" max="9" width="18.6640625" customWidth="1"/>
    <col min="10" max="10" width="16" customWidth="1"/>
  </cols>
  <sheetData>
    <row r="1" spans="1:10" x14ac:dyDescent="0.3">
      <c r="A1" s="2" t="s">
        <v>177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</row>
    <row r="2" spans="1:10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4"/>
      <c r="B4" s="30" t="s">
        <v>176</v>
      </c>
      <c r="C4" s="40" t="s">
        <v>167</v>
      </c>
      <c r="D4" s="40" t="s">
        <v>167</v>
      </c>
      <c r="E4" s="40" t="s">
        <v>167</v>
      </c>
      <c r="F4" s="40" t="s">
        <v>167</v>
      </c>
      <c r="G4" s="40" t="s">
        <v>167</v>
      </c>
      <c r="H4" s="40" t="s">
        <v>167</v>
      </c>
      <c r="I4" s="40" t="s">
        <v>167</v>
      </c>
      <c r="J4" s="4"/>
    </row>
    <row r="5" spans="1:10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3">
      <c r="A6" s="2" t="s">
        <v>168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3">
      <c r="A8" s="2" t="s">
        <v>169</v>
      </c>
      <c r="B8" s="2" t="s">
        <v>170</v>
      </c>
      <c r="C8" s="4" t="str">
        <f>C4</f>
        <v>…</v>
      </c>
      <c r="D8" s="4" t="str">
        <f t="shared" ref="D8:I8" si="0">D4</f>
        <v>…</v>
      </c>
      <c r="E8" s="4" t="str">
        <f t="shared" si="0"/>
        <v>…</v>
      </c>
      <c r="F8" s="4" t="str">
        <f t="shared" si="0"/>
        <v>…</v>
      </c>
      <c r="G8" s="4" t="str">
        <f t="shared" si="0"/>
        <v>…</v>
      </c>
      <c r="H8" s="4" t="str">
        <f t="shared" si="0"/>
        <v>…</v>
      </c>
      <c r="I8" s="4" t="str">
        <f t="shared" si="0"/>
        <v>…</v>
      </c>
      <c r="J8" s="2" t="s">
        <v>118</v>
      </c>
    </row>
    <row r="9" spans="1:10" x14ac:dyDescent="0.3">
      <c r="A9" s="4">
        <v>1</v>
      </c>
      <c r="B9" s="4">
        <v>2029</v>
      </c>
      <c r="C9" s="40" t="s">
        <v>56</v>
      </c>
      <c r="D9" s="40"/>
      <c r="E9" s="40"/>
      <c r="F9" s="40"/>
      <c r="G9" s="40"/>
      <c r="H9" s="40"/>
      <c r="I9" s="40"/>
      <c r="J9" s="35">
        <f>SUM(C9:I9)</f>
        <v>0</v>
      </c>
    </row>
    <row r="10" spans="1:10" x14ac:dyDescent="0.3">
      <c r="A10" s="4">
        <f>A9+1</f>
        <v>2</v>
      </c>
      <c r="B10" s="4">
        <f>B9+1</f>
        <v>2030</v>
      </c>
      <c r="C10" s="40" t="s">
        <v>56</v>
      </c>
      <c r="D10" s="40"/>
      <c r="E10" s="40"/>
      <c r="F10" s="40"/>
      <c r="G10" s="40"/>
      <c r="H10" s="40"/>
      <c r="I10" s="40"/>
      <c r="J10" s="35">
        <f t="shared" ref="J10:J23" si="1">SUM(C10:I10)</f>
        <v>0</v>
      </c>
    </row>
    <row r="11" spans="1:10" x14ac:dyDescent="0.3">
      <c r="A11" s="4">
        <f t="shared" ref="A11:B23" si="2">A10+1</f>
        <v>3</v>
      </c>
      <c r="B11" s="4">
        <f t="shared" si="2"/>
        <v>2031</v>
      </c>
      <c r="C11" s="40" t="s">
        <v>56</v>
      </c>
      <c r="D11" s="40"/>
      <c r="E11" s="40"/>
      <c r="F11" s="40"/>
      <c r="G11" s="40"/>
      <c r="H11" s="40"/>
      <c r="I11" s="40"/>
      <c r="J11" s="35">
        <f t="shared" si="1"/>
        <v>0</v>
      </c>
    </row>
    <row r="12" spans="1:10" x14ac:dyDescent="0.3">
      <c r="A12" s="4">
        <f t="shared" si="2"/>
        <v>4</v>
      </c>
      <c r="B12" s="4">
        <f t="shared" si="2"/>
        <v>2032</v>
      </c>
      <c r="C12" s="40"/>
      <c r="D12" s="40"/>
      <c r="E12" s="40"/>
      <c r="F12" s="40"/>
      <c r="G12" s="40"/>
      <c r="H12" s="40"/>
      <c r="I12" s="40"/>
      <c r="J12" s="35">
        <f t="shared" si="1"/>
        <v>0</v>
      </c>
    </row>
    <row r="13" spans="1:10" x14ac:dyDescent="0.3">
      <c r="A13" s="4">
        <f t="shared" si="2"/>
        <v>5</v>
      </c>
      <c r="B13" s="4">
        <f t="shared" si="2"/>
        <v>2033</v>
      </c>
      <c r="C13" s="40"/>
      <c r="D13" s="40"/>
      <c r="E13" s="40"/>
      <c r="F13" s="40"/>
      <c r="G13" s="40"/>
      <c r="H13" s="40"/>
      <c r="I13" s="40"/>
      <c r="J13" s="35">
        <f t="shared" si="1"/>
        <v>0</v>
      </c>
    </row>
    <row r="14" spans="1:10" x14ac:dyDescent="0.3">
      <c r="A14" s="4">
        <f t="shared" si="2"/>
        <v>6</v>
      </c>
      <c r="B14" s="4">
        <f t="shared" si="2"/>
        <v>2034</v>
      </c>
      <c r="C14" s="40"/>
      <c r="D14" s="40"/>
      <c r="E14" s="40"/>
      <c r="F14" s="40"/>
      <c r="G14" s="40"/>
      <c r="H14" s="40"/>
      <c r="I14" s="40"/>
      <c r="J14" s="35">
        <f t="shared" si="1"/>
        <v>0</v>
      </c>
    </row>
    <row r="15" spans="1:10" x14ac:dyDescent="0.3">
      <c r="A15" s="4">
        <f t="shared" si="2"/>
        <v>7</v>
      </c>
      <c r="B15" s="4">
        <f t="shared" si="2"/>
        <v>2035</v>
      </c>
      <c r="C15" s="40"/>
      <c r="D15" s="40"/>
      <c r="E15" s="40"/>
      <c r="F15" s="40"/>
      <c r="G15" s="40"/>
      <c r="H15" s="40"/>
      <c r="I15" s="40"/>
      <c r="J15" s="35">
        <f t="shared" si="1"/>
        <v>0</v>
      </c>
    </row>
    <row r="16" spans="1:10" x14ac:dyDescent="0.3">
      <c r="A16" s="4">
        <f t="shared" si="2"/>
        <v>8</v>
      </c>
      <c r="B16" s="4">
        <f t="shared" si="2"/>
        <v>2036</v>
      </c>
      <c r="C16" s="40" t="s">
        <v>56</v>
      </c>
      <c r="D16" s="40"/>
      <c r="E16" s="40"/>
      <c r="F16" s="40"/>
      <c r="G16" s="40"/>
      <c r="H16" s="40"/>
      <c r="I16" s="40"/>
      <c r="J16" s="35">
        <f t="shared" si="1"/>
        <v>0</v>
      </c>
    </row>
    <row r="17" spans="1:10" x14ac:dyDescent="0.3">
      <c r="A17" s="4">
        <f t="shared" si="2"/>
        <v>9</v>
      </c>
      <c r="B17" s="4">
        <f t="shared" si="2"/>
        <v>2037</v>
      </c>
      <c r="C17" s="40"/>
      <c r="D17" s="40"/>
      <c r="E17" s="40"/>
      <c r="F17" s="40"/>
      <c r="G17" s="40"/>
      <c r="H17" s="40"/>
      <c r="I17" s="40"/>
      <c r="J17" s="35">
        <f t="shared" si="1"/>
        <v>0</v>
      </c>
    </row>
    <row r="18" spans="1:10" x14ac:dyDescent="0.3">
      <c r="A18" s="4">
        <f t="shared" si="2"/>
        <v>10</v>
      </c>
      <c r="B18" s="4">
        <f t="shared" si="2"/>
        <v>2038</v>
      </c>
      <c r="C18" s="40"/>
      <c r="D18" s="40"/>
      <c r="E18" s="40"/>
      <c r="F18" s="40"/>
      <c r="G18" s="40"/>
      <c r="H18" s="40"/>
      <c r="I18" s="40"/>
      <c r="J18" s="35">
        <f t="shared" si="1"/>
        <v>0</v>
      </c>
    </row>
    <row r="19" spans="1:10" x14ac:dyDescent="0.3">
      <c r="A19" s="4">
        <f t="shared" si="2"/>
        <v>11</v>
      </c>
      <c r="B19" s="4">
        <f t="shared" si="2"/>
        <v>2039</v>
      </c>
      <c r="C19" s="40"/>
      <c r="D19" s="40"/>
      <c r="E19" s="40"/>
      <c r="F19" s="40"/>
      <c r="G19" s="40"/>
      <c r="H19" s="40"/>
      <c r="I19" s="40"/>
      <c r="J19" s="35">
        <f t="shared" si="1"/>
        <v>0</v>
      </c>
    </row>
    <row r="20" spans="1:10" x14ac:dyDescent="0.3">
      <c r="A20" s="4">
        <f t="shared" si="2"/>
        <v>12</v>
      </c>
      <c r="B20" s="4">
        <f t="shared" si="2"/>
        <v>2040</v>
      </c>
      <c r="C20" s="40"/>
      <c r="D20" s="40"/>
      <c r="E20" s="40"/>
      <c r="F20" s="40"/>
      <c r="G20" s="40"/>
      <c r="H20" s="40"/>
      <c r="I20" s="40"/>
      <c r="J20" s="35">
        <f t="shared" si="1"/>
        <v>0</v>
      </c>
    </row>
    <row r="21" spans="1:10" x14ac:dyDescent="0.3">
      <c r="A21" s="4">
        <f t="shared" si="2"/>
        <v>13</v>
      </c>
      <c r="B21" s="4">
        <f t="shared" si="2"/>
        <v>2041</v>
      </c>
      <c r="C21" s="40"/>
      <c r="D21" s="40"/>
      <c r="E21" s="40"/>
      <c r="F21" s="40"/>
      <c r="G21" s="40"/>
      <c r="H21" s="40"/>
      <c r="I21" s="40"/>
      <c r="J21" s="35">
        <f t="shared" si="1"/>
        <v>0</v>
      </c>
    </row>
    <row r="22" spans="1:10" x14ac:dyDescent="0.3">
      <c r="A22" s="4">
        <f t="shared" si="2"/>
        <v>14</v>
      </c>
      <c r="B22" s="4">
        <f t="shared" si="2"/>
        <v>2042</v>
      </c>
      <c r="C22" s="40"/>
      <c r="D22" s="40"/>
      <c r="E22" s="40"/>
      <c r="F22" s="40"/>
      <c r="G22" s="40"/>
      <c r="H22" s="40"/>
      <c r="I22" s="40"/>
      <c r="J22" s="35">
        <f t="shared" si="1"/>
        <v>0</v>
      </c>
    </row>
    <row r="23" spans="1:10" x14ac:dyDescent="0.3">
      <c r="A23" s="4">
        <f t="shared" si="2"/>
        <v>15</v>
      </c>
      <c r="B23" s="4">
        <f t="shared" si="2"/>
        <v>2043</v>
      </c>
      <c r="C23" s="40"/>
      <c r="D23" s="40"/>
      <c r="E23" s="40"/>
      <c r="F23" s="40"/>
      <c r="G23" s="40"/>
      <c r="H23" s="40"/>
      <c r="I23" s="40"/>
      <c r="J23" s="35">
        <f t="shared" si="1"/>
        <v>0</v>
      </c>
    </row>
    <row r="24" spans="1:10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s="2" t="s">
        <v>157</v>
      </c>
      <c r="B25" s="4"/>
      <c r="C25" s="35">
        <f>SUM(C9:C23)</f>
        <v>0</v>
      </c>
      <c r="D25" s="35">
        <f t="shared" ref="D25:J25" si="3">SUM(D9:D23)</f>
        <v>0</v>
      </c>
      <c r="E25" s="35">
        <f t="shared" si="3"/>
        <v>0</v>
      </c>
      <c r="F25" s="35">
        <f t="shared" si="3"/>
        <v>0</v>
      </c>
      <c r="G25" s="35">
        <f t="shared" si="3"/>
        <v>0</v>
      </c>
      <c r="H25" s="35">
        <f t="shared" si="3"/>
        <v>0</v>
      </c>
      <c r="I25" s="35">
        <f t="shared" si="3"/>
        <v>0</v>
      </c>
      <c r="J25" s="35">
        <f t="shared" si="3"/>
        <v>0</v>
      </c>
    </row>
  </sheetData>
  <mergeCells count="1">
    <mergeCell ref="G1:I1"/>
  </mergeCells>
  <hyperlinks>
    <hyperlink ref="A2" location="FEO!A1" display="terug" xr:uid="{CFE97457-97ED-4466-9FCA-37B2F01783E8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85FC-05D7-4BFE-97E3-E52584B9CD39}">
  <dimension ref="A1:P14"/>
  <sheetViews>
    <sheetView workbookViewId="0">
      <selection activeCell="C19" sqref="C19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6" x14ac:dyDescent="0.3">
      <c r="A1" s="2" t="s">
        <v>178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</row>
    <row r="2" spans="1:16" x14ac:dyDescent="0.3">
      <c r="A2" s="28" t="s">
        <v>137</v>
      </c>
      <c r="B2" s="4"/>
      <c r="C2" s="4"/>
      <c r="D2" s="4"/>
      <c r="E2" s="4"/>
      <c r="F2" s="25"/>
      <c r="G2" s="29"/>
      <c r="H2" s="29"/>
      <c r="I2" s="29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130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131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132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133</v>
      </c>
      <c r="B7" s="41">
        <f>B5*B6</f>
        <v>0</v>
      </c>
      <c r="C7" s="41">
        <f t="shared" ref="C7:P7" si="1">C5*C6</f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41">
        <f t="shared" si="1"/>
        <v>0</v>
      </c>
      <c r="H7" s="41">
        <f t="shared" si="1"/>
        <v>0</v>
      </c>
      <c r="I7" s="41">
        <f t="shared" si="1"/>
        <v>0</v>
      </c>
      <c r="J7" s="41">
        <f t="shared" si="1"/>
        <v>0</v>
      </c>
      <c r="K7" s="41">
        <f t="shared" si="1"/>
        <v>0</v>
      </c>
      <c r="L7" s="41">
        <f t="shared" si="1"/>
        <v>0</v>
      </c>
      <c r="M7" s="41">
        <f t="shared" si="1"/>
        <v>0</v>
      </c>
      <c r="N7" s="41">
        <f t="shared" si="1"/>
        <v>0</v>
      </c>
      <c r="O7" s="41">
        <f t="shared" si="1"/>
        <v>0</v>
      </c>
      <c r="P7" s="41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 x14ac:dyDescent="0.3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</sheetData>
  <mergeCells count="1">
    <mergeCell ref="G1:I1"/>
  </mergeCells>
  <hyperlinks>
    <hyperlink ref="A2" location="A.03!A1" display="terug" xr:uid="{C848BE09-CFB9-4484-88BE-272E8625451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B5E6-3E35-4E97-9CA7-7057969A4006}">
  <dimension ref="A1:S8"/>
  <sheetViews>
    <sheetView workbookViewId="0">
      <selection activeCell="B19" sqref="B19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9" x14ac:dyDescent="0.3">
      <c r="A1" s="2" t="s">
        <v>179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</row>
    <row r="2" spans="1:19" x14ac:dyDescent="0.3">
      <c r="A2" s="28" t="s">
        <v>137</v>
      </c>
      <c r="B2" s="4"/>
      <c r="C2" s="4"/>
      <c r="D2" s="4"/>
      <c r="E2" s="4"/>
      <c r="F2" s="25"/>
      <c r="G2" s="29"/>
      <c r="H2" s="29"/>
      <c r="I2" s="29"/>
    </row>
    <row r="3" spans="1:19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3">
      <c r="A4" s="30" t="s">
        <v>130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  <c r="Q4" s="4"/>
      <c r="R4" s="4"/>
      <c r="S4" s="4"/>
    </row>
    <row r="5" spans="1:19" x14ac:dyDescent="0.3">
      <c r="A5" s="30" t="s">
        <v>131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"/>
      <c r="R5" s="4"/>
      <c r="S5" s="4"/>
    </row>
    <row r="6" spans="1:19" x14ac:dyDescent="0.3">
      <c r="A6" s="30" t="s">
        <v>132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"/>
      <c r="R6" s="4"/>
      <c r="S6" s="4"/>
    </row>
    <row r="7" spans="1:19" x14ac:dyDescent="0.3">
      <c r="A7" s="30" t="s">
        <v>133</v>
      </c>
      <c r="B7" s="41">
        <f>B5*B6</f>
        <v>0</v>
      </c>
      <c r="C7" s="41">
        <f t="shared" ref="C7:P7" si="1">C5*C6</f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41">
        <f t="shared" si="1"/>
        <v>0</v>
      </c>
      <c r="H7" s="41">
        <f t="shared" si="1"/>
        <v>0</v>
      </c>
      <c r="I7" s="41">
        <f t="shared" si="1"/>
        <v>0</v>
      </c>
      <c r="J7" s="41">
        <f t="shared" si="1"/>
        <v>0</v>
      </c>
      <c r="K7" s="41">
        <f t="shared" si="1"/>
        <v>0</v>
      </c>
      <c r="L7" s="41">
        <f t="shared" si="1"/>
        <v>0</v>
      </c>
      <c r="M7" s="41">
        <f t="shared" si="1"/>
        <v>0</v>
      </c>
      <c r="N7" s="41">
        <f t="shared" si="1"/>
        <v>0</v>
      </c>
      <c r="O7" s="41">
        <f t="shared" si="1"/>
        <v>0</v>
      </c>
      <c r="P7" s="41">
        <f t="shared" si="1"/>
        <v>0</v>
      </c>
      <c r="Q7" s="4"/>
      <c r="R7" s="4"/>
      <c r="S7" s="4"/>
    </row>
    <row r="8" spans="1:19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">
    <mergeCell ref="G1:I1"/>
  </mergeCells>
  <hyperlinks>
    <hyperlink ref="A2" location="A.03!A1" display="terug" xr:uid="{9644A1B4-1B25-43AE-B0DE-37F5E6E4E751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4214-9492-41A3-B815-2E199D51F9D1}">
  <dimension ref="A1:J146"/>
  <sheetViews>
    <sheetView topLeftCell="A61" workbookViewId="0">
      <selection activeCell="N49" sqref="N49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</cols>
  <sheetData>
    <row r="1" spans="1:10" x14ac:dyDescent="0.3">
      <c r="A1" s="2" t="s">
        <v>181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</row>
    <row r="2" spans="1:10" x14ac:dyDescent="0.3">
      <c r="A2" s="34" t="s">
        <v>137</v>
      </c>
      <c r="B2" s="4"/>
      <c r="C2" s="4"/>
      <c r="D2" s="4"/>
      <c r="E2" s="4"/>
      <c r="F2" s="25"/>
      <c r="G2" s="29"/>
      <c r="H2" s="29"/>
      <c r="I2" s="29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180</v>
      </c>
      <c r="B4" s="40" t="s">
        <v>163</v>
      </c>
      <c r="C4" s="40"/>
      <c r="D4" s="40"/>
      <c r="E4" s="40"/>
      <c r="F4" s="40"/>
      <c r="G4" s="40"/>
      <c r="H4" s="40"/>
      <c r="I4" s="40"/>
      <c r="J4" s="40"/>
    </row>
    <row r="5" spans="1:10" x14ac:dyDescent="0.3">
      <c r="A5" s="30" t="s">
        <v>182</v>
      </c>
      <c r="B5" s="40" t="s">
        <v>163</v>
      </c>
      <c r="C5" s="40"/>
      <c r="D5" s="40"/>
      <c r="E5" s="40"/>
      <c r="F5" s="40"/>
      <c r="G5" s="40"/>
      <c r="H5" s="40"/>
      <c r="I5" s="40"/>
      <c r="J5" s="40"/>
    </row>
    <row r="6" spans="1:10" x14ac:dyDescent="0.3">
      <c r="A6" s="30" t="s">
        <v>183</v>
      </c>
      <c r="B6" s="40" t="s">
        <v>163</v>
      </c>
      <c r="C6" s="40"/>
      <c r="D6" s="40"/>
      <c r="E6" s="40"/>
      <c r="F6" s="40"/>
      <c r="G6" s="40"/>
      <c r="H6" s="40"/>
      <c r="I6" s="40"/>
      <c r="J6" s="40"/>
    </row>
    <row r="7" spans="1:10" x14ac:dyDescent="0.3">
      <c r="A7" s="30" t="s">
        <v>184</v>
      </c>
      <c r="B7" s="40" t="s">
        <v>163</v>
      </c>
      <c r="C7" s="40"/>
      <c r="D7" s="40"/>
      <c r="E7" s="40"/>
      <c r="F7" s="40"/>
      <c r="G7" s="40"/>
      <c r="H7" s="40"/>
      <c r="I7" s="40"/>
      <c r="J7" s="40"/>
    </row>
    <row r="8" spans="1:10" x14ac:dyDescent="0.3">
      <c r="A8" s="4"/>
      <c r="B8" s="45"/>
      <c r="C8" s="45"/>
      <c r="D8" s="45"/>
      <c r="E8" s="45"/>
      <c r="F8" s="45"/>
      <c r="G8" s="45"/>
      <c r="H8" s="45"/>
      <c r="I8" s="45"/>
      <c r="J8" s="45"/>
    </row>
    <row r="9" spans="1:10" x14ac:dyDescent="0.3">
      <c r="A9" s="2" t="s">
        <v>185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 x14ac:dyDescent="0.3">
      <c r="A10" s="4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3">
      <c r="A11" s="30" t="s">
        <v>186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3">
      <c r="A12" s="30" t="s">
        <v>187</v>
      </c>
      <c r="B12" s="42"/>
      <c r="C12" s="42"/>
      <c r="D12" s="42"/>
      <c r="E12" s="42"/>
      <c r="F12" s="42"/>
      <c r="G12" s="42"/>
      <c r="H12" s="42"/>
      <c r="I12" s="42"/>
      <c r="J12" s="42"/>
    </row>
    <row r="13" spans="1:10" x14ac:dyDescent="0.3">
      <c r="A13" s="30" t="s">
        <v>188</v>
      </c>
      <c r="B13" s="40"/>
      <c r="C13" s="40"/>
      <c r="D13" s="40"/>
      <c r="E13" s="40"/>
      <c r="F13" s="40"/>
      <c r="G13" s="40"/>
      <c r="H13" s="40"/>
      <c r="I13" s="40"/>
      <c r="J13" s="40"/>
    </row>
    <row r="14" spans="1:10" x14ac:dyDescent="0.3">
      <c r="A14" s="30" t="s">
        <v>187</v>
      </c>
      <c r="B14" s="42"/>
      <c r="C14" s="42"/>
      <c r="D14" s="42"/>
      <c r="E14" s="42"/>
      <c r="F14" s="42"/>
      <c r="G14" s="42"/>
      <c r="H14" s="42"/>
      <c r="I14" s="42"/>
      <c r="J14" s="42"/>
    </row>
    <row r="15" spans="1:10" x14ac:dyDescent="0.3">
      <c r="A15" s="32" t="s">
        <v>167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x14ac:dyDescent="0.3">
      <c r="A16" s="32" t="s">
        <v>167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3">
      <c r="A17" s="32" t="s">
        <v>167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3">
      <c r="A18" s="32" t="s">
        <v>167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3">
      <c r="A19" s="32" t="s">
        <v>167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x14ac:dyDescent="0.3">
      <c r="A20" s="32" t="s">
        <v>167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0" x14ac:dyDescent="0.3">
      <c r="A21" s="32" t="s">
        <v>167</v>
      </c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3">
      <c r="A22" s="32" t="s">
        <v>167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3">
      <c r="A23" s="32" t="s">
        <v>167</v>
      </c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3">
      <c r="A24" s="32" t="s">
        <v>167</v>
      </c>
      <c r="B24" s="40"/>
      <c r="C24" s="40"/>
      <c r="D24" s="40"/>
      <c r="E24" s="40"/>
      <c r="F24" s="40"/>
      <c r="G24" s="40"/>
      <c r="H24" s="40"/>
      <c r="I24" s="40"/>
      <c r="J24" s="40"/>
    </row>
    <row r="25" spans="1:10" x14ac:dyDescent="0.3">
      <c r="A25" s="32" t="s">
        <v>167</v>
      </c>
      <c r="B25" s="40"/>
      <c r="C25" s="40"/>
      <c r="D25" s="40"/>
      <c r="E25" s="40"/>
      <c r="F25" s="40"/>
      <c r="G25" s="40"/>
      <c r="H25" s="40"/>
      <c r="I25" s="40"/>
      <c r="J25" s="40"/>
    </row>
    <row r="26" spans="1:10" x14ac:dyDescent="0.3">
      <c r="A26" s="32" t="s">
        <v>167</v>
      </c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3">
      <c r="A27" s="32" t="s">
        <v>167</v>
      </c>
      <c r="B27" s="40"/>
      <c r="C27" s="40"/>
      <c r="D27" s="40"/>
      <c r="E27" s="40"/>
      <c r="F27" s="40"/>
      <c r="G27" s="40"/>
      <c r="H27" s="40"/>
      <c r="I27" s="40"/>
      <c r="J27" s="40"/>
    </row>
    <row r="28" spans="1:10" x14ac:dyDescent="0.3">
      <c r="A28" s="31" t="s">
        <v>189</v>
      </c>
      <c r="B28" s="41">
        <f>(SUM(B15:B27))</f>
        <v>0</v>
      </c>
      <c r="C28" s="41">
        <f t="shared" ref="C28:J28" si="0">(SUM(C15:C27))</f>
        <v>0</v>
      </c>
      <c r="D28" s="41">
        <f t="shared" si="0"/>
        <v>0</v>
      </c>
      <c r="E28" s="41">
        <f t="shared" si="0"/>
        <v>0</v>
      </c>
      <c r="F28" s="41">
        <f t="shared" si="0"/>
        <v>0</v>
      </c>
      <c r="G28" s="41">
        <f t="shared" si="0"/>
        <v>0</v>
      </c>
      <c r="H28" s="41">
        <f t="shared" si="0"/>
        <v>0</v>
      </c>
      <c r="I28" s="41">
        <f t="shared" si="0"/>
        <v>0</v>
      </c>
      <c r="J28" s="41">
        <f t="shared" si="0"/>
        <v>0</v>
      </c>
    </row>
    <row r="29" spans="1:10" x14ac:dyDescent="0.3">
      <c r="A29" s="65" t="s">
        <v>221</v>
      </c>
      <c r="B29" s="66"/>
      <c r="C29" s="66"/>
      <c r="D29" s="66"/>
      <c r="E29" s="66"/>
      <c r="F29" s="66"/>
      <c r="G29" s="66"/>
      <c r="H29" s="66"/>
      <c r="I29" s="66"/>
      <c r="J29" s="66"/>
    </row>
    <row r="30" spans="1:10" x14ac:dyDescent="0.3">
      <c r="A30" s="30" t="s">
        <v>190</v>
      </c>
      <c r="B30" s="40"/>
      <c r="C30" s="40"/>
      <c r="D30" s="40"/>
      <c r="E30" s="40"/>
      <c r="F30" s="40"/>
      <c r="G30" s="40"/>
      <c r="H30" s="40"/>
      <c r="I30" s="40"/>
      <c r="J30" s="40"/>
    </row>
    <row r="31" spans="1:10" x14ac:dyDescent="0.3">
      <c r="A31" s="30" t="s">
        <v>191</v>
      </c>
      <c r="B31" s="40"/>
      <c r="C31" s="40"/>
      <c r="D31" s="40"/>
      <c r="E31" s="40"/>
      <c r="F31" s="40"/>
      <c r="G31" s="40"/>
      <c r="H31" s="40"/>
      <c r="I31" s="40"/>
      <c r="J31" s="40"/>
    </row>
    <row r="32" spans="1:10" x14ac:dyDescent="0.3">
      <c r="A32" s="31" t="s">
        <v>192</v>
      </c>
      <c r="B32" s="41">
        <f>SUM(B29:B31)</f>
        <v>0</v>
      </c>
      <c r="C32" s="41">
        <f t="shared" ref="C32:J32" si="1">SUM(C29:C31)</f>
        <v>0</v>
      </c>
      <c r="D32" s="41">
        <f t="shared" si="1"/>
        <v>0</v>
      </c>
      <c r="E32" s="41">
        <f t="shared" si="1"/>
        <v>0</v>
      </c>
      <c r="F32" s="41">
        <f t="shared" si="1"/>
        <v>0</v>
      </c>
      <c r="G32" s="41">
        <f t="shared" si="1"/>
        <v>0</v>
      </c>
      <c r="H32" s="41">
        <f t="shared" si="1"/>
        <v>0</v>
      </c>
      <c r="I32" s="41">
        <f t="shared" si="1"/>
        <v>0</v>
      </c>
      <c r="J32" s="41">
        <f t="shared" si="1"/>
        <v>0</v>
      </c>
    </row>
    <row r="33" spans="1:10" x14ac:dyDescent="0.3">
      <c r="A33" s="31" t="s">
        <v>193</v>
      </c>
      <c r="B33" s="41">
        <f>B32+B28</f>
        <v>0</v>
      </c>
      <c r="C33" s="41">
        <f t="shared" ref="C33:J33" si="2">C32+C28</f>
        <v>0</v>
      </c>
      <c r="D33" s="41">
        <f t="shared" si="2"/>
        <v>0</v>
      </c>
      <c r="E33" s="41">
        <f t="shared" si="2"/>
        <v>0</v>
      </c>
      <c r="F33" s="41">
        <f t="shared" si="2"/>
        <v>0</v>
      </c>
      <c r="G33" s="41">
        <f t="shared" si="2"/>
        <v>0</v>
      </c>
      <c r="H33" s="41">
        <f t="shared" si="2"/>
        <v>0</v>
      </c>
      <c r="I33" s="41">
        <f t="shared" si="2"/>
        <v>0</v>
      </c>
      <c r="J33" s="41">
        <f t="shared" si="2"/>
        <v>0</v>
      </c>
    </row>
    <row r="34" spans="1:10" x14ac:dyDescent="0.3">
      <c r="A34" s="30" t="s">
        <v>194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3">
      <c r="A35" s="30" t="s">
        <v>195</v>
      </c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3">
      <c r="A36" s="30" t="s">
        <v>154</v>
      </c>
      <c r="B36" s="47">
        <f>B11*365.25</f>
        <v>0</v>
      </c>
      <c r="C36" s="47">
        <f t="shared" ref="C36:J36" si="3">C11*365.25</f>
        <v>0</v>
      </c>
      <c r="D36" s="47">
        <f t="shared" si="3"/>
        <v>0</v>
      </c>
      <c r="E36" s="47">
        <f t="shared" si="3"/>
        <v>0</v>
      </c>
      <c r="F36" s="47">
        <f t="shared" si="3"/>
        <v>0</v>
      </c>
      <c r="G36" s="47">
        <f t="shared" si="3"/>
        <v>0</v>
      </c>
      <c r="H36" s="47">
        <f t="shared" si="3"/>
        <v>0</v>
      </c>
      <c r="I36" s="47">
        <f t="shared" si="3"/>
        <v>0</v>
      </c>
      <c r="J36" s="47">
        <f t="shared" si="3"/>
        <v>0</v>
      </c>
    </row>
    <row r="37" spans="1:10" x14ac:dyDescent="0.3">
      <c r="A37" s="30" t="s">
        <v>155</v>
      </c>
      <c r="B37" s="47">
        <f>B35-B34</f>
        <v>0</v>
      </c>
      <c r="C37" s="47">
        <f t="shared" ref="C37:J37" si="4">C35-C34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  <c r="H37" s="47">
        <f t="shared" si="4"/>
        <v>0</v>
      </c>
      <c r="I37" s="47">
        <f t="shared" si="4"/>
        <v>0</v>
      </c>
      <c r="J37" s="47">
        <f t="shared" si="4"/>
        <v>0</v>
      </c>
    </row>
    <row r="38" spans="1:10" x14ac:dyDescent="0.3">
      <c r="A38" s="30" t="s">
        <v>153</v>
      </c>
      <c r="B38" s="41">
        <f>IFERROR((B33)/B36,0)</f>
        <v>0</v>
      </c>
      <c r="C38" s="41">
        <f t="shared" ref="C38:J38" si="5">IFERROR((C33)/C36,0)</f>
        <v>0</v>
      </c>
      <c r="D38" s="41">
        <f t="shared" si="5"/>
        <v>0</v>
      </c>
      <c r="E38" s="41">
        <f t="shared" si="5"/>
        <v>0</v>
      </c>
      <c r="F38" s="41">
        <f t="shared" si="5"/>
        <v>0</v>
      </c>
      <c r="G38" s="41">
        <f t="shared" si="5"/>
        <v>0</v>
      </c>
      <c r="H38" s="41">
        <f t="shared" si="5"/>
        <v>0</v>
      </c>
      <c r="I38" s="41">
        <f t="shared" si="5"/>
        <v>0</v>
      </c>
      <c r="J38" s="41">
        <f t="shared" si="5"/>
        <v>0</v>
      </c>
    </row>
    <row r="39" spans="1:10" x14ac:dyDescent="0.3">
      <c r="A39" s="4"/>
      <c r="B39" s="45"/>
      <c r="C39" s="45"/>
      <c r="D39" s="45"/>
      <c r="E39" s="45"/>
      <c r="F39" s="45"/>
      <c r="G39" s="45"/>
      <c r="H39" s="45"/>
      <c r="I39" s="45"/>
      <c r="J39" s="45"/>
    </row>
    <row r="40" spans="1:10" x14ac:dyDescent="0.3">
      <c r="A40" s="2" t="s">
        <v>343</v>
      </c>
      <c r="B40" s="45"/>
      <c r="C40" s="45"/>
      <c r="D40" s="45"/>
      <c r="E40" s="45"/>
      <c r="F40" s="45"/>
      <c r="G40" s="45"/>
      <c r="H40" s="45"/>
      <c r="I40" s="45"/>
      <c r="J40" s="45"/>
    </row>
    <row r="41" spans="1:10" x14ac:dyDescent="0.3">
      <c r="A41" s="30">
        <v>2029</v>
      </c>
      <c r="B41" s="41">
        <f>IF(AND($A41&gt;YEAR(B$34),$A41&lt;YEAR(B$35)),(DATE($A41,12,31)-DATE($A41,1,0))*B$38,IF(AND($A41=YEAR(B$34),$A41=YEAR(B$35)),(B$35-B$34)*B$38,IF($A41=YEAR(B$34),(DATE(YEAR(B$34),12,31)-B$34+1)*B$38,IF($A41=YEAR(B$35),(B$35-DATE(YEAR(B$35),1,1))*B$38,0))))</f>
        <v>0</v>
      </c>
      <c r="C41" s="41">
        <f t="shared" ref="C41:J55" si="6">IF(AND($A41&gt;YEAR(C$34),$A41&lt;YEAR(C$35)),(DATE($A41,12,31)-DATE($A41,1,0))*C$38,IF(AND($A41=YEAR(C$34),$A41=YEAR(C$35)),(C$35-C$34)*C$38,IF($A41=YEAR(C$34),(DATE(YEAR(C$34),12,31)-C$34+1)*C$38,IF($A41=YEAR(C$35),(C$35-DATE(YEAR(C$35),1,1))*C$38,0))))</f>
        <v>0</v>
      </c>
      <c r="D41" s="41">
        <f t="shared" si="6"/>
        <v>0</v>
      </c>
      <c r="E41" s="41">
        <f t="shared" si="6"/>
        <v>0</v>
      </c>
      <c r="F41" s="41">
        <f t="shared" si="6"/>
        <v>0</v>
      </c>
      <c r="G41" s="41">
        <f t="shared" si="6"/>
        <v>0</v>
      </c>
      <c r="H41" s="41">
        <f t="shared" si="6"/>
        <v>0</v>
      </c>
      <c r="I41" s="41">
        <f>IF(AND($A41&gt;YEAR(I$34),$A41&lt;YEAR(I$35)),(DATE($A41,12,31)-DATE($A41,1,0))*I$38,IF(AND($A41=YEAR(I$34),$A41=YEAR(I$35)),(I$35-I$34)*I$38,IF($A41=YEAR(I$34),(DATE(YEAR(I$34),12,31)-I$34+1)*I$38,IF($A41=YEAR(I$35),(I$35-DATE(YEAR(I$35),1,1))*I$38,0))))</f>
        <v>0</v>
      </c>
      <c r="J41" s="41">
        <f t="shared" si="6"/>
        <v>0</v>
      </c>
    </row>
    <row r="42" spans="1:10" x14ac:dyDescent="0.3">
      <c r="A42" s="30">
        <f>A41+1</f>
        <v>2030</v>
      </c>
      <c r="B42" s="41">
        <f t="shared" ref="B42:B55" si="7">IF(AND($A42&gt;YEAR(B$34),$A42&lt;YEAR(B$35)),(DATE($A42,12,31)-DATE($A42,1,0))*B$38,IF(AND($A42=YEAR(B$34),$A42=YEAR(B$35)),(B$35-B$34)*B$38,IF($A42=YEAR(B$34),(DATE(YEAR(B$34),12,31)-B$34+1)*B$38,IF($A42=YEAR(B$35),(B$35-DATE(YEAR(B$35),1,1))*B$38,0))))</f>
        <v>0</v>
      </c>
      <c r="C42" s="41">
        <f t="shared" si="6"/>
        <v>0</v>
      </c>
      <c r="D42" s="41">
        <f t="shared" si="6"/>
        <v>0</v>
      </c>
      <c r="E42" s="41">
        <f t="shared" si="6"/>
        <v>0</v>
      </c>
      <c r="F42" s="41">
        <f t="shared" si="6"/>
        <v>0</v>
      </c>
      <c r="G42" s="41">
        <f t="shared" si="6"/>
        <v>0</v>
      </c>
      <c r="H42" s="41">
        <f t="shared" si="6"/>
        <v>0</v>
      </c>
      <c r="I42" s="41">
        <f t="shared" si="6"/>
        <v>0</v>
      </c>
      <c r="J42" s="41">
        <f t="shared" si="6"/>
        <v>0</v>
      </c>
    </row>
    <row r="43" spans="1:10" x14ac:dyDescent="0.3">
      <c r="A43" s="30">
        <f t="shared" ref="A43:A55" si="8">A42+1</f>
        <v>2031</v>
      </c>
      <c r="B43" s="41">
        <f t="shared" si="7"/>
        <v>0</v>
      </c>
      <c r="C43" s="41">
        <f t="shared" si="6"/>
        <v>0</v>
      </c>
      <c r="D43" s="41">
        <f t="shared" si="6"/>
        <v>0</v>
      </c>
      <c r="E43" s="41">
        <f t="shared" si="6"/>
        <v>0</v>
      </c>
      <c r="F43" s="41">
        <f t="shared" si="6"/>
        <v>0</v>
      </c>
      <c r="G43" s="41">
        <f t="shared" si="6"/>
        <v>0</v>
      </c>
      <c r="H43" s="41">
        <f t="shared" si="6"/>
        <v>0</v>
      </c>
      <c r="I43" s="41">
        <f t="shared" si="6"/>
        <v>0</v>
      </c>
      <c r="J43" s="41">
        <f t="shared" si="6"/>
        <v>0</v>
      </c>
    </row>
    <row r="44" spans="1:10" x14ac:dyDescent="0.3">
      <c r="A44" s="30">
        <f t="shared" si="8"/>
        <v>2032</v>
      </c>
      <c r="B44" s="41">
        <f t="shared" si="7"/>
        <v>0</v>
      </c>
      <c r="C44" s="41">
        <f t="shared" si="6"/>
        <v>0</v>
      </c>
      <c r="D44" s="41">
        <f t="shared" si="6"/>
        <v>0</v>
      </c>
      <c r="E44" s="41">
        <f t="shared" si="6"/>
        <v>0</v>
      </c>
      <c r="F44" s="41">
        <f t="shared" si="6"/>
        <v>0</v>
      </c>
      <c r="G44" s="41">
        <f t="shared" si="6"/>
        <v>0</v>
      </c>
      <c r="H44" s="41">
        <f t="shared" si="6"/>
        <v>0</v>
      </c>
      <c r="I44" s="41">
        <f t="shared" si="6"/>
        <v>0</v>
      </c>
      <c r="J44" s="41">
        <f t="shared" si="6"/>
        <v>0</v>
      </c>
    </row>
    <row r="45" spans="1:10" x14ac:dyDescent="0.3">
      <c r="A45" s="30">
        <f t="shared" si="8"/>
        <v>2033</v>
      </c>
      <c r="B45" s="41">
        <f t="shared" si="7"/>
        <v>0</v>
      </c>
      <c r="C45" s="41">
        <f t="shared" si="6"/>
        <v>0</v>
      </c>
      <c r="D45" s="41">
        <f t="shared" si="6"/>
        <v>0</v>
      </c>
      <c r="E45" s="41">
        <f t="shared" si="6"/>
        <v>0</v>
      </c>
      <c r="F45" s="41">
        <f t="shared" si="6"/>
        <v>0</v>
      </c>
      <c r="G45" s="41">
        <f t="shared" si="6"/>
        <v>0</v>
      </c>
      <c r="H45" s="41">
        <f t="shared" si="6"/>
        <v>0</v>
      </c>
      <c r="I45" s="41">
        <f t="shared" si="6"/>
        <v>0</v>
      </c>
      <c r="J45" s="41">
        <f t="shared" si="6"/>
        <v>0</v>
      </c>
    </row>
    <row r="46" spans="1:10" x14ac:dyDescent="0.3">
      <c r="A46" s="30">
        <f t="shared" si="8"/>
        <v>2034</v>
      </c>
      <c r="B46" s="41">
        <f t="shared" si="7"/>
        <v>0</v>
      </c>
      <c r="C46" s="41">
        <f t="shared" si="6"/>
        <v>0</v>
      </c>
      <c r="D46" s="41">
        <f t="shared" si="6"/>
        <v>0</v>
      </c>
      <c r="E46" s="41">
        <f t="shared" si="6"/>
        <v>0</v>
      </c>
      <c r="F46" s="41">
        <f t="shared" si="6"/>
        <v>0</v>
      </c>
      <c r="G46" s="41">
        <f t="shared" si="6"/>
        <v>0</v>
      </c>
      <c r="H46" s="41">
        <f t="shared" si="6"/>
        <v>0</v>
      </c>
      <c r="I46" s="41">
        <f t="shared" si="6"/>
        <v>0</v>
      </c>
      <c r="J46" s="41">
        <f t="shared" si="6"/>
        <v>0</v>
      </c>
    </row>
    <row r="47" spans="1:10" x14ac:dyDescent="0.3">
      <c r="A47" s="30">
        <f t="shared" si="8"/>
        <v>2035</v>
      </c>
      <c r="B47" s="41">
        <f t="shared" si="7"/>
        <v>0</v>
      </c>
      <c r="C47" s="41">
        <f t="shared" si="6"/>
        <v>0</v>
      </c>
      <c r="D47" s="41">
        <f t="shared" si="6"/>
        <v>0</v>
      </c>
      <c r="E47" s="41">
        <f t="shared" si="6"/>
        <v>0</v>
      </c>
      <c r="F47" s="41">
        <f t="shared" si="6"/>
        <v>0</v>
      </c>
      <c r="G47" s="41">
        <f t="shared" si="6"/>
        <v>0</v>
      </c>
      <c r="H47" s="41">
        <f t="shared" si="6"/>
        <v>0</v>
      </c>
      <c r="I47" s="41">
        <f t="shared" si="6"/>
        <v>0</v>
      </c>
      <c r="J47" s="41">
        <f t="shared" si="6"/>
        <v>0</v>
      </c>
    </row>
    <row r="48" spans="1:10" x14ac:dyDescent="0.3">
      <c r="A48" s="30">
        <f t="shared" si="8"/>
        <v>2036</v>
      </c>
      <c r="B48" s="41">
        <f t="shared" si="7"/>
        <v>0</v>
      </c>
      <c r="C48" s="41">
        <f t="shared" si="6"/>
        <v>0</v>
      </c>
      <c r="D48" s="41">
        <f t="shared" si="6"/>
        <v>0</v>
      </c>
      <c r="E48" s="41">
        <f t="shared" si="6"/>
        <v>0</v>
      </c>
      <c r="F48" s="41">
        <f t="shared" si="6"/>
        <v>0</v>
      </c>
      <c r="G48" s="41">
        <f t="shared" si="6"/>
        <v>0</v>
      </c>
      <c r="H48" s="41">
        <f t="shared" si="6"/>
        <v>0</v>
      </c>
      <c r="I48" s="41">
        <f t="shared" si="6"/>
        <v>0</v>
      </c>
      <c r="J48" s="41">
        <f t="shared" si="6"/>
        <v>0</v>
      </c>
    </row>
    <row r="49" spans="1:10" x14ac:dyDescent="0.3">
      <c r="A49" s="30">
        <f t="shared" si="8"/>
        <v>2037</v>
      </c>
      <c r="B49" s="41">
        <f t="shared" si="7"/>
        <v>0</v>
      </c>
      <c r="C49" s="41">
        <f t="shared" si="6"/>
        <v>0</v>
      </c>
      <c r="D49" s="41">
        <f t="shared" si="6"/>
        <v>0</v>
      </c>
      <c r="E49" s="41">
        <f t="shared" si="6"/>
        <v>0</v>
      </c>
      <c r="F49" s="41">
        <f t="shared" si="6"/>
        <v>0</v>
      </c>
      <c r="G49" s="41">
        <f t="shared" si="6"/>
        <v>0</v>
      </c>
      <c r="H49" s="41">
        <f t="shared" si="6"/>
        <v>0</v>
      </c>
      <c r="I49" s="41">
        <f t="shared" si="6"/>
        <v>0</v>
      </c>
      <c r="J49" s="41">
        <f t="shared" si="6"/>
        <v>0</v>
      </c>
    </row>
    <row r="50" spans="1:10" x14ac:dyDescent="0.3">
      <c r="A50" s="30">
        <f t="shared" si="8"/>
        <v>2038</v>
      </c>
      <c r="B50" s="41">
        <f t="shared" si="7"/>
        <v>0</v>
      </c>
      <c r="C50" s="41">
        <f t="shared" si="6"/>
        <v>0</v>
      </c>
      <c r="D50" s="41">
        <f t="shared" si="6"/>
        <v>0</v>
      </c>
      <c r="E50" s="41">
        <f t="shared" si="6"/>
        <v>0</v>
      </c>
      <c r="F50" s="41">
        <f t="shared" si="6"/>
        <v>0</v>
      </c>
      <c r="G50" s="41">
        <f t="shared" si="6"/>
        <v>0</v>
      </c>
      <c r="H50" s="41">
        <f t="shared" si="6"/>
        <v>0</v>
      </c>
      <c r="I50" s="41">
        <f t="shared" si="6"/>
        <v>0</v>
      </c>
      <c r="J50" s="41">
        <f t="shared" si="6"/>
        <v>0</v>
      </c>
    </row>
    <row r="51" spans="1:10" x14ac:dyDescent="0.3">
      <c r="A51" s="30">
        <f t="shared" si="8"/>
        <v>2039</v>
      </c>
      <c r="B51" s="41">
        <f t="shared" si="7"/>
        <v>0</v>
      </c>
      <c r="C51" s="41">
        <f t="shared" si="6"/>
        <v>0</v>
      </c>
      <c r="D51" s="41">
        <f t="shared" si="6"/>
        <v>0</v>
      </c>
      <c r="E51" s="41">
        <f t="shared" si="6"/>
        <v>0</v>
      </c>
      <c r="F51" s="41">
        <f t="shared" si="6"/>
        <v>0</v>
      </c>
      <c r="G51" s="41">
        <f t="shared" si="6"/>
        <v>0</v>
      </c>
      <c r="H51" s="41">
        <f t="shared" si="6"/>
        <v>0</v>
      </c>
      <c r="I51" s="41">
        <f t="shared" si="6"/>
        <v>0</v>
      </c>
      <c r="J51" s="41">
        <f t="shared" si="6"/>
        <v>0</v>
      </c>
    </row>
    <row r="52" spans="1:10" x14ac:dyDescent="0.3">
      <c r="A52" s="30">
        <f t="shared" si="8"/>
        <v>2040</v>
      </c>
      <c r="B52" s="41">
        <f t="shared" si="7"/>
        <v>0</v>
      </c>
      <c r="C52" s="41">
        <f t="shared" si="6"/>
        <v>0</v>
      </c>
      <c r="D52" s="41">
        <f t="shared" si="6"/>
        <v>0</v>
      </c>
      <c r="E52" s="41">
        <f t="shared" si="6"/>
        <v>0</v>
      </c>
      <c r="F52" s="41">
        <f t="shared" si="6"/>
        <v>0</v>
      </c>
      <c r="G52" s="41">
        <f t="shared" si="6"/>
        <v>0</v>
      </c>
      <c r="H52" s="41">
        <f t="shared" si="6"/>
        <v>0</v>
      </c>
      <c r="I52" s="41">
        <f t="shared" si="6"/>
        <v>0</v>
      </c>
      <c r="J52" s="41">
        <f t="shared" si="6"/>
        <v>0</v>
      </c>
    </row>
    <row r="53" spans="1:10" x14ac:dyDescent="0.3">
      <c r="A53" s="30">
        <f t="shared" si="8"/>
        <v>2041</v>
      </c>
      <c r="B53" s="41">
        <f t="shared" si="7"/>
        <v>0</v>
      </c>
      <c r="C53" s="41">
        <f t="shared" si="6"/>
        <v>0</v>
      </c>
      <c r="D53" s="41">
        <f t="shared" si="6"/>
        <v>0</v>
      </c>
      <c r="E53" s="41">
        <f t="shared" si="6"/>
        <v>0</v>
      </c>
      <c r="F53" s="41">
        <f t="shared" si="6"/>
        <v>0</v>
      </c>
      <c r="G53" s="41">
        <f t="shared" si="6"/>
        <v>0</v>
      </c>
      <c r="H53" s="41">
        <f t="shared" si="6"/>
        <v>0</v>
      </c>
      <c r="I53" s="41">
        <f t="shared" si="6"/>
        <v>0</v>
      </c>
      <c r="J53" s="41">
        <f t="shared" si="6"/>
        <v>0</v>
      </c>
    </row>
    <row r="54" spans="1:10" x14ac:dyDescent="0.3">
      <c r="A54" s="30">
        <f t="shared" si="8"/>
        <v>2042</v>
      </c>
      <c r="B54" s="41">
        <f t="shared" si="7"/>
        <v>0</v>
      </c>
      <c r="C54" s="41">
        <f t="shared" si="6"/>
        <v>0</v>
      </c>
      <c r="D54" s="41">
        <f t="shared" si="6"/>
        <v>0</v>
      </c>
      <c r="E54" s="41">
        <f t="shared" si="6"/>
        <v>0</v>
      </c>
      <c r="F54" s="41">
        <f t="shared" si="6"/>
        <v>0</v>
      </c>
      <c r="G54" s="41">
        <f t="shared" si="6"/>
        <v>0</v>
      </c>
      <c r="H54" s="41">
        <f t="shared" si="6"/>
        <v>0</v>
      </c>
      <c r="I54" s="41">
        <f t="shared" si="6"/>
        <v>0</v>
      </c>
      <c r="J54" s="41">
        <f t="shared" si="6"/>
        <v>0</v>
      </c>
    </row>
    <row r="55" spans="1:10" x14ac:dyDescent="0.3">
      <c r="A55" s="30">
        <f t="shared" si="8"/>
        <v>2043</v>
      </c>
      <c r="B55" s="41">
        <f t="shared" si="7"/>
        <v>0</v>
      </c>
      <c r="C55" s="41">
        <f t="shared" si="6"/>
        <v>0</v>
      </c>
      <c r="D55" s="41">
        <f t="shared" si="6"/>
        <v>0</v>
      </c>
      <c r="E55" s="41">
        <f t="shared" si="6"/>
        <v>0</v>
      </c>
      <c r="F55" s="41">
        <f t="shared" si="6"/>
        <v>0</v>
      </c>
      <c r="G55" s="41">
        <f t="shared" si="6"/>
        <v>0</v>
      </c>
      <c r="H55" s="41">
        <f t="shared" si="6"/>
        <v>0</v>
      </c>
      <c r="I55" s="41">
        <f t="shared" si="6"/>
        <v>0</v>
      </c>
      <c r="J55" s="41">
        <f t="shared" si="6"/>
        <v>0</v>
      </c>
    </row>
    <row r="56" spans="1:10" x14ac:dyDescent="0.3">
      <c r="A56" s="4"/>
      <c r="B56" s="45"/>
      <c r="C56" s="45"/>
      <c r="D56" s="45"/>
      <c r="E56" s="45"/>
      <c r="F56" s="52"/>
      <c r="G56" s="45"/>
      <c r="H56" s="45"/>
      <c r="I56" s="45"/>
      <c r="J56" s="45"/>
    </row>
    <row r="57" spans="1:10" x14ac:dyDescent="0.3">
      <c r="A57" s="2" t="s">
        <v>196</v>
      </c>
      <c r="B57" s="45"/>
      <c r="C57" s="45"/>
      <c r="D57" s="45"/>
      <c r="E57" s="45"/>
      <c r="F57" s="45"/>
      <c r="G57" s="45"/>
      <c r="H57" s="45"/>
      <c r="I57" s="45"/>
      <c r="J57" s="45"/>
    </row>
    <row r="58" spans="1:10" x14ac:dyDescent="0.3">
      <c r="A58" s="4"/>
      <c r="B58" s="45"/>
      <c r="C58" s="45"/>
      <c r="D58" s="45"/>
      <c r="E58" s="45"/>
      <c r="F58" s="45"/>
      <c r="G58" s="45"/>
      <c r="H58" s="45"/>
      <c r="I58" s="45"/>
      <c r="J58" s="45"/>
    </row>
    <row r="59" spans="1:10" x14ac:dyDescent="0.3">
      <c r="A59" s="31" t="s">
        <v>197</v>
      </c>
      <c r="B59" s="42"/>
      <c r="C59" s="42"/>
      <c r="D59" s="42"/>
      <c r="E59" s="42"/>
      <c r="F59" s="42"/>
      <c r="G59" s="42"/>
      <c r="H59" s="42"/>
      <c r="I59" s="42"/>
      <c r="J59" s="42"/>
    </row>
    <row r="60" spans="1:10" x14ac:dyDescent="0.3">
      <c r="A60" s="30" t="s">
        <v>198</v>
      </c>
      <c r="B60" s="40"/>
      <c r="C60" s="40"/>
      <c r="D60" s="40"/>
      <c r="E60" s="40"/>
      <c r="F60" s="40"/>
      <c r="G60" s="40"/>
      <c r="H60" s="40"/>
      <c r="I60" s="40"/>
      <c r="J60" s="40"/>
    </row>
    <row r="61" spans="1:10" x14ac:dyDescent="0.3">
      <c r="A61" s="32" t="s">
        <v>167</v>
      </c>
      <c r="B61" s="40"/>
      <c r="C61" s="40"/>
      <c r="D61" s="40"/>
      <c r="E61" s="40"/>
      <c r="F61" s="40"/>
      <c r="G61" s="40"/>
      <c r="H61" s="40"/>
      <c r="I61" s="40"/>
      <c r="J61" s="40"/>
    </row>
    <row r="62" spans="1:10" x14ac:dyDescent="0.3">
      <c r="A62" s="32" t="s">
        <v>167</v>
      </c>
      <c r="B62" s="40"/>
      <c r="C62" s="40"/>
      <c r="D62" s="40"/>
      <c r="E62" s="40"/>
      <c r="F62" s="40"/>
      <c r="G62" s="40"/>
      <c r="H62" s="40"/>
      <c r="I62" s="40"/>
      <c r="J62" s="40"/>
    </row>
    <row r="63" spans="1:10" x14ac:dyDescent="0.3">
      <c r="A63" s="32" t="s">
        <v>167</v>
      </c>
      <c r="B63" s="40"/>
      <c r="C63" s="40"/>
      <c r="D63" s="40"/>
      <c r="E63" s="40"/>
      <c r="F63" s="40"/>
      <c r="G63" s="40"/>
      <c r="H63" s="40"/>
      <c r="I63" s="40"/>
      <c r="J63" s="40"/>
    </row>
    <row r="64" spans="1:10" x14ac:dyDescent="0.3">
      <c r="A64" s="32" t="s">
        <v>167</v>
      </c>
      <c r="B64" s="40"/>
      <c r="C64" s="40"/>
      <c r="D64" s="40"/>
      <c r="E64" s="40"/>
      <c r="F64" s="40"/>
      <c r="G64" s="40"/>
      <c r="H64" s="40"/>
      <c r="I64" s="40"/>
      <c r="J64" s="40"/>
    </row>
    <row r="65" spans="1:10" x14ac:dyDescent="0.3">
      <c r="A65" s="32" t="s">
        <v>167</v>
      </c>
      <c r="B65" s="40"/>
      <c r="C65" s="40"/>
      <c r="D65" s="40"/>
      <c r="E65" s="40"/>
      <c r="F65" s="40"/>
      <c r="G65" s="40"/>
      <c r="H65" s="40"/>
      <c r="I65" s="40"/>
      <c r="J65" s="40"/>
    </row>
    <row r="66" spans="1:10" x14ac:dyDescent="0.3">
      <c r="A66" s="32" t="s">
        <v>167</v>
      </c>
      <c r="B66" s="40"/>
      <c r="C66" s="40"/>
      <c r="D66" s="40"/>
      <c r="E66" s="40"/>
      <c r="F66" s="40"/>
      <c r="G66" s="40"/>
      <c r="H66" s="40"/>
      <c r="I66" s="40"/>
      <c r="J66" s="40"/>
    </row>
    <row r="67" spans="1:10" x14ac:dyDescent="0.3">
      <c r="A67" s="32" t="s">
        <v>167</v>
      </c>
      <c r="B67" s="40"/>
      <c r="C67" s="40"/>
      <c r="D67" s="40"/>
      <c r="E67" s="40"/>
      <c r="F67" s="40"/>
      <c r="G67" s="40"/>
      <c r="H67" s="40"/>
      <c r="I67" s="40"/>
      <c r="J67" s="40"/>
    </row>
    <row r="68" spans="1:10" x14ac:dyDescent="0.3">
      <c r="A68" s="32" t="s">
        <v>167</v>
      </c>
      <c r="B68" s="40"/>
      <c r="C68" s="40"/>
      <c r="D68" s="40"/>
      <c r="E68" s="40"/>
      <c r="F68" s="40"/>
      <c r="G68" s="40"/>
      <c r="H68" s="40"/>
      <c r="I68" s="40"/>
      <c r="J68" s="40"/>
    </row>
    <row r="69" spans="1:10" x14ac:dyDescent="0.3">
      <c r="A69" s="32" t="s">
        <v>167</v>
      </c>
      <c r="B69" s="40"/>
      <c r="C69" s="40"/>
      <c r="D69" s="40"/>
      <c r="E69" s="40"/>
      <c r="F69" s="40"/>
      <c r="G69" s="40"/>
      <c r="H69" s="40"/>
      <c r="I69" s="40"/>
      <c r="J69" s="40"/>
    </row>
    <row r="70" spans="1:10" x14ac:dyDescent="0.3">
      <c r="A70" s="32" t="s">
        <v>167</v>
      </c>
      <c r="B70" s="40"/>
      <c r="C70" s="40"/>
      <c r="D70" s="40"/>
      <c r="E70" s="40"/>
      <c r="F70" s="40"/>
      <c r="G70" s="40"/>
      <c r="H70" s="40"/>
      <c r="I70" s="40"/>
      <c r="J70" s="40"/>
    </row>
    <row r="71" spans="1:10" x14ac:dyDescent="0.3">
      <c r="A71" s="32" t="s">
        <v>167</v>
      </c>
      <c r="B71" s="40"/>
      <c r="C71" s="40"/>
      <c r="D71" s="40"/>
      <c r="E71" s="40"/>
      <c r="F71" s="40"/>
      <c r="G71" s="40"/>
      <c r="H71" s="40"/>
      <c r="I71" s="40"/>
      <c r="J71" s="40"/>
    </row>
    <row r="72" spans="1:10" x14ac:dyDescent="0.3">
      <c r="A72" s="31" t="s">
        <v>199</v>
      </c>
      <c r="B72" s="41">
        <f>SUM(B60:B71)</f>
        <v>0</v>
      </c>
      <c r="C72" s="41">
        <f t="shared" ref="C72:J72" si="9">SUM(C60:C71)</f>
        <v>0</v>
      </c>
      <c r="D72" s="41">
        <f t="shared" si="9"/>
        <v>0</v>
      </c>
      <c r="E72" s="41">
        <f t="shared" si="9"/>
        <v>0</v>
      </c>
      <c r="F72" s="41">
        <f t="shared" si="9"/>
        <v>0</v>
      </c>
      <c r="G72" s="41">
        <f t="shared" si="9"/>
        <v>0</v>
      </c>
      <c r="H72" s="41">
        <f t="shared" si="9"/>
        <v>0</v>
      </c>
      <c r="I72" s="41">
        <f t="shared" si="9"/>
        <v>0</v>
      </c>
      <c r="J72" s="41">
        <f t="shared" si="9"/>
        <v>0</v>
      </c>
    </row>
    <row r="73" spans="1:10" x14ac:dyDescent="0.3">
      <c r="A73" s="31" t="s">
        <v>200</v>
      </c>
      <c r="B73" s="41">
        <f>B72/365</f>
        <v>0</v>
      </c>
      <c r="C73" s="41">
        <f t="shared" ref="C73:J73" si="10">C72/365</f>
        <v>0</v>
      </c>
      <c r="D73" s="41">
        <f t="shared" si="10"/>
        <v>0</v>
      </c>
      <c r="E73" s="41">
        <f t="shared" si="10"/>
        <v>0</v>
      </c>
      <c r="F73" s="41">
        <f t="shared" si="10"/>
        <v>0</v>
      </c>
      <c r="G73" s="41">
        <f t="shared" si="10"/>
        <v>0</v>
      </c>
      <c r="H73" s="41">
        <f t="shared" si="10"/>
        <v>0</v>
      </c>
      <c r="I73" s="41">
        <f t="shared" si="10"/>
        <v>0</v>
      </c>
      <c r="J73" s="41">
        <f t="shared" si="10"/>
        <v>0</v>
      </c>
    </row>
    <row r="74" spans="1:10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</row>
    <row r="75" spans="1:10" x14ac:dyDescent="0.3">
      <c r="A75" s="2" t="s">
        <v>343</v>
      </c>
      <c r="B75" s="45"/>
      <c r="C75" s="45"/>
      <c r="D75" s="45"/>
      <c r="E75" s="45"/>
      <c r="F75" s="45"/>
      <c r="G75" s="45"/>
      <c r="H75" s="45"/>
      <c r="I75" s="45"/>
      <c r="J75" s="45"/>
    </row>
    <row r="76" spans="1:10" x14ac:dyDescent="0.3">
      <c r="A76" s="30">
        <v>2029</v>
      </c>
      <c r="B76" s="41">
        <f>IF(AND($A76&gt;YEAR(B$34),$A76&lt;YEAR(B$35)),(DATE($A76,12,31)-DATE($A76,1,0))*B$73,IF(AND($A76=YEAR(B$34),$A76=YEAR(B$35)),(B$35-B$34)*B$73,IF($A76=YEAR(B$34),(DATE(YEAR(B$34),12,31)-B$34+1)*B$73,IF($A76=YEAR(B$35),(B$35-DATE(YEAR(B$35),1,1))*B$73,0))))</f>
        <v>0</v>
      </c>
      <c r="C76" s="41">
        <f t="shared" ref="C76:J90" si="11">IF(AND($A76&gt;YEAR(C$34),$A76&lt;YEAR(C$35)),(DATE($A76,12,31)-DATE($A76,1,0))*C$73,IF(AND($A76=YEAR(C$34),$A76=YEAR(C$35)),(C$35-C$34)*C$73,IF($A76=YEAR(C$34),(DATE(YEAR(C$34),12,31)-C$34+1)*C$73,IF($A76=YEAR(C$35),(C$35-DATE(YEAR(C$35),1,1))*C$73,0))))</f>
        <v>0</v>
      </c>
      <c r="D76" s="41">
        <f t="shared" si="11"/>
        <v>0</v>
      </c>
      <c r="E76" s="41">
        <f t="shared" si="11"/>
        <v>0</v>
      </c>
      <c r="F76" s="41">
        <f t="shared" si="11"/>
        <v>0</v>
      </c>
      <c r="G76" s="41">
        <f t="shared" si="11"/>
        <v>0</v>
      </c>
      <c r="H76" s="41">
        <f t="shared" si="11"/>
        <v>0</v>
      </c>
      <c r="I76" s="41">
        <f t="shared" si="11"/>
        <v>0</v>
      </c>
      <c r="J76" s="41">
        <f t="shared" si="11"/>
        <v>0</v>
      </c>
    </row>
    <row r="77" spans="1:10" x14ac:dyDescent="0.3">
      <c r="A77" s="30">
        <f>A76+1</f>
        <v>2030</v>
      </c>
      <c r="B77" s="41">
        <f t="shared" ref="B77:B90" si="12">IF(AND($A77&gt;YEAR(B$34),$A77&lt;YEAR(B$35)),(DATE($A77,12,31)-DATE($A77,1,0))*B$73,IF(AND($A77=YEAR(B$34),$A77=YEAR(B$35)),(B$35-B$34)*B$73,IF($A77=YEAR(B$34),(DATE(YEAR(B$34),12,31)-B$34+1)*B$73,IF($A77=YEAR(B$35),(B$35-DATE(YEAR(B$35),1,1))*B$73,0))))</f>
        <v>0</v>
      </c>
      <c r="C77" s="41">
        <f t="shared" si="11"/>
        <v>0</v>
      </c>
      <c r="D77" s="41">
        <f t="shared" si="11"/>
        <v>0</v>
      </c>
      <c r="E77" s="41">
        <f t="shared" si="11"/>
        <v>0</v>
      </c>
      <c r="F77" s="41">
        <f t="shared" si="11"/>
        <v>0</v>
      </c>
      <c r="G77" s="41">
        <f t="shared" si="11"/>
        <v>0</v>
      </c>
      <c r="H77" s="41">
        <f t="shared" si="11"/>
        <v>0</v>
      </c>
      <c r="I77" s="41">
        <f t="shared" si="11"/>
        <v>0</v>
      </c>
      <c r="J77" s="41">
        <f t="shared" si="11"/>
        <v>0</v>
      </c>
    </row>
    <row r="78" spans="1:10" x14ac:dyDescent="0.3">
      <c r="A78" s="30">
        <f t="shared" ref="A78:A90" si="13">A77+1</f>
        <v>2031</v>
      </c>
      <c r="B78" s="41">
        <f t="shared" si="12"/>
        <v>0</v>
      </c>
      <c r="C78" s="41">
        <f t="shared" si="11"/>
        <v>0</v>
      </c>
      <c r="D78" s="41">
        <f t="shared" si="11"/>
        <v>0</v>
      </c>
      <c r="E78" s="41">
        <f t="shared" si="11"/>
        <v>0</v>
      </c>
      <c r="F78" s="41">
        <f t="shared" si="11"/>
        <v>0</v>
      </c>
      <c r="G78" s="41">
        <f t="shared" si="11"/>
        <v>0</v>
      </c>
      <c r="H78" s="41">
        <f t="shared" si="11"/>
        <v>0</v>
      </c>
      <c r="I78" s="41">
        <f t="shared" si="11"/>
        <v>0</v>
      </c>
      <c r="J78" s="41">
        <f t="shared" si="11"/>
        <v>0</v>
      </c>
    </row>
    <row r="79" spans="1:10" x14ac:dyDescent="0.3">
      <c r="A79" s="30">
        <f t="shared" si="13"/>
        <v>2032</v>
      </c>
      <c r="B79" s="41">
        <f t="shared" si="12"/>
        <v>0</v>
      </c>
      <c r="C79" s="41">
        <f t="shared" si="11"/>
        <v>0</v>
      </c>
      <c r="D79" s="41">
        <f t="shared" si="11"/>
        <v>0</v>
      </c>
      <c r="E79" s="41">
        <f t="shared" si="11"/>
        <v>0</v>
      </c>
      <c r="F79" s="41">
        <f t="shared" si="11"/>
        <v>0</v>
      </c>
      <c r="G79" s="41">
        <f t="shared" si="11"/>
        <v>0</v>
      </c>
      <c r="H79" s="41">
        <f t="shared" si="11"/>
        <v>0</v>
      </c>
      <c r="I79" s="41">
        <f t="shared" si="11"/>
        <v>0</v>
      </c>
      <c r="J79" s="41">
        <f t="shared" si="11"/>
        <v>0</v>
      </c>
    </row>
    <row r="80" spans="1:10" x14ac:dyDescent="0.3">
      <c r="A80" s="30">
        <f t="shared" si="13"/>
        <v>2033</v>
      </c>
      <c r="B80" s="41">
        <f t="shared" si="12"/>
        <v>0</v>
      </c>
      <c r="C80" s="41">
        <f t="shared" si="11"/>
        <v>0</v>
      </c>
      <c r="D80" s="41">
        <f t="shared" si="11"/>
        <v>0</v>
      </c>
      <c r="E80" s="41">
        <f t="shared" si="11"/>
        <v>0</v>
      </c>
      <c r="F80" s="41">
        <f t="shared" si="11"/>
        <v>0</v>
      </c>
      <c r="G80" s="41">
        <f t="shared" si="11"/>
        <v>0</v>
      </c>
      <c r="H80" s="41">
        <f t="shared" si="11"/>
        <v>0</v>
      </c>
      <c r="I80" s="41">
        <f t="shared" si="11"/>
        <v>0</v>
      </c>
      <c r="J80" s="41">
        <f t="shared" si="11"/>
        <v>0</v>
      </c>
    </row>
    <row r="81" spans="1:10" x14ac:dyDescent="0.3">
      <c r="A81" s="30">
        <f t="shared" si="13"/>
        <v>2034</v>
      </c>
      <c r="B81" s="41">
        <f t="shared" si="12"/>
        <v>0</v>
      </c>
      <c r="C81" s="41">
        <f t="shared" si="11"/>
        <v>0</v>
      </c>
      <c r="D81" s="41">
        <f t="shared" si="11"/>
        <v>0</v>
      </c>
      <c r="E81" s="41">
        <f t="shared" si="11"/>
        <v>0</v>
      </c>
      <c r="F81" s="41">
        <f t="shared" si="11"/>
        <v>0</v>
      </c>
      <c r="G81" s="41">
        <f t="shared" si="11"/>
        <v>0</v>
      </c>
      <c r="H81" s="41">
        <f t="shared" si="11"/>
        <v>0</v>
      </c>
      <c r="I81" s="41">
        <f t="shared" si="11"/>
        <v>0</v>
      </c>
      <c r="J81" s="41">
        <f t="shared" si="11"/>
        <v>0</v>
      </c>
    </row>
    <row r="82" spans="1:10" x14ac:dyDescent="0.3">
      <c r="A82" s="30">
        <f t="shared" si="13"/>
        <v>2035</v>
      </c>
      <c r="B82" s="41">
        <f t="shared" si="12"/>
        <v>0</v>
      </c>
      <c r="C82" s="41">
        <f t="shared" si="11"/>
        <v>0</v>
      </c>
      <c r="D82" s="41">
        <f t="shared" si="11"/>
        <v>0</v>
      </c>
      <c r="E82" s="41">
        <f t="shared" si="11"/>
        <v>0</v>
      </c>
      <c r="F82" s="41">
        <f t="shared" si="11"/>
        <v>0</v>
      </c>
      <c r="G82" s="41">
        <f t="shared" si="11"/>
        <v>0</v>
      </c>
      <c r="H82" s="41">
        <f t="shared" si="11"/>
        <v>0</v>
      </c>
      <c r="I82" s="41">
        <f t="shared" si="11"/>
        <v>0</v>
      </c>
      <c r="J82" s="41">
        <f t="shared" si="11"/>
        <v>0</v>
      </c>
    </row>
    <row r="83" spans="1:10" x14ac:dyDescent="0.3">
      <c r="A83" s="30">
        <f t="shared" si="13"/>
        <v>2036</v>
      </c>
      <c r="B83" s="41">
        <f t="shared" si="12"/>
        <v>0</v>
      </c>
      <c r="C83" s="41">
        <f t="shared" si="11"/>
        <v>0</v>
      </c>
      <c r="D83" s="41">
        <f t="shared" si="11"/>
        <v>0</v>
      </c>
      <c r="E83" s="41">
        <f t="shared" si="11"/>
        <v>0</v>
      </c>
      <c r="F83" s="41">
        <f t="shared" si="11"/>
        <v>0</v>
      </c>
      <c r="G83" s="41">
        <f t="shared" si="11"/>
        <v>0</v>
      </c>
      <c r="H83" s="41">
        <f t="shared" si="11"/>
        <v>0</v>
      </c>
      <c r="I83" s="41">
        <f t="shared" si="11"/>
        <v>0</v>
      </c>
      <c r="J83" s="41">
        <f t="shared" si="11"/>
        <v>0</v>
      </c>
    </row>
    <row r="84" spans="1:10" x14ac:dyDescent="0.3">
      <c r="A84" s="30">
        <f t="shared" si="13"/>
        <v>2037</v>
      </c>
      <c r="B84" s="41">
        <f t="shared" si="12"/>
        <v>0</v>
      </c>
      <c r="C84" s="41">
        <f t="shared" si="11"/>
        <v>0</v>
      </c>
      <c r="D84" s="41">
        <f t="shared" si="11"/>
        <v>0</v>
      </c>
      <c r="E84" s="41">
        <f t="shared" si="11"/>
        <v>0</v>
      </c>
      <c r="F84" s="41">
        <f t="shared" si="11"/>
        <v>0</v>
      </c>
      <c r="G84" s="41">
        <f t="shared" si="11"/>
        <v>0</v>
      </c>
      <c r="H84" s="41">
        <f t="shared" si="11"/>
        <v>0</v>
      </c>
      <c r="I84" s="41">
        <f t="shared" si="11"/>
        <v>0</v>
      </c>
      <c r="J84" s="41">
        <f t="shared" si="11"/>
        <v>0</v>
      </c>
    </row>
    <row r="85" spans="1:10" x14ac:dyDescent="0.3">
      <c r="A85" s="30">
        <f t="shared" si="13"/>
        <v>2038</v>
      </c>
      <c r="B85" s="41">
        <f t="shared" si="12"/>
        <v>0</v>
      </c>
      <c r="C85" s="41">
        <f t="shared" si="11"/>
        <v>0</v>
      </c>
      <c r="D85" s="41">
        <f t="shared" si="11"/>
        <v>0</v>
      </c>
      <c r="E85" s="41">
        <f t="shared" si="11"/>
        <v>0</v>
      </c>
      <c r="F85" s="41">
        <f t="shared" si="11"/>
        <v>0</v>
      </c>
      <c r="G85" s="41">
        <f t="shared" si="11"/>
        <v>0</v>
      </c>
      <c r="H85" s="41">
        <f t="shared" si="11"/>
        <v>0</v>
      </c>
      <c r="I85" s="41">
        <f t="shared" si="11"/>
        <v>0</v>
      </c>
      <c r="J85" s="41">
        <f t="shared" si="11"/>
        <v>0</v>
      </c>
    </row>
    <row r="86" spans="1:10" x14ac:dyDescent="0.3">
      <c r="A86" s="30">
        <f t="shared" si="13"/>
        <v>2039</v>
      </c>
      <c r="B86" s="41">
        <f t="shared" si="12"/>
        <v>0</v>
      </c>
      <c r="C86" s="41">
        <f t="shared" si="11"/>
        <v>0</v>
      </c>
      <c r="D86" s="41">
        <f t="shared" si="11"/>
        <v>0</v>
      </c>
      <c r="E86" s="41">
        <f t="shared" si="11"/>
        <v>0</v>
      </c>
      <c r="F86" s="41">
        <f t="shared" si="11"/>
        <v>0</v>
      </c>
      <c r="G86" s="41">
        <f t="shared" si="11"/>
        <v>0</v>
      </c>
      <c r="H86" s="41">
        <f t="shared" si="11"/>
        <v>0</v>
      </c>
      <c r="I86" s="41">
        <f t="shared" si="11"/>
        <v>0</v>
      </c>
      <c r="J86" s="41">
        <f t="shared" si="11"/>
        <v>0</v>
      </c>
    </row>
    <row r="87" spans="1:10" x14ac:dyDescent="0.3">
      <c r="A87" s="30">
        <f t="shared" si="13"/>
        <v>2040</v>
      </c>
      <c r="B87" s="41">
        <f t="shared" si="12"/>
        <v>0</v>
      </c>
      <c r="C87" s="41">
        <f t="shared" si="11"/>
        <v>0</v>
      </c>
      <c r="D87" s="41">
        <f t="shared" si="11"/>
        <v>0</v>
      </c>
      <c r="E87" s="41">
        <f t="shared" si="11"/>
        <v>0</v>
      </c>
      <c r="F87" s="41">
        <f t="shared" si="11"/>
        <v>0</v>
      </c>
      <c r="G87" s="41">
        <f t="shared" si="11"/>
        <v>0</v>
      </c>
      <c r="H87" s="41">
        <f t="shared" si="11"/>
        <v>0</v>
      </c>
      <c r="I87" s="41">
        <f t="shared" si="11"/>
        <v>0</v>
      </c>
      <c r="J87" s="41">
        <f t="shared" si="11"/>
        <v>0</v>
      </c>
    </row>
    <row r="88" spans="1:10" x14ac:dyDescent="0.3">
      <c r="A88" s="30">
        <f t="shared" si="13"/>
        <v>2041</v>
      </c>
      <c r="B88" s="41">
        <f t="shared" si="12"/>
        <v>0</v>
      </c>
      <c r="C88" s="41">
        <f t="shared" si="11"/>
        <v>0</v>
      </c>
      <c r="D88" s="41">
        <f t="shared" si="11"/>
        <v>0</v>
      </c>
      <c r="E88" s="41">
        <f t="shared" si="11"/>
        <v>0</v>
      </c>
      <c r="F88" s="41">
        <f t="shared" si="11"/>
        <v>0</v>
      </c>
      <c r="G88" s="41">
        <f t="shared" si="11"/>
        <v>0</v>
      </c>
      <c r="H88" s="41">
        <f t="shared" si="11"/>
        <v>0</v>
      </c>
      <c r="I88" s="41">
        <f t="shared" si="11"/>
        <v>0</v>
      </c>
      <c r="J88" s="41">
        <f t="shared" si="11"/>
        <v>0</v>
      </c>
    </row>
    <row r="89" spans="1:10" x14ac:dyDescent="0.3">
      <c r="A89" s="30">
        <f t="shared" si="13"/>
        <v>2042</v>
      </c>
      <c r="B89" s="41">
        <f t="shared" si="12"/>
        <v>0</v>
      </c>
      <c r="C89" s="41">
        <f t="shared" si="11"/>
        <v>0</v>
      </c>
      <c r="D89" s="41">
        <f t="shared" si="11"/>
        <v>0</v>
      </c>
      <c r="E89" s="41">
        <f t="shared" si="11"/>
        <v>0</v>
      </c>
      <c r="F89" s="41">
        <f t="shared" si="11"/>
        <v>0</v>
      </c>
      <c r="G89" s="41">
        <f t="shared" si="11"/>
        <v>0</v>
      </c>
      <c r="H89" s="41">
        <f t="shared" si="11"/>
        <v>0</v>
      </c>
      <c r="I89" s="41">
        <f t="shared" si="11"/>
        <v>0</v>
      </c>
      <c r="J89" s="41">
        <f t="shared" si="11"/>
        <v>0</v>
      </c>
    </row>
    <row r="90" spans="1:10" x14ac:dyDescent="0.3">
      <c r="A90" s="30">
        <f t="shared" si="13"/>
        <v>2043</v>
      </c>
      <c r="B90" s="41">
        <f t="shared" si="12"/>
        <v>0</v>
      </c>
      <c r="C90" s="41">
        <f t="shared" si="11"/>
        <v>0</v>
      </c>
      <c r="D90" s="41">
        <f t="shared" si="11"/>
        <v>0</v>
      </c>
      <c r="E90" s="41">
        <f t="shared" si="11"/>
        <v>0</v>
      </c>
      <c r="F90" s="41">
        <f t="shared" si="11"/>
        <v>0</v>
      </c>
      <c r="G90" s="41">
        <f t="shared" si="11"/>
        <v>0</v>
      </c>
      <c r="H90" s="41">
        <f t="shared" si="11"/>
        <v>0</v>
      </c>
      <c r="I90" s="41">
        <f t="shared" si="11"/>
        <v>0</v>
      </c>
      <c r="J90" s="41">
        <f t="shared" si="11"/>
        <v>0</v>
      </c>
    </row>
    <row r="91" spans="1:10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</row>
    <row r="92" spans="1:10" x14ac:dyDescent="0.3">
      <c r="A92" s="31" t="s">
        <v>118</v>
      </c>
      <c r="B92" s="43">
        <f>SUM(B76:B90)</f>
        <v>0</v>
      </c>
      <c r="C92" s="43">
        <f t="shared" ref="C92:J92" si="14">SUM(C76:C90)</f>
        <v>0</v>
      </c>
      <c r="D92" s="43">
        <f t="shared" si="14"/>
        <v>0</v>
      </c>
      <c r="E92" s="43">
        <f t="shared" si="14"/>
        <v>0</v>
      </c>
      <c r="F92" s="43">
        <f t="shared" si="14"/>
        <v>0</v>
      </c>
      <c r="G92" s="43">
        <f t="shared" si="14"/>
        <v>0</v>
      </c>
      <c r="H92" s="43">
        <f t="shared" si="14"/>
        <v>0</v>
      </c>
      <c r="I92" s="43">
        <f t="shared" si="14"/>
        <v>0</v>
      </c>
      <c r="J92" s="43">
        <f t="shared" si="14"/>
        <v>0</v>
      </c>
    </row>
    <row r="93" spans="1:10" x14ac:dyDescent="0.3">
      <c r="A93" s="2"/>
      <c r="B93" s="49"/>
      <c r="C93" s="49"/>
      <c r="D93" s="49"/>
      <c r="E93" s="49"/>
      <c r="F93" s="49"/>
      <c r="G93" s="49"/>
      <c r="H93" s="49"/>
      <c r="I93" s="49"/>
      <c r="J93" s="49"/>
    </row>
    <row r="94" spans="1:10" x14ac:dyDescent="0.3">
      <c r="A94" s="2" t="s">
        <v>344</v>
      </c>
      <c r="B94" s="49"/>
      <c r="C94" s="49"/>
      <c r="D94" s="49"/>
      <c r="E94" s="49"/>
      <c r="F94" s="49"/>
      <c r="G94" s="49"/>
      <c r="H94" s="49"/>
      <c r="I94" s="49"/>
      <c r="J94" s="49"/>
    </row>
    <row r="95" spans="1:10" x14ac:dyDescent="0.3">
      <c r="A95" s="103">
        <v>2029</v>
      </c>
      <c r="B95" s="41">
        <f>B41+B76</f>
        <v>0</v>
      </c>
      <c r="C95" s="41">
        <f t="shared" ref="C95:J95" si="15">C41+C76</f>
        <v>0</v>
      </c>
      <c r="D95" s="41">
        <f t="shared" si="15"/>
        <v>0</v>
      </c>
      <c r="E95" s="41">
        <f t="shared" si="15"/>
        <v>0</v>
      </c>
      <c r="F95" s="41">
        <f t="shared" si="15"/>
        <v>0</v>
      </c>
      <c r="G95" s="41">
        <f t="shared" si="15"/>
        <v>0</v>
      </c>
      <c r="H95" s="41">
        <f t="shared" si="15"/>
        <v>0</v>
      </c>
      <c r="I95" s="41">
        <f t="shared" si="15"/>
        <v>0</v>
      </c>
      <c r="J95" s="41">
        <f t="shared" si="15"/>
        <v>0</v>
      </c>
    </row>
    <row r="96" spans="1:10" x14ac:dyDescent="0.3">
      <c r="A96" s="103">
        <f>A95+1</f>
        <v>2030</v>
      </c>
      <c r="B96" s="41">
        <f t="shared" ref="B96:J109" si="16">B42+B77</f>
        <v>0</v>
      </c>
      <c r="C96" s="41">
        <f t="shared" si="16"/>
        <v>0</v>
      </c>
      <c r="D96" s="41">
        <f t="shared" si="16"/>
        <v>0</v>
      </c>
      <c r="E96" s="41">
        <f t="shared" si="16"/>
        <v>0</v>
      </c>
      <c r="F96" s="41">
        <f t="shared" si="16"/>
        <v>0</v>
      </c>
      <c r="G96" s="41">
        <f t="shared" si="16"/>
        <v>0</v>
      </c>
      <c r="H96" s="41">
        <f t="shared" si="16"/>
        <v>0</v>
      </c>
      <c r="I96" s="41">
        <f t="shared" si="16"/>
        <v>0</v>
      </c>
      <c r="J96" s="41">
        <f t="shared" si="16"/>
        <v>0</v>
      </c>
    </row>
    <row r="97" spans="1:10" x14ac:dyDescent="0.3">
      <c r="A97" s="103">
        <f t="shared" ref="A97:A109" si="17">A96+1</f>
        <v>2031</v>
      </c>
      <c r="B97" s="41">
        <f t="shared" si="16"/>
        <v>0</v>
      </c>
      <c r="C97" s="41">
        <f t="shared" si="16"/>
        <v>0</v>
      </c>
      <c r="D97" s="41">
        <f t="shared" si="16"/>
        <v>0</v>
      </c>
      <c r="E97" s="41">
        <f t="shared" si="16"/>
        <v>0</v>
      </c>
      <c r="F97" s="41">
        <f t="shared" si="16"/>
        <v>0</v>
      </c>
      <c r="G97" s="41">
        <f t="shared" si="16"/>
        <v>0</v>
      </c>
      <c r="H97" s="41">
        <f t="shared" si="16"/>
        <v>0</v>
      </c>
      <c r="I97" s="41">
        <f t="shared" si="16"/>
        <v>0</v>
      </c>
      <c r="J97" s="41">
        <f t="shared" si="16"/>
        <v>0</v>
      </c>
    </row>
    <row r="98" spans="1:10" x14ac:dyDescent="0.3">
      <c r="A98" s="103">
        <f t="shared" si="17"/>
        <v>2032</v>
      </c>
      <c r="B98" s="41">
        <f t="shared" si="16"/>
        <v>0</v>
      </c>
      <c r="C98" s="41">
        <f t="shared" si="16"/>
        <v>0</v>
      </c>
      <c r="D98" s="41">
        <f t="shared" si="16"/>
        <v>0</v>
      </c>
      <c r="E98" s="41">
        <f t="shared" si="16"/>
        <v>0</v>
      </c>
      <c r="F98" s="41">
        <f t="shared" si="16"/>
        <v>0</v>
      </c>
      <c r="G98" s="41">
        <f t="shared" si="16"/>
        <v>0</v>
      </c>
      <c r="H98" s="41">
        <f t="shared" si="16"/>
        <v>0</v>
      </c>
      <c r="I98" s="41">
        <f t="shared" si="16"/>
        <v>0</v>
      </c>
      <c r="J98" s="41">
        <f t="shared" si="16"/>
        <v>0</v>
      </c>
    </row>
    <row r="99" spans="1:10" x14ac:dyDescent="0.3">
      <c r="A99" s="103">
        <f t="shared" si="17"/>
        <v>2033</v>
      </c>
      <c r="B99" s="41">
        <f t="shared" si="16"/>
        <v>0</v>
      </c>
      <c r="C99" s="41">
        <f t="shared" si="16"/>
        <v>0</v>
      </c>
      <c r="D99" s="41">
        <f t="shared" si="16"/>
        <v>0</v>
      </c>
      <c r="E99" s="41">
        <f t="shared" si="16"/>
        <v>0</v>
      </c>
      <c r="F99" s="41">
        <f t="shared" si="16"/>
        <v>0</v>
      </c>
      <c r="G99" s="41">
        <f t="shared" si="16"/>
        <v>0</v>
      </c>
      <c r="H99" s="41">
        <f t="shared" si="16"/>
        <v>0</v>
      </c>
      <c r="I99" s="41">
        <f t="shared" si="16"/>
        <v>0</v>
      </c>
      <c r="J99" s="41">
        <f t="shared" si="16"/>
        <v>0</v>
      </c>
    </row>
    <row r="100" spans="1:10" x14ac:dyDescent="0.3">
      <c r="A100" s="103">
        <f t="shared" si="17"/>
        <v>2034</v>
      </c>
      <c r="B100" s="41">
        <f t="shared" si="16"/>
        <v>0</v>
      </c>
      <c r="C100" s="41">
        <f t="shared" si="16"/>
        <v>0</v>
      </c>
      <c r="D100" s="41">
        <f t="shared" si="16"/>
        <v>0</v>
      </c>
      <c r="E100" s="41">
        <f t="shared" si="16"/>
        <v>0</v>
      </c>
      <c r="F100" s="41">
        <f t="shared" si="16"/>
        <v>0</v>
      </c>
      <c r="G100" s="41">
        <f t="shared" si="16"/>
        <v>0</v>
      </c>
      <c r="H100" s="41">
        <f t="shared" si="16"/>
        <v>0</v>
      </c>
      <c r="I100" s="41">
        <f t="shared" si="16"/>
        <v>0</v>
      </c>
      <c r="J100" s="41">
        <f t="shared" si="16"/>
        <v>0</v>
      </c>
    </row>
    <row r="101" spans="1:10" x14ac:dyDescent="0.3">
      <c r="A101" s="103">
        <f t="shared" si="17"/>
        <v>2035</v>
      </c>
      <c r="B101" s="41">
        <f t="shared" si="16"/>
        <v>0</v>
      </c>
      <c r="C101" s="41">
        <f t="shared" si="16"/>
        <v>0</v>
      </c>
      <c r="D101" s="41">
        <f t="shared" si="16"/>
        <v>0</v>
      </c>
      <c r="E101" s="41">
        <f t="shared" si="16"/>
        <v>0</v>
      </c>
      <c r="F101" s="41">
        <f t="shared" si="16"/>
        <v>0</v>
      </c>
      <c r="G101" s="41">
        <f t="shared" si="16"/>
        <v>0</v>
      </c>
      <c r="H101" s="41">
        <f t="shared" si="16"/>
        <v>0</v>
      </c>
      <c r="I101" s="41">
        <f t="shared" si="16"/>
        <v>0</v>
      </c>
      <c r="J101" s="41">
        <f t="shared" si="16"/>
        <v>0</v>
      </c>
    </row>
    <row r="102" spans="1:10" x14ac:dyDescent="0.3">
      <c r="A102" s="103">
        <f t="shared" si="17"/>
        <v>2036</v>
      </c>
      <c r="B102" s="41">
        <f t="shared" si="16"/>
        <v>0</v>
      </c>
      <c r="C102" s="41">
        <f t="shared" si="16"/>
        <v>0</v>
      </c>
      <c r="D102" s="41">
        <f t="shared" si="16"/>
        <v>0</v>
      </c>
      <c r="E102" s="41">
        <f t="shared" si="16"/>
        <v>0</v>
      </c>
      <c r="F102" s="41">
        <f t="shared" si="16"/>
        <v>0</v>
      </c>
      <c r="G102" s="41">
        <f t="shared" si="16"/>
        <v>0</v>
      </c>
      <c r="H102" s="41">
        <f t="shared" si="16"/>
        <v>0</v>
      </c>
      <c r="I102" s="41">
        <f t="shared" si="16"/>
        <v>0</v>
      </c>
      <c r="J102" s="41">
        <f t="shared" si="16"/>
        <v>0</v>
      </c>
    </row>
    <row r="103" spans="1:10" x14ac:dyDescent="0.3">
      <c r="A103" s="103">
        <f t="shared" si="17"/>
        <v>2037</v>
      </c>
      <c r="B103" s="41">
        <f t="shared" si="16"/>
        <v>0</v>
      </c>
      <c r="C103" s="41">
        <f t="shared" si="16"/>
        <v>0</v>
      </c>
      <c r="D103" s="41">
        <f t="shared" si="16"/>
        <v>0</v>
      </c>
      <c r="E103" s="41">
        <f t="shared" si="16"/>
        <v>0</v>
      </c>
      <c r="F103" s="41">
        <f t="shared" si="16"/>
        <v>0</v>
      </c>
      <c r="G103" s="41">
        <f t="shared" si="16"/>
        <v>0</v>
      </c>
      <c r="H103" s="41">
        <f t="shared" si="16"/>
        <v>0</v>
      </c>
      <c r="I103" s="41">
        <f t="shared" si="16"/>
        <v>0</v>
      </c>
      <c r="J103" s="41">
        <f t="shared" si="16"/>
        <v>0</v>
      </c>
    </row>
    <row r="104" spans="1:10" x14ac:dyDescent="0.3">
      <c r="A104" s="103">
        <f t="shared" si="17"/>
        <v>2038</v>
      </c>
      <c r="B104" s="41">
        <f t="shared" si="16"/>
        <v>0</v>
      </c>
      <c r="C104" s="41">
        <f t="shared" si="16"/>
        <v>0</v>
      </c>
      <c r="D104" s="41">
        <f t="shared" si="16"/>
        <v>0</v>
      </c>
      <c r="E104" s="41">
        <f t="shared" si="16"/>
        <v>0</v>
      </c>
      <c r="F104" s="41">
        <f t="shared" si="16"/>
        <v>0</v>
      </c>
      <c r="G104" s="41">
        <f t="shared" si="16"/>
        <v>0</v>
      </c>
      <c r="H104" s="41">
        <f t="shared" si="16"/>
        <v>0</v>
      </c>
      <c r="I104" s="41">
        <f t="shared" si="16"/>
        <v>0</v>
      </c>
      <c r="J104" s="41">
        <f t="shared" si="16"/>
        <v>0</v>
      </c>
    </row>
    <row r="105" spans="1:10" x14ac:dyDescent="0.3">
      <c r="A105" s="103">
        <f t="shared" si="17"/>
        <v>2039</v>
      </c>
      <c r="B105" s="41">
        <f t="shared" si="16"/>
        <v>0</v>
      </c>
      <c r="C105" s="41">
        <f t="shared" si="16"/>
        <v>0</v>
      </c>
      <c r="D105" s="41">
        <f t="shared" si="16"/>
        <v>0</v>
      </c>
      <c r="E105" s="41">
        <f t="shared" si="16"/>
        <v>0</v>
      </c>
      <c r="F105" s="41">
        <f t="shared" si="16"/>
        <v>0</v>
      </c>
      <c r="G105" s="41">
        <f t="shared" si="16"/>
        <v>0</v>
      </c>
      <c r="H105" s="41">
        <f t="shared" si="16"/>
        <v>0</v>
      </c>
      <c r="I105" s="41">
        <f t="shared" si="16"/>
        <v>0</v>
      </c>
      <c r="J105" s="41">
        <f t="shared" si="16"/>
        <v>0</v>
      </c>
    </row>
    <row r="106" spans="1:10" x14ac:dyDescent="0.3">
      <c r="A106" s="103">
        <f t="shared" si="17"/>
        <v>2040</v>
      </c>
      <c r="B106" s="41">
        <f t="shared" si="16"/>
        <v>0</v>
      </c>
      <c r="C106" s="41">
        <f t="shared" si="16"/>
        <v>0</v>
      </c>
      <c r="D106" s="41">
        <f t="shared" si="16"/>
        <v>0</v>
      </c>
      <c r="E106" s="41">
        <f t="shared" si="16"/>
        <v>0</v>
      </c>
      <c r="F106" s="41">
        <f t="shared" si="16"/>
        <v>0</v>
      </c>
      <c r="G106" s="41">
        <f t="shared" si="16"/>
        <v>0</v>
      </c>
      <c r="H106" s="41">
        <f t="shared" si="16"/>
        <v>0</v>
      </c>
      <c r="I106" s="41">
        <f t="shared" si="16"/>
        <v>0</v>
      </c>
      <c r="J106" s="41">
        <f t="shared" si="16"/>
        <v>0</v>
      </c>
    </row>
    <row r="107" spans="1:10" ht="17.399999999999999" customHeight="1" x14ac:dyDescent="0.3">
      <c r="A107" s="103">
        <f t="shared" si="17"/>
        <v>2041</v>
      </c>
      <c r="B107" s="41">
        <f t="shared" si="16"/>
        <v>0</v>
      </c>
      <c r="C107" s="41">
        <f t="shared" si="16"/>
        <v>0</v>
      </c>
      <c r="D107" s="41">
        <f t="shared" si="16"/>
        <v>0</v>
      </c>
      <c r="E107" s="41">
        <f t="shared" si="16"/>
        <v>0</v>
      </c>
      <c r="F107" s="41">
        <f t="shared" si="16"/>
        <v>0</v>
      </c>
      <c r="G107" s="41">
        <f t="shared" si="16"/>
        <v>0</v>
      </c>
      <c r="H107" s="41">
        <f t="shared" si="16"/>
        <v>0</v>
      </c>
      <c r="I107" s="41">
        <f t="shared" si="16"/>
        <v>0</v>
      </c>
      <c r="J107" s="41">
        <f t="shared" si="16"/>
        <v>0</v>
      </c>
    </row>
    <row r="108" spans="1:10" x14ac:dyDescent="0.3">
      <c r="A108" s="103">
        <f t="shared" si="17"/>
        <v>2042</v>
      </c>
      <c r="B108" s="41">
        <f t="shared" si="16"/>
        <v>0</v>
      </c>
      <c r="C108" s="41">
        <f t="shared" si="16"/>
        <v>0</v>
      </c>
      <c r="D108" s="41">
        <f t="shared" si="16"/>
        <v>0</v>
      </c>
      <c r="E108" s="41">
        <f t="shared" si="16"/>
        <v>0</v>
      </c>
      <c r="F108" s="41">
        <f t="shared" si="16"/>
        <v>0</v>
      </c>
      <c r="G108" s="41">
        <f t="shared" si="16"/>
        <v>0</v>
      </c>
      <c r="H108" s="41">
        <f t="shared" si="16"/>
        <v>0</v>
      </c>
      <c r="I108" s="41">
        <f t="shared" si="16"/>
        <v>0</v>
      </c>
      <c r="J108" s="41">
        <f t="shared" si="16"/>
        <v>0</v>
      </c>
    </row>
    <row r="109" spans="1:10" x14ac:dyDescent="0.3">
      <c r="A109" s="103">
        <f t="shared" si="17"/>
        <v>2043</v>
      </c>
      <c r="B109" s="41">
        <f t="shared" si="16"/>
        <v>0</v>
      </c>
      <c r="C109" s="41">
        <f t="shared" si="16"/>
        <v>0</v>
      </c>
      <c r="D109" s="41">
        <f t="shared" si="16"/>
        <v>0</v>
      </c>
      <c r="E109" s="41">
        <f t="shared" si="16"/>
        <v>0</v>
      </c>
      <c r="F109" s="41">
        <f t="shared" si="16"/>
        <v>0</v>
      </c>
      <c r="G109" s="41">
        <f t="shared" si="16"/>
        <v>0</v>
      </c>
      <c r="H109" s="41">
        <f t="shared" si="16"/>
        <v>0</v>
      </c>
      <c r="I109" s="41">
        <f t="shared" si="16"/>
        <v>0</v>
      </c>
      <c r="J109" s="41">
        <f t="shared" si="16"/>
        <v>0</v>
      </c>
    </row>
    <row r="110" spans="1:10" x14ac:dyDescent="0.3">
      <c r="A110" s="102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x14ac:dyDescent="0.3">
      <c r="A111" s="31" t="s">
        <v>157</v>
      </c>
      <c r="B111" s="43">
        <f>SUM(B95:B109)</f>
        <v>0</v>
      </c>
      <c r="C111" s="43">
        <f t="shared" ref="C111:J111" si="18">SUM(C95:C109)</f>
        <v>0</v>
      </c>
      <c r="D111" s="43">
        <f t="shared" si="18"/>
        <v>0</v>
      </c>
      <c r="E111" s="43">
        <f t="shared" si="18"/>
        <v>0</v>
      </c>
      <c r="F111" s="43">
        <f t="shared" si="18"/>
        <v>0</v>
      </c>
      <c r="G111" s="43">
        <f t="shared" si="18"/>
        <v>0</v>
      </c>
      <c r="H111" s="43">
        <f t="shared" si="18"/>
        <v>0</v>
      </c>
      <c r="I111" s="43">
        <f t="shared" si="18"/>
        <v>0</v>
      </c>
      <c r="J111" s="43">
        <f t="shared" si="18"/>
        <v>0</v>
      </c>
    </row>
    <row r="112" spans="1:10" x14ac:dyDescent="0.3">
      <c r="A112" s="4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 x14ac:dyDescent="0.3">
      <c r="A113" s="31" t="s">
        <v>201</v>
      </c>
      <c r="B113" s="43">
        <f>B13+B33-SUM(B41:B55)</f>
        <v>0</v>
      </c>
      <c r="C113" s="43">
        <f t="shared" ref="C113:J113" si="19">C13+C33-SUM(C41:C55)</f>
        <v>0</v>
      </c>
      <c r="D113" s="43">
        <f t="shared" si="19"/>
        <v>0</v>
      </c>
      <c r="E113" s="43">
        <f t="shared" si="19"/>
        <v>0</v>
      </c>
      <c r="F113" s="43">
        <f t="shared" si="19"/>
        <v>0</v>
      </c>
      <c r="G113" s="43">
        <f t="shared" si="19"/>
        <v>0</v>
      </c>
      <c r="H113" s="43">
        <f t="shared" si="19"/>
        <v>0</v>
      </c>
      <c r="I113" s="43">
        <f t="shared" si="19"/>
        <v>0</v>
      </c>
      <c r="J113" s="43">
        <f t="shared" si="19"/>
        <v>0</v>
      </c>
    </row>
    <row r="114" spans="1:10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</row>
  </sheetData>
  <mergeCells count="1">
    <mergeCell ref="G1:I1"/>
  </mergeCells>
  <hyperlinks>
    <hyperlink ref="A2" location="A.03!A1" display="terug" xr:uid="{419E68E0-E2CE-44B9-86D8-AE4BB05A770D}"/>
  </hyperlink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579C-1608-40FD-90B3-864B9D2E3DFD}">
  <dimension ref="A1:K72"/>
  <sheetViews>
    <sheetView topLeftCell="A22" workbookViewId="0">
      <selection activeCell="P53" sqref="P53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</cols>
  <sheetData>
    <row r="1" spans="1:10" x14ac:dyDescent="0.3">
      <c r="A1" s="2" t="s">
        <v>202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</row>
    <row r="2" spans="1:10" x14ac:dyDescent="0.3">
      <c r="A2" s="34" t="s">
        <v>137</v>
      </c>
      <c r="B2" s="4"/>
      <c r="C2" s="4"/>
      <c r="D2" s="4"/>
      <c r="E2" s="4"/>
      <c r="F2" s="25"/>
      <c r="G2" s="29"/>
      <c r="H2" s="29"/>
      <c r="I2" s="29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180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x14ac:dyDescent="0.3">
      <c r="A5" s="30" t="s">
        <v>182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x14ac:dyDescent="0.3">
      <c r="A6" s="30" t="s">
        <v>183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x14ac:dyDescent="0.3">
      <c r="A7" s="30" t="s">
        <v>186</v>
      </c>
      <c r="B7" s="40"/>
      <c r="C7" s="40"/>
      <c r="D7" s="40"/>
      <c r="E7" s="40"/>
      <c r="F7" s="40"/>
      <c r="G7" s="40"/>
      <c r="H7" s="40"/>
      <c r="I7" s="40"/>
      <c r="J7" s="40"/>
    </row>
    <row r="8" spans="1:10" x14ac:dyDescent="0.3">
      <c r="A8" s="31" t="s">
        <v>187</v>
      </c>
      <c r="B8" s="42"/>
      <c r="C8" s="42"/>
      <c r="D8" s="42"/>
      <c r="E8" s="42"/>
      <c r="F8" s="42"/>
      <c r="G8" s="42"/>
      <c r="H8" s="42"/>
      <c r="I8" s="42"/>
      <c r="J8" s="42"/>
    </row>
    <row r="9" spans="1:10" x14ac:dyDescent="0.3">
      <c r="A9" s="32" t="s">
        <v>167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3">
      <c r="A10" s="32" t="s">
        <v>167</v>
      </c>
      <c r="B10" s="40"/>
      <c r="C10" s="40"/>
      <c r="D10" s="40"/>
      <c r="E10" s="40"/>
      <c r="F10" s="40"/>
      <c r="G10" s="40"/>
      <c r="H10" s="40"/>
      <c r="I10" s="40"/>
      <c r="J10" s="40"/>
    </row>
    <row r="11" spans="1:10" x14ac:dyDescent="0.3">
      <c r="A11" s="32" t="s">
        <v>167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3">
      <c r="A12" s="32" t="s">
        <v>167</v>
      </c>
      <c r="B12" s="40"/>
      <c r="C12" s="40"/>
      <c r="D12" s="40"/>
      <c r="E12" s="40"/>
      <c r="F12" s="40"/>
      <c r="G12" s="40"/>
      <c r="H12" s="40"/>
      <c r="I12" s="40"/>
      <c r="J12" s="40"/>
    </row>
    <row r="13" spans="1:10" x14ac:dyDescent="0.3">
      <c r="A13" s="32" t="s">
        <v>167</v>
      </c>
      <c r="B13" s="40"/>
      <c r="C13" s="40"/>
      <c r="D13" s="40"/>
      <c r="E13" s="40"/>
      <c r="F13" s="40"/>
      <c r="G13" s="40"/>
      <c r="H13" s="40"/>
      <c r="I13" s="40"/>
      <c r="J13" s="40"/>
    </row>
    <row r="14" spans="1:10" x14ac:dyDescent="0.3">
      <c r="A14" s="32" t="s">
        <v>167</v>
      </c>
      <c r="B14" s="40"/>
      <c r="C14" s="40"/>
      <c r="D14" s="40"/>
      <c r="E14" s="40"/>
      <c r="F14" s="40"/>
      <c r="G14" s="40"/>
      <c r="H14" s="40"/>
      <c r="I14" s="40"/>
      <c r="J14" s="40"/>
    </row>
    <row r="15" spans="1:10" x14ac:dyDescent="0.3">
      <c r="A15" s="32" t="s">
        <v>167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0" x14ac:dyDescent="0.3">
      <c r="A16" s="32" t="s">
        <v>167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3">
      <c r="A17" s="32" t="s">
        <v>167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3">
      <c r="A18" s="32" t="s">
        <v>167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3">
      <c r="A19" s="32" t="s">
        <v>167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x14ac:dyDescent="0.3">
      <c r="A20" s="32" t="s">
        <v>167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0" x14ac:dyDescent="0.3">
      <c r="A21" s="32" t="s">
        <v>167</v>
      </c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3">
      <c r="A22" s="32" t="s">
        <v>167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3">
      <c r="A23" s="31" t="s">
        <v>189</v>
      </c>
      <c r="B23" s="41">
        <f>SUM(B9:B22)</f>
        <v>0</v>
      </c>
      <c r="C23" s="41">
        <f t="shared" ref="C23:J23" si="0">SUM(C9:C22)</f>
        <v>0</v>
      </c>
      <c r="D23" s="41">
        <f t="shared" si="0"/>
        <v>0</v>
      </c>
      <c r="E23" s="41">
        <f t="shared" si="0"/>
        <v>0</v>
      </c>
      <c r="F23" s="41">
        <f t="shared" si="0"/>
        <v>0</v>
      </c>
      <c r="G23" s="41">
        <f t="shared" si="0"/>
        <v>0</v>
      </c>
      <c r="H23" s="41">
        <f t="shared" si="0"/>
        <v>0</v>
      </c>
      <c r="I23" s="41">
        <f t="shared" si="0"/>
        <v>0</v>
      </c>
      <c r="J23" s="41">
        <f t="shared" si="0"/>
        <v>0</v>
      </c>
    </row>
    <row r="24" spans="1:10" x14ac:dyDescent="0.3">
      <c r="A24" s="65" t="s">
        <v>221</v>
      </c>
      <c r="B24" s="69"/>
      <c r="C24" s="66"/>
      <c r="D24" s="66"/>
      <c r="E24" s="66"/>
      <c r="F24" s="66"/>
      <c r="G24" s="66"/>
      <c r="H24" s="66"/>
      <c r="I24" s="66"/>
      <c r="J24" s="66"/>
    </row>
    <row r="25" spans="1:10" x14ac:dyDescent="0.3">
      <c r="A25" s="30" t="s">
        <v>190</v>
      </c>
      <c r="B25" s="40"/>
      <c r="C25" s="40"/>
      <c r="D25" s="40"/>
      <c r="E25" s="40"/>
      <c r="F25" s="40"/>
      <c r="G25" s="40"/>
      <c r="H25" s="40"/>
      <c r="I25" s="40"/>
      <c r="J25" s="40"/>
    </row>
    <row r="26" spans="1:10" x14ac:dyDescent="0.3">
      <c r="A26" s="30" t="s">
        <v>203</v>
      </c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3">
      <c r="A27" s="31" t="s">
        <v>149</v>
      </c>
      <c r="B27" s="41">
        <f>SUM(B24:B26)</f>
        <v>0</v>
      </c>
      <c r="C27" s="41">
        <f t="shared" ref="C27:J27" si="1">SUM(C24:C26)</f>
        <v>0</v>
      </c>
      <c r="D27" s="41">
        <f t="shared" si="1"/>
        <v>0</v>
      </c>
      <c r="E27" s="41">
        <f t="shared" si="1"/>
        <v>0</v>
      </c>
      <c r="F27" s="41">
        <f t="shared" si="1"/>
        <v>0</v>
      </c>
      <c r="G27" s="41">
        <f t="shared" si="1"/>
        <v>0</v>
      </c>
      <c r="H27" s="41">
        <f t="shared" si="1"/>
        <v>0</v>
      </c>
      <c r="I27" s="41">
        <f t="shared" si="1"/>
        <v>0</v>
      </c>
      <c r="J27" s="41">
        <f t="shared" si="1"/>
        <v>0</v>
      </c>
    </row>
    <row r="28" spans="1:10" x14ac:dyDescent="0.3">
      <c r="A28" s="31" t="s">
        <v>150</v>
      </c>
      <c r="B28" s="41">
        <f>B27+B23</f>
        <v>0</v>
      </c>
      <c r="C28" s="41">
        <f t="shared" ref="C28:I28" si="2">C27+C23</f>
        <v>0</v>
      </c>
      <c r="D28" s="41">
        <f t="shared" si="2"/>
        <v>0</v>
      </c>
      <c r="E28" s="41">
        <f t="shared" si="2"/>
        <v>0</v>
      </c>
      <c r="F28" s="41">
        <f t="shared" si="2"/>
        <v>0</v>
      </c>
      <c r="G28" s="41">
        <f t="shared" si="2"/>
        <v>0</v>
      </c>
      <c r="H28" s="41">
        <f t="shared" si="2"/>
        <v>0</v>
      </c>
      <c r="I28" s="41">
        <f t="shared" si="2"/>
        <v>0</v>
      </c>
      <c r="J28" s="41">
        <f>J27+J23</f>
        <v>0</v>
      </c>
    </row>
    <row r="29" spans="1:10" x14ac:dyDescent="0.3">
      <c r="A29" s="30" t="s">
        <v>194</v>
      </c>
      <c r="B29" s="51"/>
      <c r="C29" s="51"/>
      <c r="D29" s="51"/>
      <c r="E29" s="51"/>
      <c r="F29" s="51"/>
      <c r="G29" s="51"/>
      <c r="H29" s="51"/>
      <c r="I29" s="51"/>
      <c r="J29" s="51"/>
    </row>
    <row r="30" spans="1:10" x14ac:dyDescent="0.3">
      <c r="A30" s="30" t="s">
        <v>204</v>
      </c>
      <c r="B30" s="51"/>
      <c r="C30" s="51"/>
      <c r="D30" s="51"/>
      <c r="E30" s="51"/>
      <c r="F30" s="51"/>
      <c r="G30" s="51"/>
      <c r="H30" s="51"/>
      <c r="I30" s="51"/>
      <c r="J30" s="51"/>
    </row>
    <row r="31" spans="1:10" x14ac:dyDescent="0.3">
      <c r="A31" s="30" t="s">
        <v>154</v>
      </c>
      <c r="B31" s="47">
        <f>B7*365.25</f>
        <v>0</v>
      </c>
      <c r="C31" s="47">
        <f t="shared" ref="C31:J31" si="3">C7*365.25</f>
        <v>0</v>
      </c>
      <c r="D31" s="47">
        <f t="shared" si="3"/>
        <v>0</v>
      </c>
      <c r="E31" s="47">
        <f t="shared" si="3"/>
        <v>0</v>
      </c>
      <c r="F31" s="47">
        <f t="shared" si="3"/>
        <v>0</v>
      </c>
      <c r="G31" s="47">
        <f t="shared" si="3"/>
        <v>0</v>
      </c>
      <c r="H31" s="47">
        <f t="shared" si="3"/>
        <v>0</v>
      </c>
      <c r="I31" s="47">
        <f t="shared" si="3"/>
        <v>0</v>
      </c>
      <c r="J31" s="47">
        <f t="shared" si="3"/>
        <v>0</v>
      </c>
    </row>
    <row r="32" spans="1:10" x14ac:dyDescent="0.3">
      <c r="A32" s="30" t="s">
        <v>205</v>
      </c>
      <c r="B32" s="47">
        <f>B30-B29</f>
        <v>0</v>
      </c>
      <c r="C32" s="47">
        <f t="shared" ref="C32:J32" si="4">C30-C29</f>
        <v>0</v>
      </c>
      <c r="D32" s="47">
        <f t="shared" si="4"/>
        <v>0</v>
      </c>
      <c r="E32" s="47">
        <f t="shared" si="4"/>
        <v>0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0</v>
      </c>
    </row>
    <row r="33" spans="1:11" x14ac:dyDescent="0.3">
      <c r="A33" s="30" t="s">
        <v>153</v>
      </c>
      <c r="B33" s="41">
        <f>IFERROR((B28)/B31,0)</f>
        <v>0</v>
      </c>
      <c r="C33" s="41">
        <f t="shared" ref="C33:J33" si="5">IFERROR((C28)/C31,0)</f>
        <v>0</v>
      </c>
      <c r="D33" s="41">
        <f t="shared" si="5"/>
        <v>0</v>
      </c>
      <c r="E33" s="41">
        <f t="shared" si="5"/>
        <v>0</v>
      </c>
      <c r="F33" s="41">
        <f t="shared" si="5"/>
        <v>0</v>
      </c>
      <c r="G33" s="41">
        <f t="shared" si="5"/>
        <v>0</v>
      </c>
      <c r="H33" s="41">
        <f t="shared" si="5"/>
        <v>0</v>
      </c>
      <c r="I33" s="41">
        <f>IFERROR((I28)/I31,0)</f>
        <v>0</v>
      </c>
      <c r="J33" s="41">
        <f t="shared" si="5"/>
        <v>0</v>
      </c>
    </row>
    <row r="34" spans="1:1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</row>
    <row r="35" spans="1:11" x14ac:dyDescent="0.3">
      <c r="A35" s="4" t="s">
        <v>166</v>
      </c>
      <c r="B35" s="45"/>
      <c r="C35" s="45"/>
      <c r="D35" s="45"/>
      <c r="E35" s="45"/>
      <c r="F35" s="45"/>
      <c r="G35" s="45"/>
      <c r="H35" s="45"/>
      <c r="I35" s="45"/>
      <c r="J35" s="45"/>
      <c r="K35" s="31" t="s">
        <v>118</v>
      </c>
    </row>
    <row r="36" spans="1:11" x14ac:dyDescent="0.3">
      <c r="A36" s="30">
        <v>2029</v>
      </c>
      <c r="B36" s="41">
        <f>IF(AND($A36&gt;YEAR(B$29),$A36&lt;YEAR(B$30)),(DATE($A36,12,31)-DATE($A36,1,0))*B$33,IF(AND($A36=YEAR(B$29),$A36=YEAR(B$30)),(B$30-B$29)*B$33,IF($A36=YEAR(B$29),(DATE(YEAR(B$29),12,31)-B$29+1)*B$33,IF($A36=YEAR(B$30),(B$30-DATE(YEAR(B$30),1,1))*B$33,0))))</f>
        <v>0</v>
      </c>
      <c r="C36" s="41">
        <f t="shared" ref="C36:J50" si="6">IF(AND($A36&gt;YEAR(C$29),$A36&lt;YEAR(C$30)),(DATE($A36,12,31)-DATE($A36,1,0))*C$33,IF(AND($A36=YEAR(C$29),$A36=YEAR(C$30)),(C$30-C$29)*C$33,IF($A36=YEAR(C$29),(DATE(YEAR(C$29),12,31)-C$29+1)*C$33,IF($A36=YEAR(C$30),(C$30-DATE(YEAR(C$30),1,1))*C$33,0))))</f>
        <v>0</v>
      </c>
      <c r="D36" s="41">
        <f t="shared" si="6"/>
        <v>0</v>
      </c>
      <c r="E36" s="41">
        <f t="shared" si="6"/>
        <v>0</v>
      </c>
      <c r="F36" s="41">
        <f t="shared" si="6"/>
        <v>0</v>
      </c>
      <c r="G36" s="41">
        <f t="shared" si="6"/>
        <v>0</v>
      </c>
      <c r="H36" s="41">
        <f>IF(AND($A36&gt;YEAR(H$29),$A36&lt;YEAR(H$30)),(DATE($A36,12,31)-DATE($A36,1,0))*H$33,IF(AND($A36=YEAR(H$29),$A36=YEAR(H$30)),(H$30-H$29)*H$33,IF($A36=YEAR(H$29),(DATE(YEAR(H$29),12,31)-H$29+1)*H$33,IF($A36=YEAR(H$30),(H$30-DATE(YEAR(H$30),1,1))*H$33,0))))</f>
        <v>0</v>
      </c>
      <c r="I36" s="41">
        <f t="shared" si="6"/>
        <v>0</v>
      </c>
      <c r="J36" s="41">
        <f t="shared" si="6"/>
        <v>0</v>
      </c>
      <c r="K36" s="91">
        <f>SUM(B36:J36)</f>
        <v>0</v>
      </c>
    </row>
    <row r="37" spans="1:11" x14ac:dyDescent="0.3">
      <c r="A37" s="30">
        <f>A36+1</f>
        <v>2030</v>
      </c>
      <c r="B37" s="41">
        <f t="shared" ref="B37:B49" si="7">IF(AND($A37&gt;YEAR(B$29),$A37&lt;YEAR(B$30)),(DATE($A37,12,31)-DATE($A37,1,0))*B$33,IF(AND($A37=YEAR(B$29),$A37=YEAR(B$30)),(B$30-B$29)*B$33,IF($A37=YEAR(B$29),(DATE(YEAR(B$29),12,31)-B$29+1)*B$33,IF($A37=YEAR(B$30),(B$30-DATE(YEAR(B$30),1,1))*B$33,0))))</f>
        <v>0</v>
      </c>
      <c r="C37" s="41">
        <f t="shared" si="6"/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6"/>
        <v>0</v>
      </c>
      <c r="H37" s="41">
        <f t="shared" si="6"/>
        <v>0</v>
      </c>
      <c r="I37" s="41">
        <f t="shared" si="6"/>
        <v>0</v>
      </c>
      <c r="J37" s="41">
        <f t="shared" si="6"/>
        <v>0</v>
      </c>
      <c r="K37" s="91">
        <f t="shared" ref="K37:K50" si="8">SUM(B37:J37)</f>
        <v>0</v>
      </c>
    </row>
    <row r="38" spans="1:11" x14ac:dyDescent="0.3">
      <c r="A38" s="30">
        <f t="shared" ref="A38:A49" si="9">A37+1</f>
        <v>2031</v>
      </c>
      <c r="B38" s="41">
        <f t="shared" si="7"/>
        <v>0</v>
      </c>
      <c r="C38" s="41">
        <f t="shared" si="6"/>
        <v>0</v>
      </c>
      <c r="D38" s="41">
        <f t="shared" si="6"/>
        <v>0</v>
      </c>
      <c r="E38" s="41">
        <f t="shared" si="6"/>
        <v>0</v>
      </c>
      <c r="F38" s="41">
        <f t="shared" si="6"/>
        <v>0</v>
      </c>
      <c r="G38" s="41">
        <f t="shared" si="6"/>
        <v>0</v>
      </c>
      <c r="H38" s="41">
        <f t="shared" si="6"/>
        <v>0</v>
      </c>
      <c r="I38" s="41">
        <f t="shared" si="6"/>
        <v>0</v>
      </c>
      <c r="J38" s="41">
        <f t="shared" si="6"/>
        <v>0</v>
      </c>
      <c r="K38" s="91">
        <f t="shared" si="8"/>
        <v>0</v>
      </c>
    </row>
    <row r="39" spans="1:11" x14ac:dyDescent="0.3">
      <c r="A39" s="30">
        <f t="shared" si="9"/>
        <v>2032</v>
      </c>
      <c r="B39" s="41">
        <f t="shared" si="7"/>
        <v>0</v>
      </c>
      <c r="C39" s="41">
        <f t="shared" si="6"/>
        <v>0</v>
      </c>
      <c r="D39" s="41">
        <f t="shared" si="6"/>
        <v>0</v>
      </c>
      <c r="E39" s="41">
        <f t="shared" si="6"/>
        <v>0</v>
      </c>
      <c r="F39" s="41">
        <f t="shared" si="6"/>
        <v>0</v>
      </c>
      <c r="G39" s="41">
        <f t="shared" si="6"/>
        <v>0</v>
      </c>
      <c r="H39" s="41">
        <f t="shared" si="6"/>
        <v>0</v>
      </c>
      <c r="I39" s="41">
        <f t="shared" si="6"/>
        <v>0</v>
      </c>
      <c r="J39" s="41">
        <f t="shared" si="6"/>
        <v>0</v>
      </c>
      <c r="K39" s="91">
        <f t="shared" si="8"/>
        <v>0</v>
      </c>
    </row>
    <row r="40" spans="1:11" x14ac:dyDescent="0.3">
      <c r="A40" s="30">
        <f t="shared" si="9"/>
        <v>2033</v>
      </c>
      <c r="B40" s="41">
        <f t="shared" si="7"/>
        <v>0</v>
      </c>
      <c r="C40" s="41">
        <f t="shared" si="6"/>
        <v>0</v>
      </c>
      <c r="D40" s="41">
        <f t="shared" si="6"/>
        <v>0</v>
      </c>
      <c r="E40" s="41">
        <f t="shared" si="6"/>
        <v>0</v>
      </c>
      <c r="F40" s="41">
        <f t="shared" si="6"/>
        <v>0</v>
      </c>
      <c r="G40" s="41">
        <f t="shared" si="6"/>
        <v>0</v>
      </c>
      <c r="H40" s="41">
        <f t="shared" si="6"/>
        <v>0</v>
      </c>
      <c r="I40" s="41">
        <f t="shared" si="6"/>
        <v>0</v>
      </c>
      <c r="J40" s="41">
        <f t="shared" si="6"/>
        <v>0</v>
      </c>
      <c r="K40" s="91">
        <f t="shared" si="8"/>
        <v>0</v>
      </c>
    </row>
    <row r="41" spans="1:11" x14ac:dyDescent="0.3">
      <c r="A41" s="30">
        <f t="shared" si="9"/>
        <v>2034</v>
      </c>
      <c r="B41" s="41">
        <f t="shared" si="7"/>
        <v>0</v>
      </c>
      <c r="C41" s="41">
        <f t="shared" si="6"/>
        <v>0</v>
      </c>
      <c r="D41" s="41">
        <f t="shared" si="6"/>
        <v>0</v>
      </c>
      <c r="E41" s="41">
        <f t="shared" si="6"/>
        <v>0</v>
      </c>
      <c r="F41" s="41">
        <f t="shared" si="6"/>
        <v>0</v>
      </c>
      <c r="G41" s="41">
        <f t="shared" si="6"/>
        <v>0</v>
      </c>
      <c r="H41" s="41">
        <f t="shared" si="6"/>
        <v>0</v>
      </c>
      <c r="I41" s="41">
        <f t="shared" si="6"/>
        <v>0</v>
      </c>
      <c r="J41" s="41">
        <f t="shared" si="6"/>
        <v>0</v>
      </c>
      <c r="K41" s="91">
        <f t="shared" si="8"/>
        <v>0</v>
      </c>
    </row>
    <row r="42" spans="1:11" x14ac:dyDescent="0.3">
      <c r="A42" s="30">
        <f t="shared" si="9"/>
        <v>2035</v>
      </c>
      <c r="B42" s="41">
        <f t="shared" si="7"/>
        <v>0</v>
      </c>
      <c r="C42" s="41">
        <f t="shared" si="6"/>
        <v>0</v>
      </c>
      <c r="D42" s="41">
        <f t="shared" si="6"/>
        <v>0</v>
      </c>
      <c r="E42" s="41">
        <f t="shared" si="6"/>
        <v>0</v>
      </c>
      <c r="F42" s="41">
        <f t="shared" si="6"/>
        <v>0</v>
      </c>
      <c r="G42" s="41">
        <f t="shared" si="6"/>
        <v>0</v>
      </c>
      <c r="H42" s="41">
        <f t="shared" si="6"/>
        <v>0</v>
      </c>
      <c r="I42" s="41">
        <f t="shared" si="6"/>
        <v>0</v>
      </c>
      <c r="J42" s="41">
        <f t="shared" si="6"/>
        <v>0</v>
      </c>
      <c r="K42" s="91">
        <f t="shared" si="8"/>
        <v>0</v>
      </c>
    </row>
    <row r="43" spans="1:11" x14ac:dyDescent="0.3">
      <c r="A43" s="30">
        <f t="shared" si="9"/>
        <v>2036</v>
      </c>
      <c r="B43" s="41">
        <f t="shared" si="7"/>
        <v>0</v>
      </c>
      <c r="C43" s="41">
        <f t="shared" si="6"/>
        <v>0</v>
      </c>
      <c r="D43" s="41">
        <f t="shared" si="6"/>
        <v>0</v>
      </c>
      <c r="E43" s="41">
        <f t="shared" si="6"/>
        <v>0</v>
      </c>
      <c r="F43" s="41">
        <f t="shared" si="6"/>
        <v>0</v>
      </c>
      <c r="G43" s="41">
        <f t="shared" si="6"/>
        <v>0</v>
      </c>
      <c r="H43" s="41">
        <f t="shared" si="6"/>
        <v>0</v>
      </c>
      <c r="I43" s="41">
        <f t="shared" si="6"/>
        <v>0</v>
      </c>
      <c r="J43" s="41">
        <f t="shared" si="6"/>
        <v>0</v>
      </c>
      <c r="K43" s="91">
        <f t="shared" si="8"/>
        <v>0</v>
      </c>
    </row>
    <row r="44" spans="1:11" x14ac:dyDescent="0.3">
      <c r="A44" s="30">
        <f t="shared" si="9"/>
        <v>2037</v>
      </c>
      <c r="B44" s="41">
        <f t="shared" si="7"/>
        <v>0</v>
      </c>
      <c r="C44" s="41">
        <f t="shared" si="6"/>
        <v>0</v>
      </c>
      <c r="D44" s="41">
        <f t="shared" si="6"/>
        <v>0</v>
      </c>
      <c r="E44" s="41">
        <f t="shared" si="6"/>
        <v>0</v>
      </c>
      <c r="F44" s="41">
        <f t="shared" si="6"/>
        <v>0</v>
      </c>
      <c r="G44" s="41">
        <f t="shared" si="6"/>
        <v>0</v>
      </c>
      <c r="H44" s="41">
        <f t="shared" si="6"/>
        <v>0</v>
      </c>
      <c r="I44" s="41">
        <f t="shared" si="6"/>
        <v>0</v>
      </c>
      <c r="J44" s="41">
        <f t="shared" si="6"/>
        <v>0</v>
      </c>
      <c r="K44" s="91">
        <f t="shared" si="8"/>
        <v>0</v>
      </c>
    </row>
    <row r="45" spans="1:11" x14ac:dyDescent="0.3">
      <c r="A45" s="30">
        <f t="shared" si="9"/>
        <v>2038</v>
      </c>
      <c r="B45" s="41">
        <f t="shared" si="7"/>
        <v>0</v>
      </c>
      <c r="C45" s="41">
        <f t="shared" si="6"/>
        <v>0</v>
      </c>
      <c r="D45" s="41">
        <f t="shared" si="6"/>
        <v>0</v>
      </c>
      <c r="E45" s="41">
        <f t="shared" si="6"/>
        <v>0</v>
      </c>
      <c r="F45" s="41">
        <f t="shared" si="6"/>
        <v>0</v>
      </c>
      <c r="G45" s="41">
        <f t="shared" si="6"/>
        <v>0</v>
      </c>
      <c r="H45" s="41">
        <f t="shared" si="6"/>
        <v>0</v>
      </c>
      <c r="I45" s="41">
        <f t="shared" si="6"/>
        <v>0</v>
      </c>
      <c r="J45" s="41">
        <f t="shared" si="6"/>
        <v>0</v>
      </c>
      <c r="K45" s="91">
        <f t="shared" si="8"/>
        <v>0</v>
      </c>
    </row>
    <row r="46" spans="1:11" x14ac:dyDescent="0.3">
      <c r="A46" s="30">
        <f t="shared" si="9"/>
        <v>2039</v>
      </c>
      <c r="B46" s="41">
        <f t="shared" si="7"/>
        <v>0</v>
      </c>
      <c r="C46" s="41">
        <f t="shared" si="6"/>
        <v>0</v>
      </c>
      <c r="D46" s="41">
        <f t="shared" si="6"/>
        <v>0</v>
      </c>
      <c r="E46" s="41">
        <f t="shared" si="6"/>
        <v>0</v>
      </c>
      <c r="F46" s="41">
        <f t="shared" si="6"/>
        <v>0</v>
      </c>
      <c r="G46" s="41">
        <f t="shared" si="6"/>
        <v>0</v>
      </c>
      <c r="H46" s="41">
        <f t="shared" si="6"/>
        <v>0</v>
      </c>
      <c r="I46" s="41">
        <f t="shared" si="6"/>
        <v>0</v>
      </c>
      <c r="J46" s="41">
        <f t="shared" si="6"/>
        <v>0</v>
      </c>
      <c r="K46" s="91">
        <f t="shared" si="8"/>
        <v>0</v>
      </c>
    </row>
    <row r="47" spans="1:11" x14ac:dyDescent="0.3">
      <c r="A47" s="30">
        <f t="shared" si="9"/>
        <v>2040</v>
      </c>
      <c r="B47" s="41">
        <f t="shared" si="7"/>
        <v>0</v>
      </c>
      <c r="C47" s="41">
        <f t="shared" si="6"/>
        <v>0</v>
      </c>
      <c r="D47" s="41">
        <f t="shared" si="6"/>
        <v>0</v>
      </c>
      <c r="E47" s="41">
        <f t="shared" si="6"/>
        <v>0</v>
      </c>
      <c r="F47" s="41">
        <f t="shared" si="6"/>
        <v>0</v>
      </c>
      <c r="G47" s="41">
        <f t="shared" si="6"/>
        <v>0</v>
      </c>
      <c r="H47" s="41">
        <f t="shared" si="6"/>
        <v>0</v>
      </c>
      <c r="I47" s="41">
        <f t="shared" si="6"/>
        <v>0</v>
      </c>
      <c r="J47" s="41">
        <f t="shared" si="6"/>
        <v>0</v>
      </c>
      <c r="K47" s="91">
        <f t="shared" si="8"/>
        <v>0</v>
      </c>
    </row>
    <row r="48" spans="1:11" x14ac:dyDescent="0.3">
      <c r="A48" s="30">
        <f t="shared" si="9"/>
        <v>2041</v>
      </c>
      <c r="B48" s="41">
        <f t="shared" si="7"/>
        <v>0</v>
      </c>
      <c r="C48" s="41">
        <f t="shared" si="6"/>
        <v>0</v>
      </c>
      <c r="D48" s="41">
        <f t="shared" si="6"/>
        <v>0</v>
      </c>
      <c r="E48" s="41">
        <f t="shared" si="6"/>
        <v>0</v>
      </c>
      <c r="F48" s="41">
        <f t="shared" si="6"/>
        <v>0</v>
      </c>
      <c r="G48" s="41">
        <f t="shared" si="6"/>
        <v>0</v>
      </c>
      <c r="H48" s="41">
        <f t="shared" si="6"/>
        <v>0</v>
      </c>
      <c r="I48" s="41">
        <f t="shared" si="6"/>
        <v>0</v>
      </c>
      <c r="J48" s="41">
        <f t="shared" si="6"/>
        <v>0</v>
      </c>
      <c r="K48" s="91">
        <f t="shared" si="8"/>
        <v>0</v>
      </c>
    </row>
    <row r="49" spans="1:11" x14ac:dyDescent="0.3">
      <c r="A49" s="30">
        <f t="shared" si="9"/>
        <v>2042</v>
      </c>
      <c r="B49" s="41">
        <f t="shared" si="7"/>
        <v>0</v>
      </c>
      <c r="C49" s="41">
        <f t="shared" si="6"/>
        <v>0</v>
      </c>
      <c r="D49" s="41">
        <f t="shared" si="6"/>
        <v>0</v>
      </c>
      <c r="E49" s="41">
        <f t="shared" si="6"/>
        <v>0</v>
      </c>
      <c r="F49" s="41">
        <f t="shared" si="6"/>
        <v>0</v>
      </c>
      <c r="G49" s="41">
        <f t="shared" si="6"/>
        <v>0</v>
      </c>
      <c r="H49" s="41">
        <f t="shared" si="6"/>
        <v>0</v>
      </c>
      <c r="I49" s="41">
        <f t="shared" si="6"/>
        <v>0</v>
      </c>
      <c r="J49" s="41">
        <f t="shared" si="6"/>
        <v>0</v>
      </c>
      <c r="K49" s="91">
        <f t="shared" si="8"/>
        <v>0</v>
      </c>
    </row>
    <row r="50" spans="1:11" x14ac:dyDescent="0.3">
      <c r="A50" s="30">
        <f>A49+1</f>
        <v>2043</v>
      </c>
      <c r="B50" s="41">
        <f>IF(AND($A50&gt;YEAR(B$29),$A50&lt;YEAR(B$30)),(DATE($A50,12,31)-DATE($A50,1,0))*B$33,IF(AND($A50=YEAR(B$29),$A50=YEAR(B$30)),(B$30-B$29)*B$33,IF($A50=YEAR(B$29),(DATE(YEAR(B$29),12,31)-B$29+1)*B$33,IF($A50=YEAR(B$30),(B$30-DATE(YEAR(B$30),1,1))*B$33,0))))</f>
        <v>0</v>
      </c>
      <c r="C50" s="41">
        <f t="shared" si="6"/>
        <v>0</v>
      </c>
      <c r="D50" s="41">
        <f t="shared" si="6"/>
        <v>0</v>
      </c>
      <c r="E50" s="41">
        <f t="shared" si="6"/>
        <v>0</v>
      </c>
      <c r="F50" s="41">
        <f t="shared" si="6"/>
        <v>0</v>
      </c>
      <c r="G50" s="41">
        <f t="shared" si="6"/>
        <v>0</v>
      </c>
      <c r="H50" s="41">
        <f t="shared" si="6"/>
        <v>0</v>
      </c>
      <c r="I50" s="41">
        <f t="shared" si="6"/>
        <v>0</v>
      </c>
      <c r="J50" s="41">
        <f t="shared" si="6"/>
        <v>0</v>
      </c>
      <c r="K50" s="91">
        <f t="shared" si="8"/>
        <v>0</v>
      </c>
    </row>
    <row r="51" spans="1:11" x14ac:dyDescent="0.3">
      <c r="A51" s="4"/>
      <c r="B51" s="45"/>
      <c r="C51" s="45"/>
      <c r="D51" s="45"/>
      <c r="E51" s="45"/>
      <c r="F51" s="45"/>
      <c r="G51" s="45"/>
      <c r="H51" s="45"/>
      <c r="I51" s="45"/>
      <c r="J51" s="45"/>
    </row>
    <row r="52" spans="1:11" x14ac:dyDescent="0.3">
      <c r="A52" s="31" t="s">
        <v>118</v>
      </c>
      <c r="B52" s="43">
        <f>SUM(B36:B50)</f>
        <v>0</v>
      </c>
      <c r="C52" s="43">
        <f t="shared" ref="C52:J52" si="10">SUM(C36:C50)</f>
        <v>0</v>
      </c>
      <c r="D52" s="43">
        <f t="shared" si="10"/>
        <v>0</v>
      </c>
      <c r="E52" s="43">
        <f t="shared" si="10"/>
        <v>0</v>
      </c>
      <c r="F52" s="43">
        <f t="shared" si="10"/>
        <v>0</v>
      </c>
      <c r="G52" s="43">
        <f t="shared" si="10"/>
        <v>0</v>
      </c>
      <c r="H52" s="43">
        <f t="shared" si="10"/>
        <v>0</v>
      </c>
      <c r="I52" s="43">
        <f t="shared" si="10"/>
        <v>0</v>
      </c>
      <c r="J52" s="43">
        <f t="shared" si="10"/>
        <v>0</v>
      </c>
    </row>
    <row r="53" spans="1:1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</row>
    <row r="54" spans="1:11" x14ac:dyDescent="0.3">
      <c r="A54" s="31" t="s">
        <v>206</v>
      </c>
      <c r="B54" s="43">
        <f>B28-B52</f>
        <v>0</v>
      </c>
      <c r="C54" s="43">
        <f t="shared" ref="C54:J54" si="11">C28-C52</f>
        <v>0</v>
      </c>
      <c r="D54" s="43">
        <f t="shared" si="11"/>
        <v>0</v>
      </c>
      <c r="E54" s="43">
        <f t="shared" si="11"/>
        <v>0</v>
      </c>
      <c r="F54" s="43">
        <f t="shared" si="11"/>
        <v>0</v>
      </c>
      <c r="G54" s="43">
        <f t="shared" si="11"/>
        <v>0</v>
      </c>
      <c r="H54" s="43">
        <f t="shared" si="11"/>
        <v>0</v>
      </c>
      <c r="I54" s="43">
        <f t="shared" si="11"/>
        <v>0</v>
      </c>
      <c r="J54" s="43">
        <f t="shared" si="11"/>
        <v>0</v>
      </c>
    </row>
    <row r="55" spans="1:1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102"/>
    </row>
    <row r="56" spans="1:11" x14ac:dyDescent="0.3">
      <c r="A56" s="2" t="s">
        <v>345</v>
      </c>
      <c r="B56" s="4"/>
      <c r="C56" s="4"/>
      <c r="D56" s="4"/>
      <c r="E56" s="4"/>
      <c r="F56" s="4"/>
      <c r="G56" s="4"/>
      <c r="H56" s="4"/>
      <c r="I56" s="4"/>
      <c r="J56" s="4"/>
      <c r="K56" s="31" t="s">
        <v>157</v>
      </c>
    </row>
    <row r="57" spans="1:11" x14ac:dyDescent="0.3">
      <c r="A57" s="30">
        <v>2029</v>
      </c>
      <c r="B57" s="41">
        <f>IF(YEAR(B$29)=$A57,B$23,0)-B36</f>
        <v>0</v>
      </c>
      <c r="C57" s="41">
        <f t="shared" ref="C57:J57" si="12">IF(YEAR(C$29)=$A57,C$23,0)-C36</f>
        <v>0</v>
      </c>
      <c r="D57" s="41">
        <f t="shared" si="12"/>
        <v>0</v>
      </c>
      <c r="E57" s="41">
        <f t="shared" si="12"/>
        <v>0</v>
      </c>
      <c r="F57" s="41">
        <f t="shared" si="12"/>
        <v>0</v>
      </c>
      <c r="G57" s="41">
        <f t="shared" si="12"/>
        <v>0</v>
      </c>
      <c r="H57" s="41">
        <f t="shared" si="12"/>
        <v>0</v>
      </c>
      <c r="I57" s="41">
        <f t="shared" si="12"/>
        <v>0</v>
      </c>
      <c r="J57" s="41">
        <f t="shared" si="12"/>
        <v>0</v>
      </c>
      <c r="K57" s="91">
        <f>SUM(B57:J57)</f>
        <v>0</v>
      </c>
    </row>
    <row r="58" spans="1:11" x14ac:dyDescent="0.3">
      <c r="A58" s="30">
        <f>A57+1</f>
        <v>2030</v>
      </c>
      <c r="B58" s="41">
        <f>IF(YEAR(B$29)=$A58,B$23,0)+B57-B37</f>
        <v>0</v>
      </c>
      <c r="C58" s="41">
        <f t="shared" ref="C58:J71" si="13">IF(YEAR(C$29)=$A58,C$23,0)+C57-C37</f>
        <v>0</v>
      </c>
      <c r="D58" s="41">
        <f t="shared" si="13"/>
        <v>0</v>
      </c>
      <c r="E58" s="41">
        <f t="shared" si="13"/>
        <v>0</v>
      </c>
      <c r="F58" s="41">
        <f t="shared" si="13"/>
        <v>0</v>
      </c>
      <c r="G58" s="41">
        <f t="shared" si="13"/>
        <v>0</v>
      </c>
      <c r="H58" s="41">
        <f t="shared" si="13"/>
        <v>0</v>
      </c>
      <c r="I58" s="41">
        <f t="shared" si="13"/>
        <v>0</v>
      </c>
      <c r="J58" s="41">
        <f t="shared" si="13"/>
        <v>0</v>
      </c>
      <c r="K58" s="91">
        <f t="shared" ref="K58:K71" si="14">SUM(B58:J58)</f>
        <v>0</v>
      </c>
    </row>
    <row r="59" spans="1:11" x14ac:dyDescent="0.3">
      <c r="A59" s="30">
        <f t="shared" ref="A59:A71" si="15">A58+1</f>
        <v>2031</v>
      </c>
      <c r="B59" s="41">
        <f t="shared" ref="B59:B71" si="16">IF(YEAR(B$29)=$A59,B$23,0)+B58-B38</f>
        <v>0</v>
      </c>
      <c r="C59" s="41">
        <f t="shared" si="13"/>
        <v>0</v>
      </c>
      <c r="D59" s="41">
        <f t="shared" si="13"/>
        <v>0</v>
      </c>
      <c r="E59" s="41">
        <f t="shared" si="13"/>
        <v>0</v>
      </c>
      <c r="F59" s="41">
        <f t="shared" si="13"/>
        <v>0</v>
      </c>
      <c r="G59" s="41">
        <f t="shared" si="13"/>
        <v>0</v>
      </c>
      <c r="H59" s="41">
        <f t="shared" si="13"/>
        <v>0</v>
      </c>
      <c r="I59" s="41">
        <f t="shared" si="13"/>
        <v>0</v>
      </c>
      <c r="J59" s="41">
        <f t="shared" si="13"/>
        <v>0</v>
      </c>
      <c r="K59" s="91">
        <f t="shared" si="14"/>
        <v>0</v>
      </c>
    </row>
    <row r="60" spans="1:11" x14ac:dyDescent="0.3">
      <c r="A60" s="30">
        <f t="shared" si="15"/>
        <v>2032</v>
      </c>
      <c r="B60" s="41">
        <f t="shared" si="16"/>
        <v>0</v>
      </c>
      <c r="C60" s="41">
        <f t="shared" si="13"/>
        <v>0</v>
      </c>
      <c r="D60" s="41">
        <f t="shared" si="13"/>
        <v>0</v>
      </c>
      <c r="E60" s="41">
        <f t="shared" si="13"/>
        <v>0</v>
      </c>
      <c r="F60" s="41">
        <f t="shared" si="13"/>
        <v>0</v>
      </c>
      <c r="G60" s="41">
        <f t="shared" si="13"/>
        <v>0</v>
      </c>
      <c r="H60" s="41">
        <f t="shared" si="13"/>
        <v>0</v>
      </c>
      <c r="I60" s="41">
        <f t="shared" si="13"/>
        <v>0</v>
      </c>
      <c r="J60" s="41">
        <f t="shared" si="13"/>
        <v>0</v>
      </c>
      <c r="K60" s="91">
        <f t="shared" si="14"/>
        <v>0</v>
      </c>
    </row>
    <row r="61" spans="1:11" x14ac:dyDescent="0.3">
      <c r="A61" s="30">
        <f t="shared" si="15"/>
        <v>2033</v>
      </c>
      <c r="B61" s="41">
        <f t="shared" si="16"/>
        <v>0</v>
      </c>
      <c r="C61" s="41">
        <f t="shared" si="13"/>
        <v>0</v>
      </c>
      <c r="D61" s="41">
        <f t="shared" si="13"/>
        <v>0</v>
      </c>
      <c r="E61" s="41">
        <f t="shared" si="13"/>
        <v>0</v>
      </c>
      <c r="F61" s="41">
        <f t="shared" si="13"/>
        <v>0</v>
      </c>
      <c r="G61" s="41">
        <f t="shared" si="13"/>
        <v>0</v>
      </c>
      <c r="H61" s="41">
        <f t="shared" si="13"/>
        <v>0</v>
      </c>
      <c r="I61" s="41">
        <f t="shared" si="13"/>
        <v>0</v>
      </c>
      <c r="J61" s="41">
        <f t="shared" si="13"/>
        <v>0</v>
      </c>
      <c r="K61" s="91">
        <f t="shared" si="14"/>
        <v>0</v>
      </c>
    </row>
    <row r="62" spans="1:11" x14ac:dyDescent="0.3">
      <c r="A62" s="30">
        <f t="shared" si="15"/>
        <v>2034</v>
      </c>
      <c r="B62" s="41">
        <f t="shared" si="16"/>
        <v>0</v>
      </c>
      <c r="C62" s="41">
        <f t="shared" si="13"/>
        <v>0</v>
      </c>
      <c r="D62" s="41">
        <f t="shared" si="13"/>
        <v>0</v>
      </c>
      <c r="E62" s="41">
        <f t="shared" si="13"/>
        <v>0</v>
      </c>
      <c r="F62" s="41">
        <f t="shared" si="13"/>
        <v>0</v>
      </c>
      <c r="G62" s="41">
        <f t="shared" si="13"/>
        <v>0</v>
      </c>
      <c r="H62" s="41">
        <f t="shared" si="13"/>
        <v>0</v>
      </c>
      <c r="I62" s="41">
        <f t="shared" si="13"/>
        <v>0</v>
      </c>
      <c r="J62" s="41">
        <f t="shared" si="13"/>
        <v>0</v>
      </c>
      <c r="K62" s="91">
        <f t="shared" si="14"/>
        <v>0</v>
      </c>
    </row>
    <row r="63" spans="1:11" x14ac:dyDescent="0.3">
      <c r="A63" s="30">
        <f t="shared" si="15"/>
        <v>2035</v>
      </c>
      <c r="B63" s="41">
        <f t="shared" si="16"/>
        <v>0</v>
      </c>
      <c r="C63" s="41">
        <f t="shared" si="13"/>
        <v>0</v>
      </c>
      <c r="D63" s="41">
        <f t="shared" si="13"/>
        <v>0</v>
      </c>
      <c r="E63" s="41">
        <f t="shared" si="13"/>
        <v>0</v>
      </c>
      <c r="F63" s="41">
        <f t="shared" si="13"/>
        <v>0</v>
      </c>
      <c r="G63" s="41">
        <f t="shared" si="13"/>
        <v>0</v>
      </c>
      <c r="H63" s="41">
        <f t="shared" si="13"/>
        <v>0</v>
      </c>
      <c r="I63" s="41">
        <f t="shared" si="13"/>
        <v>0</v>
      </c>
      <c r="J63" s="41">
        <f t="shared" si="13"/>
        <v>0</v>
      </c>
      <c r="K63" s="91">
        <f t="shared" si="14"/>
        <v>0</v>
      </c>
    </row>
    <row r="64" spans="1:11" x14ac:dyDescent="0.3">
      <c r="A64" s="30">
        <f t="shared" si="15"/>
        <v>2036</v>
      </c>
      <c r="B64" s="41">
        <f t="shared" si="16"/>
        <v>0</v>
      </c>
      <c r="C64" s="41">
        <f t="shared" si="13"/>
        <v>0</v>
      </c>
      <c r="D64" s="41">
        <f t="shared" si="13"/>
        <v>0</v>
      </c>
      <c r="E64" s="41">
        <f t="shared" si="13"/>
        <v>0</v>
      </c>
      <c r="F64" s="41">
        <f t="shared" si="13"/>
        <v>0</v>
      </c>
      <c r="G64" s="41">
        <f t="shared" si="13"/>
        <v>0</v>
      </c>
      <c r="H64" s="41">
        <f t="shared" si="13"/>
        <v>0</v>
      </c>
      <c r="I64" s="41">
        <f t="shared" si="13"/>
        <v>0</v>
      </c>
      <c r="J64" s="41">
        <f t="shared" si="13"/>
        <v>0</v>
      </c>
      <c r="K64" s="91">
        <f t="shared" si="14"/>
        <v>0</v>
      </c>
    </row>
    <row r="65" spans="1:11" x14ac:dyDescent="0.3">
      <c r="A65" s="30">
        <f t="shared" si="15"/>
        <v>2037</v>
      </c>
      <c r="B65" s="41">
        <f t="shared" si="16"/>
        <v>0</v>
      </c>
      <c r="C65" s="41">
        <f t="shared" si="13"/>
        <v>0</v>
      </c>
      <c r="D65" s="41">
        <f t="shared" si="13"/>
        <v>0</v>
      </c>
      <c r="E65" s="41">
        <f t="shared" si="13"/>
        <v>0</v>
      </c>
      <c r="F65" s="41">
        <f t="shared" si="13"/>
        <v>0</v>
      </c>
      <c r="G65" s="41">
        <f t="shared" si="13"/>
        <v>0</v>
      </c>
      <c r="H65" s="41">
        <f t="shared" si="13"/>
        <v>0</v>
      </c>
      <c r="I65" s="41">
        <f t="shared" si="13"/>
        <v>0</v>
      </c>
      <c r="J65" s="41">
        <f t="shared" si="13"/>
        <v>0</v>
      </c>
      <c r="K65" s="91">
        <f t="shared" si="14"/>
        <v>0</v>
      </c>
    </row>
    <row r="66" spans="1:11" x14ac:dyDescent="0.3">
      <c r="A66" s="30">
        <f t="shared" si="15"/>
        <v>2038</v>
      </c>
      <c r="B66" s="41">
        <f t="shared" si="16"/>
        <v>0</v>
      </c>
      <c r="C66" s="41">
        <f t="shared" si="13"/>
        <v>0</v>
      </c>
      <c r="D66" s="41">
        <f t="shared" si="13"/>
        <v>0</v>
      </c>
      <c r="E66" s="41">
        <f t="shared" si="13"/>
        <v>0</v>
      </c>
      <c r="F66" s="41">
        <f t="shared" si="13"/>
        <v>0</v>
      </c>
      <c r="G66" s="41">
        <f t="shared" si="13"/>
        <v>0</v>
      </c>
      <c r="H66" s="41">
        <f t="shared" si="13"/>
        <v>0</v>
      </c>
      <c r="I66" s="41">
        <f t="shared" si="13"/>
        <v>0</v>
      </c>
      <c r="J66" s="41">
        <f t="shared" si="13"/>
        <v>0</v>
      </c>
      <c r="K66" s="91">
        <f t="shared" si="14"/>
        <v>0</v>
      </c>
    </row>
    <row r="67" spans="1:11" x14ac:dyDescent="0.3">
      <c r="A67" s="30">
        <f t="shared" si="15"/>
        <v>2039</v>
      </c>
      <c r="B67" s="41">
        <f t="shared" si="16"/>
        <v>0</v>
      </c>
      <c r="C67" s="41">
        <f t="shared" si="13"/>
        <v>0</v>
      </c>
      <c r="D67" s="41">
        <f t="shared" si="13"/>
        <v>0</v>
      </c>
      <c r="E67" s="41">
        <f t="shared" si="13"/>
        <v>0</v>
      </c>
      <c r="F67" s="41">
        <f t="shared" si="13"/>
        <v>0</v>
      </c>
      <c r="G67" s="41">
        <f t="shared" si="13"/>
        <v>0</v>
      </c>
      <c r="H67" s="41">
        <f t="shared" si="13"/>
        <v>0</v>
      </c>
      <c r="I67" s="41">
        <f t="shared" si="13"/>
        <v>0</v>
      </c>
      <c r="J67" s="41">
        <f t="shared" si="13"/>
        <v>0</v>
      </c>
      <c r="K67" s="91">
        <f t="shared" si="14"/>
        <v>0</v>
      </c>
    </row>
    <row r="68" spans="1:11" x14ac:dyDescent="0.3">
      <c r="A68" s="30">
        <f t="shared" si="15"/>
        <v>2040</v>
      </c>
      <c r="B68" s="41">
        <f t="shared" si="16"/>
        <v>0</v>
      </c>
      <c r="C68" s="41">
        <f t="shared" si="13"/>
        <v>0</v>
      </c>
      <c r="D68" s="41">
        <f t="shared" si="13"/>
        <v>0</v>
      </c>
      <c r="E68" s="41">
        <f t="shared" si="13"/>
        <v>0</v>
      </c>
      <c r="F68" s="41">
        <f t="shared" si="13"/>
        <v>0</v>
      </c>
      <c r="G68" s="41">
        <f t="shared" si="13"/>
        <v>0</v>
      </c>
      <c r="H68" s="41">
        <f t="shared" si="13"/>
        <v>0</v>
      </c>
      <c r="I68" s="41">
        <f t="shared" si="13"/>
        <v>0</v>
      </c>
      <c r="J68" s="41">
        <f t="shared" si="13"/>
        <v>0</v>
      </c>
      <c r="K68" s="91">
        <f t="shared" si="14"/>
        <v>0</v>
      </c>
    </row>
    <row r="69" spans="1:11" x14ac:dyDescent="0.3">
      <c r="A69" s="30">
        <f t="shared" si="15"/>
        <v>2041</v>
      </c>
      <c r="B69" s="41">
        <f t="shared" si="16"/>
        <v>0</v>
      </c>
      <c r="C69" s="41">
        <f t="shared" si="13"/>
        <v>0</v>
      </c>
      <c r="D69" s="41">
        <f t="shared" si="13"/>
        <v>0</v>
      </c>
      <c r="E69" s="41">
        <f t="shared" si="13"/>
        <v>0</v>
      </c>
      <c r="F69" s="41">
        <f t="shared" si="13"/>
        <v>0</v>
      </c>
      <c r="G69" s="41">
        <f t="shared" si="13"/>
        <v>0</v>
      </c>
      <c r="H69" s="41">
        <f t="shared" si="13"/>
        <v>0</v>
      </c>
      <c r="I69" s="41">
        <f t="shared" si="13"/>
        <v>0</v>
      </c>
      <c r="J69" s="41">
        <f t="shared" si="13"/>
        <v>0</v>
      </c>
      <c r="K69" s="91">
        <f t="shared" si="14"/>
        <v>0</v>
      </c>
    </row>
    <row r="70" spans="1:11" x14ac:dyDescent="0.3">
      <c r="A70" s="30">
        <f t="shared" si="15"/>
        <v>2042</v>
      </c>
      <c r="B70" s="41">
        <f t="shared" si="16"/>
        <v>0</v>
      </c>
      <c r="C70" s="41">
        <f t="shared" si="13"/>
        <v>0</v>
      </c>
      <c r="D70" s="41">
        <f t="shared" si="13"/>
        <v>0</v>
      </c>
      <c r="E70" s="41">
        <f t="shared" si="13"/>
        <v>0</v>
      </c>
      <c r="F70" s="41">
        <f t="shared" si="13"/>
        <v>0</v>
      </c>
      <c r="G70" s="41">
        <f t="shared" si="13"/>
        <v>0</v>
      </c>
      <c r="H70" s="41">
        <f t="shared" si="13"/>
        <v>0</v>
      </c>
      <c r="I70" s="41">
        <f t="shared" si="13"/>
        <v>0</v>
      </c>
      <c r="J70" s="41">
        <f t="shared" si="13"/>
        <v>0</v>
      </c>
      <c r="K70" s="91">
        <f t="shared" si="14"/>
        <v>0</v>
      </c>
    </row>
    <row r="71" spans="1:11" x14ac:dyDescent="0.3">
      <c r="A71" s="30">
        <f t="shared" si="15"/>
        <v>2043</v>
      </c>
      <c r="B71" s="41">
        <f t="shared" si="16"/>
        <v>0</v>
      </c>
      <c r="C71" s="41">
        <f t="shared" si="13"/>
        <v>0</v>
      </c>
      <c r="D71" s="41">
        <f t="shared" si="13"/>
        <v>0</v>
      </c>
      <c r="E71" s="41">
        <f t="shared" si="13"/>
        <v>0</v>
      </c>
      <c r="F71" s="41">
        <f t="shared" si="13"/>
        <v>0</v>
      </c>
      <c r="G71" s="41">
        <f t="shared" si="13"/>
        <v>0</v>
      </c>
      <c r="H71" s="41">
        <f t="shared" si="13"/>
        <v>0</v>
      </c>
      <c r="I71" s="41">
        <f t="shared" si="13"/>
        <v>0</v>
      </c>
      <c r="J71" s="41">
        <f t="shared" si="13"/>
        <v>0</v>
      </c>
      <c r="K71" s="91">
        <f t="shared" si="14"/>
        <v>0</v>
      </c>
    </row>
    <row r="72" spans="1:11" x14ac:dyDescent="0.3">
      <c r="K72" s="102"/>
    </row>
  </sheetData>
  <mergeCells count="1">
    <mergeCell ref="G1:I1"/>
  </mergeCells>
  <hyperlinks>
    <hyperlink ref="A2" location="A.03!A1" display="terug" xr:uid="{5012B9AB-F14E-47BE-B6EF-94D5466A0754}"/>
  </hyperlink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E926-0E97-4861-BA88-448082FC8B30}">
  <dimension ref="A1:K71"/>
  <sheetViews>
    <sheetView topLeftCell="A22" workbookViewId="0">
      <selection activeCell="Q43" sqref="Q43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</cols>
  <sheetData>
    <row r="1" spans="1:11" x14ac:dyDescent="0.3">
      <c r="A1" s="2" t="s">
        <v>217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  <c r="K1" s="4"/>
    </row>
    <row r="2" spans="1:11" x14ac:dyDescent="0.3">
      <c r="A2" s="34" t="s">
        <v>137</v>
      </c>
      <c r="B2" s="4"/>
      <c r="C2" s="4"/>
      <c r="D2" s="4"/>
      <c r="E2" s="4"/>
      <c r="F2" s="25"/>
      <c r="G2" s="29"/>
      <c r="H2" s="29"/>
      <c r="I2" s="29"/>
      <c r="J2" s="4"/>
      <c r="K2" s="4"/>
    </row>
    <row r="3" spans="1:1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30" t="s">
        <v>180</v>
      </c>
      <c r="B4" s="40"/>
      <c r="C4" s="40"/>
      <c r="D4" s="40"/>
      <c r="E4" s="40"/>
      <c r="F4" s="40"/>
      <c r="G4" s="40"/>
      <c r="H4" s="40"/>
      <c r="I4" s="40"/>
      <c r="J4" s="40"/>
      <c r="K4" s="4"/>
    </row>
    <row r="5" spans="1:11" x14ac:dyDescent="0.3">
      <c r="A5" s="30" t="s">
        <v>182</v>
      </c>
      <c r="B5" s="40"/>
      <c r="C5" s="40"/>
      <c r="D5" s="40"/>
      <c r="E5" s="40"/>
      <c r="F5" s="40"/>
      <c r="G5" s="40"/>
      <c r="H5" s="40"/>
      <c r="I5" s="40"/>
      <c r="J5" s="40"/>
      <c r="K5" s="4"/>
    </row>
    <row r="6" spans="1:11" x14ac:dyDescent="0.3">
      <c r="A6" s="30" t="s">
        <v>183</v>
      </c>
      <c r="B6" s="40"/>
      <c r="C6" s="40"/>
      <c r="D6" s="40"/>
      <c r="E6" s="40"/>
      <c r="F6" s="40"/>
      <c r="G6" s="40"/>
      <c r="H6" s="40"/>
      <c r="I6" s="40"/>
      <c r="J6" s="40"/>
      <c r="K6" s="4"/>
    </row>
    <row r="7" spans="1:11" x14ac:dyDescent="0.3">
      <c r="A7" s="30" t="s">
        <v>186</v>
      </c>
      <c r="B7" s="40"/>
      <c r="C7" s="40"/>
      <c r="D7" s="40"/>
      <c r="E7" s="40"/>
      <c r="F7" s="40"/>
      <c r="G7" s="40"/>
      <c r="H7" s="40"/>
      <c r="I7" s="40"/>
      <c r="J7" s="40"/>
      <c r="K7" s="4"/>
    </row>
    <row r="8" spans="1:11" x14ac:dyDescent="0.3">
      <c r="A8" s="31" t="s">
        <v>187</v>
      </c>
      <c r="B8" s="42"/>
      <c r="C8" s="42"/>
      <c r="D8" s="42"/>
      <c r="E8" s="42"/>
      <c r="F8" s="42"/>
      <c r="G8" s="42"/>
      <c r="H8" s="42"/>
      <c r="I8" s="42"/>
      <c r="J8" s="42"/>
      <c r="K8" s="4"/>
    </row>
    <row r="9" spans="1:11" x14ac:dyDescent="0.3">
      <c r="A9" s="32" t="s">
        <v>167</v>
      </c>
      <c r="B9" s="40"/>
      <c r="C9" s="40"/>
      <c r="D9" s="40"/>
      <c r="E9" s="40"/>
      <c r="F9" s="40"/>
      <c r="G9" s="40"/>
      <c r="H9" s="40"/>
      <c r="I9" s="40"/>
      <c r="J9" s="40"/>
      <c r="K9" s="4"/>
    </row>
    <row r="10" spans="1:11" x14ac:dyDescent="0.3">
      <c r="A10" s="32" t="s">
        <v>167</v>
      </c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x14ac:dyDescent="0.3">
      <c r="A11" s="32" t="s">
        <v>167</v>
      </c>
      <c r="B11" s="40"/>
      <c r="C11" s="40"/>
      <c r="D11" s="40"/>
      <c r="E11" s="40"/>
      <c r="F11" s="40"/>
      <c r="G11" s="40"/>
      <c r="H11" s="40"/>
      <c r="I11" s="40"/>
      <c r="J11" s="40"/>
      <c r="K11" s="4"/>
    </row>
    <row r="12" spans="1:11" x14ac:dyDescent="0.3">
      <c r="A12" s="32" t="s">
        <v>167</v>
      </c>
      <c r="B12" s="40"/>
      <c r="C12" s="40"/>
      <c r="D12" s="40"/>
      <c r="E12" s="40"/>
      <c r="F12" s="40"/>
      <c r="G12" s="40"/>
      <c r="H12" s="40"/>
      <c r="I12" s="40"/>
      <c r="J12" s="40"/>
      <c r="K12" s="4"/>
    </row>
    <row r="13" spans="1:11" x14ac:dyDescent="0.3">
      <c r="A13" s="32" t="s">
        <v>167</v>
      </c>
      <c r="B13" s="40"/>
      <c r="C13" s="40"/>
      <c r="D13" s="40"/>
      <c r="E13" s="40"/>
      <c r="F13" s="40"/>
      <c r="G13" s="40"/>
      <c r="H13" s="40"/>
      <c r="I13" s="40"/>
      <c r="J13" s="40"/>
      <c r="K13" s="4"/>
    </row>
    <row r="14" spans="1:11" x14ac:dyDescent="0.3">
      <c r="A14" s="32" t="s">
        <v>167</v>
      </c>
      <c r="B14" s="40"/>
      <c r="C14" s="40"/>
      <c r="D14" s="40"/>
      <c r="E14" s="40"/>
      <c r="F14" s="40"/>
      <c r="G14" s="40"/>
      <c r="H14" s="40"/>
      <c r="I14" s="40"/>
      <c r="J14" s="40"/>
      <c r="K14" s="4"/>
    </row>
    <row r="15" spans="1:11" x14ac:dyDescent="0.3">
      <c r="A15" s="32" t="s">
        <v>167</v>
      </c>
      <c r="B15" s="40"/>
      <c r="C15" s="40"/>
      <c r="D15" s="40"/>
      <c r="E15" s="40"/>
      <c r="F15" s="40"/>
      <c r="G15" s="40"/>
      <c r="H15" s="40"/>
      <c r="I15" s="40"/>
      <c r="J15" s="40"/>
      <c r="K15" s="4"/>
    </row>
    <row r="16" spans="1:11" x14ac:dyDescent="0.3">
      <c r="A16" s="32" t="s">
        <v>167</v>
      </c>
      <c r="B16" s="40"/>
      <c r="C16" s="40"/>
      <c r="D16" s="40"/>
      <c r="E16" s="40"/>
      <c r="F16" s="40"/>
      <c r="G16" s="40"/>
      <c r="H16" s="40"/>
      <c r="I16" s="40"/>
      <c r="J16" s="40"/>
      <c r="K16" s="4"/>
    </row>
    <row r="17" spans="1:11" x14ac:dyDescent="0.3">
      <c r="A17" s="32" t="s">
        <v>167</v>
      </c>
      <c r="B17" s="40"/>
      <c r="C17" s="40"/>
      <c r="D17" s="40"/>
      <c r="E17" s="40"/>
      <c r="F17" s="40"/>
      <c r="G17" s="40"/>
      <c r="H17" s="40"/>
      <c r="I17" s="40"/>
      <c r="J17" s="40"/>
      <c r="K17" s="4"/>
    </row>
    <row r="18" spans="1:11" x14ac:dyDescent="0.3">
      <c r="A18" s="32" t="s">
        <v>167</v>
      </c>
      <c r="B18" s="40"/>
      <c r="C18" s="40"/>
      <c r="D18" s="40"/>
      <c r="E18" s="40"/>
      <c r="F18" s="40"/>
      <c r="G18" s="40"/>
      <c r="H18" s="40"/>
      <c r="I18" s="40"/>
      <c r="J18" s="40"/>
      <c r="K18" s="4"/>
    </row>
    <row r="19" spans="1:11" x14ac:dyDescent="0.3">
      <c r="A19" s="32" t="s">
        <v>167</v>
      </c>
      <c r="B19" s="40"/>
      <c r="C19" s="40"/>
      <c r="D19" s="40"/>
      <c r="E19" s="40"/>
      <c r="F19" s="40"/>
      <c r="G19" s="40"/>
      <c r="H19" s="40"/>
      <c r="I19" s="40"/>
      <c r="J19" s="40"/>
      <c r="K19" s="4"/>
    </row>
    <row r="20" spans="1:11" x14ac:dyDescent="0.3">
      <c r="A20" s="32" t="s">
        <v>167</v>
      </c>
      <c r="B20" s="40"/>
      <c r="C20" s="40"/>
      <c r="D20" s="40"/>
      <c r="E20" s="40"/>
      <c r="F20" s="40"/>
      <c r="G20" s="40"/>
      <c r="H20" s="40"/>
      <c r="I20" s="40"/>
      <c r="J20" s="40"/>
      <c r="K20" s="4"/>
    </row>
    <row r="21" spans="1:11" x14ac:dyDescent="0.3">
      <c r="A21" s="32" t="s">
        <v>167</v>
      </c>
      <c r="B21" s="40"/>
      <c r="C21" s="40"/>
      <c r="D21" s="40"/>
      <c r="E21" s="40"/>
      <c r="F21" s="40"/>
      <c r="G21" s="40"/>
      <c r="H21" s="40"/>
      <c r="I21" s="40"/>
      <c r="J21" s="40"/>
      <c r="K21" s="4"/>
    </row>
    <row r="22" spans="1:11" x14ac:dyDescent="0.3">
      <c r="A22" s="32" t="s">
        <v>167</v>
      </c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1" x14ac:dyDescent="0.3">
      <c r="A23" s="31" t="s">
        <v>189</v>
      </c>
      <c r="B23" s="41">
        <f>SUM(B9:B22)</f>
        <v>0</v>
      </c>
      <c r="C23" s="41">
        <f t="shared" ref="C23:J23" si="0">SUM(C9:C22)</f>
        <v>0</v>
      </c>
      <c r="D23" s="41">
        <f t="shared" si="0"/>
        <v>0</v>
      </c>
      <c r="E23" s="41">
        <f t="shared" si="0"/>
        <v>0</v>
      </c>
      <c r="F23" s="41">
        <f t="shared" si="0"/>
        <v>0</v>
      </c>
      <c r="G23" s="41">
        <f t="shared" si="0"/>
        <v>0</v>
      </c>
      <c r="H23" s="41">
        <f t="shared" si="0"/>
        <v>0</v>
      </c>
      <c r="I23" s="41">
        <f t="shared" si="0"/>
        <v>0</v>
      </c>
      <c r="J23" s="41">
        <f t="shared" si="0"/>
        <v>0</v>
      </c>
      <c r="K23" s="4"/>
    </row>
    <row r="24" spans="1:11" x14ac:dyDescent="0.3">
      <c r="A24" s="65" t="s">
        <v>222</v>
      </c>
      <c r="B24" s="66"/>
      <c r="C24" s="66"/>
      <c r="D24" s="66"/>
      <c r="E24" s="66"/>
      <c r="F24" s="66"/>
      <c r="G24" s="66"/>
      <c r="H24" s="66"/>
      <c r="I24" s="66"/>
      <c r="J24" s="66"/>
      <c r="K24" s="4"/>
    </row>
    <row r="25" spans="1:11" x14ac:dyDescent="0.3">
      <c r="A25" s="30" t="s">
        <v>190</v>
      </c>
      <c r="B25" s="40"/>
      <c r="C25" s="40"/>
      <c r="D25" s="40"/>
      <c r="E25" s="40"/>
      <c r="F25" s="40"/>
      <c r="G25" s="40"/>
      <c r="H25" s="40"/>
      <c r="I25" s="40"/>
      <c r="J25" s="40"/>
      <c r="K25" s="4"/>
    </row>
    <row r="26" spans="1:11" x14ac:dyDescent="0.3">
      <c r="A26" s="30" t="s">
        <v>203</v>
      </c>
      <c r="B26" s="40"/>
      <c r="C26" s="40"/>
      <c r="D26" s="40"/>
      <c r="E26" s="40"/>
      <c r="F26" s="40"/>
      <c r="G26" s="40"/>
      <c r="H26" s="40"/>
      <c r="I26" s="40"/>
      <c r="J26" s="40"/>
      <c r="K26" s="4"/>
    </row>
    <row r="27" spans="1:11" x14ac:dyDescent="0.3">
      <c r="A27" s="31" t="s">
        <v>149</v>
      </c>
      <c r="B27" s="41">
        <f>SUM(B24:B26)</f>
        <v>0</v>
      </c>
      <c r="C27" s="41">
        <f t="shared" ref="C27:J27" si="1">SUM(C25:C26)</f>
        <v>0</v>
      </c>
      <c r="D27" s="41">
        <f t="shared" si="1"/>
        <v>0</v>
      </c>
      <c r="E27" s="41">
        <f t="shared" si="1"/>
        <v>0</v>
      </c>
      <c r="F27" s="41">
        <f t="shared" si="1"/>
        <v>0</v>
      </c>
      <c r="G27" s="41">
        <f t="shared" si="1"/>
        <v>0</v>
      </c>
      <c r="H27" s="41">
        <f t="shared" si="1"/>
        <v>0</v>
      </c>
      <c r="I27" s="41">
        <f t="shared" si="1"/>
        <v>0</v>
      </c>
      <c r="J27" s="41">
        <f t="shared" si="1"/>
        <v>0</v>
      </c>
      <c r="K27" s="4"/>
    </row>
    <row r="28" spans="1:11" x14ac:dyDescent="0.3">
      <c r="A28" s="31" t="s">
        <v>150</v>
      </c>
      <c r="B28" s="41">
        <f>B27+B23</f>
        <v>0</v>
      </c>
      <c r="C28" s="41">
        <f t="shared" ref="C28:I28" si="2">C27+C23</f>
        <v>0</v>
      </c>
      <c r="D28" s="41">
        <f t="shared" si="2"/>
        <v>0</v>
      </c>
      <c r="E28" s="41">
        <f t="shared" si="2"/>
        <v>0</v>
      </c>
      <c r="F28" s="41">
        <f t="shared" si="2"/>
        <v>0</v>
      </c>
      <c r="G28" s="41">
        <f t="shared" si="2"/>
        <v>0</v>
      </c>
      <c r="H28" s="41">
        <f t="shared" si="2"/>
        <v>0</v>
      </c>
      <c r="I28" s="41">
        <f t="shared" si="2"/>
        <v>0</v>
      </c>
      <c r="J28" s="41">
        <f>J27+J23</f>
        <v>0</v>
      </c>
      <c r="K28" s="4"/>
    </row>
    <row r="29" spans="1:11" x14ac:dyDescent="0.3">
      <c r="A29" s="30" t="s">
        <v>194</v>
      </c>
      <c r="B29" s="51"/>
      <c r="C29" s="51"/>
      <c r="D29" s="51"/>
      <c r="E29" s="51"/>
      <c r="F29" s="51"/>
      <c r="G29" s="51"/>
      <c r="H29" s="51"/>
      <c r="I29" s="51"/>
      <c r="J29" s="51"/>
      <c r="K29" s="4"/>
    </row>
    <row r="30" spans="1:11" x14ac:dyDescent="0.3">
      <c r="A30" s="30" t="s">
        <v>204</v>
      </c>
      <c r="B30" s="51"/>
      <c r="C30" s="51"/>
      <c r="D30" s="51"/>
      <c r="E30" s="51"/>
      <c r="F30" s="51"/>
      <c r="G30" s="51"/>
      <c r="H30" s="51"/>
      <c r="I30" s="51"/>
      <c r="J30" s="51"/>
      <c r="K30" s="4"/>
    </row>
    <row r="31" spans="1:11" x14ac:dyDescent="0.3">
      <c r="A31" s="30" t="s">
        <v>154</v>
      </c>
      <c r="B31" s="47">
        <f>B7*365.25</f>
        <v>0</v>
      </c>
      <c r="C31" s="47">
        <f t="shared" ref="C31:J31" si="3">C7*365.25</f>
        <v>0</v>
      </c>
      <c r="D31" s="47">
        <f t="shared" si="3"/>
        <v>0</v>
      </c>
      <c r="E31" s="47">
        <f t="shared" si="3"/>
        <v>0</v>
      </c>
      <c r="F31" s="47">
        <f t="shared" si="3"/>
        <v>0</v>
      </c>
      <c r="G31" s="47">
        <f t="shared" si="3"/>
        <v>0</v>
      </c>
      <c r="H31" s="47">
        <f t="shared" si="3"/>
        <v>0</v>
      </c>
      <c r="I31" s="47">
        <f t="shared" si="3"/>
        <v>0</v>
      </c>
      <c r="J31" s="47">
        <f t="shared" si="3"/>
        <v>0</v>
      </c>
      <c r="K31" s="4"/>
    </row>
    <row r="32" spans="1:11" x14ac:dyDescent="0.3">
      <c r="A32" s="30" t="s">
        <v>205</v>
      </c>
      <c r="B32" s="47">
        <f>B30-B29</f>
        <v>0</v>
      </c>
      <c r="C32" s="47">
        <f t="shared" ref="C32:J32" si="4">C30-C29</f>
        <v>0</v>
      </c>
      <c r="D32" s="47">
        <f t="shared" si="4"/>
        <v>0</v>
      </c>
      <c r="E32" s="47">
        <f t="shared" si="4"/>
        <v>0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0</v>
      </c>
      <c r="K32" s="4"/>
    </row>
    <row r="33" spans="1:11" x14ac:dyDescent="0.3">
      <c r="A33" s="30" t="s">
        <v>153</v>
      </c>
      <c r="B33" s="41">
        <f>IFERROR((B28)/B31,0)</f>
        <v>0</v>
      </c>
      <c r="C33" s="41">
        <f t="shared" ref="C33:J33" si="5">IFERROR((C28)/C31,0)</f>
        <v>0</v>
      </c>
      <c r="D33" s="41">
        <f t="shared" si="5"/>
        <v>0</v>
      </c>
      <c r="E33" s="41">
        <f t="shared" si="5"/>
        <v>0</v>
      </c>
      <c r="F33" s="41">
        <f t="shared" si="5"/>
        <v>0</v>
      </c>
      <c r="G33" s="41">
        <f t="shared" si="5"/>
        <v>0</v>
      </c>
      <c r="H33" s="41">
        <f t="shared" si="5"/>
        <v>0</v>
      </c>
      <c r="I33" s="41">
        <f>IFERROR((I28)/I31,0)</f>
        <v>0</v>
      </c>
      <c r="J33" s="41">
        <f t="shared" si="5"/>
        <v>0</v>
      </c>
      <c r="K33" s="4"/>
    </row>
    <row r="34" spans="1:1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"/>
    </row>
    <row r="35" spans="1:11" x14ac:dyDescent="0.3">
      <c r="A35" s="4" t="s">
        <v>166</v>
      </c>
      <c r="B35" s="45"/>
      <c r="C35" s="45"/>
      <c r="D35" s="45"/>
      <c r="E35" s="45"/>
      <c r="F35" s="45"/>
      <c r="G35" s="45"/>
      <c r="H35" s="45"/>
      <c r="I35" s="45"/>
      <c r="J35" s="45"/>
      <c r="K35" s="31" t="s">
        <v>118</v>
      </c>
    </row>
    <row r="36" spans="1:11" x14ac:dyDescent="0.3">
      <c r="A36" s="30">
        <v>2029</v>
      </c>
      <c r="B36" s="41">
        <f>IF(AND($A36&gt;YEAR(B$29),$A36&lt;YEAR(B$30)),(DATE($A36,12,31)-DATE($A36,1,0))*B$33,IF(AND($A36=YEAR(B$29),$A36=YEAR(B$30)),(B$30-B$29)*B$33,IF($A36=YEAR(B$29),(DATE(YEAR(B$29),12,31)-B$29+1)*B$33,IF($A36=YEAR(B$30),(B$30-DATE(YEAR(B$30),1,1))*B$33,0))))</f>
        <v>0</v>
      </c>
      <c r="C36" s="41">
        <f t="shared" ref="C36:J50" si="6">IF(AND($A36&gt;YEAR(C$29),$A36&lt;YEAR(C$30)),(DATE($A36,12,31)-DATE($A36,1,0))*C$33,IF(AND($A36=YEAR(C$29),$A36=YEAR(C$30)),(C$30-C$29)*C$33,IF($A36=YEAR(C$29),(DATE(YEAR(C$29),12,31)-C$29+1)*C$33,IF($A36=YEAR(C$30),(C$30-DATE(YEAR(C$30),1,1))*C$33,0))))</f>
        <v>0</v>
      </c>
      <c r="D36" s="41">
        <f t="shared" si="6"/>
        <v>0</v>
      </c>
      <c r="E36" s="41">
        <f t="shared" si="6"/>
        <v>0</v>
      </c>
      <c r="F36" s="41">
        <f t="shared" si="6"/>
        <v>0</v>
      </c>
      <c r="G36" s="41">
        <f t="shared" si="6"/>
        <v>0</v>
      </c>
      <c r="H36" s="41">
        <f>IF(AND($A36&gt;YEAR(H$29),$A36&lt;YEAR(H$30)),(DATE($A36,12,31)-DATE($A36,1,0))*H$33,IF(AND($A36=YEAR(H$29),$A36=YEAR(H$30)),(H$30-H$29)*H$33,IF($A36=YEAR(H$29),(DATE(YEAR(H$29),12,31)-H$29+1)*H$33,IF($A36=YEAR(H$30),(H$30-DATE(YEAR(H$30),1,1))*H$33,0))))</f>
        <v>0</v>
      </c>
      <c r="I36" s="41">
        <f t="shared" si="6"/>
        <v>0</v>
      </c>
      <c r="J36" s="41">
        <f t="shared" si="6"/>
        <v>0</v>
      </c>
      <c r="K36" s="91">
        <f>SUM(B36:J36)</f>
        <v>0</v>
      </c>
    </row>
    <row r="37" spans="1:11" x14ac:dyDescent="0.3">
      <c r="A37" s="30">
        <f>A36+1</f>
        <v>2030</v>
      </c>
      <c r="B37" s="41">
        <f t="shared" ref="B37:B49" si="7">IF(AND($A37&gt;YEAR(B$29),$A37&lt;YEAR(B$30)),(DATE($A37,12,31)-DATE($A37,1,0))*B$33,IF(AND($A37=YEAR(B$29),$A37=YEAR(B$30)),(B$30-B$29)*B$33,IF($A37=YEAR(B$29),(DATE(YEAR(B$29),12,31)-B$29+1)*B$33,IF($A37=YEAR(B$30),(B$30-DATE(YEAR(B$30),1,1))*B$33,0))))</f>
        <v>0</v>
      </c>
      <c r="C37" s="41">
        <f t="shared" si="6"/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6"/>
        <v>0</v>
      </c>
      <c r="H37" s="41">
        <f t="shared" si="6"/>
        <v>0</v>
      </c>
      <c r="I37" s="41">
        <f t="shared" si="6"/>
        <v>0</v>
      </c>
      <c r="J37" s="41">
        <f t="shared" si="6"/>
        <v>0</v>
      </c>
      <c r="K37" s="91">
        <f t="shared" ref="K37:K50" si="8">SUM(B37:J37)</f>
        <v>0</v>
      </c>
    </row>
    <row r="38" spans="1:11" x14ac:dyDescent="0.3">
      <c r="A38" s="30">
        <f t="shared" ref="A38:A49" si="9">A37+1</f>
        <v>2031</v>
      </c>
      <c r="B38" s="41">
        <f t="shared" si="7"/>
        <v>0</v>
      </c>
      <c r="C38" s="41">
        <f t="shared" si="6"/>
        <v>0</v>
      </c>
      <c r="D38" s="41">
        <f t="shared" si="6"/>
        <v>0</v>
      </c>
      <c r="E38" s="41">
        <f t="shared" si="6"/>
        <v>0</v>
      </c>
      <c r="F38" s="41">
        <f t="shared" si="6"/>
        <v>0</v>
      </c>
      <c r="G38" s="41">
        <f t="shared" si="6"/>
        <v>0</v>
      </c>
      <c r="H38" s="41">
        <f t="shared" si="6"/>
        <v>0</v>
      </c>
      <c r="I38" s="41">
        <f t="shared" si="6"/>
        <v>0</v>
      </c>
      <c r="J38" s="41">
        <f t="shared" si="6"/>
        <v>0</v>
      </c>
      <c r="K38" s="91">
        <f t="shared" si="8"/>
        <v>0</v>
      </c>
    </row>
    <row r="39" spans="1:11" x14ac:dyDescent="0.3">
      <c r="A39" s="30">
        <f t="shared" si="9"/>
        <v>2032</v>
      </c>
      <c r="B39" s="41">
        <f t="shared" si="7"/>
        <v>0</v>
      </c>
      <c r="C39" s="41">
        <f t="shared" si="6"/>
        <v>0</v>
      </c>
      <c r="D39" s="41">
        <f t="shared" si="6"/>
        <v>0</v>
      </c>
      <c r="E39" s="41">
        <f t="shared" si="6"/>
        <v>0</v>
      </c>
      <c r="F39" s="41">
        <f t="shared" si="6"/>
        <v>0</v>
      </c>
      <c r="G39" s="41">
        <f t="shared" si="6"/>
        <v>0</v>
      </c>
      <c r="H39" s="41">
        <f t="shared" si="6"/>
        <v>0</v>
      </c>
      <c r="I39" s="41">
        <f t="shared" si="6"/>
        <v>0</v>
      </c>
      <c r="J39" s="41">
        <f t="shared" si="6"/>
        <v>0</v>
      </c>
      <c r="K39" s="91">
        <f t="shared" si="8"/>
        <v>0</v>
      </c>
    </row>
    <row r="40" spans="1:11" x14ac:dyDescent="0.3">
      <c r="A40" s="30">
        <f t="shared" si="9"/>
        <v>2033</v>
      </c>
      <c r="B40" s="41">
        <f t="shared" si="7"/>
        <v>0</v>
      </c>
      <c r="C40" s="41">
        <f t="shared" si="6"/>
        <v>0</v>
      </c>
      <c r="D40" s="41">
        <f t="shared" si="6"/>
        <v>0</v>
      </c>
      <c r="E40" s="41">
        <f t="shared" si="6"/>
        <v>0</v>
      </c>
      <c r="F40" s="41">
        <f t="shared" si="6"/>
        <v>0</v>
      </c>
      <c r="G40" s="41">
        <f t="shared" si="6"/>
        <v>0</v>
      </c>
      <c r="H40" s="41">
        <f t="shared" si="6"/>
        <v>0</v>
      </c>
      <c r="I40" s="41">
        <f t="shared" si="6"/>
        <v>0</v>
      </c>
      <c r="J40" s="41">
        <f t="shared" si="6"/>
        <v>0</v>
      </c>
      <c r="K40" s="91">
        <f t="shared" si="8"/>
        <v>0</v>
      </c>
    </row>
    <row r="41" spans="1:11" x14ac:dyDescent="0.3">
      <c r="A41" s="30">
        <f t="shared" si="9"/>
        <v>2034</v>
      </c>
      <c r="B41" s="41">
        <f t="shared" si="7"/>
        <v>0</v>
      </c>
      <c r="C41" s="41">
        <f t="shared" si="6"/>
        <v>0</v>
      </c>
      <c r="D41" s="41">
        <f t="shared" si="6"/>
        <v>0</v>
      </c>
      <c r="E41" s="41">
        <f t="shared" si="6"/>
        <v>0</v>
      </c>
      <c r="F41" s="41">
        <f t="shared" si="6"/>
        <v>0</v>
      </c>
      <c r="G41" s="41">
        <f t="shared" si="6"/>
        <v>0</v>
      </c>
      <c r="H41" s="41">
        <f t="shared" si="6"/>
        <v>0</v>
      </c>
      <c r="I41" s="41">
        <f t="shared" si="6"/>
        <v>0</v>
      </c>
      <c r="J41" s="41">
        <f t="shared" si="6"/>
        <v>0</v>
      </c>
      <c r="K41" s="91">
        <f t="shared" si="8"/>
        <v>0</v>
      </c>
    </row>
    <row r="42" spans="1:11" x14ac:dyDescent="0.3">
      <c r="A42" s="30">
        <f t="shared" si="9"/>
        <v>2035</v>
      </c>
      <c r="B42" s="41">
        <f t="shared" si="7"/>
        <v>0</v>
      </c>
      <c r="C42" s="41">
        <f t="shared" si="6"/>
        <v>0</v>
      </c>
      <c r="D42" s="41">
        <f t="shared" si="6"/>
        <v>0</v>
      </c>
      <c r="E42" s="41">
        <f t="shared" si="6"/>
        <v>0</v>
      </c>
      <c r="F42" s="41">
        <f t="shared" si="6"/>
        <v>0</v>
      </c>
      <c r="G42" s="41">
        <f t="shared" si="6"/>
        <v>0</v>
      </c>
      <c r="H42" s="41">
        <f t="shared" si="6"/>
        <v>0</v>
      </c>
      <c r="I42" s="41">
        <f t="shared" si="6"/>
        <v>0</v>
      </c>
      <c r="J42" s="41">
        <f t="shared" si="6"/>
        <v>0</v>
      </c>
      <c r="K42" s="91">
        <f t="shared" si="8"/>
        <v>0</v>
      </c>
    </row>
    <row r="43" spans="1:11" x14ac:dyDescent="0.3">
      <c r="A43" s="30">
        <f t="shared" si="9"/>
        <v>2036</v>
      </c>
      <c r="B43" s="41">
        <f t="shared" si="7"/>
        <v>0</v>
      </c>
      <c r="C43" s="41">
        <f t="shared" si="6"/>
        <v>0</v>
      </c>
      <c r="D43" s="41">
        <f t="shared" si="6"/>
        <v>0</v>
      </c>
      <c r="E43" s="41">
        <f t="shared" si="6"/>
        <v>0</v>
      </c>
      <c r="F43" s="41">
        <f t="shared" si="6"/>
        <v>0</v>
      </c>
      <c r="G43" s="41">
        <f t="shared" si="6"/>
        <v>0</v>
      </c>
      <c r="H43" s="41">
        <f t="shared" si="6"/>
        <v>0</v>
      </c>
      <c r="I43" s="41">
        <f t="shared" si="6"/>
        <v>0</v>
      </c>
      <c r="J43" s="41">
        <f t="shared" si="6"/>
        <v>0</v>
      </c>
      <c r="K43" s="91">
        <f t="shared" si="8"/>
        <v>0</v>
      </c>
    </row>
    <row r="44" spans="1:11" x14ac:dyDescent="0.3">
      <c r="A44" s="30">
        <f t="shared" si="9"/>
        <v>2037</v>
      </c>
      <c r="B44" s="41">
        <f t="shared" si="7"/>
        <v>0</v>
      </c>
      <c r="C44" s="41">
        <f t="shared" si="6"/>
        <v>0</v>
      </c>
      <c r="D44" s="41">
        <f t="shared" si="6"/>
        <v>0</v>
      </c>
      <c r="E44" s="41">
        <f t="shared" si="6"/>
        <v>0</v>
      </c>
      <c r="F44" s="41">
        <f t="shared" si="6"/>
        <v>0</v>
      </c>
      <c r="G44" s="41">
        <f t="shared" si="6"/>
        <v>0</v>
      </c>
      <c r="H44" s="41">
        <f t="shared" si="6"/>
        <v>0</v>
      </c>
      <c r="I44" s="41">
        <f t="shared" si="6"/>
        <v>0</v>
      </c>
      <c r="J44" s="41">
        <f t="shared" si="6"/>
        <v>0</v>
      </c>
      <c r="K44" s="91">
        <f t="shared" si="8"/>
        <v>0</v>
      </c>
    </row>
    <row r="45" spans="1:11" x14ac:dyDescent="0.3">
      <c r="A45" s="30">
        <f t="shared" si="9"/>
        <v>2038</v>
      </c>
      <c r="B45" s="41">
        <f t="shared" si="7"/>
        <v>0</v>
      </c>
      <c r="C45" s="41">
        <f t="shared" si="6"/>
        <v>0</v>
      </c>
      <c r="D45" s="41">
        <f t="shared" si="6"/>
        <v>0</v>
      </c>
      <c r="E45" s="41">
        <f t="shared" si="6"/>
        <v>0</v>
      </c>
      <c r="F45" s="41">
        <f t="shared" si="6"/>
        <v>0</v>
      </c>
      <c r="G45" s="41">
        <f t="shared" si="6"/>
        <v>0</v>
      </c>
      <c r="H45" s="41">
        <f t="shared" si="6"/>
        <v>0</v>
      </c>
      <c r="I45" s="41">
        <f t="shared" si="6"/>
        <v>0</v>
      </c>
      <c r="J45" s="41">
        <f t="shared" si="6"/>
        <v>0</v>
      </c>
      <c r="K45" s="91">
        <f t="shared" si="8"/>
        <v>0</v>
      </c>
    </row>
    <row r="46" spans="1:11" x14ac:dyDescent="0.3">
      <c r="A46" s="30">
        <f t="shared" si="9"/>
        <v>2039</v>
      </c>
      <c r="B46" s="41">
        <f t="shared" si="7"/>
        <v>0</v>
      </c>
      <c r="C46" s="41">
        <f t="shared" si="6"/>
        <v>0</v>
      </c>
      <c r="D46" s="41">
        <f t="shared" si="6"/>
        <v>0</v>
      </c>
      <c r="E46" s="41">
        <f t="shared" si="6"/>
        <v>0</v>
      </c>
      <c r="F46" s="41">
        <f t="shared" si="6"/>
        <v>0</v>
      </c>
      <c r="G46" s="41">
        <f t="shared" si="6"/>
        <v>0</v>
      </c>
      <c r="H46" s="41">
        <f t="shared" si="6"/>
        <v>0</v>
      </c>
      <c r="I46" s="41">
        <f t="shared" si="6"/>
        <v>0</v>
      </c>
      <c r="J46" s="41">
        <f t="shared" si="6"/>
        <v>0</v>
      </c>
      <c r="K46" s="91">
        <f t="shared" si="8"/>
        <v>0</v>
      </c>
    </row>
    <row r="47" spans="1:11" x14ac:dyDescent="0.3">
      <c r="A47" s="30">
        <f t="shared" si="9"/>
        <v>2040</v>
      </c>
      <c r="B47" s="41">
        <f t="shared" si="7"/>
        <v>0</v>
      </c>
      <c r="C47" s="41">
        <f t="shared" si="6"/>
        <v>0</v>
      </c>
      <c r="D47" s="41">
        <f t="shared" si="6"/>
        <v>0</v>
      </c>
      <c r="E47" s="41">
        <f t="shared" si="6"/>
        <v>0</v>
      </c>
      <c r="F47" s="41">
        <f t="shared" si="6"/>
        <v>0</v>
      </c>
      <c r="G47" s="41">
        <f t="shared" si="6"/>
        <v>0</v>
      </c>
      <c r="H47" s="41">
        <f t="shared" si="6"/>
        <v>0</v>
      </c>
      <c r="I47" s="41">
        <f t="shared" si="6"/>
        <v>0</v>
      </c>
      <c r="J47" s="41">
        <f t="shared" si="6"/>
        <v>0</v>
      </c>
      <c r="K47" s="91">
        <f t="shared" si="8"/>
        <v>0</v>
      </c>
    </row>
    <row r="48" spans="1:11" x14ac:dyDescent="0.3">
      <c r="A48" s="30">
        <f t="shared" si="9"/>
        <v>2041</v>
      </c>
      <c r="B48" s="41">
        <f t="shared" si="7"/>
        <v>0</v>
      </c>
      <c r="C48" s="41">
        <f t="shared" si="6"/>
        <v>0</v>
      </c>
      <c r="D48" s="41">
        <f t="shared" si="6"/>
        <v>0</v>
      </c>
      <c r="E48" s="41">
        <f t="shared" si="6"/>
        <v>0</v>
      </c>
      <c r="F48" s="41">
        <f t="shared" si="6"/>
        <v>0</v>
      </c>
      <c r="G48" s="41">
        <f t="shared" si="6"/>
        <v>0</v>
      </c>
      <c r="H48" s="41">
        <f t="shared" si="6"/>
        <v>0</v>
      </c>
      <c r="I48" s="41">
        <f t="shared" si="6"/>
        <v>0</v>
      </c>
      <c r="J48" s="41">
        <f t="shared" si="6"/>
        <v>0</v>
      </c>
      <c r="K48" s="91">
        <f t="shared" si="8"/>
        <v>0</v>
      </c>
    </row>
    <row r="49" spans="1:11" x14ac:dyDescent="0.3">
      <c r="A49" s="30">
        <f t="shared" si="9"/>
        <v>2042</v>
      </c>
      <c r="B49" s="41">
        <f t="shared" si="7"/>
        <v>0</v>
      </c>
      <c r="C49" s="41">
        <f t="shared" si="6"/>
        <v>0</v>
      </c>
      <c r="D49" s="41">
        <f t="shared" si="6"/>
        <v>0</v>
      </c>
      <c r="E49" s="41">
        <f t="shared" si="6"/>
        <v>0</v>
      </c>
      <c r="F49" s="41">
        <f t="shared" si="6"/>
        <v>0</v>
      </c>
      <c r="G49" s="41">
        <f t="shared" si="6"/>
        <v>0</v>
      </c>
      <c r="H49" s="41">
        <f t="shared" si="6"/>
        <v>0</v>
      </c>
      <c r="I49" s="41">
        <f t="shared" si="6"/>
        <v>0</v>
      </c>
      <c r="J49" s="41">
        <f t="shared" si="6"/>
        <v>0</v>
      </c>
      <c r="K49" s="91">
        <f t="shared" si="8"/>
        <v>0</v>
      </c>
    </row>
    <row r="50" spans="1:11" x14ac:dyDescent="0.3">
      <c r="A50" s="30">
        <f>A49+1</f>
        <v>2043</v>
      </c>
      <c r="B50" s="41">
        <f>IF(AND($A50&gt;YEAR(B$29),$A50&lt;YEAR(B$30)),(DATE($A50,12,31)-DATE($A50,1,0))*B$33,IF(AND($A50=YEAR(B$29),$A50=YEAR(B$30)),(B$30-B$29)*B$33,IF($A50=YEAR(B$29),(DATE(YEAR(B$29),12,31)-B$29+1)*B$33,IF($A50=YEAR(B$30),(B$30-DATE(YEAR(B$30),1,1))*B$33,0))))</f>
        <v>0</v>
      </c>
      <c r="C50" s="41">
        <f t="shared" si="6"/>
        <v>0</v>
      </c>
      <c r="D50" s="41">
        <f t="shared" si="6"/>
        <v>0</v>
      </c>
      <c r="E50" s="41">
        <f t="shared" si="6"/>
        <v>0</v>
      </c>
      <c r="F50" s="41">
        <f t="shared" si="6"/>
        <v>0</v>
      </c>
      <c r="G50" s="41">
        <f t="shared" si="6"/>
        <v>0</v>
      </c>
      <c r="H50" s="41">
        <f t="shared" si="6"/>
        <v>0</v>
      </c>
      <c r="I50" s="41">
        <f t="shared" si="6"/>
        <v>0</v>
      </c>
      <c r="J50" s="41">
        <f t="shared" si="6"/>
        <v>0</v>
      </c>
      <c r="K50" s="91">
        <f t="shared" si="8"/>
        <v>0</v>
      </c>
    </row>
    <row r="51" spans="1:11" x14ac:dyDescent="0.3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"/>
    </row>
    <row r="52" spans="1:11" x14ac:dyDescent="0.3">
      <c r="A52" s="31" t="s">
        <v>118</v>
      </c>
      <c r="B52" s="43">
        <f>SUM(B36:B50)</f>
        <v>0</v>
      </c>
      <c r="C52" s="43">
        <f t="shared" ref="C52:J52" si="10">SUM(C36:C50)</f>
        <v>0</v>
      </c>
      <c r="D52" s="43">
        <f t="shared" si="10"/>
        <v>0</v>
      </c>
      <c r="E52" s="43">
        <f t="shared" si="10"/>
        <v>0</v>
      </c>
      <c r="F52" s="43">
        <f t="shared" si="10"/>
        <v>0</v>
      </c>
      <c r="G52" s="43">
        <f t="shared" si="10"/>
        <v>0</v>
      </c>
      <c r="H52" s="43">
        <f t="shared" si="10"/>
        <v>0</v>
      </c>
      <c r="I52" s="43">
        <f t="shared" si="10"/>
        <v>0</v>
      </c>
      <c r="J52" s="43">
        <f t="shared" si="10"/>
        <v>0</v>
      </c>
      <c r="K52" s="4"/>
    </row>
    <row r="53" spans="1:1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"/>
    </row>
    <row r="54" spans="1:11" x14ac:dyDescent="0.3">
      <c r="A54" s="31" t="s">
        <v>206</v>
      </c>
      <c r="B54" s="43">
        <f>B28-B52</f>
        <v>0</v>
      </c>
      <c r="C54" s="43">
        <f t="shared" ref="C54:J54" si="11">C28-C52</f>
        <v>0</v>
      </c>
      <c r="D54" s="43">
        <f t="shared" si="11"/>
        <v>0</v>
      </c>
      <c r="E54" s="43">
        <f t="shared" si="11"/>
        <v>0</v>
      </c>
      <c r="F54" s="43">
        <f t="shared" si="11"/>
        <v>0</v>
      </c>
      <c r="G54" s="43">
        <f t="shared" si="11"/>
        <v>0</v>
      </c>
      <c r="H54" s="43">
        <f t="shared" si="11"/>
        <v>0</v>
      </c>
      <c r="I54" s="43">
        <f t="shared" si="11"/>
        <v>0</v>
      </c>
      <c r="J54" s="43">
        <f t="shared" si="11"/>
        <v>0</v>
      </c>
      <c r="K54" s="4"/>
    </row>
    <row r="55" spans="1:1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3">
      <c r="A56" s="2" t="s">
        <v>345</v>
      </c>
      <c r="B56" s="4"/>
      <c r="C56" s="4"/>
      <c r="D56" s="4"/>
      <c r="E56" s="4"/>
      <c r="F56" s="4"/>
      <c r="G56" s="4"/>
      <c r="H56" s="4"/>
      <c r="I56" s="4"/>
      <c r="J56" s="4"/>
      <c r="K56" s="31" t="s">
        <v>157</v>
      </c>
    </row>
    <row r="57" spans="1:11" x14ac:dyDescent="0.3">
      <c r="A57" s="30">
        <v>2029</v>
      </c>
      <c r="B57" s="41">
        <f>IF(YEAR(B$29)=$A57,B$23,0)-B36</f>
        <v>0</v>
      </c>
      <c r="C57" s="41">
        <f t="shared" ref="C57:J57" si="12">IF(YEAR(C$29)=$A57,C$23,0)-C36</f>
        <v>0</v>
      </c>
      <c r="D57" s="41">
        <f t="shared" si="12"/>
        <v>0</v>
      </c>
      <c r="E57" s="41">
        <f t="shared" si="12"/>
        <v>0</v>
      </c>
      <c r="F57" s="41">
        <f t="shared" si="12"/>
        <v>0</v>
      </c>
      <c r="G57" s="41">
        <f t="shared" si="12"/>
        <v>0</v>
      </c>
      <c r="H57" s="41">
        <f t="shared" si="12"/>
        <v>0</v>
      </c>
      <c r="I57" s="41">
        <f t="shared" si="12"/>
        <v>0</v>
      </c>
      <c r="J57" s="41">
        <f t="shared" si="12"/>
        <v>0</v>
      </c>
      <c r="K57" s="91">
        <f>SUM(B57:J57)</f>
        <v>0</v>
      </c>
    </row>
    <row r="58" spans="1:11" x14ac:dyDescent="0.3">
      <c r="A58" s="30">
        <f>A57+1</f>
        <v>2030</v>
      </c>
      <c r="B58" s="41">
        <f>IF(YEAR(B$29)=$A58,B$23,0)+B57-B37</f>
        <v>0</v>
      </c>
      <c r="C58" s="41">
        <f t="shared" ref="C58:J71" si="13">IF(YEAR(C$29)=$A58,C$23,0)+C57-C37</f>
        <v>0</v>
      </c>
      <c r="D58" s="41">
        <f t="shared" si="13"/>
        <v>0</v>
      </c>
      <c r="E58" s="41">
        <f t="shared" si="13"/>
        <v>0</v>
      </c>
      <c r="F58" s="41">
        <f t="shared" si="13"/>
        <v>0</v>
      </c>
      <c r="G58" s="41">
        <f t="shared" si="13"/>
        <v>0</v>
      </c>
      <c r="H58" s="41">
        <f t="shared" si="13"/>
        <v>0</v>
      </c>
      <c r="I58" s="41">
        <f t="shared" si="13"/>
        <v>0</v>
      </c>
      <c r="J58" s="41">
        <f t="shared" si="13"/>
        <v>0</v>
      </c>
      <c r="K58" s="91">
        <f t="shared" ref="K58:K71" si="14">SUM(B58:J58)</f>
        <v>0</v>
      </c>
    </row>
    <row r="59" spans="1:11" x14ac:dyDescent="0.3">
      <c r="A59" s="30">
        <f t="shared" ref="A59:A71" si="15">A58+1</f>
        <v>2031</v>
      </c>
      <c r="B59" s="41">
        <f t="shared" ref="B59:B71" si="16">IF(YEAR(B$29)=$A59,B$23,0)+B58-B38</f>
        <v>0</v>
      </c>
      <c r="C59" s="41">
        <f t="shared" si="13"/>
        <v>0</v>
      </c>
      <c r="D59" s="41">
        <f t="shared" si="13"/>
        <v>0</v>
      </c>
      <c r="E59" s="41">
        <f t="shared" si="13"/>
        <v>0</v>
      </c>
      <c r="F59" s="41">
        <f t="shared" si="13"/>
        <v>0</v>
      </c>
      <c r="G59" s="41">
        <f t="shared" si="13"/>
        <v>0</v>
      </c>
      <c r="H59" s="41">
        <f t="shared" si="13"/>
        <v>0</v>
      </c>
      <c r="I59" s="41">
        <f t="shared" si="13"/>
        <v>0</v>
      </c>
      <c r="J59" s="41">
        <f t="shared" si="13"/>
        <v>0</v>
      </c>
      <c r="K59" s="91">
        <f t="shared" si="14"/>
        <v>0</v>
      </c>
    </row>
    <row r="60" spans="1:11" x14ac:dyDescent="0.3">
      <c r="A60" s="30">
        <f t="shared" si="15"/>
        <v>2032</v>
      </c>
      <c r="B60" s="41">
        <f t="shared" si="16"/>
        <v>0</v>
      </c>
      <c r="C60" s="41">
        <f t="shared" si="13"/>
        <v>0</v>
      </c>
      <c r="D60" s="41">
        <f t="shared" si="13"/>
        <v>0</v>
      </c>
      <c r="E60" s="41">
        <f t="shared" si="13"/>
        <v>0</v>
      </c>
      <c r="F60" s="41">
        <f t="shared" si="13"/>
        <v>0</v>
      </c>
      <c r="G60" s="41">
        <f t="shared" si="13"/>
        <v>0</v>
      </c>
      <c r="H60" s="41">
        <f t="shared" si="13"/>
        <v>0</v>
      </c>
      <c r="I60" s="41">
        <f t="shared" si="13"/>
        <v>0</v>
      </c>
      <c r="J60" s="41">
        <f t="shared" si="13"/>
        <v>0</v>
      </c>
      <c r="K60" s="91">
        <f t="shared" si="14"/>
        <v>0</v>
      </c>
    </row>
    <row r="61" spans="1:11" x14ac:dyDescent="0.3">
      <c r="A61" s="30">
        <f t="shared" si="15"/>
        <v>2033</v>
      </c>
      <c r="B61" s="41">
        <f t="shared" si="16"/>
        <v>0</v>
      </c>
      <c r="C61" s="41">
        <f t="shared" si="13"/>
        <v>0</v>
      </c>
      <c r="D61" s="41">
        <f t="shared" si="13"/>
        <v>0</v>
      </c>
      <c r="E61" s="41">
        <f t="shared" si="13"/>
        <v>0</v>
      </c>
      <c r="F61" s="41">
        <f t="shared" si="13"/>
        <v>0</v>
      </c>
      <c r="G61" s="41">
        <f t="shared" si="13"/>
        <v>0</v>
      </c>
      <c r="H61" s="41">
        <f t="shared" si="13"/>
        <v>0</v>
      </c>
      <c r="I61" s="41">
        <f t="shared" si="13"/>
        <v>0</v>
      </c>
      <c r="J61" s="41">
        <f t="shared" si="13"/>
        <v>0</v>
      </c>
      <c r="K61" s="91">
        <f t="shared" si="14"/>
        <v>0</v>
      </c>
    </row>
    <row r="62" spans="1:11" x14ac:dyDescent="0.3">
      <c r="A62" s="30">
        <f t="shared" si="15"/>
        <v>2034</v>
      </c>
      <c r="B62" s="41">
        <f t="shared" si="16"/>
        <v>0</v>
      </c>
      <c r="C62" s="41">
        <f t="shared" si="13"/>
        <v>0</v>
      </c>
      <c r="D62" s="41">
        <f t="shared" si="13"/>
        <v>0</v>
      </c>
      <c r="E62" s="41">
        <f t="shared" si="13"/>
        <v>0</v>
      </c>
      <c r="F62" s="41">
        <f t="shared" si="13"/>
        <v>0</v>
      </c>
      <c r="G62" s="41">
        <f t="shared" si="13"/>
        <v>0</v>
      </c>
      <c r="H62" s="41">
        <f t="shared" si="13"/>
        <v>0</v>
      </c>
      <c r="I62" s="41">
        <f t="shared" si="13"/>
        <v>0</v>
      </c>
      <c r="J62" s="41">
        <f t="shared" si="13"/>
        <v>0</v>
      </c>
      <c r="K62" s="91">
        <f t="shared" si="14"/>
        <v>0</v>
      </c>
    </row>
    <row r="63" spans="1:11" x14ac:dyDescent="0.3">
      <c r="A63" s="30">
        <f t="shared" si="15"/>
        <v>2035</v>
      </c>
      <c r="B63" s="41">
        <f t="shared" si="16"/>
        <v>0</v>
      </c>
      <c r="C63" s="41">
        <f t="shared" si="13"/>
        <v>0</v>
      </c>
      <c r="D63" s="41">
        <f t="shared" si="13"/>
        <v>0</v>
      </c>
      <c r="E63" s="41">
        <f t="shared" si="13"/>
        <v>0</v>
      </c>
      <c r="F63" s="41">
        <f t="shared" si="13"/>
        <v>0</v>
      </c>
      <c r="G63" s="41">
        <f t="shared" si="13"/>
        <v>0</v>
      </c>
      <c r="H63" s="41">
        <f t="shared" si="13"/>
        <v>0</v>
      </c>
      <c r="I63" s="41">
        <f t="shared" si="13"/>
        <v>0</v>
      </c>
      <c r="J63" s="41">
        <f t="shared" si="13"/>
        <v>0</v>
      </c>
      <c r="K63" s="91">
        <f t="shared" si="14"/>
        <v>0</v>
      </c>
    </row>
    <row r="64" spans="1:11" x14ac:dyDescent="0.3">
      <c r="A64" s="30">
        <f t="shared" si="15"/>
        <v>2036</v>
      </c>
      <c r="B64" s="41">
        <f t="shared" si="16"/>
        <v>0</v>
      </c>
      <c r="C64" s="41">
        <f t="shared" si="13"/>
        <v>0</v>
      </c>
      <c r="D64" s="41">
        <f t="shared" si="13"/>
        <v>0</v>
      </c>
      <c r="E64" s="41">
        <f t="shared" si="13"/>
        <v>0</v>
      </c>
      <c r="F64" s="41">
        <f t="shared" si="13"/>
        <v>0</v>
      </c>
      <c r="G64" s="41">
        <f t="shared" si="13"/>
        <v>0</v>
      </c>
      <c r="H64" s="41">
        <f t="shared" si="13"/>
        <v>0</v>
      </c>
      <c r="I64" s="41">
        <f t="shared" si="13"/>
        <v>0</v>
      </c>
      <c r="J64" s="41">
        <f t="shared" si="13"/>
        <v>0</v>
      </c>
      <c r="K64" s="91">
        <f t="shared" si="14"/>
        <v>0</v>
      </c>
    </row>
    <row r="65" spans="1:11" x14ac:dyDescent="0.3">
      <c r="A65" s="30">
        <f t="shared" si="15"/>
        <v>2037</v>
      </c>
      <c r="B65" s="41">
        <f t="shared" si="16"/>
        <v>0</v>
      </c>
      <c r="C65" s="41">
        <f t="shared" si="13"/>
        <v>0</v>
      </c>
      <c r="D65" s="41">
        <f t="shared" si="13"/>
        <v>0</v>
      </c>
      <c r="E65" s="41">
        <f t="shared" si="13"/>
        <v>0</v>
      </c>
      <c r="F65" s="41">
        <f t="shared" si="13"/>
        <v>0</v>
      </c>
      <c r="G65" s="41">
        <f t="shared" si="13"/>
        <v>0</v>
      </c>
      <c r="H65" s="41">
        <f t="shared" si="13"/>
        <v>0</v>
      </c>
      <c r="I65" s="41">
        <f t="shared" si="13"/>
        <v>0</v>
      </c>
      <c r="J65" s="41">
        <f t="shared" si="13"/>
        <v>0</v>
      </c>
      <c r="K65" s="91">
        <f t="shared" si="14"/>
        <v>0</v>
      </c>
    </row>
    <row r="66" spans="1:11" x14ac:dyDescent="0.3">
      <c r="A66" s="30">
        <f t="shared" si="15"/>
        <v>2038</v>
      </c>
      <c r="B66" s="41">
        <f t="shared" si="16"/>
        <v>0</v>
      </c>
      <c r="C66" s="41">
        <f t="shared" si="13"/>
        <v>0</v>
      </c>
      <c r="D66" s="41">
        <f t="shared" si="13"/>
        <v>0</v>
      </c>
      <c r="E66" s="41">
        <f t="shared" si="13"/>
        <v>0</v>
      </c>
      <c r="F66" s="41">
        <f t="shared" si="13"/>
        <v>0</v>
      </c>
      <c r="G66" s="41">
        <f t="shared" si="13"/>
        <v>0</v>
      </c>
      <c r="H66" s="41">
        <f t="shared" si="13"/>
        <v>0</v>
      </c>
      <c r="I66" s="41">
        <f t="shared" si="13"/>
        <v>0</v>
      </c>
      <c r="J66" s="41">
        <f t="shared" si="13"/>
        <v>0</v>
      </c>
      <c r="K66" s="91">
        <f t="shared" si="14"/>
        <v>0</v>
      </c>
    </row>
    <row r="67" spans="1:11" x14ac:dyDescent="0.3">
      <c r="A67" s="30">
        <f t="shared" si="15"/>
        <v>2039</v>
      </c>
      <c r="B67" s="41">
        <f t="shared" si="16"/>
        <v>0</v>
      </c>
      <c r="C67" s="41">
        <f t="shared" si="13"/>
        <v>0</v>
      </c>
      <c r="D67" s="41">
        <f t="shared" si="13"/>
        <v>0</v>
      </c>
      <c r="E67" s="41">
        <f t="shared" si="13"/>
        <v>0</v>
      </c>
      <c r="F67" s="41">
        <f t="shared" si="13"/>
        <v>0</v>
      </c>
      <c r="G67" s="41">
        <f t="shared" si="13"/>
        <v>0</v>
      </c>
      <c r="H67" s="41">
        <f t="shared" si="13"/>
        <v>0</v>
      </c>
      <c r="I67" s="41">
        <f t="shared" si="13"/>
        <v>0</v>
      </c>
      <c r="J67" s="41">
        <f t="shared" si="13"/>
        <v>0</v>
      </c>
      <c r="K67" s="91">
        <f t="shared" si="14"/>
        <v>0</v>
      </c>
    </row>
    <row r="68" spans="1:11" x14ac:dyDescent="0.3">
      <c r="A68" s="30">
        <f t="shared" si="15"/>
        <v>2040</v>
      </c>
      <c r="B68" s="41">
        <f t="shared" si="16"/>
        <v>0</v>
      </c>
      <c r="C68" s="41">
        <f t="shared" si="13"/>
        <v>0</v>
      </c>
      <c r="D68" s="41">
        <f t="shared" si="13"/>
        <v>0</v>
      </c>
      <c r="E68" s="41">
        <f t="shared" si="13"/>
        <v>0</v>
      </c>
      <c r="F68" s="41">
        <f t="shared" si="13"/>
        <v>0</v>
      </c>
      <c r="G68" s="41">
        <f t="shared" si="13"/>
        <v>0</v>
      </c>
      <c r="H68" s="41">
        <f t="shared" si="13"/>
        <v>0</v>
      </c>
      <c r="I68" s="41">
        <f t="shared" si="13"/>
        <v>0</v>
      </c>
      <c r="J68" s="41">
        <f t="shared" si="13"/>
        <v>0</v>
      </c>
      <c r="K68" s="91">
        <f t="shared" si="14"/>
        <v>0</v>
      </c>
    </row>
    <row r="69" spans="1:11" x14ac:dyDescent="0.3">
      <c r="A69" s="30">
        <f t="shared" si="15"/>
        <v>2041</v>
      </c>
      <c r="B69" s="41">
        <f t="shared" si="16"/>
        <v>0</v>
      </c>
      <c r="C69" s="41">
        <f t="shared" si="13"/>
        <v>0</v>
      </c>
      <c r="D69" s="41">
        <f t="shared" si="13"/>
        <v>0</v>
      </c>
      <c r="E69" s="41">
        <f t="shared" si="13"/>
        <v>0</v>
      </c>
      <c r="F69" s="41">
        <f t="shared" si="13"/>
        <v>0</v>
      </c>
      <c r="G69" s="41">
        <f t="shared" si="13"/>
        <v>0</v>
      </c>
      <c r="H69" s="41">
        <f t="shared" si="13"/>
        <v>0</v>
      </c>
      <c r="I69" s="41">
        <f t="shared" si="13"/>
        <v>0</v>
      </c>
      <c r="J69" s="41">
        <f t="shared" si="13"/>
        <v>0</v>
      </c>
      <c r="K69" s="91">
        <f t="shared" si="14"/>
        <v>0</v>
      </c>
    </row>
    <row r="70" spans="1:11" x14ac:dyDescent="0.3">
      <c r="A70" s="30">
        <f t="shared" si="15"/>
        <v>2042</v>
      </c>
      <c r="B70" s="41">
        <f t="shared" si="16"/>
        <v>0</v>
      </c>
      <c r="C70" s="41">
        <f t="shared" si="13"/>
        <v>0</v>
      </c>
      <c r="D70" s="41">
        <f t="shared" si="13"/>
        <v>0</v>
      </c>
      <c r="E70" s="41">
        <f t="shared" si="13"/>
        <v>0</v>
      </c>
      <c r="F70" s="41">
        <f t="shared" si="13"/>
        <v>0</v>
      </c>
      <c r="G70" s="41">
        <f t="shared" si="13"/>
        <v>0</v>
      </c>
      <c r="H70" s="41">
        <f t="shared" si="13"/>
        <v>0</v>
      </c>
      <c r="I70" s="41">
        <f t="shared" si="13"/>
        <v>0</v>
      </c>
      <c r="J70" s="41">
        <f t="shared" si="13"/>
        <v>0</v>
      </c>
      <c r="K70" s="91">
        <f t="shared" si="14"/>
        <v>0</v>
      </c>
    </row>
    <row r="71" spans="1:11" x14ac:dyDescent="0.3">
      <c r="A71" s="30">
        <f t="shared" si="15"/>
        <v>2043</v>
      </c>
      <c r="B71" s="41">
        <f t="shared" si="16"/>
        <v>0</v>
      </c>
      <c r="C71" s="41">
        <f t="shared" si="13"/>
        <v>0</v>
      </c>
      <c r="D71" s="41">
        <f t="shared" si="13"/>
        <v>0</v>
      </c>
      <c r="E71" s="41">
        <f t="shared" si="13"/>
        <v>0</v>
      </c>
      <c r="F71" s="41">
        <f t="shared" si="13"/>
        <v>0</v>
      </c>
      <c r="G71" s="41">
        <f t="shared" si="13"/>
        <v>0</v>
      </c>
      <c r="H71" s="41">
        <f t="shared" si="13"/>
        <v>0</v>
      </c>
      <c r="I71" s="41">
        <f t="shared" si="13"/>
        <v>0</v>
      </c>
      <c r="J71" s="41">
        <f t="shared" si="13"/>
        <v>0</v>
      </c>
      <c r="K71" s="91">
        <f t="shared" si="14"/>
        <v>0</v>
      </c>
    </row>
  </sheetData>
  <mergeCells count="1">
    <mergeCell ref="G1:I1"/>
  </mergeCells>
  <hyperlinks>
    <hyperlink ref="A2" location="A.03!A1" display="terug" xr:uid="{F5FB2880-AF8E-47C0-A729-794D2728DDB4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5ECF-0AFD-4710-A11D-9CC792C49875}">
  <dimension ref="A1:J55"/>
  <sheetViews>
    <sheetView workbookViewId="0">
      <selection activeCell="B36" sqref="B36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0" x14ac:dyDescent="0.3">
      <c r="A1" s="2" t="s">
        <v>226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</row>
    <row r="2" spans="1:10" x14ac:dyDescent="0.3">
      <c r="A2" s="34" t="s">
        <v>137</v>
      </c>
      <c r="B2" s="4"/>
      <c r="C2" s="4"/>
      <c r="D2" s="4"/>
      <c r="E2" s="4"/>
      <c r="F2" s="25"/>
      <c r="G2" s="29"/>
      <c r="H2" s="29"/>
      <c r="I2" s="29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207</v>
      </c>
      <c r="B4" s="40"/>
      <c r="C4" s="40"/>
      <c r="D4" s="40"/>
      <c r="E4" s="40"/>
      <c r="F4" s="40"/>
      <c r="G4" s="40"/>
      <c r="H4" s="40"/>
      <c r="I4" s="40"/>
      <c r="J4" s="4"/>
    </row>
    <row r="5" spans="1:10" x14ac:dyDescent="0.3">
      <c r="A5" s="30" t="s">
        <v>208</v>
      </c>
      <c r="B5" s="42"/>
      <c r="C5" s="42"/>
      <c r="D5" s="42"/>
      <c r="E5" s="42"/>
      <c r="F5" s="42"/>
      <c r="G5" s="42"/>
      <c r="H5" s="42"/>
      <c r="I5" s="42"/>
      <c r="J5" s="4"/>
    </row>
    <row r="6" spans="1:10" x14ac:dyDescent="0.3">
      <c r="A6" s="32" t="s">
        <v>167</v>
      </c>
      <c r="B6" s="40"/>
      <c r="C6" s="40"/>
      <c r="D6" s="40"/>
      <c r="E6" s="40"/>
      <c r="F6" s="40"/>
      <c r="G6" s="40"/>
      <c r="H6" s="40"/>
      <c r="I6" s="40"/>
      <c r="J6" s="4"/>
    </row>
    <row r="7" spans="1:10" x14ac:dyDescent="0.3">
      <c r="A7" s="32" t="s">
        <v>167</v>
      </c>
      <c r="B7" s="40"/>
      <c r="C7" s="40"/>
      <c r="D7" s="40"/>
      <c r="E7" s="40"/>
      <c r="F7" s="40"/>
      <c r="G7" s="40"/>
      <c r="H7" s="40"/>
      <c r="I7" s="40"/>
      <c r="J7" s="4"/>
    </row>
    <row r="8" spans="1:10" x14ac:dyDescent="0.3">
      <c r="A8" s="32" t="s">
        <v>167</v>
      </c>
      <c r="B8" s="40"/>
      <c r="C8" s="40"/>
      <c r="D8" s="40"/>
      <c r="E8" s="40"/>
      <c r="F8" s="40"/>
      <c r="G8" s="40"/>
      <c r="H8" s="40"/>
      <c r="I8" s="40"/>
      <c r="J8" s="4"/>
    </row>
    <row r="9" spans="1:10" x14ac:dyDescent="0.3">
      <c r="A9" s="32" t="s">
        <v>167</v>
      </c>
      <c r="B9" s="40"/>
      <c r="C9" s="40"/>
      <c r="D9" s="40"/>
      <c r="E9" s="40"/>
      <c r="F9" s="40"/>
      <c r="G9" s="40"/>
      <c r="H9" s="40"/>
      <c r="I9" s="40"/>
      <c r="J9" s="4"/>
    </row>
    <row r="10" spans="1:10" x14ac:dyDescent="0.3">
      <c r="A10" s="32" t="s">
        <v>167</v>
      </c>
      <c r="B10" s="40"/>
      <c r="C10" s="40"/>
      <c r="D10" s="40"/>
      <c r="E10" s="40"/>
      <c r="F10" s="40"/>
      <c r="G10" s="40"/>
      <c r="H10" s="40"/>
      <c r="I10" s="40"/>
      <c r="J10" s="4"/>
    </row>
    <row r="11" spans="1:10" x14ac:dyDescent="0.3">
      <c r="A11" s="32" t="s">
        <v>167</v>
      </c>
      <c r="B11" s="40"/>
      <c r="C11" s="40"/>
      <c r="D11" s="40"/>
      <c r="E11" s="40"/>
      <c r="F11" s="40"/>
      <c r="G11" s="40"/>
      <c r="H11" s="40"/>
      <c r="I11" s="40"/>
      <c r="J11" s="4"/>
    </row>
    <row r="12" spans="1:10" x14ac:dyDescent="0.3">
      <c r="A12" s="32" t="s">
        <v>167</v>
      </c>
      <c r="B12" s="40"/>
      <c r="C12" s="40"/>
      <c r="D12" s="40"/>
      <c r="E12" s="40"/>
      <c r="F12" s="40"/>
      <c r="G12" s="40"/>
      <c r="H12" s="40"/>
      <c r="I12" s="40"/>
      <c r="J12" s="4"/>
    </row>
    <row r="13" spans="1:10" x14ac:dyDescent="0.3">
      <c r="A13" s="32" t="s">
        <v>167</v>
      </c>
      <c r="B13" s="40"/>
      <c r="C13" s="40"/>
      <c r="D13" s="40"/>
      <c r="E13" s="40"/>
      <c r="F13" s="40"/>
      <c r="G13" s="40"/>
      <c r="H13" s="40"/>
      <c r="I13" s="40"/>
      <c r="J13" s="4"/>
    </row>
    <row r="14" spans="1:10" x14ac:dyDescent="0.3">
      <c r="A14" s="32" t="s">
        <v>167</v>
      </c>
      <c r="B14" s="40"/>
      <c r="C14" s="40"/>
      <c r="D14" s="40"/>
      <c r="E14" s="40"/>
      <c r="F14" s="40"/>
      <c r="G14" s="40"/>
      <c r="H14" s="40"/>
      <c r="I14" s="40"/>
      <c r="J14" s="4"/>
    </row>
    <row r="15" spans="1:10" x14ac:dyDescent="0.3">
      <c r="A15" s="32" t="s">
        <v>167</v>
      </c>
      <c r="B15" s="40"/>
      <c r="C15" s="40"/>
      <c r="D15" s="40"/>
      <c r="E15" s="40"/>
      <c r="F15" s="40"/>
      <c r="G15" s="40"/>
      <c r="H15" s="40"/>
      <c r="I15" s="40"/>
      <c r="J15" s="4"/>
    </row>
    <row r="16" spans="1:10" x14ac:dyDescent="0.3">
      <c r="A16" s="32" t="s">
        <v>167</v>
      </c>
      <c r="B16" s="40"/>
      <c r="C16" s="40"/>
      <c r="D16" s="40"/>
      <c r="E16" s="40"/>
      <c r="F16" s="40"/>
      <c r="G16" s="40"/>
      <c r="H16" s="40"/>
      <c r="I16" s="40"/>
      <c r="J16" s="4"/>
    </row>
    <row r="17" spans="1:10" x14ac:dyDescent="0.3">
      <c r="A17" s="32" t="s">
        <v>167</v>
      </c>
      <c r="B17" s="40"/>
      <c r="C17" s="40"/>
      <c r="D17" s="40"/>
      <c r="E17" s="40"/>
      <c r="F17" s="40"/>
      <c r="G17" s="40"/>
      <c r="H17" s="40"/>
      <c r="I17" s="40"/>
      <c r="J17" s="4"/>
    </row>
    <row r="18" spans="1:10" x14ac:dyDescent="0.3">
      <c r="A18" s="32" t="s">
        <v>167</v>
      </c>
      <c r="B18" s="40"/>
      <c r="C18" s="40"/>
      <c r="D18" s="40"/>
      <c r="E18" s="40"/>
      <c r="F18" s="40"/>
      <c r="G18" s="40"/>
      <c r="H18" s="40"/>
      <c r="I18" s="40"/>
      <c r="J18" s="4"/>
    </row>
    <row r="19" spans="1:10" x14ac:dyDescent="0.3">
      <c r="A19" s="32" t="s">
        <v>167</v>
      </c>
      <c r="B19" s="40"/>
      <c r="C19" s="40"/>
      <c r="D19" s="40"/>
      <c r="E19" s="40"/>
      <c r="F19" s="40"/>
      <c r="G19" s="40"/>
      <c r="H19" s="40"/>
      <c r="I19" s="40"/>
      <c r="J19" s="4"/>
    </row>
    <row r="20" spans="1:10" x14ac:dyDescent="0.3">
      <c r="A20" s="32" t="s">
        <v>167</v>
      </c>
      <c r="B20" s="40"/>
      <c r="C20" s="40"/>
      <c r="D20" s="40"/>
      <c r="E20" s="40"/>
      <c r="F20" s="40"/>
      <c r="G20" s="40"/>
      <c r="H20" s="40"/>
      <c r="I20" s="40"/>
      <c r="J20" s="4"/>
    </row>
    <row r="21" spans="1:10" x14ac:dyDescent="0.3">
      <c r="A21" s="32" t="s">
        <v>167</v>
      </c>
      <c r="B21" s="40"/>
      <c r="C21" s="40"/>
      <c r="D21" s="40"/>
      <c r="E21" s="40"/>
      <c r="F21" s="40"/>
      <c r="G21" s="40"/>
      <c r="H21" s="40"/>
      <c r="I21" s="40"/>
      <c r="J21" s="4"/>
    </row>
    <row r="22" spans="1:10" x14ac:dyDescent="0.3">
      <c r="A22" s="32" t="s">
        <v>167</v>
      </c>
      <c r="B22" s="40"/>
      <c r="C22" s="40"/>
      <c r="D22" s="40"/>
      <c r="E22" s="40"/>
      <c r="F22" s="40"/>
      <c r="G22" s="40"/>
      <c r="H22" s="40"/>
      <c r="I22" s="40"/>
      <c r="J22" s="4"/>
    </row>
    <row r="23" spans="1:10" x14ac:dyDescent="0.3">
      <c r="A23" s="32" t="s">
        <v>167</v>
      </c>
      <c r="B23" s="40"/>
      <c r="C23" s="40"/>
      <c r="D23" s="40"/>
      <c r="E23" s="40"/>
      <c r="F23" s="40"/>
      <c r="G23" s="40"/>
      <c r="H23" s="40"/>
      <c r="I23" s="40"/>
      <c r="J23" s="4"/>
    </row>
    <row r="24" spans="1:10" x14ac:dyDescent="0.3">
      <c r="A24" s="32" t="s">
        <v>167</v>
      </c>
      <c r="B24" s="40"/>
      <c r="C24" s="40"/>
      <c r="D24" s="40"/>
      <c r="E24" s="40"/>
      <c r="F24" s="40"/>
      <c r="G24" s="40"/>
      <c r="H24" s="40"/>
      <c r="I24" s="40"/>
      <c r="J24" s="4"/>
    </row>
    <row r="25" spans="1:10" x14ac:dyDescent="0.3">
      <c r="A25" s="32" t="s">
        <v>167</v>
      </c>
      <c r="B25" s="40"/>
      <c r="C25" s="40"/>
      <c r="D25" s="40"/>
      <c r="E25" s="40"/>
      <c r="F25" s="40"/>
      <c r="G25" s="40"/>
      <c r="H25" s="40"/>
      <c r="I25" s="40"/>
      <c r="J25" s="4"/>
    </row>
    <row r="26" spans="1:10" x14ac:dyDescent="0.3">
      <c r="A26" s="32" t="s">
        <v>167</v>
      </c>
      <c r="B26" s="40"/>
      <c r="C26" s="40"/>
      <c r="D26" s="40"/>
      <c r="E26" s="40"/>
      <c r="F26" s="40"/>
      <c r="G26" s="40"/>
      <c r="H26" s="40"/>
      <c r="I26" s="40"/>
      <c r="J26" s="4"/>
    </row>
    <row r="27" spans="1:10" x14ac:dyDescent="0.3">
      <c r="A27" s="32" t="s">
        <v>167</v>
      </c>
      <c r="B27" s="40"/>
      <c r="C27" s="40"/>
      <c r="D27" s="40"/>
      <c r="E27" s="40"/>
      <c r="F27" s="40"/>
      <c r="G27" s="40"/>
      <c r="H27" s="40"/>
      <c r="I27" s="40"/>
      <c r="J27" s="4"/>
    </row>
    <row r="28" spans="1:10" x14ac:dyDescent="0.3">
      <c r="A28" s="30" t="s">
        <v>209</v>
      </c>
      <c r="B28" s="40"/>
      <c r="C28" s="40"/>
      <c r="D28" s="40"/>
      <c r="E28" s="40"/>
      <c r="F28" s="40"/>
      <c r="G28" s="40"/>
      <c r="H28" s="40"/>
      <c r="I28" s="40"/>
      <c r="J28" s="4"/>
    </row>
    <row r="29" spans="1:10" x14ac:dyDescent="0.3">
      <c r="A29" s="31" t="s">
        <v>210</v>
      </c>
      <c r="B29" s="41">
        <f>(SUM(B6:B27)-B28)</f>
        <v>0</v>
      </c>
      <c r="C29" s="41">
        <f>(SUM(C6:C27)-C28)</f>
        <v>0</v>
      </c>
      <c r="D29" s="41">
        <f t="shared" ref="D29:I29" si="0">(SUM(C6:C27)-C28)</f>
        <v>0</v>
      </c>
      <c r="E29" s="41">
        <f t="shared" si="0"/>
        <v>0</v>
      </c>
      <c r="F29" s="41">
        <f t="shared" si="0"/>
        <v>0</v>
      </c>
      <c r="G29" s="41">
        <f t="shared" si="0"/>
        <v>0</v>
      </c>
      <c r="H29" s="41">
        <f t="shared" si="0"/>
        <v>0</v>
      </c>
      <c r="I29" s="41">
        <f t="shared" si="0"/>
        <v>0</v>
      </c>
      <c r="J29" s="4"/>
    </row>
    <row r="30" spans="1:10" x14ac:dyDescent="0.3">
      <c r="A30" s="30" t="s">
        <v>211</v>
      </c>
      <c r="B30" s="51"/>
      <c r="C30" s="51"/>
      <c r="D30" s="51"/>
      <c r="E30" s="51"/>
      <c r="F30" s="51"/>
      <c r="G30" s="51"/>
      <c r="H30" s="51"/>
      <c r="I30" s="51"/>
      <c r="J30" s="4"/>
    </row>
    <row r="31" spans="1:10" x14ac:dyDescent="0.3">
      <c r="A31" s="30" t="s">
        <v>212</v>
      </c>
      <c r="B31" s="51"/>
      <c r="C31" s="51"/>
      <c r="D31" s="51"/>
      <c r="E31" s="51"/>
      <c r="F31" s="51"/>
      <c r="G31" s="51"/>
      <c r="H31" s="51"/>
      <c r="I31" s="51"/>
      <c r="J31" s="4"/>
    </row>
    <row r="32" spans="1:10" x14ac:dyDescent="0.3">
      <c r="A32" s="30" t="s">
        <v>213</v>
      </c>
      <c r="B32" s="47">
        <f>DATEDIF(B30,B31,"D")</f>
        <v>0</v>
      </c>
      <c r="C32" s="47">
        <f t="shared" ref="C32:I32" si="1">DATEDIF(C30,C31,"D")</f>
        <v>0</v>
      </c>
      <c r="D32" s="47">
        <f t="shared" si="1"/>
        <v>0</v>
      </c>
      <c r="E32" s="47">
        <f t="shared" si="1"/>
        <v>0</v>
      </c>
      <c r="F32" s="47">
        <f t="shared" si="1"/>
        <v>0</v>
      </c>
      <c r="G32" s="47">
        <f t="shared" si="1"/>
        <v>0</v>
      </c>
      <c r="H32" s="47">
        <f t="shared" si="1"/>
        <v>0</v>
      </c>
      <c r="I32" s="47">
        <f t="shared" si="1"/>
        <v>0</v>
      </c>
      <c r="J32" s="4"/>
    </row>
    <row r="33" spans="1:10" x14ac:dyDescent="0.3">
      <c r="A33" s="30" t="s">
        <v>153</v>
      </c>
      <c r="B33" s="55">
        <f>IFERROR(B29/B32,0)</f>
        <v>0</v>
      </c>
      <c r="C33" s="55">
        <f t="shared" ref="C33:I33" si="2">IFERROR(C29/C32,0)</f>
        <v>0</v>
      </c>
      <c r="D33" s="55">
        <f t="shared" si="2"/>
        <v>0</v>
      </c>
      <c r="E33" s="55">
        <f t="shared" si="2"/>
        <v>0</v>
      </c>
      <c r="F33" s="55">
        <f t="shared" si="2"/>
        <v>0</v>
      </c>
      <c r="G33" s="55">
        <f t="shared" si="2"/>
        <v>0</v>
      </c>
      <c r="H33" s="55">
        <f t="shared" si="2"/>
        <v>0</v>
      </c>
      <c r="I33" s="55">
        <f t="shared" si="2"/>
        <v>0</v>
      </c>
      <c r="J33" s="4"/>
    </row>
    <row r="34" spans="1:10" x14ac:dyDescent="0.3">
      <c r="A34" s="4"/>
      <c r="B34" s="45"/>
      <c r="C34" s="45"/>
      <c r="D34" s="45"/>
      <c r="E34" s="45"/>
      <c r="F34" s="45"/>
      <c r="G34" s="45"/>
      <c r="H34" s="45"/>
      <c r="I34" s="45"/>
      <c r="J34" s="4"/>
    </row>
    <row r="35" spans="1:10" x14ac:dyDescent="0.3">
      <c r="A35" s="4" t="s">
        <v>166</v>
      </c>
      <c r="B35" s="45"/>
      <c r="C35" s="45"/>
      <c r="D35" s="45"/>
      <c r="E35" s="45"/>
      <c r="F35" s="45"/>
      <c r="G35" s="45"/>
      <c r="H35" s="45"/>
      <c r="I35" s="45"/>
      <c r="J35" s="4"/>
    </row>
    <row r="36" spans="1:10" x14ac:dyDescent="0.3">
      <c r="A36" s="30">
        <v>2029</v>
      </c>
      <c r="B36" s="41">
        <f>IF(AND($A38&gt;YEAR(B$30),$A38&lt;YEAR(B$31)),(DATE($A38,12,31)-DATE($A38,1,0))*B$33,IF(AND($A38=YEAR(B$30),$A38=YEAR(B$31)),(B$31-B$30)*B$33,IF($A38=YEAR(B$30),(DATE(YEAR(B$30),12,31)-B$30)*B$33,IF($A38=YEAR(B$31),(B$31-DATE(YEAR(B$31),1,0))*B$33,0))))</f>
        <v>0</v>
      </c>
      <c r="C36" s="41">
        <f t="shared" ref="C36:I36" si="3">IF(AND($A38&gt;YEAR(C$30),$A38&lt;YEAR(C$31)),(DATE($A38,12,31)-DATE($A38,1,0))*C$33,IF(AND($A38=YEAR(C$30),$A38=YEAR(C$31)),(C$31-C$30)*C$33,IF($A38=YEAR(C$30),(DATE(YEAR(C$30),12,31)-C$30)*C$33,IF($A38=YEAR(C$31),(C$31-DATE(YEAR(C$31),1,0))*C$33,0))))</f>
        <v>0</v>
      </c>
      <c r="D36" s="41">
        <f t="shared" si="3"/>
        <v>0</v>
      </c>
      <c r="E36" s="41">
        <f t="shared" si="3"/>
        <v>0</v>
      </c>
      <c r="F36" s="41">
        <f t="shared" si="3"/>
        <v>0</v>
      </c>
      <c r="G36" s="41">
        <f t="shared" si="3"/>
        <v>0</v>
      </c>
      <c r="H36" s="41">
        <f t="shared" si="3"/>
        <v>0</v>
      </c>
      <c r="I36" s="41">
        <f t="shared" si="3"/>
        <v>0</v>
      </c>
      <c r="J36" s="4"/>
    </row>
    <row r="37" spans="1:10" x14ac:dyDescent="0.3">
      <c r="A37" s="30">
        <f>A36+1</f>
        <v>2030</v>
      </c>
      <c r="B37" s="41">
        <f t="shared" ref="B37:I50" si="4">IF(AND($A39&gt;YEAR(B$30),$A39&lt;YEAR(B$31)),(DATE($A39,12,31)-DATE($A39,1,0))*B$33,IF(AND($A39=YEAR(B$30),$A39=YEAR(B$31)),(B$31-B$30)*B$33,IF($A39=YEAR(B$30),(DATE(YEAR(B$30),12,31)-B$30)*B$33,IF($A39=YEAR(B$31),(B$31-DATE(YEAR(B$31),1,0))*B$33,0))))</f>
        <v>0</v>
      </c>
      <c r="C37" s="41">
        <f t="shared" si="4"/>
        <v>0</v>
      </c>
      <c r="D37" s="41">
        <f t="shared" si="4"/>
        <v>0</v>
      </c>
      <c r="E37" s="41">
        <f t="shared" si="4"/>
        <v>0</v>
      </c>
      <c r="F37" s="41">
        <f t="shared" si="4"/>
        <v>0</v>
      </c>
      <c r="G37" s="41">
        <f t="shared" si="4"/>
        <v>0</v>
      </c>
      <c r="H37" s="41">
        <f t="shared" si="4"/>
        <v>0</v>
      </c>
      <c r="I37" s="41">
        <f t="shared" si="4"/>
        <v>0</v>
      </c>
      <c r="J37" s="4"/>
    </row>
    <row r="38" spans="1:10" x14ac:dyDescent="0.3">
      <c r="A38" s="30">
        <f t="shared" ref="A38:A50" si="5">A37+1</f>
        <v>2031</v>
      </c>
      <c r="B38" s="41">
        <f t="shared" si="4"/>
        <v>0</v>
      </c>
      <c r="C38" s="41">
        <f t="shared" si="4"/>
        <v>0</v>
      </c>
      <c r="D38" s="41">
        <f t="shared" si="4"/>
        <v>0</v>
      </c>
      <c r="E38" s="41">
        <f t="shared" si="4"/>
        <v>0</v>
      </c>
      <c r="F38" s="41">
        <f t="shared" si="4"/>
        <v>0</v>
      </c>
      <c r="G38" s="41">
        <f t="shared" si="4"/>
        <v>0</v>
      </c>
      <c r="H38" s="41">
        <f t="shared" si="4"/>
        <v>0</v>
      </c>
      <c r="I38" s="41">
        <f t="shared" si="4"/>
        <v>0</v>
      </c>
      <c r="J38" s="4"/>
    </row>
    <row r="39" spans="1:10" x14ac:dyDescent="0.3">
      <c r="A39" s="30">
        <f t="shared" si="5"/>
        <v>2032</v>
      </c>
      <c r="B39" s="41">
        <f t="shared" si="4"/>
        <v>0</v>
      </c>
      <c r="C39" s="41">
        <f t="shared" si="4"/>
        <v>0</v>
      </c>
      <c r="D39" s="41">
        <f t="shared" si="4"/>
        <v>0</v>
      </c>
      <c r="E39" s="41">
        <f t="shared" si="4"/>
        <v>0</v>
      </c>
      <c r="F39" s="41">
        <f t="shared" si="4"/>
        <v>0</v>
      </c>
      <c r="G39" s="41">
        <f t="shared" si="4"/>
        <v>0</v>
      </c>
      <c r="H39" s="41">
        <f t="shared" si="4"/>
        <v>0</v>
      </c>
      <c r="I39" s="41">
        <f t="shared" si="4"/>
        <v>0</v>
      </c>
      <c r="J39" s="4"/>
    </row>
    <row r="40" spans="1:10" x14ac:dyDescent="0.3">
      <c r="A40" s="30">
        <f t="shared" si="5"/>
        <v>2033</v>
      </c>
      <c r="B40" s="41">
        <f t="shared" si="4"/>
        <v>0</v>
      </c>
      <c r="C40" s="41">
        <f t="shared" si="4"/>
        <v>0</v>
      </c>
      <c r="D40" s="41">
        <f t="shared" si="4"/>
        <v>0</v>
      </c>
      <c r="E40" s="41">
        <f t="shared" si="4"/>
        <v>0</v>
      </c>
      <c r="F40" s="41">
        <f t="shared" si="4"/>
        <v>0</v>
      </c>
      <c r="G40" s="41">
        <f t="shared" si="4"/>
        <v>0</v>
      </c>
      <c r="H40" s="41">
        <f t="shared" si="4"/>
        <v>0</v>
      </c>
      <c r="I40" s="41">
        <f t="shared" si="4"/>
        <v>0</v>
      </c>
      <c r="J40" s="4"/>
    </row>
    <row r="41" spans="1:10" x14ac:dyDescent="0.3">
      <c r="A41" s="30">
        <f t="shared" si="5"/>
        <v>2034</v>
      </c>
      <c r="B41" s="41">
        <f t="shared" si="4"/>
        <v>0</v>
      </c>
      <c r="C41" s="41">
        <f t="shared" si="4"/>
        <v>0</v>
      </c>
      <c r="D41" s="41">
        <f t="shared" si="4"/>
        <v>0</v>
      </c>
      <c r="E41" s="41">
        <f t="shared" si="4"/>
        <v>0</v>
      </c>
      <c r="F41" s="41">
        <f t="shared" si="4"/>
        <v>0</v>
      </c>
      <c r="G41" s="41">
        <f t="shared" si="4"/>
        <v>0</v>
      </c>
      <c r="H41" s="41">
        <f t="shared" si="4"/>
        <v>0</v>
      </c>
      <c r="I41" s="41">
        <f t="shared" si="4"/>
        <v>0</v>
      </c>
      <c r="J41" s="4"/>
    </row>
    <row r="42" spans="1:10" x14ac:dyDescent="0.3">
      <c r="A42" s="30">
        <f t="shared" si="5"/>
        <v>2035</v>
      </c>
      <c r="B42" s="41">
        <f t="shared" si="4"/>
        <v>0</v>
      </c>
      <c r="C42" s="41">
        <f t="shared" si="4"/>
        <v>0</v>
      </c>
      <c r="D42" s="41">
        <f t="shared" si="4"/>
        <v>0</v>
      </c>
      <c r="E42" s="41">
        <f t="shared" si="4"/>
        <v>0</v>
      </c>
      <c r="F42" s="41">
        <f t="shared" si="4"/>
        <v>0</v>
      </c>
      <c r="G42" s="41">
        <f t="shared" si="4"/>
        <v>0</v>
      </c>
      <c r="H42" s="41">
        <f t="shared" si="4"/>
        <v>0</v>
      </c>
      <c r="I42" s="41">
        <f t="shared" si="4"/>
        <v>0</v>
      </c>
      <c r="J42" s="4"/>
    </row>
    <row r="43" spans="1:10" x14ac:dyDescent="0.3">
      <c r="A43" s="30">
        <f t="shared" si="5"/>
        <v>2036</v>
      </c>
      <c r="B43" s="41">
        <f t="shared" si="4"/>
        <v>0</v>
      </c>
      <c r="C43" s="41">
        <f t="shared" si="4"/>
        <v>0</v>
      </c>
      <c r="D43" s="41">
        <f t="shared" si="4"/>
        <v>0</v>
      </c>
      <c r="E43" s="41">
        <f t="shared" si="4"/>
        <v>0</v>
      </c>
      <c r="F43" s="41">
        <f t="shared" si="4"/>
        <v>0</v>
      </c>
      <c r="G43" s="41">
        <f t="shared" si="4"/>
        <v>0</v>
      </c>
      <c r="H43" s="41">
        <f t="shared" si="4"/>
        <v>0</v>
      </c>
      <c r="I43" s="41">
        <f t="shared" si="4"/>
        <v>0</v>
      </c>
      <c r="J43" s="4"/>
    </row>
    <row r="44" spans="1:10" x14ac:dyDescent="0.3">
      <c r="A44" s="30">
        <f t="shared" si="5"/>
        <v>2037</v>
      </c>
      <c r="B44" s="41">
        <f t="shared" si="4"/>
        <v>0</v>
      </c>
      <c r="C44" s="41">
        <f t="shared" si="4"/>
        <v>0</v>
      </c>
      <c r="D44" s="41">
        <f t="shared" si="4"/>
        <v>0</v>
      </c>
      <c r="E44" s="41">
        <f t="shared" si="4"/>
        <v>0</v>
      </c>
      <c r="F44" s="41">
        <f t="shared" si="4"/>
        <v>0</v>
      </c>
      <c r="G44" s="41">
        <f t="shared" si="4"/>
        <v>0</v>
      </c>
      <c r="H44" s="41">
        <f t="shared" si="4"/>
        <v>0</v>
      </c>
      <c r="I44" s="41">
        <f t="shared" si="4"/>
        <v>0</v>
      </c>
      <c r="J44" s="4"/>
    </row>
    <row r="45" spans="1:10" x14ac:dyDescent="0.3">
      <c r="A45" s="30">
        <f t="shared" si="5"/>
        <v>2038</v>
      </c>
      <c r="B45" s="41">
        <f t="shared" si="4"/>
        <v>0</v>
      </c>
      <c r="C45" s="41">
        <f t="shared" si="4"/>
        <v>0</v>
      </c>
      <c r="D45" s="41">
        <f t="shared" si="4"/>
        <v>0</v>
      </c>
      <c r="E45" s="41">
        <f t="shared" si="4"/>
        <v>0</v>
      </c>
      <c r="F45" s="41">
        <f t="shared" si="4"/>
        <v>0</v>
      </c>
      <c r="G45" s="41">
        <f t="shared" si="4"/>
        <v>0</v>
      </c>
      <c r="H45" s="41">
        <f t="shared" si="4"/>
        <v>0</v>
      </c>
      <c r="I45" s="41">
        <f t="shared" si="4"/>
        <v>0</v>
      </c>
      <c r="J45" s="4"/>
    </row>
    <row r="46" spans="1:10" x14ac:dyDescent="0.3">
      <c r="A46" s="30">
        <f t="shared" si="5"/>
        <v>2039</v>
      </c>
      <c r="B46" s="41">
        <f t="shared" si="4"/>
        <v>0</v>
      </c>
      <c r="C46" s="41">
        <f t="shared" si="4"/>
        <v>0</v>
      </c>
      <c r="D46" s="41">
        <f t="shared" si="4"/>
        <v>0</v>
      </c>
      <c r="E46" s="41">
        <f t="shared" si="4"/>
        <v>0</v>
      </c>
      <c r="F46" s="41">
        <f t="shared" si="4"/>
        <v>0</v>
      </c>
      <c r="G46" s="41">
        <f t="shared" si="4"/>
        <v>0</v>
      </c>
      <c r="H46" s="41">
        <f t="shared" si="4"/>
        <v>0</v>
      </c>
      <c r="I46" s="41">
        <f t="shared" si="4"/>
        <v>0</v>
      </c>
      <c r="J46" s="4"/>
    </row>
    <row r="47" spans="1:10" x14ac:dyDescent="0.3">
      <c r="A47" s="30">
        <f t="shared" si="5"/>
        <v>2040</v>
      </c>
      <c r="B47" s="41">
        <f t="shared" si="4"/>
        <v>0</v>
      </c>
      <c r="C47" s="41">
        <f t="shared" si="4"/>
        <v>0</v>
      </c>
      <c r="D47" s="41">
        <f t="shared" si="4"/>
        <v>0</v>
      </c>
      <c r="E47" s="41">
        <f t="shared" si="4"/>
        <v>0</v>
      </c>
      <c r="F47" s="41">
        <f t="shared" si="4"/>
        <v>0</v>
      </c>
      <c r="G47" s="41">
        <f t="shared" si="4"/>
        <v>0</v>
      </c>
      <c r="H47" s="41">
        <f t="shared" si="4"/>
        <v>0</v>
      </c>
      <c r="I47" s="41">
        <f t="shared" si="4"/>
        <v>0</v>
      </c>
      <c r="J47" s="4"/>
    </row>
    <row r="48" spans="1:10" x14ac:dyDescent="0.3">
      <c r="A48" s="30">
        <f t="shared" si="5"/>
        <v>2041</v>
      </c>
      <c r="B48" s="41">
        <f t="shared" si="4"/>
        <v>0</v>
      </c>
      <c r="C48" s="41">
        <f t="shared" si="4"/>
        <v>0</v>
      </c>
      <c r="D48" s="41">
        <f t="shared" si="4"/>
        <v>0</v>
      </c>
      <c r="E48" s="41">
        <f t="shared" si="4"/>
        <v>0</v>
      </c>
      <c r="F48" s="41">
        <f t="shared" si="4"/>
        <v>0</v>
      </c>
      <c r="G48" s="41">
        <f t="shared" si="4"/>
        <v>0</v>
      </c>
      <c r="H48" s="41">
        <f t="shared" si="4"/>
        <v>0</v>
      </c>
      <c r="I48" s="41">
        <f t="shared" si="4"/>
        <v>0</v>
      </c>
      <c r="J48" s="4"/>
    </row>
    <row r="49" spans="1:10" x14ac:dyDescent="0.3">
      <c r="A49" s="30">
        <f t="shared" si="5"/>
        <v>2042</v>
      </c>
      <c r="B49" s="41">
        <f t="shared" si="4"/>
        <v>0</v>
      </c>
      <c r="C49" s="41">
        <f t="shared" si="4"/>
        <v>0</v>
      </c>
      <c r="D49" s="41">
        <f t="shared" si="4"/>
        <v>0</v>
      </c>
      <c r="E49" s="41">
        <f t="shared" si="4"/>
        <v>0</v>
      </c>
      <c r="F49" s="41">
        <f t="shared" si="4"/>
        <v>0</v>
      </c>
      <c r="G49" s="41">
        <f t="shared" si="4"/>
        <v>0</v>
      </c>
      <c r="H49" s="41">
        <f t="shared" si="4"/>
        <v>0</v>
      </c>
      <c r="I49" s="41">
        <f t="shared" si="4"/>
        <v>0</v>
      </c>
      <c r="J49" s="4"/>
    </row>
    <row r="50" spans="1:10" x14ac:dyDescent="0.3">
      <c r="A50" s="30">
        <f t="shared" si="5"/>
        <v>2043</v>
      </c>
      <c r="B50" s="41">
        <f t="shared" si="4"/>
        <v>0</v>
      </c>
      <c r="C50" s="41">
        <f t="shared" si="4"/>
        <v>0</v>
      </c>
      <c r="D50" s="41">
        <f t="shared" si="4"/>
        <v>0</v>
      </c>
      <c r="E50" s="41">
        <f t="shared" si="4"/>
        <v>0</v>
      </c>
      <c r="F50" s="41">
        <f t="shared" si="4"/>
        <v>0</v>
      </c>
      <c r="G50" s="41">
        <f t="shared" si="4"/>
        <v>0</v>
      </c>
      <c r="H50" s="41">
        <f t="shared" si="4"/>
        <v>0</v>
      </c>
      <c r="I50" s="41">
        <f t="shared" si="4"/>
        <v>0</v>
      </c>
      <c r="J50" s="4"/>
    </row>
    <row r="51" spans="1:10" x14ac:dyDescent="0.3">
      <c r="A51" s="4"/>
      <c r="B51" s="45"/>
      <c r="C51" s="45"/>
      <c r="D51" s="45"/>
      <c r="E51" s="45"/>
      <c r="F51" s="45"/>
      <c r="G51" s="45"/>
      <c r="H51" s="45"/>
      <c r="I51" s="45"/>
      <c r="J51" s="4"/>
    </row>
    <row r="52" spans="1:10" x14ac:dyDescent="0.3">
      <c r="A52" s="31" t="s">
        <v>118</v>
      </c>
      <c r="B52" s="43">
        <f>SUM(B36:B50)</f>
        <v>0</v>
      </c>
      <c r="C52" s="43">
        <f t="shared" ref="C52:I52" si="6">SUM(C36:C50)</f>
        <v>0</v>
      </c>
      <c r="D52" s="43">
        <f t="shared" si="6"/>
        <v>0</v>
      </c>
      <c r="E52" s="43">
        <f t="shared" si="6"/>
        <v>0</v>
      </c>
      <c r="F52" s="43">
        <f t="shared" si="6"/>
        <v>0</v>
      </c>
      <c r="G52" s="43">
        <f t="shared" si="6"/>
        <v>0</v>
      </c>
      <c r="H52" s="43">
        <f t="shared" si="6"/>
        <v>0</v>
      </c>
      <c r="I52" s="43">
        <f t="shared" si="6"/>
        <v>0</v>
      </c>
      <c r="J52" s="4"/>
    </row>
    <row r="53" spans="1:10" x14ac:dyDescent="0.3">
      <c r="A53" s="4"/>
      <c r="B53" s="45"/>
      <c r="C53" s="45"/>
      <c r="D53" s="45"/>
      <c r="E53" s="45"/>
      <c r="F53" s="45"/>
      <c r="G53" s="45"/>
      <c r="H53" s="45"/>
      <c r="I53" s="45"/>
      <c r="J53" s="4"/>
    </row>
    <row r="54" spans="1:10" x14ac:dyDescent="0.3">
      <c r="A54" s="4"/>
      <c r="B54" s="45"/>
      <c r="C54" s="45"/>
      <c r="D54" s="45"/>
      <c r="E54" s="45"/>
      <c r="F54" s="45"/>
      <c r="G54" s="45"/>
      <c r="H54" s="45"/>
      <c r="I54" s="45"/>
      <c r="J54" s="4"/>
    </row>
    <row r="55" spans="1:10" x14ac:dyDescent="0.3">
      <c r="B55" s="53"/>
      <c r="C55" s="53"/>
      <c r="D55" s="53"/>
      <c r="E55" s="53"/>
      <c r="F55" s="53"/>
      <c r="G55" s="53"/>
      <c r="H55" s="53"/>
      <c r="I55" s="53"/>
    </row>
  </sheetData>
  <mergeCells count="1">
    <mergeCell ref="G1:I1"/>
  </mergeCells>
  <hyperlinks>
    <hyperlink ref="A2" location="A.03!A1" display="terug" xr:uid="{07C4943B-56E4-47A2-9F43-B4514CF60CFE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72E9A-B4EC-494E-94A8-303885383554}">
  <dimension ref="A1:EE5290"/>
  <sheetViews>
    <sheetView topLeftCell="DP10" zoomScale="96" zoomScaleNormal="96" workbookViewId="0">
      <selection activeCell="CB33" sqref="CB33"/>
    </sheetView>
  </sheetViews>
  <sheetFormatPr defaultRowHeight="14.4" x14ac:dyDescent="0.3"/>
  <cols>
    <col min="1" max="1" width="56.33203125" customWidth="1"/>
    <col min="2" max="2" width="27.88671875" customWidth="1"/>
    <col min="3" max="3" width="21.6640625" customWidth="1"/>
    <col min="4" max="4" width="20.44140625" customWidth="1"/>
    <col min="5" max="5" width="22.109375" customWidth="1"/>
    <col min="6" max="6" width="27.88671875" customWidth="1"/>
    <col min="7" max="7" width="21.6640625" customWidth="1"/>
    <col min="8" max="8" width="20.88671875" customWidth="1"/>
    <col min="9" max="9" width="18.6640625" customWidth="1"/>
    <col min="10" max="10" width="56.33203125" customWidth="1"/>
    <col min="11" max="11" width="27.88671875" customWidth="1"/>
    <col min="12" max="12" width="21.6640625" customWidth="1"/>
    <col min="13" max="13" width="20.44140625" customWidth="1"/>
    <col min="14" max="14" width="22.109375" customWidth="1"/>
    <col min="15" max="15" width="27.88671875" customWidth="1"/>
    <col min="16" max="16" width="21.6640625" customWidth="1"/>
    <col min="17" max="18" width="20.88671875" customWidth="1"/>
    <col min="19" max="19" width="47.6640625" customWidth="1"/>
    <col min="20" max="20" width="27.88671875" customWidth="1"/>
    <col min="21" max="21" width="21.6640625" customWidth="1"/>
    <col min="22" max="22" width="20.44140625" customWidth="1"/>
    <col min="23" max="23" width="22.109375" customWidth="1"/>
    <col min="24" max="24" width="27.88671875" customWidth="1"/>
    <col min="25" max="25" width="21.6640625" customWidth="1"/>
    <col min="26" max="26" width="20.88671875" customWidth="1"/>
    <col min="27" max="27" width="20.88671875" style="100" customWidth="1"/>
    <col min="28" max="28" width="56.33203125" customWidth="1"/>
    <col min="29" max="29" width="27.88671875" customWidth="1"/>
    <col min="30" max="30" width="21.6640625" customWidth="1"/>
    <col min="31" max="31" width="20.44140625" customWidth="1"/>
    <col min="32" max="32" width="22.109375" customWidth="1"/>
    <col min="33" max="33" width="27.88671875" customWidth="1"/>
    <col min="34" max="34" width="21.6640625" customWidth="1"/>
    <col min="35" max="36" width="20.88671875" customWidth="1"/>
    <col min="37" max="37" width="56.33203125" customWidth="1"/>
    <col min="38" max="38" width="27.88671875" customWidth="1"/>
    <col min="39" max="39" width="21.6640625" customWidth="1"/>
    <col min="40" max="40" width="20.44140625" customWidth="1"/>
    <col min="41" max="41" width="22.109375" customWidth="1"/>
    <col min="42" max="42" width="27.88671875" customWidth="1"/>
    <col min="43" max="43" width="21.6640625" customWidth="1"/>
    <col min="44" max="44" width="20.88671875" customWidth="1"/>
    <col min="46" max="46" width="56.33203125" customWidth="1"/>
    <col min="47" max="47" width="27.88671875" customWidth="1"/>
    <col min="48" max="48" width="21.6640625" customWidth="1"/>
    <col min="49" max="49" width="20.44140625" customWidth="1"/>
    <col min="50" max="50" width="22.109375" customWidth="1"/>
    <col min="51" max="51" width="27.88671875" customWidth="1"/>
    <col min="52" max="52" width="21.6640625" customWidth="1"/>
    <col min="53" max="54" width="20.88671875" customWidth="1"/>
    <col min="55" max="55" width="47.6640625" customWidth="1"/>
    <col min="56" max="56" width="27.88671875" customWidth="1"/>
    <col min="57" max="57" width="21.6640625" customWidth="1"/>
    <col min="58" max="58" width="20.44140625" customWidth="1"/>
    <col min="59" max="59" width="22.109375" customWidth="1"/>
    <col min="60" max="60" width="27.88671875" customWidth="1"/>
    <col min="61" max="61" width="21.6640625" customWidth="1"/>
    <col min="62" max="62" width="20.88671875" customWidth="1"/>
    <col min="64" max="64" width="56.33203125" customWidth="1"/>
    <col min="65" max="65" width="27.88671875" customWidth="1"/>
    <col min="66" max="66" width="21.6640625" customWidth="1"/>
    <col min="67" max="67" width="20.44140625" customWidth="1"/>
    <col min="68" max="68" width="22.109375" customWidth="1"/>
    <col min="69" max="69" width="27.88671875" customWidth="1"/>
    <col min="70" max="70" width="21.6640625" customWidth="1"/>
    <col min="71" max="72" width="20.88671875" customWidth="1"/>
    <col min="73" max="73" width="56.33203125" customWidth="1"/>
    <col min="74" max="74" width="27.88671875" customWidth="1"/>
    <col min="75" max="75" width="21.6640625" customWidth="1"/>
    <col min="76" max="76" width="20.44140625" customWidth="1"/>
    <col min="77" max="77" width="22.109375" customWidth="1"/>
    <col min="78" max="78" width="27.88671875" customWidth="1"/>
    <col min="79" max="79" width="21.6640625" customWidth="1"/>
    <col min="80" max="80" width="20.88671875" customWidth="1"/>
    <col min="82" max="82" width="56.33203125" customWidth="1"/>
    <col min="83" max="83" width="27.88671875" customWidth="1"/>
    <col min="84" max="84" width="21.6640625" customWidth="1"/>
    <col min="85" max="85" width="20.44140625" customWidth="1"/>
    <col min="86" max="86" width="22.109375" customWidth="1"/>
    <col min="87" max="87" width="27.88671875" customWidth="1"/>
    <col min="88" max="88" width="21.6640625" customWidth="1"/>
    <col min="89" max="90" width="20.88671875" customWidth="1"/>
    <col min="91" max="91" width="56.33203125" customWidth="1"/>
    <col min="92" max="92" width="27.88671875" customWidth="1"/>
    <col min="93" max="93" width="21.6640625" customWidth="1"/>
    <col min="94" max="94" width="20.44140625" customWidth="1"/>
    <col min="95" max="95" width="22.109375" customWidth="1"/>
    <col min="96" max="96" width="27.88671875" customWidth="1"/>
    <col min="97" max="97" width="21.6640625" customWidth="1"/>
    <col min="98" max="99" width="20.88671875" customWidth="1"/>
    <col min="100" max="100" width="56.33203125" customWidth="1"/>
    <col min="101" max="101" width="27.88671875" customWidth="1"/>
    <col min="102" max="102" width="21.6640625" customWidth="1"/>
    <col min="103" max="103" width="20.44140625" customWidth="1"/>
    <col min="104" max="104" width="22.109375" customWidth="1"/>
    <col min="105" max="105" width="27.88671875" customWidth="1"/>
    <col min="106" max="106" width="21.6640625" customWidth="1"/>
    <col min="107" max="107" width="20.88671875" customWidth="1"/>
    <col min="109" max="109" width="56.33203125" customWidth="1"/>
    <col min="110" max="110" width="27.88671875" customWidth="1"/>
    <col min="111" max="111" width="21.6640625" customWidth="1"/>
    <col min="112" max="112" width="20.44140625" customWidth="1"/>
    <col min="113" max="113" width="22.109375" customWidth="1"/>
    <col min="114" max="114" width="27.88671875" customWidth="1"/>
    <col min="115" max="115" width="21.6640625" customWidth="1"/>
    <col min="116" max="116" width="20.88671875" customWidth="1"/>
    <col min="118" max="118" width="56.33203125" customWidth="1"/>
    <col min="119" max="119" width="27.88671875" customWidth="1"/>
    <col min="120" max="120" width="21.6640625" customWidth="1"/>
    <col min="121" max="121" width="20.44140625" customWidth="1"/>
    <col min="122" max="122" width="22.109375" customWidth="1"/>
    <col min="123" max="123" width="27.88671875" customWidth="1"/>
    <col min="124" max="124" width="21.6640625" customWidth="1"/>
    <col min="125" max="125" width="20.88671875" customWidth="1"/>
    <col min="127" max="127" width="56.33203125" customWidth="1"/>
    <col min="128" max="128" width="27.88671875" customWidth="1"/>
    <col min="129" max="129" width="21.6640625" customWidth="1"/>
    <col min="130" max="130" width="20.44140625" customWidth="1"/>
    <col min="131" max="131" width="22.109375" customWidth="1"/>
    <col min="132" max="132" width="27.88671875" customWidth="1"/>
    <col min="133" max="133" width="21.6640625" customWidth="1"/>
    <col min="134" max="134" width="20.88671875" customWidth="1"/>
  </cols>
  <sheetData>
    <row r="1" spans="1:135" x14ac:dyDescent="0.3">
      <c r="A1" s="2" t="s">
        <v>306</v>
      </c>
      <c r="B1" s="102"/>
      <c r="C1" s="102"/>
      <c r="D1" s="102"/>
      <c r="E1" s="102"/>
      <c r="F1" s="24" t="s">
        <v>3</v>
      </c>
      <c r="G1" s="148" t="s">
        <v>4</v>
      </c>
      <c r="H1" s="149"/>
      <c r="I1" s="150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</row>
    <row r="2" spans="1:135" x14ac:dyDescent="0.3">
      <c r="A2" s="34" t="s">
        <v>137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</row>
    <row r="3" spans="1:135" x14ac:dyDescent="0.3">
      <c r="A3" s="34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</row>
    <row r="4" spans="1:135" x14ac:dyDescent="0.3">
      <c r="A4" s="99" t="s">
        <v>283</v>
      </c>
      <c r="B4" s="102"/>
      <c r="C4" s="102"/>
      <c r="D4" s="102"/>
      <c r="E4" s="102"/>
      <c r="F4" s="102"/>
      <c r="G4" s="102"/>
      <c r="H4" s="102"/>
      <c r="I4" s="102"/>
      <c r="J4" s="99" t="s">
        <v>283</v>
      </c>
      <c r="K4" s="102"/>
      <c r="L4" s="102"/>
      <c r="M4" s="102"/>
      <c r="N4" s="102"/>
      <c r="O4" s="102"/>
      <c r="P4" s="102"/>
      <c r="Q4" s="102"/>
      <c r="R4" s="102"/>
      <c r="S4" s="99" t="s">
        <v>283</v>
      </c>
      <c r="T4" s="102"/>
      <c r="U4" s="102"/>
      <c r="V4" s="102"/>
      <c r="W4" s="102"/>
      <c r="X4" s="102"/>
      <c r="Y4" s="102"/>
      <c r="Z4" s="102"/>
      <c r="AA4" s="102"/>
      <c r="AB4" s="99" t="s">
        <v>283</v>
      </c>
      <c r="AC4" s="102"/>
      <c r="AD4" s="102"/>
      <c r="AE4" s="102"/>
      <c r="AF4" s="102"/>
      <c r="AG4" s="102"/>
      <c r="AH4" s="102"/>
      <c r="AI4" s="102"/>
      <c r="AJ4" s="102"/>
      <c r="AK4" s="99" t="s">
        <v>283</v>
      </c>
      <c r="AL4" s="102"/>
      <c r="AM4" s="102"/>
      <c r="AN4" s="102"/>
      <c r="AO4" s="102"/>
      <c r="AP4" s="102"/>
      <c r="AQ4" s="102"/>
      <c r="AR4" s="102"/>
      <c r="AS4" s="102"/>
      <c r="AT4" s="99" t="s">
        <v>283</v>
      </c>
      <c r="AU4" s="102"/>
      <c r="AV4" s="102"/>
      <c r="AW4" s="102"/>
      <c r="AX4" s="102"/>
      <c r="AY4" s="102"/>
      <c r="AZ4" s="102"/>
      <c r="BA4" s="102"/>
      <c r="BB4" s="102"/>
      <c r="BC4" s="99" t="s">
        <v>283</v>
      </c>
      <c r="BD4" s="102"/>
      <c r="BE4" s="102"/>
      <c r="BF4" s="102"/>
      <c r="BG4" s="102"/>
      <c r="BH4" s="102"/>
      <c r="BI4" s="102"/>
      <c r="BJ4" s="102"/>
      <c r="BK4" s="102"/>
      <c r="BL4" s="99" t="s">
        <v>283</v>
      </c>
      <c r="BM4" s="102"/>
      <c r="BN4" s="102"/>
      <c r="BO4" s="102"/>
      <c r="BP4" s="102"/>
      <c r="BQ4" s="102"/>
      <c r="BR4" s="102"/>
      <c r="BS4" s="102"/>
      <c r="BT4" s="102"/>
      <c r="BU4" s="99" t="s">
        <v>283</v>
      </c>
      <c r="BV4" s="102"/>
      <c r="BW4" s="102"/>
      <c r="BX4" s="102"/>
      <c r="BY4" s="102"/>
      <c r="BZ4" s="102"/>
      <c r="CA4" s="102"/>
      <c r="CB4" s="102"/>
      <c r="CC4" s="102"/>
      <c r="CD4" s="99" t="s">
        <v>283</v>
      </c>
      <c r="CE4" s="102"/>
      <c r="CF4" s="102"/>
      <c r="CG4" s="102"/>
      <c r="CH4" s="102"/>
      <c r="CI4" s="102"/>
      <c r="CJ4" s="102"/>
      <c r="CK4" s="102"/>
      <c r="CL4" s="102"/>
      <c r="CM4" s="99" t="s">
        <v>283</v>
      </c>
      <c r="CN4" s="102"/>
      <c r="CO4" s="102"/>
      <c r="CP4" s="102"/>
      <c r="CQ4" s="102"/>
      <c r="CR4" s="102"/>
      <c r="CS4" s="102"/>
      <c r="CT4" s="102"/>
      <c r="CU4" s="102"/>
      <c r="CV4" s="99" t="s">
        <v>283</v>
      </c>
      <c r="CW4" s="102"/>
      <c r="CX4" s="102"/>
      <c r="CY4" s="102"/>
      <c r="CZ4" s="102"/>
      <c r="DA4" s="102"/>
      <c r="DB4" s="102"/>
      <c r="DC4" s="102"/>
      <c r="DD4" s="102"/>
      <c r="DE4" s="99" t="s">
        <v>283</v>
      </c>
      <c r="DF4" s="102"/>
      <c r="DG4" s="102"/>
      <c r="DH4" s="102"/>
      <c r="DI4" s="102"/>
      <c r="DJ4" s="102"/>
      <c r="DK4" s="102"/>
      <c r="DL4" s="102"/>
      <c r="DM4" s="102"/>
      <c r="DN4" s="99" t="s">
        <v>283</v>
      </c>
      <c r="DO4" s="102"/>
      <c r="DP4" s="102"/>
      <c r="DQ4" s="102"/>
      <c r="DR4" s="102"/>
      <c r="DS4" s="102"/>
      <c r="DT4" s="102"/>
      <c r="DU4" s="102"/>
      <c r="DV4" s="102"/>
      <c r="DW4" s="99" t="s">
        <v>283</v>
      </c>
      <c r="DX4" s="102"/>
      <c r="DY4" s="102"/>
      <c r="DZ4" s="102"/>
      <c r="EA4" s="102"/>
      <c r="EB4" s="102"/>
      <c r="EC4" s="102"/>
      <c r="ED4" s="102"/>
      <c r="EE4" s="102"/>
    </row>
    <row r="5" spans="1:135" x14ac:dyDescent="0.3">
      <c r="A5" s="98" t="s">
        <v>282</v>
      </c>
      <c r="B5" s="42">
        <v>2029</v>
      </c>
      <c r="C5" s="103"/>
      <c r="D5" s="103"/>
      <c r="E5" s="103"/>
      <c r="F5" s="103"/>
      <c r="G5" s="103"/>
      <c r="H5" s="103"/>
      <c r="I5" s="102"/>
      <c r="J5" s="98" t="s">
        <v>282</v>
      </c>
      <c r="K5" s="42">
        <f>B5+1</f>
        <v>2030</v>
      </c>
      <c r="L5" s="103"/>
      <c r="M5" s="103"/>
      <c r="N5" s="103"/>
      <c r="O5" s="103"/>
      <c r="P5" s="103"/>
      <c r="Q5" s="103"/>
      <c r="R5" s="102"/>
      <c r="S5" s="98" t="s">
        <v>282</v>
      </c>
      <c r="T5" s="42">
        <f>K5+1</f>
        <v>2031</v>
      </c>
      <c r="U5" s="103"/>
      <c r="V5" s="103"/>
      <c r="W5" s="103"/>
      <c r="X5" s="103"/>
      <c r="Y5" s="103"/>
      <c r="Z5" s="103"/>
      <c r="AA5" s="104"/>
      <c r="AB5" s="98" t="s">
        <v>282</v>
      </c>
      <c r="AC5" s="42">
        <f>T5+1</f>
        <v>2032</v>
      </c>
      <c r="AD5" s="103"/>
      <c r="AE5" s="103"/>
      <c r="AF5" s="103"/>
      <c r="AG5" s="103"/>
      <c r="AH5" s="103"/>
      <c r="AI5" s="103"/>
      <c r="AJ5" s="102"/>
      <c r="AK5" s="98" t="s">
        <v>282</v>
      </c>
      <c r="AL5" s="42">
        <f>AC5+1</f>
        <v>2033</v>
      </c>
      <c r="AM5" s="103"/>
      <c r="AN5" s="103"/>
      <c r="AO5" s="103"/>
      <c r="AP5" s="103"/>
      <c r="AQ5" s="103"/>
      <c r="AR5" s="103"/>
      <c r="AS5" s="102"/>
      <c r="AT5" s="98" t="s">
        <v>282</v>
      </c>
      <c r="AU5" s="42">
        <f>AL5+1</f>
        <v>2034</v>
      </c>
      <c r="AV5" s="103"/>
      <c r="AW5" s="103"/>
      <c r="AX5" s="103"/>
      <c r="AY5" s="103"/>
      <c r="AZ5" s="103"/>
      <c r="BA5" s="103"/>
      <c r="BB5" s="102"/>
      <c r="BC5" s="98" t="s">
        <v>282</v>
      </c>
      <c r="BD5" s="42">
        <f>AU5+1</f>
        <v>2035</v>
      </c>
      <c r="BE5" s="103"/>
      <c r="BF5" s="103"/>
      <c r="BG5" s="103"/>
      <c r="BH5" s="103"/>
      <c r="BI5" s="103"/>
      <c r="BJ5" s="103"/>
      <c r="BK5" s="102"/>
      <c r="BL5" s="98" t="s">
        <v>282</v>
      </c>
      <c r="BM5" s="42">
        <f>BD5+1</f>
        <v>2036</v>
      </c>
      <c r="BN5" s="103"/>
      <c r="BO5" s="103"/>
      <c r="BP5" s="103"/>
      <c r="BQ5" s="103"/>
      <c r="BR5" s="103"/>
      <c r="BS5" s="103"/>
      <c r="BT5" s="102"/>
      <c r="BU5" s="98" t="s">
        <v>282</v>
      </c>
      <c r="BV5" s="42">
        <f>BM5+1</f>
        <v>2037</v>
      </c>
      <c r="BW5" s="103"/>
      <c r="BX5" s="103"/>
      <c r="BY5" s="103"/>
      <c r="BZ5" s="103"/>
      <c r="CA5" s="103"/>
      <c r="CB5" s="103"/>
      <c r="CC5" s="102"/>
      <c r="CD5" s="98" t="s">
        <v>282</v>
      </c>
      <c r="CE5" s="42">
        <f>BV5+1</f>
        <v>2038</v>
      </c>
      <c r="CF5" s="103"/>
      <c r="CG5" s="103"/>
      <c r="CH5" s="103"/>
      <c r="CI5" s="103"/>
      <c r="CJ5" s="103"/>
      <c r="CK5" s="103"/>
      <c r="CL5" s="102"/>
      <c r="CM5" s="98" t="s">
        <v>282</v>
      </c>
      <c r="CN5" s="42">
        <f>CE5+1</f>
        <v>2039</v>
      </c>
      <c r="CO5" s="103"/>
      <c r="CP5" s="103"/>
      <c r="CQ5" s="103"/>
      <c r="CR5" s="103"/>
      <c r="CS5" s="103"/>
      <c r="CT5" s="103"/>
      <c r="CU5" s="102"/>
      <c r="CV5" s="98" t="s">
        <v>282</v>
      </c>
      <c r="CW5" s="42">
        <f>CN5+1</f>
        <v>2040</v>
      </c>
      <c r="CX5" s="103"/>
      <c r="CY5" s="103"/>
      <c r="CZ5" s="103"/>
      <c r="DA5" s="103"/>
      <c r="DB5" s="103"/>
      <c r="DC5" s="103"/>
      <c r="DD5" s="102"/>
      <c r="DE5" s="98" t="s">
        <v>282</v>
      </c>
      <c r="DF5" s="42">
        <f>CW5+1</f>
        <v>2041</v>
      </c>
      <c r="DG5" s="103"/>
      <c r="DH5" s="103"/>
      <c r="DI5" s="103"/>
      <c r="DJ5" s="103"/>
      <c r="DK5" s="103"/>
      <c r="DL5" s="103"/>
      <c r="DM5" s="102"/>
      <c r="DN5" s="98" t="s">
        <v>282</v>
      </c>
      <c r="DO5" s="42">
        <f>DF5+1</f>
        <v>2042</v>
      </c>
      <c r="DP5" s="103"/>
      <c r="DQ5" s="103"/>
      <c r="DR5" s="103"/>
      <c r="DS5" s="103"/>
      <c r="DT5" s="103"/>
      <c r="DU5" s="103"/>
      <c r="DV5" s="102"/>
      <c r="DW5" s="98" t="s">
        <v>282</v>
      </c>
      <c r="DX5" s="42">
        <f>DO5+1</f>
        <v>2043</v>
      </c>
      <c r="DY5" s="103"/>
      <c r="DZ5" s="103"/>
      <c r="EA5" s="103"/>
      <c r="EB5" s="103"/>
      <c r="EC5" s="103"/>
      <c r="ED5" s="103"/>
      <c r="EE5" s="102"/>
    </row>
    <row r="6" spans="1:135" x14ac:dyDescent="0.3">
      <c r="A6" s="103"/>
      <c r="B6" s="103" t="s">
        <v>266</v>
      </c>
      <c r="C6" s="103" t="s">
        <v>268</v>
      </c>
      <c r="D6" s="103" t="s">
        <v>267</v>
      </c>
      <c r="E6" s="103" t="s">
        <v>269</v>
      </c>
      <c r="F6" s="103" t="s">
        <v>270</v>
      </c>
      <c r="G6" s="103" t="s">
        <v>271</v>
      </c>
      <c r="H6" s="103" t="s">
        <v>273</v>
      </c>
      <c r="I6" s="102"/>
      <c r="J6" s="103"/>
      <c r="K6" s="103" t="s">
        <v>266</v>
      </c>
      <c r="L6" s="103" t="s">
        <v>268</v>
      </c>
      <c r="M6" s="103" t="s">
        <v>267</v>
      </c>
      <c r="N6" s="103" t="s">
        <v>269</v>
      </c>
      <c r="O6" s="103" t="s">
        <v>270</v>
      </c>
      <c r="P6" s="103" t="s">
        <v>271</v>
      </c>
      <c r="Q6" s="103" t="s">
        <v>273</v>
      </c>
      <c r="R6" s="102"/>
      <c r="S6" s="103"/>
      <c r="T6" s="103" t="s">
        <v>266</v>
      </c>
      <c r="U6" s="103" t="s">
        <v>268</v>
      </c>
      <c r="V6" s="103" t="s">
        <v>267</v>
      </c>
      <c r="W6" s="103" t="s">
        <v>269</v>
      </c>
      <c r="X6" s="103" t="s">
        <v>270</v>
      </c>
      <c r="Y6" s="103" t="s">
        <v>271</v>
      </c>
      <c r="Z6" s="103" t="s">
        <v>273</v>
      </c>
      <c r="AA6" s="104"/>
      <c r="AB6" s="103"/>
      <c r="AC6" s="103" t="s">
        <v>266</v>
      </c>
      <c r="AD6" s="103" t="s">
        <v>268</v>
      </c>
      <c r="AE6" s="103" t="s">
        <v>267</v>
      </c>
      <c r="AF6" s="103" t="s">
        <v>269</v>
      </c>
      <c r="AG6" s="103" t="s">
        <v>270</v>
      </c>
      <c r="AH6" s="103" t="s">
        <v>271</v>
      </c>
      <c r="AI6" s="103" t="s">
        <v>273</v>
      </c>
      <c r="AJ6" s="102"/>
      <c r="AK6" s="103"/>
      <c r="AL6" s="103" t="s">
        <v>266</v>
      </c>
      <c r="AM6" s="103" t="s">
        <v>268</v>
      </c>
      <c r="AN6" s="103" t="s">
        <v>267</v>
      </c>
      <c r="AO6" s="103" t="s">
        <v>269</v>
      </c>
      <c r="AP6" s="103" t="s">
        <v>270</v>
      </c>
      <c r="AQ6" s="103" t="s">
        <v>271</v>
      </c>
      <c r="AR6" s="103" t="s">
        <v>273</v>
      </c>
      <c r="AS6" s="102"/>
      <c r="AT6" s="103"/>
      <c r="AU6" s="103" t="s">
        <v>266</v>
      </c>
      <c r="AV6" s="103" t="s">
        <v>268</v>
      </c>
      <c r="AW6" s="103" t="s">
        <v>267</v>
      </c>
      <c r="AX6" s="103" t="s">
        <v>269</v>
      </c>
      <c r="AY6" s="103" t="s">
        <v>270</v>
      </c>
      <c r="AZ6" s="103" t="s">
        <v>271</v>
      </c>
      <c r="BA6" s="103" t="s">
        <v>273</v>
      </c>
      <c r="BB6" s="102"/>
      <c r="BC6" s="103"/>
      <c r="BD6" s="103" t="s">
        <v>266</v>
      </c>
      <c r="BE6" s="103" t="s">
        <v>268</v>
      </c>
      <c r="BF6" s="103" t="s">
        <v>267</v>
      </c>
      <c r="BG6" s="103" t="s">
        <v>269</v>
      </c>
      <c r="BH6" s="103" t="s">
        <v>270</v>
      </c>
      <c r="BI6" s="103" t="s">
        <v>271</v>
      </c>
      <c r="BJ6" s="103" t="s">
        <v>273</v>
      </c>
      <c r="BK6" s="102"/>
      <c r="BL6" s="103"/>
      <c r="BM6" s="103" t="s">
        <v>266</v>
      </c>
      <c r="BN6" s="103" t="s">
        <v>268</v>
      </c>
      <c r="BO6" s="103" t="s">
        <v>267</v>
      </c>
      <c r="BP6" s="103" t="s">
        <v>269</v>
      </c>
      <c r="BQ6" s="103" t="s">
        <v>270</v>
      </c>
      <c r="BR6" s="103" t="s">
        <v>271</v>
      </c>
      <c r="BS6" s="103" t="s">
        <v>273</v>
      </c>
      <c r="BT6" s="102"/>
      <c r="BU6" s="103"/>
      <c r="BV6" s="103" t="s">
        <v>266</v>
      </c>
      <c r="BW6" s="103" t="s">
        <v>268</v>
      </c>
      <c r="BX6" s="103" t="s">
        <v>267</v>
      </c>
      <c r="BY6" s="103" t="s">
        <v>269</v>
      </c>
      <c r="BZ6" s="103" t="s">
        <v>270</v>
      </c>
      <c r="CA6" s="103" t="s">
        <v>271</v>
      </c>
      <c r="CB6" s="103" t="s">
        <v>273</v>
      </c>
      <c r="CC6" s="102"/>
      <c r="CD6" s="103"/>
      <c r="CE6" s="103" t="s">
        <v>266</v>
      </c>
      <c r="CF6" s="103" t="s">
        <v>268</v>
      </c>
      <c r="CG6" s="103" t="s">
        <v>267</v>
      </c>
      <c r="CH6" s="103" t="s">
        <v>269</v>
      </c>
      <c r="CI6" s="103" t="s">
        <v>270</v>
      </c>
      <c r="CJ6" s="103" t="s">
        <v>271</v>
      </c>
      <c r="CK6" s="103" t="s">
        <v>273</v>
      </c>
      <c r="CL6" s="102"/>
      <c r="CM6" s="103"/>
      <c r="CN6" s="103" t="s">
        <v>266</v>
      </c>
      <c r="CO6" s="103" t="s">
        <v>268</v>
      </c>
      <c r="CP6" s="103" t="s">
        <v>267</v>
      </c>
      <c r="CQ6" s="103" t="s">
        <v>269</v>
      </c>
      <c r="CR6" s="103" t="s">
        <v>270</v>
      </c>
      <c r="CS6" s="103" t="s">
        <v>271</v>
      </c>
      <c r="CT6" s="103" t="s">
        <v>273</v>
      </c>
      <c r="CU6" s="102"/>
      <c r="CV6" s="103"/>
      <c r="CW6" s="103" t="s">
        <v>266</v>
      </c>
      <c r="CX6" s="103" t="s">
        <v>268</v>
      </c>
      <c r="CY6" s="103" t="s">
        <v>267</v>
      </c>
      <c r="CZ6" s="103" t="s">
        <v>269</v>
      </c>
      <c r="DA6" s="103" t="s">
        <v>270</v>
      </c>
      <c r="DB6" s="103" t="s">
        <v>271</v>
      </c>
      <c r="DC6" s="103" t="s">
        <v>273</v>
      </c>
      <c r="DD6" s="102"/>
      <c r="DE6" s="103"/>
      <c r="DF6" s="103" t="s">
        <v>266</v>
      </c>
      <c r="DG6" s="103" t="s">
        <v>268</v>
      </c>
      <c r="DH6" s="103" t="s">
        <v>267</v>
      </c>
      <c r="DI6" s="103" t="s">
        <v>269</v>
      </c>
      <c r="DJ6" s="103" t="s">
        <v>270</v>
      </c>
      <c r="DK6" s="103" t="s">
        <v>271</v>
      </c>
      <c r="DL6" s="103" t="s">
        <v>273</v>
      </c>
      <c r="DM6" s="102"/>
      <c r="DN6" s="103"/>
      <c r="DO6" s="103" t="s">
        <v>266</v>
      </c>
      <c r="DP6" s="103" t="s">
        <v>268</v>
      </c>
      <c r="DQ6" s="103" t="s">
        <v>267</v>
      </c>
      <c r="DR6" s="103" t="s">
        <v>269</v>
      </c>
      <c r="DS6" s="103" t="s">
        <v>270</v>
      </c>
      <c r="DT6" s="103" t="s">
        <v>271</v>
      </c>
      <c r="DU6" s="103" t="s">
        <v>273</v>
      </c>
      <c r="DV6" s="102"/>
      <c r="DW6" s="103"/>
      <c r="DX6" s="103" t="s">
        <v>266</v>
      </c>
      <c r="DY6" s="103" t="s">
        <v>268</v>
      </c>
      <c r="DZ6" s="103" t="s">
        <v>267</v>
      </c>
      <c r="EA6" s="103" t="s">
        <v>269</v>
      </c>
      <c r="EB6" s="103" t="s">
        <v>270</v>
      </c>
      <c r="EC6" s="103" t="s">
        <v>271</v>
      </c>
      <c r="ED6" s="103" t="s">
        <v>273</v>
      </c>
      <c r="EE6" s="102"/>
    </row>
    <row r="7" spans="1:135" x14ac:dyDescent="0.3">
      <c r="A7" s="103" t="s">
        <v>261</v>
      </c>
      <c r="B7" s="103"/>
      <c r="C7" s="103"/>
      <c r="D7" s="103"/>
      <c r="E7" s="103"/>
      <c r="F7" s="103"/>
      <c r="G7" s="103"/>
      <c r="H7" s="103"/>
      <c r="I7" s="102"/>
      <c r="J7" s="103" t="s">
        <v>261</v>
      </c>
      <c r="K7" s="103"/>
      <c r="L7" s="103"/>
      <c r="M7" s="103"/>
      <c r="N7" s="103"/>
      <c r="O7" s="103"/>
      <c r="P7" s="103"/>
      <c r="Q7" s="103"/>
      <c r="R7" s="102"/>
      <c r="S7" s="103" t="s">
        <v>261</v>
      </c>
      <c r="T7" s="103"/>
      <c r="U7" s="103"/>
      <c r="V7" s="103"/>
      <c r="W7" s="103"/>
      <c r="X7" s="103"/>
      <c r="Y7" s="103"/>
      <c r="Z7" s="103"/>
      <c r="AA7" s="104"/>
      <c r="AB7" s="103" t="s">
        <v>261</v>
      </c>
      <c r="AC7" s="103"/>
      <c r="AD7" s="103"/>
      <c r="AE7" s="103"/>
      <c r="AF7" s="103"/>
      <c r="AG7" s="103"/>
      <c r="AH7" s="103"/>
      <c r="AI7" s="103"/>
      <c r="AJ7" s="102"/>
      <c r="AK7" s="103" t="s">
        <v>261</v>
      </c>
      <c r="AL7" s="103"/>
      <c r="AM7" s="103"/>
      <c r="AN7" s="103"/>
      <c r="AO7" s="103"/>
      <c r="AP7" s="103"/>
      <c r="AQ7" s="103"/>
      <c r="AR7" s="103"/>
      <c r="AS7" s="102"/>
      <c r="AT7" s="103" t="s">
        <v>261</v>
      </c>
      <c r="AU7" s="103"/>
      <c r="AV7" s="103"/>
      <c r="AW7" s="103"/>
      <c r="AX7" s="103"/>
      <c r="AY7" s="103"/>
      <c r="AZ7" s="103"/>
      <c r="BA7" s="103"/>
      <c r="BB7" s="102"/>
      <c r="BC7" s="103" t="s">
        <v>261</v>
      </c>
      <c r="BD7" s="103"/>
      <c r="BE7" s="103"/>
      <c r="BF7" s="103"/>
      <c r="BG7" s="103"/>
      <c r="BH7" s="103"/>
      <c r="BI7" s="103"/>
      <c r="BJ7" s="103"/>
      <c r="BK7" s="102"/>
      <c r="BL7" s="103" t="s">
        <v>261</v>
      </c>
      <c r="BM7" s="103"/>
      <c r="BN7" s="103"/>
      <c r="BO7" s="103"/>
      <c r="BP7" s="103"/>
      <c r="BQ7" s="103"/>
      <c r="BR7" s="103"/>
      <c r="BS7" s="103"/>
      <c r="BT7" s="102"/>
      <c r="BU7" s="103" t="s">
        <v>261</v>
      </c>
      <c r="BV7" s="103"/>
      <c r="BW7" s="103"/>
      <c r="BX7" s="103"/>
      <c r="BY7" s="103"/>
      <c r="BZ7" s="103"/>
      <c r="CA7" s="103"/>
      <c r="CB7" s="103"/>
      <c r="CC7" s="102"/>
      <c r="CD7" s="103" t="s">
        <v>261</v>
      </c>
      <c r="CE7" s="103"/>
      <c r="CF7" s="103"/>
      <c r="CG7" s="103"/>
      <c r="CH7" s="103"/>
      <c r="CI7" s="103"/>
      <c r="CJ7" s="103"/>
      <c r="CK7" s="103"/>
      <c r="CL7" s="102"/>
      <c r="CM7" s="103" t="s">
        <v>261</v>
      </c>
      <c r="CN7" s="103"/>
      <c r="CO7" s="103"/>
      <c r="CP7" s="103"/>
      <c r="CQ7" s="103"/>
      <c r="CR7" s="103"/>
      <c r="CS7" s="103"/>
      <c r="CT7" s="103"/>
      <c r="CU7" s="102"/>
      <c r="CV7" s="103" t="s">
        <v>261</v>
      </c>
      <c r="CW7" s="103"/>
      <c r="CX7" s="103"/>
      <c r="CY7" s="103"/>
      <c r="CZ7" s="103"/>
      <c r="DA7" s="103"/>
      <c r="DB7" s="103"/>
      <c r="DC7" s="103"/>
      <c r="DD7" s="102"/>
      <c r="DE7" s="103" t="s">
        <v>261</v>
      </c>
      <c r="DF7" s="103"/>
      <c r="DG7" s="103"/>
      <c r="DH7" s="103"/>
      <c r="DI7" s="103"/>
      <c r="DJ7" s="103"/>
      <c r="DK7" s="103"/>
      <c r="DL7" s="103"/>
      <c r="DM7" s="102"/>
      <c r="DN7" s="103" t="s">
        <v>261</v>
      </c>
      <c r="DO7" s="103"/>
      <c r="DP7" s="103"/>
      <c r="DQ7" s="103"/>
      <c r="DR7" s="103"/>
      <c r="DS7" s="103"/>
      <c r="DT7" s="103"/>
      <c r="DU7" s="103"/>
      <c r="DV7" s="102"/>
      <c r="DW7" s="103" t="s">
        <v>261</v>
      </c>
      <c r="DX7" s="103"/>
      <c r="DY7" s="103"/>
      <c r="DZ7" s="103"/>
      <c r="EA7" s="103"/>
      <c r="EB7" s="103"/>
      <c r="EC7" s="103"/>
      <c r="ED7" s="103"/>
      <c r="EE7" s="102"/>
    </row>
    <row r="8" spans="1:135" x14ac:dyDescent="0.3">
      <c r="A8" s="105" t="s">
        <v>163</v>
      </c>
      <c r="B8" s="105"/>
      <c r="C8" s="132">
        <v>0</v>
      </c>
      <c r="D8" s="105"/>
      <c r="E8" s="132">
        <v>0</v>
      </c>
      <c r="F8" s="105"/>
      <c r="G8" s="105"/>
      <c r="H8" s="106">
        <f>(B8*C8)+(D8*E8)+(F8*G8)</f>
        <v>0</v>
      </c>
      <c r="I8" s="102"/>
      <c r="J8" s="105" t="s">
        <v>163</v>
      </c>
      <c r="K8" s="105"/>
      <c r="L8" s="105"/>
      <c r="M8" s="105"/>
      <c r="N8" s="105"/>
      <c r="O8" s="105"/>
      <c r="P8" s="105"/>
      <c r="Q8" s="106">
        <f>(K8*L8)+(M8*N8)+(O8*P8)</f>
        <v>0</v>
      </c>
      <c r="R8" s="107"/>
      <c r="S8" s="105" t="s">
        <v>163</v>
      </c>
      <c r="T8" s="105"/>
      <c r="U8" s="105"/>
      <c r="V8" s="105"/>
      <c r="W8" s="105"/>
      <c r="X8" s="105"/>
      <c r="Y8" s="105"/>
      <c r="Z8" s="106">
        <f>(T8*U8)+(V8*W8)+(X8*Y8)</f>
        <v>0</v>
      </c>
      <c r="AA8" s="108"/>
      <c r="AB8" s="105" t="s">
        <v>163</v>
      </c>
      <c r="AC8" s="105"/>
      <c r="AD8" s="105"/>
      <c r="AE8" s="105"/>
      <c r="AF8" s="105"/>
      <c r="AG8" s="105"/>
      <c r="AH8" s="105"/>
      <c r="AI8" s="106">
        <f>(AC8*AD8)+(AE8*AF8)+(AG8*AH8)</f>
        <v>0</v>
      </c>
      <c r="AJ8" s="109"/>
      <c r="AK8" s="105" t="s">
        <v>163</v>
      </c>
      <c r="AL8" s="105"/>
      <c r="AM8" s="105"/>
      <c r="AN8" s="105"/>
      <c r="AO8" s="105"/>
      <c r="AP8" s="105"/>
      <c r="AQ8" s="105"/>
      <c r="AR8" s="106">
        <f>(AL8*AM8)+(AN8*AO8)+(AP8*AQ8)</f>
        <v>0</v>
      </c>
      <c r="AS8" s="102"/>
      <c r="AT8" s="105" t="s">
        <v>163</v>
      </c>
      <c r="AU8" s="105"/>
      <c r="AV8" s="105"/>
      <c r="AW8" s="105"/>
      <c r="AX8" s="105"/>
      <c r="AY8" s="105"/>
      <c r="AZ8" s="105"/>
      <c r="BA8" s="106">
        <f>(AU8*AV8)+(AW8*AX8)+(AY8*AZ8)</f>
        <v>0</v>
      </c>
      <c r="BB8" s="109"/>
      <c r="BC8" s="105" t="s">
        <v>163</v>
      </c>
      <c r="BD8" s="105"/>
      <c r="BE8" s="105"/>
      <c r="BF8" s="105"/>
      <c r="BG8" s="105"/>
      <c r="BH8" s="105"/>
      <c r="BI8" s="105"/>
      <c r="BJ8" s="106">
        <f>(BD8*BE8)+(BF8*BG8)+(BH8*BI8)</f>
        <v>0</v>
      </c>
      <c r="BK8" s="102"/>
      <c r="BL8" s="105" t="s">
        <v>163</v>
      </c>
      <c r="BM8" s="105"/>
      <c r="BN8" s="105"/>
      <c r="BO8" s="105"/>
      <c r="BP8" s="105"/>
      <c r="BQ8" s="105"/>
      <c r="BR8" s="105"/>
      <c r="BS8" s="106">
        <f>(BM8*BN8)+(BO8*BP8)+(BQ8*BR8)</f>
        <v>0</v>
      </c>
      <c r="BT8" s="109"/>
      <c r="BU8" s="105" t="s">
        <v>163</v>
      </c>
      <c r="BV8" s="105"/>
      <c r="BW8" s="105"/>
      <c r="BX8" s="105"/>
      <c r="BY8" s="105"/>
      <c r="BZ8" s="105"/>
      <c r="CA8" s="105"/>
      <c r="CB8" s="106">
        <f>(BV8*BW8)+(BX8*BY8)+(BZ8*CA8)</f>
        <v>0</v>
      </c>
      <c r="CC8" s="102"/>
      <c r="CD8" s="105" t="s">
        <v>163</v>
      </c>
      <c r="CE8" s="105"/>
      <c r="CF8" s="105"/>
      <c r="CG8" s="105"/>
      <c r="CH8" s="105"/>
      <c r="CI8" s="105"/>
      <c r="CJ8" s="105"/>
      <c r="CK8" s="106">
        <f>(CE8*CF8)+(CG8*CH8)+(CI8*CJ8)</f>
        <v>0</v>
      </c>
      <c r="CL8" s="109"/>
      <c r="CM8" s="105" t="s">
        <v>163</v>
      </c>
      <c r="CN8" s="105"/>
      <c r="CO8" s="105"/>
      <c r="CP8" s="105"/>
      <c r="CQ8" s="105"/>
      <c r="CR8" s="105"/>
      <c r="CS8" s="105"/>
      <c r="CT8" s="106">
        <f>(CN8*CO8)+(CP8*CQ8)+(CR8*CS8)</f>
        <v>0</v>
      </c>
      <c r="CU8" s="109"/>
      <c r="CV8" s="105" t="s">
        <v>163</v>
      </c>
      <c r="CW8" s="105"/>
      <c r="CX8" s="105"/>
      <c r="CY8" s="105"/>
      <c r="CZ8" s="105"/>
      <c r="DA8" s="105"/>
      <c r="DB8" s="105"/>
      <c r="DC8" s="106">
        <f>(CW8*CX8)+(CY8*CZ8)+(DA8*DB8)</f>
        <v>0</v>
      </c>
      <c r="DD8" s="102"/>
      <c r="DE8" s="105" t="s">
        <v>163</v>
      </c>
      <c r="DF8" s="105"/>
      <c r="DG8" s="105"/>
      <c r="DH8" s="105"/>
      <c r="DI8" s="105"/>
      <c r="DJ8" s="105"/>
      <c r="DK8" s="105"/>
      <c r="DL8" s="106">
        <f>(DF8*DG8)+(DH8*DI8)+(DJ8*DK8)</f>
        <v>0</v>
      </c>
      <c r="DM8" s="102"/>
      <c r="DN8" s="105" t="s">
        <v>163</v>
      </c>
      <c r="DO8" s="105"/>
      <c r="DP8" s="105"/>
      <c r="DQ8" s="105"/>
      <c r="DR8" s="105"/>
      <c r="DS8" s="105"/>
      <c r="DT8" s="105"/>
      <c r="DU8" s="106">
        <f>(DO8*DP8)+(DQ8*DR8)+(DS8*DT8)</f>
        <v>0</v>
      </c>
      <c r="DV8" s="102"/>
      <c r="DW8" s="105" t="s">
        <v>163</v>
      </c>
      <c r="DX8" s="105"/>
      <c r="DY8" s="105"/>
      <c r="DZ8" s="105"/>
      <c r="EA8" s="105"/>
      <c r="EB8" s="105"/>
      <c r="EC8" s="105"/>
      <c r="ED8" s="106">
        <f>(DX8*DY8)+(DZ8*EA8)+(EB8*EC8)</f>
        <v>0</v>
      </c>
      <c r="EE8" s="102"/>
    </row>
    <row r="9" spans="1:135" x14ac:dyDescent="0.3">
      <c r="A9" s="105" t="s">
        <v>163</v>
      </c>
      <c r="B9" s="105"/>
      <c r="C9" s="132">
        <v>0</v>
      </c>
      <c r="D9" s="105"/>
      <c r="E9" s="132">
        <v>0</v>
      </c>
      <c r="F9" s="105"/>
      <c r="G9" s="105"/>
      <c r="H9" s="106">
        <f t="shared" ref="H9:H11" si="0">(B9*C9)+(D9*E9)+(F9*G9)</f>
        <v>0</v>
      </c>
      <c r="I9" s="102"/>
      <c r="J9" s="105" t="s">
        <v>163</v>
      </c>
      <c r="K9" s="105"/>
      <c r="L9" s="105"/>
      <c r="M9" s="105"/>
      <c r="N9" s="105"/>
      <c r="O9" s="105"/>
      <c r="P9" s="105"/>
      <c r="Q9" s="106">
        <f t="shared" ref="Q9:Q11" si="1">(K9*L9)+(M9*N9)+(O9*P9)</f>
        <v>0</v>
      </c>
      <c r="R9" s="107"/>
      <c r="S9" s="105" t="s">
        <v>163</v>
      </c>
      <c r="T9" s="105"/>
      <c r="U9" s="105"/>
      <c r="V9" s="105"/>
      <c r="W9" s="105"/>
      <c r="X9" s="105"/>
      <c r="Y9" s="105"/>
      <c r="Z9" s="106">
        <f t="shared" ref="Z9:Z11" si="2">(T9*U9)+(V9*W9)+(X9*Y9)</f>
        <v>0</v>
      </c>
      <c r="AA9" s="108"/>
      <c r="AB9" s="105" t="s">
        <v>163</v>
      </c>
      <c r="AC9" s="105"/>
      <c r="AD9" s="105"/>
      <c r="AE9" s="105"/>
      <c r="AF9" s="105"/>
      <c r="AG9" s="105"/>
      <c r="AH9" s="105"/>
      <c r="AI9" s="106">
        <f t="shared" ref="AI9:AI11" si="3">(AC9*AD9)+(AE9*AF9)+(AG9*AH9)</f>
        <v>0</v>
      </c>
      <c r="AJ9" s="109"/>
      <c r="AK9" s="105" t="s">
        <v>163</v>
      </c>
      <c r="AL9" s="105"/>
      <c r="AM9" s="105"/>
      <c r="AN9" s="105"/>
      <c r="AO9" s="105"/>
      <c r="AP9" s="105"/>
      <c r="AQ9" s="105"/>
      <c r="AR9" s="106">
        <f t="shared" ref="AR9:AR11" si="4">(AL9*AM9)+(AN9*AO9)+(AP9*AQ9)</f>
        <v>0</v>
      </c>
      <c r="AS9" s="102"/>
      <c r="AT9" s="105" t="s">
        <v>163</v>
      </c>
      <c r="AU9" s="105"/>
      <c r="AV9" s="105"/>
      <c r="AW9" s="105"/>
      <c r="AX9" s="105"/>
      <c r="AY9" s="105"/>
      <c r="AZ9" s="105"/>
      <c r="BA9" s="106">
        <f t="shared" ref="BA9:BA11" si="5">(AU9*AV9)+(AW9*AX9)+(AY9*AZ9)</f>
        <v>0</v>
      </c>
      <c r="BB9" s="109"/>
      <c r="BC9" s="105" t="s">
        <v>163</v>
      </c>
      <c r="BD9" s="105"/>
      <c r="BE9" s="105"/>
      <c r="BF9" s="105"/>
      <c r="BG9" s="105"/>
      <c r="BH9" s="105"/>
      <c r="BI9" s="105"/>
      <c r="BJ9" s="106">
        <f t="shared" ref="BJ9:BJ11" si="6">(BD9*BE9)+(BF9*BG9)+(BH9*BI9)</f>
        <v>0</v>
      </c>
      <c r="BK9" s="102"/>
      <c r="BL9" s="105" t="s">
        <v>163</v>
      </c>
      <c r="BM9" s="105"/>
      <c r="BN9" s="105"/>
      <c r="BO9" s="105"/>
      <c r="BP9" s="105"/>
      <c r="BQ9" s="105"/>
      <c r="BR9" s="105"/>
      <c r="BS9" s="106">
        <f t="shared" ref="BS9:BS11" si="7">(BM9*BN9)+(BO9*BP9)+(BQ9*BR9)</f>
        <v>0</v>
      </c>
      <c r="BT9" s="109"/>
      <c r="BU9" s="105" t="s">
        <v>163</v>
      </c>
      <c r="BV9" s="105"/>
      <c r="BW9" s="105"/>
      <c r="BX9" s="105"/>
      <c r="BY9" s="105"/>
      <c r="BZ9" s="105"/>
      <c r="CA9" s="105"/>
      <c r="CB9" s="106">
        <f t="shared" ref="CB9:CB11" si="8">(BV9*BW9)+(BX9*BY9)+(BZ9*CA9)</f>
        <v>0</v>
      </c>
      <c r="CC9" s="102"/>
      <c r="CD9" s="105" t="s">
        <v>163</v>
      </c>
      <c r="CE9" s="105"/>
      <c r="CF9" s="105"/>
      <c r="CG9" s="105"/>
      <c r="CH9" s="105"/>
      <c r="CI9" s="105"/>
      <c r="CJ9" s="105"/>
      <c r="CK9" s="106">
        <f t="shared" ref="CK9:CK11" si="9">(CE9*CF9)+(CG9*CH9)+(CI9*CJ9)</f>
        <v>0</v>
      </c>
      <c r="CL9" s="109"/>
      <c r="CM9" s="105" t="s">
        <v>163</v>
      </c>
      <c r="CN9" s="105"/>
      <c r="CO9" s="105"/>
      <c r="CP9" s="105"/>
      <c r="CQ9" s="105"/>
      <c r="CR9" s="105"/>
      <c r="CS9" s="105"/>
      <c r="CT9" s="106">
        <f t="shared" ref="CT9:CT11" si="10">(CN9*CO9)+(CP9*CQ9)+(CR9*CS9)</f>
        <v>0</v>
      </c>
      <c r="CU9" s="109"/>
      <c r="CV9" s="105" t="s">
        <v>163</v>
      </c>
      <c r="CW9" s="105"/>
      <c r="CX9" s="105"/>
      <c r="CY9" s="105"/>
      <c r="CZ9" s="105"/>
      <c r="DA9" s="105"/>
      <c r="DB9" s="105"/>
      <c r="DC9" s="106">
        <f t="shared" ref="DC9:DC11" si="11">(CW9*CX9)+(CY9*CZ9)+(DA9*DB9)</f>
        <v>0</v>
      </c>
      <c r="DD9" s="102"/>
      <c r="DE9" s="105" t="s">
        <v>163</v>
      </c>
      <c r="DF9" s="105"/>
      <c r="DG9" s="105"/>
      <c r="DH9" s="105"/>
      <c r="DI9" s="105"/>
      <c r="DJ9" s="105"/>
      <c r="DK9" s="105"/>
      <c r="DL9" s="106">
        <f t="shared" ref="DL9:DL11" si="12">(DF9*DG9)+(DH9*DI9)+(DJ9*DK9)</f>
        <v>0</v>
      </c>
      <c r="DM9" s="102"/>
      <c r="DN9" s="105" t="s">
        <v>163</v>
      </c>
      <c r="DO9" s="105"/>
      <c r="DP9" s="105"/>
      <c r="DQ9" s="105"/>
      <c r="DR9" s="105"/>
      <c r="DS9" s="105"/>
      <c r="DT9" s="105"/>
      <c r="DU9" s="106">
        <f t="shared" ref="DU9:DU11" si="13">(DO9*DP9)+(DQ9*DR9)+(DS9*DT9)</f>
        <v>0</v>
      </c>
      <c r="DV9" s="102"/>
      <c r="DW9" s="105" t="s">
        <v>163</v>
      </c>
      <c r="DX9" s="105"/>
      <c r="DY9" s="105"/>
      <c r="DZ9" s="105"/>
      <c r="EA9" s="105"/>
      <c r="EB9" s="105"/>
      <c r="EC9" s="105"/>
      <c r="ED9" s="106">
        <f t="shared" ref="ED9:ED11" si="14">(DX9*DY9)+(DZ9*EA9)+(EB9*EC9)</f>
        <v>0</v>
      </c>
      <c r="EE9" s="102"/>
    </row>
    <row r="10" spans="1:135" x14ac:dyDescent="0.3">
      <c r="A10" s="105" t="s">
        <v>163</v>
      </c>
      <c r="B10" s="105"/>
      <c r="C10" s="132">
        <v>0</v>
      </c>
      <c r="D10" s="105"/>
      <c r="E10" s="132">
        <v>0</v>
      </c>
      <c r="F10" s="105"/>
      <c r="G10" s="105"/>
      <c r="H10" s="106">
        <f t="shared" si="0"/>
        <v>0</v>
      </c>
      <c r="I10" s="102"/>
      <c r="J10" s="105" t="s">
        <v>163</v>
      </c>
      <c r="K10" s="105"/>
      <c r="L10" s="105"/>
      <c r="M10" s="105"/>
      <c r="N10" s="105"/>
      <c r="O10" s="105"/>
      <c r="P10" s="105"/>
      <c r="Q10" s="106">
        <f t="shared" si="1"/>
        <v>0</v>
      </c>
      <c r="R10" s="107"/>
      <c r="S10" s="105" t="s">
        <v>163</v>
      </c>
      <c r="T10" s="105"/>
      <c r="U10" s="105"/>
      <c r="V10" s="105"/>
      <c r="W10" s="105"/>
      <c r="X10" s="105"/>
      <c r="Y10" s="105"/>
      <c r="Z10" s="106">
        <f t="shared" si="2"/>
        <v>0</v>
      </c>
      <c r="AA10" s="108"/>
      <c r="AB10" s="105" t="s">
        <v>163</v>
      </c>
      <c r="AC10" s="105"/>
      <c r="AD10" s="105"/>
      <c r="AE10" s="105"/>
      <c r="AF10" s="105"/>
      <c r="AG10" s="105"/>
      <c r="AH10" s="105"/>
      <c r="AI10" s="106">
        <f t="shared" si="3"/>
        <v>0</v>
      </c>
      <c r="AJ10" s="109"/>
      <c r="AK10" s="105" t="s">
        <v>163</v>
      </c>
      <c r="AL10" s="105"/>
      <c r="AM10" s="105"/>
      <c r="AN10" s="105"/>
      <c r="AO10" s="105"/>
      <c r="AP10" s="105"/>
      <c r="AQ10" s="105"/>
      <c r="AR10" s="106">
        <f t="shared" si="4"/>
        <v>0</v>
      </c>
      <c r="AS10" s="102"/>
      <c r="AT10" s="105" t="s">
        <v>163</v>
      </c>
      <c r="AU10" s="105"/>
      <c r="AV10" s="105"/>
      <c r="AW10" s="105"/>
      <c r="AX10" s="105"/>
      <c r="AY10" s="105"/>
      <c r="AZ10" s="105"/>
      <c r="BA10" s="106">
        <f t="shared" si="5"/>
        <v>0</v>
      </c>
      <c r="BB10" s="109"/>
      <c r="BC10" s="105" t="s">
        <v>163</v>
      </c>
      <c r="BD10" s="105"/>
      <c r="BE10" s="105"/>
      <c r="BF10" s="105"/>
      <c r="BG10" s="105"/>
      <c r="BH10" s="105"/>
      <c r="BI10" s="105"/>
      <c r="BJ10" s="106">
        <f t="shared" si="6"/>
        <v>0</v>
      </c>
      <c r="BK10" s="102"/>
      <c r="BL10" s="105" t="s">
        <v>163</v>
      </c>
      <c r="BM10" s="105"/>
      <c r="BN10" s="105"/>
      <c r="BO10" s="105"/>
      <c r="BP10" s="105"/>
      <c r="BQ10" s="105"/>
      <c r="BR10" s="105"/>
      <c r="BS10" s="106">
        <f t="shared" si="7"/>
        <v>0</v>
      </c>
      <c r="BT10" s="109"/>
      <c r="BU10" s="105" t="s">
        <v>163</v>
      </c>
      <c r="BV10" s="105"/>
      <c r="BW10" s="105"/>
      <c r="BX10" s="105"/>
      <c r="BY10" s="105"/>
      <c r="BZ10" s="105"/>
      <c r="CA10" s="105"/>
      <c r="CB10" s="106">
        <f t="shared" si="8"/>
        <v>0</v>
      </c>
      <c r="CC10" s="102"/>
      <c r="CD10" s="105" t="s">
        <v>163</v>
      </c>
      <c r="CE10" s="105"/>
      <c r="CF10" s="105"/>
      <c r="CG10" s="105"/>
      <c r="CH10" s="105"/>
      <c r="CI10" s="105"/>
      <c r="CJ10" s="105"/>
      <c r="CK10" s="106">
        <f t="shared" si="9"/>
        <v>0</v>
      </c>
      <c r="CL10" s="109"/>
      <c r="CM10" s="105" t="s">
        <v>163</v>
      </c>
      <c r="CN10" s="105"/>
      <c r="CO10" s="105"/>
      <c r="CP10" s="105"/>
      <c r="CQ10" s="105"/>
      <c r="CR10" s="105"/>
      <c r="CS10" s="105"/>
      <c r="CT10" s="106">
        <f t="shared" si="10"/>
        <v>0</v>
      </c>
      <c r="CU10" s="109"/>
      <c r="CV10" s="105" t="s">
        <v>163</v>
      </c>
      <c r="CW10" s="105"/>
      <c r="CX10" s="105"/>
      <c r="CY10" s="105"/>
      <c r="CZ10" s="105"/>
      <c r="DA10" s="105"/>
      <c r="DB10" s="105"/>
      <c r="DC10" s="106">
        <f t="shared" si="11"/>
        <v>0</v>
      </c>
      <c r="DD10" s="102"/>
      <c r="DE10" s="105" t="s">
        <v>163</v>
      </c>
      <c r="DF10" s="105"/>
      <c r="DG10" s="105"/>
      <c r="DH10" s="105"/>
      <c r="DI10" s="105"/>
      <c r="DJ10" s="105"/>
      <c r="DK10" s="105"/>
      <c r="DL10" s="106">
        <f t="shared" si="12"/>
        <v>0</v>
      </c>
      <c r="DM10" s="102"/>
      <c r="DN10" s="105" t="s">
        <v>163</v>
      </c>
      <c r="DO10" s="105"/>
      <c r="DP10" s="105"/>
      <c r="DQ10" s="105"/>
      <c r="DR10" s="105"/>
      <c r="DS10" s="105"/>
      <c r="DT10" s="105"/>
      <c r="DU10" s="106">
        <f t="shared" si="13"/>
        <v>0</v>
      </c>
      <c r="DV10" s="102"/>
      <c r="DW10" s="105" t="s">
        <v>163</v>
      </c>
      <c r="DX10" s="105"/>
      <c r="DY10" s="105"/>
      <c r="DZ10" s="105"/>
      <c r="EA10" s="105"/>
      <c r="EB10" s="105"/>
      <c r="EC10" s="105"/>
      <c r="ED10" s="106">
        <f t="shared" si="14"/>
        <v>0</v>
      </c>
      <c r="EE10" s="102"/>
    </row>
    <row r="11" spans="1:135" x14ac:dyDescent="0.3">
      <c r="A11" s="105" t="s">
        <v>163</v>
      </c>
      <c r="B11" s="105"/>
      <c r="C11" s="132">
        <v>0</v>
      </c>
      <c r="D11" s="105"/>
      <c r="E11" s="132">
        <v>0</v>
      </c>
      <c r="F11" s="105"/>
      <c r="G11" s="105"/>
      <c r="H11" s="106">
        <f t="shared" si="0"/>
        <v>0</v>
      </c>
      <c r="I11" s="102"/>
      <c r="J11" s="105" t="s">
        <v>163</v>
      </c>
      <c r="K11" s="105"/>
      <c r="L11" s="105"/>
      <c r="M11" s="105"/>
      <c r="N11" s="105"/>
      <c r="O11" s="105"/>
      <c r="P11" s="105"/>
      <c r="Q11" s="106">
        <f t="shared" si="1"/>
        <v>0</v>
      </c>
      <c r="R11" s="107"/>
      <c r="S11" s="105" t="s">
        <v>163</v>
      </c>
      <c r="T11" s="105"/>
      <c r="U11" s="105"/>
      <c r="V11" s="105"/>
      <c r="W11" s="105"/>
      <c r="X11" s="105"/>
      <c r="Y11" s="105"/>
      <c r="Z11" s="106">
        <f t="shared" si="2"/>
        <v>0</v>
      </c>
      <c r="AA11" s="108"/>
      <c r="AB11" s="105" t="s">
        <v>163</v>
      </c>
      <c r="AC11" s="105"/>
      <c r="AD11" s="105"/>
      <c r="AE11" s="105"/>
      <c r="AF11" s="105"/>
      <c r="AG11" s="105"/>
      <c r="AH11" s="105"/>
      <c r="AI11" s="106">
        <f t="shared" si="3"/>
        <v>0</v>
      </c>
      <c r="AJ11" s="109"/>
      <c r="AK11" s="105" t="s">
        <v>163</v>
      </c>
      <c r="AL11" s="105"/>
      <c r="AM11" s="105"/>
      <c r="AN11" s="105"/>
      <c r="AO11" s="105"/>
      <c r="AP11" s="105"/>
      <c r="AQ11" s="105"/>
      <c r="AR11" s="106">
        <f t="shared" si="4"/>
        <v>0</v>
      </c>
      <c r="AS11" s="102"/>
      <c r="AT11" s="105" t="s">
        <v>163</v>
      </c>
      <c r="AU11" s="105"/>
      <c r="AV11" s="105"/>
      <c r="AW11" s="105"/>
      <c r="AX11" s="105"/>
      <c r="AY11" s="105"/>
      <c r="AZ11" s="105"/>
      <c r="BA11" s="106">
        <f t="shared" si="5"/>
        <v>0</v>
      </c>
      <c r="BB11" s="109"/>
      <c r="BC11" s="105" t="s">
        <v>163</v>
      </c>
      <c r="BD11" s="105"/>
      <c r="BE11" s="105"/>
      <c r="BF11" s="105"/>
      <c r="BG11" s="105"/>
      <c r="BH11" s="105"/>
      <c r="BI11" s="105"/>
      <c r="BJ11" s="106">
        <f t="shared" si="6"/>
        <v>0</v>
      </c>
      <c r="BK11" s="102"/>
      <c r="BL11" s="105" t="s">
        <v>163</v>
      </c>
      <c r="BM11" s="105"/>
      <c r="BN11" s="105"/>
      <c r="BO11" s="105"/>
      <c r="BP11" s="105"/>
      <c r="BQ11" s="105"/>
      <c r="BR11" s="105"/>
      <c r="BS11" s="106">
        <f t="shared" si="7"/>
        <v>0</v>
      </c>
      <c r="BT11" s="109"/>
      <c r="BU11" s="105" t="s">
        <v>163</v>
      </c>
      <c r="BV11" s="105"/>
      <c r="BW11" s="105"/>
      <c r="BX11" s="105"/>
      <c r="BY11" s="105"/>
      <c r="BZ11" s="105"/>
      <c r="CA11" s="105"/>
      <c r="CB11" s="106">
        <f t="shared" si="8"/>
        <v>0</v>
      </c>
      <c r="CC11" s="102"/>
      <c r="CD11" s="105" t="s">
        <v>163</v>
      </c>
      <c r="CE11" s="105"/>
      <c r="CF11" s="105"/>
      <c r="CG11" s="105"/>
      <c r="CH11" s="105"/>
      <c r="CI11" s="105"/>
      <c r="CJ11" s="105"/>
      <c r="CK11" s="106">
        <f t="shared" si="9"/>
        <v>0</v>
      </c>
      <c r="CL11" s="109"/>
      <c r="CM11" s="105" t="s">
        <v>163</v>
      </c>
      <c r="CN11" s="105"/>
      <c r="CO11" s="105"/>
      <c r="CP11" s="105"/>
      <c r="CQ11" s="105"/>
      <c r="CR11" s="105"/>
      <c r="CS11" s="105"/>
      <c r="CT11" s="106">
        <f t="shared" si="10"/>
        <v>0</v>
      </c>
      <c r="CU11" s="109"/>
      <c r="CV11" s="105" t="s">
        <v>163</v>
      </c>
      <c r="CW11" s="105"/>
      <c r="CX11" s="105"/>
      <c r="CY11" s="105"/>
      <c r="CZ11" s="105"/>
      <c r="DA11" s="105"/>
      <c r="DB11" s="105"/>
      <c r="DC11" s="106">
        <f t="shared" si="11"/>
        <v>0</v>
      </c>
      <c r="DD11" s="102"/>
      <c r="DE11" s="105" t="s">
        <v>163</v>
      </c>
      <c r="DF11" s="105"/>
      <c r="DG11" s="105"/>
      <c r="DH11" s="105"/>
      <c r="DI11" s="105"/>
      <c r="DJ11" s="105"/>
      <c r="DK11" s="105"/>
      <c r="DL11" s="106">
        <f t="shared" si="12"/>
        <v>0</v>
      </c>
      <c r="DM11" s="102"/>
      <c r="DN11" s="105" t="s">
        <v>163</v>
      </c>
      <c r="DO11" s="105"/>
      <c r="DP11" s="105"/>
      <c r="DQ11" s="105"/>
      <c r="DR11" s="105"/>
      <c r="DS11" s="105"/>
      <c r="DT11" s="105"/>
      <c r="DU11" s="106">
        <f t="shared" si="13"/>
        <v>0</v>
      </c>
      <c r="DV11" s="102"/>
      <c r="DW11" s="105" t="s">
        <v>163</v>
      </c>
      <c r="DX11" s="105"/>
      <c r="DY11" s="105"/>
      <c r="DZ11" s="105"/>
      <c r="EA11" s="105"/>
      <c r="EB11" s="105"/>
      <c r="EC11" s="105"/>
      <c r="ED11" s="106">
        <f t="shared" si="14"/>
        <v>0</v>
      </c>
      <c r="EE11" s="102"/>
    </row>
    <row r="12" spans="1:135" x14ac:dyDescent="0.3">
      <c r="A12" s="31" t="s">
        <v>264</v>
      </c>
      <c r="B12" s="103" t="s">
        <v>56</v>
      </c>
      <c r="C12" s="103" t="s">
        <v>56</v>
      </c>
      <c r="D12" s="103" t="s">
        <v>56</v>
      </c>
      <c r="E12" s="103" t="s">
        <v>56</v>
      </c>
      <c r="F12" s="103" t="s">
        <v>56</v>
      </c>
      <c r="G12" s="103" t="s">
        <v>56</v>
      </c>
      <c r="H12" s="106">
        <f>SUM(H8:H11)</f>
        <v>0</v>
      </c>
      <c r="I12" s="102"/>
      <c r="J12" s="31" t="s">
        <v>264</v>
      </c>
      <c r="K12" s="103" t="s">
        <v>56</v>
      </c>
      <c r="L12" s="103" t="s">
        <v>56</v>
      </c>
      <c r="M12" s="103" t="s">
        <v>56</v>
      </c>
      <c r="N12" s="103" t="s">
        <v>56</v>
      </c>
      <c r="O12" s="103" t="s">
        <v>56</v>
      </c>
      <c r="P12" s="103" t="s">
        <v>56</v>
      </c>
      <c r="Q12" s="106">
        <f>SUM(Q8:Q11)</f>
        <v>0</v>
      </c>
      <c r="R12" s="107"/>
      <c r="S12" s="31" t="s">
        <v>264</v>
      </c>
      <c r="T12" s="103" t="s">
        <v>56</v>
      </c>
      <c r="U12" s="103" t="s">
        <v>56</v>
      </c>
      <c r="V12" s="103" t="s">
        <v>56</v>
      </c>
      <c r="W12" s="103" t="s">
        <v>56</v>
      </c>
      <c r="X12" s="103" t="s">
        <v>56</v>
      </c>
      <c r="Y12" s="103" t="s">
        <v>56</v>
      </c>
      <c r="Z12" s="106">
        <f>SUM(Z8:Z11)</f>
        <v>0</v>
      </c>
      <c r="AA12" s="104"/>
      <c r="AB12" s="31" t="s">
        <v>264</v>
      </c>
      <c r="AC12" s="103" t="s">
        <v>56</v>
      </c>
      <c r="AD12" s="103" t="s">
        <v>56</v>
      </c>
      <c r="AE12" s="103" t="s">
        <v>56</v>
      </c>
      <c r="AF12" s="103" t="s">
        <v>56</v>
      </c>
      <c r="AG12" s="103" t="s">
        <v>56</v>
      </c>
      <c r="AH12" s="103" t="s">
        <v>56</v>
      </c>
      <c r="AI12" s="106">
        <f>SUM(AI8:AI11)</f>
        <v>0</v>
      </c>
      <c r="AJ12" s="109"/>
      <c r="AK12" s="31" t="s">
        <v>264</v>
      </c>
      <c r="AL12" s="103" t="s">
        <v>56</v>
      </c>
      <c r="AM12" s="103" t="s">
        <v>56</v>
      </c>
      <c r="AN12" s="103" t="s">
        <v>56</v>
      </c>
      <c r="AO12" s="103" t="s">
        <v>56</v>
      </c>
      <c r="AP12" s="103" t="s">
        <v>56</v>
      </c>
      <c r="AQ12" s="103" t="s">
        <v>56</v>
      </c>
      <c r="AR12" s="106">
        <f>SUM(AR8:AR11)</f>
        <v>0</v>
      </c>
      <c r="AS12" s="102"/>
      <c r="AT12" s="31" t="s">
        <v>264</v>
      </c>
      <c r="AU12" s="103" t="s">
        <v>56</v>
      </c>
      <c r="AV12" s="103" t="s">
        <v>56</v>
      </c>
      <c r="AW12" s="103" t="s">
        <v>56</v>
      </c>
      <c r="AX12" s="103" t="s">
        <v>56</v>
      </c>
      <c r="AY12" s="103" t="s">
        <v>56</v>
      </c>
      <c r="AZ12" s="103" t="s">
        <v>56</v>
      </c>
      <c r="BA12" s="106">
        <f>SUM(BA8:BA11)</f>
        <v>0</v>
      </c>
      <c r="BB12" s="109"/>
      <c r="BC12" s="31" t="s">
        <v>264</v>
      </c>
      <c r="BD12" s="103" t="s">
        <v>56</v>
      </c>
      <c r="BE12" s="103" t="s">
        <v>56</v>
      </c>
      <c r="BF12" s="103" t="s">
        <v>56</v>
      </c>
      <c r="BG12" s="103" t="s">
        <v>56</v>
      </c>
      <c r="BH12" s="103" t="s">
        <v>56</v>
      </c>
      <c r="BI12" s="103" t="s">
        <v>56</v>
      </c>
      <c r="BJ12" s="106">
        <f>SUM(BJ8:BJ11)</f>
        <v>0</v>
      </c>
      <c r="BK12" s="102"/>
      <c r="BL12" s="31" t="s">
        <v>264</v>
      </c>
      <c r="BM12" s="103" t="s">
        <v>56</v>
      </c>
      <c r="BN12" s="103" t="s">
        <v>56</v>
      </c>
      <c r="BO12" s="103" t="s">
        <v>56</v>
      </c>
      <c r="BP12" s="103" t="s">
        <v>56</v>
      </c>
      <c r="BQ12" s="103" t="s">
        <v>56</v>
      </c>
      <c r="BR12" s="103" t="s">
        <v>56</v>
      </c>
      <c r="BS12" s="106">
        <f>SUM(BS8:BS11)</f>
        <v>0</v>
      </c>
      <c r="BT12" s="109"/>
      <c r="BU12" s="31" t="s">
        <v>264</v>
      </c>
      <c r="BV12" s="103" t="s">
        <v>56</v>
      </c>
      <c r="BW12" s="103" t="s">
        <v>56</v>
      </c>
      <c r="BX12" s="103" t="s">
        <v>56</v>
      </c>
      <c r="BY12" s="103" t="s">
        <v>56</v>
      </c>
      <c r="BZ12" s="103" t="s">
        <v>56</v>
      </c>
      <c r="CA12" s="103" t="s">
        <v>56</v>
      </c>
      <c r="CB12" s="106">
        <f>SUM(CB8:CB11)</f>
        <v>0</v>
      </c>
      <c r="CC12" s="102"/>
      <c r="CD12" s="31" t="s">
        <v>264</v>
      </c>
      <c r="CE12" s="103" t="s">
        <v>56</v>
      </c>
      <c r="CF12" s="103" t="s">
        <v>56</v>
      </c>
      <c r="CG12" s="103" t="s">
        <v>56</v>
      </c>
      <c r="CH12" s="103" t="s">
        <v>56</v>
      </c>
      <c r="CI12" s="103" t="s">
        <v>56</v>
      </c>
      <c r="CJ12" s="103" t="s">
        <v>56</v>
      </c>
      <c r="CK12" s="106">
        <f>SUM(CK8:CK11)</f>
        <v>0</v>
      </c>
      <c r="CL12" s="109"/>
      <c r="CM12" s="31" t="s">
        <v>264</v>
      </c>
      <c r="CN12" s="103" t="s">
        <v>56</v>
      </c>
      <c r="CO12" s="103" t="s">
        <v>56</v>
      </c>
      <c r="CP12" s="103" t="s">
        <v>56</v>
      </c>
      <c r="CQ12" s="103" t="s">
        <v>56</v>
      </c>
      <c r="CR12" s="103" t="s">
        <v>56</v>
      </c>
      <c r="CS12" s="103" t="s">
        <v>56</v>
      </c>
      <c r="CT12" s="106">
        <f>SUM(CT8:CT11)</f>
        <v>0</v>
      </c>
      <c r="CU12" s="109"/>
      <c r="CV12" s="31" t="s">
        <v>264</v>
      </c>
      <c r="CW12" s="103" t="s">
        <v>56</v>
      </c>
      <c r="CX12" s="103" t="s">
        <v>56</v>
      </c>
      <c r="CY12" s="103" t="s">
        <v>56</v>
      </c>
      <c r="CZ12" s="103" t="s">
        <v>56</v>
      </c>
      <c r="DA12" s="103" t="s">
        <v>56</v>
      </c>
      <c r="DB12" s="103" t="s">
        <v>56</v>
      </c>
      <c r="DC12" s="106">
        <f>SUM(DC8:DC11)</f>
        <v>0</v>
      </c>
      <c r="DD12" s="102"/>
      <c r="DE12" s="31" t="s">
        <v>264</v>
      </c>
      <c r="DF12" s="103" t="s">
        <v>56</v>
      </c>
      <c r="DG12" s="103" t="s">
        <v>56</v>
      </c>
      <c r="DH12" s="103" t="s">
        <v>56</v>
      </c>
      <c r="DI12" s="103" t="s">
        <v>56</v>
      </c>
      <c r="DJ12" s="103" t="s">
        <v>56</v>
      </c>
      <c r="DK12" s="103" t="s">
        <v>56</v>
      </c>
      <c r="DL12" s="106">
        <f>SUM(DL8:DL11)</f>
        <v>0</v>
      </c>
      <c r="DM12" s="102"/>
      <c r="DN12" s="31" t="s">
        <v>264</v>
      </c>
      <c r="DO12" s="103" t="s">
        <v>56</v>
      </c>
      <c r="DP12" s="103" t="s">
        <v>56</v>
      </c>
      <c r="DQ12" s="103" t="s">
        <v>56</v>
      </c>
      <c r="DR12" s="103" t="s">
        <v>56</v>
      </c>
      <c r="DS12" s="103" t="s">
        <v>56</v>
      </c>
      <c r="DT12" s="103" t="s">
        <v>56</v>
      </c>
      <c r="DU12" s="106">
        <f>SUM(DU8:DU11)</f>
        <v>0</v>
      </c>
      <c r="DV12" s="102"/>
      <c r="DW12" s="31" t="s">
        <v>264</v>
      </c>
      <c r="DX12" s="103" t="s">
        <v>56</v>
      </c>
      <c r="DY12" s="103" t="s">
        <v>56</v>
      </c>
      <c r="DZ12" s="103" t="s">
        <v>56</v>
      </c>
      <c r="EA12" s="103" t="s">
        <v>56</v>
      </c>
      <c r="EB12" s="103" t="s">
        <v>56</v>
      </c>
      <c r="EC12" s="103" t="s">
        <v>56</v>
      </c>
      <c r="ED12" s="106">
        <f>SUM(ED8:ED11)</f>
        <v>0</v>
      </c>
      <c r="EE12" s="102"/>
    </row>
    <row r="13" spans="1:135" x14ac:dyDescent="0.3">
      <c r="A13" s="103"/>
      <c r="B13" s="103"/>
      <c r="C13" s="103"/>
      <c r="D13" s="103"/>
      <c r="E13" s="103"/>
      <c r="F13" s="103"/>
      <c r="G13" s="103"/>
      <c r="H13" s="103"/>
      <c r="I13" s="102"/>
      <c r="J13" s="103"/>
      <c r="K13" s="103"/>
      <c r="L13" s="103"/>
      <c r="M13" s="103"/>
      <c r="N13" s="103"/>
      <c r="O13" s="103"/>
      <c r="P13" s="103"/>
      <c r="Q13" s="103"/>
      <c r="R13" s="102"/>
      <c r="S13" s="103"/>
      <c r="T13" s="103"/>
      <c r="U13" s="103"/>
      <c r="V13" s="103"/>
      <c r="W13" s="103"/>
      <c r="X13" s="103"/>
      <c r="Y13" s="103"/>
      <c r="Z13" s="103"/>
      <c r="AA13" s="104"/>
      <c r="AB13" s="103"/>
      <c r="AC13" s="103"/>
      <c r="AD13" s="103"/>
      <c r="AE13" s="103"/>
      <c r="AF13" s="103"/>
      <c r="AG13" s="103"/>
      <c r="AH13" s="103"/>
      <c r="AI13" s="103"/>
      <c r="AJ13" s="102"/>
      <c r="AK13" s="103"/>
      <c r="AL13" s="103"/>
      <c r="AM13" s="103"/>
      <c r="AN13" s="103"/>
      <c r="AO13" s="103"/>
      <c r="AP13" s="103"/>
      <c r="AQ13" s="103"/>
      <c r="AR13" s="103"/>
      <c r="AS13" s="102"/>
      <c r="AT13" s="103"/>
      <c r="AU13" s="103"/>
      <c r="AV13" s="103"/>
      <c r="AW13" s="103"/>
      <c r="AX13" s="103"/>
      <c r="AY13" s="103"/>
      <c r="AZ13" s="103"/>
      <c r="BA13" s="103"/>
      <c r="BB13" s="102"/>
      <c r="BC13" s="103"/>
      <c r="BD13" s="103"/>
      <c r="BE13" s="103"/>
      <c r="BF13" s="103"/>
      <c r="BG13" s="103"/>
      <c r="BH13" s="103"/>
      <c r="BI13" s="103"/>
      <c r="BJ13" s="103"/>
      <c r="BK13" s="102"/>
      <c r="BL13" s="103"/>
      <c r="BM13" s="103"/>
      <c r="BN13" s="103"/>
      <c r="BO13" s="103"/>
      <c r="BP13" s="103"/>
      <c r="BQ13" s="103"/>
      <c r="BR13" s="103"/>
      <c r="BS13" s="103"/>
      <c r="BT13" s="102"/>
      <c r="BU13" s="103"/>
      <c r="BV13" s="103"/>
      <c r="BW13" s="103"/>
      <c r="BX13" s="103"/>
      <c r="BY13" s="103"/>
      <c r="BZ13" s="103"/>
      <c r="CA13" s="103"/>
      <c r="CB13" s="103"/>
      <c r="CC13" s="102"/>
      <c r="CD13" s="103"/>
      <c r="CE13" s="103"/>
      <c r="CF13" s="103"/>
      <c r="CG13" s="103"/>
      <c r="CH13" s="103"/>
      <c r="CI13" s="103"/>
      <c r="CJ13" s="103"/>
      <c r="CK13" s="103"/>
      <c r="CL13" s="102"/>
      <c r="CM13" s="103"/>
      <c r="CN13" s="103"/>
      <c r="CO13" s="103"/>
      <c r="CP13" s="103"/>
      <c r="CQ13" s="103"/>
      <c r="CR13" s="103"/>
      <c r="CS13" s="103"/>
      <c r="CT13" s="103"/>
      <c r="CU13" s="102"/>
      <c r="CV13" s="103"/>
      <c r="CW13" s="103"/>
      <c r="CX13" s="103"/>
      <c r="CY13" s="103"/>
      <c r="CZ13" s="103"/>
      <c r="DA13" s="103"/>
      <c r="DB13" s="103"/>
      <c r="DC13" s="103"/>
      <c r="DD13" s="102"/>
      <c r="DE13" s="103"/>
      <c r="DF13" s="103"/>
      <c r="DG13" s="103"/>
      <c r="DH13" s="103"/>
      <c r="DI13" s="103"/>
      <c r="DJ13" s="103"/>
      <c r="DK13" s="103"/>
      <c r="DL13" s="103"/>
      <c r="DM13" s="102"/>
      <c r="DN13" s="103"/>
      <c r="DO13" s="103"/>
      <c r="DP13" s="103"/>
      <c r="DQ13" s="103"/>
      <c r="DR13" s="103"/>
      <c r="DS13" s="103"/>
      <c r="DT13" s="103"/>
      <c r="DU13" s="103"/>
      <c r="DV13" s="102"/>
      <c r="DW13" s="103"/>
      <c r="DX13" s="103"/>
      <c r="DY13" s="103"/>
      <c r="DZ13" s="103"/>
      <c r="EA13" s="103"/>
      <c r="EB13" s="103"/>
      <c r="EC13" s="103"/>
      <c r="ED13" s="103"/>
      <c r="EE13" s="102"/>
    </row>
    <row r="14" spans="1:135" x14ac:dyDescent="0.3">
      <c r="A14" s="103" t="s">
        <v>262</v>
      </c>
      <c r="B14" s="103"/>
      <c r="C14" s="103"/>
      <c r="D14" s="103"/>
      <c r="E14" s="103"/>
      <c r="F14" s="103"/>
      <c r="G14" s="103"/>
      <c r="H14" s="103"/>
      <c r="I14" s="102"/>
      <c r="J14" s="103" t="s">
        <v>262</v>
      </c>
      <c r="K14" s="103"/>
      <c r="L14" s="103"/>
      <c r="M14" s="103"/>
      <c r="N14" s="103"/>
      <c r="O14" s="103"/>
      <c r="P14" s="103"/>
      <c r="Q14" s="103"/>
      <c r="R14" s="102"/>
      <c r="S14" s="103" t="s">
        <v>262</v>
      </c>
      <c r="T14" s="103"/>
      <c r="U14" s="103"/>
      <c r="V14" s="103"/>
      <c r="W14" s="103"/>
      <c r="X14" s="103"/>
      <c r="Y14" s="103"/>
      <c r="Z14" s="103"/>
      <c r="AA14" s="104"/>
      <c r="AB14" s="103" t="s">
        <v>262</v>
      </c>
      <c r="AC14" s="103"/>
      <c r="AD14" s="103"/>
      <c r="AE14" s="103"/>
      <c r="AF14" s="103"/>
      <c r="AG14" s="103"/>
      <c r="AH14" s="103"/>
      <c r="AI14" s="103"/>
      <c r="AJ14" s="102"/>
      <c r="AK14" s="103" t="s">
        <v>262</v>
      </c>
      <c r="AL14" s="103"/>
      <c r="AM14" s="103"/>
      <c r="AN14" s="103"/>
      <c r="AO14" s="103"/>
      <c r="AP14" s="103"/>
      <c r="AQ14" s="103"/>
      <c r="AR14" s="103"/>
      <c r="AS14" s="102"/>
      <c r="AT14" s="103" t="s">
        <v>262</v>
      </c>
      <c r="AU14" s="103"/>
      <c r="AV14" s="103"/>
      <c r="AW14" s="103"/>
      <c r="AX14" s="103"/>
      <c r="AY14" s="103"/>
      <c r="AZ14" s="103"/>
      <c r="BA14" s="103"/>
      <c r="BB14" s="102"/>
      <c r="BC14" s="103" t="s">
        <v>262</v>
      </c>
      <c r="BD14" s="103"/>
      <c r="BE14" s="103"/>
      <c r="BF14" s="103"/>
      <c r="BG14" s="103"/>
      <c r="BH14" s="103"/>
      <c r="BI14" s="103"/>
      <c r="BJ14" s="103"/>
      <c r="BK14" s="102"/>
      <c r="BL14" s="103" t="s">
        <v>262</v>
      </c>
      <c r="BM14" s="103"/>
      <c r="BN14" s="103"/>
      <c r="BO14" s="103"/>
      <c r="BP14" s="103"/>
      <c r="BQ14" s="103"/>
      <c r="BR14" s="103"/>
      <c r="BS14" s="103"/>
      <c r="BT14" s="102"/>
      <c r="BU14" s="103" t="s">
        <v>262</v>
      </c>
      <c r="BV14" s="103"/>
      <c r="BW14" s="103"/>
      <c r="BX14" s="103"/>
      <c r="BY14" s="103"/>
      <c r="BZ14" s="103"/>
      <c r="CA14" s="103"/>
      <c r="CB14" s="103"/>
      <c r="CC14" s="102"/>
      <c r="CD14" s="103" t="s">
        <v>262</v>
      </c>
      <c r="CE14" s="103"/>
      <c r="CF14" s="103"/>
      <c r="CG14" s="103"/>
      <c r="CH14" s="103"/>
      <c r="CI14" s="103"/>
      <c r="CJ14" s="103"/>
      <c r="CK14" s="103"/>
      <c r="CL14" s="102"/>
      <c r="CM14" s="103" t="s">
        <v>262</v>
      </c>
      <c r="CN14" s="103"/>
      <c r="CO14" s="103"/>
      <c r="CP14" s="103"/>
      <c r="CQ14" s="103"/>
      <c r="CR14" s="103"/>
      <c r="CS14" s="103"/>
      <c r="CT14" s="103"/>
      <c r="CU14" s="102"/>
      <c r="CV14" s="103" t="s">
        <v>262</v>
      </c>
      <c r="CW14" s="103"/>
      <c r="CX14" s="103"/>
      <c r="CY14" s="103"/>
      <c r="CZ14" s="103"/>
      <c r="DA14" s="103"/>
      <c r="DB14" s="103"/>
      <c r="DC14" s="103"/>
      <c r="DD14" s="102"/>
      <c r="DE14" s="103" t="s">
        <v>262</v>
      </c>
      <c r="DF14" s="103"/>
      <c r="DG14" s="103"/>
      <c r="DH14" s="103"/>
      <c r="DI14" s="103"/>
      <c r="DJ14" s="103"/>
      <c r="DK14" s="103"/>
      <c r="DL14" s="103"/>
      <c r="DM14" s="102"/>
      <c r="DN14" s="103" t="s">
        <v>262</v>
      </c>
      <c r="DO14" s="103"/>
      <c r="DP14" s="103"/>
      <c r="DQ14" s="103"/>
      <c r="DR14" s="103"/>
      <c r="DS14" s="103"/>
      <c r="DT14" s="103"/>
      <c r="DU14" s="103"/>
      <c r="DV14" s="102"/>
      <c r="DW14" s="103" t="s">
        <v>262</v>
      </c>
      <c r="DX14" s="103"/>
      <c r="DY14" s="103"/>
      <c r="DZ14" s="103"/>
      <c r="EA14" s="103"/>
      <c r="EB14" s="103"/>
      <c r="EC14" s="103"/>
      <c r="ED14" s="103"/>
      <c r="EE14" s="102"/>
    </row>
    <row r="15" spans="1:135" x14ac:dyDescent="0.3">
      <c r="A15" s="105" t="s">
        <v>284</v>
      </c>
      <c r="B15" s="105"/>
      <c r="C15" s="105"/>
      <c r="D15" s="105"/>
      <c r="E15" s="105"/>
      <c r="F15" s="105"/>
      <c r="G15" s="105"/>
      <c r="H15" s="110">
        <f>(B15*C15)+(D15*E15)+(F15*G15)</f>
        <v>0</v>
      </c>
      <c r="I15" s="102"/>
      <c r="J15" s="105" t="s">
        <v>284</v>
      </c>
      <c r="K15" s="105"/>
      <c r="L15" s="105"/>
      <c r="M15" s="105"/>
      <c r="N15" s="105"/>
      <c r="O15" s="105"/>
      <c r="P15" s="105"/>
      <c r="Q15" s="110">
        <f>(K15*L15)+(M15*N15)+(O15*P15)</f>
        <v>0</v>
      </c>
      <c r="R15" s="107"/>
      <c r="S15" s="105" t="s">
        <v>284</v>
      </c>
      <c r="T15" s="105"/>
      <c r="U15" s="105"/>
      <c r="V15" s="105"/>
      <c r="W15" s="105"/>
      <c r="X15" s="105"/>
      <c r="Y15" s="105"/>
      <c r="Z15" s="110">
        <f>(T15*U15)+(V15*W15)+(X15*Y15)</f>
        <v>0</v>
      </c>
      <c r="AA15" s="111"/>
      <c r="AB15" s="105" t="s">
        <v>284</v>
      </c>
      <c r="AC15" s="105"/>
      <c r="AD15" s="105"/>
      <c r="AE15" s="105"/>
      <c r="AF15" s="105"/>
      <c r="AG15" s="105"/>
      <c r="AH15" s="105"/>
      <c r="AI15" s="110">
        <f>(AC15*AD15)+(AE15*AF15)+(AG15*AH15)</f>
        <v>0</v>
      </c>
      <c r="AJ15" s="107"/>
      <c r="AK15" s="105" t="s">
        <v>284</v>
      </c>
      <c r="AL15" s="105"/>
      <c r="AM15" s="105"/>
      <c r="AN15" s="105"/>
      <c r="AO15" s="105"/>
      <c r="AP15" s="105"/>
      <c r="AQ15" s="105"/>
      <c r="AR15" s="110">
        <f>(AL15*AM15)+(AN15*AO15)+(AP15*AQ15)</f>
        <v>0</v>
      </c>
      <c r="AS15" s="102"/>
      <c r="AT15" s="105" t="s">
        <v>284</v>
      </c>
      <c r="AU15" s="105"/>
      <c r="AV15" s="105"/>
      <c r="AW15" s="105"/>
      <c r="AX15" s="105"/>
      <c r="AY15" s="105"/>
      <c r="AZ15" s="105"/>
      <c r="BA15" s="110">
        <f>(AU15*AV15)+(AW15*AX15)+(AY15*AZ15)</f>
        <v>0</v>
      </c>
      <c r="BB15" s="107"/>
      <c r="BC15" s="105" t="s">
        <v>284</v>
      </c>
      <c r="BD15" s="105"/>
      <c r="BE15" s="105"/>
      <c r="BF15" s="105"/>
      <c r="BG15" s="105"/>
      <c r="BH15" s="105"/>
      <c r="BI15" s="105"/>
      <c r="BJ15" s="110">
        <f>(BD15*BE15)+(BF15*BG15)+(BH15*BI15)</f>
        <v>0</v>
      </c>
      <c r="BK15" s="102"/>
      <c r="BL15" s="105" t="s">
        <v>284</v>
      </c>
      <c r="BM15" s="105"/>
      <c r="BN15" s="105"/>
      <c r="BO15" s="105"/>
      <c r="BP15" s="105"/>
      <c r="BQ15" s="105"/>
      <c r="BR15" s="105"/>
      <c r="BS15" s="110">
        <f>(BM15*BN15)+(BO15*BP15)+(BQ15*BR15)</f>
        <v>0</v>
      </c>
      <c r="BT15" s="107"/>
      <c r="BU15" s="105" t="s">
        <v>284</v>
      </c>
      <c r="BV15" s="105"/>
      <c r="BW15" s="105"/>
      <c r="BX15" s="105"/>
      <c r="BY15" s="105"/>
      <c r="BZ15" s="105"/>
      <c r="CA15" s="105"/>
      <c r="CB15" s="110">
        <f>(BV15*BW15)+(BX15*BY15)+(BZ15*CA15)</f>
        <v>0</v>
      </c>
      <c r="CC15" s="102"/>
      <c r="CD15" s="105" t="s">
        <v>284</v>
      </c>
      <c r="CE15" s="105"/>
      <c r="CF15" s="105"/>
      <c r="CG15" s="105"/>
      <c r="CH15" s="105"/>
      <c r="CI15" s="105"/>
      <c r="CJ15" s="105"/>
      <c r="CK15" s="110">
        <f>(CE15*CF15)+(CG15*CH15)+(CI15*CJ15)</f>
        <v>0</v>
      </c>
      <c r="CL15" s="107"/>
      <c r="CM15" s="105" t="s">
        <v>284</v>
      </c>
      <c r="CN15" s="105"/>
      <c r="CO15" s="105"/>
      <c r="CP15" s="105"/>
      <c r="CQ15" s="105"/>
      <c r="CR15" s="105"/>
      <c r="CS15" s="105"/>
      <c r="CT15" s="110">
        <f>(CN15*CO15)+(CP15*CQ15)+(CR15*CS15)</f>
        <v>0</v>
      </c>
      <c r="CU15" s="107"/>
      <c r="CV15" s="105" t="s">
        <v>284</v>
      </c>
      <c r="CW15" s="105"/>
      <c r="CX15" s="105"/>
      <c r="CY15" s="105"/>
      <c r="CZ15" s="105"/>
      <c r="DA15" s="105"/>
      <c r="DB15" s="105"/>
      <c r="DC15" s="110">
        <f>(CW15*CX15)+(CY15*CZ15)+(DA15*DB15)</f>
        <v>0</v>
      </c>
      <c r="DD15" s="102"/>
      <c r="DE15" s="105" t="s">
        <v>284</v>
      </c>
      <c r="DF15" s="105"/>
      <c r="DG15" s="105"/>
      <c r="DH15" s="105"/>
      <c r="DI15" s="105"/>
      <c r="DJ15" s="105"/>
      <c r="DK15" s="105"/>
      <c r="DL15" s="110">
        <f>(DF15*DG15)+(DH15*DI15)+(DJ15*DK15)</f>
        <v>0</v>
      </c>
      <c r="DM15" s="102"/>
      <c r="DN15" s="105" t="s">
        <v>284</v>
      </c>
      <c r="DO15" s="105"/>
      <c r="DP15" s="105"/>
      <c r="DQ15" s="105"/>
      <c r="DR15" s="105"/>
      <c r="DS15" s="105"/>
      <c r="DT15" s="105"/>
      <c r="DU15" s="110">
        <f>(DO15*DP15)+(DQ15*DR15)+(DS15*DT15)</f>
        <v>0</v>
      </c>
      <c r="DV15" s="102"/>
      <c r="DW15" s="105" t="s">
        <v>284</v>
      </c>
      <c r="DX15" s="105"/>
      <c r="DY15" s="105"/>
      <c r="DZ15" s="105"/>
      <c r="EA15" s="105"/>
      <c r="EB15" s="105"/>
      <c r="EC15" s="105"/>
      <c r="ED15" s="110">
        <f>(DX15*DY15)+(DZ15*EA15)+(EB15*EC15)</f>
        <v>0</v>
      </c>
      <c r="EE15" s="102"/>
    </row>
    <row r="16" spans="1:135" x14ac:dyDescent="0.3">
      <c r="A16" s="105" t="s">
        <v>287</v>
      </c>
      <c r="B16" s="105"/>
      <c r="C16" s="105"/>
      <c r="D16" s="105"/>
      <c r="E16" s="105"/>
      <c r="F16" s="105"/>
      <c r="G16" s="105"/>
      <c r="H16" s="110">
        <f t="shared" ref="H16:H23" si="15">(B16*C16)+(D16*E16)+(F16*G16)</f>
        <v>0</v>
      </c>
      <c r="I16" s="102"/>
      <c r="J16" s="105" t="s">
        <v>287</v>
      </c>
      <c r="K16" s="105"/>
      <c r="L16" s="105"/>
      <c r="M16" s="105"/>
      <c r="N16" s="105"/>
      <c r="O16" s="105"/>
      <c r="P16" s="105"/>
      <c r="Q16" s="110">
        <f t="shared" ref="Q16:Q23" si="16">(K16*L16)+(M16*N16)+(O16*P16)</f>
        <v>0</v>
      </c>
      <c r="R16" s="107"/>
      <c r="S16" s="105" t="s">
        <v>287</v>
      </c>
      <c r="T16" s="105"/>
      <c r="U16" s="105"/>
      <c r="V16" s="105"/>
      <c r="W16" s="105"/>
      <c r="X16" s="105"/>
      <c r="Y16" s="105"/>
      <c r="Z16" s="110">
        <f t="shared" ref="Z16:Z23" si="17">(T16*U16)+(V16*W16)+(X16*Y16)</f>
        <v>0</v>
      </c>
      <c r="AA16" s="111"/>
      <c r="AB16" s="105" t="s">
        <v>287</v>
      </c>
      <c r="AC16" s="105"/>
      <c r="AD16" s="105"/>
      <c r="AE16" s="105"/>
      <c r="AF16" s="105"/>
      <c r="AG16" s="105"/>
      <c r="AH16" s="105"/>
      <c r="AI16" s="110">
        <f t="shared" ref="AI16:AI23" si="18">(AC16*AD16)+(AE16*AF16)+(AG16*AH16)</f>
        <v>0</v>
      </c>
      <c r="AJ16" s="107"/>
      <c r="AK16" s="105" t="s">
        <v>287</v>
      </c>
      <c r="AL16" s="105"/>
      <c r="AM16" s="105"/>
      <c r="AN16" s="105"/>
      <c r="AO16" s="105"/>
      <c r="AP16" s="105"/>
      <c r="AQ16" s="105"/>
      <c r="AR16" s="110">
        <f t="shared" ref="AR16:AR23" si="19">(AL16*AM16)+(AN16*AO16)+(AP16*AQ16)</f>
        <v>0</v>
      </c>
      <c r="AS16" s="102"/>
      <c r="AT16" s="105" t="s">
        <v>287</v>
      </c>
      <c r="AU16" s="105"/>
      <c r="AV16" s="105"/>
      <c r="AW16" s="105"/>
      <c r="AX16" s="105"/>
      <c r="AY16" s="105"/>
      <c r="AZ16" s="105"/>
      <c r="BA16" s="110">
        <f t="shared" ref="BA16:BA23" si="20">(AU16*AV16)+(AW16*AX16)+(AY16*AZ16)</f>
        <v>0</v>
      </c>
      <c r="BB16" s="107"/>
      <c r="BC16" s="105" t="s">
        <v>287</v>
      </c>
      <c r="BD16" s="105"/>
      <c r="BE16" s="105"/>
      <c r="BF16" s="105"/>
      <c r="BG16" s="105"/>
      <c r="BH16" s="105"/>
      <c r="BI16" s="105"/>
      <c r="BJ16" s="110">
        <f t="shared" ref="BJ16:BJ23" si="21">(BD16*BE16)+(BF16*BG16)+(BH16*BI16)</f>
        <v>0</v>
      </c>
      <c r="BK16" s="102"/>
      <c r="BL16" s="105" t="s">
        <v>287</v>
      </c>
      <c r="BM16" s="105"/>
      <c r="BN16" s="105"/>
      <c r="BO16" s="105"/>
      <c r="BP16" s="105"/>
      <c r="BQ16" s="105"/>
      <c r="BR16" s="105"/>
      <c r="BS16" s="110">
        <f t="shared" ref="BS16:BS23" si="22">(BM16*BN16)+(BO16*BP16)+(BQ16*BR16)</f>
        <v>0</v>
      </c>
      <c r="BT16" s="107"/>
      <c r="BU16" s="105" t="s">
        <v>287</v>
      </c>
      <c r="BV16" s="105"/>
      <c r="BW16" s="105"/>
      <c r="BX16" s="105"/>
      <c r="BY16" s="105"/>
      <c r="BZ16" s="105"/>
      <c r="CA16" s="105"/>
      <c r="CB16" s="110">
        <f t="shared" ref="CB16:CB23" si="23">(BV16*BW16)+(BX16*BY16)+(BZ16*CA16)</f>
        <v>0</v>
      </c>
      <c r="CC16" s="102"/>
      <c r="CD16" s="105" t="s">
        <v>287</v>
      </c>
      <c r="CE16" s="105"/>
      <c r="CF16" s="105"/>
      <c r="CG16" s="105"/>
      <c r="CH16" s="105"/>
      <c r="CI16" s="105"/>
      <c r="CJ16" s="105"/>
      <c r="CK16" s="110">
        <f t="shared" ref="CK16:CK23" si="24">(CE16*CF16)+(CG16*CH16)+(CI16*CJ16)</f>
        <v>0</v>
      </c>
      <c r="CL16" s="107"/>
      <c r="CM16" s="105" t="s">
        <v>287</v>
      </c>
      <c r="CN16" s="105"/>
      <c r="CO16" s="105"/>
      <c r="CP16" s="105"/>
      <c r="CQ16" s="105"/>
      <c r="CR16" s="105"/>
      <c r="CS16" s="105"/>
      <c r="CT16" s="110">
        <f t="shared" ref="CT16:CT23" si="25">(CN16*CO16)+(CP16*CQ16)+(CR16*CS16)</f>
        <v>0</v>
      </c>
      <c r="CU16" s="107"/>
      <c r="CV16" s="105" t="s">
        <v>287</v>
      </c>
      <c r="CW16" s="105"/>
      <c r="CX16" s="105"/>
      <c r="CY16" s="105"/>
      <c r="CZ16" s="105"/>
      <c r="DA16" s="105"/>
      <c r="DB16" s="105"/>
      <c r="DC16" s="110">
        <f t="shared" ref="DC16:DC23" si="26">(CW16*CX16)+(CY16*CZ16)+(DA16*DB16)</f>
        <v>0</v>
      </c>
      <c r="DD16" s="102"/>
      <c r="DE16" s="105" t="s">
        <v>287</v>
      </c>
      <c r="DF16" s="105"/>
      <c r="DG16" s="105"/>
      <c r="DH16" s="105"/>
      <c r="DI16" s="105"/>
      <c r="DJ16" s="105"/>
      <c r="DK16" s="105"/>
      <c r="DL16" s="110">
        <f t="shared" ref="DL16:DL23" si="27">(DF16*DG16)+(DH16*DI16)+(DJ16*DK16)</f>
        <v>0</v>
      </c>
      <c r="DM16" s="102"/>
      <c r="DN16" s="105" t="s">
        <v>287</v>
      </c>
      <c r="DO16" s="105"/>
      <c r="DP16" s="105"/>
      <c r="DQ16" s="105"/>
      <c r="DR16" s="105"/>
      <c r="DS16" s="105"/>
      <c r="DT16" s="105"/>
      <c r="DU16" s="110">
        <f t="shared" ref="DU16:DU23" si="28">(DO16*DP16)+(DQ16*DR16)+(DS16*DT16)</f>
        <v>0</v>
      </c>
      <c r="DV16" s="102"/>
      <c r="DW16" s="105" t="s">
        <v>287</v>
      </c>
      <c r="DX16" s="105"/>
      <c r="DY16" s="105"/>
      <c r="DZ16" s="105"/>
      <c r="EA16" s="105"/>
      <c r="EB16" s="105"/>
      <c r="EC16" s="105"/>
      <c r="ED16" s="110">
        <f t="shared" ref="ED16:ED23" si="29">(DX16*DY16)+(DZ16*EA16)+(EB16*EC16)</f>
        <v>0</v>
      </c>
      <c r="EE16" s="102"/>
    </row>
    <row r="17" spans="1:135" x14ac:dyDescent="0.3">
      <c r="A17" s="105" t="s">
        <v>288</v>
      </c>
      <c r="B17" s="105"/>
      <c r="C17" s="105"/>
      <c r="D17" s="105"/>
      <c r="E17" s="105"/>
      <c r="F17" s="105"/>
      <c r="G17" s="105"/>
      <c r="H17" s="110">
        <f t="shared" si="15"/>
        <v>0</v>
      </c>
      <c r="I17" s="102"/>
      <c r="J17" s="105" t="s">
        <v>288</v>
      </c>
      <c r="K17" s="105"/>
      <c r="L17" s="105"/>
      <c r="M17" s="105"/>
      <c r="N17" s="105"/>
      <c r="O17" s="105"/>
      <c r="P17" s="105"/>
      <c r="Q17" s="110">
        <f t="shared" si="16"/>
        <v>0</v>
      </c>
      <c r="R17" s="107"/>
      <c r="S17" s="105" t="s">
        <v>288</v>
      </c>
      <c r="T17" s="105"/>
      <c r="U17" s="105"/>
      <c r="V17" s="105"/>
      <c r="W17" s="105"/>
      <c r="X17" s="105"/>
      <c r="Y17" s="105"/>
      <c r="Z17" s="110">
        <f t="shared" si="17"/>
        <v>0</v>
      </c>
      <c r="AA17" s="111"/>
      <c r="AB17" s="105" t="s">
        <v>288</v>
      </c>
      <c r="AC17" s="105"/>
      <c r="AD17" s="105"/>
      <c r="AE17" s="105"/>
      <c r="AF17" s="105"/>
      <c r="AG17" s="105"/>
      <c r="AH17" s="105"/>
      <c r="AI17" s="110">
        <f t="shared" si="18"/>
        <v>0</v>
      </c>
      <c r="AJ17" s="107"/>
      <c r="AK17" s="105" t="s">
        <v>288</v>
      </c>
      <c r="AL17" s="105"/>
      <c r="AM17" s="105"/>
      <c r="AN17" s="105"/>
      <c r="AO17" s="105"/>
      <c r="AP17" s="105"/>
      <c r="AQ17" s="105"/>
      <c r="AR17" s="110">
        <f t="shared" si="19"/>
        <v>0</v>
      </c>
      <c r="AS17" s="102"/>
      <c r="AT17" s="105" t="s">
        <v>288</v>
      </c>
      <c r="AU17" s="105"/>
      <c r="AV17" s="105"/>
      <c r="AW17" s="105"/>
      <c r="AX17" s="105"/>
      <c r="AY17" s="105"/>
      <c r="AZ17" s="105"/>
      <c r="BA17" s="110">
        <f t="shared" si="20"/>
        <v>0</v>
      </c>
      <c r="BB17" s="107"/>
      <c r="BC17" s="105" t="s">
        <v>288</v>
      </c>
      <c r="BD17" s="105"/>
      <c r="BE17" s="105"/>
      <c r="BF17" s="105"/>
      <c r="BG17" s="105"/>
      <c r="BH17" s="105"/>
      <c r="BI17" s="105"/>
      <c r="BJ17" s="110">
        <f t="shared" si="21"/>
        <v>0</v>
      </c>
      <c r="BK17" s="102"/>
      <c r="BL17" s="105" t="s">
        <v>288</v>
      </c>
      <c r="BM17" s="105"/>
      <c r="BN17" s="105"/>
      <c r="BO17" s="105"/>
      <c r="BP17" s="105"/>
      <c r="BQ17" s="105"/>
      <c r="BR17" s="105"/>
      <c r="BS17" s="110">
        <f t="shared" si="22"/>
        <v>0</v>
      </c>
      <c r="BT17" s="107"/>
      <c r="BU17" s="105" t="s">
        <v>288</v>
      </c>
      <c r="BV17" s="105"/>
      <c r="BW17" s="105"/>
      <c r="BX17" s="105"/>
      <c r="BY17" s="105"/>
      <c r="BZ17" s="105"/>
      <c r="CA17" s="105"/>
      <c r="CB17" s="110">
        <f t="shared" si="23"/>
        <v>0</v>
      </c>
      <c r="CC17" s="102"/>
      <c r="CD17" s="105" t="s">
        <v>288</v>
      </c>
      <c r="CE17" s="105"/>
      <c r="CF17" s="105"/>
      <c r="CG17" s="105"/>
      <c r="CH17" s="105"/>
      <c r="CI17" s="105"/>
      <c r="CJ17" s="105"/>
      <c r="CK17" s="110">
        <f t="shared" si="24"/>
        <v>0</v>
      </c>
      <c r="CL17" s="107"/>
      <c r="CM17" s="105" t="s">
        <v>288</v>
      </c>
      <c r="CN17" s="105"/>
      <c r="CO17" s="105"/>
      <c r="CP17" s="105"/>
      <c r="CQ17" s="105"/>
      <c r="CR17" s="105"/>
      <c r="CS17" s="105"/>
      <c r="CT17" s="110">
        <f t="shared" si="25"/>
        <v>0</v>
      </c>
      <c r="CU17" s="107"/>
      <c r="CV17" s="105" t="s">
        <v>288</v>
      </c>
      <c r="CW17" s="105"/>
      <c r="CX17" s="105"/>
      <c r="CY17" s="105"/>
      <c r="CZ17" s="105"/>
      <c r="DA17" s="105"/>
      <c r="DB17" s="105"/>
      <c r="DC17" s="110">
        <f t="shared" si="26"/>
        <v>0</v>
      </c>
      <c r="DD17" s="102"/>
      <c r="DE17" s="105" t="s">
        <v>288</v>
      </c>
      <c r="DF17" s="105"/>
      <c r="DG17" s="105"/>
      <c r="DH17" s="105"/>
      <c r="DI17" s="105"/>
      <c r="DJ17" s="105"/>
      <c r="DK17" s="105"/>
      <c r="DL17" s="110">
        <f t="shared" si="27"/>
        <v>0</v>
      </c>
      <c r="DM17" s="102"/>
      <c r="DN17" s="105" t="s">
        <v>288</v>
      </c>
      <c r="DO17" s="105"/>
      <c r="DP17" s="105"/>
      <c r="DQ17" s="105"/>
      <c r="DR17" s="105"/>
      <c r="DS17" s="105"/>
      <c r="DT17" s="105"/>
      <c r="DU17" s="110">
        <f t="shared" si="28"/>
        <v>0</v>
      </c>
      <c r="DV17" s="102"/>
      <c r="DW17" s="105" t="s">
        <v>288</v>
      </c>
      <c r="DX17" s="105"/>
      <c r="DY17" s="105"/>
      <c r="DZ17" s="105"/>
      <c r="EA17" s="105"/>
      <c r="EB17" s="105"/>
      <c r="EC17" s="105"/>
      <c r="ED17" s="110">
        <f t="shared" si="29"/>
        <v>0</v>
      </c>
      <c r="EE17" s="102"/>
    </row>
    <row r="18" spans="1:135" x14ac:dyDescent="0.3">
      <c r="A18" s="105" t="s">
        <v>289</v>
      </c>
      <c r="B18" s="105"/>
      <c r="C18" s="105"/>
      <c r="D18" s="105"/>
      <c r="E18" s="105"/>
      <c r="F18" s="105"/>
      <c r="G18" s="105"/>
      <c r="H18" s="110">
        <f t="shared" si="15"/>
        <v>0</v>
      </c>
      <c r="I18" s="102"/>
      <c r="J18" s="105" t="s">
        <v>289</v>
      </c>
      <c r="K18" s="105"/>
      <c r="L18" s="105"/>
      <c r="M18" s="105"/>
      <c r="N18" s="105"/>
      <c r="O18" s="105"/>
      <c r="P18" s="105"/>
      <c r="Q18" s="110">
        <f t="shared" si="16"/>
        <v>0</v>
      </c>
      <c r="R18" s="107"/>
      <c r="S18" s="105" t="s">
        <v>289</v>
      </c>
      <c r="T18" s="105"/>
      <c r="U18" s="105"/>
      <c r="V18" s="105"/>
      <c r="W18" s="105"/>
      <c r="X18" s="105"/>
      <c r="Y18" s="105"/>
      <c r="Z18" s="110">
        <f t="shared" si="17"/>
        <v>0</v>
      </c>
      <c r="AA18" s="111"/>
      <c r="AB18" s="105" t="s">
        <v>289</v>
      </c>
      <c r="AC18" s="105"/>
      <c r="AD18" s="105"/>
      <c r="AE18" s="105"/>
      <c r="AF18" s="105"/>
      <c r="AG18" s="105"/>
      <c r="AH18" s="105"/>
      <c r="AI18" s="110">
        <f t="shared" si="18"/>
        <v>0</v>
      </c>
      <c r="AJ18" s="107"/>
      <c r="AK18" s="105" t="s">
        <v>289</v>
      </c>
      <c r="AL18" s="105"/>
      <c r="AM18" s="105"/>
      <c r="AN18" s="105"/>
      <c r="AO18" s="105"/>
      <c r="AP18" s="105"/>
      <c r="AQ18" s="105"/>
      <c r="AR18" s="110">
        <f t="shared" si="19"/>
        <v>0</v>
      </c>
      <c r="AS18" s="102"/>
      <c r="AT18" s="105" t="s">
        <v>289</v>
      </c>
      <c r="AU18" s="105"/>
      <c r="AV18" s="105"/>
      <c r="AW18" s="105"/>
      <c r="AX18" s="105"/>
      <c r="AY18" s="105"/>
      <c r="AZ18" s="105"/>
      <c r="BA18" s="110">
        <f t="shared" si="20"/>
        <v>0</v>
      </c>
      <c r="BB18" s="107"/>
      <c r="BC18" s="105" t="s">
        <v>289</v>
      </c>
      <c r="BD18" s="105"/>
      <c r="BE18" s="105"/>
      <c r="BF18" s="105"/>
      <c r="BG18" s="105"/>
      <c r="BH18" s="105"/>
      <c r="BI18" s="105"/>
      <c r="BJ18" s="110">
        <f t="shared" si="21"/>
        <v>0</v>
      </c>
      <c r="BK18" s="102"/>
      <c r="BL18" s="105" t="s">
        <v>289</v>
      </c>
      <c r="BM18" s="105"/>
      <c r="BN18" s="105"/>
      <c r="BO18" s="105"/>
      <c r="BP18" s="105"/>
      <c r="BQ18" s="105"/>
      <c r="BR18" s="105"/>
      <c r="BS18" s="110">
        <f t="shared" si="22"/>
        <v>0</v>
      </c>
      <c r="BT18" s="107"/>
      <c r="BU18" s="105" t="s">
        <v>289</v>
      </c>
      <c r="BV18" s="105"/>
      <c r="BW18" s="105"/>
      <c r="BX18" s="105"/>
      <c r="BY18" s="105"/>
      <c r="BZ18" s="105"/>
      <c r="CA18" s="105"/>
      <c r="CB18" s="110">
        <f t="shared" si="23"/>
        <v>0</v>
      </c>
      <c r="CC18" s="102"/>
      <c r="CD18" s="105" t="s">
        <v>289</v>
      </c>
      <c r="CE18" s="105"/>
      <c r="CF18" s="105"/>
      <c r="CG18" s="105"/>
      <c r="CH18" s="105"/>
      <c r="CI18" s="105"/>
      <c r="CJ18" s="105"/>
      <c r="CK18" s="110">
        <f t="shared" si="24"/>
        <v>0</v>
      </c>
      <c r="CL18" s="107"/>
      <c r="CM18" s="105" t="s">
        <v>289</v>
      </c>
      <c r="CN18" s="105"/>
      <c r="CO18" s="105"/>
      <c r="CP18" s="105"/>
      <c r="CQ18" s="105"/>
      <c r="CR18" s="105"/>
      <c r="CS18" s="105"/>
      <c r="CT18" s="110">
        <f t="shared" si="25"/>
        <v>0</v>
      </c>
      <c r="CU18" s="107"/>
      <c r="CV18" s="105" t="s">
        <v>289</v>
      </c>
      <c r="CW18" s="105"/>
      <c r="CX18" s="105"/>
      <c r="CY18" s="105"/>
      <c r="CZ18" s="105"/>
      <c r="DA18" s="105"/>
      <c r="DB18" s="105"/>
      <c r="DC18" s="110">
        <f t="shared" si="26"/>
        <v>0</v>
      </c>
      <c r="DD18" s="102"/>
      <c r="DE18" s="105" t="s">
        <v>289</v>
      </c>
      <c r="DF18" s="105"/>
      <c r="DG18" s="105"/>
      <c r="DH18" s="105"/>
      <c r="DI18" s="105"/>
      <c r="DJ18" s="105"/>
      <c r="DK18" s="105"/>
      <c r="DL18" s="110">
        <f t="shared" si="27"/>
        <v>0</v>
      </c>
      <c r="DM18" s="102"/>
      <c r="DN18" s="105" t="s">
        <v>289</v>
      </c>
      <c r="DO18" s="105"/>
      <c r="DP18" s="105"/>
      <c r="DQ18" s="105"/>
      <c r="DR18" s="105"/>
      <c r="DS18" s="105"/>
      <c r="DT18" s="105"/>
      <c r="DU18" s="110">
        <f t="shared" si="28"/>
        <v>0</v>
      </c>
      <c r="DV18" s="102"/>
      <c r="DW18" s="105" t="s">
        <v>289</v>
      </c>
      <c r="DX18" s="105"/>
      <c r="DY18" s="105"/>
      <c r="DZ18" s="105"/>
      <c r="EA18" s="105"/>
      <c r="EB18" s="105"/>
      <c r="EC18" s="105"/>
      <c r="ED18" s="110">
        <f t="shared" si="29"/>
        <v>0</v>
      </c>
      <c r="EE18" s="102"/>
    </row>
    <row r="19" spans="1:135" x14ac:dyDescent="0.3">
      <c r="A19" s="105" t="s">
        <v>290</v>
      </c>
      <c r="B19" s="105"/>
      <c r="C19" s="105"/>
      <c r="D19" s="105"/>
      <c r="E19" s="105"/>
      <c r="F19" s="105"/>
      <c r="G19" s="105"/>
      <c r="H19" s="110">
        <f t="shared" si="15"/>
        <v>0</v>
      </c>
      <c r="I19" s="102"/>
      <c r="J19" s="105" t="s">
        <v>290</v>
      </c>
      <c r="K19" s="105"/>
      <c r="L19" s="105"/>
      <c r="M19" s="105"/>
      <c r="N19" s="105"/>
      <c r="O19" s="105"/>
      <c r="P19" s="105"/>
      <c r="Q19" s="110">
        <f t="shared" si="16"/>
        <v>0</v>
      </c>
      <c r="R19" s="107"/>
      <c r="S19" s="105" t="s">
        <v>290</v>
      </c>
      <c r="T19" s="105"/>
      <c r="U19" s="105"/>
      <c r="V19" s="105"/>
      <c r="W19" s="105"/>
      <c r="X19" s="105"/>
      <c r="Y19" s="105"/>
      <c r="Z19" s="110">
        <f t="shared" si="17"/>
        <v>0</v>
      </c>
      <c r="AA19" s="111"/>
      <c r="AB19" s="105" t="s">
        <v>290</v>
      </c>
      <c r="AC19" s="105"/>
      <c r="AD19" s="105"/>
      <c r="AE19" s="105"/>
      <c r="AF19" s="105"/>
      <c r="AG19" s="105"/>
      <c r="AH19" s="105"/>
      <c r="AI19" s="110">
        <f t="shared" si="18"/>
        <v>0</v>
      </c>
      <c r="AJ19" s="107"/>
      <c r="AK19" s="105" t="s">
        <v>290</v>
      </c>
      <c r="AL19" s="105"/>
      <c r="AM19" s="105"/>
      <c r="AN19" s="105"/>
      <c r="AO19" s="105"/>
      <c r="AP19" s="105"/>
      <c r="AQ19" s="105"/>
      <c r="AR19" s="110">
        <f t="shared" si="19"/>
        <v>0</v>
      </c>
      <c r="AS19" s="102"/>
      <c r="AT19" s="105" t="s">
        <v>290</v>
      </c>
      <c r="AU19" s="105"/>
      <c r="AV19" s="105"/>
      <c r="AW19" s="105"/>
      <c r="AX19" s="105"/>
      <c r="AY19" s="105"/>
      <c r="AZ19" s="105"/>
      <c r="BA19" s="110">
        <f t="shared" si="20"/>
        <v>0</v>
      </c>
      <c r="BB19" s="107"/>
      <c r="BC19" s="105" t="s">
        <v>290</v>
      </c>
      <c r="BD19" s="105"/>
      <c r="BE19" s="105"/>
      <c r="BF19" s="105"/>
      <c r="BG19" s="105"/>
      <c r="BH19" s="105"/>
      <c r="BI19" s="105"/>
      <c r="BJ19" s="110">
        <f t="shared" si="21"/>
        <v>0</v>
      </c>
      <c r="BK19" s="102"/>
      <c r="BL19" s="105" t="s">
        <v>290</v>
      </c>
      <c r="BM19" s="105"/>
      <c r="BN19" s="105"/>
      <c r="BO19" s="105"/>
      <c r="BP19" s="105"/>
      <c r="BQ19" s="105"/>
      <c r="BR19" s="105"/>
      <c r="BS19" s="110">
        <f t="shared" si="22"/>
        <v>0</v>
      </c>
      <c r="BT19" s="107"/>
      <c r="BU19" s="105" t="s">
        <v>290</v>
      </c>
      <c r="BV19" s="105"/>
      <c r="BW19" s="105"/>
      <c r="BX19" s="105"/>
      <c r="BY19" s="105"/>
      <c r="BZ19" s="105"/>
      <c r="CA19" s="105"/>
      <c r="CB19" s="110">
        <f t="shared" si="23"/>
        <v>0</v>
      </c>
      <c r="CC19" s="102"/>
      <c r="CD19" s="105" t="s">
        <v>290</v>
      </c>
      <c r="CE19" s="105"/>
      <c r="CF19" s="105"/>
      <c r="CG19" s="105"/>
      <c r="CH19" s="105"/>
      <c r="CI19" s="105"/>
      <c r="CJ19" s="105"/>
      <c r="CK19" s="110">
        <f t="shared" si="24"/>
        <v>0</v>
      </c>
      <c r="CL19" s="107"/>
      <c r="CM19" s="105" t="s">
        <v>290</v>
      </c>
      <c r="CN19" s="105"/>
      <c r="CO19" s="105"/>
      <c r="CP19" s="105"/>
      <c r="CQ19" s="105"/>
      <c r="CR19" s="105"/>
      <c r="CS19" s="105"/>
      <c r="CT19" s="110">
        <f t="shared" si="25"/>
        <v>0</v>
      </c>
      <c r="CU19" s="107"/>
      <c r="CV19" s="105" t="s">
        <v>290</v>
      </c>
      <c r="CW19" s="105"/>
      <c r="CX19" s="105"/>
      <c r="CY19" s="105"/>
      <c r="CZ19" s="105"/>
      <c r="DA19" s="105"/>
      <c r="DB19" s="105"/>
      <c r="DC19" s="110">
        <f t="shared" si="26"/>
        <v>0</v>
      </c>
      <c r="DD19" s="102"/>
      <c r="DE19" s="105" t="s">
        <v>290</v>
      </c>
      <c r="DF19" s="105"/>
      <c r="DG19" s="105"/>
      <c r="DH19" s="105"/>
      <c r="DI19" s="105"/>
      <c r="DJ19" s="105"/>
      <c r="DK19" s="105"/>
      <c r="DL19" s="110">
        <f t="shared" si="27"/>
        <v>0</v>
      </c>
      <c r="DM19" s="102"/>
      <c r="DN19" s="105" t="s">
        <v>290</v>
      </c>
      <c r="DO19" s="105"/>
      <c r="DP19" s="105"/>
      <c r="DQ19" s="105"/>
      <c r="DR19" s="105"/>
      <c r="DS19" s="105"/>
      <c r="DT19" s="105"/>
      <c r="DU19" s="110">
        <f t="shared" si="28"/>
        <v>0</v>
      </c>
      <c r="DV19" s="102"/>
      <c r="DW19" s="105" t="s">
        <v>290</v>
      </c>
      <c r="DX19" s="105"/>
      <c r="DY19" s="105"/>
      <c r="DZ19" s="105"/>
      <c r="EA19" s="105"/>
      <c r="EB19" s="105"/>
      <c r="EC19" s="105"/>
      <c r="ED19" s="110">
        <f t="shared" si="29"/>
        <v>0</v>
      </c>
      <c r="EE19" s="102"/>
    </row>
    <row r="20" spans="1:135" x14ac:dyDescent="0.3">
      <c r="A20" s="105" t="s">
        <v>163</v>
      </c>
      <c r="B20" s="105"/>
      <c r="C20" s="105"/>
      <c r="D20" s="105"/>
      <c r="E20" s="105"/>
      <c r="F20" s="105"/>
      <c r="G20" s="105"/>
      <c r="H20" s="110">
        <f t="shared" si="15"/>
        <v>0</v>
      </c>
      <c r="I20" s="102"/>
      <c r="J20" s="105" t="s">
        <v>163</v>
      </c>
      <c r="K20" s="105"/>
      <c r="L20" s="105"/>
      <c r="M20" s="105"/>
      <c r="N20" s="105"/>
      <c r="O20" s="105"/>
      <c r="P20" s="105"/>
      <c r="Q20" s="110">
        <f t="shared" si="16"/>
        <v>0</v>
      </c>
      <c r="R20" s="107"/>
      <c r="S20" s="105" t="s">
        <v>163</v>
      </c>
      <c r="T20" s="105"/>
      <c r="U20" s="105"/>
      <c r="V20" s="105"/>
      <c r="W20" s="105"/>
      <c r="X20" s="105"/>
      <c r="Y20" s="105"/>
      <c r="Z20" s="110">
        <f t="shared" si="17"/>
        <v>0</v>
      </c>
      <c r="AA20" s="111"/>
      <c r="AB20" s="105" t="s">
        <v>163</v>
      </c>
      <c r="AC20" s="105"/>
      <c r="AD20" s="105"/>
      <c r="AE20" s="105"/>
      <c r="AF20" s="105"/>
      <c r="AG20" s="105"/>
      <c r="AH20" s="105"/>
      <c r="AI20" s="110">
        <f t="shared" si="18"/>
        <v>0</v>
      </c>
      <c r="AJ20" s="107"/>
      <c r="AK20" s="105" t="s">
        <v>163</v>
      </c>
      <c r="AL20" s="105"/>
      <c r="AM20" s="105"/>
      <c r="AN20" s="105"/>
      <c r="AO20" s="105"/>
      <c r="AP20" s="105"/>
      <c r="AQ20" s="105"/>
      <c r="AR20" s="110">
        <f t="shared" si="19"/>
        <v>0</v>
      </c>
      <c r="AS20" s="102"/>
      <c r="AT20" s="105" t="s">
        <v>163</v>
      </c>
      <c r="AU20" s="105"/>
      <c r="AV20" s="105"/>
      <c r="AW20" s="105"/>
      <c r="AX20" s="105"/>
      <c r="AY20" s="105"/>
      <c r="AZ20" s="105"/>
      <c r="BA20" s="110">
        <f t="shared" si="20"/>
        <v>0</v>
      </c>
      <c r="BB20" s="107"/>
      <c r="BC20" s="105" t="s">
        <v>163</v>
      </c>
      <c r="BD20" s="105"/>
      <c r="BE20" s="105"/>
      <c r="BF20" s="105"/>
      <c r="BG20" s="105"/>
      <c r="BH20" s="105"/>
      <c r="BI20" s="105"/>
      <c r="BJ20" s="110">
        <f t="shared" si="21"/>
        <v>0</v>
      </c>
      <c r="BK20" s="102"/>
      <c r="BL20" s="105" t="s">
        <v>163</v>
      </c>
      <c r="BM20" s="105"/>
      <c r="BN20" s="105"/>
      <c r="BO20" s="105"/>
      <c r="BP20" s="105"/>
      <c r="BQ20" s="105"/>
      <c r="BR20" s="105"/>
      <c r="BS20" s="110">
        <f t="shared" si="22"/>
        <v>0</v>
      </c>
      <c r="BT20" s="107"/>
      <c r="BU20" s="105" t="s">
        <v>163</v>
      </c>
      <c r="BV20" s="105"/>
      <c r="BW20" s="105"/>
      <c r="BX20" s="105"/>
      <c r="BY20" s="105"/>
      <c r="BZ20" s="105"/>
      <c r="CA20" s="105"/>
      <c r="CB20" s="110">
        <f t="shared" si="23"/>
        <v>0</v>
      </c>
      <c r="CC20" s="102"/>
      <c r="CD20" s="105" t="s">
        <v>163</v>
      </c>
      <c r="CE20" s="105"/>
      <c r="CF20" s="105"/>
      <c r="CG20" s="105"/>
      <c r="CH20" s="105"/>
      <c r="CI20" s="105"/>
      <c r="CJ20" s="105"/>
      <c r="CK20" s="110">
        <f t="shared" si="24"/>
        <v>0</v>
      </c>
      <c r="CL20" s="107"/>
      <c r="CM20" s="105" t="s">
        <v>163</v>
      </c>
      <c r="CN20" s="105"/>
      <c r="CO20" s="105"/>
      <c r="CP20" s="105"/>
      <c r="CQ20" s="105"/>
      <c r="CR20" s="105"/>
      <c r="CS20" s="105"/>
      <c r="CT20" s="110">
        <f t="shared" si="25"/>
        <v>0</v>
      </c>
      <c r="CU20" s="107"/>
      <c r="CV20" s="105" t="s">
        <v>163</v>
      </c>
      <c r="CW20" s="105"/>
      <c r="CX20" s="105"/>
      <c r="CY20" s="105"/>
      <c r="CZ20" s="105"/>
      <c r="DA20" s="105"/>
      <c r="DB20" s="105"/>
      <c r="DC20" s="110">
        <f t="shared" si="26"/>
        <v>0</v>
      </c>
      <c r="DD20" s="102"/>
      <c r="DE20" s="105" t="s">
        <v>163</v>
      </c>
      <c r="DF20" s="105"/>
      <c r="DG20" s="105"/>
      <c r="DH20" s="105"/>
      <c r="DI20" s="105"/>
      <c r="DJ20" s="105"/>
      <c r="DK20" s="105"/>
      <c r="DL20" s="110">
        <f t="shared" si="27"/>
        <v>0</v>
      </c>
      <c r="DM20" s="102"/>
      <c r="DN20" s="105" t="s">
        <v>163</v>
      </c>
      <c r="DO20" s="105"/>
      <c r="DP20" s="105"/>
      <c r="DQ20" s="105"/>
      <c r="DR20" s="105"/>
      <c r="DS20" s="105"/>
      <c r="DT20" s="105"/>
      <c r="DU20" s="110">
        <f t="shared" si="28"/>
        <v>0</v>
      </c>
      <c r="DV20" s="102"/>
      <c r="DW20" s="105" t="s">
        <v>163</v>
      </c>
      <c r="DX20" s="105"/>
      <c r="DY20" s="105"/>
      <c r="DZ20" s="105"/>
      <c r="EA20" s="105"/>
      <c r="EB20" s="105"/>
      <c r="EC20" s="105"/>
      <c r="ED20" s="110">
        <f t="shared" si="29"/>
        <v>0</v>
      </c>
      <c r="EE20" s="102"/>
    </row>
    <row r="21" spans="1:135" x14ac:dyDescent="0.3">
      <c r="A21" s="105" t="s">
        <v>163</v>
      </c>
      <c r="B21" s="105"/>
      <c r="C21" s="105"/>
      <c r="D21" s="105"/>
      <c r="E21" s="105"/>
      <c r="F21" s="105"/>
      <c r="G21" s="105"/>
      <c r="H21" s="110">
        <f t="shared" si="15"/>
        <v>0</v>
      </c>
      <c r="I21" s="102"/>
      <c r="J21" s="105" t="s">
        <v>163</v>
      </c>
      <c r="K21" s="105"/>
      <c r="L21" s="105"/>
      <c r="M21" s="105"/>
      <c r="N21" s="105"/>
      <c r="O21" s="105"/>
      <c r="P21" s="105"/>
      <c r="Q21" s="110">
        <f t="shared" si="16"/>
        <v>0</v>
      </c>
      <c r="R21" s="107"/>
      <c r="S21" s="105" t="s">
        <v>163</v>
      </c>
      <c r="T21" s="105"/>
      <c r="U21" s="105"/>
      <c r="V21" s="105"/>
      <c r="W21" s="105"/>
      <c r="X21" s="105"/>
      <c r="Y21" s="105"/>
      <c r="Z21" s="110">
        <f t="shared" si="17"/>
        <v>0</v>
      </c>
      <c r="AA21" s="111"/>
      <c r="AB21" s="105" t="s">
        <v>163</v>
      </c>
      <c r="AC21" s="105"/>
      <c r="AD21" s="105"/>
      <c r="AE21" s="105"/>
      <c r="AF21" s="105"/>
      <c r="AG21" s="105"/>
      <c r="AH21" s="105"/>
      <c r="AI21" s="110">
        <f t="shared" si="18"/>
        <v>0</v>
      </c>
      <c r="AJ21" s="107"/>
      <c r="AK21" s="105" t="s">
        <v>163</v>
      </c>
      <c r="AL21" s="105"/>
      <c r="AM21" s="105"/>
      <c r="AN21" s="105"/>
      <c r="AO21" s="105"/>
      <c r="AP21" s="105"/>
      <c r="AQ21" s="105"/>
      <c r="AR21" s="110">
        <f t="shared" si="19"/>
        <v>0</v>
      </c>
      <c r="AS21" s="102"/>
      <c r="AT21" s="105" t="s">
        <v>163</v>
      </c>
      <c r="AU21" s="105"/>
      <c r="AV21" s="105"/>
      <c r="AW21" s="105"/>
      <c r="AX21" s="105"/>
      <c r="AY21" s="105"/>
      <c r="AZ21" s="105"/>
      <c r="BA21" s="110">
        <f t="shared" si="20"/>
        <v>0</v>
      </c>
      <c r="BB21" s="107"/>
      <c r="BC21" s="105" t="s">
        <v>163</v>
      </c>
      <c r="BD21" s="105"/>
      <c r="BE21" s="105"/>
      <c r="BF21" s="105"/>
      <c r="BG21" s="105"/>
      <c r="BH21" s="105"/>
      <c r="BI21" s="105"/>
      <c r="BJ21" s="110">
        <f t="shared" si="21"/>
        <v>0</v>
      </c>
      <c r="BK21" s="102"/>
      <c r="BL21" s="105" t="s">
        <v>163</v>
      </c>
      <c r="BM21" s="105"/>
      <c r="BN21" s="105"/>
      <c r="BO21" s="105"/>
      <c r="BP21" s="105"/>
      <c r="BQ21" s="105"/>
      <c r="BR21" s="105"/>
      <c r="BS21" s="110">
        <f t="shared" si="22"/>
        <v>0</v>
      </c>
      <c r="BT21" s="107"/>
      <c r="BU21" s="105" t="s">
        <v>163</v>
      </c>
      <c r="BV21" s="105"/>
      <c r="BW21" s="105"/>
      <c r="BX21" s="105"/>
      <c r="BY21" s="105"/>
      <c r="BZ21" s="105"/>
      <c r="CA21" s="105"/>
      <c r="CB21" s="110">
        <f t="shared" si="23"/>
        <v>0</v>
      </c>
      <c r="CC21" s="102"/>
      <c r="CD21" s="105" t="s">
        <v>163</v>
      </c>
      <c r="CE21" s="105"/>
      <c r="CF21" s="105"/>
      <c r="CG21" s="105"/>
      <c r="CH21" s="105"/>
      <c r="CI21" s="105"/>
      <c r="CJ21" s="105"/>
      <c r="CK21" s="110">
        <f t="shared" si="24"/>
        <v>0</v>
      </c>
      <c r="CL21" s="107"/>
      <c r="CM21" s="105" t="s">
        <v>163</v>
      </c>
      <c r="CN21" s="105"/>
      <c r="CO21" s="105"/>
      <c r="CP21" s="105"/>
      <c r="CQ21" s="105"/>
      <c r="CR21" s="105"/>
      <c r="CS21" s="105"/>
      <c r="CT21" s="110">
        <f t="shared" si="25"/>
        <v>0</v>
      </c>
      <c r="CU21" s="107"/>
      <c r="CV21" s="105" t="s">
        <v>163</v>
      </c>
      <c r="CW21" s="105"/>
      <c r="CX21" s="105"/>
      <c r="CY21" s="105"/>
      <c r="CZ21" s="105"/>
      <c r="DA21" s="105"/>
      <c r="DB21" s="105"/>
      <c r="DC21" s="110">
        <f t="shared" si="26"/>
        <v>0</v>
      </c>
      <c r="DD21" s="102"/>
      <c r="DE21" s="105" t="s">
        <v>163</v>
      </c>
      <c r="DF21" s="105"/>
      <c r="DG21" s="105"/>
      <c r="DH21" s="105"/>
      <c r="DI21" s="105"/>
      <c r="DJ21" s="105"/>
      <c r="DK21" s="105"/>
      <c r="DL21" s="110">
        <f t="shared" si="27"/>
        <v>0</v>
      </c>
      <c r="DM21" s="102"/>
      <c r="DN21" s="105" t="s">
        <v>163</v>
      </c>
      <c r="DO21" s="105"/>
      <c r="DP21" s="105"/>
      <c r="DQ21" s="105"/>
      <c r="DR21" s="105"/>
      <c r="DS21" s="105"/>
      <c r="DT21" s="105"/>
      <c r="DU21" s="110">
        <f t="shared" si="28"/>
        <v>0</v>
      </c>
      <c r="DV21" s="102"/>
      <c r="DW21" s="105" t="s">
        <v>163</v>
      </c>
      <c r="DX21" s="105"/>
      <c r="DY21" s="105"/>
      <c r="DZ21" s="105"/>
      <c r="EA21" s="105"/>
      <c r="EB21" s="105"/>
      <c r="EC21" s="105"/>
      <c r="ED21" s="110">
        <f t="shared" si="29"/>
        <v>0</v>
      </c>
      <c r="EE21" s="102"/>
    </row>
    <row r="22" spans="1:135" x14ac:dyDescent="0.3">
      <c r="A22" s="105" t="s">
        <v>163</v>
      </c>
      <c r="B22" s="105"/>
      <c r="C22" s="105"/>
      <c r="D22" s="105"/>
      <c r="E22" s="105"/>
      <c r="F22" s="105"/>
      <c r="G22" s="105"/>
      <c r="H22" s="110">
        <f t="shared" si="15"/>
        <v>0</v>
      </c>
      <c r="I22" s="102"/>
      <c r="J22" s="105" t="s">
        <v>163</v>
      </c>
      <c r="K22" s="105"/>
      <c r="L22" s="105"/>
      <c r="M22" s="105"/>
      <c r="N22" s="105"/>
      <c r="O22" s="105"/>
      <c r="P22" s="105"/>
      <c r="Q22" s="110">
        <f t="shared" si="16"/>
        <v>0</v>
      </c>
      <c r="R22" s="107"/>
      <c r="S22" s="105" t="s">
        <v>163</v>
      </c>
      <c r="T22" s="105"/>
      <c r="U22" s="105"/>
      <c r="V22" s="105"/>
      <c r="W22" s="105"/>
      <c r="X22" s="105"/>
      <c r="Y22" s="105"/>
      <c r="Z22" s="110">
        <f t="shared" si="17"/>
        <v>0</v>
      </c>
      <c r="AA22" s="111"/>
      <c r="AB22" s="105" t="s">
        <v>163</v>
      </c>
      <c r="AC22" s="105"/>
      <c r="AD22" s="105"/>
      <c r="AE22" s="105"/>
      <c r="AF22" s="105"/>
      <c r="AG22" s="105"/>
      <c r="AH22" s="105"/>
      <c r="AI22" s="110">
        <f t="shared" si="18"/>
        <v>0</v>
      </c>
      <c r="AJ22" s="107"/>
      <c r="AK22" s="105" t="s">
        <v>163</v>
      </c>
      <c r="AL22" s="105"/>
      <c r="AM22" s="105"/>
      <c r="AN22" s="105"/>
      <c r="AO22" s="105"/>
      <c r="AP22" s="105"/>
      <c r="AQ22" s="105"/>
      <c r="AR22" s="110">
        <f t="shared" si="19"/>
        <v>0</v>
      </c>
      <c r="AS22" s="102"/>
      <c r="AT22" s="105" t="s">
        <v>163</v>
      </c>
      <c r="AU22" s="105"/>
      <c r="AV22" s="105"/>
      <c r="AW22" s="105"/>
      <c r="AX22" s="105"/>
      <c r="AY22" s="105"/>
      <c r="AZ22" s="105"/>
      <c r="BA22" s="110">
        <f t="shared" si="20"/>
        <v>0</v>
      </c>
      <c r="BB22" s="107"/>
      <c r="BC22" s="105" t="s">
        <v>163</v>
      </c>
      <c r="BD22" s="105"/>
      <c r="BE22" s="105"/>
      <c r="BF22" s="105"/>
      <c r="BG22" s="105"/>
      <c r="BH22" s="105"/>
      <c r="BI22" s="105"/>
      <c r="BJ22" s="110">
        <f t="shared" si="21"/>
        <v>0</v>
      </c>
      <c r="BK22" s="102"/>
      <c r="BL22" s="105" t="s">
        <v>163</v>
      </c>
      <c r="BM22" s="105"/>
      <c r="BN22" s="105"/>
      <c r="BO22" s="105"/>
      <c r="BP22" s="105"/>
      <c r="BQ22" s="105"/>
      <c r="BR22" s="105"/>
      <c r="BS22" s="110">
        <f t="shared" si="22"/>
        <v>0</v>
      </c>
      <c r="BT22" s="107"/>
      <c r="BU22" s="105" t="s">
        <v>163</v>
      </c>
      <c r="BV22" s="105"/>
      <c r="BW22" s="105"/>
      <c r="BX22" s="105"/>
      <c r="BY22" s="105"/>
      <c r="BZ22" s="105"/>
      <c r="CA22" s="105"/>
      <c r="CB22" s="110">
        <f t="shared" si="23"/>
        <v>0</v>
      </c>
      <c r="CC22" s="102"/>
      <c r="CD22" s="105" t="s">
        <v>163</v>
      </c>
      <c r="CE22" s="105"/>
      <c r="CF22" s="105"/>
      <c r="CG22" s="105"/>
      <c r="CH22" s="105"/>
      <c r="CI22" s="105"/>
      <c r="CJ22" s="105"/>
      <c r="CK22" s="110">
        <f t="shared" si="24"/>
        <v>0</v>
      </c>
      <c r="CL22" s="107"/>
      <c r="CM22" s="105" t="s">
        <v>163</v>
      </c>
      <c r="CN22" s="105"/>
      <c r="CO22" s="105"/>
      <c r="CP22" s="105"/>
      <c r="CQ22" s="105"/>
      <c r="CR22" s="105"/>
      <c r="CS22" s="105"/>
      <c r="CT22" s="110">
        <f t="shared" si="25"/>
        <v>0</v>
      </c>
      <c r="CU22" s="107"/>
      <c r="CV22" s="105" t="s">
        <v>163</v>
      </c>
      <c r="CW22" s="105"/>
      <c r="CX22" s="105"/>
      <c r="CY22" s="105"/>
      <c r="CZ22" s="105"/>
      <c r="DA22" s="105"/>
      <c r="DB22" s="105"/>
      <c r="DC22" s="110">
        <f t="shared" si="26"/>
        <v>0</v>
      </c>
      <c r="DD22" s="102"/>
      <c r="DE22" s="105" t="s">
        <v>163</v>
      </c>
      <c r="DF22" s="105"/>
      <c r="DG22" s="105"/>
      <c r="DH22" s="105"/>
      <c r="DI22" s="105"/>
      <c r="DJ22" s="105"/>
      <c r="DK22" s="105"/>
      <c r="DL22" s="110">
        <f t="shared" si="27"/>
        <v>0</v>
      </c>
      <c r="DM22" s="102"/>
      <c r="DN22" s="105" t="s">
        <v>163</v>
      </c>
      <c r="DO22" s="105"/>
      <c r="DP22" s="105"/>
      <c r="DQ22" s="105"/>
      <c r="DR22" s="105"/>
      <c r="DS22" s="105"/>
      <c r="DT22" s="105"/>
      <c r="DU22" s="110">
        <f t="shared" si="28"/>
        <v>0</v>
      </c>
      <c r="DV22" s="102"/>
      <c r="DW22" s="105" t="s">
        <v>163</v>
      </c>
      <c r="DX22" s="105"/>
      <c r="DY22" s="105"/>
      <c r="DZ22" s="105"/>
      <c r="EA22" s="105"/>
      <c r="EB22" s="105"/>
      <c r="EC22" s="105"/>
      <c r="ED22" s="110">
        <f t="shared" si="29"/>
        <v>0</v>
      </c>
      <c r="EE22" s="102"/>
    </row>
    <row r="23" spans="1:135" x14ac:dyDescent="0.3">
      <c r="A23" s="105" t="s">
        <v>163</v>
      </c>
      <c r="B23" s="105"/>
      <c r="C23" s="105"/>
      <c r="D23" s="105"/>
      <c r="E23" s="105"/>
      <c r="F23" s="105"/>
      <c r="G23" s="105"/>
      <c r="H23" s="110">
        <f t="shared" si="15"/>
        <v>0</v>
      </c>
      <c r="I23" s="102"/>
      <c r="J23" s="105" t="s">
        <v>163</v>
      </c>
      <c r="K23" s="105"/>
      <c r="L23" s="105"/>
      <c r="M23" s="105"/>
      <c r="N23" s="105"/>
      <c r="O23" s="105"/>
      <c r="P23" s="105"/>
      <c r="Q23" s="110">
        <f t="shared" si="16"/>
        <v>0</v>
      </c>
      <c r="R23" s="107"/>
      <c r="S23" s="105" t="s">
        <v>163</v>
      </c>
      <c r="T23" s="105"/>
      <c r="U23" s="105"/>
      <c r="V23" s="105"/>
      <c r="W23" s="105"/>
      <c r="X23" s="105"/>
      <c r="Y23" s="105"/>
      <c r="Z23" s="110">
        <f t="shared" si="17"/>
        <v>0</v>
      </c>
      <c r="AA23" s="111"/>
      <c r="AB23" s="105" t="s">
        <v>163</v>
      </c>
      <c r="AC23" s="105"/>
      <c r="AD23" s="105"/>
      <c r="AE23" s="105"/>
      <c r="AF23" s="105"/>
      <c r="AG23" s="105"/>
      <c r="AH23" s="105"/>
      <c r="AI23" s="110">
        <f t="shared" si="18"/>
        <v>0</v>
      </c>
      <c r="AJ23" s="107"/>
      <c r="AK23" s="105" t="s">
        <v>163</v>
      </c>
      <c r="AL23" s="105"/>
      <c r="AM23" s="105"/>
      <c r="AN23" s="105"/>
      <c r="AO23" s="105"/>
      <c r="AP23" s="105"/>
      <c r="AQ23" s="105"/>
      <c r="AR23" s="110">
        <f t="shared" si="19"/>
        <v>0</v>
      </c>
      <c r="AS23" s="102"/>
      <c r="AT23" s="105" t="s">
        <v>163</v>
      </c>
      <c r="AU23" s="105"/>
      <c r="AV23" s="105"/>
      <c r="AW23" s="105"/>
      <c r="AX23" s="105"/>
      <c r="AY23" s="105"/>
      <c r="AZ23" s="105"/>
      <c r="BA23" s="110">
        <f t="shared" si="20"/>
        <v>0</v>
      </c>
      <c r="BB23" s="107"/>
      <c r="BC23" s="105" t="s">
        <v>163</v>
      </c>
      <c r="BD23" s="105"/>
      <c r="BE23" s="105"/>
      <c r="BF23" s="105"/>
      <c r="BG23" s="105"/>
      <c r="BH23" s="105"/>
      <c r="BI23" s="105"/>
      <c r="BJ23" s="110">
        <f t="shared" si="21"/>
        <v>0</v>
      </c>
      <c r="BK23" s="102"/>
      <c r="BL23" s="105" t="s">
        <v>163</v>
      </c>
      <c r="BM23" s="105"/>
      <c r="BN23" s="105"/>
      <c r="BO23" s="105"/>
      <c r="BP23" s="105"/>
      <c r="BQ23" s="105"/>
      <c r="BR23" s="105"/>
      <c r="BS23" s="110">
        <f t="shared" si="22"/>
        <v>0</v>
      </c>
      <c r="BT23" s="107"/>
      <c r="BU23" s="105" t="s">
        <v>163</v>
      </c>
      <c r="BV23" s="105"/>
      <c r="BW23" s="105"/>
      <c r="BX23" s="105"/>
      <c r="BY23" s="105"/>
      <c r="BZ23" s="105"/>
      <c r="CA23" s="105"/>
      <c r="CB23" s="110">
        <f t="shared" si="23"/>
        <v>0</v>
      </c>
      <c r="CC23" s="102"/>
      <c r="CD23" s="105" t="s">
        <v>163</v>
      </c>
      <c r="CE23" s="105"/>
      <c r="CF23" s="105"/>
      <c r="CG23" s="105"/>
      <c r="CH23" s="105"/>
      <c r="CI23" s="105"/>
      <c r="CJ23" s="105"/>
      <c r="CK23" s="110">
        <f t="shared" si="24"/>
        <v>0</v>
      </c>
      <c r="CL23" s="107"/>
      <c r="CM23" s="105" t="s">
        <v>163</v>
      </c>
      <c r="CN23" s="105"/>
      <c r="CO23" s="105"/>
      <c r="CP23" s="105"/>
      <c r="CQ23" s="105"/>
      <c r="CR23" s="105"/>
      <c r="CS23" s="105"/>
      <c r="CT23" s="110">
        <f t="shared" si="25"/>
        <v>0</v>
      </c>
      <c r="CU23" s="107"/>
      <c r="CV23" s="105" t="s">
        <v>163</v>
      </c>
      <c r="CW23" s="105"/>
      <c r="CX23" s="105"/>
      <c r="CY23" s="105"/>
      <c r="CZ23" s="105"/>
      <c r="DA23" s="105"/>
      <c r="DB23" s="105"/>
      <c r="DC23" s="110">
        <f t="shared" si="26"/>
        <v>0</v>
      </c>
      <c r="DD23" s="102"/>
      <c r="DE23" s="105" t="s">
        <v>163</v>
      </c>
      <c r="DF23" s="105"/>
      <c r="DG23" s="105"/>
      <c r="DH23" s="105"/>
      <c r="DI23" s="105"/>
      <c r="DJ23" s="105"/>
      <c r="DK23" s="105"/>
      <c r="DL23" s="110">
        <f t="shared" si="27"/>
        <v>0</v>
      </c>
      <c r="DM23" s="102"/>
      <c r="DN23" s="105" t="s">
        <v>163</v>
      </c>
      <c r="DO23" s="105"/>
      <c r="DP23" s="105"/>
      <c r="DQ23" s="105"/>
      <c r="DR23" s="105"/>
      <c r="DS23" s="105"/>
      <c r="DT23" s="105"/>
      <c r="DU23" s="110">
        <f t="shared" si="28"/>
        <v>0</v>
      </c>
      <c r="DV23" s="102"/>
      <c r="DW23" s="105" t="s">
        <v>163</v>
      </c>
      <c r="DX23" s="105"/>
      <c r="DY23" s="105"/>
      <c r="DZ23" s="105"/>
      <c r="EA23" s="105"/>
      <c r="EB23" s="105"/>
      <c r="EC23" s="105"/>
      <c r="ED23" s="110">
        <f t="shared" si="29"/>
        <v>0</v>
      </c>
      <c r="EE23" s="102"/>
    </row>
    <row r="24" spans="1:135" x14ac:dyDescent="0.3">
      <c r="A24" s="31" t="s">
        <v>285</v>
      </c>
      <c r="B24" s="103" t="s">
        <v>56</v>
      </c>
      <c r="C24" s="103"/>
      <c r="D24" s="103"/>
      <c r="E24" s="103"/>
      <c r="F24" s="103"/>
      <c r="G24" s="103"/>
      <c r="H24" s="110">
        <f>SUM(H15:H23)</f>
        <v>0</v>
      </c>
      <c r="I24" s="102"/>
      <c r="J24" s="31" t="s">
        <v>285</v>
      </c>
      <c r="K24" s="103" t="s">
        <v>56</v>
      </c>
      <c r="L24" s="103"/>
      <c r="M24" s="103"/>
      <c r="N24" s="103"/>
      <c r="O24" s="103"/>
      <c r="P24" s="103"/>
      <c r="Q24" s="110">
        <f>SUM(Q15:Q23)</f>
        <v>0</v>
      </c>
      <c r="R24" s="107"/>
      <c r="S24" s="31" t="s">
        <v>285</v>
      </c>
      <c r="T24" s="103" t="s">
        <v>56</v>
      </c>
      <c r="U24" s="103"/>
      <c r="V24" s="103"/>
      <c r="W24" s="103"/>
      <c r="X24" s="103"/>
      <c r="Y24" s="103"/>
      <c r="Z24" s="110">
        <f>SUM(Z15:Z23)</f>
        <v>0</v>
      </c>
      <c r="AA24" s="111"/>
      <c r="AB24" s="31" t="s">
        <v>285</v>
      </c>
      <c r="AC24" s="103" t="s">
        <v>56</v>
      </c>
      <c r="AD24" s="103"/>
      <c r="AE24" s="103"/>
      <c r="AF24" s="103"/>
      <c r="AG24" s="103"/>
      <c r="AH24" s="103"/>
      <c r="AI24" s="110">
        <f>SUM(AI15:AI23)</f>
        <v>0</v>
      </c>
      <c r="AJ24" s="107"/>
      <c r="AK24" s="31" t="s">
        <v>285</v>
      </c>
      <c r="AL24" s="103" t="s">
        <v>56</v>
      </c>
      <c r="AM24" s="103"/>
      <c r="AN24" s="103"/>
      <c r="AO24" s="103"/>
      <c r="AP24" s="103"/>
      <c r="AQ24" s="103"/>
      <c r="AR24" s="110">
        <f>SUM(AR15:AR23)</f>
        <v>0</v>
      </c>
      <c r="AS24" s="102"/>
      <c r="AT24" s="31" t="s">
        <v>285</v>
      </c>
      <c r="AU24" s="103" t="s">
        <v>56</v>
      </c>
      <c r="AV24" s="103"/>
      <c r="AW24" s="103"/>
      <c r="AX24" s="103"/>
      <c r="AY24" s="103"/>
      <c r="AZ24" s="103"/>
      <c r="BA24" s="110">
        <f>SUM(BA15:BA23)</f>
        <v>0</v>
      </c>
      <c r="BB24" s="107"/>
      <c r="BC24" s="31" t="s">
        <v>285</v>
      </c>
      <c r="BD24" s="103" t="s">
        <v>56</v>
      </c>
      <c r="BE24" s="103"/>
      <c r="BF24" s="103"/>
      <c r="BG24" s="103"/>
      <c r="BH24" s="103"/>
      <c r="BI24" s="103"/>
      <c r="BJ24" s="110">
        <f>SUM(BJ15:BJ23)</f>
        <v>0</v>
      </c>
      <c r="BK24" s="102"/>
      <c r="BL24" s="31" t="s">
        <v>285</v>
      </c>
      <c r="BM24" s="103" t="s">
        <v>56</v>
      </c>
      <c r="BN24" s="103"/>
      <c r="BO24" s="103"/>
      <c r="BP24" s="103"/>
      <c r="BQ24" s="103"/>
      <c r="BR24" s="103"/>
      <c r="BS24" s="110">
        <f>SUM(BS15:BS23)</f>
        <v>0</v>
      </c>
      <c r="BT24" s="107"/>
      <c r="BU24" s="31" t="s">
        <v>285</v>
      </c>
      <c r="BV24" s="103" t="s">
        <v>56</v>
      </c>
      <c r="BW24" s="103"/>
      <c r="BX24" s="103"/>
      <c r="BY24" s="103"/>
      <c r="BZ24" s="103"/>
      <c r="CA24" s="103"/>
      <c r="CB24" s="110">
        <f>SUM(CB15:CB23)</f>
        <v>0</v>
      </c>
      <c r="CC24" s="102"/>
      <c r="CD24" s="31" t="s">
        <v>285</v>
      </c>
      <c r="CE24" s="103" t="s">
        <v>56</v>
      </c>
      <c r="CF24" s="103"/>
      <c r="CG24" s="103"/>
      <c r="CH24" s="103"/>
      <c r="CI24" s="103"/>
      <c r="CJ24" s="103"/>
      <c r="CK24" s="110">
        <f>SUM(CK15:CK23)</f>
        <v>0</v>
      </c>
      <c r="CL24" s="107"/>
      <c r="CM24" s="31" t="s">
        <v>285</v>
      </c>
      <c r="CN24" s="103" t="s">
        <v>56</v>
      </c>
      <c r="CO24" s="103"/>
      <c r="CP24" s="103"/>
      <c r="CQ24" s="103"/>
      <c r="CR24" s="103"/>
      <c r="CS24" s="103"/>
      <c r="CT24" s="110">
        <f>SUM(CT15:CT23)</f>
        <v>0</v>
      </c>
      <c r="CU24" s="107"/>
      <c r="CV24" s="31" t="s">
        <v>285</v>
      </c>
      <c r="CW24" s="103" t="s">
        <v>56</v>
      </c>
      <c r="CX24" s="103"/>
      <c r="CY24" s="103"/>
      <c r="CZ24" s="103"/>
      <c r="DA24" s="103"/>
      <c r="DB24" s="103"/>
      <c r="DC24" s="110">
        <f>SUM(DC15:DC23)</f>
        <v>0</v>
      </c>
      <c r="DD24" s="102"/>
      <c r="DE24" s="31" t="s">
        <v>285</v>
      </c>
      <c r="DF24" s="103" t="s">
        <v>56</v>
      </c>
      <c r="DG24" s="103"/>
      <c r="DH24" s="103"/>
      <c r="DI24" s="103"/>
      <c r="DJ24" s="103"/>
      <c r="DK24" s="103"/>
      <c r="DL24" s="110">
        <f>SUM(DL15:DL23)</f>
        <v>0</v>
      </c>
      <c r="DM24" s="102"/>
      <c r="DN24" s="31" t="s">
        <v>285</v>
      </c>
      <c r="DO24" s="103" t="s">
        <v>56</v>
      </c>
      <c r="DP24" s="103"/>
      <c r="DQ24" s="103"/>
      <c r="DR24" s="103"/>
      <c r="DS24" s="103"/>
      <c r="DT24" s="103"/>
      <c r="DU24" s="110">
        <f>SUM(DU15:DU23)</f>
        <v>0</v>
      </c>
      <c r="DV24" s="102"/>
      <c r="DW24" s="31" t="s">
        <v>285</v>
      </c>
      <c r="DX24" s="103" t="s">
        <v>56</v>
      </c>
      <c r="DY24" s="103"/>
      <c r="DZ24" s="103"/>
      <c r="EA24" s="103"/>
      <c r="EB24" s="103"/>
      <c r="EC24" s="103"/>
      <c r="ED24" s="110">
        <f>SUM(ED15:ED23)</f>
        <v>0</v>
      </c>
      <c r="EE24" s="102"/>
    </row>
    <row r="25" spans="1:135" x14ac:dyDescent="0.3">
      <c r="A25" s="105" t="s">
        <v>291</v>
      </c>
      <c r="B25" s="103"/>
      <c r="C25" s="103"/>
      <c r="D25" s="103"/>
      <c r="E25" s="103"/>
      <c r="F25" s="103"/>
      <c r="G25" s="103"/>
      <c r="H25" s="110">
        <f>(B25*C25)+(D25*E25)+(F25*G25)</f>
        <v>0</v>
      </c>
      <c r="I25" s="102"/>
      <c r="J25" s="105" t="s">
        <v>291</v>
      </c>
      <c r="K25" s="103"/>
      <c r="L25" s="103"/>
      <c r="M25" s="103"/>
      <c r="N25" s="103"/>
      <c r="O25" s="103"/>
      <c r="P25" s="103"/>
      <c r="Q25" s="110">
        <f>(K25*L25)+(M25*N25)+(O25*P25)</f>
        <v>0</v>
      </c>
      <c r="R25" s="107"/>
      <c r="S25" s="105" t="s">
        <v>291</v>
      </c>
      <c r="T25" s="103"/>
      <c r="U25" s="103"/>
      <c r="V25" s="103"/>
      <c r="W25" s="103"/>
      <c r="X25" s="103"/>
      <c r="Y25" s="103"/>
      <c r="Z25" s="110">
        <f>(T25*U25)+(V25*W25)+(X25*Y25)</f>
        <v>0</v>
      </c>
      <c r="AA25" s="111"/>
      <c r="AB25" s="105" t="s">
        <v>291</v>
      </c>
      <c r="AC25" s="103"/>
      <c r="AD25" s="103"/>
      <c r="AE25" s="103"/>
      <c r="AF25" s="103"/>
      <c r="AG25" s="103"/>
      <c r="AH25" s="103"/>
      <c r="AI25" s="110">
        <f>(AC25*AD25)+(AE25*AF25)+(AG25*AH25)</f>
        <v>0</v>
      </c>
      <c r="AJ25" s="107"/>
      <c r="AK25" s="105" t="s">
        <v>291</v>
      </c>
      <c r="AL25" s="103"/>
      <c r="AM25" s="103"/>
      <c r="AN25" s="103"/>
      <c r="AO25" s="103"/>
      <c r="AP25" s="103"/>
      <c r="AQ25" s="103"/>
      <c r="AR25" s="110">
        <f>(AL25*AM25)+(AN25*AO25)+(AP25*AQ25)</f>
        <v>0</v>
      </c>
      <c r="AS25" s="102"/>
      <c r="AT25" s="105" t="s">
        <v>291</v>
      </c>
      <c r="AU25" s="103"/>
      <c r="AV25" s="103"/>
      <c r="AW25" s="103"/>
      <c r="AX25" s="103"/>
      <c r="AY25" s="103"/>
      <c r="AZ25" s="103"/>
      <c r="BA25" s="110">
        <f>(AU25*AV25)+(AW25*AX25)+(AY25*AZ25)</f>
        <v>0</v>
      </c>
      <c r="BB25" s="107"/>
      <c r="BC25" s="105" t="s">
        <v>291</v>
      </c>
      <c r="BD25" s="103"/>
      <c r="BE25" s="103"/>
      <c r="BF25" s="103"/>
      <c r="BG25" s="103"/>
      <c r="BH25" s="103"/>
      <c r="BI25" s="103"/>
      <c r="BJ25" s="110">
        <f>(BD25*BE25)+(BF25*BG25)+(BH25*BI25)</f>
        <v>0</v>
      </c>
      <c r="BK25" s="102"/>
      <c r="BL25" s="105" t="s">
        <v>291</v>
      </c>
      <c r="BM25" s="103"/>
      <c r="BN25" s="103"/>
      <c r="BO25" s="103"/>
      <c r="BP25" s="103"/>
      <c r="BQ25" s="103"/>
      <c r="BR25" s="103"/>
      <c r="BS25" s="110">
        <f>(BM25*BN25)+(BO25*BP25)+(BQ25*BR25)</f>
        <v>0</v>
      </c>
      <c r="BT25" s="107"/>
      <c r="BU25" s="105" t="s">
        <v>291</v>
      </c>
      <c r="BV25" s="103"/>
      <c r="BW25" s="103"/>
      <c r="BX25" s="103"/>
      <c r="BY25" s="103"/>
      <c r="BZ25" s="103"/>
      <c r="CA25" s="103"/>
      <c r="CB25" s="110">
        <f>(BV25*BW25)+(BX25*BY25)+(BZ25*CA25)</f>
        <v>0</v>
      </c>
      <c r="CC25" s="102"/>
      <c r="CD25" s="105" t="s">
        <v>291</v>
      </c>
      <c r="CE25" s="103"/>
      <c r="CF25" s="103"/>
      <c r="CG25" s="103"/>
      <c r="CH25" s="103"/>
      <c r="CI25" s="103"/>
      <c r="CJ25" s="103"/>
      <c r="CK25" s="110">
        <f>(CE25*CF25)+(CG25*CH25)+(CI25*CJ25)</f>
        <v>0</v>
      </c>
      <c r="CL25" s="107"/>
      <c r="CM25" s="105" t="s">
        <v>291</v>
      </c>
      <c r="CN25" s="103"/>
      <c r="CO25" s="103"/>
      <c r="CP25" s="103"/>
      <c r="CQ25" s="103"/>
      <c r="CR25" s="103"/>
      <c r="CS25" s="103"/>
      <c r="CT25" s="110">
        <f>(CN25*CO25)+(CP25*CQ25)+(CR25*CS25)</f>
        <v>0</v>
      </c>
      <c r="CU25" s="107"/>
      <c r="CV25" s="105" t="s">
        <v>291</v>
      </c>
      <c r="CW25" s="103"/>
      <c r="CX25" s="103"/>
      <c r="CY25" s="103"/>
      <c r="CZ25" s="103"/>
      <c r="DA25" s="103"/>
      <c r="DB25" s="103"/>
      <c r="DC25" s="110">
        <f>(CW25*CX25)+(CY25*CZ25)+(DA25*DB25)</f>
        <v>0</v>
      </c>
      <c r="DD25" s="102"/>
      <c r="DE25" s="105" t="s">
        <v>291</v>
      </c>
      <c r="DF25" s="103"/>
      <c r="DG25" s="103"/>
      <c r="DH25" s="103"/>
      <c r="DI25" s="103"/>
      <c r="DJ25" s="103"/>
      <c r="DK25" s="103"/>
      <c r="DL25" s="110">
        <f>(DF25*DG25)+(DH25*DI25)+(DJ25*DK25)</f>
        <v>0</v>
      </c>
      <c r="DM25" s="102"/>
      <c r="DN25" s="105" t="s">
        <v>291</v>
      </c>
      <c r="DO25" s="103"/>
      <c r="DP25" s="103"/>
      <c r="DQ25" s="103"/>
      <c r="DR25" s="103"/>
      <c r="DS25" s="103"/>
      <c r="DT25" s="103"/>
      <c r="DU25" s="110">
        <f>(DO25*DP25)+(DQ25*DR25)+(DS25*DT25)</f>
        <v>0</v>
      </c>
      <c r="DV25" s="102"/>
      <c r="DW25" s="105" t="s">
        <v>291</v>
      </c>
      <c r="DX25" s="103"/>
      <c r="DY25" s="103"/>
      <c r="DZ25" s="103"/>
      <c r="EA25" s="103"/>
      <c r="EB25" s="103"/>
      <c r="EC25" s="103"/>
      <c r="ED25" s="110">
        <f>(DX25*DY25)+(DZ25*EA25)+(EB25*EC25)</f>
        <v>0</v>
      </c>
      <c r="EE25" s="102"/>
    </row>
    <row r="26" spans="1:135" x14ac:dyDescent="0.3">
      <c r="A26" s="31" t="s">
        <v>292</v>
      </c>
      <c r="B26" s="103"/>
      <c r="C26" s="103"/>
      <c r="D26" s="103"/>
      <c r="E26" s="103"/>
      <c r="F26" s="103"/>
      <c r="G26" s="103"/>
      <c r="H26" s="110">
        <f>H25+H24</f>
        <v>0</v>
      </c>
      <c r="I26" s="102"/>
      <c r="J26" s="31" t="s">
        <v>292</v>
      </c>
      <c r="K26" s="103"/>
      <c r="L26" s="103"/>
      <c r="M26" s="103"/>
      <c r="N26" s="103"/>
      <c r="O26" s="103"/>
      <c r="P26" s="103"/>
      <c r="Q26" s="110">
        <f>Q25+Q24</f>
        <v>0</v>
      </c>
      <c r="R26" s="107"/>
      <c r="S26" s="31" t="s">
        <v>292</v>
      </c>
      <c r="T26" s="103"/>
      <c r="U26" s="103"/>
      <c r="V26" s="103"/>
      <c r="W26" s="103"/>
      <c r="X26" s="103"/>
      <c r="Y26" s="103"/>
      <c r="Z26" s="110">
        <f>Z25+Z24</f>
        <v>0</v>
      </c>
      <c r="AA26" s="111"/>
      <c r="AB26" s="31" t="s">
        <v>292</v>
      </c>
      <c r="AC26" s="103"/>
      <c r="AD26" s="103"/>
      <c r="AE26" s="103"/>
      <c r="AF26" s="103"/>
      <c r="AG26" s="103"/>
      <c r="AH26" s="103"/>
      <c r="AI26" s="110">
        <f>AI25+AI24</f>
        <v>0</v>
      </c>
      <c r="AJ26" s="107"/>
      <c r="AK26" s="31" t="s">
        <v>292</v>
      </c>
      <c r="AL26" s="103"/>
      <c r="AM26" s="103"/>
      <c r="AN26" s="103"/>
      <c r="AO26" s="103"/>
      <c r="AP26" s="103"/>
      <c r="AQ26" s="103"/>
      <c r="AR26" s="110">
        <f>AR25+AR24</f>
        <v>0</v>
      </c>
      <c r="AS26" s="102"/>
      <c r="AT26" s="31" t="s">
        <v>292</v>
      </c>
      <c r="AU26" s="103"/>
      <c r="AV26" s="103"/>
      <c r="AW26" s="103"/>
      <c r="AX26" s="103"/>
      <c r="AY26" s="103"/>
      <c r="AZ26" s="103"/>
      <c r="BA26" s="110">
        <f>BA25+BA24</f>
        <v>0</v>
      </c>
      <c r="BB26" s="107"/>
      <c r="BC26" s="31" t="s">
        <v>292</v>
      </c>
      <c r="BD26" s="103"/>
      <c r="BE26" s="103"/>
      <c r="BF26" s="103"/>
      <c r="BG26" s="103"/>
      <c r="BH26" s="103"/>
      <c r="BI26" s="103"/>
      <c r="BJ26" s="110">
        <f>BJ25+BJ24</f>
        <v>0</v>
      </c>
      <c r="BK26" s="102"/>
      <c r="BL26" s="31" t="s">
        <v>292</v>
      </c>
      <c r="BM26" s="103"/>
      <c r="BN26" s="103"/>
      <c r="BO26" s="103"/>
      <c r="BP26" s="103"/>
      <c r="BQ26" s="103"/>
      <c r="BR26" s="103"/>
      <c r="BS26" s="110">
        <f>BS25+BS24</f>
        <v>0</v>
      </c>
      <c r="BT26" s="107"/>
      <c r="BU26" s="31" t="s">
        <v>292</v>
      </c>
      <c r="BV26" s="103"/>
      <c r="BW26" s="103"/>
      <c r="BX26" s="103"/>
      <c r="BY26" s="103"/>
      <c r="BZ26" s="103"/>
      <c r="CA26" s="103"/>
      <c r="CB26" s="110">
        <f>CB25+CB24</f>
        <v>0</v>
      </c>
      <c r="CC26" s="102"/>
      <c r="CD26" s="31" t="s">
        <v>292</v>
      </c>
      <c r="CE26" s="103"/>
      <c r="CF26" s="103"/>
      <c r="CG26" s="103"/>
      <c r="CH26" s="103"/>
      <c r="CI26" s="103"/>
      <c r="CJ26" s="103"/>
      <c r="CK26" s="110">
        <f>CK25+CK24</f>
        <v>0</v>
      </c>
      <c r="CL26" s="107"/>
      <c r="CM26" s="31" t="s">
        <v>292</v>
      </c>
      <c r="CN26" s="103"/>
      <c r="CO26" s="103"/>
      <c r="CP26" s="103"/>
      <c r="CQ26" s="103"/>
      <c r="CR26" s="103"/>
      <c r="CS26" s="103"/>
      <c r="CT26" s="110">
        <f>CT25+CT24</f>
        <v>0</v>
      </c>
      <c r="CU26" s="107"/>
      <c r="CV26" s="31" t="s">
        <v>292</v>
      </c>
      <c r="CW26" s="103"/>
      <c r="CX26" s="103"/>
      <c r="CY26" s="103"/>
      <c r="CZ26" s="103"/>
      <c r="DA26" s="103"/>
      <c r="DB26" s="103"/>
      <c r="DC26" s="110">
        <f>DC25+DC24</f>
        <v>0</v>
      </c>
      <c r="DD26" s="102"/>
      <c r="DE26" s="31" t="s">
        <v>292</v>
      </c>
      <c r="DF26" s="103"/>
      <c r="DG26" s="103"/>
      <c r="DH26" s="103"/>
      <c r="DI26" s="103"/>
      <c r="DJ26" s="103"/>
      <c r="DK26" s="103"/>
      <c r="DL26" s="110">
        <f>DL25+DL24</f>
        <v>0</v>
      </c>
      <c r="DM26" s="102"/>
      <c r="DN26" s="31" t="s">
        <v>292</v>
      </c>
      <c r="DO26" s="103"/>
      <c r="DP26" s="103"/>
      <c r="DQ26" s="103"/>
      <c r="DR26" s="103"/>
      <c r="DS26" s="103"/>
      <c r="DT26" s="103"/>
      <c r="DU26" s="110">
        <f>DU25+DU24</f>
        <v>0</v>
      </c>
      <c r="DV26" s="102"/>
      <c r="DW26" s="31" t="s">
        <v>292</v>
      </c>
      <c r="DX26" s="103"/>
      <c r="DY26" s="103"/>
      <c r="DZ26" s="103"/>
      <c r="EA26" s="103"/>
      <c r="EB26" s="103"/>
      <c r="EC26" s="103"/>
      <c r="ED26" s="110">
        <f>ED25+ED24</f>
        <v>0</v>
      </c>
      <c r="EE26" s="102"/>
    </row>
    <row r="27" spans="1:135" x14ac:dyDescent="0.3">
      <c r="A27" s="103"/>
      <c r="B27" s="103"/>
      <c r="C27" s="103"/>
      <c r="D27" s="103"/>
      <c r="E27" s="103"/>
      <c r="F27" s="103"/>
      <c r="G27" s="103"/>
      <c r="H27" s="103"/>
      <c r="I27" s="102"/>
      <c r="J27" s="103"/>
      <c r="K27" s="103"/>
      <c r="L27" s="103"/>
      <c r="M27" s="103"/>
      <c r="N27" s="103"/>
      <c r="O27" s="103"/>
      <c r="P27" s="103"/>
      <c r="Q27" s="103"/>
      <c r="R27" s="102"/>
      <c r="S27" s="103"/>
      <c r="T27" s="103"/>
      <c r="U27" s="103"/>
      <c r="V27" s="103"/>
      <c r="W27" s="103"/>
      <c r="X27" s="103"/>
      <c r="Y27" s="103"/>
      <c r="Z27" s="103"/>
      <c r="AA27" s="104"/>
      <c r="AB27" s="103"/>
      <c r="AC27" s="103"/>
      <c r="AD27" s="103"/>
      <c r="AE27" s="103"/>
      <c r="AF27" s="103"/>
      <c r="AG27" s="103"/>
      <c r="AH27" s="103"/>
      <c r="AI27" s="103"/>
      <c r="AJ27" s="102"/>
      <c r="AK27" s="103"/>
      <c r="AL27" s="103"/>
      <c r="AM27" s="103"/>
      <c r="AN27" s="103"/>
      <c r="AO27" s="103"/>
      <c r="AP27" s="103"/>
      <c r="AQ27" s="103"/>
      <c r="AR27" s="103"/>
      <c r="AS27" s="102"/>
      <c r="AT27" s="103"/>
      <c r="AU27" s="103"/>
      <c r="AV27" s="103"/>
      <c r="AW27" s="103"/>
      <c r="AX27" s="103"/>
      <c r="AY27" s="103"/>
      <c r="AZ27" s="103"/>
      <c r="BA27" s="103"/>
      <c r="BB27" s="102"/>
      <c r="BC27" s="103"/>
      <c r="BD27" s="103"/>
      <c r="BE27" s="103"/>
      <c r="BF27" s="103"/>
      <c r="BG27" s="103"/>
      <c r="BH27" s="103"/>
      <c r="BI27" s="103"/>
      <c r="BJ27" s="103"/>
      <c r="BK27" s="102"/>
      <c r="BL27" s="103"/>
      <c r="BM27" s="103"/>
      <c r="BN27" s="103"/>
      <c r="BO27" s="103"/>
      <c r="BP27" s="103"/>
      <c r="BQ27" s="103"/>
      <c r="BR27" s="103"/>
      <c r="BS27" s="103"/>
      <c r="BT27" s="102"/>
      <c r="BU27" s="103"/>
      <c r="BV27" s="103"/>
      <c r="BW27" s="103"/>
      <c r="BX27" s="103"/>
      <c r="BY27" s="103"/>
      <c r="BZ27" s="103"/>
      <c r="CA27" s="103"/>
      <c r="CB27" s="103"/>
      <c r="CC27" s="102"/>
      <c r="CD27" s="103"/>
      <c r="CE27" s="103"/>
      <c r="CF27" s="103"/>
      <c r="CG27" s="103"/>
      <c r="CH27" s="103"/>
      <c r="CI27" s="103"/>
      <c r="CJ27" s="103"/>
      <c r="CK27" s="103"/>
      <c r="CL27" s="102"/>
      <c r="CM27" s="103"/>
      <c r="CN27" s="103"/>
      <c r="CO27" s="103"/>
      <c r="CP27" s="103"/>
      <c r="CQ27" s="103"/>
      <c r="CR27" s="103"/>
      <c r="CS27" s="103"/>
      <c r="CT27" s="103"/>
      <c r="CU27" s="102"/>
      <c r="CV27" s="103"/>
      <c r="CW27" s="103"/>
      <c r="CX27" s="103"/>
      <c r="CY27" s="103"/>
      <c r="CZ27" s="103"/>
      <c r="DA27" s="103"/>
      <c r="DB27" s="103"/>
      <c r="DC27" s="103"/>
      <c r="DD27" s="102"/>
      <c r="DE27" s="103"/>
      <c r="DF27" s="103"/>
      <c r="DG27" s="103"/>
      <c r="DH27" s="103"/>
      <c r="DI27" s="103"/>
      <c r="DJ27" s="103"/>
      <c r="DK27" s="103"/>
      <c r="DL27" s="103"/>
      <c r="DM27" s="102"/>
      <c r="DN27" s="103"/>
      <c r="DO27" s="103"/>
      <c r="DP27" s="103"/>
      <c r="DQ27" s="103"/>
      <c r="DR27" s="103"/>
      <c r="DS27" s="103"/>
      <c r="DT27" s="103"/>
      <c r="DU27" s="103"/>
      <c r="DV27" s="102"/>
      <c r="DW27" s="103"/>
      <c r="DX27" s="103"/>
      <c r="DY27" s="103"/>
      <c r="DZ27" s="103"/>
      <c r="EA27" s="103"/>
      <c r="EB27" s="103"/>
      <c r="EC27" s="103"/>
      <c r="ED27" s="103"/>
      <c r="EE27" s="102"/>
    </row>
    <row r="28" spans="1:135" x14ac:dyDescent="0.3">
      <c r="A28" s="103" t="s">
        <v>263</v>
      </c>
      <c r="B28" s="103"/>
      <c r="C28" s="103"/>
      <c r="D28" s="103"/>
      <c r="E28" s="103"/>
      <c r="F28" s="103"/>
      <c r="G28" s="103"/>
      <c r="H28" s="103"/>
      <c r="I28" s="102"/>
      <c r="J28" s="103" t="s">
        <v>263</v>
      </c>
      <c r="K28" s="103"/>
      <c r="L28" s="103"/>
      <c r="M28" s="103"/>
      <c r="N28" s="103"/>
      <c r="O28" s="103"/>
      <c r="P28" s="103"/>
      <c r="Q28" s="103"/>
      <c r="R28" s="102"/>
      <c r="S28" s="103" t="s">
        <v>263</v>
      </c>
      <c r="T28" s="103"/>
      <c r="U28" s="103"/>
      <c r="V28" s="103"/>
      <c r="W28" s="103"/>
      <c r="X28" s="103"/>
      <c r="Y28" s="103"/>
      <c r="Z28" s="103"/>
      <c r="AA28" s="104"/>
      <c r="AB28" s="103" t="s">
        <v>263</v>
      </c>
      <c r="AC28" s="103"/>
      <c r="AD28" s="103"/>
      <c r="AE28" s="103"/>
      <c r="AF28" s="103"/>
      <c r="AG28" s="103"/>
      <c r="AH28" s="103"/>
      <c r="AI28" s="103"/>
      <c r="AJ28" s="102"/>
      <c r="AK28" s="103" t="s">
        <v>263</v>
      </c>
      <c r="AL28" s="103"/>
      <c r="AM28" s="103"/>
      <c r="AN28" s="103"/>
      <c r="AO28" s="103"/>
      <c r="AP28" s="103"/>
      <c r="AQ28" s="103"/>
      <c r="AR28" s="103"/>
      <c r="AS28" s="102"/>
      <c r="AT28" s="103" t="s">
        <v>263</v>
      </c>
      <c r="AU28" s="103"/>
      <c r="AV28" s="103"/>
      <c r="AW28" s="103"/>
      <c r="AX28" s="103"/>
      <c r="AY28" s="103"/>
      <c r="AZ28" s="103"/>
      <c r="BA28" s="103"/>
      <c r="BB28" s="102"/>
      <c r="BC28" s="103" t="s">
        <v>263</v>
      </c>
      <c r="BD28" s="103"/>
      <c r="BE28" s="103"/>
      <c r="BF28" s="103"/>
      <c r="BG28" s="103"/>
      <c r="BH28" s="103"/>
      <c r="BI28" s="103"/>
      <c r="BJ28" s="103"/>
      <c r="BK28" s="102"/>
      <c r="BL28" s="103" t="s">
        <v>263</v>
      </c>
      <c r="BM28" s="103"/>
      <c r="BN28" s="103"/>
      <c r="BO28" s="103"/>
      <c r="BP28" s="103"/>
      <c r="BQ28" s="103"/>
      <c r="BR28" s="103"/>
      <c r="BS28" s="103"/>
      <c r="BT28" s="102"/>
      <c r="BU28" s="103" t="s">
        <v>263</v>
      </c>
      <c r="BV28" s="103"/>
      <c r="BW28" s="103"/>
      <c r="BX28" s="103"/>
      <c r="BY28" s="103"/>
      <c r="BZ28" s="103"/>
      <c r="CA28" s="103"/>
      <c r="CB28" s="103"/>
      <c r="CC28" s="102"/>
      <c r="CD28" s="103" t="s">
        <v>263</v>
      </c>
      <c r="CE28" s="103"/>
      <c r="CF28" s="103"/>
      <c r="CG28" s="103"/>
      <c r="CH28" s="103"/>
      <c r="CI28" s="103"/>
      <c r="CJ28" s="103"/>
      <c r="CK28" s="103"/>
      <c r="CL28" s="102"/>
      <c r="CM28" s="103" t="s">
        <v>263</v>
      </c>
      <c r="CN28" s="103"/>
      <c r="CO28" s="103"/>
      <c r="CP28" s="103"/>
      <c r="CQ28" s="103"/>
      <c r="CR28" s="103"/>
      <c r="CS28" s="103"/>
      <c r="CT28" s="103"/>
      <c r="CU28" s="102"/>
      <c r="CV28" s="103" t="s">
        <v>263</v>
      </c>
      <c r="CW28" s="103"/>
      <c r="CX28" s="103"/>
      <c r="CY28" s="103"/>
      <c r="CZ28" s="103"/>
      <c r="DA28" s="103"/>
      <c r="DB28" s="103"/>
      <c r="DC28" s="103"/>
      <c r="DD28" s="102"/>
      <c r="DE28" s="103" t="s">
        <v>263</v>
      </c>
      <c r="DF28" s="103"/>
      <c r="DG28" s="103"/>
      <c r="DH28" s="103"/>
      <c r="DI28" s="103"/>
      <c r="DJ28" s="103"/>
      <c r="DK28" s="103"/>
      <c r="DL28" s="103"/>
      <c r="DM28" s="102"/>
      <c r="DN28" s="103" t="s">
        <v>263</v>
      </c>
      <c r="DO28" s="103"/>
      <c r="DP28" s="103"/>
      <c r="DQ28" s="103"/>
      <c r="DR28" s="103"/>
      <c r="DS28" s="103"/>
      <c r="DT28" s="103"/>
      <c r="DU28" s="103"/>
      <c r="DV28" s="102"/>
      <c r="DW28" s="103" t="s">
        <v>263</v>
      </c>
      <c r="DX28" s="103"/>
      <c r="DY28" s="103"/>
      <c r="DZ28" s="103"/>
      <c r="EA28" s="103"/>
      <c r="EB28" s="103"/>
      <c r="EC28" s="103"/>
      <c r="ED28" s="103"/>
      <c r="EE28" s="102"/>
    </row>
    <row r="29" spans="1:135" x14ac:dyDescent="0.3">
      <c r="A29" s="105" t="s">
        <v>163</v>
      </c>
      <c r="B29" s="105"/>
      <c r="C29" s="105"/>
      <c r="D29" s="105"/>
      <c r="E29" s="105"/>
      <c r="F29" s="105"/>
      <c r="G29" s="105"/>
      <c r="H29" s="106">
        <f>(B29*C29)+(D29*E29)+(F29*G29)</f>
        <v>0</v>
      </c>
      <c r="I29" s="102"/>
      <c r="J29" s="105" t="s">
        <v>163</v>
      </c>
      <c r="K29" s="105"/>
      <c r="L29" s="105"/>
      <c r="M29" s="105"/>
      <c r="N29" s="105"/>
      <c r="O29" s="105"/>
      <c r="P29" s="105"/>
      <c r="Q29" s="106">
        <f>(K29*L29)+(M29*N29)+(O29*P29)</f>
        <v>0</v>
      </c>
      <c r="R29" s="107"/>
      <c r="S29" s="105" t="s">
        <v>163</v>
      </c>
      <c r="T29" s="105"/>
      <c r="U29" s="105"/>
      <c r="V29" s="105"/>
      <c r="W29" s="105"/>
      <c r="X29" s="105"/>
      <c r="Y29" s="105"/>
      <c r="Z29" s="106">
        <f>(T29*U29)+(V29*W29)+(X29*Y29)</f>
        <v>0</v>
      </c>
      <c r="AA29" s="108"/>
      <c r="AB29" s="105" t="s">
        <v>163</v>
      </c>
      <c r="AC29" s="105"/>
      <c r="AD29" s="105"/>
      <c r="AE29" s="105"/>
      <c r="AF29" s="105"/>
      <c r="AG29" s="105"/>
      <c r="AH29" s="105"/>
      <c r="AI29" s="106">
        <f>(AC29*AD29)+(AE29*AF29)+(AG29*AH29)</f>
        <v>0</v>
      </c>
      <c r="AJ29" s="109"/>
      <c r="AK29" s="105" t="s">
        <v>163</v>
      </c>
      <c r="AL29" s="105"/>
      <c r="AM29" s="105"/>
      <c r="AN29" s="105"/>
      <c r="AO29" s="105"/>
      <c r="AP29" s="105"/>
      <c r="AQ29" s="105"/>
      <c r="AR29" s="106">
        <f>(AL29*AM29)+(AN29*AO29)+(AP29*AQ29)</f>
        <v>0</v>
      </c>
      <c r="AS29" s="102"/>
      <c r="AT29" s="105" t="s">
        <v>163</v>
      </c>
      <c r="AU29" s="105"/>
      <c r="AV29" s="105"/>
      <c r="AW29" s="105"/>
      <c r="AX29" s="105"/>
      <c r="AY29" s="105"/>
      <c r="AZ29" s="105"/>
      <c r="BA29" s="106">
        <f>(AU29*AV29)+(AW29*AX29)+(AY29*AZ29)</f>
        <v>0</v>
      </c>
      <c r="BB29" s="109"/>
      <c r="BC29" s="105" t="s">
        <v>163</v>
      </c>
      <c r="BD29" s="105"/>
      <c r="BE29" s="105"/>
      <c r="BF29" s="105"/>
      <c r="BG29" s="105"/>
      <c r="BH29" s="105"/>
      <c r="BI29" s="105"/>
      <c r="BJ29" s="106">
        <f>(BD29*BE29)+(BF29*BG29)+(BH29*BI29)</f>
        <v>0</v>
      </c>
      <c r="BK29" s="102"/>
      <c r="BL29" s="105" t="s">
        <v>163</v>
      </c>
      <c r="BM29" s="105"/>
      <c r="BN29" s="105"/>
      <c r="BO29" s="105"/>
      <c r="BP29" s="105"/>
      <c r="BQ29" s="105"/>
      <c r="BR29" s="105"/>
      <c r="BS29" s="106">
        <f>(BM29*BN29)+(BO29*BP29)+(BQ29*BR29)</f>
        <v>0</v>
      </c>
      <c r="BT29" s="109"/>
      <c r="BU29" s="105" t="s">
        <v>163</v>
      </c>
      <c r="BV29" s="105"/>
      <c r="BW29" s="105"/>
      <c r="BX29" s="105"/>
      <c r="BY29" s="105"/>
      <c r="BZ29" s="105"/>
      <c r="CA29" s="105"/>
      <c r="CB29" s="106">
        <f>(BV29*BW29)+(BX29*BY29)+(BZ29*CA29)</f>
        <v>0</v>
      </c>
      <c r="CC29" s="102"/>
      <c r="CD29" s="105" t="s">
        <v>163</v>
      </c>
      <c r="CE29" s="105"/>
      <c r="CF29" s="105"/>
      <c r="CG29" s="105"/>
      <c r="CH29" s="105"/>
      <c r="CI29" s="105"/>
      <c r="CJ29" s="105"/>
      <c r="CK29" s="106">
        <f>(CE29*CF29)+(CG29*CH29)+(CI29*CJ29)</f>
        <v>0</v>
      </c>
      <c r="CL29" s="109"/>
      <c r="CM29" s="105" t="s">
        <v>163</v>
      </c>
      <c r="CN29" s="105"/>
      <c r="CO29" s="105"/>
      <c r="CP29" s="105"/>
      <c r="CQ29" s="105"/>
      <c r="CR29" s="105"/>
      <c r="CS29" s="105"/>
      <c r="CT29" s="106">
        <f>(CN29*CO29)+(CP29*CQ29)+(CR29*CS29)</f>
        <v>0</v>
      </c>
      <c r="CU29" s="109"/>
      <c r="CV29" s="105" t="s">
        <v>163</v>
      </c>
      <c r="CW29" s="105"/>
      <c r="CX29" s="105"/>
      <c r="CY29" s="105"/>
      <c r="CZ29" s="105"/>
      <c r="DA29" s="105"/>
      <c r="DB29" s="105"/>
      <c r="DC29" s="106">
        <f>(CW29*CX29)+(CY29*CZ29)+(DA29*DB29)</f>
        <v>0</v>
      </c>
      <c r="DD29" s="102"/>
      <c r="DE29" s="105" t="s">
        <v>163</v>
      </c>
      <c r="DF29" s="105"/>
      <c r="DG29" s="105"/>
      <c r="DH29" s="105"/>
      <c r="DI29" s="105"/>
      <c r="DJ29" s="105"/>
      <c r="DK29" s="105"/>
      <c r="DL29" s="106">
        <f>(DF29*DG29)+(DH29*DI29)+(DJ29*DK29)</f>
        <v>0</v>
      </c>
      <c r="DM29" s="102"/>
      <c r="DN29" s="105" t="s">
        <v>163</v>
      </c>
      <c r="DO29" s="105"/>
      <c r="DP29" s="105"/>
      <c r="DQ29" s="105"/>
      <c r="DR29" s="105"/>
      <c r="DS29" s="105"/>
      <c r="DT29" s="105"/>
      <c r="DU29" s="106">
        <f>(DO29*DP29)+(DQ29*DR29)+(DS29*DT29)</f>
        <v>0</v>
      </c>
      <c r="DV29" s="102"/>
      <c r="DW29" s="105" t="s">
        <v>163</v>
      </c>
      <c r="DX29" s="105"/>
      <c r="DY29" s="105"/>
      <c r="DZ29" s="105"/>
      <c r="EA29" s="105"/>
      <c r="EB29" s="105"/>
      <c r="EC29" s="105"/>
      <c r="ED29" s="106">
        <f>(DX29*DY29)+(DZ29*EA29)+(EB29*EC29)</f>
        <v>0</v>
      </c>
      <c r="EE29" s="102"/>
    </row>
    <row r="30" spans="1:135" x14ac:dyDescent="0.3">
      <c r="A30" s="105" t="s">
        <v>163</v>
      </c>
      <c r="B30" s="105"/>
      <c r="C30" s="105"/>
      <c r="D30" s="105"/>
      <c r="E30" s="105"/>
      <c r="F30" s="105"/>
      <c r="G30" s="105"/>
      <c r="H30" s="106">
        <f t="shared" ref="H30" si="30">(B30*C30)+(D30*E30)+(F30*G30)</f>
        <v>0</v>
      </c>
      <c r="I30" s="102"/>
      <c r="J30" s="105" t="s">
        <v>163</v>
      </c>
      <c r="K30" s="105"/>
      <c r="L30" s="105"/>
      <c r="M30" s="105"/>
      <c r="N30" s="105"/>
      <c r="O30" s="105"/>
      <c r="P30" s="105"/>
      <c r="Q30" s="106">
        <f t="shared" ref="Q30" si="31">(K30*L30)+(M30*N30)+(O30*P30)</f>
        <v>0</v>
      </c>
      <c r="R30" s="107"/>
      <c r="S30" s="105" t="s">
        <v>163</v>
      </c>
      <c r="T30" s="105"/>
      <c r="U30" s="105"/>
      <c r="V30" s="105"/>
      <c r="W30" s="105"/>
      <c r="X30" s="105"/>
      <c r="Y30" s="105"/>
      <c r="Z30" s="106">
        <f t="shared" ref="Z30" si="32">(T30*U30)+(V30*W30)+(X30*Y30)</f>
        <v>0</v>
      </c>
      <c r="AA30" s="108"/>
      <c r="AB30" s="105" t="s">
        <v>163</v>
      </c>
      <c r="AC30" s="105"/>
      <c r="AD30" s="105"/>
      <c r="AE30" s="105"/>
      <c r="AF30" s="105"/>
      <c r="AG30" s="105"/>
      <c r="AH30" s="105"/>
      <c r="AI30" s="106">
        <f t="shared" ref="AI30" si="33">(AC30*AD30)+(AE30*AF30)+(AG30*AH30)</f>
        <v>0</v>
      </c>
      <c r="AJ30" s="109"/>
      <c r="AK30" s="105" t="s">
        <v>163</v>
      </c>
      <c r="AL30" s="105"/>
      <c r="AM30" s="105"/>
      <c r="AN30" s="105"/>
      <c r="AO30" s="105"/>
      <c r="AP30" s="105"/>
      <c r="AQ30" s="105"/>
      <c r="AR30" s="106">
        <f t="shared" ref="AR30" si="34">(AL30*AM30)+(AN30*AO30)+(AP30*AQ30)</f>
        <v>0</v>
      </c>
      <c r="AS30" s="102"/>
      <c r="AT30" s="105" t="s">
        <v>163</v>
      </c>
      <c r="AU30" s="105"/>
      <c r="AV30" s="105"/>
      <c r="AW30" s="105"/>
      <c r="AX30" s="105"/>
      <c r="AY30" s="105"/>
      <c r="AZ30" s="105"/>
      <c r="BA30" s="106">
        <f t="shared" ref="BA30" si="35">(AU30*AV30)+(AW30*AX30)+(AY30*AZ30)</f>
        <v>0</v>
      </c>
      <c r="BB30" s="109"/>
      <c r="BC30" s="105" t="s">
        <v>163</v>
      </c>
      <c r="BD30" s="105"/>
      <c r="BE30" s="105"/>
      <c r="BF30" s="105"/>
      <c r="BG30" s="105"/>
      <c r="BH30" s="105"/>
      <c r="BI30" s="105"/>
      <c r="BJ30" s="106">
        <f t="shared" ref="BJ30" si="36">(BD30*BE30)+(BF30*BG30)+(BH30*BI30)</f>
        <v>0</v>
      </c>
      <c r="BK30" s="102"/>
      <c r="BL30" s="105" t="s">
        <v>163</v>
      </c>
      <c r="BM30" s="105"/>
      <c r="BN30" s="105"/>
      <c r="BO30" s="105"/>
      <c r="BP30" s="105"/>
      <c r="BQ30" s="105"/>
      <c r="BR30" s="105"/>
      <c r="BS30" s="106">
        <f t="shared" ref="BS30" si="37">(BM30*BN30)+(BO30*BP30)+(BQ30*BR30)</f>
        <v>0</v>
      </c>
      <c r="BT30" s="109"/>
      <c r="BU30" s="105" t="s">
        <v>163</v>
      </c>
      <c r="BV30" s="105"/>
      <c r="BW30" s="105"/>
      <c r="BX30" s="105"/>
      <c r="BY30" s="105"/>
      <c r="BZ30" s="105"/>
      <c r="CA30" s="105"/>
      <c r="CB30" s="106">
        <f t="shared" ref="CB30" si="38">(BV30*BW30)+(BX30*BY30)+(BZ30*CA30)</f>
        <v>0</v>
      </c>
      <c r="CC30" s="102"/>
      <c r="CD30" s="105" t="s">
        <v>163</v>
      </c>
      <c r="CE30" s="105"/>
      <c r="CF30" s="105"/>
      <c r="CG30" s="105"/>
      <c r="CH30" s="105"/>
      <c r="CI30" s="105"/>
      <c r="CJ30" s="105"/>
      <c r="CK30" s="106">
        <f t="shared" ref="CK30" si="39">(CE30*CF30)+(CG30*CH30)+(CI30*CJ30)</f>
        <v>0</v>
      </c>
      <c r="CL30" s="109"/>
      <c r="CM30" s="105" t="s">
        <v>163</v>
      </c>
      <c r="CN30" s="105"/>
      <c r="CO30" s="105"/>
      <c r="CP30" s="105"/>
      <c r="CQ30" s="105"/>
      <c r="CR30" s="105"/>
      <c r="CS30" s="105"/>
      <c r="CT30" s="106">
        <f t="shared" ref="CT30" si="40">(CN30*CO30)+(CP30*CQ30)+(CR30*CS30)</f>
        <v>0</v>
      </c>
      <c r="CU30" s="109"/>
      <c r="CV30" s="105" t="s">
        <v>163</v>
      </c>
      <c r="CW30" s="105"/>
      <c r="CX30" s="105"/>
      <c r="CY30" s="105"/>
      <c r="CZ30" s="105"/>
      <c r="DA30" s="105"/>
      <c r="DB30" s="105"/>
      <c r="DC30" s="106">
        <f t="shared" ref="DC30" si="41">(CW30*CX30)+(CY30*CZ30)+(DA30*DB30)</f>
        <v>0</v>
      </c>
      <c r="DD30" s="102"/>
      <c r="DE30" s="105" t="s">
        <v>163</v>
      </c>
      <c r="DF30" s="105"/>
      <c r="DG30" s="105"/>
      <c r="DH30" s="105"/>
      <c r="DI30" s="105"/>
      <c r="DJ30" s="105"/>
      <c r="DK30" s="105"/>
      <c r="DL30" s="106">
        <f t="shared" ref="DL30" si="42">(DF30*DG30)+(DH30*DI30)+(DJ30*DK30)</f>
        <v>0</v>
      </c>
      <c r="DM30" s="102"/>
      <c r="DN30" s="105" t="s">
        <v>163</v>
      </c>
      <c r="DO30" s="105"/>
      <c r="DP30" s="105"/>
      <c r="DQ30" s="105"/>
      <c r="DR30" s="105"/>
      <c r="DS30" s="105"/>
      <c r="DT30" s="105"/>
      <c r="DU30" s="106">
        <f t="shared" ref="DU30" si="43">(DO30*DP30)+(DQ30*DR30)+(DS30*DT30)</f>
        <v>0</v>
      </c>
      <c r="DV30" s="102"/>
      <c r="DW30" s="105" t="s">
        <v>163</v>
      </c>
      <c r="DX30" s="105"/>
      <c r="DY30" s="105"/>
      <c r="DZ30" s="105"/>
      <c r="EA30" s="105"/>
      <c r="EB30" s="105"/>
      <c r="EC30" s="105"/>
      <c r="ED30" s="106">
        <f t="shared" ref="ED30" si="44">(DX30*DY30)+(DZ30*EA30)+(EB30*EC30)</f>
        <v>0</v>
      </c>
      <c r="EE30" s="102"/>
    </row>
    <row r="31" spans="1:135" x14ac:dyDescent="0.3">
      <c r="A31" s="31" t="s">
        <v>265</v>
      </c>
      <c r="B31" s="103"/>
      <c r="C31" s="103"/>
      <c r="D31" s="103"/>
      <c r="E31" s="103"/>
      <c r="F31" s="103"/>
      <c r="G31" s="103"/>
      <c r="H31" s="110">
        <f>SUM(H29:H30)</f>
        <v>0</v>
      </c>
      <c r="I31" s="102"/>
      <c r="J31" s="31" t="s">
        <v>265</v>
      </c>
      <c r="K31" s="103"/>
      <c r="L31" s="103"/>
      <c r="M31" s="103"/>
      <c r="N31" s="103"/>
      <c r="O31" s="103"/>
      <c r="P31" s="103"/>
      <c r="Q31" s="110">
        <f>SUM(Q29:Q30)</f>
        <v>0</v>
      </c>
      <c r="R31" s="107"/>
      <c r="S31" s="31" t="s">
        <v>265</v>
      </c>
      <c r="T31" s="103"/>
      <c r="U31" s="103"/>
      <c r="V31" s="103"/>
      <c r="W31" s="103"/>
      <c r="X31" s="103"/>
      <c r="Y31" s="103"/>
      <c r="Z31" s="110">
        <f>SUM(Z29:Z30)</f>
        <v>0</v>
      </c>
      <c r="AA31" s="111"/>
      <c r="AB31" s="31" t="s">
        <v>265</v>
      </c>
      <c r="AC31" s="103"/>
      <c r="AD31" s="103"/>
      <c r="AE31" s="103"/>
      <c r="AF31" s="103"/>
      <c r="AG31" s="103"/>
      <c r="AH31" s="103"/>
      <c r="AI31" s="110">
        <f>SUM(AI29:AI30)</f>
        <v>0</v>
      </c>
      <c r="AJ31" s="107"/>
      <c r="AK31" s="31" t="s">
        <v>265</v>
      </c>
      <c r="AL31" s="103"/>
      <c r="AM31" s="103"/>
      <c r="AN31" s="103"/>
      <c r="AO31" s="103"/>
      <c r="AP31" s="103"/>
      <c r="AQ31" s="103"/>
      <c r="AR31" s="110">
        <f>SUM(AR29:AR30)</f>
        <v>0</v>
      </c>
      <c r="AS31" s="102"/>
      <c r="AT31" s="31" t="s">
        <v>265</v>
      </c>
      <c r="AU31" s="103"/>
      <c r="AV31" s="103"/>
      <c r="AW31" s="103"/>
      <c r="AX31" s="103"/>
      <c r="AY31" s="103"/>
      <c r="AZ31" s="103"/>
      <c r="BA31" s="110">
        <f>SUM(BA29:BA30)</f>
        <v>0</v>
      </c>
      <c r="BB31" s="107"/>
      <c r="BC31" s="31" t="s">
        <v>265</v>
      </c>
      <c r="BD31" s="103"/>
      <c r="BE31" s="103"/>
      <c r="BF31" s="103"/>
      <c r="BG31" s="103"/>
      <c r="BH31" s="103"/>
      <c r="BI31" s="103"/>
      <c r="BJ31" s="110">
        <f>SUM(BJ29:BJ30)</f>
        <v>0</v>
      </c>
      <c r="BK31" s="102"/>
      <c r="BL31" s="31" t="s">
        <v>265</v>
      </c>
      <c r="BM31" s="103"/>
      <c r="BN31" s="103"/>
      <c r="BO31" s="103"/>
      <c r="BP31" s="103"/>
      <c r="BQ31" s="103"/>
      <c r="BR31" s="103"/>
      <c r="BS31" s="110">
        <f>SUM(BS29:BS30)</f>
        <v>0</v>
      </c>
      <c r="BT31" s="107"/>
      <c r="BU31" s="31" t="s">
        <v>265</v>
      </c>
      <c r="BV31" s="103"/>
      <c r="BW31" s="103"/>
      <c r="BX31" s="103"/>
      <c r="BY31" s="103"/>
      <c r="BZ31" s="103"/>
      <c r="CA31" s="103"/>
      <c r="CB31" s="110">
        <f>SUM(CB29:CB30)</f>
        <v>0</v>
      </c>
      <c r="CC31" s="102"/>
      <c r="CD31" s="31" t="s">
        <v>265</v>
      </c>
      <c r="CE31" s="103"/>
      <c r="CF31" s="103"/>
      <c r="CG31" s="103"/>
      <c r="CH31" s="103"/>
      <c r="CI31" s="103"/>
      <c r="CJ31" s="103"/>
      <c r="CK31" s="110">
        <f>SUM(CK29:CK30)</f>
        <v>0</v>
      </c>
      <c r="CL31" s="107"/>
      <c r="CM31" s="31" t="s">
        <v>265</v>
      </c>
      <c r="CN31" s="103"/>
      <c r="CO31" s="103"/>
      <c r="CP31" s="103"/>
      <c r="CQ31" s="103"/>
      <c r="CR31" s="103"/>
      <c r="CS31" s="103"/>
      <c r="CT31" s="110">
        <f>SUM(CT29:CT30)</f>
        <v>0</v>
      </c>
      <c r="CU31" s="107"/>
      <c r="CV31" s="31" t="s">
        <v>265</v>
      </c>
      <c r="CW31" s="103"/>
      <c r="CX31" s="103"/>
      <c r="CY31" s="103"/>
      <c r="CZ31" s="103"/>
      <c r="DA31" s="103"/>
      <c r="DB31" s="103"/>
      <c r="DC31" s="110">
        <f>SUM(DC29:DC30)</f>
        <v>0</v>
      </c>
      <c r="DD31" s="102"/>
      <c r="DE31" s="31" t="s">
        <v>265</v>
      </c>
      <c r="DF31" s="103"/>
      <c r="DG31" s="103"/>
      <c r="DH31" s="103"/>
      <c r="DI31" s="103"/>
      <c r="DJ31" s="103"/>
      <c r="DK31" s="103"/>
      <c r="DL31" s="110">
        <f>SUM(DL29:DL30)</f>
        <v>0</v>
      </c>
      <c r="DM31" s="102"/>
      <c r="DN31" s="31" t="s">
        <v>265</v>
      </c>
      <c r="DO31" s="103"/>
      <c r="DP31" s="103"/>
      <c r="DQ31" s="103"/>
      <c r="DR31" s="103"/>
      <c r="DS31" s="103"/>
      <c r="DT31" s="103"/>
      <c r="DU31" s="110">
        <f>SUM(DU29:DU30)</f>
        <v>0</v>
      </c>
      <c r="DV31" s="102"/>
      <c r="DW31" s="31" t="s">
        <v>265</v>
      </c>
      <c r="DX31" s="103"/>
      <c r="DY31" s="103"/>
      <c r="DZ31" s="103"/>
      <c r="EA31" s="103"/>
      <c r="EB31" s="103"/>
      <c r="EC31" s="103"/>
      <c r="ED31" s="110">
        <f>SUM(ED29:ED30)</f>
        <v>0</v>
      </c>
      <c r="EE31" s="102"/>
    </row>
    <row r="32" spans="1:135" x14ac:dyDescent="0.3">
      <c r="A32" s="103"/>
      <c r="B32" s="103"/>
      <c r="C32" s="103"/>
      <c r="D32" s="103"/>
      <c r="E32" s="103"/>
      <c r="F32" s="103"/>
      <c r="G32" s="103"/>
      <c r="H32" s="103"/>
      <c r="I32" s="102"/>
      <c r="J32" s="103"/>
      <c r="K32" s="103"/>
      <c r="L32" s="103"/>
      <c r="M32" s="103"/>
      <c r="N32" s="103"/>
      <c r="O32" s="103"/>
      <c r="P32" s="103"/>
      <c r="Q32" s="103"/>
      <c r="R32" s="102"/>
      <c r="S32" s="103"/>
      <c r="T32" s="103"/>
      <c r="U32" s="103"/>
      <c r="V32" s="103"/>
      <c r="W32" s="103"/>
      <c r="X32" s="103"/>
      <c r="Y32" s="103"/>
      <c r="Z32" s="103"/>
      <c r="AA32" s="104"/>
      <c r="AB32" s="103"/>
      <c r="AC32" s="103"/>
      <c r="AD32" s="103"/>
      <c r="AE32" s="103"/>
      <c r="AF32" s="103"/>
      <c r="AG32" s="103"/>
      <c r="AH32" s="103"/>
      <c r="AI32" s="103"/>
      <c r="AJ32" s="102"/>
      <c r="AK32" s="103"/>
      <c r="AL32" s="103"/>
      <c r="AM32" s="103"/>
      <c r="AN32" s="103"/>
      <c r="AO32" s="103"/>
      <c r="AP32" s="103"/>
      <c r="AQ32" s="103"/>
      <c r="AR32" s="103"/>
      <c r="AS32" s="102"/>
      <c r="AT32" s="103"/>
      <c r="AU32" s="103"/>
      <c r="AV32" s="103"/>
      <c r="AW32" s="103"/>
      <c r="AX32" s="103"/>
      <c r="AY32" s="103"/>
      <c r="AZ32" s="103"/>
      <c r="BA32" s="103"/>
      <c r="BB32" s="102"/>
      <c r="BC32" s="103"/>
      <c r="BD32" s="103"/>
      <c r="BE32" s="103"/>
      <c r="BF32" s="103"/>
      <c r="BG32" s="103"/>
      <c r="BH32" s="103"/>
      <c r="BI32" s="103"/>
      <c r="BJ32" s="103"/>
      <c r="BK32" s="102"/>
      <c r="BL32" s="103"/>
      <c r="BM32" s="103"/>
      <c r="BN32" s="103"/>
      <c r="BO32" s="103"/>
      <c r="BP32" s="103"/>
      <c r="BQ32" s="103"/>
      <c r="BR32" s="103"/>
      <c r="BS32" s="103"/>
      <c r="BT32" s="102"/>
      <c r="BU32" s="103"/>
      <c r="BV32" s="103"/>
      <c r="BW32" s="103"/>
      <c r="BX32" s="103"/>
      <c r="BY32" s="103"/>
      <c r="BZ32" s="103"/>
      <c r="CA32" s="103"/>
      <c r="CB32" s="103"/>
      <c r="CC32" s="102"/>
      <c r="CD32" s="103"/>
      <c r="CE32" s="103"/>
      <c r="CF32" s="103"/>
      <c r="CG32" s="103"/>
      <c r="CH32" s="103"/>
      <c r="CI32" s="103"/>
      <c r="CJ32" s="103"/>
      <c r="CK32" s="103"/>
      <c r="CL32" s="102"/>
      <c r="CM32" s="103"/>
      <c r="CN32" s="103"/>
      <c r="CO32" s="103"/>
      <c r="CP32" s="103"/>
      <c r="CQ32" s="103"/>
      <c r="CR32" s="103"/>
      <c r="CS32" s="103"/>
      <c r="CT32" s="103"/>
      <c r="CU32" s="102"/>
      <c r="CV32" s="103"/>
      <c r="CW32" s="103"/>
      <c r="CX32" s="103"/>
      <c r="CY32" s="103"/>
      <c r="CZ32" s="103"/>
      <c r="DA32" s="103"/>
      <c r="DB32" s="103"/>
      <c r="DC32" s="103"/>
      <c r="DD32" s="102"/>
      <c r="DE32" s="103"/>
      <c r="DF32" s="103"/>
      <c r="DG32" s="103"/>
      <c r="DH32" s="103"/>
      <c r="DI32" s="103"/>
      <c r="DJ32" s="103"/>
      <c r="DK32" s="103"/>
      <c r="DL32" s="103"/>
      <c r="DM32" s="102"/>
      <c r="DN32" s="103"/>
      <c r="DO32" s="103"/>
      <c r="DP32" s="103"/>
      <c r="DQ32" s="103"/>
      <c r="DR32" s="103"/>
      <c r="DS32" s="103"/>
      <c r="DT32" s="103"/>
      <c r="DU32" s="103"/>
      <c r="DV32" s="102"/>
      <c r="DW32" s="103"/>
      <c r="DX32" s="103"/>
      <c r="DY32" s="103"/>
      <c r="DZ32" s="103"/>
      <c r="EA32" s="103"/>
      <c r="EB32" s="103"/>
      <c r="EC32" s="103"/>
      <c r="ED32" s="103"/>
      <c r="EE32" s="102"/>
    </row>
    <row r="33" spans="1:135" x14ac:dyDescent="0.3">
      <c r="A33" s="31" t="s">
        <v>286</v>
      </c>
      <c r="B33" s="103"/>
      <c r="C33" s="103"/>
      <c r="D33" s="103"/>
      <c r="E33" s="103"/>
      <c r="F33" s="103"/>
      <c r="G33" s="103"/>
      <c r="H33" s="110">
        <f>H12+H26+H31</f>
        <v>0</v>
      </c>
      <c r="I33" s="102"/>
      <c r="J33" s="31" t="s">
        <v>286</v>
      </c>
      <c r="K33" s="103"/>
      <c r="L33" s="103"/>
      <c r="M33" s="103"/>
      <c r="N33" s="103"/>
      <c r="O33" s="103"/>
      <c r="P33" s="103"/>
      <c r="Q33" s="110">
        <f>Q12+Q26+Q31</f>
        <v>0</v>
      </c>
      <c r="R33" s="107"/>
      <c r="S33" s="31" t="s">
        <v>286</v>
      </c>
      <c r="T33" s="103"/>
      <c r="U33" s="103"/>
      <c r="V33" s="103"/>
      <c r="W33" s="103"/>
      <c r="X33" s="103"/>
      <c r="Y33" s="103"/>
      <c r="Z33" s="110">
        <f>Z12+Z26+Z31</f>
        <v>0</v>
      </c>
      <c r="AA33" s="111"/>
      <c r="AB33" s="31" t="s">
        <v>286</v>
      </c>
      <c r="AC33" s="103"/>
      <c r="AD33" s="103"/>
      <c r="AE33" s="103"/>
      <c r="AF33" s="103"/>
      <c r="AG33" s="103"/>
      <c r="AH33" s="103"/>
      <c r="AI33" s="110">
        <f>AI12+AI26+AI31</f>
        <v>0</v>
      </c>
      <c r="AJ33" s="107"/>
      <c r="AK33" s="31" t="s">
        <v>286</v>
      </c>
      <c r="AL33" s="103"/>
      <c r="AM33" s="103"/>
      <c r="AN33" s="103"/>
      <c r="AO33" s="103"/>
      <c r="AP33" s="103"/>
      <c r="AQ33" s="103"/>
      <c r="AR33" s="110">
        <f>AR12+AR26+AR31</f>
        <v>0</v>
      </c>
      <c r="AS33" s="102"/>
      <c r="AT33" s="31" t="s">
        <v>286</v>
      </c>
      <c r="AU33" s="103"/>
      <c r="AV33" s="103"/>
      <c r="AW33" s="103"/>
      <c r="AX33" s="103"/>
      <c r="AY33" s="103"/>
      <c r="AZ33" s="103"/>
      <c r="BA33" s="110">
        <f>BA12+BA26+BA31</f>
        <v>0</v>
      </c>
      <c r="BB33" s="107"/>
      <c r="BC33" s="31" t="s">
        <v>286</v>
      </c>
      <c r="BD33" s="103"/>
      <c r="BE33" s="103"/>
      <c r="BF33" s="103"/>
      <c r="BG33" s="103"/>
      <c r="BH33" s="103"/>
      <c r="BI33" s="103"/>
      <c r="BJ33" s="110">
        <f>BJ12+BJ26+BJ31</f>
        <v>0</v>
      </c>
      <c r="BK33" s="102"/>
      <c r="BL33" s="31" t="s">
        <v>286</v>
      </c>
      <c r="BM33" s="103"/>
      <c r="BN33" s="103"/>
      <c r="BO33" s="103"/>
      <c r="BP33" s="103"/>
      <c r="BQ33" s="103"/>
      <c r="BR33" s="103"/>
      <c r="BS33" s="110">
        <f>BS12+BS26+BS31</f>
        <v>0</v>
      </c>
      <c r="BT33" s="107"/>
      <c r="BU33" s="31" t="s">
        <v>286</v>
      </c>
      <c r="BV33" s="103"/>
      <c r="BW33" s="103"/>
      <c r="BX33" s="103"/>
      <c r="BY33" s="103"/>
      <c r="BZ33" s="103"/>
      <c r="CA33" s="103"/>
      <c r="CB33" s="110">
        <f>CB12+CB26+CB31</f>
        <v>0</v>
      </c>
      <c r="CC33" s="102"/>
      <c r="CD33" s="31" t="s">
        <v>286</v>
      </c>
      <c r="CE33" s="103"/>
      <c r="CF33" s="103"/>
      <c r="CG33" s="103"/>
      <c r="CH33" s="103"/>
      <c r="CI33" s="103"/>
      <c r="CJ33" s="103"/>
      <c r="CK33" s="110">
        <f>CK12+CK26+CK31</f>
        <v>0</v>
      </c>
      <c r="CL33" s="107"/>
      <c r="CM33" s="31" t="s">
        <v>286</v>
      </c>
      <c r="CN33" s="103"/>
      <c r="CO33" s="103"/>
      <c r="CP33" s="103"/>
      <c r="CQ33" s="103"/>
      <c r="CR33" s="103"/>
      <c r="CS33" s="103"/>
      <c r="CT33" s="110">
        <f>CT12+CT26+CT31</f>
        <v>0</v>
      </c>
      <c r="CU33" s="107"/>
      <c r="CV33" s="31" t="s">
        <v>286</v>
      </c>
      <c r="CW33" s="103"/>
      <c r="CX33" s="103"/>
      <c r="CY33" s="103"/>
      <c r="CZ33" s="103"/>
      <c r="DA33" s="103"/>
      <c r="DB33" s="103"/>
      <c r="DC33" s="110">
        <f>DC12+DC26+DC31</f>
        <v>0</v>
      </c>
      <c r="DD33" s="102"/>
      <c r="DE33" s="31" t="s">
        <v>286</v>
      </c>
      <c r="DF33" s="103"/>
      <c r="DG33" s="103"/>
      <c r="DH33" s="103"/>
      <c r="DI33" s="103"/>
      <c r="DJ33" s="103"/>
      <c r="DK33" s="103"/>
      <c r="DL33" s="110">
        <f>DL12+DL26+DL31</f>
        <v>0</v>
      </c>
      <c r="DM33" s="102"/>
      <c r="DN33" s="31" t="s">
        <v>286</v>
      </c>
      <c r="DO33" s="103"/>
      <c r="DP33" s="103"/>
      <c r="DQ33" s="103"/>
      <c r="DR33" s="103"/>
      <c r="DS33" s="103"/>
      <c r="DT33" s="103"/>
      <c r="DU33" s="110">
        <f>DU12+DU26+DU31</f>
        <v>0</v>
      </c>
      <c r="DV33" s="102"/>
      <c r="DW33" s="31" t="s">
        <v>286</v>
      </c>
      <c r="DX33" s="103"/>
      <c r="DY33" s="103"/>
      <c r="DZ33" s="103"/>
      <c r="EA33" s="103"/>
      <c r="EB33" s="103"/>
      <c r="EC33" s="103"/>
      <c r="ED33" s="110">
        <f>ED12+ED26+ED31</f>
        <v>0</v>
      </c>
      <c r="EE33" s="102"/>
    </row>
    <row r="34" spans="1:135" x14ac:dyDescent="0.3">
      <c r="A34" s="103" t="s">
        <v>56</v>
      </c>
      <c r="B34" s="103"/>
      <c r="C34" s="103"/>
      <c r="D34" s="103"/>
      <c r="E34" s="103"/>
      <c r="F34" s="103"/>
      <c r="G34" s="103"/>
      <c r="H34" s="103"/>
      <c r="I34" s="102"/>
      <c r="J34" s="103" t="s">
        <v>56</v>
      </c>
      <c r="K34" s="103"/>
      <c r="L34" s="103"/>
      <c r="M34" s="103"/>
      <c r="N34" s="103"/>
      <c r="O34" s="103"/>
      <c r="P34" s="103"/>
      <c r="Q34" s="103"/>
      <c r="R34" s="102"/>
      <c r="S34" s="103" t="s">
        <v>56</v>
      </c>
      <c r="T34" s="103"/>
      <c r="U34" s="103"/>
      <c r="V34" s="103"/>
      <c r="W34" s="103"/>
      <c r="X34" s="103"/>
      <c r="Y34" s="103"/>
      <c r="Z34" s="103"/>
      <c r="AA34" s="104"/>
      <c r="AB34" s="103" t="s">
        <v>56</v>
      </c>
      <c r="AC34" s="103"/>
      <c r="AD34" s="103"/>
      <c r="AE34" s="103"/>
      <c r="AF34" s="103"/>
      <c r="AG34" s="103"/>
      <c r="AH34" s="103"/>
      <c r="AI34" s="103"/>
      <c r="AJ34" s="102"/>
      <c r="AK34" s="103" t="s">
        <v>56</v>
      </c>
      <c r="AL34" s="103"/>
      <c r="AM34" s="103"/>
      <c r="AN34" s="103"/>
      <c r="AO34" s="103"/>
      <c r="AP34" s="103"/>
      <c r="AQ34" s="103"/>
      <c r="AR34" s="103"/>
      <c r="AS34" s="102"/>
      <c r="AT34" s="103" t="s">
        <v>56</v>
      </c>
      <c r="AU34" s="103"/>
      <c r="AV34" s="103"/>
      <c r="AW34" s="103"/>
      <c r="AX34" s="103"/>
      <c r="AY34" s="103"/>
      <c r="AZ34" s="103"/>
      <c r="BA34" s="103"/>
      <c r="BB34" s="102"/>
      <c r="BC34" s="103" t="s">
        <v>56</v>
      </c>
      <c r="BD34" s="103"/>
      <c r="BE34" s="103"/>
      <c r="BF34" s="103"/>
      <c r="BG34" s="103"/>
      <c r="BH34" s="103"/>
      <c r="BI34" s="103"/>
      <c r="BJ34" s="103"/>
      <c r="BK34" s="102"/>
      <c r="BL34" s="103" t="s">
        <v>56</v>
      </c>
      <c r="BM34" s="103"/>
      <c r="BN34" s="103"/>
      <c r="BO34" s="103"/>
      <c r="BP34" s="103"/>
      <c r="BQ34" s="103"/>
      <c r="BR34" s="103"/>
      <c r="BS34" s="103"/>
      <c r="BT34" s="102"/>
      <c r="BU34" s="103" t="s">
        <v>56</v>
      </c>
      <c r="BV34" s="103"/>
      <c r="BW34" s="103"/>
      <c r="BX34" s="103"/>
      <c r="BY34" s="103"/>
      <c r="BZ34" s="103"/>
      <c r="CA34" s="103"/>
      <c r="CB34" s="103"/>
      <c r="CC34" s="102"/>
      <c r="CD34" s="103" t="s">
        <v>56</v>
      </c>
      <c r="CE34" s="103"/>
      <c r="CF34" s="103"/>
      <c r="CG34" s="103"/>
      <c r="CH34" s="103"/>
      <c r="CI34" s="103"/>
      <c r="CJ34" s="103"/>
      <c r="CK34" s="103"/>
      <c r="CL34" s="102"/>
      <c r="CM34" s="103" t="s">
        <v>56</v>
      </c>
      <c r="CN34" s="103"/>
      <c r="CO34" s="103"/>
      <c r="CP34" s="103"/>
      <c r="CQ34" s="103"/>
      <c r="CR34" s="103"/>
      <c r="CS34" s="103"/>
      <c r="CT34" s="103"/>
      <c r="CU34" s="102"/>
      <c r="CV34" s="103" t="s">
        <v>56</v>
      </c>
      <c r="CW34" s="103"/>
      <c r="CX34" s="103"/>
      <c r="CY34" s="103"/>
      <c r="CZ34" s="103"/>
      <c r="DA34" s="103"/>
      <c r="DB34" s="103"/>
      <c r="DC34" s="103"/>
      <c r="DD34" s="102"/>
      <c r="DE34" s="103" t="s">
        <v>56</v>
      </c>
      <c r="DF34" s="103"/>
      <c r="DG34" s="103"/>
      <c r="DH34" s="103"/>
      <c r="DI34" s="103"/>
      <c r="DJ34" s="103"/>
      <c r="DK34" s="103"/>
      <c r="DL34" s="103"/>
      <c r="DM34" s="102"/>
      <c r="DN34" s="103" t="s">
        <v>56</v>
      </c>
      <c r="DO34" s="103"/>
      <c r="DP34" s="103"/>
      <c r="DQ34" s="103"/>
      <c r="DR34" s="103"/>
      <c r="DS34" s="103"/>
      <c r="DT34" s="103"/>
      <c r="DU34" s="103"/>
      <c r="DV34" s="102"/>
      <c r="DW34" s="103" t="s">
        <v>56</v>
      </c>
      <c r="DX34" s="103"/>
      <c r="DY34" s="103"/>
      <c r="DZ34" s="103"/>
      <c r="EA34" s="103"/>
      <c r="EB34" s="103"/>
      <c r="EC34" s="103"/>
      <c r="ED34" s="103"/>
      <c r="EE34" s="102"/>
    </row>
    <row r="35" spans="1:135" x14ac:dyDescent="0.3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4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  <c r="DS35" s="102"/>
      <c r="DT35" s="102"/>
      <c r="DU35" s="102"/>
      <c r="DV35" s="102"/>
      <c r="DW35" s="102"/>
      <c r="DX35" s="102"/>
      <c r="DY35" s="102"/>
      <c r="DZ35" s="102"/>
      <c r="EA35" s="102"/>
      <c r="EB35" s="102"/>
      <c r="EC35" s="102"/>
      <c r="ED35" s="102"/>
      <c r="EE35" s="102"/>
    </row>
    <row r="36" spans="1:135" x14ac:dyDescent="0.3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4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</row>
    <row r="37" spans="1:135" x14ac:dyDescent="0.3">
      <c r="A37" s="99" t="s">
        <v>283</v>
      </c>
      <c r="B37" s="102"/>
      <c r="C37" s="102"/>
      <c r="D37" s="102"/>
      <c r="E37" s="102"/>
      <c r="F37" s="102"/>
      <c r="G37" s="102"/>
      <c r="H37" s="102"/>
      <c r="I37" s="102"/>
      <c r="J37" s="99" t="s">
        <v>283</v>
      </c>
      <c r="K37" s="102"/>
      <c r="L37" s="102"/>
      <c r="M37" s="102"/>
      <c r="N37" s="102"/>
      <c r="O37" s="102"/>
      <c r="P37" s="102"/>
      <c r="Q37" s="102"/>
      <c r="R37" s="102"/>
      <c r="S37" s="99" t="s">
        <v>283</v>
      </c>
      <c r="T37" s="102"/>
      <c r="U37" s="102"/>
      <c r="V37" s="102"/>
      <c r="W37" s="102"/>
      <c r="X37" s="102"/>
      <c r="Y37" s="102"/>
      <c r="Z37" s="102"/>
      <c r="AA37" s="104"/>
      <c r="AB37" s="99" t="s">
        <v>283</v>
      </c>
      <c r="AC37" s="102"/>
      <c r="AD37" s="102"/>
      <c r="AE37" s="102"/>
      <c r="AF37" s="102"/>
      <c r="AG37" s="102"/>
      <c r="AH37" s="102"/>
      <c r="AI37" s="102"/>
      <c r="AJ37" s="102"/>
      <c r="AK37" s="99" t="s">
        <v>283</v>
      </c>
      <c r="AL37" s="102"/>
      <c r="AM37" s="102"/>
      <c r="AN37" s="102"/>
      <c r="AO37" s="102"/>
      <c r="AP37" s="102"/>
      <c r="AQ37" s="102"/>
      <c r="AR37" s="102"/>
      <c r="AS37" s="102"/>
      <c r="AT37" s="99" t="s">
        <v>283</v>
      </c>
      <c r="AU37" s="102"/>
      <c r="AV37" s="102"/>
      <c r="AW37" s="102"/>
      <c r="AX37" s="102"/>
      <c r="AY37" s="102"/>
      <c r="AZ37" s="102"/>
      <c r="BA37" s="102"/>
      <c r="BB37" s="102"/>
      <c r="BC37" s="99" t="s">
        <v>283</v>
      </c>
      <c r="BD37" s="102"/>
      <c r="BE37" s="102"/>
      <c r="BF37" s="102"/>
      <c r="BG37" s="102"/>
      <c r="BH37" s="102"/>
      <c r="BI37" s="102"/>
      <c r="BJ37" s="102"/>
      <c r="BK37" s="102"/>
      <c r="BL37" s="99" t="s">
        <v>283</v>
      </c>
      <c r="BM37" s="102"/>
      <c r="BN37" s="102"/>
      <c r="BO37" s="102"/>
      <c r="BP37" s="102"/>
      <c r="BQ37" s="102"/>
      <c r="BR37" s="102"/>
      <c r="BS37" s="102"/>
      <c r="BT37" s="102"/>
      <c r="BU37" s="99" t="s">
        <v>283</v>
      </c>
      <c r="BV37" s="102"/>
      <c r="BW37" s="102"/>
      <c r="BX37" s="102"/>
      <c r="BY37" s="102"/>
      <c r="BZ37" s="102"/>
      <c r="CA37" s="102"/>
      <c r="CB37" s="102"/>
      <c r="CC37" s="102"/>
      <c r="CD37" s="99" t="s">
        <v>283</v>
      </c>
      <c r="CE37" s="102"/>
      <c r="CF37" s="102"/>
      <c r="CG37" s="102"/>
      <c r="CH37" s="102"/>
      <c r="CI37" s="102"/>
      <c r="CJ37" s="102"/>
      <c r="CK37" s="102"/>
      <c r="CL37" s="102"/>
      <c r="CM37" s="99" t="s">
        <v>283</v>
      </c>
      <c r="CN37" s="102"/>
      <c r="CO37" s="102"/>
      <c r="CP37" s="102"/>
      <c r="CQ37" s="102"/>
      <c r="CR37" s="102"/>
      <c r="CS37" s="102"/>
      <c r="CT37" s="102"/>
      <c r="CU37" s="102"/>
      <c r="CV37" s="99" t="s">
        <v>283</v>
      </c>
      <c r="CW37" s="102"/>
      <c r="CX37" s="102"/>
      <c r="CY37" s="102"/>
      <c r="CZ37" s="102"/>
      <c r="DA37" s="102"/>
      <c r="DB37" s="102"/>
      <c r="DC37" s="102"/>
      <c r="DD37" s="102"/>
      <c r="DE37" s="99" t="s">
        <v>283</v>
      </c>
      <c r="DF37" s="102"/>
      <c r="DG37" s="102"/>
      <c r="DH37" s="102"/>
      <c r="DI37" s="102"/>
      <c r="DJ37" s="102"/>
      <c r="DK37" s="102"/>
      <c r="DL37" s="102"/>
      <c r="DM37" s="102"/>
      <c r="DN37" s="99" t="s">
        <v>283</v>
      </c>
      <c r="DO37" s="102"/>
      <c r="DP37" s="102"/>
      <c r="DQ37" s="102"/>
      <c r="DR37" s="102"/>
      <c r="DS37" s="102"/>
      <c r="DT37" s="102"/>
      <c r="DU37" s="102"/>
      <c r="DV37" s="102"/>
      <c r="DW37" s="99" t="s">
        <v>283</v>
      </c>
      <c r="DX37" s="102"/>
      <c r="DY37" s="102"/>
      <c r="DZ37" s="102"/>
      <c r="EA37" s="102"/>
      <c r="EB37" s="102"/>
      <c r="EC37" s="102"/>
      <c r="ED37" s="102"/>
      <c r="EE37" s="102"/>
    </row>
    <row r="38" spans="1:135" x14ac:dyDescent="0.3">
      <c r="A38" s="103"/>
      <c r="B38" s="103" t="s">
        <v>266</v>
      </c>
      <c r="C38" s="103" t="s">
        <v>268</v>
      </c>
      <c r="D38" s="103" t="s">
        <v>267</v>
      </c>
      <c r="E38" s="103" t="s">
        <v>269</v>
      </c>
      <c r="F38" s="103" t="s">
        <v>270</v>
      </c>
      <c r="G38" s="103" t="s">
        <v>271</v>
      </c>
      <c r="H38" s="103" t="s">
        <v>273</v>
      </c>
      <c r="I38" s="102"/>
      <c r="J38" s="103"/>
      <c r="K38" s="103" t="s">
        <v>266</v>
      </c>
      <c r="L38" s="103" t="s">
        <v>268</v>
      </c>
      <c r="M38" s="103" t="s">
        <v>267</v>
      </c>
      <c r="N38" s="103" t="s">
        <v>269</v>
      </c>
      <c r="O38" s="103" t="s">
        <v>270</v>
      </c>
      <c r="P38" s="103" t="s">
        <v>271</v>
      </c>
      <c r="Q38" s="103" t="s">
        <v>273</v>
      </c>
      <c r="R38" s="102"/>
      <c r="S38" s="103"/>
      <c r="T38" s="103" t="s">
        <v>266</v>
      </c>
      <c r="U38" s="103" t="s">
        <v>268</v>
      </c>
      <c r="V38" s="103" t="s">
        <v>267</v>
      </c>
      <c r="W38" s="103" t="s">
        <v>269</v>
      </c>
      <c r="X38" s="103" t="s">
        <v>270</v>
      </c>
      <c r="Y38" s="103" t="s">
        <v>271</v>
      </c>
      <c r="Z38" s="103" t="s">
        <v>273</v>
      </c>
      <c r="AA38" s="104"/>
      <c r="AB38" s="103"/>
      <c r="AC38" s="103" t="s">
        <v>266</v>
      </c>
      <c r="AD38" s="103" t="s">
        <v>268</v>
      </c>
      <c r="AE38" s="103" t="s">
        <v>267</v>
      </c>
      <c r="AF38" s="103" t="s">
        <v>269</v>
      </c>
      <c r="AG38" s="103" t="s">
        <v>270</v>
      </c>
      <c r="AH38" s="103" t="s">
        <v>271</v>
      </c>
      <c r="AI38" s="103" t="s">
        <v>273</v>
      </c>
      <c r="AJ38" s="102"/>
      <c r="AK38" s="103"/>
      <c r="AL38" s="103" t="s">
        <v>266</v>
      </c>
      <c r="AM38" s="103" t="s">
        <v>268</v>
      </c>
      <c r="AN38" s="103" t="s">
        <v>267</v>
      </c>
      <c r="AO38" s="103" t="s">
        <v>269</v>
      </c>
      <c r="AP38" s="103" t="s">
        <v>270</v>
      </c>
      <c r="AQ38" s="103" t="s">
        <v>271</v>
      </c>
      <c r="AR38" s="103" t="s">
        <v>273</v>
      </c>
      <c r="AS38" s="102"/>
      <c r="AT38" s="103"/>
      <c r="AU38" s="103" t="s">
        <v>266</v>
      </c>
      <c r="AV38" s="103" t="s">
        <v>268</v>
      </c>
      <c r="AW38" s="103" t="s">
        <v>267</v>
      </c>
      <c r="AX38" s="103" t="s">
        <v>269</v>
      </c>
      <c r="AY38" s="103" t="s">
        <v>270</v>
      </c>
      <c r="AZ38" s="103" t="s">
        <v>271</v>
      </c>
      <c r="BA38" s="103" t="s">
        <v>273</v>
      </c>
      <c r="BB38" s="102"/>
      <c r="BC38" s="103"/>
      <c r="BD38" s="103" t="s">
        <v>266</v>
      </c>
      <c r="BE38" s="103" t="s">
        <v>268</v>
      </c>
      <c r="BF38" s="103" t="s">
        <v>267</v>
      </c>
      <c r="BG38" s="103" t="s">
        <v>269</v>
      </c>
      <c r="BH38" s="103" t="s">
        <v>270</v>
      </c>
      <c r="BI38" s="103" t="s">
        <v>271</v>
      </c>
      <c r="BJ38" s="103" t="s">
        <v>273</v>
      </c>
      <c r="BK38" s="102"/>
      <c r="BL38" s="103"/>
      <c r="BM38" s="103" t="s">
        <v>266</v>
      </c>
      <c r="BN38" s="103" t="s">
        <v>268</v>
      </c>
      <c r="BO38" s="103" t="s">
        <v>267</v>
      </c>
      <c r="BP38" s="103" t="s">
        <v>269</v>
      </c>
      <c r="BQ38" s="103" t="s">
        <v>270</v>
      </c>
      <c r="BR38" s="103" t="s">
        <v>271</v>
      </c>
      <c r="BS38" s="103" t="s">
        <v>273</v>
      </c>
      <c r="BT38" s="102"/>
      <c r="BU38" s="103"/>
      <c r="BV38" s="103" t="s">
        <v>266</v>
      </c>
      <c r="BW38" s="103" t="s">
        <v>268</v>
      </c>
      <c r="BX38" s="103" t="s">
        <v>267</v>
      </c>
      <c r="BY38" s="103" t="s">
        <v>269</v>
      </c>
      <c r="BZ38" s="103" t="s">
        <v>270</v>
      </c>
      <c r="CA38" s="103" t="s">
        <v>271</v>
      </c>
      <c r="CB38" s="103" t="s">
        <v>273</v>
      </c>
      <c r="CC38" s="102"/>
      <c r="CD38" s="103"/>
      <c r="CE38" s="103" t="s">
        <v>266</v>
      </c>
      <c r="CF38" s="103" t="s">
        <v>268</v>
      </c>
      <c r="CG38" s="103" t="s">
        <v>267</v>
      </c>
      <c r="CH38" s="103" t="s">
        <v>269</v>
      </c>
      <c r="CI38" s="103" t="s">
        <v>270</v>
      </c>
      <c r="CJ38" s="103" t="s">
        <v>271</v>
      </c>
      <c r="CK38" s="103" t="s">
        <v>273</v>
      </c>
      <c r="CL38" s="102"/>
      <c r="CM38" s="103"/>
      <c r="CN38" s="103" t="s">
        <v>266</v>
      </c>
      <c r="CO38" s="103" t="s">
        <v>268</v>
      </c>
      <c r="CP38" s="103" t="s">
        <v>267</v>
      </c>
      <c r="CQ38" s="103" t="s">
        <v>269</v>
      </c>
      <c r="CR38" s="103" t="s">
        <v>270</v>
      </c>
      <c r="CS38" s="103" t="s">
        <v>271</v>
      </c>
      <c r="CT38" s="103" t="s">
        <v>273</v>
      </c>
      <c r="CU38" s="102"/>
      <c r="CV38" s="103"/>
      <c r="CW38" s="103" t="s">
        <v>266</v>
      </c>
      <c r="CX38" s="103" t="s">
        <v>268</v>
      </c>
      <c r="CY38" s="103" t="s">
        <v>267</v>
      </c>
      <c r="CZ38" s="103" t="s">
        <v>269</v>
      </c>
      <c r="DA38" s="103" t="s">
        <v>270</v>
      </c>
      <c r="DB38" s="103" t="s">
        <v>271</v>
      </c>
      <c r="DC38" s="103" t="s">
        <v>273</v>
      </c>
      <c r="DD38" s="102"/>
      <c r="DE38" s="103"/>
      <c r="DF38" s="103" t="s">
        <v>266</v>
      </c>
      <c r="DG38" s="103" t="s">
        <v>268</v>
      </c>
      <c r="DH38" s="103" t="s">
        <v>267</v>
      </c>
      <c r="DI38" s="103" t="s">
        <v>269</v>
      </c>
      <c r="DJ38" s="103" t="s">
        <v>270</v>
      </c>
      <c r="DK38" s="103" t="s">
        <v>271</v>
      </c>
      <c r="DL38" s="103" t="s">
        <v>273</v>
      </c>
      <c r="DM38" s="102"/>
      <c r="DN38" s="103"/>
      <c r="DO38" s="103" t="s">
        <v>266</v>
      </c>
      <c r="DP38" s="103" t="s">
        <v>268</v>
      </c>
      <c r="DQ38" s="103" t="s">
        <v>267</v>
      </c>
      <c r="DR38" s="103" t="s">
        <v>269</v>
      </c>
      <c r="DS38" s="103" t="s">
        <v>270</v>
      </c>
      <c r="DT38" s="103" t="s">
        <v>271</v>
      </c>
      <c r="DU38" s="103" t="s">
        <v>273</v>
      </c>
      <c r="DV38" s="102"/>
      <c r="DW38" s="103"/>
      <c r="DX38" s="103" t="s">
        <v>266</v>
      </c>
      <c r="DY38" s="103" t="s">
        <v>268</v>
      </c>
      <c r="DZ38" s="103" t="s">
        <v>267</v>
      </c>
      <c r="EA38" s="103" t="s">
        <v>269</v>
      </c>
      <c r="EB38" s="103" t="s">
        <v>270</v>
      </c>
      <c r="EC38" s="103" t="s">
        <v>271</v>
      </c>
      <c r="ED38" s="103" t="s">
        <v>273</v>
      </c>
      <c r="EE38" s="102"/>
    </row>
    <row r="39" spans="1:135" x14ac:dyDescent="0.3">
      <c r="A39" s="103" t="s">
        <v>261</v>
      </c>
      <c r="B39" s="103"/>
      <c r="C39" s="103"/>
      <c r="D39" s="103"/>
      <c r="E39" s="103"/>
      <c r="F39" s="103"/>
      <c r="G39" s="103"/>
      <c r="H39" s="103"/>
      <c r="I39" s="102"/>
      <c r="J39" s="103" t="s">
        <v>261</v>
      </c>
      <c r="K39" s="103"/>
      <c r="L39" s="103"/>
      <c r="M39" s="103"/>
      <c r="N39" s="103"/>
      <c r="O39" s="103"/>
      <c r="P39" s="103"/>
      <c r="Q39" s="103"/>
      <c r="R39" s="102"/>
      <c r="S39" s="103" t="s">
        <v>261</v>
      </c>
      <c r="T39" s="103"/>
      <c r="U39" s="103"/>
      <c r="V39" s="103"/>
      <c r="W39" s="103"/>
      <c r="X39" s="103"/>
      <c r="Y39" s="103"/>
      <c r="Z39" s="103"/>
      <c r="AA39" s="104"/>
      <c r="AB39" s="103" t="s">
        <v>261</v>
      </c>
      <c r="AC39" s="103"/>
      <c r="AD39" s="103"/>
      <c r="AE39" s="103"/>
      <c r="AF39" s="103"/>
      <c r="AG39" s="103"/>
      <c r="AH39" s="103"/>
      <c r="AI39" s="103"/>
      <c r="AJ39" s="102"/>
      <c r="AK39" s="103" t="s">
        <v>261</v>
      </c>
      <c r="AL39" s="103"/>
      <c r="AM39" s="103"/>
      <c r="AN39" s="103"/>
      <c r="AO39" s="103"/>
      <c r="AP39" s="103"/>
      <c r="AQ39" s="103"/>
      <c r="AR39" s="103"/>
      <c r="AS39" s="102"/>
      <c r="AT39" s="103" t="s">
        <v>261</v>
      </c>
      <c r="AU39" s="103"/>
      <c r="AV39" s="103"/>
      <c r="AW39" s="103"/>
      <c r="AX39" s="103"/>
      <c r="AY39" s="103"/>
      <c r="AZ39" s="103"/>
      <c r="BA39" s="103"/>
      <c r="BB39" s="102"/>
      <c r="BC39" s="103" t="s">
        <v>261</v>
      </c>
      <c r="BD39" s="103"/>
      <c r="BE39" s="103"/>
      <c r="BF39" s="103"/>
      <c r="BG39" s="103"/>
      <c r="BH39" s="103"/>
      <c r="BI39" s="103"/>
      <c r="BJ39" s="103"/>
      <c r="BK39" s="102"/>
      <c r="BL39" s="103" t="s">
        <v>261</v>
      </c>
      <c r="BM39" s="103"/>
      <c r="BN39" s="103"/>
      <c r="BO39" s="103"/>
      <c r="BP39" s="103"/>
      <c r="BQ39" s="103"/>
      <c r="BR39" s="103"/>
      <c r="BS39" s="103"/>
      <c r="BT39" s="102"/>
      <c r="BU39" s="103" t="s">
        <v>261</v>
      </c>
      <c r="BV39" s="103"/>
      <c r="BW39" s="103"/>
      <c r="BX39" s="103"/>
      <c r="BY39" s="103"/>
      <c r="BZ39" s="103"/>
      <c r="CA39" s="103"/>
      <c r="CB39" s="103"/>
      <c r="CC39" s="102"/>
      <c r="CD39" s="103" t="s">
        <v>261</v>
      </c>
      <c r="CE39" s="103"/>
      <c r="CF39" s="103"/>
      <c r="CG39" s="103"/>
      <c r="CH39" s="103"/>
      <c r="CI39" s="103"/>
      <c r="CJ39" s="103"/>
      <c r="CK39" s="103"/>
      <c r="CL39" s="102"/>
      <c r="CM39" s="103" t="s">
        <v>261</v>
      </c>
      <c r="CN39" s="103"/>
      <c r="CO39" s="103"/>
      <c r="CP39" s="103"/>
      <c r="CQ39" s="103"/>
      <c r="CR39" s="103"/>
      <c r="CS39" s="103"/>
      <c r="CT39" s="103"/>
      <c r="CU39" s="102"/>
      <c r="CV39" s="103" t="s">
        <v>261</v>
      </c>
      <c r="CW39" s="103"/>
      <c r="CX39" s="103"/>
      <c r="CY39" s="103"/>
      <c r="CZ39" s="103"/>
      <c r="DA39" s="103"/>
      <c r="DB39" s="103"/>
      <c r="DC39" s="103"/>
      <c r="DD39" s="102"/>
      <c r="DE39" s="103" t="s">
        <v>261</v>
      </c>
      <c r="DF39" s="103"/>
      <c r="DG39" s="103"/>
      <c r="DH39" s="103"/>
      <c r="DI39" s="103"/>
      <c r="DJ39" s="103"/>
      <c r="DK39" s="103"/>
      <c r="DL39" s="103"/>
      <c r="DM39" s="102"/>
      <c r="DN39" s="103" t="s">
        <v>261</v>
      </c>
      <c r="DO39" s="103"/>
      <c r="DP39" s="103"/>
      <c r="DQ39" s="103"/>
      <c r="DR39" s="103"/>
      <c r="DS39" s="103"/>
      <c r="DT39" s="103"/>
      <c r="DU39" s="103"/>
      <c r="DV39" s="102"/>
      <c r="DW39" s="103" t="s">
        <v>261</v>
      </c>
      <c r="DX39" s="103"/>
      <c r="DY39" s="103"/>
      <c r="DZ39" s="103"/>
      <c r="EA39" s="103"/>
      <c r="EB39" s="103"/>
      <c r="EC39" s="103"/>
      <c r="ED39" s="103"/>
      <c r="EE39" s="102"/>
    </row>
    <row r="40" spans="1:135" x14ac:dyDescent="0.3">
      <c r="A40" s="105" t="s">
        <v>163</v>
      </c>
      <c r="B40" s="105"/>
      <c r="C40" s="105"/>
      <c r="D40" s="105"/>
      <c r="E40" s="105"/>
      <c r="F40" s="105"/>
      <c r="G40" s="105"/>
      <c r="H40" s="106">
        <f>(B40*C40)+(D40*E40)+(F40*G40)</f>
        <v>0</v>
      </c>
      <c r="I40" s="102"/>
      <c r="J40" s="105" t="s">
        <v>163</v>
      </c>
      <c r="K40" s="105"/>
      <c r="L40" s="105"/>
      <c r="M40" s="105"/>
      <c r="N40" s="105"/>
      <c r="O40" s="105"/>
      <c r="P40" s="105"/>
      <c r="Q40" s="106">
        <f>(K40*L40)+(M40*N40)+(O40*P40)</f>
        <v>0</v>
      </c>
      <c r="R40" s="107"/>
      <c r="S40" s="105" t="s">
        <v>163</v>
      </c>
      <c r="T40" s="105"/>
      <c r="U40" s="105"/>
      <c r="V40" s="105"/>
      <c r="W40" s="105"/>
      <c r="X40" s="105"/>
      <c r="Y40" s="105"/>
      <c r="Z40" s="106">
        <f>(T40*U40)+(V40*W40)+(X40*Y40)</f>
        <v>0</v>
      </c>
      <c r="AA40" s="108"/>
      <c r="AB40" s="105" t="s">
        <v>163</v>
      </c>
      <c r="AC40" s="105"/>
      <c r="AD40" s="105"/>
      <c r="AE40" s="105"/>
      <c r="AF40" s="105"/>
      <c r="AG40" s="105"/>
      <c r="AH40" s="105"/>
      <c r="AI40" s="106">
        <f>(AC40*AD40)+(AE40*AF40)+(AG40*AH40)</f>
        <v>0</v>
      </c>
      <c r="AJ40" s="109"/>
      <c r="AK40" s="105" t="s">
        <v>163</v>
      </c>
      <c r="AL40" s="105"/>
      <c r="AM40" s="105"/>
      <c r="AN40" s="105"/>
      <c r="AO40" s="105"/>
      <c r="AP40" s="105"/>
      <c r="AQ40" s="105"/>
      <c r="AR40" s="106">
        <f>(AL40*AM40)+(AN40*AO40)+(AP40*AQ40)</f>
        <v>0</v>
      </c>
      <c r="AS40" s="102"/>
      <c r="AT40" s="105" t="s">
        <v>163</v>
      </c>
      <c r="AU40" s="105"/>
      <c r="AV40" s="105"/>
      <c r="AW40" s="105"/>
      <c r="AX40" s="105"/>
      <c r="AY40" s="105"/>
      <c r="AZ40" s="105"/>
      <c r="BA40" s="106">
        <f>(AU40*AV40)+(AW40*AX40)+(AY40*AZ40)</f>
        <v>0</v>
      </c>
      <c r="BB40" s="109"/>
      <c r="BC40" s="105" t="s">
        <v>163</v>
      </c>
      <c r="BD40" s="105"/>
      <c r="BE40" s="105"/>
      <c r="BF40" s="105"/>
      <c r="BG40" s="105"/>
      <c r="BH40" s="105"/>
      <c r="BI40" s="105"/>
      <c r="BJ40" s="106">
        <f>(BD40*BE40)+(BF40*BG40)+(BH40*BI40)</f>
        <v>0</v>
      </c>
      <c r="BK40" s="102"/>
      <c r="BL40" s="105" t="s">
        <v>163</v>
      </c>
      <c r="BM40" s="105"/>
      <c r="BN40" s="105"/>
      <c r="BO40" s="105"/>
      <c r="BP40" s="105"/>
      <c r="BQ40" s="105"/>
      <c r="BR40" s="105"/>
      <c r="BS40" s="106">
        <f>(BM40*BN40)+(BO40*BP40)+(BQ40*BR40)</f>
        <v>0</v>
      </c>
      <c r="BT40" s="109"/>
      <c r="BU40" s="105" t="s">
        <v>163</v>
      </c>
      <c r="BV40" s="105"/>
      <c r="BW40" s="105"/>
      <c r="BX40" s="105"/>
      <c r="BY40" s="105"/>
      <c r="BZ40" s="105"/>
      <c r="CA40" s="105"/>
      <c r="CB40" s="106">
        <f>(BV40*BW40)+(BX40*BY40)+(BZ40*CA40)</f>
        <v>0</v>
      </c>
      <c r="CC40" s="102"/>
      <c r="CD40" s="105" t="s">
        <v>163</v>
      </c>
      <c r="CE40" s="105"/>
      <c r="CF40" s="105"/>
      <c r="CG40" s="105"/>
      <c r="CH40" s="105"/>
      <c r="CI40" s="105"/>
      <c r="CJ40" s="105"/>
      <c r="CK40" s="106">
        <f>(CE40*CF40)+(CG40*CH40)+(CI40*CJ40)</f>
        <v>0</v>
      </c>
      <c r="CL40" s="109"/>
      <c r="CM40" s="105" t="s">
        <v>163</v>
      </c>
      <c r="CN40" s="105"/>
      <c r="CO40" s="105"/>
      <c r="CP40" s="105"/>
      <c r="CQ40" s="105"/>
      <c r="CR40" s="105"/>
      <c r="CS40" s="105"/>
      <c r="CT40" s="106">
        <f>(CN40*CO40)+(CP40*CQ40)+(CR40*CS40)</f>
        <v>0</v>
      </c>
      <c r="CU40" s="109"/>
      <c r="CV40" s="105" t="s">
        <v>163</v>
      </c>
      <c r="CW40" s="105"/>
      <c r="CX40" s="105"/>
      <c r="CY40" s="105"/>
      <c r="CZ40" s="105"/>
      <c r="DA40" s="105"/>
      <c r="DB40" s="105"/>
      <c r="DC40" s="106">
        <f>(CW40*CX40)+(CY40*CZ40)+(DA40*DB40)</f>
        <v>0</v>
      </c>
      <c r="DD40" s="102"/>
      <c r="DE40" s="105" t="s">
        <v>163</v>
      </c>
      <c r="DF40" s="105"/>
      <c r="DG40" s="105"/>
      <c r="DH40" s="105"/>
      <c r="DI40" s="105"/>
      <c r="DJ40" s="105"/>
      <c r="DK40" s="105"/>
      <c r="DL40" s="106">
        <f>(DF40*DG40)+(DH40*DI40)+(DJ40*DK40)</f>
        <v>0</v>
      </c>
      <c r="DM40" s="102"/>
      <c r="DN40" s="105" t="s">
        <v>163</v>
      </c>
      <c r="DO40" s="105"/>
      <c r="DP40" s="105"/>
      <c r="DQ40" s="105"/>
      <c r="DR40" s="105"/>
      <c r="DS40" s="105"/>
      <c r="DT40" s="105"/>
      <c r="DU40" s="106">
        <f>(DO40*DP40)+(DQ40*DR40)+(DS40*DT40)</f>
        <v>0</v>
      </c>
      <c r="DV40" s="102"/>
      <c r="DW40" s="105" t="s">
        <v>163</v>
      </c>
      <c r="DX40" s="105"/>
      <c r="DY40" s="105"/>
      <c r="DZ40" s="105"/>
      <c r="EA40" s="105"/>
      <c r="EB40" s="105"/>
      <c r="EC40" s="105"/>
      <c r="ED40" s="106">
        <f>(DX40*DY40)+(DZ40*EA40)+(EB40*EC40)</f>
        <v>0</v>
      </c>
      <c r="EE40" s="102"/>
    </row>
    <row r="41" spans="1:135" x14ac:dyDescent="0.3">
      <c r="A41" s="105" t="s">
        <v>163</v>
      </c>
      <c r="B41" s="105"/>
      <c r="C41" s="105"/>
      <c r="D41" s="105"/>
      <c r="E41" s="105"/>
      <c r="F41" s="105"/>
      <c r="G41" s="105"/>
      <c r="H41" s="106">
        <f t="shared" ref="H41:H43" si="45">(B41*C41)+(D41*E41)+(F41*G41)</f>
        <v>0</v>
      </c>
      <c r="I41" s="102"/>
      <c r="J41" s="105" t="s">
        <v>163</v>
      </c>
      <c r="K41" s="105"/>
      <c r="L41" s="105"/>
      <c r="M41" s="105"/>
      <c r="N41" s="105"/>
      <c r="O41" s="105"/>
      <c r="P41" s="105"/>
      <c r="Q41" s="106">
        <f t="shared" ref="Q41:Q43" si="46">(K41*L41)+(M41*N41)+(O41*P41)</f>
        <v>0</v>
      </c>
      <c r="R41" s="107"/>
      <c r="S41" s="105" t="s">
        <v>163</v>
      </c>
      <c r="T41" s="105"/>
      <c r="U41" s="105"/>
      <c r="V41" s="105"/>
      <c r="W41" s="105"/>
      <c r="X41" s="105"/>
      <c r="Y41" s="105"/>
      <c r="Z41" s="106">
        <f t="shared" ref="Z41:Z43" si="47">(T41*U41)+(V41*W41)+(X41*Y41)</f>
        <v>0</v>
      </c>
      <c r="AA41" s="108"/>
      <c r="AB41" s="105" t="s">
        <v>163</v>
      </c>
      <c r="AC41" s="105"/>
      <c r="AD41" s="105"/>
      <c r="AE41" s="105"/>
      <c r="AF41" s="105"/>
      <c r="AG41" s="105"/>
      <c r="AH41" s="105"/>
      <c r="AI41" s="106">
        <f t="shared" ref="AI41:AI43" si="48">(AC41*AD41)+(AE41*AF41)+(AG41*AH41)</f>
        <v>0</v>
      </c>
      <c r="AJ41" s="109"/>
      <c r="AK41" s="105" t="s">
        <v>163</v>
      </c>
      <c r="AL41" s="105"/>
      <c r="AM41" s="105"/>
      <c r="AN41" s="105"/>
      <c r="AO41" s="105"/>
      <c r="AP41" s="105"/>
      <c r="AQ41" s="105"/>
      <c r="AR41" s="106">
        <f t="shared" ref="AR41:AR43" si="49">(AL41*AM41)+(AN41*AO41)+(AP41*AQ41)</f>
        <v>0</v>
      </c>
      <c r="AS41" s="102"/>
      <c r="AT41" s="105" t="s">
        <v>163</v>
      </c>
      <c r="AU41" s="105"/>
      <c r="AV41" s="105"/>
      <c r="AW41" s="105"/>
      <c r="AX41" s="105"/>
      <c r="AY41" s="105"/>
      <c r="AZ41" s="105"/>
      <c r="BA41" s="106">
        <f t="shared" ref="BA41:BA43" si="50">(AU41*AV41)+(AW41*AX41)+(AY41*AZ41)</f>
        <v>0</v>
      </c>
      <c r="BB41" s="109"/>
      <c r="BC41" s="105" t="s">
        <v>163</v>
      </c>
      <c r="BD41" s="105"/>
      <c r="BE41" s="105"/>
      <c r="BF41" s="105"/>
      <c r="BG41" s="105"/>
      <c r="BH41" s="105"/>
      <c r="BI41" s="105"/>
      <c r="BJ41" s="106">
        <f t="shared" ref="BJ41:BJ43" si="51">(BD41*BE41)+(BF41*BG41)+(BH41*BI41)</f>
        <v>0</v>
      </c>
      <c r="BK41" s="102"/>
      <c r="BL41" s="105" t="s">
        <v>163</v>
      </c>
      <c r="BM41" s="105"/>
      <c r="BN41" s="105"/>
      <c r="BO41" s="105"/>
      <c r="BP41" s="105"/>
      <c r="BQ41" s="105"/>
      <c r="BR41" s="105"/>
      <c r="BS41" s="106">
        <f t="shared" ref="BS41:BS43" si="52">(BM41*BN41)+(BO41*BP41)+(BQ41*BR41)</f>
        <v>0</v>
      </c>
      <c r="BT41" s="109"/>
      <c r="BU41" s="105" t="s">
        <v>163</v>
      </c>
      <c r="BV41" s="105"/>
      <c r="BW41" s="105"/>
      <c r="BX41" s="105"/>
      <c r="BY41" s="105"/>
      <c r="BZ41" s="105"/>
      <c r="CA41" s="105"/>
      <c r="CB41" s="106">
        <f t="shared" ref="CB41:CB43" si="53">(BV41*BW41)+(BX41*BY41)+(BZ41*CA41)</f>
        <v>0</v>
      </c>
      <c r="CC41" s="102"/>
      <c r="CD41" s="105" t="s">
        <v>163</v>
      </c>
      <c r="CE41" s="105"/>
      <c r="CF41" s="105"/>
      <c r="CG41" s="105"/>
      <c r="CH41" s="105"/>
      <c r="CI41" s="105"/>
      <c r="CJ41" s="105"/>
      <c r="CK41" s="106">
        <f t="shared" ref="CK41:CK43" si="54">(CE41*CF41)+(CG41*CH41)+(CI41*CJ41)</f>
        <v>0</v>
      </c>
      <c r="CL41" s="109"/>
      <c r="CM41" s="105" t="s">
        <v>163</v>
      </c>
      <c r="CN41" s="105"/>
      <c r="CO41" s="105"/>
      <c r="CP41" s="105"/>
      <c r="CQ41" s="105"/>
      <c r="CR41" s="105"/>
      <c r="CS41" s="105"/>
      <c r="CT41" s="106">
        <f t="shared" ref="CT41:CT43" si="55">(CN41*CO41)+(CP41*CQ41)+(CR41*CS41)</f>
        <v>0</v>
      </c>
      <c r="CU41" s="109"/>
      <c r="CV41" s="105" t="s">
        <v>163</v>
      </c>
      <c r="CW41" s="105"/>
      <c r="CX41" s="105"/>
      <c r="CY41" s="105"/>
      <c r="CZ41" s="105"/>
      <c r="DA41" s="105"/>
      <c r="DB41" s="105"/>
      <c r="DC41" s="106">
        <f t="shared" ref="DC41:DC43" si="56">(CW41*CX41)+(CY41*CZ41)+(DA41*DB41)</f>
        <v>0</v>
      </c>
      <c r="DD41" s="102"/>
      <c r="DE41" s="105" t="s">
        <v>163</v>
      </c>
      <c r="DF41" s="105"/>
      <c r="DG41" s="105"/>
      <c r="DH41" s="105"/>
      <c r="DI41" s="105"/>
      <c r="DJ41" s="105"/>
      <c r="DK41" s="105"/>
      <c r="DL41" s="106">
        <f t="shared" ref="DL41:DL43" si="57">(DF41*DG41)+(DH41*DI41)+(DJ41*DK41)</f>
        <v>0</v>
      </c>
      <c r="DM41" s="102"/>
      <c r="DN41" s="105" t="s">
        <v>163</v>
      </c>
      <c r="DO41" s="105"/>
      <c r="DP41" s="105"/>
      <c r="DQ41" s="105"/>
      <c r="DR41" s="105"/>
      <c r="DS41" s="105"/>
      <c r="DT41" s="105"/>
      <c r="DU41" s="106">
        <f t="shared" ref="DU41:DU43" si="58">(DO41*DP41)+(DQ41*DR41)+(DS41*DT41)</f>
        <v>0</v>
      </c>
      <c r="DV41" s="102"/>
      <c r="DW41" s="105" t="s">
        <v>163</v>
      </c>
      <c r="DX41" s="105"/>
      <c r="DY41" s="105"/>
      <c r="DZ41" s="105"/>
      <c r="EA41" s="105"/>
      <c r="EB41" s="105"/>
      <c r="EC41" s="105"/>
      <c r="ED41" s="106">
        <f t="shared" ref="ED41:ED43" si="59">(DX41*DY41)+(DZ41*EA41)+(EB41*EC41)</f>
        <v>0</v>
      </c>
      <c r="EE41" s="102"/>
    </row>
    <row r="42" spans="1:135" x14ac:dyDescent="0.3">
      <c r="A42" s="105" t="s">
        <v>163</v>
      </c>
      <c r="B42" s="105"/>
      <c r="C42" s="105"/>
      <c r="D42" s="105"/>
      <c r="E42" s="105"/>
      <c r="F42" s="105"/>
      <c r="G42" s="105"/>
      <c r="H42" s="106">
        <f t="shared" si="45"/>
        <v>0</v>
      </c>
      <c r="I42" s="102"/>
      <c r="J42" s="105" t="s">
        <v>163</v>
      </c>
      <c r="K42" s="105"/>
      <c r="L42" s="105"/>
      <c r="M42" s="105"/>
      <c r="N42" s="105"/>
      <c r="O42" s="105"/>
      <c r="P42" s="105"/>
      <c r="Q42" s="106">
        <f t="shared" si="46"/>
        <v>0</v>
      </c>
      <c r="R42" s="107"/>
      <c r="S42" s="105" t="s">
        <v>163</v>
      </c>
      <c r="T42" s="105"/>
      <c r="U42" s="105"/>
      <c r="V42" s="105"/>
      <c r="W42" s="105"/>
      <c r="X42" s="105"/>
      <c r="Y42" s="105"/>
      <c r="Z42" s="106">
        <f t="shared" si="47"/>
        <v>0</v>
      </c>
      <c r="AA42" s="108"/>
      <c r="AB42" s="105" t="s">
        <v>163</v>
      </c>
      <c r="AC42" s="105"/>
      <c r="AD42" s="105"/>
      <c r="AE42" s="105"/>
      <c r="AF42" s="105"/>
      <c r="AG42" s="105"/>
      <c r="AH42" s="105"/>
      <c r="AI42" s="106">
        <f t="shared" si="48"/>
        <v>0</v>
      </c>
      <c r="AJ42" s="109"/>
      <c r="AK42" s="105" t="s">
        <v>163</v>
      </c>
      <c r="AL42" s="105"/>
      <c r="AM42" s="105"/>
      <c r="AN42" s="105"/>
      <c r="AO42" s="105"/>
      <c r="AP42" s="105"/>
      <c r="AQ42" s="105"/>
      <c r="AR42" s="106">
        <f t="shared" si="49"/>
        <v>0</v>
      </c>
      <c r="AS42" s="102"/>
      <c r="AT42" s="105" t="s">
        <v>163</v>
      </c>
      <c r="AU42" s="105"/>
      <c r="AV42" s="105"/>
      <c r="AW42" s="105"/>
      <c r="AX42" s="105"/>
      <c r="AY42" s="105"/>
      <c r="AZ42" s="105"/>
      <c r="BA42" s="106">
        <f t="shared" si="50"/>
        <v>0</v>
      </c>
      <c r="BB42" s="109"/>
      <c r="BC42" s="105" t="s">
        <v>163</v>
      </c>
      <c r="BD42" s="105"/>
      <c r="BE42" s="105"/>
      <c r="BF42" s="105"/>
      <c r="BG42" s="105"/>
      <c r="BH42" s="105"/>
      <c r="BI42" s="105"/>
      <c r="BJ42" s="106">
        <f t="shared" si="51"/>
        <v>0</v>
      </c>
      <c r="BK42" s="102"/>
      <c r="BL42" s="105" t="s">
        <v>163</v>
      </c>
      <c r="BM42" s="105"/>
      <c r="BN42" s="105"/>
      <c r="BO42" s="105"/>
      <c r="BP42" s="105"/>
      <c r="BQ42" s="105"/>
      <c r="BR42" s="105"/>
      <c r="BS42" s="106">
        <f t="shared" si="52"/>
        <v>0</v>
      </c>
      <c r="BT42" s="109"/>
      <c r="BU42" s="105" t="s">
        <v>163</v>
      </c>
      <c r="BV42" s="105"/>
      <c r="BW42" s="105"/>
      <c r="BX42" s="105"/>
      <c r="BY42" s="105"/>
      <c r="BZ42" s="105"/>
      <c r="CA42" s="105"/>
      <c r="CB42" s="106">
        <f t="shared" si="53"/>
        <v>0</v>
      </c>
      <c r="CC42" s="102"/>
      <c r="CD42" s="105" t="s">
        <v>163</v>
      </c>
      <c r="CE42" s="105"/>
      <c r="CF42" s="105"/>
      <c r="CG42" s="105"/>
      <c r="CH42" s="105"/>
      <c r="CI42" s="105"/>
      <c r="CJ42" s="105"/>
      <c r="CK42" s="106">
        <f t="shared" si="54"/>
        <v>0</v>
      </c>
      <c r="CL42" s="109"/>
      <c r="CM42" s="105" t="s">
        <v>163</v>
      </c>
      <c r="CN42" s="105"/>
      <c r="CO42" s="105"/>
      <c r="CP42" s="105"/>
      <c r="CQ42" s="105"/>
      <c r="CR42" s="105"/>
      <c r="CS42" s="105"/>
      <c r="CT42" s="106">
        <f t="shared" si="55"/>
        <v>0</v>
      </c>
      <c r="CU42" s="109"/>
      <c r="CV42" s="105" t="s">
        <v>163</v>
      </c>
      <c r="CW42" s="105"/>
      <c r="CX42" s="105"/>
      <c r="CY42" s="105"/>
      <c r="CZ42" s="105"/>
      <c r="DA42" s="105"/>
      <c r="DB42" s="105"/>
      <c r="DC42" s="106">
        <f t="shared" si="56"/>
        <v>0</v>
      </c>
      <c r="DD42" s="102"/>
      <c r="DE42" s="105" t="s">
        <v>163</v>
      </c>
      <c r="DF42" s="105"/>
      <c r="DG42" s="105"/>
      <c r="DH42" s="105"/>
      <c r="DI42" s="105"/>
      <c r="DJ42" s="105"/>
      <c r="DK42" s="105"/>
      <c r="DL42" s="106">
        <f t="shared" si="57"/>
        <v>0</v>
      </c>
      <c r="DM42" s="102"/>
      <c r="DN42" s="105" t="s">
        <v>163</v>
      </c>
      <c r="DO42" s="105"/>
      <c r="DP42" s="105"/>
      <c r="DQ42" s="105"/>
      <c r="DR42" s="105"/>
      <c r="DS42" s="105"/>
      <c r="DT42" s="105"/>
      <c r="DU42" s="106">
        <f t="shared" si="58"/>
        <v>0</v>
      </c>
      <c r="DV42" s="102"/>
      <c r="DW42" s="105" t="s">
        <v>163</v>
      </c>
      <c r="DX42" s="105"/>
      <c r="DY42" s="105"/>
      <c r="DZ42" s="105"/>
      <c r="EA42" s="105"/>
      <c r="EB42" s="105"/>
      <c r="EC42" s="105"/>
      <c r="ED42" s="106">
        <f t="shared" si="59"/>
        <v>0</v>
      </c>
      <c r="EE42" s="102"/>
    </row>
    <row r="43" spans="1:135" x14ac:dyDescent="0.3">
      <c r="A43" s="105" t="s">
        <v>163</v>
      </c>
      <c r="B43" s="105"/>
      <c r="C43" s="105"/>
      <c r="D43" s="105"/>
      <c r="E43" s="105"/>
      <c r="F43" s="105"/>
      <c r="G43" s="105"/>
      <c r="H43" s="106">
        <f t="shared" si="45"/>
        <v>0</v>
      </c>
      <c r="I43" s="102"/>
      <c r="J43" s="105" t="s">
        <v>163</v>
      </c>
      <c r="K43" s="105"/>
      <c r="L43" s="105"/>
      <c r="M43" s="105"/>
      <c r="N43" s="105"/>
      <c r="O43" s="105"/>
      <c r="P43" s="105"/>
      <c r="Q43" s="106">
        <f t="shared" si="46"/>
        <v>0</v>
      </c>
      <c r="R43" s="107"/>
      <c r="S43" s="105" t="s">
        <v>163</v>
      </c>
      <c r="T43" s="105"/>
      <c r="U43" s="105"/>
      <c r="V43" s="105"/>
      <c r="W43" s="105"/>
      <c r="X43" s="105"/>
      <c r="Y43" s="105"/>
      <c r="Z43" s="106">
        <f t="shared" si="47"/>
        <v>0</v>
      </c>
      <c r="AA43" s="108"/>
      <c r="AB43" s="105" t="s">
        <v>163</v>
      </c>
      <c r="AC43" s="105"/>
      <c r="AD43" s="105"/>
      <c r="AE43" s="105"/>
      <c r="AF43" s="105"/>
      <c r="AG43" s="105"/>
      <c r="AH43" s="105"/>
      <c r="AI43" s="106">
        <f t="shared" si="48"/>
        <v>0</v>
      </c>
      <c r="AJ43" s="109"/>
      <c r="AK43" s="105" t="s">
        <v>163</v>
      </c>
      <c r="AL43" s="105"/>
      <c r="AM43" s="105"/>
      <c r="AN43" s="105"/>
      <c r="AO43" s="105"/>
      <c r="AP43" s="105"/>
      <c r="AQ43" s="105"/>
      <c r="AR43" s="106">
        <f t="shared" si="49"/>
        <v>0</v>
      </c>
      <c r="AS43" s="102"/>
      <c r="AT43" s="105" t="s">
        <v>163</v>
      </c>
      <c r="AU43" s="105"/>
      <c r="AV43" s="105"/>
      <c r="AW43" s="105"/>
      <c r="AX43" s="105"/>
      <c r="AY43" s="105"/>
      <c r="AZ43" s="105"/>
      <c r="BA43" s="106">
        <f t="shared" si="50"/>
        <v>0</v>
      </c>
      <c r="BB43" s="109"/>
      <c r="BC43" s="105" t="s">
        <v>163</v>
      </c>
      <c r="BD43" s="105"/>
      <c r="BE43" s="105"/>
      <c r="BF43" s="105"/>
      <c r="BG43" s="105"/>
      <c r="BH43" s="105"/>
      <c r="BI43" s="105"/>
      <c r="BJ43" s="106">
        <f t="shared" si="51"/>
        <v>0</v>
      </c>
      <c r="BK43" s="102"/>
      <c r="BL43" s="105" t="s">
        <v>163</v>
      </c>
      <c r="BM43" s="105"/>
      <c r="BN43" s="105"/>
      <c r="BO43" s="105"/>
      <c r="BP43" s="105"/>
      <c r="BQ43" s="105"/>
      <c r="BR43" s="105"/>
      <c r="BS43" s="106">
        <f t="shared" si="52"/>
        <v>0</v>
      </c>
      <c r="BT43" s="109"/>
      <c r="BU43" s="105" t="s">
        <v>163</v>
      </c>
      <c r="BV43" s="105"/>
      <c r="BW43" s="105"/>
      <c r="BX43" s="105"/>
      <c r="BY43" s="105"/>
      <c r="BZ43" s="105"/>
      <c r="CA43" s="105"/>
      <c r="CB43" s="106">
        <f t="shared" si="53"/>
        <v>0</v>
      </c>
      <c r="CC43" s="102"/>
      <c r="CD43" s="105" t="s">
        <v>163</v>
      </c>
      <c r="CE43" s="105"/>
      <c r="CF43" s="105"/>
      <c r="CG43" s="105"/>
      <c r="CH43" s="105"/>
      <c r="CI43" s="105"/>
      <c r="CJ43" s="105"/>
      <c r="CK43" s="106">
        <f t="shared" si="54"/>
        <v>0</v>
      </c>
      <c r="CL43" s="109"/>
      <c r="CM43" s="105" t="s">
        <v>163</v>
      </c>
      <c r="CN43" s="105"/>
      <c r="CO43" s="105"/>
      <c r="CP43" s="105"/>
      <c r="CQ43" s="105"/>
      <c r="CR43" s="105"/>
      <c r="CS43" s="105"/>
      <c r="CT43" s="106">
        <f t="shared" si="55"/>
        <v>0</v>
      </c>
      <c r="CU43" s="109"/>
      <c r="CV43" s="105" t="s">
        <v>163</v>
      </c>
      <c r="CW43" s="105"/>
      <c r="CX43" s="105"/>
      <c r="CY43" s="105"/>
      <c r="CZ43" s="105"/>
      <c r="DA43" s="105"/>
      <c r="DB43" s="105"/>
      <c r="DC43" s="106">
        <f t="shared" si="56"/>
        <v>0</v>
      </c>
      <c r="DD43" s="102"/>
      <c r="DE43" s="105" t="s">
        <v>163</v>
      </c>
      <c r="DF43" s="105"/>
      <c r="DG43" s="105"/>
      <c r="DH43" s="105"/>
      <c r="DI43" s="105"/>
      <c r="DJ43" s="105"/>
      <c r="DK43" s="105"/>
      <c r="DL43" s="106">
        <f t="shared" si="57"/>
        <v>0</v>
      </c>
      <c r="DM43" s="102"/>
      <c r="DN43" s="105" t="s">
        <v>163</v>
      </c>
      <c r="DO43" s="105"/>
      <c r="DP43" s="105"/>
      <c r="DQ43" s="105"/>
      <c r="DR43" s="105"/>
      <c r="DS43" s="105"/>
      <c r="DT43" s="105"/>
      <c r="DU43" s="106">
        <f t="shared" si="58"/>
        <v>0</v>
      </c>
      <c r="DV43" s="102"/>
      <c r="DW43" s="105" t="s">
        <v>163</v>
      </c>
      <c r="DX43" s="105"/>
      <c r="DY43" s="105"/>
      <c r="DZ43" s="105"/>
      <c r="EA43" s="105"/>
      <c r="EB43" s="105"/>
      <c r="EC43" s="105"/>
      <c r="ED43" s="106">
        <f t="shared" si="59"/>
        <v>0</v>
      </c>
      <c r="EE43" s="102"/>
    </row>
    <row r="44" spans="1:135" x14ac:dyDescent="0.3">
      <c r="A44" s="31" t="s">
        <v>264</v>
      </c>
      <c r="B44" s="103" t="s">
        <v>56</v>
      </c>
      <c r="C44" s="103" t="s">
        <v>56</v>
      </c>
      <c r="D44" s="103" t="s">
        <v>56</v>
      </c>
      <c r="E44" s="103" t="s">
        <v>56</v>
      </c>
      <c r="F44" s="103" t="s">
        <v>56</v>
      </c>
      <c r="G44" s="103" t="s">
        <v>56</v>
      </c>
      <c r="H44" s="106">
        <f>SUM(H40:H43)</f>
        <v>0</v>
      </c>
      <c r="I44" s="102"/>
      <c r="J44" s="31" t="s">
        <v>264</v>
      </c>
      <c r="K44" s="103" t="s">
        <v>56</v>
      </c>
      <c r="L44" s="103" t="s">
        <v>56</v>
      </c>
      <c r="M44" s="103" t="s">
        <v>56</v>
      </c>
      <c r="N44" s="103" t="s">
        <v>56</v>
      </c>
      <c r="O44" s="103" t="s">
        <v>56</v>
      </c>
      <c r="P44" s="103" t="s">
        <v>56</v>
      </c>
      <c r="Q44" s="106">
        <f>SUM(Q40:Q43)</f>
        <v>0</v>
      </c>
      <c r="R44" s="107"/>
      <c r="S44" s="31" t="s">
        <v>264</v>
      </c>
      <c r="T44" s="103" t="s">
        <v>56</v>
      </c>
      <c r="U44" s="103" t="s">
        <v>56</v>
      </c>
      <c r="V44" s="103" t="s">
        <v>56</v>
      </c>
      <c r="W44" s="103" t="s">
        <v>56</v>
      </c>
      <c r="X44" s="103" t="s">
        <v>56</v>
      </c>
      <c r="Y44" s="103" t="s">
        <v>56</v>
      </c>
      <c r="Z44" s="106">
        <f>SUM(Z40:Z43)</f>
        <v>0</v>
      </c>
      <c r="AA44" s="108"/>
      <c r="AB44" s="31" t="s">
        <v>264</v>
      </c>
      <c r="AC44" s="103" t="s">
        <v>56</v>
      </c>
      <c r="AD44" s="103" t="s">
        <v>56</v>
      </c>
      <c r="AE44" s="103" t="s">
        <v>56</v>
      </c>
      <c r="AF44" s="103" t="s">
        <v>56</v>
      </c>
      <c r="AG44" s="103" t="s">
        <v>56</v>
      </c>
      <c r="AH44" s="103" t="s">
        <v>56</v>
      </c>
      <c r="AI44" s="106">
        <f>SUM(AI40:AI43)</f>
        <v>0</v>
      </c>
      <c r="AJ44" s="109"/>
      <c r="AK44" s="31" t="s">
        <v>264</v>
      </c>
      <c r="AL44" s="103" t="s">
        <v>56</v>
      </c>
      <c r="AM44" s="103" t="s">
        <v>56</v>
      </c>
      <c r="AN44" s="103" t="s">
        <v>56</v>
      </c>
      <c r="AO44" s="103" t="s">
        <v>56</v>
      </c>
      <c r="AP44" s="103" t="s">
        <v>56</v>
      </c>
      <c r="AQ44" s="103" t="s">
        <v>56</v>
      </c>
      <c r="AR44" s="106">
        <f>SUM(AR40:AR43)</f>
        <v>0</v>
      </c>
      <c r="AS44" s="102"/>
      <c r="AT44" s="31" t="s">
        <v>264</v>
      </c>
      <c r="AU44" s="103" t="s">
        <v>56</v>
      </c>
      <c r="AV44" s="103" t="s">
        <v>56</v>
      </c>
      <c r="AW44" s="103" t="s">
        <v>56</v>
      </c>
      <c r="AX44" s="103" t="s">
        <v>56</v>
      </c>
      <c r="AY44" s="103" t="s">
        <v>56</v>
      </c>
      <c r="AZ44" s="103" t="s">
        <v>56</v>
      </c>
      <c r="BA44" s="106">
        <f>SUM(BA40:BA43)</f>
        <v>0</v>
      </c>
      <c r="BB44" s="109"/>
      <c r="BC44" s="31" t="s">
        <v>264</v>
      </c>
      <c r="BD44" s="103" t="s">
        <v>56</v>
      </c>
      <c r="BE44" s="103" t="s">
        <v>56</v>
      </c>
      <c r="BF44" s="103" t="s">
        <v>56</v>
      </c>
      <c r="BG44" s="103" t="s">
        <v>56</v>
      </c>
      <c r="BH44" s="103" t="s">
        <v>56</v>
      </c>
      <c r="BI44" s="103" t="s">
        <v>56</v>
      </c>
      <c r="BJ44" s="106">
        <f>SUM(BJ40:BJ43)</f>
        <v>0</v>
      </c>
      <c r="BK44" s="102"/>
      <c r="BL44" s="31" t="s">
        <v>264</v>
      </c>
      <c r="BM44" s="103" t="s">
        <v>56</v>
      </c>
      <c r="BN44" s="103" t="s">
        <v>56</v>
      </c>
      <c r="BO44" s="103" t="s">
        <v>56</v>
      </c>
      <c r="BP44" s="103" t="s">
        <v>56</v>
      </c>
      <c r="BQ44" s="103" t="s">
        <v>56</v>
      </c>
      <c r="BR44" s="103" t="s">
        <v>56</v>
      </c>
      <c r="BS44" s="106">
        <f>SUM(BS40:BS43)</f>
        <v>0</v>
      </c>
      <c r="BT44" s="109"/>
      <c r="BU44" s="31" t="s">
        <v>264</v>
      </c>
      <c r="BV44" s="103" t="s">
        <v>56</v>
      </c>
      <c r="BW44" s="103" t="s">
        <v>56</v>
      </c>
      <c r="BX44" s="103" t="s">
        <v>56</v>
      </c>
      <c r="BY44" s="103" t="s">
        <v>56</v>
      </c>
      <c r="BZ44" s="103" t="s">
        <v>56</v>
      </c>
      <c r="CA44" s="103" t="s">
        <v>56</v>
      </c>
      <c r="CB44" s="106">
        <f>SUM(CB40:CB43)</f>
        <v>0</v>
      </c>
      <c r="CC44" s="102"/>
      <c r="CD44" s="31" t="s">
        <v>264</v>
      </c>
      <c r="CE44" s="103" t="s">
        <v>56</v>
      </c>
      <c r="CF44" s="103" t="s">
        <v>56</v>
      </c>
      <c r="CG44" s="103" t="s">
        <v>56</v>
      </c>
      <c r="CH44" s="103" t="s">
        <v>56</v>
      </c>
      <c r="CI44" s="103" t="s">
        <v>56</v>
      </c>
      <c r="CJ44" s="103" t="s">
        <v>56</v>
      </c>
      <c r="CK44" s="106">
        <f>SUM(CK40:CK43)</f>
        <v>0</v>
      </c>
      <c r="CL44" s="109"/>
      <c r="CM44" s="31" t="s">
        <v>264</v>
      </c>
      <c r="CN44" s="103" t="s">
        <v>56</v>
      </c>
      <c r="CO44" s="103" t="s">
        <v>56</v>
      </c>
      <c r="CP44" s="103" t="s">
        <v>56</v>
      </c>
      <c r="CQ44" s="103" t="s">
        <v>56</v>
      </c>
      <c r="CR44" s="103" t="s">
        <v>56</v>
      </c>
      <c r="CS44" s="103" t="s">
        <v>56</v>
      </c>
      <c r="CT44" s="106">
        <f>SUM(CT40:CT43)</f>
        <v>0</v>
      </c>
      <c r="CU44" s="109"/>
      <c r="CV44" s="31" t="s">
        <v>264</v>
      </c>
      <c r="CW44" s="103" t="s">
        <v>56</v>
      </c>
      <c r="CX44" s="103" t="s">
        <v>56</v>
      </c>
      <c r="CY44" s="103" t="s">
        <v>56</v>
      </c>
      <c r="CZ44" s="103" t="s">
        <v>56</v>
      </c>
      <c r="DA44" s="103" t="s">
        <v>56</v>
      </c>
      <c r="DB44" s="103" t="s">
        <v>56</v>
      </c>
      <c r="DC44" s="106">
        <f>SUM(DC40:DC43)</f>
        <v>0</v>
      </c>
      <c r="DD44" s="102"/>
      <c r="DE44" s="31" t="s">
        <v>264</v>
      </c>
      <c r="DF44" s="103" t="s">
        <v>56</v>
      </c>
      <c r="DG44" s="103" t="s">
        <v>56</v>
      </c>
      <c r="DH44" s="103" t="s">
        <v>56</v>
      </c>
      <c r="DI44" s="103" t="s">
        <v>56</v>
      </c>
      <c r="DJ44" s="103" t="s">
        <v>56</v>
      </c>
      <c r="DK44" s="103" t="s">
        <v>56</v>
      </c>
      <c r="DL44" s="106">
        <f>SUM(DL40:DL43)</f>
        <v>0</v>
      </c>
      <c r="DM44" s="102"/>
      <c r="DN44" s="31" t="s">
        <v>264</v>
      </c>
      <c r="DO44" s="103" t="s">
        <v>56</v>
      </c>
      <c r="DP44" s="103" t="s">
        <v>56</v>
      </c>
      <c r="DQ44" s="103" t="s">
        <v>56</v>
      </c>
      <c r="DR44" s="103" t="s">
        <v>56</v>
      </c>
      <c r="DS44" s="103" t="s">
        <v>56</v>
      </c>
      <c r="DT44" s="103" t="s">
        <v>56</v>
      </c>
      <c r="DU44" s="106">
        <f>SUM(DU40:DU43)</f>
        <v>0</v>
      </c>
      <c r="DV44" s="102"/>
      <c r="DW44" s="31" t="s">
        <v>264</v>
      </c>
      <c r="DX44" s="103" t="s">
        <v>56</v>
      </c>
      <c r="DY44" s="103" t="s">
        <v>56</v>
      </c>
      <c r="DZ44" s="103" t="s">
        <v>56</v>
      </c>
      <c r="EA44" s="103" t="s">
        <v>56</v>
      </c>
      <c r="EB44" s="103" t="s">
        <v>56</v>
      </c>
      <c r="EC44" s="103" t="s">
        <v>56</v>
      </c>
      <c r="ED44" s="106">
        <f>SUM(ED40:ED43)</f>
        <v>0</v>
      </c>
      <c r="EE44" s="102"/>
    </row>
    <row r="45" spans="1:135" x14ac:dyDescent="0.3">
      <c r="A45" s="103"/>
      <c r="B45" s="103"/>
      <c r="C45" s="103"/>
      <c r="D45" s="103"/>
      <c r="E45" s="103"/>
      <c r="F45" s="103"/>
      <c r="G45" s="103"/>
      <c r="H45" s="103"/>
      <c r="I45" s="102"/>
      <c r="J45" s="103"/>
      <c r="K45" s="103"/>
      <c r="L45" s="103"/>
      <c r="M45" s="103"/>
      <c r="N45" s="103"/>
      <c r="O45" s="103"/>
      <c r="P45" s="103"/>
      <c r="Q45" s="103"/>
      <c r="R45" s="102"/>
      <c r="S45" s="103"/>
      <c r="T45" s="103"/>
      <c r="U45" s="103"/>
      <c r="V45" s="103"/>
      <c r="W45" s="103"/>
      <c r="X45" s="103"/>
      <c r="Y45" s="103"/>
      <c r="Z45" s="103"/>
      <c r="AA45" s="104"/>
      <c r="AB45" s="103"/>
      <c r="AC45" s="103"/>
      <c r="AD45" s="103"/>
      <c r="AE45" s="103"/>
      <c r="AF45" s="103"/>
      <c r="AG45" s="103"/>
      <c r="AH45" s="103"/>
      <c r="AI45" s="103"/>
      <c r="AJ45" s="102"/>
      <c r="AK45" s="103"/>
      <c r="AL45" s="103"/>
      <c r="AM45" s="103"/>
      <c r="AN45" s="103"/>
      <c r="AO45" s="103"/>
      <c r="AP45" s="103"/>
      <c r="AQ45" s="103"/>
      <c r="AR45" s="103"/>
      <c r="AS45" s="102"/>
      <c r="AT45" s="103"/>
      <c r="AU45" s="103"/>
      <c r="AV45" s="103"/>
      <c r="AW45" s="103"/>
      <c r="AX45" s="103"/>
      <c r="AY45" s="103"/>
      <c r="AZ45" s="103"/>
      <c r="BA45" s="103"/>
      <c r="BB45" s="102"/>
      <c r="BC45" s="103"/>
      <c r="BD45" s="103"/>
      <c r="BE45" s="103"/>
      <c r="BF45" s="103"/>
      <c r="BG45" s="103"/>
      <c r="BH45" s="103"/>
      <c r="BI45" s="103"/>
      <c r="BJ45" s="103"/>
      <c r="BK45" s="102"/>
      <c r="BL45" s="103"/>
      <c r="BM45" s="103"/>
      <c r="BN45" s="103"/>
      <c r="BO45" s="103"/>
      <c r="BP45" s="103"/>
      <c r="BQ45" s="103"/>
      <c r="BR45" s="103"/>
      <c r="BS45" s="103"/>
      <c r="BT45" s="102"/>
      <c r="BU45" s="103"/>
      <c r="BV45" s="103"/>
      <c r="BW45" s="103"/>
      <c r="BX45" s="103"/>
      <c r="BY45" s="103"/>
      <c r="BZ45" s="103"/>
      <c r="CA45" s="103"/>
      <c r="CB45" s="103"/>
      <c r="CC45" s="102"/>
      <c r="CD45" s="103"/>
      <c r="CE45" s="103"/>
      <c r="CF45" s="103"/>
      <c r="CG45" s="103"/>
      <c r="CH45" s="103"/>
      <c r="CI45" s="103"/>
      <c r="CJ45" s="103"/>
      <c r="CK45" s="103"/>
      <c r="CL45" s="102"/>
      <c r="CM45" s="103"/>
      <c r="CN45" s="103"/>
      <c r="CO45" s="103"/>
      <c r="CP45" s="103"/>
      <c r="CQ45" s="103"/>
      <c r="CR45" s="103"/>
      <c r="CS45" s="103"/>
      <c r="CT45" s="103"/>
      <c r="CU45" s="102"/>
      <c r="CV45" s="103"/>
      <c r="CW45" s="103"/>
      <c r="CX45" s="103"/>
      <c r="CY45" s="103"/>
      <c r="CZ45" s="103"/>
      <c r="DA45" s="103"/>
      <c r="DB45" s="103"/>
      <c r="DC45" s="103"/>
      <c r="DD45" s="102"/>
      <c r="DE45" s="103"/>
      <c r="DF45" s="103"/>
      <c r="DG45" s="103"/>
      <c r="DH45" s="103"/>
      <c r="DI45" s="103"/>
      <c r="DJ45" s="103"/>
      <c r="DK45" s="103"/>
      <c r="DL45" s="103"/>
      <c r="DM45" s="102"/>
      <c r="DN45" s="103"/>
      <c r="DO45" s="103"/>
      <c r="DP45" s="103"/>
      <c r="DQ45" s="103"/>
      <c r="DR45" s="103"/>
      <c r="DS45" s="103"/>
      <c r="DT45" s="103"/>
      <c r="DU45" s="103"/>
      <c r="DV45" s="102"/>
      <c r="DW45" s="103"/>
      <c r="DX45" s="103"/>
      <c r="DY45" s="103"/>
      <c r="DZ45" s="103"/>
      <c r="EA45" s="103"/>
      <c r="EB45" s="103"/>
      <c r="EC45" s="103"/>
      <c r="ED45" s="103"/>
      <c r="EE45" s="102"/>
    </row>
    <row r="46" spans="1:135" x14ac:dyDescent="0.3">
      <c r="A46" s="103" t="s">
        <v>262</v>
      </c>
      <c r="B46" s="103"/>
      <c r="C46" s="103"/>
      <c r="D46" s="103"/>
      <c r="E46" s="103"/>
      <c r="F46" s="103"/>
      <c r="G46" s="103"/>
      <c r="H46" s="103"/>
      <c r="I46" s="102"/>
      <c r="J46" s="103" t="s">
        <v>262</v>
      </c>
      <c r="K46" s="103"/>
      <c r="L46" s="103"/>
      <c r="M46" s="103"/>
      <c r="N46" s="103"/>
      <c r="O46" s="103"/>
      <c r="P46" s="103"/>
      <c r="Q46" s="103"/>
      <c r="R46" s="102"/>
      <c r="S46" s="103" t="s">
        <v>262</v>
      </c>
      <c r="T46" s="103"/>
      <c r="U46" s="103"/>
      <c r="V46" s="103"/>
      <c r="W46" s="103"/>
      <c r="X46" s="103"/>
      <c r="Y46" s="103"/>
      <c r="Z46" s="103"/>
      <c r="AA46" s="104"/>
      <c r="AB46" s="103" t="s">
        <v>262</v>
      </c>
      <c r="AC46" s="103"/>
      <c r="AD46" s="103"/>
      <c r="AE46" s="103"/>
      <c r="AF46" s="103"/>
      <c r="AG46" s="103"/>
      <c r="AH46" s="103"/>
      <c r="AI46" s="103"/>
      <c r="AJ46" s="102"/>
      <c r="AK46" s="103" t="s">
        <v>262</v>
      </c>
      <c r="AL46" s="103"/>
      <c r="AM46" s="103"/>
      <c r="AN46" s="103"/>
      <c r="AO46" s="103"/>
      <c r="AP46" s="103"/>
      <c r="AQ46" s="103"/>
      <c r="AR46" s="103"/>
      <c r="AS46" s="102"/>
      <c r="AT46" s="103" t="s">
        <v>262</v>
      </c>
      <c r="AU46" s="103"/>
      <c r="AV46" s="103"/>
      <c r="AW46" s="103"/>
      <c r="AX46" s="103"/>
      <c r="AY46" s="103"/>
      <c r="AZ46" s="103"/>
      <c r="BA46" s="103"/>
      <c r="BB46" s="102"/>
      <c r="BC46" s="103" t="s">
        <v>262</v>
      </c>
      <c r="BD46" s="103"/>
      <c r="BE46" s="103"/>
      <c r="BF46" s="103"/>
      <c r="BG46" s="103"/>
      <c r="BH46" s="103"/>
      <c r="BI46" s="103"/>
      <c r="BJ46" s="103"/>
      <c r="BK46" s="102"/>
      <c r="BL46" s="103" t="s">
        <v>262</v>
      </c>
      <c r="BM46" s="103"/>
      <c r="BN46" s="103"/>
      <c r="BO46" s="103"/>
      <c r="BP46" s="103"/>
      <c r="BQ46" s="103"/>
      <c r="BR46" s="103"/>
      <c r="BS46" s="103"/>
      <c r="BT46" s="102"/>
      <c r="BU46" s="103" t="s">
        <v>262</v>
      </c>
      <c r="BV46" s="103"/>
      <c r="BW46" s="103"/>
      <c r="BX46" s="103"/>
      <c r="BY46" s="103"/>
      <c r="BZ46" s="103"/>
      <c r="CA46" s="103"/>
      <c r="CB46" s="103"/>
      <c r="CC46" s="102"/>
      <c r="CD46" s="103" t="s">
        <v>262</v>
      </c>
      <c r="CE46" s="103"/>
      <c r="CF46" s="103"/>
      <c r="CG46" s="103"/>
      <c r="CH46" s="103"/>
      <c r="CI46" s="103"/>
      <c r="CJ46" s="103"/>
      <c r="CK46" s="103"/>
      <c r="CL46" s="102"/>
      <c r="CM46" s="103" t="s">
        <v>262</v>
      </c>
      <c r="CN46" s="103"/>
      <c r="CO46" s="103"/>
      <c r="CP46" s="103"/>
      <c r="CQ46" s="103"/>
      <c r="CR46" s="103"/>
      <c r="CS46" s="103"/>
      <c r="CT46" s="103"/>
      <c r="CU46" s="102"/>
      <c r="CV46" s="103" t="s">
        <v>262</v>
      </c>
      <c r="CW46" s="103"/>
      <c r="CX46" s="103"/>
      <c r="CY46" s="103"/>
      <c r="CZ46" s="103"/>
      <c r="DA46" s="103"/>
      <c r="DB46" s="103"/>
      <c r="DC46" s="103"/>
      <c r="DD46" s="102"/>
      <c r="DE46" s="103" t="s">
        <v>262</v>
      </c>
      <c r="DF46" s="103"/>
      <c r="DG46" s="103"/>
      <c r="DH46" s="103"/>
      <c r="DI46" s="103"/>
      <c r="DJ46" s="103"/>
      <c r="DK46" s="103"/>
      <c r="DL46" s="103"/>
      <c r="DM46" s="102"/>
      <c r="DN46" s="103" t="s">
        <v>262</v>
      </c>
      <c r="DO46" s="103"/>
      <c r="DP46" s="103"/>
      <c r="DQ46" s="103"/>
      <c r="DR46" s="103"/>
      <c r="DS46" s="103"/>
      <c r="DT46" s="103"/>
      <c r="DU46" s="103"/>
      <c r="DV46" s="102"/>
      <c r="DW46" s="103" t="s">
        <v>262</v>
      </c>
      <c r="DX46" s="103"/>
      <c r="DY46" s="103"/>
      <c r="DZ46" s="103"/>
      <c r="EA46" s="103"/>
      <c r="EB46" s="103"/>
      <c r="EC46" s="103"/>
      <c r="ED46" s="103"/>
      <c r="EE46" s="102"/>
    </row>
    <row r="47" spans="1:135" x14ac:dyDescent="0.3">
      <c r="A47" s="105" t="s">
        <v>284</v>
      </c>
      <c r="B47" s="105"/>
      <c r="C47" s="105"/>
      <c r="D47" s="105"/>
      <c r="E47" s="105"/>
      <c r="F47" s="105"/>
      <c r="G47" s="105"/>
      <c r="H47" s="110">
        <f>(B47*C47)+(D47*E47)+(F47*G47)</f>
        <v>0</v>
      </c>
      <c r="I47" s="102"/>
      <c r="J47" s="105" t="s">
        <v>284</v>
      </c>
      <c r="K47" s="105"/>
      <c r="L47" s="105"/>
      <c r="M47" s="105"/>
      <c r="N47" s="105"/>
      <c r="O47" s="105"/>
      <c r="P47" s="105"/>
      <c r="Q47" s="110">
        <f>(K47*L47)+(M47*N47)+(O47*P47)</f>
        <v>0</v>
      </c>
      <c r="R47" s="107"/>
      <c r="S47" s="105" t="s">
        <v>284</v>
      </c>
      <c r="T47" s="105"/>
      <c r="U47" s="105"/>
      <c r="V47" s="105"/>
      <c r="W47" s="105"/>
      <c r="X47" s="105"/>
      <c r="Y47" s="105"/>
      <c r="Z47" s="110">
        <f>(T47*U47)+(V47*W47)+(X47*Y47)</f>
        <v>0</v>
      </c>
      <c r="AA47" s="111"/>
      <c r="AB47" s="105" t="s">
        <v>284</v>
      </c>
      <c r="AC47" s="105"/>
      <c r="AD47" s="105"/>
      <c r="AE47" s="105"/>
      <c r="AF47" s="105"/>
      <c r="AG47" s="105"/>
      <c r="AH47" s="105"/>
      <c r="AI47" s="110">
        <f>(AC47*AD47)+(AE47*AF47)+(AG47*AH47)</f>
        <v>0</v>
      </c>
      <c r="AJ47" s="107"/>
      <c r="AK47" s="105" t="s">
        <v>284</v>
      </c>
      <c r="AL47" s="105"/>
      <c r="AM47" s="105"/>
      <c r="AN47" s="105"/>
      <c r="AO47" s="105"/>
      <c r="AP47" s="105"/>
      <c r="AQ47" s="105"/>
      <c r="AR47" s="110">
        <f>(AL47*AM47)+(AN47*AO47)+(AP47*AQ47)</f>
        <v>0</v>
      </c>
      <c r="AS47" s="102"/>
      <c r="AT47" s="105" t="s">
        <v>284</v>
      </c>
      <c r="AU47" s="105"/>
      <c r="AV47" s="105"/>
      <c r="AW47" s="105"/>
      <c r="AX47" s="105"/>
      <c r="AY47" s="105"/>
      <c r="AZ47" s="105"/>
      <c r="BA47" s="110">
        <f>(AU47*AV47)+(AW47*AX47)+(AY47*AZ47)</f>
        <v>0</v>
      </c>
      <c r="BB47" s="107"/>
      <c r="BC47" s="105" t="s">
        <v>284</v>
      </c>
      <c r="BD47" s="105"/>
      <c r="BE47" s="105"/>
      <c r="BF47" s="105"/>
      <c r="BG47" s="105"/>
      <c r="BH47" s="105"/>
      <c r="BI47" s="105"/>
      <c r="BJ47" s="110">
        <f>(BD47*BE47)+(BF47*BG47)+(BH47*BI47)</f>
        <v>0</v>
      </c>
      <c r="BK47" s="102"/>
      <c r="BL47" s="105" t="s">
        <v>284</v>
      </c>
      <c r="BM47" s="105"/>
      <c r="BN47" s="105"/>
      <c r="BO47" s="105"/>
      <c r="BP47" s="105"/>
      <c r="BQ47" s="105"/>
      <c r="BR47" s="105"/>
      <c r="BS47" s="110">
        <f>(BM47*BN47)+(BO47*BP47)+(BQ47*BR47)</f>
        <v>0</v>
      </c>
      <c r="BT47" s="107"/>
      <c r="BU47" s="105" t="s">
        <v>284</v>
      </c>
      <c r="BV47" s="105"/>
      <c r="BW47" s="105"/>
      <c r="BX47" s="105"/>
      <c r="BY47" s="105"/>
      <c r="BZ47" s="105"/>
      <c r="CA47" s="105"/>
      <c r="CB47" s="110">
        <f>(BV47*BW47)+(BX47*BY47)+(BZ47*CA47)</f>
        <v>0</v>
      </c>
      <c r="CC47" s="102"/>
      <c r="CD47" s="105" t="s">
        <v>284</v>
      </c>
      <c r="CE47" s="105"/>
      <c r="CF47" s="105"/>
      <c r="CG47" s="105"/>
      <c r="CH47" s="105"/>
      <c r="CI47" s="105"/>
      <c r="CJ47" s="105"/>
      <c r="CK47" s="110">
        <f>(CE47*CF47)+(CG47*CH47)+(CI47*CJ47)</f>
        <v>0</v>
      </c>
      <c r="CL47" s="107"/>
      <c r="CM47" s="105" t="s">
        <v>284</v>
      </c>
      <c r="CN47" s="105"/>
      <c r="CO47" s="105"/>
      <c r="CP47" s="105"/>
      <c r="CQ47" s="105"/>
      <c r="CR47" s="105"/>
      <c r="CS47" s="105"/>
      <c r="CT47" s="110">
        <f>(CN47*CO47)+(CP47*CQ47)+(CR47*CS47)</f>
        <v>0</v>
      </c>
      <c r="CU47" s="107"/>
      <c r="CV47" s="105" t="s">
        <v>284</v>
      </c>
      <c r="CW47" s="105"/>
      <c r="CX47" s="105"/>
      <c r="CY47" s="105"/>
      <c r="CZ47" s="105"/>
      <c r="DA47" s="105"/>
      <c r="DB47" s="105"/>
      <c r="DC47" s="110">
        <f>(CW47*CX47)+(CY47*CZ47)+(DA47*DB47)</f>
        <v>0</v>
      </c>
      <c r="DD47" s="102"/>
      <c r="DE47" s="105" t="s">
        <v>284</v>
      </c>
      <c r="DF47" s="105"/>
      <c r="DG47" s="105"/>
      <c r="DH47" s="105"/>
      <c r="DI47" s="105"/>
      <c r="DJ47" s="105"/>
      <c r="DK47" s="105"/>
      <c r="DL47" s="110">
        <f>(DF47*DG47)+(DH47*DI47)+(DJ47*DK47)</f>
        <v>0</v>
      </c>
      <c r="DM47" s="102"/>
      <c r="DN47" s="105" t="s">
        <v>284</v>
      </c>
      <c r="DO47" s="105"/>
      <c r="DP47" s="105"/>
      <c r="DQ47" s="105"/>
      <c r="DR47" s="105"/>
      <c r="DS47" s="105"/>
      <c r="DT47" s="105"/>
      <c r="DU47" s="110">
        <f>(DO47*DP47)+(DQ47*DR47)+(DS47*DT47)</f>
        <v>0</v>
      </c>
      <c r="DV47" s="102"/>
      <c r="DW47" s="105" t="s">
        <v>284</v>
      </c>
      <c r="DX47" s="105"/>
      <c r="DY47" s="105"/>
      <c r="DZ47" s="105"/>
      <c r="EA47" s="105"/>
      <c r="EB47" s="105"/>
      <c r="EC47" s="105"/>
      <c r="ED47" s="110">
        <f>(DX47*DY47)+(DZ47*EA47)+(EB47*EC47)</f>
        <v>0</v>
      </c>
      <c r="EE47" s="102"/>
    </row>
    <row r="48" spans="1:135" x14ac:dyDescent="0.3">
      <c r="A48" s="105" t="s">
        <v>287</v>
      </c>
      <c r="B48" s="105"/>
      <c r="C48" s="105"/>
      <c r="D48" s="105"/>
      <c r="E48" s="105"/>
      <c r="F48" s="105"/>
      <c r="G48" s="105"/>
      <c r="H48" s="110">
        <f t="shared" ref="H48:H55" si="60">(B48*C48)+(D48*E48)+(F48*G48)</f>
        <v>0</v>
      </c>
      <c r="I48" s="102"/>
      <c r="J48" s="105" t="s">
        <v>287</v>
      </c>
      <c r="K48" s="105"/>
      <c r="L48" s="105"/>
      <c r="M48" s="105"/>
      <c r="N48" s="105"/>
      <c r="O48" s="105"/>
      <c r="P48" s="105"/>
      <c r="Q48" s="110">
        <f t="shared" ref="Q48:Q55" si="61">(K48*L48)+(M48*N48)+(O48*P48)</f>
        <v>0</v>
      </c>
      <c r="R48" s="107"/>
      <c r="S48" s="105" t="s">
        <v>287</v>
      </c>
      <c r="T48" s="105"/>
      <c r="U48" s="105"/>
      <c r="V48" s="105"/>
      <c r="W48" s="105"/>
      <c r="X48" s="105"/>
      <c r="Y48" s="105"/>
      <c r="Z48" s="110">
        <f t="shared" ref="Z48:Z55" si="62">(T48*U48)+(V48*W48)+(X48*Y48)</f>
        <v>0</v>
      </c>
      <c r="AA48" s="111"/>
      <c r="AB48" s="105" t="s">
        <v>287</v>
      </c>
      <c r="AC48" s="105"/>
      <c r="AD48" s="105"/>
      <c r="AE48" s="105"/>
      <c r="AF48" s="105"/>
      <c r="AG48" s="105"/>
      <c r="AH48" s="105"/>
      <c r="AI48" s="110">
        <f t="shared" ref="AI48:AI55" si="63">(AC48*AD48)+(AE48*AF48)+(AG48*AH48)</f>
        <v>0</v>
      </c>
      <c r="AJ48" s="107"/>
      <c r="AK48" s="105" t="s">
        <v>287</v>
      </c>
      <c r="AL48" s="105"/>
      <c r="AM48" s="105"/>
      <c r="AN48" s="105"/>
      <c r="AO48" s="105"/>
      <c r="AP48" s="105"/>
      <c r="AQ48" s="105"/>
      <c r="AR48" s="110">
        <f t="shared" ref="AR48:AR55" si="64">(AL48*AM48)+(AN48*AO48)+(AP48*AQ48)</f>
        <v>0</v>
      </c>
      <c r="AS48" s="102"/>
      <c r="AT48" s="105" t="s">
        <v>287</v>
      </c>
      <c r="AU48" s="105"/>
      <c r="AV48" s="105"/>
      <c r="AW48" s="105"/>
      <c r="AX48" s="105"/>
      <c r="AY48" s="105"/>
      <c r="AZ48" s="105"/>
      <c r="BA48" s="110">
        <f t="shared" ref="BA48:BA55" si="65">(AU48*AV48)+(AW48*AX48)+(AY48*AZ48)</f>
        <v>0</v>
      </c>
      <c r="BB48" s="107"/>
      <c r="BC48" s="105" t="s">
        <v>287</v>
      </c>
      <c r="BD48" s="105"/>
      <c r="BE48" s="105"/>
      <c r="BF48" s="105"/>
      <c r="BG48" s="105"/>
      <c r="BH48" s="105"/>
      <c r="BI48" s="105"/>
      <c r="BJ48" s="110">
        <f t="shared" ref="BJ48:BJ55" si="66">(BD48*BE48)+(BF48*BG48)+(BH48*BI48)</f>
        <v>0</v>
      </c>
      <c r="BK48" s="102"/>
      <c r="BL48" s="105" t="s">
        <v>287</v>
      </c>
      <c r="BM48" s="105"/>
      <c r="BN48" s="105"/>
      <c r="BO48" s="105"/>
      <c r="BP48" s="105"/>
      <c r="BQ48" s="105"/>
      <c r="BR48" s="105"/>
      <c r="BS48" s="110">
        <f t="shared" ref="BS48:BS55" si="67">(BM48*BN48)+(BO48*BP48)+(BQ48*BR48)</f>
        <v>0</v>
      </c>
      <c r="BT48" s="107"/>
      <c r="BU48" s="105" t="s">
        <v>287</v>
      </c>
      <c r="BV48" s="105"/>
      <c r="BW48" s="105"/>
      <c r="BX48" s="105"/>
      <c r="BY48" s="105"/>
      <c r="BZ48" s="105"/>
      <c r="CA48" s="105"/>
      <c r="CB48" s="110">
        <f t="shared" ref="CB48:CB55" si="68">(BV48*BW48)+(BX48*BY48)+(BZ48*CA48)</f>
        <v>0</v>
      </c>
      <c r="CC48" s="102"/>
      <c r="CD48" s="105" t="s">
        <v>287</v>
      </c>
      <c r="CE48" s="105"/>
      <c r="CF48" s="105"/>
      <c r="CG48" s="105"/>
      <c r="CH48" s="105"/>
      <c r="CI48" s="105"/>
      <c r="CJ48" s="105"/>
      <c r="CK48" s="110">
        <f t="shared" ref="CK48:CK55" si="69">(CE48*CF48)+(CG48*CH48)+(CI48*CJ48)</f>
        <v>0</v>
      </c>
      <c r="CL48" s="107"/>
      <c r="CM48" s="105" t="s">
        <v>287</v>
      </c>
      <c r="CN48" s="105"/>
      <c r="CO48" s="105"/>
      <c r="CP48" s="105"/>
      <c r="CQ48" s="105"/>
      <c r="CR48" s="105"/>
      <c r="CS48" s="105"/>
      <c r="CT48" s="110">
        <f t="shared" ref="CT48:CT55" si="70">(CN48*CO48)+(CP48*CQ48)+(CR48*CS48)</f>
        <v>0</v>
      </c>
      <c r="CU48" s="107"/>
      <c r="CV48" s="105" t="s">
        <v>287</v>
      </c>
      <c r="CW48" s="105"/>
      <c r="CX48" s="105"/>
      <c r="CY48" s="105"/>
      <c r="CZ48" s="105"/>
      <c r="DA48" s="105"/>
      <c r="DB48" s="105"/>
      <c r="DC48" s="110">
        <f t="shared" ref="DC48:DC55" si="71">(CW48*CX48)+(CY48*CZ48)+(DA48*DB48)</f>
        <v>0</v>
      </c>
      <c r="DD48" s="102"/>
      <c r="DE48" s="105" t="s">
        <v>287</v>
      </c>
      <c r="DF48" s="105"/>
      <c r="DG48" s="105"/>
      <c r="DH48" s="105"/>
      <c r="DI48" s="105"/>
      <c r="DJ48" s="105"/>
      <c r="DK48" s="105"/>
      <c r="DL48" s="110">
        <f t="shared" ref="DL48:DL55" si="72">(DF48*DG48)+(DH48*DI48)+(DJ48*DK48)</f>
        <v>0</v>
      </c>
      <c r="DM48" s="102"/>
      <c r="DN48" s="105" t="s">
        <v>287</v>
      </c>
      <c r="DO48" s="105"/>
      <c r="DP48" s="105"/>
      <c r="DQ48" s="105"/>
      <c r="DR48" s="105"/>
      <c r="DS48" s="105"/>
      <c r="DT48" s="105"/>
      <c r="DU48" s="110">
        <f t="shared" ref="DU48:DU55" si="73">(DO48*DP48)+(DQ48*DR48)+(DS48*DT48)</f>
        <v>0</v>
      </c>
      <c r="DV48" s="102"/>
      <c r="DW48" s="105" t="s">
        <v>287</v>
      </c>
      <c r="DX48" s="105"/>
      <c r="DY48" s="105"/>
      <c r="DZ48" s="105"/>
      <c r="EA48" s="105"/>
      <c r="EB48" s="105"/>
      <c r="EC48" s="105"/>
      <c r="ED48" s="110">
        <f t="shared" ref="ED48:ED55" si="74">(DX48*DY48)+(DZ48*EA48)+(EB48*EC48)</f>
        <v>0</v>
      </c>
      <c r="EE48" s="102"/>
    </row>
    <row r="49" spans="1:135" x14ac:dyDescent="0.3">
      <c r="A49" s="105" t="s">
        <v>288</v>
      </c>
      <c r="B49" s="105"/>
      <c r="C49" s="105"/>
      <c r="D49" s="105"/>
      <c r="E49" s="105"/>
      <c r="F49" s="105"/>
      <c r="G49" s="105"/>
      <c r="H49" s="110">
        <f t="shared" si="60"/>
        <v>0</v>
      </c>
      <c r="I49" s="102"/>
      <c r="J49" s="105" t="s">
        <v>288</v>
      </c>
      <c r="K49" s="105"/>
      <c r="L49" s="105"/>
      <c r="M49" s="105"/>
      <c r="N49" s="105"/>
      <c r="O49" s="105"/>
      <c r="P49" s="105"/>
      <c r="Q49" s="110">
        <f t="shared" si="61"/>
        <v>0</v>
      </c>
      <c r="R49" s="107"/>
      <c r="S49" s="105" t="s">
        <v>288</v>
      </c>
      <c r="T49" s="105"/>
      <c r="U49" s="105"/>
      <c r="V49" s="105"/>
      <c r="W49" s="105"/>
      <c r="X49" s="105"/>
      <c r="Y49" s="105"/>
      <c r="Z49" s="110">
        <f t="shared" si="62"/>
        <v>0</v>
      </c>
      <c r="AA49" s="111"/>
      <c r="AB49" s="105" t="s">
        <v>288</v>
      </c>
      <c r="AC49" s="105"/>
      <c r="AD49" s="105"/>
      <c r="AE49" s="105"/>
      <c r="AF49" s="105"/>
      <c r="AG49" s="105"/>
      <c r="AH49" s="105"/>
      <c r="AI49" s="110">
        <f t="shared" si="63"/>
        <v>0</v>
      </c>
      <c r="AJ49" s="107"/>
      <c r="AK49" s="105" t="s">
        <v>288</v>
      </c>
      <c r="AL49" s="105"/>
      <c r="AM49" s="105"/>
      <c r="AN49" s="105"/>
      <c r="AO49" s="105"/>
      <c r="AP49" s="105"/>
      <c r="AQ49" s="105"/>
      <c r="AR49" s="110">
        <f t="shared" si="64"/>
        <v>0</v>
      </c>
      <c r="AS49" s="102"/>
      <c r="AT49" s="105" t="s">
        <v>288</v>
      </c>
      <c r="AU49" s="105"/>
      <c r="AV49" s="105"/>
      <c r="AW49" s="105"/>
      <c r="AX49" s="105"/>
      <c r="AY49" s="105"/>
      <c r="AZ49" s="105"/>
      <c r="BA49" s="110">
        <f t="shared" si="65"/>
        <v>0</v>
      </c>
      <c r="BB49" s="107"/>
      <c r="BC49" s="105" t="s">
        <v>288</v>
      </c>
      <c r="BD49" s="105"/>
      <c r="BE49" s="105"/>
      <c r="BF49" s="105"/>
      <c r="BG49" s="105"/>
      <c r="BH49" s="105"/>
      <c r="BI49" s="105"/>
      <c r="BJ49" s="110">
        <f t="shared" si="66"/>
        <v>0</v>
      </c>
      <c r="BK49" s="102"/>
      <c r="BL49" s="105" t="s">
        <v>288</v>
      </c>
      <c r="BM49" s="105"/>
      <c r="BN49" s="105"/>
      <c r="BO49" s="105"/>
      <c r="BP49" s="105"/>
      <c r="BQ49" s="105"/>
      <c r="BR49" s="105"/>
      <c r="BS49" s="110">
        <f t="shared" si="67"/>
        <v>0</v>
      </c>
      <c r="BT49" s="107"/>
      <c r="BU49" s="105" t="s">
        <v>288</v>
      </c>
      <c r="BV49" s="105"/>
      <c r="BW49" s="105"/>
      <c r="BX49" s="105"/>
      <c r="BY49" s="105"/>
      <c r="BZ49" s="105"/>
      <c r="CA49" s="105"/>
      <c r="CB49" s="110">
        <f t="shared" si="68"/>
        <v>0</v>
      </c>
      <c r="CC49" s="102"/>
      <c r="CD49" s="105" t="s">
        <v>288</v>
      </c>
      <c r="CE49" s="105"/>
      <c r="CF49" s="105"/>
      <c r="CG49" s="105"/>
      <c r="CH49" s="105"/>
      <c r="CI49" s="105"/>
      <c r="CJ49" s="105"/>
      <c r="CK49" s="110">
        <f t="shared" si="69"/>
        <v>0</v>
      </c>
      <c r="CL49" s="107"/>
      <c r="CM49" s="105" t="s">
        <v>288</v>
      </c>
      <c r="CN49" s="105"/>
      <c r="CO49" s="105"/>
      <c r="CP49" s="105"/>
      <c r="CQ49" s="105"/>
      <c r="CR49" s="105"/>
      <c r="CS49" s="105"/>
      <c r="CT49" s="110">
        <f t="shared" si="70"/>
        <v>0</v>
      </c>
      <c r="CU49" s="107"/>
      <c r="CV49" s="105" t="s">
        <v>288</v>
      </c>
      <c r="CW49" s="105"/>
      <c r="CX49" s="105"/>
      <c r="CY49" s="105"/>
      <c r="CZ49" s="105"/>
      <c r="DA49" s="105"/>
      <c r="DB49" s="105"/>
      <c r="DC49" s="110">
        <f t="shared" si="71"/>
        <v>0</v>
      </c>
      <c r="DD49" s="102"/>
      <c r="DE49" s="105" t="s">
        <v>288</v>
      </c>
      <c r="DF49" s="105"/>
      <c r="DG49" s="105"/>
      <c r="DH49" s="105"/>
      <c r="DI49" s="105"/>
      <c r="DJ49" s="105"/>
      <c r="DK49" s="105"/>
      <c r="DL49" s="110">
        <f t="shared" si="72"/>
        <v>0</v>
      </c>
      <c r="DM49" s="102"/>
      <c r="DN49" s="105" t="s">
        <v>288</v>
      </c>
      <c r="DO49" s="105"/>
      <c r="DP49" s="105"/>
      <c r="DQ49" s="105"/>
      <c r="DR49" s="105"/>
      <c r="DS49" s="105"/>
      <c r="DT49" s="105"/>
      <c r="DU49" s="110">
        <f t="shared" si="73"/>
        <v>0</v>
      </c>
      <c r="DV49" s="102"/>
      <c r="DW49" s="105" t="s">
        <v>288</v>
      </c>
      <c r="DX49" s="105"/>
      <c r="DY49" s="105"/>
      <c r="DZ49" s="105"/>
      <c r="EA49" s="105"/>
      <c r="EB49" s="105"/>
      <c r="EC49" s="105"/>
      <c r="ED49" s="110">
        <f t="shared" si="74"/>
        <v>0</v>
      </c>
      <c r="EE49" s="102"/>
    </row>
    <row r="50" spans="1:135" x14ac:dyDescent="0.3">
      <c r="A50" s="105" t="s">
        <v>289</v>
      </c>
      <c r="B50" s="105"/>
      <c r="C50" s="105"/>
      <c r="D50" s="105"/>
      <c r="E50" s="105"/>
      <c r="F50" s="105"/>
      <c r="G50" s="105"/>
      <c r="H50" s="110">
        <f t="shared" si="60"/>
        <v>0</v>
      </c>
      <c r="I50" s="102"/>
      <c r="J50" s="105" t="s">
        <v>289</v>
      </c>
      <c r="K50" s="105"/>
      <c r="L50" s="105"/>
      <c r="M50" s="105"/>
      <c r="N50" s="105"/>
      <c r="O50" s="105"/>
      <c r="P50" s="105"/>
      <c r="Q50" s="110">
        <f t="shared" si="61"/>
        <v>0</v>
      </c>
      <c r="R50" s="107"/>
      <c r="S50" s="105" t="s">
        <v>289</v>
      </c>
      <c r="T50" s="105"/>
      <c r="U50" s="105"/>
      <c r="V50" s="105"/>
      <c r="W50" s="105"/>
      <c r="X50" s="105"/>
      <c r="Y50" s="105"/>
      <c r="Z50" s="110">
        <f t="shared" si="62"/>
        <v>0</v>
      </c>
      <c r="AA50" s="111"/>
      <c r="AB50" s="105" t="s">
        <v>289</v>
      </c>
      <c r="AC50" s="105"/>
      <c r="AD50" s="105"/>
      <c r="AE50" s="105"/>
      <c r="AF50" s="105"/>
      <c r="AG50" s="105"/>
      <c r="AH50" s="105"/>
      <c r="AI50" s="110">
        <f t="shared" si="63"/>
        <v>0</v>
      </c>
      <c r="AJ50" s="107"/>
      <c r="AK50" s="105" t="s">
        <v>289</v>
      </c>
      <c r="AL50" s="105"/>
      <c r="AM50" s="105"/>
      <c r="AN50" s="105"/>
      <c r="AO50" s="105"/>
      <c r="AP50" s="105"/>
      <c r="AQ50" s="105"/>
      <c r="AR50" s="110">
        <f t="shared" si="64"/>
        <v>0</v>
      </c>
      <c r="AS50" s="102"/>
      <c r="AT50" s="105" t="s">
        <v>289</v>
      </c>
      <c r="AU50" s="105"/>
      <c r="AV50" s="105"/>
      <c r="AW50" s="105"/>
      <c r="AX50" s="105"/>
      <c r="AY50" s="105"/>
      <c r="AZ50" s="105"/>
      <c r="BA50" s="110">
        <f t="shared" si="65"/>
        <v>0</v>
      </c>
      <c r="BB50" s="107"/>
      <c r="BC50" s="105" t="s">
        <v>289</v>
      </c>
      <c r="BD50" s="105"/>
      <c r="BE50" s="105"/>
      <c r="BF50" s="105"/>
      <c r="BG50" s="105"/>
      <c r="BH50" s="105"/>
      <c r="BI50" s="105"/>
      <c r="BJ50" s="110">
        <f t="shared" si="66"/>
        <v>0</v>
      </c>
      <c r="BK50" s="102"/>
      <c r="BL50" s="105" t="s">
        <v>289</v>
      </c>
      <c r="BM50" s="105"/>
      <c r="BN50" s="105"/>
      <c r="BO50" s="105"/>
      <c r="BP50" s="105"/>
      <c r="BQ50" s="105"/>
      <c r="BR50" s="105"/>
      <c r="BS50" s="110">
        <f t="shared" si="67"/>
        <v>0</v>
      </c>
      <c r="BT50" s="107"/>
      <c r="BU50" s="105" t="s">
        <v>289</v>
      </c>
      <c r="BV50" s="105"/>
      <c r="BW50" s="105"/>
      <c r="BX50" s="105"/>
      <c r="BY50" s="105"/>
      <c r="BZ50" s="105"/>
      <c r="CA50" s="105"/>
      <c r="CB50" s="110">
        <f t="shared" si="68"/>
        <v>0</v>
      </c>
      <c r="CC50" s="102"/>
      <c r="CD50" s="105" t="s">
        <v>289</v>
      </c>
      <c r="CE50" s="105"/>
      <c r="CF50" s="105"/>
      <c r="CG50" s="105"/>
      <c r="CH50" s="105"/>
      <c r="CI50" s="105"/>
      <c r="CJ50" s="105"/>
      <c r="CK50" s="110">
        <f t="shared" si="69"/>
        <v>0</v>
      </c>
      <c r="CL50" s="107"/>
      <c r="CM50" s="105" t="s">
        <v>289</v>
      </c>
      <c r="CN50" s="105"/>
      <c r="CO50" s="105"/>
      <c r="CP50" s="105"/>
      <c r="CQ50" s="105"/>
      <c r="CR50" s="105"/>
      <c r="CS50" s="105"/>
      <c r="CT50" s="110">
        <f t="shared" si="70"/>
        <v>0</v>
      </c>
      <c r="CU50" s="107"/>
      <c r="CV50" s="105" t="s">
        <v>289</v>
      </c>
      <c r="CW50" s="105"/>
      <c r="CX50" s="105"/>
      <c r="CY50" s="105"/>
      <c r="CZ50" s="105"/>
      <c r="DA50" s="105"/>
      <c r="DB50" s="105"/>
      <c r="DC50" s="110">
        <f t="shared" si="71"/>
        <v>0</v>
      </c>
      <c r="DD50" s="102"/>
      <c r="DE50" s="105" t="s">
        <v>289</v>
      </c>
      <c r="DF50" s="105"/>
      <c r="DG50" s="105"/>
      <c r="DH50" s="105"/>
      <c r="DI50" s="105"/>
      <c r="DJ50" s="105"/>
      <c r="DK50" s="105"/>
      <c r="DL50" s="110">
        <f t="shared" si="72"/>
        <v>0</v>
      </c>
      <c r="DM50" s="102"/>
      <c r="DN50" s="105" t="s">
        <v>289</v>
      </c>
      <c r="DO50" s="105"/>
      <c r="DP50" s="105"/>
      <c r="DQ50" s="105"/>
      <c r="DR50" s="105"/>
      <c r="DS50" s="105"/>
      <c r="DT50" s="105"/>
      <c r="DU50" s="110">
        <f t="shared" si="73"/>
        <v>0</v>
      </c>
      <c r="DV50" s="102"/>
      <c r="DW50" s="105" t="s">
        <v>289</v>
      </c>
      <c r="DX50" s="105"/>
      <c r="DY50" s="105"/>
      <c r="DZ50" s="105"/>
      <c r="EA50" s="105"/>
      <c r="EB50" s="105"/>
      <c r="EC50" s="105"/>
      <c r="ED50" s="110">
        <f t="shared" si="74"/>
        <v>0</v>
      </c>
      <c r="EE50" s="102"/>
    </row>
    <row r="51" spans="1:135" x14ac:dyDescent="0.3">
      <c r="A51" s="105" t="s">
        <v>290</v>
      </c>
      <c r="B51" s="105"/>
      <c r="C51" s="105"/>
      <c r="D51" s="105"/>
      <c r="E51" s="105"/>
      <c r="F51" s="105"/>
      <c r="G51" s="105"/>
      <c r="H51" s="110">
        <f t="shared" si="60"/>
        <v>0</v>
      </c>
      <c r="I51" s="102"/>
      <c r="J51" s="105" t="s">
        <v>290</v>
      </c>
      <c r="K51" s="105"/>
      <c r="L51" s="105"/>
      <c r="M51" s="105"/>
      <c r="N51" s="105"/>
      <c r="O51" s="105"/>
      <c r="P51" s="105"/>
      <c r="Q51" s="110">
        <f t="shared" si="61"/>
        <v>0</v>
      </c>
      <c r="R51" s="107"/>
      <c r="S51" s="105" t="s">
        <v>290</v>
      </c>
      <c r="T51" s="105"/>
      <c r="U51" s="105"/>
      <c r="V51" s="105"/>
      <c r="W51" s="105"/>
      <c r="X51" s="105"/>
      <c r="Y51" s="105"/>
      <c r="Z51" s="110">
        <f t="shared" si="62"/>
        <v>0</v>
      </c>
      <c r="AA51" s="111"/>
      <c r="AB51" s="105" t="s">
        <v>290</v>
      </c>
      <c r="AC51" s="105"/>
      <c r="AD51" s="105"/>
      <c r="AE51" s="105"/>
      <c r="AF51" s="105"/>
      <c r="AG51" s="105"/>
      <c r="AH51" s="105"/>
      <c r="AI51" s="110">
        <f t="shared" si="63"/>
        <v>0</v>
      </c>
      <c r="AJ51" s="107"/>
      <c r="AK51" s="105" t="s">
        <v>290</v>
      </c>
      <c r="AL51" s="105"/>
      <c r="AM51" s="105"/>
      <c r="AN51" s="105"/>
      <c r="AO51" s="105"/>
      <c r="AP51" s="105"/>
      <c r="AQ51" s="105"/>
      <c r="AR51" s="110">
        <f t="shared" si="64"/>
        <v>0</v>
      </c>
      <c r="AS51" s="102"/>
      <c r="AT51" s="105" t="s">
        <v>290</v>
      </c>
      <c r="AU51" s="105"/>
      <c r="AV51" s="105"/>
      <c r="AW51" s="105"/>
      <c r="AX51" s="105"/>
      <c r="AY51" s="105"/>
      <c r="AZ51" s="105"/>
      <c r="BA51" s="110">
        <f t="shared" si="65"/>
        <v>0</v>
      </c>
      <c r="BB51" s="107"/>
      <c r="BC51" s="105" t="s">
        <v>290</v>
      </c>
      <c r="BD51" s="105"/>
      <c r="BE51" s="105"/>
      <c r="BF51" s="105"/>
      <c r="BG51" s="105"/>
      <c r="BH51" s="105"/>
      <c r="BI51" s="105"/>
      <c r="BJ51" s="110">
        <f t="shared" si="66"/>
        <v>0</v>
      </c>
      <c r="BK51" s="102"/>
      <c r="BL51" s="105" t="s">
        <v>290</v>
      </c>
      <c r="BM51" s="105"/>
      <c r="BN51" s="105"/>
      <c r="BO51" s="105"/>
      <c r="BP51" s="105"/>
      <c r="BQ51" s="105"/>
      <c r="BR51" s="105"/>
      <c r="BS51" s="110">
        <f t="shared" si="67"/>
        <v>0</v>
      </c>
      <c r="BT51" s="107"/>
      <c r="BU51" s="105" t="s">
        <v>290</v>
      </c>
      <c r="BV51" s="105"/>
      <c r="BW51" s="105"/>
      <c r="BX51" s="105"/>
      <c r="BY51" s="105"/>
      <c r="BZ51" s="105"/>
      <c r="CA51" s="105"/>
      <c r="CB51" s="110">
        <f t="shared" si="68"/>
        <v>0</v>
      </c>
      <c r="CC51" s="102"/>
      <c r="CD51" s="105" t="s">
        <v>290</v>
      </c>
      <c r="CE51" s="105"/>
      <c r="CF51" s="105"/>
      <c r="CG51" s="105"/>
      <c r="CH51" s="105"/>
      <c r="CI51" s="105"/>
      <c r="CJ51" s="105"/>
      <c r="CK51" s="110">
        <f t="shared" si="69"/>
        <v>0</v>
      </c>
      <c r="CL51" s="107"/>
      <c r="CM51" s="105" t="s">
        <v>290</v>
      </c>
      <c r="CN51" s="105"/>
      <c r="CO51" s="105"/>
      <c r="CP51" s="105"/>
      <c r="CQ51" s="105"/>
      <c r="CR51" s="105"/>
      <c r="CS51" s="105"/>
      <c r="CT51" s="110">
        <f t="shared" si="70"/>
        <v>0</v>
      </c>
      <c r="CU51" s="107"/>
      <c r="CV51" s="105" t="s">
        <v>290</v>
      </c>
      <c r="CW51" s="105"/>
      <c r="CX51" s="105"/>
      <c r="CY51" s="105"/>
      <c r="CZ51" s="105"/>
      <c r="DA51" s="105"/>
      <c r="DB51" s="105"/>
      <c r="DC51" s="110">
        <f t="shared" si="71"/>
        <v>0</v>
      </c>
      <c r="DD51" s="102"/>
      <c r="DE51" s="105" t="s">
        <v>290</v>
      </c>
      <c r="DF51" s="105"/>
      <c r="DG51" s="105"/>
      <c r="DH51" s="105"/>
      <c r="DI51" s="105"/>
      <c r="DJ51" s="105"/>
      <c r="DK51" s="105"/>
      <c r="DL51" s="110">
        <f t="shared" si="72"/>
        <v>0</v>
      </c>
      <c r="DM51" s="102"/>
      <c r="DN51" s="105" t="s">
        <v>290</v>
      </c>
      <c r="DO51" s="105"/>
      <c r="DP51" s="105"/>
      <c r="DQ51" s="105"/>
      <c r="DR51" s="105"/>
      <c r="DS51" s="105"/>
      <c r="DT51" s="105"/>
      <c r="DU51" s="110">
        <f t="shared" si="73"/>
        <v>0</v>
      </c>
      <c r="DV51" s="102"/>
      <c r="DW51" s="105" t="s">
        <v>290</v>
      </c>
      <c r="DX51" s="105"/>
      <c r="DY51" s="105"/>
      <c r="DZ51" s="105"/>
      <c r="EA51" s="105"/>
      <c r="EB51" s="105"/>
      <c r="EC51" s="105"/>
      <c r="ED51" s="110">
        <f t="shared" si="74"/>
        <v>0</v>
      </c>
      <c r="EE51" s="102"/>
    </row>
    <row r="52" spans="1:135" x14ac:dyDescent="0.3">
      <c r="A52" s="105" t="s">
        <v>163</v>
      </c>
      <c r="B52" s="105"/>
      <c r="C52" s="105"/>
      <c r="D52" s="105"/>
      <c r="E52" s="105"/>
      <c r="F52" s="105"/>
      <c r="G52" s="105"/>
      <c r="H52" s="110">
        <f t="shared" si="60"/>
        <v>0</v>
      </c>
      <c r="I52" s="102"/>
      <c r="J52" s="105" t="s">
        <v>163</v>
      </c>
      <c r="K52" s="105"/>
      <c r="L52" s="105"/>
      <c r="M52" s="105"/>
      <c r="N52" s="105"/>
      <c r="O52" s="105"/>
      <c r="P52" s="105"/>
      <c r="Q52" s="110">
        <f t="shared" si="61"/>
        <v>0</v>
      </c>
      <c r="R52" s="107"/>
      <c r="S52" s="105" t="s">
        <v>163</v>
      </c>
      <c r="T52" s="105"/>
      <c r="U52" s="105"/>
      <c r="V52" s="105"/>
      <c r="W52" s="105"/>
      <c r="X52" s="105"/>
      <c r="Y52" s="105"/>
      <c r="Z52" s="110">
        <f t="shared" si="62"/>
        <v>0</v>
      </c>
      <c r="AA52" s="111"/>
      <c r="AB52" s="105" t="s">
        <v>163</v>
      </c>
      <c r="AC52" s="105"/>
      <c r="AD52" s="105"/>
      <c r="AE52" s="105"/>
      <c r="AF52" s="105"/>
      <c r="AG52" s="105"/>
      <c r="AH52" s="105"/>
      <c r="AI52" s="110">
        <f t="shared" si="63"/>
        <v>0</v>
      </c>
      <c r="AJ52" s="107"/>
      <c r="AK52" s="105" t="s">
        <v>163</v>
      </c>
      <c r="AL52" s="105"/>
      <c r="AM52" s="105"/>
      <c r="AN52" s="105"/>
      <c r="AO52" s="105"/>
      <c r="AP52" s="105"/>
      <c r="AQ52" s="105"/>
      <c r="AR52" s="110">
        <f t="shared" si="64"/>
        <v>0</v>
      </c>
      <c r="AS52" s="102"/>
      <c r="AT52" s="105" t="s">
        <v>163</v>
      </c>
      <c r="AU52" s="105"/>
      <c r="AV52" s="105"/>
      <c r="AW52" s="105"/>
      <c r="AX52" s="105"/>
      <c r="AY52" s="105"/>
      <c r="AZ52" s="105"/>
      <c r="BA52" s="110">
        <f t="shared" si="65"/>
        <v>0</v>
      </c>
      <c r="BB52" s="107"/>
      <c r="BC52" s="105" t="s">
        <v>163</v>
      </c>
      <c r="BD52" s="105"/>
      <c r="BE52" s="105"/>
      <c r="BF52" s="105"/>
      <c r="BG52" s="105"/>
      <c r="BH52" s="105"/>
      <c r="BI52" s="105"/>
      <c r="BJ52" s="110">
        <f t="shared" si="66"/>
        <v>0</v>
      </c>
      <c r="BK52" s="102"/>
      <c r="BL52" s="105" t="s">
        <v>163</v>
      </c>
      <c r="BM52" s="105"/>
      <c r="BN52" s="105"/>
      <c r="BO52" s="105"/>
      <c r="BP52" s="105"/>
      <c r="BQ52" s="105"/>
      <c r="BR52" s="105"/>
      <c r="BS52" s="110">
        <f t="shared" si="67"/>
        <v>0</v>
      </c>
      <c r="BT52" s="107"/>
      <c r="BU52" s="105" t="s">
        <v>163</v>
      </c>
      <c r="BV52" s="105"/>
      <c r="BW52" s="105"/>
      <c r="BX52" s="105"/>
      <c r="BY52" s="105"/>
      <c r="BZ52" s="105"/>
      <c r="CA52" s="105"/>
      <c r="CB52" s="110">
        <f t="shared" si="68"/>
        <v>0</v>
      </c>
      <c r="CC52" s="102"/>
      <c r="CD52" s="105" t="s">
        <v>163</v>
      </c>
      <c r="CE52" s="105"/>
      <c r="CF52" s="105"/>
      <c r="CG52" s="105"/>
      <c r="CH52" s="105"/>
      <c r="CI52" s="105"/>
      <c r="CJ52" s="105"/>
      <c r="CK52" s="110">
        <f t="shared" si="69"/>
        <v>0</v>
      </c>
      <c r="CL52" s="107"/>
      <c r="CM52" s="105" t="s">
        <v>163</v>
      </c>
      <c r="CN52" s="105"/>
      <c r="CO52" s="105"/>
      <c r="CP52" s="105"/>
      <c r="CQ52" s="105"/>
      <c r="CR52" s="105"/>
      <c r="CS52" s="105"/>
      <c r="CT52" s="110">
        <f t="shared" si="70"/>
        <v>0</v>
      </c>
      <c r="CU52" s="107"/>
      <c r="CV52" s="105" t="s">
        <v>163</v>
      </c>
      <c r="CW52" s="105"/>
      <c r="CX52" s="105"/>
      <c r="CY52" s="105"/>
      <c r="CZ52" s="105"/>
      <c r="DA52" s="105"/>
      <c r="DB52" s="105"/>
      <c r="DC52" s="110">
        <f t="shared" si="71"/>
        <v>0</v>
      </c>
      <c r="DD52" s="102"/>
      <c r="DE52" s="105" t="s">
        <v>163</v>
      </c>
      <c r="DF52" s="105"/>
      <c r="DG52" s="105"/>
      <c r="DH52" s="105"/>
      <c r="DI52" s="105"/>
      <c r="DJ52" s="105"/>
      <c r="DK52" s="105"/>
      <c r="DL52" s="110">
        <f t="shared" si="72"/>
        <v>0</v>
      </c>
      <c r="DM52" s="102"/>
      <c r="DN52" s="105" t="s">
        <v>163</v>
      </c>
      <c r="DO52" s="105"/>
      <c r="DP52" s="105"/>
      <c r="DQ52" s="105"/>
      <c r="DR52" s="105"/>
      <c r="DS52" s="105"/>
      <c r="DT52" s="105"/>
      <c r="DU52" s="110">
        <f t="shared" si="73"/>
        <v>0</v>
      </c>
      <c r="DV52" s="102"/>
      <c r="DW52" s="105" t="s">
        <v>163</v>
      </c>
      <c r="DX52" s="105"/>
      <c r="DY52" s="105"/>
      <c r="DZ52" s="105"/>
      <c r="EA52" s="105"/>
      <c r="EB52" s="105"/>
      <c r="EC52" s="105"/>
      <c r="ED52" s="110">
        <f t="shared" si="74"/>
        <v>0</v>
      </c>
      <c r="EE52" s="102"/>
    </row>
    <row r="53" spans="1:135" x14ac:dyDescent="0.3">
      <c r="A53" s="105" t="s">
        <v>163</v>
      </c>
      <c r="B53" s="105"/>
      <c r="C53" s="105"/>
      <c r="D53" s="105"/>
      <c r="E53" s="105"/>
      <c r="F53" s="105"/>
      <c r="G53" s="105"/>
      <c r="H53" s="110">
        <f t="shared" si="60"/>
        <v>0</v>
      </c>
      <c r="I53" s="102"/>
      <c r="J53" s="105" t="s">
        <v>163</v>
      </c>
      <c r="K53" s="105"/>
      <c r="L53" s="105"/>
      <c r="M53" s="105"/>
      <c r="N53" s="105"/>
      <c r="O53" s="105"/>
      <c r="P53" s="105"/>
      <c r="Q53" s="110">
        <f t="shared" si="61"/>
        <v>0</v>
      </c>
      <c r="R53" s="107"/>
      <c r="S53" s="105" t="s">
        <v>163</v>
      </c>
      <c r="T53" s="105"/>
      <c r="U53" s="105"/>
      <c r="V53" s="105"/>
      <c r="W53" s="105"/>
      <c r="X53" s="105"/>
      <c r="Y53" s="105"/>
      <c r="Z53" s="110">
        <f t="shared" si="62"/>
        <v>0</v>
      </c>
      <c r="AA53" s="111"/>
      <c r="AB53" s="105" t="s">
        <v>163</v>
      </c>
      <c r="AC53" s="105"/>
      <c r="AD53" s="105"/>
      <c r="AE53" s="105"/>
      <c r="AF53" s="105"/>
      <c r="AG53" s="105"/>
      <c r="AH53" s="105"/>
      <c r="AI53" s="110">
        <f t="shared" si="63"/>
        <v>0</v>
      </c>
      <c r="AJ53" s="107"/>
      <c r="AK53" s="105" t="s">
        <v>163</v>
      </c>
      <c r="AL53" s="105"/>
      <c r="AM53" s="105"/>
      <c r="AN53" s="105"/>
      <c r="AO53" s="105"/>
      <c r="AP53" s="105"/>
      <c r="AQ53" s="105"/>
      <c r="AR53" s="110">
        <f t="shared" si="64"/>
        <v>0</v>
      </c>
      <c r="AS53" s="102"/>
      <c r="AT53" s="105" t="s">
        <v>163</v>
      </c>
      <c r="AU53" s="105"/>
      <c r="AV53" s="105"/>
      <c r="AW53" s="105"/>
      <c r="AX53" s="105"/>
      <c r="AY53" s="105"/>
      <c r="AZ53" s="105"/>
      <c r="BA53" s="110">
        <f t="shared" si="65"/>
        <v>0</v>
      </c>
      <c r="BB53" s="107"/>
      <c r="BC53" s="105" t="s">
        <v>163</v>
      </c>
      <c r="BD53" s="105"/>
      <c r="BE53" s="105"/>
      <c r="BF53" s="105"/>
      <c r="BG53" s="105"/>
      <c r="BH53" s="105"/>
      <c r="BI53" s="105"/>
      <c r="BJ53" s="110">
        <f t="shared" si="66"/>
        <v>0</v>
      </c>
      <c r="BK53" s="102"/>
      <c r="BL53" s="105" t="s">
        <v>163</v>
      </c>
      <c r="BM53" s="105"/>
      <c r="BN53" s="105"/>
      <c r="BO53" s="105"/>
      <c r="BP53" s="105"/>
      <c r="BQ53" s="105"/>
      <c r="BR53" s="105"/>
      <c r="BS53" s="110">
        <f t="shared" si="67"/>
        <v>0</v>
      </c>
      <c r="BT53" s="107"/>
      <c r="BU53" s="105" t="s">
        <v>163</v>
      </c>
      <c r="BV53" s="105"/>
      <c r="BW53" s="105"/>
      <c r="BX53" s="105"/>
      <c r="BY53" s="105"/>
      <c r="BZ53" s="105"/>
      <c r="CA53" s="105"/>
      <c r="CB53" s="110">
        <f t="shared" si="68"/>
        <v>0</v>
      </c>
      <c r="CC53" s="102"/>
      <c r="CD53" s="105" t="s">
        <v>163</v>
      </c>
      <c r="CE53" s="105"/>
      <c r="CF53" s="105"/>
      <c r="CG53" s="105"/>
      <c r="CH53" s="105"/>
      <c r="CI53" s="105"/>
      <c r="CJ53" s="105"/>
      <c r="CK53" s="110">
        <f t="shared" si="69"/>
        <v>0</v>
      </c>
      <c r="CL53" s="107"/>
      <c r="CM53" s="105" t="s">
        <v>163</v>
      </c>
      <c r="CN53" s="105"/>
      <c r="CO53" s="105"/>
      <c r="CP53" s="105"/>
      <c r="CQ53" s="105"/>
      <c r="CR53" s="105"/>
      <c r="CS53" s="105"/>
      <c r="CT53" s="110">
        <f t="shared" si="70"/>
        <v>0</v>
      </c>
      <c r="CU53" s="107"/>
      <c r="CV53" s="105" t="s">
        <v>163</v>
      </c>
      <c r="CW53" s="105"/>
      <c r="CX53" s="105"/>
      <c r="CY53" s="105"/>
      <c r="CZ53" s="105"/>
      <c r="DA53" s="105"/>
      <c r="DB53" s="105"/>
      <c r="DC53" s="110">
        <f t="shared" si="71"/>
        <v>0</v>
      </c>
      <c r="DD53" s="102"/>
      <c r="DE53" s="105" t="s">
        <v>163</v>
      </c>
      <c r="DF53" s="105"/>
      <c r="DG53" s="105"/>
      <c r="DH53" s="105"/>
      <c r="DI53" s="105"/>
      <c r="DJ53" s="105"/>
      <c r="DK53" s="105"/>
      <c r="DL53" s="110">
        <f t="shared" si="72"/>
        <v>0</v>
      </c>
      <c r="DM53" s="102"/>
      <c r="DN53" s="105" t="s">
        <v>163</v>
      </c>
      <c r="DO53" s="105"/>
      <c r="DP53" s="105"/>
      <c r="DQ53" s="105"/>
      <c r="DR53" s="105"/>
      <c r="DS53" s="105"/>
      <c r="DT53" s="105"/>
      <c r="DU53" s="110">
        <f t="shared" si="73"/>
        <v>0</v>
      </c>
      <c r="DV53" s="102"/>
      <c r="DW53" s="105" t="s">
        <v>163</v>
      </c>
      <c r="DX53" s="105"/>
      <c r="DY53" s="105"/>
      <c r="DZ53" s="105"/>
      <c r="EA53" s="105"/>
      <c r="EB53" s="105"/>
      <c r="EC53" s="105"/>
      <c r="ED53" s="110">
        <f t="shared" si="74"/>
        <v>0</v>
      </c>
      <c r="EE53" s="102"/>
    </row>
    <row r="54" spans="1:135" x14ac:dyDescent="0.3">
      <c r="A54" s="105" t="s">
        <v>163</v>
      </c>
      <c r="B54" s="105"/>
      <c r="C54" s="105"/>
      <c r="D54" s="105"/>
      <c r="E54" s="105"/>
      <c r="F54" s="105"/>
      <c r="G54" s="105"/>
      <c r="H54" s="110">
        <f t="shared" si="60"/>
        <v>0</v>
      </c>
      <c r="I54" s="102"/>
      <c r="J54" s="105" t="s">
        <v>163</v>
      </c>
      <c r="K54" s="105"/>
      <c r="L54" s="105"/>
      <c r="M54" s="105"/>
      <c r="N54" s="105"/>
      <c r="O54" s="105"/>
      <c r="P54" s="105"/>
      <c r="Q54" s="110">
        <f t="shared" si="61"/>
        <v>0</v>
      </c>
      <c r="R54" s="107"/>
      <c r="S54" s="105" t="s">
        <v>163</v>
      </c>
      <c r="T54" s="105"/>
      <c r="U54" s="105"/>
      <c r="V54" s="105"/>
      <c r="W54" s="105"/>
      <c r="X54" s="105"/>
      <c r="Y54" s="105"/>
      <c r="Z54" s="110">
        <f t="shared" si="62"/>
        <v>0</v>
      </c>
      <c r="AA54" s="111"/>
      <c r="AB54" s="105" t="s">
        <v>163</v>
      </c>
      <c r="AC54" s="105"/>
      <c r="AD54" s="105"/>
      <c r="AE54" s="105"/>
      <c r="AF54" s="105"/>
      <c r="AG54" s="105"/>
      <c r="AH54" s="105"/>
      <c r="AI54" s="110">
        <f t="shared" si="63"/>
        <v>0</v>
      </c>
      <c r="AJ54" s="107"/>
      <c r="AK54" s="105" t="s">
        <v>163</v>
      </c>
      <c r="AL54" s="105"/>
      <c r="AM54" s="105"/>
      <c r="AN54" s="105"/>
      <c r="AO54" s="105"/>
      <c r="AP54" s="105"/>
      <c r="AQ54" s="105"/>
      <c r="AR54" s="110">
        <f t="shared" si="64"/>
        <v>0</v>
      </c>
      <c r="AS54" s="102"/>
      <c r="AT54" s="105" t="s">
        <v>163</v>
      </c>
      <c r="AU54" s="105"/>
      <c r="AV54" s="105"/>
      <c r="AW54" s="105"/>
      <c r="AX54" s="105"/>
      <c r="AY54" s="105"/>
      <c r="AZ54" s="105"/>
      <c r="BA54" s="110">
        <f t="shared" si="65"/>
        <v>0</v>
      </c>
      <c r="BB54" s="107"/>
      <c r="BC54" s="105" t="s">
        <v>163</v>
      </c>
      <c r="BD54" s="105"/>
      <c r="BE54" s="105"/>
      <c r="BF54" s="105"/>
      <c r="BG54" s="105"/>
      <c r="BH54" s="105"/>
      <c r="BI54" s="105"/>
      <c r="BJ54" s="110">
        <f t="shared" si="66"/>
        <v>0</v>
      </c>
      <c r="BK54" s="102"/>
      <c r="BL54" s="105" t="s">
        <v>163</v>
      </c>
      <c r="BM54" s="105"/>
      <c r="BN54" s="105"/>
      <c r="BO54" s="105"/>
      <c r="BP54" s="105"/>
      <c r="BQ54" s="105"/>
      <c r="BR54" s="105"/>
      <c r="BS54" s="110">
        <f t="shared" si="67"/>
        <v>0</v>
      </c>
      <c r="BT54" s="107"/>
      <c r="BU54" s="105" t="s">
        <v>163</v>
      </c>
      <c r="BV54" s="105"/>
      <c r="BW54" s="105"/>
      <c r="BX54" s="105"/>
      <c r="BY54" s="105"/>
      <c r="BZ54" s="105"/>
      <c r="CA54" s="105"/>
      <c r="CB54" s="110">
        <f t="shared" si="68"/>
        <v>0</v>
      </c>
      <c r="CC54" s="102"/>
      <c r="CD54" s="105" t="s">
        <v>163</v>
      </c>
      <c r="CE54" s="105"/>
      <c r="CF54" s="105"/>
      <c r="CG54" s="105"/>
      <c r="CH54" s="105"/>
      <c r="CI54" s="105"/>
      <c r="CJ54" s="105"/>
      <c r="CK54" s="110">
        <f t="shared" si="69"/>
        <v>0</v>
      </c>
      <c r="CL54" s="107"/>
      <c r="CM54" s="105" t="s">
        <v>163</v>
      </c>
      <c r="CN54" s="105"/>
      <c r="CO54" s="105"/>
      <c r="CP54" s="105"/>
      <c r="CQ54" s="105"/>
      <c r="CR54" s="105"/>
      <c r="CS54" s="105"/>
      <c r="CT54" s="110">
        <f t="shared" si="70"/>
        <v>0</v>
      </c>
      <c r="CU54" s="107"/>
      <c r="CV54" s="105" t="s">
        <v>163</v>
      </c>
      <c r="CW54" s="105"/>
      <c r="CX54" s="105"/>
      <c r="CY54" s="105"/>
      <c r="CZ54" s="105"/>
      <c r="DA54" s="105"/>
      <c r="DB54" s="105"/>
      <c r="DC54" s="110">
        <f t="shared" si="71"/>
        <v>0</v>
      </c>
      <c r="DD54" s="102"/>
      <c r="DE54" s="105" t="s">
        <v>163</v>
      </c>
      <c r="DF54" s="105"/>
      <c r="DG54" s="105"/>
      <c r="DH54" s="105"/>
      <c r="DI54" s="105"/>
      <c r="DJ54" s="105"/>
      <c r="DK54" s="105"/>
      <c r="DL54" s="110">
        <f t="shared" si="72"/>
        <v>0</v>
      </c>
      <c r="DM54" s="102"/>
      <c r="DN54" s="105" t="s">
        <v>163</v>
      </c>
      <c r="DO54" s="105"/>
      <c r="DP54" s="105"/>
      <c r="DQ54" s="105"/>
      <c r="DR54" s="105"/>
      <c r="DS54" s="105"/>
      <c r="DT54" s="105"/>
      <c r="DU54" s="110">
        <f t="shared" si="73"/>
        <v>0</v>
      </c>
      <c r="DV54" s="102"/>
      <c r="DW54" s="105" t="s">
        <v>163</v>
      </c>
      <c r="DX54" s="105"/>
      <c r="DY54" s="105"/>
      <c r="DZ54" s="105"/>
      <c r="EA54" s="105"/>
      <c r="EB54" s="105"/>
      <c r="EC54" s="105"/>
      <c r="ED54" s="110">
        <f t="shared" si="74"/>
        <v>0</v>
      </c>
      <c r="EE54" s="102"/>
    </row>
    <row r="55" spans="1:135" x14ac:dyDescent="0.3">
      <c r="A55" s="105" t="s">
        <v>163</v>
      </c>
      <c r="B55" s="105"/>
      <c r="C55" s="105"/>
      <c r="D55" s="105"/>
      <c r="E55" s="105"/>
      <c r="F55" s="105"/>
      <c r="G55" s="105"/>
      <c r="H55" s="110">
        <f t="shared" si="60"/>
        <v>0</v>
      </c>
      <c r="I55" s="102"/>
      <c r="J55" s="105" t="s">
        <v>163</v>
      </c>
      <c r="K55" s="105"/>
      <c r="L55" s="105"/>
      <c r="M55" s="105"/>
      <c r="N55" s="105"/>
      <c r="O55" s="105"/>
      <c r="P55" s="105"/>
      <c r="Q55" s="110">
        <f t="shared" si="61"/>
        <v>0</v>
      </c>
      <c r="R55" s="102"/>
      <c r="S55" s="105" t="s">
        <v>163</v>
      </c>
      <c r="T55" s="105"/>
      <c r="U55" s="105"/>
      <c r="V55" s="105"/>
      <c r="W55" s="105"/>
      <c r="X55" s="105"/>
      <c r="Y55" s="105"/>
      <c r="Z55" s="110">
        <f t="shared" si="62"/>
        <v>0</v>
      </c>
      <c r="AA55" s="104"/>
      <c r="AB55" s="105" t="s">
        <v>163</v>
      </c>
      <c r="AC55" s="105"/>
      <c r="AD55" s="105"/>
      <c r="AE55" s="105"/>
      <c r="AF55" s="105"/>
      <c r="AG55" s="105"/>
      <c r="AH55" s="105"/>
      <c r="AI55" s="110">
        <f t="shared" si="63"/>
        <v>0</v>
      </c>
      <c r="AJ55" s="102"/>
      <c r="AK55" s="105" t="s">
        <v>163</v>
      </c>
      <c r="AL55" s="105"/>
      <c r="AM55" s="105"/>
      <c r="AN55" s="105"/>
      <c r="AO55" s="105"/>
      <c r="AP55" s="105"/>
      <c r="AQ55" s="105"/>
      <c r="AR55" s="110">
        <f t="shared" si="64"/>
        <v>0</v>
      </c>
      <c r="AS55" s="102"/>
      <c r="AT55" s="105" t="s">
        <v>163</v>
      </c>
      <c r="AU55" s="105"/>
      <c r="AV55" s="105"/>
      <c r="AW55" s="105"/>
      <c r="AX55" s="105"/>
      <c r="AY55" s="105"/>
      <c r="AZ55" s="105"/>
      <c r="BA55" s="110">
        <f t="shared" si="65"/>
        <v>0</v>
      </c>
      <c r="BB55" s="102"/>
      <c r="BC55" s="105" t="s">
        <v>163</v>
      </c>
      <c r="BD55" s="105"/>
      <c r="BE55" s="105"/>
      <c r="BF55" s="105"/>
      <c r="BG55" s="105"/>
      <c r="BH55" s="105"/>
      <c r="BI55" s="105"/>
      <c r="BJ55" s="110">
        <f t="shared" si="66"/>
        <v>0</v>
      </c>
      <c r="BK55" s="102"/>
      <c r="BL55" s="105" t="s">
        <v>163</v>
      </c>
      <c r="BM55" s="105"/>
      <c r="BN55" s="105"/>
      <c r="BO55" s="105"/>
      <c r="BP55" s="105"/>
      <c r="BQ55" s="105"/>
      <c r="BR55" s="105"/>
      <c r="BS55" s="110">
        <f t="shared" si="67"/>
        <v>0</v>
      </c>
      <c r="BT55" s="102"/>
      <c r="BU55" s="105" t="s">
        <v>163</v>
      </c>
      <c r="BV55" s="105"/>
      <c r="BW55" s="105"/>
      <c r="BX55" s="105"/>
      <c r="BY55" s="105"/>
      <c r="BZ55" s="105"/>
      <c r="CA55" s="105"/>
      <c r="CB55" s="110">
        <f t="shared" si="68"/>
        <v>0</v>
      </c>
      <c r="CC55" s="102"/>
      <c r="CD55" s="105" t="s">
        <v>163</v>
      </c>
      <c r="CE55" s="105"/>
      <c r="CF55" s="105"/>
      <c r="CG55" s="105"/>
      <c r="CH55" s="105"/>
      <c r="CI55" s="105"/>
      <c r="CJ55" s="105"/>
      <c r="CK55" s="110">
        <f t="shared" si="69"/>
        <v>0</v>
      </c>
      <c r="CL55" s="102"/>
      <c r="CM55" s="105" t="s">
        <v>163</v>
      </c>
      <c r="CN55" s="105"/>
      <c r="CO55" s="105"/>
      <c r="CP55" s="105"/>
      <c r="CQ55" s="105"/>
      <c r="CR55" s="105"/>
      <c r="CS55" s="105"/>
      <c r="CT55" s="110">
        <f t="shared" si="70"/>
        <v>0</v>
      </c>
      <c r="CU55" s="102"/>
      <c r="CV55" s="105" t="s">
        <v>163</v>
      </c>
      <c r="CW55" s="105"/>
      <c r="CX55" s="105"/>
      <c r="CY55" s="105"/>
      <c r="CZ55" s="105"/>
      <c r="DA55" s="105"/>
      <c r="DB55" s="105"/>
      <c r="DC55" s="110">
        <f t="shared" si="71"/>
        <v>0</v>
      </c>
      <c r="DD55" s="102"/>
      <c r="DE55" s="105" t="s">
        <v>163</v>
      </c>
      <c r="DF55" s="105"/>
      <c r="DG55" s="105"/>
      <c r="DH55" s="105"/>
      <c r="DI55" s="105"/>
      <c r="DJ55" s="105"/>
      <c r="DK55" s="105"/>
      <c r="DL55" s="110">
        <f t="shared" si="72"/>
        <v>0</v>
      </c>
      <c r="DM55" s="102"/>
      <c r="DN55" s="105" t="s">
        <v>163</v>
      </c>
      <c r="DO55" s="105"/>
      <c r="DP55" s="105"/>
      <c r="DQ55" s="105"/>
      <c r="DR55" s="105"/>
      <c r="DS55" s="105"/>
      <c r="DT55" s="105"/>
      <c r="DU55" s="110">
        <f t="shared" si="73"/>
        <v>0</v>
      </c>
      <c r="DV55" s="102"/>
      <c r="DW55" s="105" t="s">
        <v>163</v>
      </c>
      <c r="DX55" s="105"/>
      <c r="DY55" s="105"/>
      <c r="DZ55" s="105"/>
      <c r="EA55" s="105"/>
      <c r="EB55" s="105"/>
      <c r="EC55" s="105"/>
      <c r="ED55" s="110">
        <f t="shared" si="74"/>
        <v>0</v>
      </c>
      <c r="EE55" s="102"/>
    </row>
    <row r="56" spans="1:135" x14ac:dyDescent="0.3">
      <c r="A56" s="31" t="s">
        <v>285</v>
      </c>
      <c r="B56" s="103" t="s">
        <v>56</v>
      </c>
      <c r="C56" s="103"/>
      <c r="D56" s="103"/>
      <c r="E56" s="103"/>
      <c r="F56" s="103"/>
      <c r="G56" s="103"/>
      <c r="H56" s="110">
        <f>SUM(H47:H55)</f>
        <v>0</v>
      </c>
      <c r="I56" s="102"/>
      <c r="J56" s="31" t="s">
        <v>285</v>
      </c>
      <c r="K56" s="103" t="s">
        <v>56</v>
      </c>
      <c r="L56" s="103"/>
      <c r="M56" s="103"/>
      <c r="N56" s="103"/>
      <c r="O56" s="103"/>
      <c r="P56" s="103"/>
      <c r="Q56" s="110">
        <f>SUM(Q47:Q55)</f>
        <v>0</v>
      </c>
      <c r="R56" s="102"/>
      <c r="S56" s="31" t="s">
        <v>285</v>
      </c>
      <c r="T56" s="103" t="s">
        <v>56</v>
      </c>
      <c r="U56" s="103"/>
      <c r="V56" s="103"/>
      <c r="W56" s="103"/>
      <c r="X56" s="103"/>
      <c r="Y56" s="103"/>
      <c r="Z56" s="110">
        <f>SUM(Z47:Z55)</f>
        <v>0</v>
      </c>
      <c r="AA56" s="104"/>
      <c r="AB56" s="31" t="s">
        <v>285</v>
      </c>
      <c r="AC56" s="103" t="s">
        <v>56</v>
      </c>
      <c r="AD56" s="103"/>
      <c r="AE56" s="103"/>
      <c r="AF56" s="103"/>
      <c r="AG56" s="103"/>
      <c r="AH56" s="103"/>
      <c r="AI56" s="110">
        <f>SUM(AI47:AI55)</f>
        <v>0</v>
      </c>
      <c r="AJ56" s="102"/>
      <c r="AK56" s="31" t="s">
        <v>285</v>
      </c>
      <c r="AL56" s="103" t="s">
        <v>56</v>
      </c>
      <c r="AM56" s="103"/>
      <c r="AN56" s="103"/>
      <c r="AO56" s="103"/>
      <c r="AP56" s="103"/>
      <c r="AQ56" s="103"/>
      <c r="AR56" s="110">
        <f>SUM(AR47:AR55)</f>
        <v>0</v>
      </c>
      <c r="AS56" s="102"/>
      <c r="AT56" s="31" t="s">
        <v>285</v>
      </c>
      <c r="AU56" s="103" t="s">
        <v>56</v>
      </c>
      <c r="AV56" s="103"/>
      <c r="AW56" s="103"/>
      <c r="AX56" s="103"/>
      <c r="AY56" s="103"/>
      <c r="AZ56" s="103"/>
      <c r="BA56" s="110">
        <f>SUM(BA47:BA55)</f>
        <v>0</v>
      </c>
      <c r="BB56" s="102"/>
      <c r="BC56" s="31" t="s">
        <v>285</v>
      </c>
      <c r="BD56" s="103" t="s">
        <v>56</v>
      </c>
      <c r="BE56" s="103"/>
      <c r="BF56" s="103"/>
      <c r="BG56" s="103"/>
      <c r="BH56" s="103"/>
      <c r="BI56" s="103"/>
      <c r="BJ56" s="110">
        <f>SUM(BJ47:BJ55)</f>
        <v>0</v>
      </c>
      <c r="BK56" s="102"/>
      <c r="BL56" s="31" t="s">
        <v>285</v>
      </c>
      <c r="BM56" s="103" t="s">
        <v>56</v>
      </c>
      <c r="BN56" s="103"/>
      <c r="BO56" s="103"/>
      <c r="BP56" s="103"/>
      <c r="BQ56" s="103"/>
      <c r="BR56" s="103"/>
      <c r="BS56" s="110">
        <f>SUM(BS47:BS55)</f>
        <v>0</v>
      </c>
      <c r="BT56" s="102"/>
      <c r="BU56" s="31" t="s">
        <v>285</v>
      </c>
      <c r="BV56" s="103" t="s">
        <v>56</v>
      </c>
      <c r="BW56" s="103"/>
      <c r="BX56" s="103"/>
      <c r="BY56" s="103"/>
      <c r="BZ56" s="103"/>
      <c r="CA56" s="103"/>
      <c r="CB56" s="110">
        <f>SUM(CB47:CB55)</f>
        <v>0</v>
      </c>
      <c r="CC56" s="102"/>
      <c r="CD56" s="31" t="s">
        <v>285</v>
      </c>
      <c r="CE56" s="103" t="s">
        <v>56</v>
      </c>
      <c r="CF56" s="103"/>
      <c r="CG56" s="103"/>
      <c r="CH56" s="103"/>
      <c r="CI56" s="103"/>
      <c r="CJ56" s="103"/>
      <c r="CK56" s="110">
        <f>SUM(CK47:CK55)</f>
        <v>0</v>
      </c>
      <c r="CL56" s="102"/>
      <c r="CM56" s="31" t="s">
        <v>285</v>
      </c>
      <c r="CN56" s="103" t="s">
        <v>56</v>
      </c>
      <c r="CO56" s="103"/>
      <c r="CP56" s="103"/>
      <c r="CQ56" s="103"/>
      <c r="CR56" s="103"/>
      <c r="CS56" s="103"/>
      <c r="CT56" s="110">
        <f>SUM(CT47:CT55)</f>
        <v>0</v>
      </c>
      <c r="CU56" s="102"/>
      <c r="CV56" s="31" t="s">
        <v>285</v>
      </c>
      <c r="CW56" s="103" t="s">
        <v>56</v>
      </c>
      <c r="CX56" s="103"/>
      <c r="CY56" s="103"/>
      <c r="CZ56" s="103"/>
      <c r="DA56" s="103"/>
      <c r="DB56" s="103"/>
      <c r="DC56" s="110">
        <f>SUM(DC47:DC55)</f>
        <v>0</v>
      </c>
      <c r="DD56" s="102"/>
      <c r="DE56" s="31" t="s">
        <v>285</v>
      </c>
      <c r="DF56" s="103" t="s">
        <v>56</v>
      </c>
      <c r="DG56" s="103"/>
      <c r="DH56" s="103"/>
      <c r="DI56" s="103"/>
      <c r="DJ56" s="103"/>
      <c r="DK56" s="103"/>
      <c r="DL56" s="110">
        <f>SUM(DL47:DL55)</f>
        <v>0</v>
      </c>
      <c r="DM56" s="102"/>
      <c r="DN56" s="31" t="s">
        <v>285</v>
      </c>
      <c r="DO56" s="103" t="s">
        <v>56</v>
      </c>
      <c r="DP56" s="103"/>
      <c r="DQ56" s="103"/>
      <c r="DR56" s="103"/>
      <c r="DS56" s="103"/>
      <c r="DT56" s="103"/>
      <c r="DU56" s="110">
        <f>SUM(DU47:DU55)</f>
        <v>0</v>
      </c>
      <c r="DV56" s="102"/>
      <c r="DW56" s="31" t="s">
        <v>285</v>
      </c>
      <c r="DX56" s="103" t="s">
        <v>56</v>
      </c>
      <c r="DY56" s="103"/>
      <c r="DZ56" s="103"/>
      <c r="EA56" s="103"/>
      <c r="EB56" s="103"/>
      <c r="EC56" s="103"/>
      <c r="ED56" s="110">
        <f>SUM(ED47:ED55)</f>
        <v>0</v>
      </c>
      <c r="EE56" s="102"/>
    </row>
    <row r="57" spans="1:135" x14ac:dyDescent="0.3">
      <c r="A57" s="105" t="s">
        <v>291</v>
      </c>
      <c r="B57" s="103"/>
      <c r="C57" s="103"/>
      <c r="D57" s="103"/>
      <c r="E57" s="103"/>
      <c r="F57" s="103"/>
      <c r="G57" s="103"/>
      <c r="H57" s="110">
        <f>(B57*C57)+(D57*E57)+(F57*G57)</f>
        <v>0</v>
      </c>
      <c r="I57" s="102"/>
      <c r="J57" s="105" t="s">
        <v>291</v>
      </c>
      <c r="K57" s="103"/>
      <c r="L57" s="103"/>
      <c r="M57" s="103"/>
      <c r="N57" s="103"/>
      <c r="O57" s="103"/>
      <c r="P57" s="103"/>
      <c r="Q57" s="110">
        <f>(K57*L57)+(M57*N57)+(O57*P57)</f>
        <v>0</v>
      </c>
      <c r="R57" s="107"/>
      <c r="S57" s="105" t="s">
        <v>291</v>
      </c>
      <c r="T57" s="103"/>
      <c r="U57" s="103"/>
      <c r="V57" s="103"/>
      <c r="W57" s="103"/>
      <c r="X57" s="103"/>
      <c r="Y57" s="103"/>
      <c r="Z57" s="110">
        <f>(T57*U57)+(V57*W57)+(X57*Y57)</f>
        <v>0</v>
      </c>
      <c r="AA57" s="108"/>
      <c r="AB57" s="105" t="s">
        <v>291</v>
      </c>
      <c r="AC57" s="103"/>
      <c r="AD57" s="103"/>
      <c r="AE57" s="103"/>
      <c r="AF57" s="103"/>
      <c r="AG57" s="103"/>
      <c r="AH57" s="103"/>
      <c r="AI57" s="110">
        <f>(AC57*AD57)+(AE57*AF57)+(AG57*AH57)</f>
        <v>0</v>
      </c>
      <c r="AJ57" s="109"/>
      <c r="AK57" s="105" t="s">
        <v>291</v>
      </c>
      <c r="AL57" s="103"/>
      <c r="AM57" s="103"/>
      <c r="AN57" s="103"/>
      <c r="AO57" s="103"/>
      <c r="AP57" s="103"/>
      <c r="AQ57" s="103"/>
      <c r="AR57" s="110">
        <f>(AL57*AM57)+(AN57*AO57)+(AP57*AQ57)</f>
        <v>0</v>
      </c>
      <c r="AS57" s="102"/>
      <c r="AT57" s="105" t="s">
        <v>291</v>
      </c>
      <c r="AU57" s="103"/>
      <c r="AV57" s="103"/>
      <c r="AW57" s="103"/>
      <c r="AX57" s="103"/>
      <c r="AY57" s="103"/>
      <c r="AZ57" s="103"/>
      <c r="BA57" s="110">
        <f>(AU57*AV57)+(AW57*AX57)+(AY57*AZ57)</f>
        <v>0</v>
      </c>
      <c r="BB57" s="109"/>
      <c r="BC57" s="105" t="s">
        <v>291</v>
      </c>
      <c r="BD57" s="103"/>
      <c r="BE57" s="103"/>
      <c r="BF57" s="103"/>
      <c r="BG57" s="103"/>
      <c r="BH57" s="103"/>
      <c r="BI57" s="103"/>
      <c r="BJ57" s="110">
        <f>(BD57*BE57)+(BF57*BG57)+(BH57*BI57)</f>
        <v>0</v>
      </c>
      <c r="BK57" s="102"/>
      <c r="BL57" s="105" t="s">
        <v>291</v>
      </c>
      <c r="BM57" s="103"/>
      <c r="BN57" s="103"/>
      <c r="BO57" s="103"/>
      <c r="BP57" s="103"/>
      <c r="BQ57" s="103"/>
      <c r="BR57" s="103"/>
      <c r="BS57" s="110">
        <f>(BM57*BN57)+(BO57*BP57)+(BQ57*BR57)</f>
        <v>0</v>
      </c>
      <c r="BT57" s="109"/>
      <c r="BU57" s="105" t="s">
        <v>291</v>
      </c>
      <c r="BV57" s="103"/>
      <c r="BW57" s="103"/>
      <c r="BX57" s="103"/>
      <c r="BY57" s="103"/>
      <c r="BZ57" s="103"/>
      <c r="CA57" s="103"/>
      <c r="CB57" s="110">
        <f>(BV57*BW57)+(BX57*BY57)+(BZ57*CA57)</f>
        <v>0</v>
      </c>
      <c r="CC57" s="102"/>
      <c r="CD57" s="105" t="s">
        <v>291</v>
      </c>
      <c r="CE57" s="103"/>
      <c r="CF57" s="103"/>
      <c r="CG57" s="103"/>
      <c r="CH57" s="103"/>
      <c r="CI57" s="103"/>
      <c r="CJ57" s="103"/>
      <c r="CK57" s="110">
        <f>(CE57*CF57)+(CG57*CH57)+(CI57*CJ57)</f>
        <v>0</v>
      </c>
      <c r="CL57" s="109"/>
      <c r="CM57" s="105" t="s">
        <v>291</v>
      </c>
      <c r="CN57" s="103"/>
      <c r="CO57" s="103"/>
      <c r="CP57" s="103"/>
      <c r="CQ57" s="103"/>
      <c r="CR57" s="103"/>
      <c r="CS57" s="103"/>
      <c r="CT57" s="110">
        <f>(CN57*CO57)+(CP57*CQ57)+(CR57*CS57)</f>
        <v>0</v>
      </c>
      <c r="CU57" s="109"/>
      <c r="CV57" s="105" t="s">
        <v>291</v>
      </c>
      <c r="CW57" s="103"/>
      <c r="CX57" s="103"/>
      <c r="CY57" s="103"/>
      <c r="CZ57" s="103"/>
      <c r="DA57" s="103"/>
      <c r="DB57" s="103"/>
      <c r="DC57" s="110">
        <f>(CW57*CX57)+(CY57*CZ57)+(DA57*DB57)</f>
        <v>0</v>
      </c>
      <c r="DD57" s="102"/>
      <c r="DE57" s="105" t="s">
        <v>291</v>
      </c>
      <c r="DF57" s="103"/>
      <c r="DG57" s="103"/>
      <c r="DH57" s="103"/>
      <c r="DI57" s="103"/>
      <c r="DJ57" s="103"/>
      <c r="DK57" s="103"/>
      <c r="DL57" s="110">
        <f>(DF57*DG57)+(DH57*DI57)+(DJ57*DK57)</f>
        <v>0</v>
      </c>
      <c r="DM57" s="102"/>
      <c r="DN57" s="105" t="s">
        <v>291</v>
      </c>
      <c r="DO57" s="103"/>
      <c r="DP57" s="103"/>
      <c r="DQ57" s="103"/>
      <c r="DR57" s="103"/>
      <c r="DS57" s="103"/>
      <c r="DT57" s="103"/>
      <c r="DU57" s="110">
        <f>(DO57*DP57)+(DQ57*DR57)+(DS57*DT57)</f>
        <v>0</v>
      </c>
      <c r="DV57" s="102"/>
      <c r="DW57" s="105" t="s">
        <v>291</v>
      </c>
      <c r="DX57" s="103"/>
      <c r="DY57" s="103"/>
      <c r="DZ57" s="103"/>
      <c r="EA57" s="103"/>
      <c r="EB57" s="103"/>
      <c r="EC57" s="103"/>
      <c r="ED57" s="110">
        <f>(DX57*DY57)+(DZ57*EA57)+(EB57*EC57)</f>
        <v>0</v>
      </c>
      <c r="EE57" s="102"/>
    </row>
    <row r="58" spans="1:135" x14ac:dyDescent="0.3">
      <c r="A58" s="31" t="s">
        <v>292</v>
      </c>
      <c r="B58" s="103"/>
      <c r="C58" s="103"/>
      <c r="D58" s="103"/>
      <c r="E58" s="103"/>
      <c r="F58" s="103"/>
      <c r="G58" s="103"/>
      <c r="H58" s="110">
        <f>H57+H56</f>
        <v>0</v>
      </c>
      <c r="I58" s="102"/>
      <c r="J58" s="31" t="s">
        <v>292</v>
      </c>
      <c r="K58" s="103"/>
      <c r="L58" s="103"/>
      <c r="M58" s="103"/>
      <c r="N58" s="103"/>
      <c r="O58" s="103"/>
      <c r="P58" s="103"/>
      <c r="Q58" s="110">
        <f>Q57+Q56</f>
        <v>0</v>
      </c>
      <c r="R58" s="107"/>
      <c r="S58" s="31" t="s">
        <v>292</v>
      </c>
      <c r="T58" s="103"/>
      <c r="U58" s="103"/>
      <c r="V58" s="103"/>
      <c r="W58" s="103"/>
      <c r="X58" s="103"/>
      <c r="Y58" s="103"/>
      <c r="Z58" s="110">
        <f>Z57+Z56</f>
        <v>0</v>
      </c>
      <c r="AA58" s="108"/>
      <c r="AB58" s="31" t="s">
        <v>292</v>
      </c>
      <c r="AC58" s="103"/>
      <c r="AD58" s="103"/>
      <c r="AE58" s="103"/>
      <c r="AF58" s="103"/>
      <c r="AG58" s="103"/>
      <c r="AH58" s="103"/>
      <c r="AI58" s="110">
        <f>AI57+AI56</f>
        <v>0</v>
      </c>
      <c r="AJ58" s="109"/>
      <c r="AK58" s="31" t="s">
        <v>292</v>
      </c>
      <c r="AL58" s="103"/>
      <c r="AM58" s="103"/>
      <c r="AN58" s="103"/>
      <c r="AO58" s="103"/>
      <c r="AP58" s="103"/>
      <c r="AQ58" s="103"/>
      <c r="AR58" s="110">
        <f>AR57+AR56</f>
        <v>0</v>
      </c>
      <c r="AS58" s="102"/>
      <c r="AT58" s="31" t="s">
        <v>292</v>
      </c>
      <c r="AU58" s="103"/>
      <c r="AV58" s="103"/>
      <c r="AW58" s="103"/>
      <c r="AX58" s="103"/>
      <c r="AY58" s="103"/>
      <c r="AZ58" s="103"/>
      <c r="BA58" s="110">
        <f>BA57+BA56</f>
        <v>0</v>
      </c>
      <c r="BB58" s="109"/>
      <c r="BC58" s="31" t="s">
        <v>292</v>
      </c>
      <c r="BD58" s="103"/>
      <c r="BE58" s="103"/>
      <c r="BF58" s="103"/>
      <c r="BG58" s="103"/>
      <c r="BH58" s="103"/>
      <c r="BI58" s="103"/>
      <c r="BJ58" s="110">
        <f>BJ57+BJ56</f>
        <v>0</v>
      </c>
      <c r="BK58" s="102"/>
      <c r="BL58" s="31" t="s">
        <v>292</v>
      </c>
      <c r="BM58" s="103"/>
      <c r="BN58" s="103"/>
      <c r="BO58" s="103"/>
      <c r="BP58" s="103"/>
      <c r="BQ58" s="103"/>
      <c r="BR58" s="103"/>
      <c r="BS58" s="110">
        <f>BS57+BS56</f>
        <v>0</v>
      </c>
      <c r="BT58" s="109"/>
      <c r="BU58" s="31" t="s">
        <v>292</v>
      </c>
      <c r="BV58" s="103"/>
      <c r="BW58" s="103"/>
      <c r="BX58" s="103"/>
      <c r="BY58" s="103"/>
      <c r="BZ58" s="103"/>
      <c r="CA58" s="103"/>
      <c r="CB58" s="110">
        <f>CB57+CB56</f>
        <v>0</v>
      </c>
      <c r="CC58" s="102"/>
      <c r="CD58" s="31" t="s">
        <v>292</v>
      </c>
      <c r="CE58" s="103"/>
      <c r="CF58" s="103"/>
      <c r="CG58" s="103"/>
      <c r="CH58" s="103"/>
      <c r="CI58" s="103"/>
      <c r="CJ58" s="103"/>
      <c r="CK58" s="110">
        <f>CK57+CK56</f>
        <v>0</v>
      </c>
      <c r="CL58" s="109"/>
      <c r="CM58" s="31" t="s">
        <v>292</v>
      </c>
      <c r="CN58" s="103"/>
      <c r="CO58" s="103"/>
      <c r="CP58" s="103"/>
      <c r="CQ58" s="103"/>
      <c r="CR58" s="103"/>
      <c r="CS58" s="103"/>
      <c r="CT58" s="110">
        <f>CT57+CT56</f>
        <v>0</v>
      </c>
      <c r="CU58" s="109"/>
      <c r="CV58" s="31" t="s">
        <v>292</v>
      </c>
      <c r="CW58" s="103"/>
      <c r="CX58" s="103"/>
      <c r="CY58" s="103"/>
      <c r="CZ58" s="103"/>
      <c r="DA58" s="103"/>
      <c r="DB58" s="103"/>
      <c r="DC58" s="110">
        <f>DC57+DC56</f>
        <v>0</v>
      </c>
      <c r="DD58" s="102"/>
      <c r="DE58" s="31" t="s">
        <v>292</v>
      </c>
      <c r="DF58" s="103"/>
      <c r="DG58" s="103"/>
      <c r="DH58" s="103"/>
      <c r="DI58" s="103"/>
      <c r="DJ58" s="103"/>
      <c r="DK58" s="103"/>
      <c r="DL58" s="110">
        <f>DL57+DL56</f>
        <v>0</v>
      </c>
      <c r="DM58" s="102"/>
      <c r="DN58" s="31" t="s">
        <v>292</v>
      </c>
      <c r="DO58" s="103"/>
      <c r="DP58" s="103"/>
      <c r="DQ58" s="103"/>
      <c r="DR58" s="103"/>
      <c r="DS58" s="103"/>
      <c r="DT58" s="103"/>
      <c r="DU58" s="110">
        <f>DU57+DU56</f>
        <v>0</v>
      </c>
      <c r="DV58" s="102"/>
      <c r="DW58" s="31" t="s">
        <v>292</v>
      </c>
      <c r="DX58" s="103"/>
      <c r="DY58" s="103"/>
      <c r="DZ58" s="103"/>
      <c r="EA58" s="103"/>
      <c r="EB58" s="103"/>
      <c r="EC58" s="103"/>
      <c r="ED58" s="110">
        <f>ED57+ED56</f>
        <v>0</v>
      </c>
      <c r="EE58" s="102"/>
    </row>
    <row r="59" spans="1:135" x14ac:dyDescent="0.3">
      <c r="A59" s="103"/>
      <c r="B59" s="103"/>
      <c r="C59" s="103"/>
      <c r="D59" s="103"/>
      <c r="E59" s="103"/>
      <c r="F59" s="103"/>
      <c r="G59" s="103"/>
      <c r="H59" s="103"/>
      <c r="I59" s="102"/>
      <c r="J59" s="103"/>
      <c r="K59" s="103"/>
      <c r="L59" s="103"/>
      <c r="M59" s="103"/>
      <c r="N59" s="103"/>
      <c r="O59" s="103"/>
      <c r="P59" s="103"/>
      <c r="Q59" s="103"/>
      <c r="R59" s="107"/>
      <c r="S59" s="103"/>
      <c r="T59" s="103"/>
      <c r="U59" s="103"/>
      <c r="V59" s="103"/>
      <c r="W59" s="103"/>
      <c r="X59" s="103"/>
      <c r="Y59" s="103"/>
      <c r="Z59" s="103"/>
      <c r="AA59" s="111"/>
      <c r="AB59" s="103"/>
      <c r="AC59" s="103"/>
      <c r="AD59" s="103"/>
      <c r="AE59" s="103"/>
      <c r="AF59" s="103"/>
      <c r="AG59" s="103"/>
      <c r="AH59" s="103"/>
      <c r="AI59" s="103"/>
      <c r="AJ59" s="107"/>
      <c r="AK59" s="103"/>
      <c r="AL59" s="103"/>
      <c r="AM59" s="103"/>
      <c r="AN59" s="103"/>
      <c r="AO59" s="103"/>
      <c r="AP59" s="103"/>
      <c r="AQ59" s="103"/>
      <c r="AR59" s="103"/>
      <c r="AS59" s="102"/>
      <c r="AT59" s="103"/>
      <c r="AU59" s="103"/>
      <c r="AV59" s="103"/>
      <c r="AW59" s="103"/>
      <c r="AX59" s="103"/>
      <c r="AY59" s="103"/>
      <c r="AZ59" s="103"/>
      <c r="BA59" s="103"/>
      <c r="BB59" s="107"/>
      <c r="BC59" s="103"/>
      <c r="BD59" s="103"/>
      <c r="BE59" s="103"/>
      <c r="BF59" s="103"/>
      <c r="BG59" s="103"/>
      <c r="BH59" s="103"/>
      <c r="BI59" s="103"/>
      <c r="BJ59" s="103"/>
      <c r="BK59" s="102"/>
      <c r="BL59" s="103"/>
      <c r="BM59" s="103"/>
      <c r="BN59" s="103"/>
      <c r="BO59" s="103"/>
      <c r="BP59" s="103"/>
      <c r="BQ59" s="103"/>
      <c r="BR59" s="103"/>
      <c r="BS59" s="103"/>
      <c r="BT59" s="107"/>
      <c r="BU59" s="103"/>
      <c r="BV59" s="103"/>
      <c r="BW59" s="103"/>
      <c r="BX59" s="103"/>
      <c r="BY59" s="103"/>
      <c r="BZ59" s="103"/>
      <c r="CA59" s="103"/>
      <c r="CB59" s="103"/>
      <c r="CC59" s="102"/>
      <c r="CD59" s="103"/>
      <c r="CE59" s="103"/>
      <c r="CF59" s="103"/>
      <c r="CG59" s="103"/>
      <c r="CH59" s="103"/>
      <c r="CI59" s="103"/>
      <c r="CJ59" s="103"/>
      <c r="CK59" s="103"/>
      <c r="CL59" s="107"/>
      <c r="CM59" s="103"/>
      <c r="CN59" s="103"/>
      <c r="CO59" s="103"/>
      <c r="CP59" s="103"/>
      <c r="CQ59" s="103"/>
      <c r="CR59" s="103"/>
      <c r="CS59" s="103"/>
      <c r="CT59" s="103"/>
      <c r="CU59" s="107"/>
      <c r="CV59" s="103"/>
      <c r="CW59" s="103"/>
      <c r="CX59" s="103"/>
      <c r="CY59" s="103"/>
      <c r="CZ59" s="103"/>
      <c r="DA59" s="103"/>
      <c r="DB59" s="103"/>
      <c r="DC59" s="103"/>
      <c r="DD59" s="102"/>
      <c r="DE59" s="103"/>
      <c r="DF59" s="103"/>
      <c r="DG59" s="103"/>
      <c r="DH59" s="103"/>
      <c r="DI59" s="103"/>
      <c r="DJ59" s="103"/>
      <c r="DK59" s="103"/>
      <c r="DL59" s="103"/>
      <c r="DM59" s="102"/>
      <c r="DN59" s="103"/>
      <c r="DO59" s="103"/>
      <c r="DP59" s="103"/>
      <c r="DQ59" s="103"/>
      <c r="DR59" s="103"/>
      <c r="DS59" s="103"/>
      <c r="DT59" s="103"/>
      <c r="DU59" s="103"/>
      <c r="DV59" s="102"/>
      <c r="DW59" s="103"/>
      <c r="DX59" s="103"/>
      <c r="DY59" s="103"/>
      <c r="DZ59" s="103"/>
      <c r="EA59" s="103"/>
      <c r="EB59" s="103"/>
      <c r="EC59" s="103"/>
      <c r="ED59" s="103"/>
      <c r="EE59" s="102"/>
    </row>
    <row r="60" spans="1:135" x14ac:dyDescent="0.3">
      <c r="A60" s="103" t="s">
        <v>263</v>
      </c>
      <c r="B60" s="103"/>
      <c r="C60" s="103"/>
      <c r="D60" s="103"/>
      <c r="E60" s="103"/>
      <c r="F60" s="103"/>
      <c r="G60" s="103"/>
      <c r="H60" s="103"/>
      <c r="I60" s="102"/>
      <c r="J60" s="103" t="s">
        <v>263</v>
      </c>
      <c r="K60" s="103"/>
      <c r="L60" s="103"/>
      <c r="M60" s="103"/>
      <c r="N60" s="103"/>
      <c r="O60" s="103"/>
      <c r="P60" s="103"/>
      <c r="Q60" s="103"/>
      <c r="R60" s="102"/>
      <c r="S60" s="103" t="s">
        <v>263</v>
      </c>
      <c r="T60" s="103"/>
      <c r="U60" s="103"/>
      <c r="V60" s="103"/>
      <c r="W60" s="103"/>
      <c r="X60" s="103"/>
      <c r="Y60" s="103"/>
      <c r="Z60" s="103"/>
      <c r="AA60" s="104"/>
      <c r="AB60" s="103" t="s">
        <v>263</v>
      </c>
      <c r="AC60" s="103"/>
      <c r="AD60" s="103"/>
      <c r="AE60" s="103"/>
      <c r="AF60" s="103"/>
      <c r="AG60" s="103"/>
      <c r="AH60" s="103"/>
      <c r="AI60" s="103"/>
      <c r="AJ60" s="102"/>
      <c r="AK60" s="103" t="s">
        <v>263</v>
      </c>
      <c r="AL60" s="103"/>
      <c r="AM60" s="103"/>
      <c r="AN60" s="103"/>
      <c r="AO60" s="103"/>
      <c r="AP60" s="103"/>
      <c r="AQ60" s="103"/>
      <c r="AR60" s="103"/>
      <c r="AS60" s="102"/>
      <c r="AT60" s="103" t="s">
        <v>263</v>
      </c>
      <c r="AU60" s="103"/>
      <c r="AV60" s="103"/>
      <c r="AW60" s="103"/>
      <c r="AX60" s="103"/>
      <c r="AY60" s="103"/>
      <c r="AZ60" s="103"/>
      <c r="BA60" s="103"/>
      <c r="BB60" s="102"/>
      <c r="BC60" s="103" t="s">
        <v>263</v>
      </c>
      <c r="BD60" s="103"/>
      <c r="BE60" s="103"/>
      <c r="BF60" s="103"/>
      <c r="BG60" s="103"/>
      <c r="BH60" s="103"/>
      <c r="BI60" s="103"/>
      <c r="BJ60" s="103"/>
      <c r="BK60" s="102"/>
      <c r="BL60" s="103" t="s">
        <v>263</v>
      </c>
      <c r="BM60" s="103"/>
      <c r="BN60" s="103"/>
      <c r="BO60" s="103"/>
      <c r="BP60" s="103"/>
      <c r="BQ60" s="103"/>
      <c r="BR60" s="103"/>
      <c r="BS60" s="103"/>
      <c r="BT60" s="102"/>
      <c r="BU60" s="103" t="s">
        <v>263</v>
      </c>
      <c r="BV60" s="103"/>
      <c r="BW60" s="103"/>
      <c r="BX60" s="103"/>
      <c r="BY60" s="103"/>
      <c r="BZ60" s="103"/>
      <c r="CA60" s="103"/>
      <c r="CB60" s="103"/>
      <c r="CC60" s="102"/>
      <c r="CD60" s="103" t="s">
        <v>263</v>
      </c>
      <c r="CE60" s="103"/>
      <c r="CF60" s="103"/>
      <c r="CG60" s="103"/>
      <c r="CH60" s="103"/>
      <c r="CI60" s="103"/>
      <c r="CJ60" s="103"/>
      <c r="CK60" s="103"/>
      <c r="CL60" s="102"/>
      <c r="CM60" s="103" t="s">
        <v>263</v>
      </c>
      <c r="CN60" s="103"/>
      <c r="CO60" s="103"/>
      <c r="CP60" s="103"/>
      <c r="CQ60" s="103"/>
      <c r="CR60" s="103"/>
      <c r="CS60" s="103"/>
      <c r="CT60" s="103"/>
      <c r="CU60" s="102"/>
      <c r="CV60" s="103" t="s">
        <v>263</v>
      </c>
      <c r="CW60" s="103"/>
      <c r="CX60" s="103"/>
      <c r="CY60" s="103"/>
      <c r="CZ60" s="103"/>
      <c r="DA60" s="103"/>
      <c r="DB60" s="103"/>
      <c r="DC60" s="103"/>
      <c r="DD60" s="102"/>
      <c r="DE60" s="103" t="s">
        <v>263</v>
      </c>
      <c r="DF60" s="103"/>
      <c r="DG60" s="103"/>
      <c r="DH60" s="103"/>
      <c r="DI60" s="103"/>
      <c r="DJ60" s="103"/>
      <c r="DK60" s="103"/>
      <c r="DL60" s="103"/>
      <c r="DM60" s="102"/>
      <c r="DN60" s="103" t="s">
        <v>263</v>
      </c>
      <c r="DO60" s="103"/>
      <c r="DP60" s="103"/>
      <c r="DQ60" s="103"/>
      <c r="DR60" s="103"/>
      <c r="DS60" s="103"/>
      <c r="DT60" s="103"/>
      <c r="DU60" s="103"/>
      <c r="DV60" s="102"/>
      <c r="DW60" s="103" t="s">
        <v>263</v>
      </c>
      <c r="DX60" s="103"/>
      <c r="DY60" s="103"/>
      <c r="DZ60" s="103"/>
      <c r="EA60" s="103"/>
      <c r="EB60" s="103"/>
      <c r="EC60" s="103"/>
      <c r="ED60" s="103"/>
      <c r="EE60" s="102"/>
    </row>
    <row r="61" spans="1:135" x14ac:dyDescent="0.3">
      <c r="A61" s="105" t="s">
        <v>163</v>
      </c>
      <c r="B61" s="105"/>
      <c r="C61" s="105"/>
      <c r="D61" s="105"/>
      <c r="E61" s="105"/>
      <c r="F61" s="105"/>
      <c r="G61" s="105"/>
      <c r="H61" s="106">
        <f>(B61*C61)+(D61*E61)+(F61*G61)</f>
        <v>0</v>
      </c>
      <c r="I61" s="102"/>
      <c r="J61" s="105" t="s">
        <v>163</v>
      </c>
      <c r="K61" s="105"/>
      <c r="L61" s="105"/>
      <c r="M61" s="105"/>
      <c r="N61" s="105"/>
      <c r="O61" s="105"/>
      <c r="P61" s="105"/>
      <c r="Q61" s="106">
        <f>(K61*L61)+(M61*N61)+(O61*P61)</f>
        <v>0</v>
      </c>
      <c r="R61" s="107"/>
      <c r="S61" s="105" t="s">
        <v>163</v>
      </c>
      <c r="T61" s="105"/>
      <c r="U61" s="105"/>
      <c r="V61" s="105"/>
      <c r="W61" s="105"/>
      <c r="X61" s="105"/>
      <c r="Y61" s="105"/>
      <c r="Z61" s="106">
        <f>(T61*U61)+(V61*W61)+(X61*Y61)</f>
        <v>0</v>
      </c>
      <c r="AA61" s="111"/>
      <c r="AB61" s="105" t="s">
        <v>163</v>
      </c>
      <c r="AC61" s="105"/>
      <c r="AD61" s="105"/>
      <c r="AE61" s="105"/>
      <c r="AF61" s="105"/>
      <c r="AG61" s="105"/>
      <c r="AH61" s="105"/>
      <c r="AI61" s="106">
        <f>(AC61*AD61)+(AE61*AF61)+(AG61*AH61)</f>
        <v>0</v>
      </c>
      <c r="AJ61" s="107"/>
      <c r="AK61" s="105" t="s">
        <v>163</v>
      </c>
      <c r="AL61" s="105"/>
      <c r="AM61" s="105"/>
      <c r="AN61" s="105"/>
      <c r="AO61" s="105"/>
      <c r="AP61" s="105"/>
      <c r="AQ61" s="105"/>
      <c r="AR61" s="106">
        <f>(AL61*AM61)+(AN61*AO61)+(AP61*AQ61)</f>
        <v>0</v>
      </c>
      <c r="AS61" s="102"/>
      <c r="AT61" s="105" t="s">
        <v>163</v>
      </c>
      <c r="AU61" s="105"/>
      <c r="AV61" s="105"/>
      <c r="AW61" s="105"/>
      <c r="AX61" s="105"/>
      <c r="AY61" s="105"/>
      <c r="AZ61" s="105"/>
      <c r="BA61" s="106">
        <f>(AU61*AV61)+(AW61*AX61)+(AY61*AZ61)</f>
        <v>0</v>
      </c>
      <c r="BB61" s="107"/>
      <c r="BC61" s="105" t="s">
        <v>163</v>
      </c>
      <c r="BD61" s="105"/>
      <c r="BE61" s="105"/>
      <c r="BF61" s="105"/>
      <c r="BG61" s="105"/>
      <c r="BH61" s="105"/>
      <c r="BI61" s="105"/>
      <c r="BJ61" s="106">
        <f>(BD61*BE61)+(BF61*BG61)+(BH61*BI61)</f>
        <v>0</v>
      </c>
      <c r="BK61" s="102"/>
      <c r="BL61" s="105" t="s">
        <v>163</v>
      </c>
      <c r="BM61" s="105"/>
      <c r="BN61" s="105"/>
      <c r="BO61" s="105"/>
      <c r="BP61" s="105"/>
      <c r="BQ61" s="105"/>
      <c r="BR61" s="105"/>
      <c r="BS61" s="106">
        <f>(BM61*BN61)+(BO61*BP61)+(BQ61*BR61)</f>
        <v>0</v>
      </c>
      <c r="BT61" s="107"/>
      <c r="BU61" s="105" t="s">
        <v>163</v>
      </c>
      <c r="BV61" s="105"/>
      <c r="BW61" s="105"/>
      <c r="BX61" s="105"/>
      <c r="BY61" s="105"/>
      <c r="BZ61" s="105"/>
      <c r="CA61" s="105"/>
      <c r="CB61" s="106">
        <f>(BV61*BW61)+(BX61*BY61)+(BZ61*CA61)</f>
        <v>0</v>
      </c>
      <c r="CC61" s="102"/>
      <c r="CD61" s="105" t="s">
        <v>163</v>
      </c>
      <c r="CE61" s="105"/>
      <c r="CF61" s="105"/>
      <c r="CG61" s="105"/>
      <c r="CH61" s="105"/>
      <c r="CI61" s="105"/>
      <c r="CJ61" s="105"/>
      <c r="CK61" s="106">
        <f>(CE61*CF61)+(CG61*CH61)+(CI61*CJ61)</f>
        <v>0</v>
      </c>
      <c r="CL61" s="107"/>
      <c r="CM61" s="105" t="s">
        <v>163</v>
      </c>
      <c r="CN61" s="105"/>
      <c r="CO61" s="105"/>
      <c r="CP61" s="105"/>
      <c r="CQ61" s="105"/>
      <c r="CR61" s="105"/>
      <c r="CS61" s="105"/>
      <c r="CT61" s="106">
        <f>(CN61*CO61)+(CP61*CQ61)+(CR61*CS61)</f>
        <v>0</v>
      </c>
      <c r="CU61" s="107"/>
      <c r="CV61" s="105" t="s">
        <v>163</v>
      </c>
      <c r="CW61" s="105"/>
      <c r="CX61" s="105"/>
      <c r="CY61" s="105"/>
      <c r="CZ61" s="105"/>
      <c r="DA61" s="105"/>
      <c r="DB61" s="105"/>
      <c r="DC61" s="106">
        <f>(CW61*CX61)+(CY61*CZ61)+(DA61*DB61)</f>
        <v>0</v>
      </c>
      <c r="DD61" s="102"/>
      <c r="DE61" s="105" t="s">
        <v>163</v>
      </c>
      <c r="DF61" s="105"/>
      <c r="DG61" s="105"/>
      <c r="DH61" s="105"/>
      <c r="DI61" s="105"/>
      <c r="DJ61" s="105"/>
      <c r="DK61" s="105"/>
      <c r="DL61" s="106">
        <f>(DF61*DG61)+(DH61*DI61)+(DJ61*DK61)</f>
        <v>0</v>
      </c>
      <c r="DM61" s="102"/>
      <c r="DN61" s="105" t="s">
        <v>163</v>
      </c>
      <c r="DO61" s="105"/>
      <c r="DP61" s="105"/>
      <c r="DQ61" s="105"/>
      <c r="DR61" s="105"/>
      <c r="DS61" s="105"/>
      <c r="DT61" s="105"/>
      <c r="DU61" s="106">
        <f>(DO61*DP61)+(DQ61*DR61)+(DS61*DT61)</f>
        <v>0</v>
      </c>
      <c r="DV61" s="102"/>
      <c r="DW61" s="105" t="s">
        <v>163</v>
      </c>
      <c r="DX61" s="105"/>
      <c r="DY61" s="105"/>
      <c r="DZ61" s="105"/>
      <c r="EA61" s="105"/>
      <c r="EB61" s="105"/>
      <c r="EC61" s="105"/>
      <c r="ED61" s="106">
        <f>(DX61*DY61)+(DZ61*EA61)+(EB61*EC61)</f>
        <v>0</v>
      </c>
      <c r="EE61" s="102"/>
    </row>
    <row r="62" spans="1:135" x14ac:dyDescent="0.3">
      <c r="A62" s="105" t="s">
        <v>163</v>
      </c>
      <c r="B62" s="105"/>
      <c r="C62" s="105"/>
      <c r="D62" s="105"/>
      <c r="E62" s="105"/>
      <c r="F62" s="105"/>
      <c r="G62" s="105"/>
      <c r="H62" s="106">
        <f t="shared" ref="H62" si="75">(B62*C62)+(D62*E62)+(F62*G62)</f>
        <v>0</v>
      </c>
      <c r="I62" s="102"/>
      <c r="J62" s="105" t="s">
        <v>163</v>
      </c>
      <c r="K62" s="105"/>
      <c r="L62" s="105"/>
      <c r="M62" s="105"/>
      <c r="N62" s="105"/>
      <c r="O62" s="105"/>
      <c r="P62" s="105"/>
      <c r="Q62" s="106">
        <f t="shared" ref="Q62" si="76">(K62*L62)+(M62*N62)+(O62*P62)</f>
        <v>0</v>
      </c>
      <c r="R62" s="102"/>
      <c r="S62" s="105" t="s">
        <v>163</v>
      </c>
      <c r="T62" s="105"/>
      <c r="U62" s="105"/>
      <c r="V62" s="105"/>
      <c r="W62" s="105"/>
      <c r="X62" s="105"/>
      <c r="Y62" s="105"/>
      <c r="Z62" s="106">
        <f t="shared" ref="Z62" si="77">(T62*U62)+(V62*W62)+(X62*Y62)</f>
        <v>0</v>
      </c>
      <c r="AA62" s="104"/>
      <c r="AB62" s="105" t="s">
        <v>163</v>
      </c>
      <c r="AC62" s="105"/>
      <c r="AD62" s="105"/>
      <c r="AE62" s="105"/>
      <c r="AF62" s="105"/>
      <c r="AG62" s="105"/>
      <c r="AH62" s="105"/>
      <c r="AI62" s="106">
        <f t="shared" ref="AI62" si="78">(AC62*AD62)+(AE62*AF62)+(AG62*AH62)</f>
        <v>0</v>
      </c>
      <c r="AJ62" s="102"/>
      <c r="AK62" s="105" t="s">
        <v>163</v>
      </c>
      <c r="AL62" s="105"/>
      <c r="AM62" s="105"/>
      <c r="AN62" s="105"/>
      <c r="AO62" s="105"/>
      <c r="AP62" s="105"/>
      <c r="AQ62" s="105"/>
      <c r="AR62" s="106">
        <f t="shared" ref="AR62" si="79">(AL62*AM62)+(AN62*AO62)+(AP62*AQ62)</f>
        <v>0</v>
      </c>
      <c r="AS62" s="102"/>
      <c r="AT62" s="105" t="s">
        <v>163</v>
      </c>
      <c r="AU62" s="105"/>
      <c r="AV62" s="105"/>
      <c r="AW62" s="105"/>
      <c r="AX62" s="105"/>
      <c r="AY62" s="105"/>
      <c r="AZ62" s="105"/>
      <c r="BA62" s="106">
        <f t="shared" ref="BA62" si="80">(AU62*AV62)+(AW62*AX62)+(AY62*AZ62)</f>
        <v>0</v>
      </c>
      <c r="BB62" s="102"/>
      <c r="BC62" s="105" t="s">
        <v>163</v>
      </c>
      <c r="BD62" s="105"/>
      <c r="BE62" s="105"/>
      <c r="BF62" s="105"/>
      <c r="BG62" s="105"/>
      <c r="BH62" s="105"/>
      <c r="BI62" s="105"/>
      <c r="BJ62" s="106">
        <f t="shared" ref="BJ62" si="81">(BD62*BE62)+(BF62*BG62)+(BH62*BI62)</f>
        <v>0</v>
      </c>
      <c r="BK62" s="102"/>
      <c r="BL62" s="105" t="s">
        <v>163</v>
      </c>
      <c r="BM62" s="105"/>
      <c r="BN62" s="105"/>
      <c r="BO62" s="105"/>
      <c r="BP62" s="105"/>
      <c r="BQ62" s="105"/>
      <c r="BR62" s="105"/>
      <c r="BS62" s="106">
        <f t="shared" ref="BS62" si="82">(BM62*BN62)+(BO62*BP62)+(BQ62*BR62)</f>
        <v>0</v>
      </c>
      <c r="BT62" s="102"/>
      <c r="BU62" s="105" t="s">
        <v>163</v>
      </c>
      <c r="BV62" s="105"/>
      <c r="BW62" s="105"/>
      <c r="BX62" s="105"/>
      <c r="BY62" s="105"/>
      <c r="BZ62" s="105"/>
      <c r="CA62" s="105"/>
      <c r="CB62" s="106">
        <f t="shared" ref="CB62" si="83">(BV62*BW62)+(BX62*BY62)+(BZ62*CA62)</f>
        <v>0</v>
      </c>
      <c r="CC62" s="102"/>
      <c r="CD62" s="105" t="s">
        <v>163</v>
      </c>
      <c r="CE62" s="105"/>
      <c r="CF62" s="105"/>
      <c r="CG62" s="105"/>
      <c r="CH62" s="105"/>
      <c r="CI62" s="105"/>
      <c r="CJ62" s="105"/>
      <c r="CK62" s="106">
        <f t="shared" ref="CK62" si="84">(CE62*CF62)+(CG62*CH62)+(CI62*CJ62)</f>
        <v>0</v>
      </c>
      <c r="CL62" s="102"/>
      <c r="CM62" s="105" t="s">
        <v>163</v>
      </c>
      <c r="CN62" s="105"/>
      <c r="CO62" s="105"/>
      <c r="CP62" s="105"/>
      <c r="CQ62" s="105"/>
      <c r="CR62" s="105"/>
      <c r="CS62" s="105"/>
      <c r="CT62" s="106">
        <f t="shared" ref="CT62" si="85">(CN62*CO62)+(CP62*CQ62)+(CR62*CS62)</f>
        <v>0</v>
      </c>
      <c r="CU62" s="102"/>
      <c r="CV62" s="105" t="s">
        <v>163</v>
      </c>
      <c r="CW62" s="105"/>
      <c r="CX62" s="105"/>
      <c r="CY62" s="105"/>
      <c r="CZ62" s="105"/>
      <c r="DA62" s="105"/>
      <c r="DB62" s="105"/>
      <c r="DC62" s="106">
        <f t="shared" ref="DC62" si="86">(CW62*CX62)+(CY62*CZ62)+(DA62*DB62)</f>
        <v>0</v>
      </c>
      <c r="DD62" s="102"/>
      <c r="DE62" s="105" t="s">
        <v>163</v>
      </c>
      <c r="DF62" s="105"/>
      <c r="DG62" s="105"/>
      <c r="DH62" s="105"/>
      <c r="DI62" s="105"/>
      <c r="DJ62" s="105"/>
      <c r="DK62" s="105"/>
      <c r="DL62" s="106">
        <f t="shared" ref="DL62" si="87">(DF62*DG62)+(DH62*DI62)+(DJ62*DK62)</f>
        <v>0</v>
      </c>
      <c r="DM62" s="102"/>
      <c r="DN62" s="105" t="s">
        <v>163</v>
      </c>
      <c r="DO62" s="105"/>
      <c r="DP62" s="105"/>
      <c r="DQ62" s="105"/>
      <c r="DR62" s="105"/>
      <c r="DS62" s="105"/>
      <c r="DT62" s="105"/>
      <c r="DU62" s="106">
        <f t="shared" ref="DU62" si="88">(DO62*DP62)+(DQ62*DR62)+(DS62*DT62)</f>
        <v>0</v>
      </c>
      <c r="DV62" s="102"/>
      <c r="DW62" s="105" t="s">
        <v>163</v>
      </c>
      <c r="DX62" s="105"/>
      <c r="DY62" s="105"/>
      <c r="DZ62" s="105"/>
      <c r="EA62" s="105"/>
      <c r="EB62" s="105"/>
      <c r="EC62" s="105"/>
      <c r="ED62" s="106">
        <f t="shared" ref="ED62" si="89">(DX62*DY62)+(DZ62*EA62)+(EB62*EC62)</f>
        <v>0</v>
      </c>
      <c r="EE62" s="102"/>
    </row>
    <row r="63" spans="1:135" x14ac:dyDescent="0.3">
      <c r="A63" s="31" t="s">
        <v>265</v>
      </c>
      <c r="B63" s="103"/>
      <c r="C63" s="103"/>
      <c r="D63" s="103"/>
      <c r="E63" s="103"/>
      <c r="F63" s="103"/>
      <c r="G63" s="103"/>
      <c r="H63" s="110">
        <f>SUM(H61:H62)</f>
        <v>0</v>
      </c>
      <c r="J63" s="31" t="s">
        <v>265</v>
      </c>
      <c r="K63" s="103"/>
      <c r="L63" s="103"/>
      <c r="M63" s="103"/>
      <c r="N63" s="103"/>
      <c r="O63" s="103"/>
      <c r="P63" s="103"/>
      <c r="Q63" s="110">
        <f>SUM(Q61:Q62)</f>
        <v>0</v>
      </c>
      <c r="S63" s="31" t="s">
        <v>265</v>
      </c>
      <c r="T63" s="103"/>
      <c r="U63" s="103"/>
      <c r="V63" s="103"/>
      <c r="W63" s="103"/>
      <c r="X63" s="103"/>
      <c r="Y63" s="103"/>
      <c r="Z63" s="110">
        <f>SUM(Z61:Z62)</f>
        <v>0</v>
      </c>
      <c r="AA63"/>
      <c r="AB63" s="31" t="s">
        <v>265</v>
      </c>
      <c r="AC63" s="103"/>
      <c r="AD63" s="103"/>
      <c r="AE63" s="103"/>
      <c r="AF63" s="103"/>
      <c r="AG63" s="103"/>
      <c r="AH63" s="103"/>
      <c r="AI63" s="110">
        <f>SUM(AI61:AI62)</f>
        <v>0</v>
      </c>
      <c r="AK63" s="31" t="s">
        <v>265</v>
      </c>
      <c r="AL63" s="103"/>
      <c r="AM63" s="103"/>
      <c r="AN63" s="103"/>
      <c r="AO63" s="103"/>
      <c r="AP63" s="103"/>
      <c r="AQ63" s="103"/>
      <c r="AR63" s="110">
        <f>SUM(AR61:AR62)</f>
        <v>0</v>
      </c>
      <c r="AT63" s="31" t="s">
        <v>265</v>
      </c>
      <c r="AU63" s="103"/>
      <c r="AV63" s="103"/>
      <c r="AW63" s="103"/>
      <c r="AX63" s="103"/>
      <c r="AY63" s="103"/>
      <c r="AZ63" s="103"/>
      <c r="BA63" s="110">
        <f>SUM(BA61:BA62)</f>
        <v>0</v>
      </c>
      <c r="BC63" s="31" t="s">
        <v>265</v>
      </c>
      <c r="BD63" s="103"/>
      <c r="BE63" s="103"/>
      <c r="BF63" s="103"/>
      <c r="BG63" s="103"/>
      <c r="BH63" s="103"/>
      <c r="BI63" s="103"/>
      <c r="BJ63" s="110">
        <f>SUM(BJ61:BJ62)</f>
        <v>0</v>
      </c>
      <c r="BL63" s="31" t="s">
        <v>265</v>
      </c>
      <c r="BM63" s="103"/>
      <c r="BN63" s="103"/>
      <c r="BO63" s="103"/>
      <c r="BP63" s="103"/>
      <c r="BQ63" s="103"/>
      <c r="BR63" s="103"/>
      <c r="BS63" s="110">
        <f>SUM(BS61:BS62)</f>
        <v>0</v>
      </c>
      <c r="BU63" s="31" t="s">
        <v>265</v>
      </c>
      <c r="BV63" s="103"/>
      <c r="BW63" s="103"/>
      <c r="BX63" s="103"/>
      <c r="BY63" s="103"/>
      <c r="BZ63" s="103"/>
      <c r="CA63" s="103"/>
      <c r="CB63" s="110">
        <f>SUM(CB61:CB62)</f>
        <v>0</v>
      </c>
      <c r="CD63" s="31" t="s">
        <v>265</v>
      </c>
      <c r="CE63" s="103"/>
      <c r="CF63" s="103"/>
      <c r="CG63" s="103"/>
      <c r="CH63" s="103"/>
      <c r="CI63" s="103"/>
      <c r="CJ63" s="103"/>
      <c r="CK63" s="110">
        <f>SUM(CK61:CK62)</f>
        <v>0</v>
      </c>
      <c r="CM63" s="31" t="s">
        <v>265</v>
      </c>
      <c r="CN63" s="103"/>
      <c r="CO63" s="103"/>
      <c r="CP63" s="103"/>
      <c r="CQ63" s="103"/>
      <c r="CR63" s="103"/>
      <c r="CS63" s="103"/>
      <c r="CT63" s="110">
        <f>SUM(CT61:CT62)</f>
        <v>0</v>
      </c>
      <c r="CV63" s="31" t="s">
        <v>265</v>
      </c>
      <c r="CW63" s="103"/>
      <c r="CX63" s="103"/>
      <c r="CY63" s="103"/>
      <c r="CZ63" s="103"/>
      <c r="DA63" s="103"/>
      <c r="DB63" s="103"/>
      <c r="DC63" s="110">
        <f>SUM(DC61:DC62)</f>
        <v>0</v>
      </c>
      <c r="DE63" s="31" t="s">
        <v>265</v>
      </c>
      <c r="DF63" s="103"/>
      <c r="DG63" s="103"/>
      <c r="DH63" s="103"/>
      <c r="DI63" s="103"/>
      <c r="DJ63" s="103"/>
      <c r="DK63" s="103"/>
      <c r="DL63" s="110">
        <f>SUM(DL61:DL62)</f>
        <v>0</v>
      </c>
      <c r="DN63" s="31" t="s">
        <v>265</v>
      </c>
      <c r="DO63" s="103"/>
      <c r="DP63" s="103"/>
      <c r="DQ63" s="103"/>
      <c r="DR63" s="103"/>
      <c r="DS63" s="103"/>
      <c r="DT63" s="103"/>
      <c r="DU63" s="110">
        <f>SUM(DU61:DU62)</f>
        <v>0</v>
      </c>
      <c r="DW63" s="31" t="s">
        <v>265</v>
      </c>
      <c r="DX63" s="103"/>
      <c r="DY63" s="103"/>
      <c r="DZ63" s="103"/>
      <c r="EA63" s="103"/>
      <c r="EB63" s="103"/>
      <c r="EC63" s="103"/>
      <c r="ED63" s="110">
        <f>SUM(ED61:ED62)</f>
        <v>0</v>
      </c>
    </row>
    <row r="64" spans="1:135" x14ac:dyDescent="0.3">
      <c r="A64" s="103"/>
      <c r="B64" s="103"/>
      <c r="C64" s="103"/>
      <c r="D64" s="103"/>
      <c r="E64" s="103"/>
      <c r="F64" s="103"/>
      <c r="G64" s="103"/>
      <c r="H64" s="103"/>
      <c r="J64" s="103"/>
      <c r="K64" s="103"/>
      <c r="L64" s="103"/>
      <c r="M64" s="103"/>
      <c r="N64" s="103"/>
      <c r="O64" s="103"/>
      <c r="P64" s="103"/>
      <c r="Q64" s="103"/>
      <c r="S64" s="103"/>
      <c r="T64" s="103"/>
      <c r="U64" s="103"/>
      <c r="V64" s="103"/>
      <c r="W64" s="103"/>
      <c r="X64" s="103"/>
      <c r="Y64" s="103"/>
      <c r="Z64" s="103"/>
      <c r="AA64"/>
      <c r="AB64" s="103"/>
      <c r="AC64" s="103"/>
      <c r="AD64" s="103"/>
      <c r="AE64" s="103"/>
      <c r="AF64" s="103"/>
      <c r="AG64" s="103"/>
      <c r="AH64" s="103"/>
      <c r="AI64" s="103"/>
      <c r="AK64" s="103"/>
      <c r="AL64" s="103"/>
      <c r="AM64" s="103"/>
      <c r="AN64" s="103"/>
      <c r="AO64" s="103"/>
      <c r="AP64" s="103"/>
      <c r="AQ64" s="103"/>
      <c r="AR64" s="103"/>
      <c r="AT64" s="103"/>
      <c r="AU64" s="103"/>
      <c r="AV64" s="103"/>
      <c r="AW64" s="103"/>
      <c r="AX64" s="103"/>
      <c r="AY64" s="103"/>
      <c r="AZ64" s="103"/>
      <c r="BA64" s="103"/>
      <c r="BC64" s="103"/>
      <c r="BD64" s="103"/>
      <c r="BE64" s="103"/>
      <c r="BF64" s="103"/>
      <c r="BG64" s="103"/>
      <c r="BH64" s="103"/>
      <c r="BI64" s="103"/>
      <c r="BJ64" s="103"/>
      <c r="BL64" s="103"/>
      <c r="BM64" s="103"/>
      <c r="BN64" s="103"/>
      <c r="BO64" s="103"/>
      <c r="BP64" s="103"/>
      <c r="BQ64" s="103"/>
      <c r="BR64" s="103"/>
      <c r="BS64" s="103"/>
      <c r="BU64" s="103"/>
      <c r="BV64" s="103"/>
      <c r="BW64" s="103"/>
      <c r="BX64" s="103"/>
      <c r="BY64" s="103"/>
      <c r="BZ64" s="103"/>
      <c r="CA64" s="103"/>
      <c r="CB64" s="103"/>
      <c r="CD64" s="103"/>
      <c r="CE64" s="103"/>
      <c r="CF64" s="103"/>
      <c r="CG64" s="103"/>
      <c r="CH64" s="103"/>
      <c r="CI64" s="103"/>
      <c r="CJ64" s="103"/>
      <c r="CK64" s="103"/>
      <c r="CM64" s="103"/>
      <c r="CN64" s="103"/>
      <c r="CO64" s="103"/>
      <c r="CP64" s="103"/>
      <c r="CQ64" s="103"/>
      <c r="CR64" s="103"/>
      <c r="CS64" s="103"/>
      <c r="CT64" s="103"/>
      <c r="CV64" s="103"/>
      <c r="CW64" s="103"/>
      <c r="CX64" s="103"/>
      <c r="CY64" s="103"/>
      <c r="CZ64" s="103"/>
      <c r="DA64" s="103"/>
      <c r="DB64" s="103"/>
      <c r="DC64" s="103"/>
      <c r="DE64" s="103"/>
      <c r="DF64" s="103"/>
      <c r="DG64" s="103"/>
      <c r="DH64" s="103"/>
      <c r="DI64" s="103"/>
      <c r="DJ64" s="103"/>
      <c r="DK64" s="103"/>
      <c r="DL64" s="103"/>
      <c r="DN64" s="103"/>
      <c r="DO64" s="103"/>
      <c r="DP64" s="103"/>
      <c r="DQ64" s="103"/>
      <c r="DR64" s="103"/>
      <c r="DS64" s="103"/>
      <c r="DT64" s="103"/>
      <c r="DU64" s="103"/>
      <c r="DW64" s="103"/>
      <c r="DX64" s="103"/>
      <c r="DY64" s="103"/>
      <c r="DZ64" s="103"/>
      <c r="EA64" s="103"/>
      <c r="EB64" s="103"/>
      <c r="EC64" s="103"/>
      <c r="ED64" s="103"/>
    </row>
    <row r="65" spans="1:134" x14ac:dyDescent="0.3">
      <c r="A65" s="31" t="s">
        <v>286</v>
      </c>
      <c r="B65" s="103"/>
      <c r="C65" s="103"/>
      <c r="D65" s="103"/>
      <c r="E65" s="103"/>
      <c r="F65" s="103"/>
      <c r="G65" s="103"/>
      <c r="H65" s="110">
        <f>H44+H58+H63</f>
        <v>0</v>
      </c>
      <c r="J65" s="31" t="s">
        <v>286</v>
      </c>
      <c r="K65" s="103"/>
      <c r="L65" s="103"/>
      <c r="M65" s="103"/>
      <c r="N65" s="103"/>
      <c r="O65" s="103"/>
      <c r="P65" s="103"/>
      <c r="Q65" s="110">
        <f>Q44+Q58+Q63</f>
        <v>0</v>
      </c>
      <c r="S65" s="31" t="s">
        <v>286</v>
      </c>
      <c r="T65" s="103"/>
      <c r="U65" s="103"/>
      <c r="V65" s="103"/>
      <c r="W65" s="103"/>
      <c r="X65" s="103"/>
      <c r="Y65" s="103"/>
      <c r="Z65" s="110">
        <f>Z44+Z58+Z63</f>
        <v>0</v>
      </c>
      <c r="AA65"/>
      <c r="AB65" s="31" t="s">
        <v>286</v>
      </c>
      <c r="AC65" s="103"/>
      <c r="AD65" s="103"/>
      <c r="AE65" s="103"/>
      <c r="AF65" s="103"/>
      <c r="AG65" s="103"/>
      <c r="AH65" s="103"/>
      <c r="AI65" s="110">
        <f>AI44+AI58+AI63</f>
        <v>0</v>
      </c>
      <c r="AK65" s="31" t="s">
        <v>286</v>
      </c>
      <c r="AL65" s="103"/>
      <c r="AM65" s="103"/>
      <c r="AN65" s="103"/>
      <c r="AO65" s="103"/>
      <c r="AP65" s="103"/>
      <c r="AQ65" s="103"/>
      <c r="AR65" s="110">
        <f>AR44+AR58+AR63</f>
        <v>0</v>
      </c>
      <c r="AT65" s="31" t="s">
        <v>286</v>
      </c>
      <c r="AU65" s="103"/>
      <c r="AV65" s="103"/>
      <c r="AW65" s="103"/>
      <c r="AX65" s="103"/>
      <c r="AY65" s="103"/>
      <c r="AZ65" s="103"/>
      <c r="BA65" s="110">
        <f>BA44+BA58+BA63</f>
        <v>0</v>
      </c>
      <c r="BC65" s="31" t="s">
        <v>286</v>
      </c>
      <c r="BD65" s="103"/>
      <c r="BE65" s="103"/>
      <c r="BF65" s="103"/>
      <c r="BG65" s="103"/>
      <c r="BH65" s="103"/>
      <c r="BI65" s="103"/>
      <c r="BJ65" s="110">
        <f>BJ44+BJ58+BJ63</f>
        <v>0</v>
      </c>
      <c r="BL65" s="31" t="s">
        <v>286</v>
      </c>
      <c r="BM65" s="103"/>
      <c r="BN65" s="103"/>
      <c r="BO65" s="103"/>
      <c r="BP65" s="103"/>
      <c r="BQ65" s="103"/>
      <c r="BR65" s="103"/>
      <c r="BS65" s="110">
        <f>BS44+BS58+BS63</f>
        <v>0</v>
      </c>
      <c r="BU65" s="31" t="s">
        <v>286</v>
      </c>
      <c r="BV65" s="103"/>
      <c r="BW65" s="103"/>
      <c r="BX65" s="103"/>
      <c r="BY65" s="103"/>
      <c r="BZ65" s="103"/>
      <c r="CA65" s="103"/>
      <c r="CB65" s="110">
        <f>CB44+CB58+CB63</f>
        <v>0</v>
      </c>
      <c r="CD65" s="31" t="s">
        <v>286</v>
      </c>
      <c r="CE65" s="103"/>
      <c r="CF65" s="103"/>
      <c r="CG65" s="103"/>
      <c r="CH65" s="103"/>
      <c r="CI65" s="103"/>
      <c r="CJ65" s="103"/>
      <c r="CK65" s="110">
        <f>CK44+CK58+CK63</f>
        <v>0</v>
      </c>
      <c r="CM65" s="31" t="s">
        <v>286</v>
      </c>
      <c r="CN65" s="103"/>
      <c r="CO65" s="103"/>
      <c r="CP65" s="103"/>
      <c r="CQ65" s="103"/>
      <c r="CR65" s="103"/>
      <c r="CS65" s="103"/>
      <c r="CT65" s="110">
        <f>CT44+CT58+CT63</f>
        <v>0</v>
      </c>
      <c r="CV65" s="31" t="s">
        <v>286</v>
      </c>
      <c r="CW65" s="103"/>
      <c r="CX65" s="103"/>
      <c r="CY65" s="103"/>
      <c r="CZ65" s="103"/>
      <c r="DA65" s="103"/>
      <c r="DB65" s="103"/>
      <c r="DC65" s="110">
        <f>DC44+DC58+DC63</f>
        <v>0</v>
      </c>
      <c r="DE65" s="31" t="s">
        <v>286</v>
      </c>
      <c r="DF65" s="103"/>
      <c r="DG65" s="103"/>
      <c r="DH65" s="103"/>
      <c r="DI65" s="103"/>
      <c r="DJ65" s="103"/>
      <c r="DK65" s="103"/>
      <c r="DL65" s="110">
        <f>DL44+DL58+DL63</f>
        <v>0</v>
      </c>
      <c r="DN65" s="31" t="s">
        <v>286</v>
      </c>
      <c r="DO65" s="103"/>
      <c r="DP65" s="103"/>
      <c r="DQ65" s="103"/>
      <c r="DR65" s="103"/>
      <c r="DS65" s="103"/>
      <c r="DT65" s="103"/>
      <c r="DU65" s="110">
        <f>DU44+DU58+DU63</f>
        <v>0</v>
      </c>
      <c r="DW65" s="31" t="s">
        <v>286</v>
      </c>
      <c r="DX65" s="103"/>
      <c r="DY65" s="103"/>
      <c r="DZ65" s="103"/>
      <c r="EA65" s="103"/>
      <c r="EB65" s="103"/>
      <c r="EC65" s="103"/>
      <c r="ED65" s="110">
        <f>ED44+ED58+ED63</f>
        <v>0</v>
      </c>
    </row>
    <row r="66" spans="1:134" x14ac:dyDescent="0.3">
      <c r="A66" s="103" t="s">
        <v>56</v>
      </c>
      <c r="B66" s="103"/>
      <c r="C66" s="103"/>
      <c r="D66" s="103"/>
      <c r="E66" s="103"/>
      <c r="F66" s="103"/>
      <c r="G66" s="103"/>
      <c r="H66" s="103"/>
      <c r="J66" s="70"/>
      <c r="K66" s="70"/>
      <c r="L66" s="70"/>
      <c r="M66" s="70"/>
      <c r="N66" s="70"/>
      <c r="O66" s="70"/>
      <c r="P66" s="70"/>
      <c r="Q66" s="70"/>
      <c r="S66" s="70"/>
      <c r="T66" s="70"/>
      <c r="U66" s="70"/>
      <c r="V66" s="70"/>
      <c r="W66" s="70"/>
      <c r="X66" s="70"/>
      <c r="Y66" s="70"/>
      <c r="Z66" s="70"/>
      <c r="AA66"/>
      <c r="AB66" s="70"/>
      <c r="AC66" s="70"/>
      <c r="AD66" s="70"/>
      <c r="AE66" s="70"/>
      <c r="AF66" s="70"/>
      <c r="AG66" s="70"/>
      <c r="AH66" s="70"/>
      <c r="AI66" s="70"/>
      <c r="AK66" s="70"/>
      <c r="AL66" s="70"/>
      <c r="AM66" s="70"/>
      <c r="AN66" s="70"/>
      <c r="AO66" s="70"/>
      <c r="AP66" s="70"/>
      <c r="AQ66" s="70"/>
      <c r="AR66" s="70"/>
      <c r="AT66" s="70"/>
      <c r="AU66" s="70"/>
      <c r="AV66" s="70"/>
      <c r="AW66" s="70"/>
      <c r="AX66" s="70"/>
      <c r="AY66" s="70"/>
      <c r="AZ66" s="70"/>
      <c r="BA66" s="70"/>
      <c r="BC66" s="70"/>
      <c r="BD66" s="70"/>
      <c r="BE66" s="70"/>
      <c r="BF66" s="70"/>
      <c r="BG66" s="70"/>
      <c r="BH66" s="70"/>
      <c r="BI66" s="70"/>
      <c r="BJ66" s="70"/>
      <c r="BL66" s="70"/>
      <c r="BM66" s="70"/>
      <c r="BN66" s="70"/>
      <c r="BO66" s="70"/>
      <c r="BP66" s="70"/>
      <c r="BQ66" s="70"/>
      <c r="BR66" s="70"/>
      <c r="BS66" s="70"/>
      <c r="BU66" s="70"/>
      <c r="BV66" s="70"/>
      <c r="BW66" s="70"/>
      <c r="BX66" s="70"/>
      <c r="BY66" s="70"/>
      <c r="BZ66" s="70"/>
      <c r="CA66" s="70"/>
      <c r="CB66" s="70"/>
      <c r="CD66" s="70"/>
      <c r="CE66" s="70"/>
      <c r="CF66" s="70"/>
      <c r="CG66" s="70"/>
      <c r="CH66" s="70"/>
      <c r="CI66" s="70"/>
      <c r="CJ66" s="70"/>
      <c r="CK66" s="70"/>
      <c r="CM66" s="70"/>
      <c r="CN66" s="70"/>
      <c r="CO66" s="70"/>
      <c r="CP66" s="70"/>
      <c r="CQ66" s="70"/>
      <c r="CR66" s="70"/>
      <c r="CS66" s="70"/>
      <c r="CT66" s="70"/>
      <c r="CV66" s="70"/>
      <c r="CW66" s="70"/>
      <c r="CX66" s="70"/>
      <c r="CY66" s="70"/>
      <c r="CZ66" s="70"/>
      <c r="DA66" s="70"/>
      <c r="DB66" s="70"/>
      <c r="DC66" s="70"/>
      <c r="DE66" s="70"/>
      <c r="DF66" s="70"/>
      <c r="DG66" s="70"/>
      <c r="DH66" s="70"/>
      <c r="DI66" s="70"/>
      <c r="DJ66" s="70"/>
      <c r="DK66" s="70"/>
      <c r="DL66" s="70"/>
      <c r="DN66" s="70"/>
      <c r="DO66" s="70"/>
      <c r="DP66" s="70"/>
      <c r="DQ66" s="70"/>
      <c r="DR66" s="70"/>
      <c r="DS66" s="70"/>
      <c r="DT66" s="70"/>
      <c r="DU66" s="70"/>
      <c r="DW66" s="70"/>
      <c r="DX66" s="70"/>
      <c r="DY66" s="70"/>
      <c r="DZ66" s="70"/>
      <c r="EA66" s="70"/>
      <c r="EB66" s="70"/>
      <c r="EC66" s="70"/>
      <c r="ED66" s="70"/>
    </row>
    <row r="67" spans="1:134" x14ac:dyDescent="0.3">
      <c r="AA67"/>
    </row>
    <row r="68" spans="1:134" x14ac:dyDescent="0.3">
      <c r="A68" s="2" t="s">
        <v>56</v>
      </c>
      <c r="AA68"/>
    </row>
    <row r="69" spans="1:134" x14ac:dyDescent="0.3">
      <c r="AA69"/>
    </row>
    <row r="70" spans="1:134" x14ac:dyDescent="0.3">
      <c r="AA70"/>
    </row>
    <row r="71" spans="1:134" x14ac:dyDescent="0.3">
      <c r="AA71"/>
    </row>
    <row r="72" spans="1:134" x14ac:dyDescent="0.3">
      <c r="AA72"/>
    </row>
    <row r="73" spans="1:134" x14ac:dyDescent="0.3">
      <c r="AA73"/>
    </row>
    <row r="74" spans="1:134" x14ac:dyDescent="0.3">
      <c r="AA74"/>
    </row>
    <row r="75" spans="1:134" x14ac:dyDescent="0.3">
      <c r="AA75"/>
    </row>
    <row r="76" spans="1:134" x14ac:dyDescent="0.3">
      <c r="AA76"/>
    </row>
    <row r="77" spans="1:134" x14ac:dyDescent="0.3">
      <c r="AA77"/>
    </row>
    <row r="78" spans="1:134" x14ac:dyDescent="0.3">
      <c r="AA78"/>
    </row>
    <row r="79" spans="1:134" x14ac:dyDescent="0.3">
      <c r="AA79"/>
    </row>
    <row r="80" spans="1:134" x14ac:dyDescent="0.3">
      <c r="AA80"/>
    </row>
    <row r="81" spans="27:27" x14ac:dyDescent="0.3">
      <c r="AA81"/>
    </row>
    <row r="82" spans="27:27" x14ac:dyDescent="0.3">
      <c r="AA82"/>
    </row>
    <row r="83" spans="27:27" x14ac:dyDescent="0.3">
      <c r="AA83"/>
    </row>
    <row r="84" spans="27:27" x14ac:dyDescent="0.3">
      <c r="AA84"/>
    </row>
    <row r="85" spans="27:27" x14ac:dyDescent="0.3">
      <c r="AA85"/>
    </row>
    <row r="86" spans="27:27" x14ac:dyDescent="0.3">
      <c r="AA86"/>
    </row>
    <row r="87" spans="27:27" x14ac:dyDescent="0.3">
      <c r="AA87"/>
    </row>
    <row r="88" spans="27:27" x14ac:dyDescent="0.3">
      <c r="AA88"/>
    </row>
    <row r="89" spans="27:27" x14ac:dyDescent="0.3">
      <c r="AA89"/>
    </row>
    <row r="90" spans="27:27" x14ac:dyDescent="0.3">
      <c r="AA90"/>
    </row>
    <row r="91" spans="27:27" x14ac:dyDescent="0.3">
      <c r="AA91"/>
    </row>
    <row r="92" spans="27:27" x14ac:dyDescent="0.3">
      <c r="AA92"/>
    </row>
    <row r="93" spans="27:27" x14ac:dyDescent="0.3">
      <c r="AA93"/>
    </row>
    <row r="94" spans="27:27" x14ac:dyDescent="0.3">
      <c r="AA94"/>
    </row>
    <row r="95" spans="27:27" x14ac:dyDescent="0.3">
      <c r="AA95"/>
    </row>
    <row r="96" spans="27:27" x14ac:dyDescent="0.3">
      <c r="AA96"/>
    </row>
    <row r="97" spans="27:27" x14ac:dyDescent="0.3">
      <c r="AA97"/>
    </row>
    <row r="98" spans="27:27" x14ac:dyDescent="0.3">
      <c r="AA98"/>
    </row>
    <row r="99" spans="27:27" x14ac:dyDescent="0.3">
      <c r="AA99"/>
    </row>
    <row r="100" spans="27:27" x14ac:dyDescent="0.3">
      <c r="AA100"/>
    </row>
    <row r="101" spans="27:27" x14ac:dyDescent="0.3">
      <c r="AA101"/>
    </row>
    <row r="102" spans="27:27" x14ac:dyDescent="0.3">
      <c r="AA102"/>
    </row>
    <row r="103" spans="27:27" x14ac:dyDescent="0.3">
      <c r="AA103"/>
    </row>
    <row r="104" spans="27:27" x14ac:dyDescent="0.3">
      <c r="AA104"/>
    </row>
    <row r="105" spans="27:27" x14ac:dyDescent="0.3">
      <c r="AA105"/>
    </row>
    <row r="106" spans="27:27" x14ac:dyDescent="0.3">
      <c r="AA106"/>
    </row>
    <row r="107" spans="27:27" x14ac:dyDescent="0.3">
      <c r="AA107"/>
    </row>
    <row r="108" spans="27:27" x14ac:dyDescent="0.3">
      <c r="AA108"/>
    </row>
    <row r="109" spans="27:27" x14ac:dyDescent="0.3">
      <c r="AA109"/>
    </row>
    <row r="110" spans="27:27" x14ac:dyDescent="0.3">
      <c r="AA110"/>
    </row>
    <row r="111" spans="27:27" x14ac:dyDescent="0.3">
      <c r="AA111"/>
    </row>
    <row r="112" spans="27:27" x14ac:dyDescent="0.3">
      <c r="AA112"/>
    </row>
    <row r="113" spans="27:27" x14ac:dyDescent="0.3">
      <c r="AA113"/>
    </row>
    <row r="114" spans="27:27" x14ac:dyDescent="0.3">
      <c r="AA114"/>
    </row>
    <row r="115" spans="27:27" x14ac:dyDescent="0.3">
      <c r="AA115"/>
    </row>
    <row r="116" spans="27:27" x14ac:dyDescent="0.3">
      <c r="AA116"/>
    </row>
    <row r="117" spans="27:27" x14ac:dyDescent="0.3">
      <c r="AA117"/>
    </row>
    <row r="118" spans="27:27" x14ac:dyDescent="0.3">
      <c r="AA118"/>
    </row>
    <row r="119" spans="27:27" x14ac:dyDescent="0.3">
      <c r="AA119"/>
    </row>
    <row r="120" spans="27:27" x14ac:dyDescent="0.3">
      <c r="AA120"/>
    </row>
    <row r="121" spans="27:27" x14ac:dyDescent="0.3">
      <c r="AA121"/>
    </row>
    <row r="122" spans="27:27" x14ac:dyDescent="0.3">
      <c r="AA122"/>
    </row>
    <row r="123" spans="27:27" x14ac:dyDescent="0.3">
      <c r="AA123"/>
    </row>
    <row r="124" spans="27:27" x14ac:dyDescent="0.3">
      <c r="AA124"/>
    </row>
    <row r="125" spans="27:27" x14ac:dyDescent="0.3">
      <c r="AA125"/>
    </row>
    <row r="126" spans="27:27" x14ac:dyDescent="0.3">
      <c r="AA126"/>
    </row>
    <row r="127" spans="27:27" x14ac:dyDescent="0.3">
      <c r="AA127"/>
    </row>
    <row r="128" spans="27:27" x14ac:dyDescent="0.3">
      <c r="AA128"/>
    </row>
    <row r="129" spans="27:27" x14ac:dyDescent="0.3">
      <c r="AA129"/>
    </row>
    <row r="130" spans="27:27" x14ac:dyDescent="0.3">
      <c r="AA130"/>
    </row>
    <row r="131" spans="27:27" x14ac:dyDescent="0.3">
      <c r="AA131"/>
    </row>
    <row r="132" spans="27:27" x14ac:dyDescent="0.3">
      <c r="AA132"/>
    </row>
    <row r="133" spans="27:27" x14ac:dyDescent="0.3">
      <c r="AA133"/>
    </row>
    <row r="134" spans="27:27" x14ac:dyDescent="0.3">
      <c r="AA134"/>
    </row>
    <row r="135" spans="27:27" x14ac:dyDescent="0.3">
      <c r="AA135"/>
    </row>
    <row r="136" spans="27:27" x14ac:dyDescent="0.3">
      <c r="AA136"/>
    </row>
    <row r="137" spans="27:27" x14ac:dyDescent="0.3">
      <c r="AA137"/>
    </row>
    <row r="138" spans="27:27" x14ac:dyDescent="0.3">
      <c r="AA138"/>
    </row>
    <row r="139" spans="27:27" x14ac:dyDescent="0.3">
      <c r="AA139"/>
    </row>
    <row r="140" spans="27:27" x14ac:dyDescent="0.3">
      <c r="AA140"/>
    </row>
    <row r="141" spans="27:27" x14ac:dyDescent="0.3">
      <c r="AA141"/>
    </row>
    <row r="142" spans="27:27" x14ac:dyDescent="0.3">
      <c r="AA142"/>
    </row>
    <row r="143" spans="27:27" x14ac:dyDescent="0.3">
      <c r="AA143"/>
    </row>
    <row r="144" spans="27:27" x14ac:dyDescent="0.3">
      <c r="AA144"/>
    </row>
    <row r="145" spans="27:27" x14ac:dyDescent="0.3">
      <c r="AA145"/>
    </row>
    <row r="146" spans="27:27" x14ac:dyDescent="0.3">
      <c r="AA146"/>
    </row>
    <row r="147" spans="27:27" x14ac:dyDescent="0.3">
      <c r="AA147"/>
    </row>
    <row r="148" spans="27:27" x14ac:dyDescent="0.3">
      <c r="AA148"/>
    </row>
    <row r="149" spans="27:27" x14ac:dyDescent="0.3">
      <c r="AA149"/>
    </row>
    <row r="150" spans="27:27" x14ac:dyDescent="0.3">
      <c r="AA150"/>
    </row>
    <row r="151" spans="27:27" x14ac:dyDescent="0.3">
      <c r="AA151"/>
    </row>
    <row r="152" spans="27:27" x14ac:dyDescent="0.3">
      <c r="AA152"/>
    </row>
    <row r="153" spans="27:27" x14ac:dyDescent="0.3">
      <c r="AA153"/>
    </row>
    <row r="154" spans="27:27" x14ac:dyDescent="0.3">
      <c r="AA154"/>
    </row>
    <row r="155" spans="27:27" x14ac:dyDescent="0.3">
      <c r="AA155"/>
    </row>
    <row r="156" spans="27:27" x14ac:dyDescent="0.3">
      <c r="AA156"/>
    </row>
    <row r="157" spans="27:27" x14ac:dyDescent="0.3">
      <c r="AA157"/>
    </row>
    <row r="158" spans="27:27" x14ac:dyDescent="0.3">
      <c r="AA158"/>
    </row>
    <row r="159" spans="27:27" x14ac:dyDescent="0.3">
      <c r="AA159"/>
    </row>
    <row r="160" spans="27:27" x14ac:dyDescent="0.3">
      <c r="AA160"/>
    </row>
    <row r="161" spans="27:27" x14ac:dyDescent="0.3">
      <c r="AA161"/>
    </row>
    <row r="162" spans="27:27" x14ac:dyDescent="0.3">
      <c r="AA162"/>
    </row>
    <row r="163" spans="27:27" x14ac:dyDescent="0.3">
      <c r="AA163"/>
    </row>
    <row r="164" spans="27:27" x14ac:dyDescent="0.3">
      <c r="AA164"/>
    </row>
    <row r="165" spans="27:27" x14ac:dyDescent="0.3">
      <c r="AA165"/>
    </row>
    <row r="166" spans="27:27" x14ac:dyDescent="0.3">
      <c r="AA166"/>
    </row>
    <row r="167" spans="27:27" x14ac:dyDescent="0.3">
      <c r="AA167"/>
    </row>
    <row r="168" spans="27:27" x14ac:dyDescent="0.3">
      <c r="AA168"/>
    </row>
    <row r="169" spans="27:27" x14ac:dyDescent="0.3">
      <c r="AA169"/>
    </row>
    <row r="170" spans="27:27" x14ac:dyDescent="0.3">
      <c r="AA170"/>
    </row>
    <row r="171" spans="27:27" x14ac:dyDescent="0.3">
      <c r="AA171"/>
    </row>
    <row r="172" spans="27:27" x14ac:dyDescent="0.3">
      <c r="AA172"/>
    </row>
    <row r="173" spans="27:27" x14ac:dyDescent="0.3">
      <c r="AA173"/>
    </row>
    <row r="174" spans="27:27" x14ac:dyDescent="0.3">
      <c r="AA174"/>
    </row>
    <row r="175" spans="27:27" x14ac:dyDescent="0.3">
      <c r="AA175"/>
    </row>
    <row r="176" spans="27:27" x14ac:dyDescent="0.3">
      <c r="AA176"/>
    </row>
    <row r="177" spans="27:27" x14ac:dyDescent="0.3">
      <c r="AA177"/>
    </row>
    <row r="178" spans="27:27" x14ac:dyDescent="0.3">
      <c r="AA178"/>
    </row>
    <row r="179" spans="27:27" x14ac:dyDescent="0.3">
      <c r="AA179"/>
    </row>
    <row r="180" spans="27:27" x14ac:dyDescent="0.3">
      <c r="AA180"/>
    </row>
    <row r="181" spans="27:27" x14ac:dyDescent="0.3">
      <c r="AA181"/>
    </row>
    <row r="182" spans="27:27" x14ac:dyDescent="0.3">
      <c r="AA182"/>
    </row>
    <row r="183" spans="27:27" x14ac:dyDescent="0.3">
      <c r="AA183"/>
    </row>
    <row r="184" spans="27:27" x14ac:dyDescent="0.3">
      <c r="AA184"/>
    </row>
    <row r="185" spans="27:27" x14ac:dyDescent="0.3">
      <c r="AA185"/>
    </row>
    <row r="186" spans="27:27" x14ac:dyDescent="0.3">
      <c r="AA186"/>
    </row>
    <row r="187" spans="27:27" x14ac:dyDescent="0.3">
      <c r="AA187"/>
    </row>
    <row r="188" spans="27:27" x14ac:dyDescent="0.3">
      <c r="AA188"/>
    </row>
    <row r="189" spans="27:27" x14ac:dyDescent="0.3">
      <c r="AA189"/>
    </row>
    <row r="190" spans="27:27" x14ac:dyDescent="0.3">
      <c r="AA190"/>
    </row>
    <row r="191" spans="27:27" x14ac:dyDescent="0.3">
      <c r="AA191"/>
    </row>
    <row r="192" spans="27:27" x14ac:dyDescent="0.3">
      <c r="AA192"/>
    </row>
    <row r="193" spans="27:27" x14ac:dyDescent="0.3">
      <c r="AA193"/>
    </row>
    <row r="194" spans="27:27" x14ac:dyDescent="0.3">
      <c r="AA194"/>
    </row>
    <row r="195" spans="27:27" x14ac:dyDescent="0.3">
      <c r="AA195"/>
    </row>
    <row r="196" spans="27:27" x14ac:dyDescent="0.3">
      <c r="AA196"/>
    </row>
    <row r="197" spans="27:27" x14ac:dyDescent="0.3">
      <c r="AA197"/>
    </row>
    <row r="198" spans="27:27" x14ac:dyDescent="0.3">
      <c r="AA198"/>
    </row>
    <row r="199" spans="27:27" x14ac:dyDescent="0.3">
      <c r="AA199"/>
    </row>
    <row r="200" spans="27:27" x14ac:dyDescent="0.3">
      <c r="AA200"/>
    </row>
    <row r="201" spans="27:27" x14ac:dyDescent="0.3">
      <c r="AA201"/>
    </row>
    <row r="202" spans="27:27" x14ac:dyDescent="0.3">
      <c r="AA202"/>
    </row>
    <row r="203" spans="27:27" x14ac:dyDescent="0.3">
      <c r="AA203"/>
    </row>
    <row r="204" spans="27:27" x14ac:dyDescent="0.3">
      <c r="AA204"/>
    </row>
    <row r="205" spans="27:27" x14ac:dyDescent="0.3">
      <c r="AA205"/>
    </row>
    <row r="206" spans="27:27" x14ac:dyDescent="0.3">
      <c r="AA206"/>
    </row>
    <row r="207" spans="27:27" x14ac:dyDescent="0.3">
      <c r="AA207"/>
    </row>
    <row r="208" spans="27:27" x14ac:dyDescent="0.3">
      <c r="AA208"/>
    </row>
    <row r="209" spans="27:27" x14ac:dyDescent="0.3">
      <c r="AA209"/>
    </row>
    <row r="210" spans="27:27" x14ac:dyDescent="0.3">
      <c r="AA210"/>
    </row>
    <row r="211" spans="27:27" x14ac:dyDescent="0.3">
      <c r="AA211"/>
    </row>
    <row r="212" spans="27:27" x14ac:dyDescent="0.3">
      <c r="AA212"/>
    </row>
    <row r="213" spans="27:27" x14ac:dyDescent="0.3">
      <c r="AA213"/>
    </row>
    <row r="214" spans="27:27" x14ac:dyDescent="0.3">
      <c r="AA214"/>
    </row>
    <row r="215" spans="27:27" x14ac:dyDescent="0.3">
      <c r="AA215"/>
    </row>
    <row r="216" spans="27:27" x14ac:dyDescent="0.3">
      <c r="AA216"/>
    </row>
    <row r="217" spans="27:27" x14ac:dyDescent="0.3">
      <c r="AA217"/>
    </row>
    <row r="218" spans="27:27" x14ac:dyDescent="0.3">
      <c r="AA218"/>
    </row>
    <row r="219" spans="27:27" x14ac:dyDescent="0.3">
      <c r="AA219"/>
    </row>
    <row r="220" spans="27:27" x14ac:dyDescent="0.3">
      <c r="AA220"/>
    </row>
    <row r="221" spans="27:27" x14ac:dyDescent="0.3">
      <c r="AA221"/>
    </row>
    <row r="222" spans="27:27" x14ac:dyDescent="0.3">
      <c r="AA222"/>
    </row>
    <row r="223" spans="27:27" x14ac:dyDescent="0.3">
      <c r="AA223"/>
    </row>
    <row r="224" spans="27:27" x14ac:dyDescent="0.3">
      <c r="AA224"/>
    </row>
    <row r="225" spans="27:27" x14ac:dyDescent="0.3">
      <c r="AA225"/>
    </row>
    <row r="226" spans="27:27" x14ac:dyDescent="0.3">
      <c r="AA226"/>
    </row>
    <row r="227" spans="27:27" x14ac:dyDescent="0.3">
      <c r="AA227"/>
    </row>
    <row r="228" spans="27:27" x14ac:dyDescent="0.3">
      <c r="AA228"/>
    </row>
    <row r="229" spans="27:27" x14ac:dyDescent="0.3">
      <c r="AA229"/>
    </row>
    <row r="230" spans="27:27" x14ac:dyDescent="0.3">
      <c r="AA230"/>
    </row>
    <row r="231" spans="27:27" x14ac:dyDescent="0.3">
      <c r="AA231"/>
    </row>
    <row r="232" spans="27:27" x14ac:dyDescent="0.3">
      <c r="AA232"/>
    </row>
    <row r="233" spans="27:27" x14ac:dyDescent="0.3">
      <c r="AA233"/>
    </row>
    <row r="234" spans="27:27" x14ac:dyDescent="0.3">
      <c r="AA234"/>
    </row>
    <row r="235" spans="27:27" x14ac:dyDescent="0.3">
      <c r="AA235"/>
    </row>
    <row r="236" spans="27:27" x14ac:dyDescent="0.3">
      <c r="AA236"/>
    </row>
    <row r="237" spans="27:27" x14ac:dyDescent="0.3">
      <c r="AA237"/>
    </row>
    <row r="238" spans="27:27" x14ac:dyDescent="0.3">
      <c r="AA238"/>
    </row>
    <row r="239" spans="27:27" x14ac:dyDescent="0.3">
      <c r="AA239"/>
    </row>
    <row r="240" spans="27:27" x14ac:dyDescent="0.3">
      <c r="AA240"/>
    </row>
    <row r="241" spans="27:27" x14ac:dyDescent="0.3">
      <c r="AA241"/>
    </row>
    <row r="242" spans="27:27" x14ac:dyDescent="0.3">
      <c r="AA242"/>
    </row>
    <row r="243" spans="27:27" x14ac:dyDescent="0.3">
      <c r="AA243"/>
    </row>
    <row r="244" spans="27:27" x14ac:dyDescent="0.3">
      <c r="AA244"/>
    </row>
    <row r="245" spans="27:27" x14ac:dyDescent="0.3">
      <c r="AA245"/>
    </row>
    <row r="246" spans="27:27" x14ac:dyDescent="0.3">
      <c r="AA246"/>
    </row>
    <row r="247" spans="27:27" x14ac:dyDescent="0.3">
      <c r="AA247"/>
    </row>
    <row r="248" spans="27:27" x14ac:dyDescent="0.3">
      <c r="AA248"/>
    </row>
    <row r="249" spans="27:27" x14ac:dyDescent="0.3">
      <c r="AA249"/>
    </row>
    <row r="250" spans="27:27" x14ac:dyDescent="0.3">
      <c r="AA250"/>
    </row>
    <row r="251" spans="27:27" x14ac:dyDescent="0.3">
      <c r="AA251"/>
    </row>
    <row r="252" spans="27:27" x14ac:dyDescent="0.3">
      <c r="AA252"/>
    </row>
    <row r="253" spans="27:27" x14ac:dyDescent="0.3">
      <c r="AA253"/>
    </row>
    <row r="254" spans="27:27" x14ac:dyDescent="0.3">
      <c r="AA254"/>
    </row>
    <row r="255" spans="27:27" x14ac:dyDescent="0.3">
      <c r="AA255"/>
    </row>
    <row r="256" spans="27:27" x14ac:dyDescent="0.3">
      <c r="AA256"/>
    </row>
    <row r="257" spans="27:27" x14ac:dyDescent="0.3">
      <c r="AA257"/>
    </row>
    <row r="258" spans="27:27" x14ac:dyDescent="0.3">
      <c r="AA258"/>
    </row>
    <row r="259" spans="27:27" x14ac:dyDescent="0.3">
      <c r="AA259"/>
    </row>
    <row r="260" spans="27:27" x14ac:dyDescent="0.3">
      <c r="AA260"/>
    </row>
    <row r="261" spans="27:27" x14ac:dyDescent="0.3">
      <c r="AA261"/>
    </row>
    <row r="262" spans="27:27" x14ac:dyDescent="0.3">
      <c r="AA262"/>
    </row>
    <row r="263" spans="27:27" x14ac:dyDescent="0.3">
      <c r="AA263"/>
    </row>
    <row r="264" spans="27:27" x14ac:dyDescent="0.3">
      <c r="AA264"/>
    </row>
    <row r="265" spans="27:27" x14ac:dyDescent="0.3">
      <c r="AA265"/>
    </row>
    <row r="266" spans="27:27" x14ac:dyDescent="0.3">
      <c r="AA266"/>
    </row>
    <row r="267" spans="27:27" x14ac:dyDescent="0.3">
      <c r="AA267"/>
    </row>
    <row r="268" spans="27:27" x14ac:dyDescent="0.3">
      <c r="AA268"/>
    </row>
    <row r="269" spans="27:27" x14ac:dyDescent="0.3">
      <c r="AA269"/>
    </row>
    <row r="270" spans="27:27" x14ac:dyDescent="0.3">
      <c r="AA270"/>
    </row>
    <row r="271" spans="27:27" x14ac:dyDescent="0.3">
      <c r="AA271"/>
    </row>
    <row r="272" spans="27:27" x14ac:dyDescent="0.3">
      <c r="AA272"/>
    </row>
    <row r="273" spans="27:27" x14ac:dyDescent="0.3">
      <c r="AA273"/>
    </row>
    <row r="274" spans="27:27" x14ac:dyDescent="0.3">
      <c r="AA274"/>
    </row>
    <row r="275" spans="27:27" x14ac:dyDescent="0.3">
      <c r="AA275"/>
    </row>
    <row r="276" spans="27:27" x14ac:dyDescent="0.3">
      <c r="AA276"/>
    </row>
    <row r="277" spans="27:27" x14ac:dyDescent="0.3">
      <c r="AA277"/>
    </row>
    <row r="278" spans="27:27" x14ac:dyDescent="0.3">
      <c r="AA278"/>
    </row>
    <row r="279" spans="27:27" x14ac:dyDescent="0.3">
      <c r="AA279"/>
    </row>
    <row r="280" spans="27:27" x14ac:dyDescent="0.3">
      <c r="AA280"/>
    </row>
    <row r="281" spans="27:27" x14ac:dyDescent="0.3">
      <c r="AA281"/>
    </row>
    <row r="282" spans="27:27" x14ac:dyDescent="0.3">
      <c r="AA282"/>
    </row>
    <row r="283" spans="27:27" x14ac:dyDescent="0.3">
      <c r="AA283"/>
    </row>
    <row r="284" spans="27:27" x14ac:dyDescent="0.3">
      <c r="AA284"/>
    </row>
    <row r="285" spans="27:27" x14ac:dyDescent="0.3">
      <c r="AA285"/>
    </row>
    <row r="286" spans="27:27" x14ac:dyDescent="0.3">
      <c r="AA286"/>
    </row>
    <row r="287" spans="27:27" x14ac:dyDescent="0.3">
      <c r="AA287"/>
    </row>
    <row r="288" spans="27:27" x14ac:dyDescent="0.3">
      <c r="AA288"/>
    </row>
    <row r="289" spans="27:27" x14ac:dyDescent="0.3">
      <c r="AA289"/>
    </row>
    <row r="290" spans="27:27" x14ac:dyDescent="0.3">
      <c r="AA290"/>
    </row>
    <row r="291" spans="27:27" x14ac:dyDescent="0.3">
      <c r="AA291"/>
    </row>
    <row r="292" spans="27:27" x14ac:dyDescent="0.3">
      <c r="AA292"/>
    </row>
    <row r="293" spans="27:27" x14ac:dyDescent="0.3">
      <c r="AA293"/>
    </row>
    <row r="294" spans="27:27" x14ac:dyDescent="0.3">
      <c r="AA294"/>
    </row>
    <row r="295" spans="27:27" x14ac:dyDescent="0.3">
      <c r="AA295"/>
    </row>
    <row r="296" spans="27:27" x14ac:dyDescent="0.3">
      <c r="AA296"/>
    </row>
    <row r="297" spans="27:27" x14ac:dyDescent="0.3">
      <c r="AA297"/>
    </row>
    <row r="298" spans="27:27" x14ac:dyDescent="0.3">
      <c r="AA298"/>
    </row>
    <row r="299" spans="27:27" x14ac:dyDescent="0.3">
      <c r="AA299"/>
    </row>
    <row r="300" spans="27:27" x14ac:dyDescent="0.3">
      <c r="AA300"/>
    </row>
    <row r="301" spans="27:27" x14ac:dyDescent="0.3">
      <c r="AA301"/>
    </row>
    <row r="302" spans="27:27" x14ac:dyDescent="0.3">
      <c r="AA302"/>
    </row>
    <row r="303" spans="27:27" x14ac:dyDescent="0.3">
      <c r="AA303"/>
    </row>
    <row r="304" spans="27:27" x14ac:dyDescent="0.3">
      <c r="AA304"/>
    </row>
    <row r="305" spans="27:27" x14ac:dyDescent="0.3">
      <c r="AA305"/>
    </row>
    <row r="306" spans="27:27" x14ac:dyDescent="0.3">
      <c r="AA306"/>
    </row>
    <row r="307" spans="27:27" x14ac:dyDescent="0.3">
      <c r="AA307"/>
    </row>
    <row r="308" spans="27:27" x14ac:dyDescent="0.3">
      <c r="AA308"/>
    </row>
    <row r="309" spans="27:27" x14ac:dyDescent="0.3">
      <c r="AA309"/>
    </row>
    <row r="310" spans="27:27" x14ac:dyDescent="0.3">
      <c r="AA310"/>
    </row>
    <row r="311" spans="27:27" x14ac:dyDescent="0.3">
      <c r="AA311"/>
    </row>
    <row r="312" spans="27:27" x14ac:dyDescent="0.3">
      <c r="AA312"/>
    </row>
    <row r="313" spans="27:27" x14ac:dyDescent="0.3">
      <c r="AA313"/>
    </row>
    <row r="314" spans="27:27" x14ac:dyDescent="0.3">
      <c r="AA314"/>
    </row>
    <row r="315" spans="27:27" x14ac:dyDescent="0.3">
      <c r="AA315"/>
    </row>
    <row r="316" spans="27:27" x14ac:dyDescent="0.3">
      <c r="AA316"/>
    </row>
    <row r="317" spans="27:27" x14ac:dyDescent="0.3">
      <c r="AA317"/>
    </row>
    <row r="318" spans="27:27" x14ac:dyDescent="0.3">
      <c r="AA318"/>
    </row>
    <row r="319" spans="27:27" x14ac:dyDescent="0.3">
      <c r="AA319"/>
    </row>
    <row r="320" spans="27:27" x14ac:dyDescent="0.3">
      <c r="AA320"/>
    </row>
    <row r="321" spans="27:27" x14ac:dyDescent="0.3">
      <c r="AA321"/>
    </row>
    <row r="322" spans="27:27" x14ac:dyDescent="0.3">
      <c r="AA322"/>
    </row>
    <row r="323" spans="27:27" x14ac:dyDescent="0.3">
      <c r="AA323"/>
    </row>
    <row r="324" spans="27:27" x14ac:dyDescent="0.3">
      <c r="AA324"/>
    </row>
    <row r="325" spans="27:27" x14ac:dyDescent="0.3">
      <c r="AA325"/>
    </row>
    <row r="326" spans="27:27" x14ac:dyDescent="0.3">
      <c r="AA326"/>
    </row>
    <row r="327" spans="27:27" x14ac:dyDescent="0.3">
      <c r="AA327"/>
    </row>
    <row r="328" spans="27:27" x14ac:dyDescent="0.3">
      <c r="AA328"/>
    </row>
    <row r="329" spans="27:27" x14ac:dyDescent="0.3">
      <c r="AA329"/>
    </row>
    <row r="330" spans="27:27" x14ac:dyDescent="0.3">
      <c r="AA330"/>
    </row>
    <row r="331" spans="27:27" x14ac:dyDescent="0.3">
      <c r="AA331"/>
    </row>
    <row r="332" spans="27:27" x14ac:dyDescent="0.3">
      <c r="AA332"/>
    </row>
    <row r="333" spans="27:27" x14ac:dyDescent="0.3">
      <c r="AA333"/>
    </row>
    <row r="334" spans="27:27" x14ac:dyDescent="0.3">
      <c r="AA334"/>
    </row>
    <row r="335" spans="27:27" x14ac:dyDescent="0.3">
      <c r="AA335"/>
    </row>
    <row r="336" spans="27:27" x14ac:dyDescent="0.3">
      <c r="AA336"/>
    </row>
    <row r="337" spans="27:27" x14ac:dyDescent="0.3">
      <c r="AA337"/>
    </row>
    <row r="338" spans="27:27" x14ac:dyDescent="0.3">
      <c r="AA338"/>
    </row>
    <row r="339" spans="27:27" x14ac:dyDescent="0.3">
      <c r="AA339"/>
    </row>
    <row r="340" spans="27:27" x14ac:dyDescent="0.3">
      <c r="AA340"/>
    </row>
    <row r="341" spans="27:27" x14ac:dyDescent="0.3">
      <c r="AA341"/>
    </row>
    <row r="342" spans="27:27" x14ac:dyDescent="0.3">
      <c r="AA342"/>
    </row>
    <row r="343" spans="27:27" x14ac:dyDescent="0.3">
      <c r="AA343"/>
    </row>
    <row r="344" spans="27:27" x14ac:dyDescent="0.3">
      <c r="AA344"/>
    </row>
    <row r="345" spans="27:27" x14ac:dyDescent="0.3">
      <c r="AA345"/>
    </row>
    <row r="346" spans="27:27" x14ac:dyDescent="0.3">
      <c r="AA346"/>
    </row>
    <row r="347" spans="27:27" x14ac:dyDescent="0.3">
      <c r="AA347"/>
    </row>
    <row r="348" spans="27:27" x14ac:dyDescent="0.3">
      <c r="AA348"/>
    </row>
    <row r="349" spans="27:27" x14ac:dyDescent="0.3">
      <c r="AA349"/>
    </row>
    <row r="350" spans="27:27" x14ac:dyDescent="0.3">
      <c r="AA350"/>
    </row>
    <row r="351" spans="27:27" x14ac:dyDescent="0.3">
      <c r="AA351"/>
    </row>
    <row r="352" spans="27:27" x14ac:dyDescent="0.3">
      <c r="AA352"/>
    </row>
    <row r="353" spans="27:27" x14ac:dyDescent="0.3">
      <c r="AA353"/>
    </row>
    <row r="354" spans="27:27" x14ac:dyDescent="0.3">
      <c r="AA354"/>
    </row>
    <row r="355" spans="27:27" x14ac:dyDescent="0.3">
      <c r="AA355"/>
    </row>
    <row r="356" spans="27:27" x14ac:dyDescent="0.3">
      <c r="AA356"/>
    </row>
    <row r="357" spans="27:27" x14ac:dyDescent="0.3">
      <c r="AA357"/>
    </row>
    <row r="358" spans="27:27" x14ac:dyDescent="0.3">
      <c r="AA358"/>
    </row>
    <row r="359" spans="27:27" x14ac:dyDescent="0.3">
      <c r="AA359"/>
    </row>
    <row r="360" spans="27:27" x14ac:dyDescent="0.3">
      <c r="AA360"/>
    </row>
    <row r="361" spans="27:27" x14ac:dyDescent="0.3">
      <c r="AA361"/>
    </row>
    <row r="362" spans="27:27" x14ac:dyDescent="0.3">
      <c r="AA362"/>
    </row>
    <row r="363" spans="27:27" x14ac:dyDescent="0.3">
      <c r="AA363"/>
    </row>
    <row r="364" spans="27:27" x14ac:dyDescent="0.3">
      <c r="AA364"/>
    </row>
    <row r="365" spans="27:27" x14ac:dyDescent="0.3">
      <c r="AA365"/>
    </row>
    <row r="366" spans="27:27" x14ac:dyDescent="0.3">
      <c r="AA366"/>
    </row>
    <row r="367" spans="27:27" x14ac:dyDescent="0.3">
      <c r="AA367"/>
    </row>
    <row r="368" spans="27:27" x14ac:dyDescent="0.3">
      <c r="AA368"/>
    </row>
    <row r="369" spans="27:27" x14ac:dyDescent="0.3">
      <c r="AA369"/>
    </row>
    <row r="370" spans="27:27" x14ac:dyDescent="0.3">
      <c r="AA370"/>
    </row>
    <row r="371" spans="27:27" x14ac:dyDescent="0.3">
      <c r="AA371"/>
    </row>
    <row r="372" spans="27:27" x14ac:dyDescent="0.3">
      <c r="AA372"/>
    </row>
    <row r="373" spans="27:27" x14ac:dyDescent="0.3">
      <c r="AA373"/>
    </row>
    <row r="374" spans="27:27" x14ac:dyDescent="0.3">
      <c r="AA374"/>
    </row>
    <row r="375" spans="27:27" x14ac:dyDescent="0.3">
      <c r="AA375"/>
    </row>
    <row r="376" spans="27:27" x14ac:dyDescent="0.3">
      <c r="AA376"/>
    </row>
    <row r="377" spans="27:27" x14ac:dyDescent="0.3">
      <c r="AA377"/>
    </row>
    <row r="378" spans="27:27" x14ac:dyDescent="0.3">
      <c r="AA378"/>
    </row>
    <row r="379" spans="27:27" x14ac:dyDescent="0.3">
      <c r="AA379"/>
    </row>
    <row r="380" spans="27:27" x14ac:dyDescent="0.3">
      <c r="AA380"/>
    </row>
    <row r="381" spans="27:27" x14ac:dyDescent="0.3">
      <c r="AA381"/>
    </row>
    <row r="382" spans="27:27" x14ac:dyDescent="0.3">
      <c r="AA382"/>
    </row>
    <row r="383" spans="27:27" x14ac:dyDescent="0.3">
      <c r="AA383"/>
    </row>
    <row r="384" spans="27:27" x14ac:dyDescent="0.3">
      <c r="AA384"/>
    </row>
    <row r="385" spans="27:27" x14ac:dyDescent="0.3">
      <c r="AA385"/>
    </row>
    <row r="386" spans="27:27" x14ac:dyDescent="0.3">
      <c r="AA386"/>
    </row>
    <row r="387" spans="27:27" x14ac:dyDescent="0.3">
      <c r="AA387"/>
    </row>
    <row r="388" spans="27:27" x14ac:dyDescent="0.3">
      <c r="AA388"/>
    </row>
    <row r="389" spans="27:27" x14ac:dyDescent="0.3">
      <c r="AA389"/>
    </row>
    <row r="390" spans="27:27" x14ac:dyDescent="0.3">
      <c r="AA390"/>
    </row>
    <row r="391" spans="27:27" x14ac:dyDescent="0.3">
      <c r="AA391"/>
    </row>
    <row r="392" spans="27:27" x14ac:dyDescent="0.3">
      <c r="AA392"/>
    </row>
    <row r="393" spans="27:27" x14ac:dyDescent="0.3">
      <c r="AA393"/>
    </row>
    <row r="394" spans="27:27" x14ac:dyDescent="0.3">
      <c r="AA394"/>
    </row>
    <row r="395" spans="27:27" x14ac:dyDescent="0.3">
      <c r="AA395"/>
    </row>
    <row r="396" spans="27:27" x14ac:dyDescent="0.3">
      <c r="AA396"/>
    </row>
    <row r="397" spans="27:27" x14ac:dyDescent="0.3">
      <c r="AA397"/>
    </row>
    <row r="398" spans="27:27" x14ac:dyDescent="0.3">
      <c r="AA398"/>
    </row>
    <row r="399" spans="27:27" x14ac:dyDescent="0.3">
      <c r="AA399"/>
    </row>
    <row r="400" spans="27:27" x14ac:dyDescent="0.3">
      <c r="AA400"/>
    </row>
    <row r="401" spans="27:27" x14ac:dyDescent="0.3">
      <c r="AA401"/>
    </row>
    <row r="402" spans="27:27" x14ac:dyDescent="0.3">
      <c r="AA402"/>
    </row>
    <row r="403" spans="27:27" x14ac:dyDescent="0.3">
      <c r="AA403"/>
    </row>
    <row r="404" spans="27:27" x14ac:dyDescent="0.3">
      <c r="AA404"/>
    </row>
    <row r="405" spans="27:27" x14ac:dyDescent="0.3">
      <c r="AA405"/>
    </row>
    <row r="406" spans="27:27" x14ac:dyDescent="0.3">
      <c r="AA406"/>
    </row>
    <row r="407" spans="27:27" x14ac:dyDescent="0.3">
      <c r="AA407"/>
    </row>
    <row r="408" spans="27:27" x14ac:dyDescent="0.3">
      <c r="AA408"/>
    </row>
    <row r="409" spans="27:27" x14ac:dyDescent="0.3">
      <c r="AA409"/>
    </row>
    <row r="410" spans="27:27" x14ac:dyDescent="0.3">
      <c r="AA410"/>
    </row>
    <row r="411" spans="27:27" x14ac:dyDescent="0.3">
      <c r="AA411"/>
    </row>
    <row r="412" spans="27:27" x14ac:dyDescent="0.3">
      <c r="AA412"/>
    </row>
    <row r="413" spans="27:27" x14ac:dyDescent="0.3">
      <c r="AA413"/>
    </row>
    <row r="414" spans="27:27" x14ac:dyDescent="0.3">
      <c r="AA414"/>
    </row>
    <row r="415" spans="27:27" x14ac:dyDescent="0.3">
      <c r="AA415"/>
    </row>
    <row r="416" spans="27:27" x14ac:dyDescent="0.3">
      <c r="AA416"/>
    </row>
    <row r="417" spans="27:27" x14ac:dyDescent="0.3">
      <c r="AA417"/>
    </row>
    <row r="418" spans="27:27" x14ac:dyDescent="0.3">
      <c r="AA418"/>
    </row>
    <row r="419" spans="27:27" x14ac:dyDescent="0.3">
      <c r="AA419"/>
    </row>
    <row r="420" spans="27:27" x14ac:dyDescent="0.3">
      <c r="AA420"/>
    </row>
    <row r="421" spans="27:27" x14ac:dyDescent="0.3">
      <c r="AA421"/>
    </row>
    <row r="422" spans="27:27" x14ac:dyDescent="0.3">
      <c r="AA422"/>
    </row>
    <row r="423" spans="27:27" x14ac:dyDescent="0.3">
      <c r="AA423"/>
    </row>
    <row r="424" spans="27:27" x14ac:dyDescent="0.3">
      <c r="AA424"/>
    </row>
    <row r="425" spans="27:27" x14ac:dyDescent="0.3">
      <c r="AA425"/>
    </row>
    <row r="426" spans="27:27" x14ac:dyDescent="0.3">
      <c r="AA426"/>
    </row>
    <row r="427" spans="27:27" x14ac:dyDescent="0.3">
      <c r="AA427"/>
    </row>
    <row r="428" spans="27:27" x14ac:dyDescent="0.3">
      <c r="AA428"/>
    </row>
    <row r="429" spans="27:27" x14ac:dyDescent="0.3">
      <c r="AA429"/>
    </row>
    <row r="430" spans="27:27" x14ac:dyDescent="0.3">
      <c r="AA430"/>
    </row>
    <row r="431" spans="27:27" x14ac:dyDescent="0.3">
      <c r="AA431"/>
    </row>
    <row r="432" spans="27:27" x14ac:dyDescent="0.3">
      <c r="AA432"/>
    </row>
    <row r="433" spans="27:27" x14ac:dyDescent="0.3">
      <c r="AA433"/>
    </row>
    <row r="434" spans="27:27" x14ac:dyDescent="0.3">
      <c r="AA434"/>
    </row>
    <row r="435" spans="27:27" x14ac:dyDescent="0.3">
      <c r="AA435"/>
    </row>
    <row r="436" spans="27:27" x14ac:dyDescent="0.3">
      <c r="AA436"/>
    </row>
    <row r="437" spans="27:27" x14ac:dyDescent="0.3">
      <c r="AA437"/>
    </row>
    <row r="438" spans="27:27" x14ac:dyDescent="0.3">
      <c r="AA438"/>
    </row>
    <row r="439" spans="27:27" x14ac:dyDescent="0.3">
      <c r="AA439"/>
    </row>
    <row r="440" spans="27:27" x14ac:dyDescent="0.3">
      <c r="AA440"/>
    </row>
    <row r="441" spans="27:27" x14ac:dyDescent="0.3">
      <c r="AA441"/>
    </row>
    <row r="442" spans="27:27" x14ac:dyDescent="0.3">
      <c r="AA442"/>
    </row>
    <row r="443" spans="27:27" x14ac:dyDescent="0.3">
      <c r="AA443"/>
    </row>
    <row r="444" spans="27:27" x14ac:dyDescent="0.3">
      <c r="AA444"/>
    </row>
    <row r="445" spans="27:27" x14ac:dyDescent="0.3">
      <c r="AA445"/>
    </row>
    <row r="446" spans="27:27" x14ac:dyDescent="0.3">
      <c r="AA446"/>
    </row>
    <row r="447" spans="27:27" x14ac:dyDescent="0.3">
      <c r="AA447"/>
    </row>
    <row r="448" spans="27:27" x14ac:dyDescent="0.3">
      <c r="AA448"/>
    </row>
    <row r="449" spans="27:27" x14ac:dyDescent="0.3">
      <c r="AA449"/>
    </row>
    <row r="450" spans="27:27" x14ac:dyDescent="0.3">
      <c r="AA450"/>
    </row>
    <row r="451" spans="27:27" x14ac:dyDescent="0.3">
      <c r="AA451"/>
    </row>
    <row r="452" spans="27:27" x14ac:dyDescent="0.3">
      <c r="AA452"/>
    </row>
    <row r="453" spans="27:27" x14ac:dyDescent="0.3">
      <c r="AA453"/>
    </row>
    <row r="454" spans="27:27" x14ac:dyDescent="0.3">
      <c r="AA454"/>
    </row>
    <row r="455" spans="27:27" x14ac:dyDescent="0.3">
      <c r="AA455"/>
    </row>
    <row r="456" spans="27:27" x14ac:dyDescent="0.3">
      <c r="AA456"/>
    </row>
    <row r="457" spans="27:27" x14ac:dyDescent="0.3">
      <c r="AA457"/>
    </row>
    <row r="458" spans="27:27" x14ac:dyDescent="0.3">
      <c r="AA458"/>
    </row>
    <row r="459" spans="27:27" x14ac:dyDescent="0.3">
      <c r="AA459"/>
    </row>
    <row r="460" spans="27:27" x14ac:dyDescent="0.3">
      <c r="AA460"/>
    </row>
    <row r="461" spans="27:27" x14ac:dyDescent="0.3">
      <c r="AA461"/>
    </row>
    <row r="462" spans="27:27" x14ac:dyDescent="0.3">
      <c r="AA462"/>
    </row>
    <row r="463" spans="27:27" x14ac:dyDescent="0.3">
      <c r="AA463"/>
    </row>
    <row r="464" spans="27:27" x14ac:dyDescent="0.3">
      <c r="AA464"/>
    </row>
    <row r="465" spans="27:27" x14ac:dyDescent="0.3">
      <c r="AA465"/>
    </row>
    <row r="466" spans="27:27" x14ac:dyDescent="0.3">
      <c r="AA466"/>
    </row>
    <row r="467" spans="27:27" x14ac:dyDescent="0.3">
      <c r="AA467"/>
    </row>
    <row r="468" spans="27:27" x14ac:dyDescent="0.3">
      <c r="AA468"/>
    </row>
    <row r="469" spans="27:27" x14ac:dyDescent="0.3">
      <c r="AA469"/>
    </row>
    <row r="470" spans="27:27" x14ac:dyDescent="0.3">
      <c r="AA470"/>
    </row>
    <row r="471" spans="27:27" x14ac:dyDescent="0.3">
      <c r="AA471"/>
    </row>
    <row r="472" spans="27:27" x14ac:dyDescent="0.3">
      <c r="AA472"/>
    </row>
    <row r="473" spans="27:27" x14ac:dyDescent="0.3">
      <c r="AA473"/>
    </row>
    <row r="474" spans="27:27" x14ac:dyDescent="0.3">
      <c r="AA474"/>
    </row>
    <row r="475" spans="27:27" x14ac:dyDescent="0.3">
      <c r="AA475"/>
    </row>
    <row r="476" spans="27:27" x14ac:dyDescent="0.3">
      <c r="AA476"/>
    </row>
    <row r="477" spans="27:27" x14ac:dyDescent="0.3">
      <c r="AA477"/>
    </row>
    <row r="478" spans="27:27" x14ac:dyDescent="0.3">
      <c r="AA478"/>
    </row>
    <row r="479" spans="27:27" x14ac:dyDescent="0.3">
      <c r="AA479"/>
    </row>
    <row r="480" spans="27:27" x14ac:dyDescent="0.3">
      <c r="AA480"/>
    </row>
    <row r="481" spans="27:27" x14ac:dyDescent="0.3">
      <c r="AA481"/>
    </row>
    <row r="482" spans="27:27" x14ac:dyDescent="0.3">
      <c r="AA482"/>
    </row>
    <row r="483" spans="27:27" x14ac:dyDescent="0.3">
      <c r="AA483"/>
    </row>
    <row r="484" spans="27:27" x14ac:dyDescent="0.3">
      <c r="AA484"/>
    </row>
    <row r="485" spans="27:27" x14ac:dyDescent="0.3">
      <c r="AA485"/>
    </row>
    <row r="486" spans="27:27" x14ac:dyDescent="0.3">
      <c r="AA486"/>
    </row>
    <row r="487" spans="27:27" x14ac:dyDescent="0.3">
      <c r="AA487"/>
    </row>
    <row r="488" spans="27:27" x14ac:dyDescent="0.3">
      <c r="AA488"/>
    </row>
    <row r="489" spans="27:27" x14ac:dyDescent="0.3">
      <c r="AA489"/>
    </row>
    <row r="490" spans="27:27" x14ac:dyDescent="0.3">
      <c r="AA490"/>
    </row>
    <row r="491" spans="27:27" x14ac:dyDescent="0.3">
      <c r="AA491"/>
    </row>
    <row r="492" spans="27:27" x14ac:dyDescent="0.3">
      <c r="AA492"/>
    </row>
    <row r="493" spans="27:27" x14ac:dyDescent="0.3">
      <c r="AA493"/>
    </row>
    <row r="494" spans="27:27" x14ac:dyDescent="0.3">
      <c r="AA494"/>
    </row>
    <row r="495" spans="27:27" x14ac:dyDescent="0.3">
      <c r="AA495"/>
    </row>
    <row r="496" spans="27:27" x14ac:dyDescent="0.3">
      <c r="AA496"/>
    </row>
    <row r="497" spans="27:27" x14ac:dyDescent="0.3">
      <c r="AA497"/>
    </row>
    <row r="498" spans="27:27" x14ac:dyDescent="0.3">
      <c r="AA498"/>
    </row>
    <row r="499" spans="27:27" x14ac:dyDescent="0.3">
      <c r="AA499"/>
    </row>
    <row r="500" spans="27:27" x14ac:dyDescent="0.3">
      <c r="AA500"/>
    </row>
    <row r="501" spans="27:27" x14ac:dyDescent="0.3">
      <c r="AA501"/>
    </row>
    <row r="502" spans="27:27" x14ac:dyDescent="0.3">
      <c r="AA502"/>
    </row>
    <row r="503" spans="27:27" x14ac:dyDescent="0.3">
      <c r="AA503"/>
    </row>
    <row r="504" spans="27:27" x14ac:dyDescent="0.3">
      <c r="AA504"/>
    </row>
    <row r="505" spans="27:27" x14ac:dyDescent="0.3">
      <c r="AA505"/>
    </row>
    <row r="506" spans="27:27" x14ac:dyDescent="0.3">
      <c r="AA506"/>
    </row>
    <row r="507" spans="27:27" x14ac:dyDescent="0.3">
      <c r="AA507"/>
    </row>
    <row r="508" spans="27:27" x14ac:dyDescent="0.3">
      <c r="AA508"/>
    </row>
    <row r="509" spans="27:27" x14ac:dyDescent="0.3">
      <c r="AA509"/>
    </row>
    <row r="510" spans="27:27" x14ac:dyDescent="0.3">
      <c r="AA510"/>
    </row>
    <row r="511" spans="27:27" x14ac:dyDescent="0.3">
      <c r="AA511"/>
    </row>
    <row r="512" spans="27:27" x14ac:dyDescent="0.3">
      <c r="AA512"/>
    </row>
    <row r="513" spans="27:27" x14ac:dyDescent="0.3">
      <c r="AA513"/>
    </row>
    <row r="514" spans="27:27" x14ac:dyDescent="0.3">
      <c r="AA514"/>
    </row>
    <row r="515" spans="27:27" x14ac:dyDescent="0.3">
      <c r="AA515"/>
    </row>
    <row r="516" spans="27:27" x14ac:dyDescent="0.3">
      <c r="AA516"/>
    </row>
    <row r="517" spans="27:27" x14ac:dyDescent="0.3">
      <c r="AA517"/>
    </row>
    <row r="518" spans="27:27" x14ac:dyDescent="0.3">
      <c r="AA518"/>
    </row>
    <row r="519" spans="27:27" x14ac:dyDescent="0.3">
      <c r="AA519"/>
    </row>
    <row r="520" spans="27:27" x14ac:dyDescent="0.3">
      <c r="AA520"/>
    </row>
    <row r="521" spans="27:27" x14ac:dyDescent="0.3">
      <c r="AA521"/>
    </row>
    <row r="522" spans="27:27" x14ac:dyDescent="0.3">
      <c r="AA522"/>
    </row>
    <row r="523" spans="27:27" x14ac:dyDescent="0.3">
      <c r="AA523"/>
    </row>
    <row r="524" spans="27:27" x14ac:dyDescent="0.3">
      <c r="AA524"/>
    </row>
    <row r="525" spans="27:27" x14ac:dyDescent="0.3">
      <c r="AA525"/>
    </row>
    <row r="526" spans="27:27" x14ac:dyDescent="0.3">
      <c r="AA526"/>
    </row>
    <row r="527" spans="27:27" x14ac:dyDescent="0.3">
      <c r="AA527"/>
    </row>
    <row r="528" spans="27:27" x14ac:dyDescent="0.3">
      <c r="AA528"/>
    </row>
    <row r="529" spans="27:27" x14ac:dyDescent="0.3">
      <c r="AA529"/>
    </row>
    <row r="530" spans="27:27" x14ac:dyDescent="0.3">
      <c r="AA530"/>
    </row>
    <row r="531" spans="27:27" x14ac:dyDescent="0.3">
      <c r="AA531"/>
    </row>
    <row r="532" spans="27:27" x14ac:dyDescent="0.3">
      <c r="AA532"/>
    </row>
    <row r="533" spans="27:27" x14ac:dyDescent="0.3">
      <c r="AA533"/>
    </row>
    <row r="534" spans="27:27" x14ac:dyDescent="0.3">
      <c r="AA534"/>
    </row>
    <row r="535" spans="27:27" x14ac:dyDescent="0.3">
      <c r="AA535"/>
    </row>
    <row r="536" spans="27:27" x14ac:dyDescent="0.3">
      <c r="AA536"/>
    </row>
    <row r="537" spans="27:27" x14ac:dyDescent="0.3">
      <c r="AA537"/>
    </row>
    <row r="538" spans="27:27" x14ac:dyDescent="0.3">
      <c r="AA538"/>
    </row>
    <row r="539" spans="27:27" x14ac:dyDescent="0.3">
      <c r="AA539"/>
    </row>
    <row r="540" spans="27:27" x14ac:dyDescent="0.3">
      <c r="AA540"/>
    </row>
    <row r="541" spans="27:27" x14ac:dyDescent="0.3">
      <c r="AA541"/>
    </row>
    <row r="542" spans="27:27" x14ac:dyDescent="0.3">
      <c r="AA542"/>
    </row>
    <row r="543" spans="27:27" x14ac:dyDescent="0.3">
      <c r="AA543"/>
    </row>
    <row r="544" spans="27:27" x14ac:dyDescent="0.3">
      <c r="AA544"/>
    </row>
    <row r="545" spans="27:27" x14ac:dyDescent="0.3">
      <c r="AA545"/>
    </row>
    <row r="546" spans="27:27" x14ac:dyDescent="0.3">
      <c r="AA546"/>
    </row>
    <row r="547" spans="27:27" x14ac:dyDescent="0.3">
      <c r="AA547"/>
    </row>
    <row r="548" spans="27:27" x14ac:dyDescent="0.3">
      <c r="AA548"/>
    </row>
    <row r="549" spans="27:27" x14ac:dyDescent="0.3">
      <c r="AA549"/>
    </row>
    <row r="550" spans="27:27" x14ac:dyDescent="0.3">
      <c r="AA550"/>
    </row>
    <row r="551" spans="27:27" x14ac:dyDescent="0.3">
      <c r="AA551"/>
    </row>
    <row r="552" spans="27:27" x14ac:dyDescent="0.3">
      <c r="AA552"/>
    </row>
    <row r="553" spans="27:27" x14ac:dyDescent="0.3">
      <c r="AA553"/>
    </row>
    <row r="554" spans="27:27" x14ac:dyDescent="0.3">
      <c r="AA554"/>
    </row>
    <row r="555" spans="27:27" x14ac:dyDescent="0.3">
      <c r="AA555"/>
    </row>
    <row r="556" spans="27:27" x14ac:dyDescent="0.3">
      <c r="AA556"/>
    </row>
    <row r="557" spans="27:27" x14ac:dyDescent="0.3">
      <c r="AA557"/>
    </row>
    <row r="558" spans="27:27" x14ac:dyDescent="0.3">
      <c r="AA558"/>
    </row>
    <row r="559" spans="27:27" x14ac:dyDescent="0.3">
      <c r="AA559"/>
    </row>
    <row r="560" spans="27:27" x14ac:dyDescent="0.3">
      <c r="AA560"/>
    </row>
    <row r="561" spans="27:27" x14ac:dyDescent="0.3">
      <c r="AA561"/>
    </row>
    <row r="562" spans="27:27" x14ac:dyDescent="0.3">
      <c r="AA562"/>
    </row>
    <row r="563" spans="27:27" x14ac:dyDescent="0.3">
      <c r="AA563"/>
    </row>
    <row r="564" spans="27:27" x14ac:dyDescent="0.3">
      <c r="AA564"/>
    </row>
    <row r="565" spans="27:27" x14ac:dyDescent="0.3">
      <c r="AA565"/>
    </row>
    <row r="566" spans="27:27" x14ac:dyDescent="0.3">
      <c r="AA566"/>
    </row>
    <row r="567" spans="27:27" x14ac:dyDescent="0.3">
      <c r="AA567"/>
    </row>
    <row r="568" spans="27:27" x14ac:dyDescent="0.3">
      <c r="AA568"/>
    </row>
    <row r="569" spans="27:27" x14ac:dyDescent="0.3">
      <c r="AA569"/>
    </row>
    <row r="570" spans="27:27" x14ac:dyDescent="0.3">
      <c r="AA570"/>
    </row>
    <row r="571" spans="27:27" x14ac:dyDescent="0.3">
      <c r="AA571"/>
    </row>
    <row r="572" spans="27:27" x14ac:dyDescent="0.3">
      <c r="AA572"/>
    </row>
    <row r="573" spans="27:27" x14ac:dyDescent="0.3">
      <c r="AA573"/>
    </row>
    <row r="574" spans="27:27" x14ac:dyDescent="0.3">
      <c r="AA574"/>
    </row>
    <row r="575" spans="27:27" x14ac:dyDescent="0.3">
      <c r="AA575"/>
    </row>
    <row r="576" spans="27:27" x14ac:dyDescent="0.3">
      <c r="AA576"/>
    </row>
    <row r="577" spans="27:27" x14ac:dyDescent="0.3">
      <c r="AA577"/>
    </row>
    <row r="578" spans="27:27" x14ac:dyDescent="0.3">
      <c r="AA578"/>
    </row>
    <row r="579" spans="27:27" x14ac:dyDescent="0.3">
      <c r="AA579"/>
    </row>
    <row r="580" spans="27:27" x14ac:dyDescent="0.3">
      <c r="AA580"/>
    </row>
    <row r="581" spans="27:27" x14ac:dyDescent="0.3">
      <c r="AA581"/>
    </row>
    <row r="582" spans="27:27" x14ac:dyDescent="0.3">
      <c r="AA582"/>
    </row>
    <row r="583" spans="27:27" x14ac:dyDescent="0.3">
      <c r="AA583"/>
    </row>
    <row r="584" spans="27:27" x14ac:dyDescent="0.3">
      <c r="AA584"/>
    </row>
    <row r="585" spans="27:27" x14ac:dyDescent="0.3">
      <c r="AA585"/>
    </row>
    <row r="586" spans="27:27" x14ac:dyDescent="0.3">
      <c r="AA586"/>
    </row>
    <row r="587" spans="27:27" x14ac:dyDescent="0.3">
      <c r="AA587"/>
    </row>
    <row r="588" spans="27:27" x14ac:dyDescent="0.3">
      <c r="AA588"/>
    </row>
    <row r="589" spans="27:27" x14ac:dyDescent="0.3">
      <c r="AA589"/>
    </row>
    <row r="590" spans="27:27" x14ac:dyDescent="0.3">
      <c r="AA590"/>
    </row>
    <row r="591" spans="27:27" x14ac:dyDescent="0.3">
      <c r="AA591"/>
    </row>
    <row r="592" spans="27:27" x14ac:dyDescent="0.3">
      <c r="AA592"/>
    </row>
    <row r="593" spans="27:27" x14ac:dyDescent="0.3">
      <c r="AA593"/>
    </row>
    <row r="594" spans="27:27" x14ac:dyDescent="0.3">
      <c r="AA594"/>
    </row>
    <row r="595" spans="27:27" x14ac:dyDescent="0.3">
      <c r="AA595"/>
    </row>
    <row r="596" spans="27:27" x14ac:dyDescent="0.3">
      <c r="AA596"/>
    </row>
    <row r="597" spans="27:27" x14ac:dyDescent="0.3">
      <c r="AA597"/>
    </row>
    <row r="598" spans="27:27" x14ac:dyDescent="0.3">
      <c r="AA598"/>
    </row>
    <row r="599" spans="27:27" x14ac:dyDescent="0.3">
      <c r="AA599"/>
    </row>
    <row r="600" spans="27:27" x14ac:dyDescent="0.3">
      <c r="AA600"/>
    </row>
    <row r="601" spans="27:27" x14ac:dyDescent="0.3">
      <c r="AA601"/>
    </row>
    <row r="602" spans="27:27" x14ac:dyDescent="0.3">
      <c r="AA602"/>
    </row>
    <row r="603" spans="27:27" x14ac:dyDescent="0.3">
      <c r="AA603"/>
    </row>
    <row r="604" spans="27:27" x14ac:dyDescent="0.3">
      <c r="AA604"/>
    </row>
    <row r="605" spans="27:27" x14ac:dyDescent="0.3">
      <c r="AA605"/>
    </row>
    <row r="606" spans="27:27" x14ac:dyDescent="0.3">
      <c r="AA606"/>
    </row>
    <row r="607" spans="27:27" x14ac:dyDescent="0.3">
      <c r="AA607"/>
    </row>
    <row r="608" spans="27:27" x14ac:dyDescent="0.3">
      <c r="AA608"/>
    </row>
    <row r="609" spans="27:27" x14ac:dyDescent="0.3">
      <c r="AA609"/>
    </row>
    <row r="610" spans="27:27" x14ac:dyDescent="0.3">
      <c r="AA610"/>
    </row>
    <row r="611" spans="27:27" x14ac:dyDescent="0.3">
      <c r="AA611"/>
    </row>
    <row r="612" spans="27:27" x14ac:dyDescent="0.3">
      <c r="AA612"/>
    </row>
    <row r="613" spans="27:27" x14ac:dyDescent="0.3">
      <c r="AA613"/>
    </row>
    <row r="614" spans="27:27" x14ac:dyDescent="0.3">
      <c r="AA614"/>
    </row>
    <row r="615" spans="27:27" x14ac:dyDescent="0.3">
      <c r="AA615"/>
    </row>
    <row r="616" spans="27:27" x14ac:dyDescent="0.3">
      <c r="AA616"/>
    </row>
    <row r="617" spans="27:27" x14ac:dyDescent="0.3">
      <c r="AA617"/>
    </row>
    <row r="618" spans="27:27" x14ac:dyDescent="0.3">
      <c r="AA618"/>
    </row>
    <row r="619" spans="27:27" x14ac:dyDescent="0.3">
      <c r="AA619"/>
    </row>
    <row r="620" spans="27:27" x14ac:dyDescent="0.3">
      <c r="AA620"/>
    </row>
    <row r="621" spans="27:27" x14ac:dyDescent="0.3">
      <c r="AA621"/>
    </row>
    <row r="622" spans="27:27" x14ac:dyDescent="0.3">
      <c r="AA622"/>
    </row>
    <row r="623" spans="27:27" x14ac:dyDescent="0.3">
      <c r="AA623"/>
    </row>
    <row r="624" spans="27:27" x14ac:dyDescent="0.3">
      <c r="AA624"/>
    </row>
    <row r="625" spans="27:27" x14ac:dyDescent="0.3">
      <c r="AA625"/>
    </row>
    <row r="626" spans="27:27" x14ac:dyDescent="0.3">
      <c r="AA626"/>
    </row>
    <row r="627" spans="27:27" x14ac:dyDescent="0.3">
      <c r="AA627"/>
    </row>
    <row r="628" spans="27:27" x14ac:dyDescent="0.3">
      <c r="AA628"/>
    </row>
    <row r="629" spans="27:27" x14ac:dyDescent="0.3">
      <c r="AA629"/>
    </row>
    <row r="630" spans="27:27" x14ac:dyDescent="0.3">
      <c r="AA630"/>
    </row>
    <row r="631" spans="27:27" x14ac:dyDescent="0.3">
      <c r="AA631"/>
    </row>
    <row r="632" spans="27:27" x14ac:dyDescent="0.3">
      <c r="AA632"/>
    </row>
    <row r="633" spans="27:27" x14ac:dyDescent="0.3">
      <c r="AA633"/>
    </row>
    <row r="634" spans="27:27" x14ac:dyDescent="0.3">
      <c r="AA634"/>
    </row>
    <row r="635" spans="27:27" x14ac:dyDescent="0.3">
      <c r="AA635"/>
    </row>
    <row r="636" spans="27:27" x14ac:dyDescent="0.3">
      <c r="AA636"/>
    </row>
    <row r="637" spans="27:27" x14ac:dyDescent="0.3">
      <c r="AA637"/>
    </row>
    <row r="638" spans="27:27" x14ac:dyDescent="0.3">
      <c r="AA638"/>
    </row>
    <row r="639" spans="27:27" x14ac:dyDescent="0.3">
      <c r="AA639"/>
    </row>
    <row r="640" spans="27:27" x14ac:dyDescent="0.3">
      <c r="AA640"/>
    </row>
    <row r="641" spans="27:27" x14ac:dyDescent="0.3">
      <c r="AA641"/>
    </row>
    <row r="642" spans="27:27" x14ac:dyDescent="0.3">
      <c r="AA642"/>
    </row>
    <row r="643" spans="27:27" x14ac:dyDescent="0.3">
      <c r="AA643"/>
    </row>
    <row r="644" spans="27:27" x14ac:dyDescent="0.3">
      <c r="AA644"/>
    </row>
    <row r="645" spans="27:27" x14ac:dyDescent="0.3">
      <c r="AA645"/>
    </row>
    <row r="646" spans="27:27" x14ac:dyDescent="0.3">
      <c r="AA646"/>
    </row>
    <row r="647" spans="27:27" x14ac:dyDescent="0.3">
      <c r="AA647"/>
    </row>
    <row r="648" spans="27:27" x14ac:dyDescent="0.3">
      <c r="AA648"/>
    </row>
    <row r="649" spans="27:27" x14ac:dyDescent="0.3">
      <c r="AA649"/>
    </row>
    <row r="650" spans="27:27" x14ac:dyDescent="0.3">
      <c r="AA650"/>
    </row>
    <row r="651" spans="27:27" x14ac:dyDescent="0.3">
      <c r="AA651"/>
    </row>
    <row r="652" spans="27:27" x14ac:dyDescent="0.3">
      <c r="AA652"/>
    </row>
    <row r="653" spans="27:27" x14ac:dyDescent="0.3">
      <c r="AA653"/>
    </row>
    <row r="654" spans="27:27" x14ac:dyDescent="0.3">
      <c r="AA654"/>
    </row>
    <row r="655" spans="27:27" x14ac:dyDescent="0.3">
      <c r="AA655"/>
    </row>
    <row r="656" spans="27:27" x14ac:dyDescent="0.3">
      <c r="AA656"/>
    </row>
    <row r="657" spans="27:27" x14ac:dyDescent="0.3">
      <c r="AA657"/>
    </row>
    <row r="658" spans="27:27" x14ac:dyDescent="0.3">
      <c r="AA658"/>
    </row>
    <row r="659" spans="27:27" x14ac:dyDescent="0.3">
      <c r="AA659"/>
    </row>
    <row r="660" spans="27:27" x14ac:dyDescent="0.3">
      <c r="AA660"/>
    </row>
    <row r="661" spans="27:27" x14ac:dyDescent="0.3">
      <c r="AA661"/>
    </row>
    <row r="662" spans="27:27" x14ac:dyDescent="0.3">
      <c r="AA662"/>
    </row>
    <row r="663" spans="27:27" x14ac:dyDescent="0.3">
      <c r="AA663"/>
    </row>
    <row r="664" spans="27:27" x14ac:dyDescent="0.3">
      <c r="AA664"/>
    </row>
    <row r="665" spans="27:27" x14ac:dyDescent="0.3">
      <c r="AA665"/>
    </row>
    <row r="666" spans="27:27" x14ac:dyDescent="0.3">
      <c r="AA666"/>
    </row>
    <row r="667" spans="27:27" x14ac:dyDescent="0.3">
      <c r="AA667"/>
    </row>
    <row r="668" spans="27:27" x14ac:dyDescent="0.3">
      <c r="AA668"/>
    </row>
    <row r="669" spans="27:27" x14ac:dyDescent="0.3">
      <c r="AA669"/>
    </row>
    <row r="670" spans="27:27" x14ac:dyDescent="0.3">
      <c r="AA670"/>
    </row>
    <row r="671" spans="27:27" x14ac:dyDescent="0.3">
      <c r="AA671"/>
    </row>
    <row r="672" spans="27:27" x14ac:dyDescent="0.3">
      <c r="AA672"/>
    </row>
    <row r="673" spans="27:27" x14ac:dyDescent="0.3">
      <c r="AA673"/>
    </row>
    <row r="674" spans="27:27" x14ac:dyDescent="0.3">
      <c r="AA674"/>
    </row>
    <row r="675" spans="27:27" x14ac:dyDescent="0.3">
      <c r="AA675"/>
    </row>
    <row r="676" spans="27:27" x14ac:dyDescent="0.3">
      <c r="AA676"/>
    </row>
    <row r="677" spans="27:27" x14ac:dyDescent="0.3">
      <c r="AA677"/>
    </row>
    <row r="678" spans="27:27" x14ac:dyDescent="0.3">
      <c r="AA678"/>
    </row>
    <row r="679" spans="27:27" x14ac:dyDescent="0.3">
      <c r="AA679"/>
    </row>
    <row r="680" spans="27:27" x14ac:dyDescent="0.3">
      <c r="AA680"/>
    </row>
    <row r="681" spans="27:27" x14ac:dyDescent="0.3">
      <c r="AA681"/>
    </row>
    <row r="682" spans="27:27" x14ac:dyDescent="0.3">
      <c r="AA682"/>
    </row>
    <row r="683" spans="27:27" x14ac:dyDescent="0.3">
      <c r="AA683"/>
    </row>
    <row r="684" spans="27:27" x14ac:dyDescent="0.3">
      <c r="AA684"/>
    </row>
    <row r="685" spans="27:27" x14ac:dyDescent="0.3">
      <c r="AA685"/>
    </row>
    <row r="686" spans="27:27" x14ac:dyDescent="0.3">
      <c r="AA686"/>
    </row>
    <row r="687" spans="27:27" x14ac:dyDescent="0.3">
      <c r="AA687"/>
    </row>
    <row r="688" spans="27:27" x14ac:dyDescent="0.3">
      <c r="AA688"/>
    </row>
    <row r="689" spans="27:27" x14ac:dyDescent="0.3">
      <c r="AA689"/>
    </row>
    <row r="690" spans="27:27" x14ac:dyDescent="0.3">
      <c r="AA690"/>
    </row>
    <row r="691" spans="27:27" x14ac:dyDescent="0.3">
      <c r="AA691"/>
    </row>
    <row r="692" spans="27:27" x14ac:dyDescent="0.3">
      <c r="AA692"/>
    </row>
    <row r="693" spans="27:27" x14ac:dyDescent="0.3">
      <c r="AA693"/>
    </row>
    <row r="694" spans="27:27" x14ac:dyDescent="0.3">
      <c r="AA694"/>
    </row>
    <row r="695" spans="27:27" x14ac:dyDescent="0.3">
      <c r="AA695"/>
    </row>
    <row r="696" spans="27:27" x14ac:dyDescent="0.3">
      <c r="AA696"/>
    </row>
    <row r="697" spans="27:27" x14ac:dyDescent="0.3">
      <c r="AA697"/>
    </row>
    <row r="698" spans="27:27" x14ac:dyDescent="0.3">
      <c r="AA698"/>
    </row>
    <row r="699" spans="27:27" x14ac:dyDescent="0.3">
      <c r="AA699"/>
    </row>
    <row r="700" spans="27:27" x14ac:dyDescent="0.3">
      <c r="AA700"/>
    </row>
    <row r="701" spans="27:27" x14ac:dyDescent="0.3">
      <c r="AA701"/>
    </row>
    <row r="702" spans="27:27" x14ac:dyDescent="0.3">
      <c r="AA702"/>
    </row>
    <row r="703" spans="27:27" x14ac:dyDescent="0.3">
      <c r="AA703"/>
    </row>
    <row r="704" spans="27:27" x14ac:dyDescent="0.3">
      <c r="AA704"/>
    </row>
    <row r="705" spans="27:27" x14ac:dyDescent="0.3">
      <c r="AA705"/>
    </row>
    <row r="706" spans="27:27" x14ac:dyDescent="0.3">
      <c r="AA706"/>
    </row>
    <row r="707" spans="27:27" x14ac:dyDescent="0.3">
      <c r="AA707"/>
    </row>
    <row r="708" spans="27:27" x14ac:dyDescent="0.3">
      <c r="AA708"/>
    </row>
    <row r="709" spans="27:27" x14ac:dyDescent="0.3">
      <c r="AA709"/>
    </row>
    <row r="710" spans="27:27" x14ac:dyDescent="0.3">
      <c r="AA710"/>
    </row>
    <row r="711" spans="27:27" x14ac:dyDescent="0.3">
      <c r="AA711"/>
    </row>
    <row r="712" spans="27:27" x14ac:dyDescent="0.3">
      <c r="AA712"/>
    </row>
    <row r="713" spans="27:27" x14ac:dyDescent="0.3">
      <c r="AA713"/>
    </row>
    <row r="714" spans="27:27" x14ac:dyDescent="0.3">
      <c r="AA714"/>
    </row>
    <row r="715" spans="27:27" x14ac:dyDescent="0.3">
      <c r="AA715"/>
    </row>
    <row r="716" spans="27:27" x14ac:dyDescent="0.3">
      <c r="AA716"/>
    </row>
    <row r="717" spans="27:27" x14ac:dyDescent="0.3">
      <c r="AA717"/>
    </row>
    <row r="718" spans="27:27" x14ac:dyDescent="0.3">
      <c r="AA718"/>
    </row>
    <row r="719" spans="27:27" x14ac:dyDescent="0.3">
      <c r="AA719"/>
    </row>
    <row r="720" spans="27:27" x14ac:dyDescent="0.3">
      <c r="AA720"/>
    </row>
    <row r="721" spans="27:27" x14ac:dyDescent="0.3">
      <c r="AA721"/>
    </row>
    <row r="722" spans="27:27" x14ac:dyDescent="0.3">
      <c r="AA722"/>
    </row>
    <row r="723" spans="27:27" x14ac:dyDescent="0.3">
      <c r="AA723"/>
    </row>
    <row r="724" spans="27:27" x14ac:dyDescent="0.3">
      <c r="AA724"/>
    </row>
    <row r="725" spans="27:27" x14ac:dyDescent="0.3">
      <c r="AA725"/>
    </row>
    <row r="726" spans="27:27" x14ac:dyDescent="0.3">
      <c r="AA726"/>
    </row>
    <row r="727" spans="27:27" x14ac:dyDescent="0.3">
      <c r="AA727"/>
    </row>
    <row r="728" spans="27:27" x14ac:dyDescent="0.3">
      <c r="AA728"/>
    </row>
    <row r="729" spans="27:27" x14ac:dyDescent="0.3">
      <c r="AA729"/>
    </row>
    <row r="730" spans="27:27" x14ac:dyDescent="0.3">
      <c r="AA730"/>
    </row>
    <row r="731" spans="27:27" x14ac:dyDescent="0.3">
      <c r="AA731"/>
    </row>
    <row r="732" spans="27:27" x14ac:dyDescent="0.3">
      <c r="AA732"/>
    </row>
    <row r="733" spans="27:27" x14ac:dyDescent="0.3">
      <c r="AA733"/>
    </row>
    <row r="734" spans="27:27" x14ac:dyDescent="0.3">
      <c r="AA734"/>
    </row>
    <row r="735" spans="27:27" x14ac:dyDescent="0.3">
      <c r="AA735"/>
    </row>
    <row r="736" spans="27:27" x14ac:dyDescent="0.3">
      <c r="AA736"/>
    </row>
    <row r="737" spans="27:27" x14ac:dyDescent="0.3">
      <c r="AA737"/>
    </row>
    <row r="738" spans="27:27" x14ac:dyDescent="0.3">
      <c r="AA738"/>
    </row>
    <row r="739" spans="27:27" x14ac:dyDescent="0.3">
      <c r="AA739"/>
    </row>
    <row r="740" spans="27:27" x14ac:dyDescent="0.3">
      <c r="AA740"/>
    </row>
    <row r="741" spans="27:27" x14ac:dyDescent="0.3">
      <c r="AA741"/>
    </row>
    <row r="742" spans="27:27" x14ac:dyDescent="0.3">
      <c r="AA742"/>
    </row>
    <row r="743" spans="27:27" x14ac:dyDescent="0.3">
      <c r="AA743"/>
    </row>
    <row r="744" spans="27:27" x14ac:dyDescent="0.3">
      <c r="AA744"/>
    </row>
    <row r="745" spans="27:27" x14ac:dyDescent="0.3">
      <c r="AA745"/>
    </row>
    <row r="746" spans="27:27" x14ac:dyDescent="0.3">
      <c r="AA746"/>
    </row>
    <row r="747" spans="27:27" x14ac:dyDescent="0.3">
      <c r="AA747"/>
    </row>
    <row r="748" spans="27:27" x14ac:dyDescent="0.3">
      <c r="AA748"/>
    </row>
    <row r="749" spans="27:27" x14ac:dyDescent="0.3">
      <c r="AA749"/>
    </row>
    <row r="750" spans="27:27" x14ac:dyDescent="0.3">
      <c r="AA750"/>
    </row>
    <row r="751" spans="27:27" x14ac:dyDescent="0.3">
      <c r="AA751"/>
    </row>
    <row r="752" spans="27:27" x14ac:dyDescent="0.3">
      <c r="AA752"/>
    </row>
    <row r="753" spans="27:27" x14ac:dyDescent="0.3">
      <c r="AA753"/>
    </row>
    <row r="754" spans="27:27" x14ac:dyDescent="0.3">
      <c r="AA754"/>
    </row>
    <row r="755" spans="27:27" x14ac:dyDescent="0.3">
      <c r="AA755"/>
    </row>
    <row r="756" spans="27:27" x14ac:dyDescent="0.3">
      <c r="AA756"/>
    </row>
    <row r="757" spans="27:27" x14ac:dyDescent="0.3">
      <c r="AA757"/>
    </row>
    <row r="758" spans="27:27" x14ac:dyDescent="0.3">
      <c r="AA758"/>
    </row>
    <row r="759" spans="27:27" x14ac:dyDescent="0.3">
      <c r="AA759"/>
    </row>
    <row r="760" spans="27:27" x14ac:dyDescent="0.3">
      <c r="AA760"/>
    </row>
    <row r="761" spans="27:27" x14ac:dyDescent="0.3">
      <c r="AA761"/>
    </row>
    <row r="762" spans="27:27" x14ac:dyDescent="0.3">
      <c r="AA762"/>
    </row>
    <row r="763" spans="27:27" x14ac:dyDescent="0.3">
      <c r="AA763"/>
    </row>
    <row r="764" spans="27:27" x14ac:dyDescent="0.3">
      <c r="AA764"/>
    </row>
    <row r="765" spans="27:27" x14ac:dyDescent="0.3">
      <c r="AA765"/>
    </row>
    <row r="766" spans="27:27" x14ac:dyDescent="0.3">
      <c r="AA766"/>
    </row>
    <row r="767" spans="27:27" x14ac:dyDescent="0.3">
      <c r="AA767"/>
    </row>
    <row r="768" spans="27:27" x14ac:dyDescent="0.3">
      <c r="AA768"/>
    </row>
    <row r="769" spans="27:27" x14ac:dyDescent="0.3">
      <c r="AA769"/>
    </row>
    <row r="770" spans="27:27" x14ac:dyDescent="0.3">
      <c r="AA770"/>
    </row>
    <row r="771" spans="27:27" x14ac:dyDescent="0.3">
      <c r="AA771"/>
    </row>
    <row r="772" spans="27:27" x14ac:dyDescent="0.3">
      <c r="AA772"/>
    </row>
    <row r="773" spans="27:27" x14ac:dyDescent="0.3">
      <c r="AA773"/>
    </row>
    <row r="774" spans="27:27" x14ac:dyDescent="0.3">
      <c r="AA774"/>
    </row>
    <row r="775" spans="27:27" x14ac:dyDescent="0.3">
      <c r="AA775"/>
    </row>
    <row r="776" spans="27:27" x14ac:dyDescent="0.3">
      <c r="AA776"/>
    </row>
    <row r="777" spans="27:27" x14ac:dyDescent="0.3">
      <c r="AA777"/>
    </row>
    <row r="778" spans="27:27" x14ac:dyDescent="0.3">
      <c r="AA778"/>
    </row>
    <row r="779" spans="27:27" x14ac:dyDescent="0.3">
      <c r="AA779"/>
    </row>
    <row r="780" spans="27:27" x14ac:dyDescent="0.3">
      <c r="AA780"/>
    </row>
    <row r="781" spans="27:27" x14ac:dyDescent="0.3">
      <c r="AA781"/>
    </row>
    <row r="782" spans="27:27" x14ac:dyDescent="0.3">
      <c r="AA782"/>
    </row>
    <row r="783" spans="27:27" x14ac:dyDescent="0.3">
      <c r="AA783"/>
    </row>
    <row r="784" spans="27:27" x14ac:dyDescent="0.3">
      <c r="AA784"/>
    </row>
    <row r="785" spans="27:27" x14ac:dyDescent="0.3">
      <c r="AA785"/>
    </row>
    <row r="786" spans="27:27" x14ac:dyDescent="0.3">
      <c r="AA786"/>
    </row>
    <row r="787" spans="27:27" x14ac:dyDescent="0.3">
      <c r="AA787"/>
    </row>
    <row r="788" spans="27:27" x14ac:dyDescent="0.3">
      <c r="AA788"/>
    </row>
    <row r="789" spans="27:27" x14ac:dyDescent="0.3">
      <c r="AA789"/>
    </row>
    <row r="790" spans="27:27" x14ac:dyDescent="0.3">
      <c r="AA790"/>
    </row>
    <row r="791" spans="27:27" x14ac:dyDescent="0.3">
      <c r="AA791"/>
    </row>
    <row r="792" spans="27:27" x14ac:dyDescent="0.3">
      <c r="AA792"/>
    </row>
    <row r="793" spans="27:27" x14ac:dyDescent="0.3">
      <c r="AA793"/>
    </row>
    <row r="794" spans="27:27" x14ac:dyDescent="0.3">
      <c r="AA794"/>
    </row>
    <row r="795" spans="27:27" x14ac:dyDescent="0.3">
      <c r="AA795"/>
    </row>
    <row r="796" spans="27:27" x14ac:dyDescent="0.3">
      <c r="AA796"/>
    </row>
    <row r="797" spans="27:27" x14ac:dyDescent="0.3">
      <c r="AA797"/>
    </row>
    <row r="798" spans="27:27" x14ac:dyDescent="0.3">
      <c r="AA798"/>
    </row>
    <row r="799" spans="27:27" x14ac:dyDescent="0.3">
      <c r="AA799"/>
    </row>
    <row r="800" spans="27:27" x14ac:dyDescent="0.3">
      <c r="AA800"/>
    </row>
    <row r="801" spans="27:27" x14ac:dyDescent="0.3">
      <c r="AA801"/>
    </row>
    <row r="802" spans="27:27" x14ac:dyDescent="0.3">
      <c r="AA802"/>
    </row>
    <row r="803" spans="27:27" x14ac:dyDescent="0.3">
      <c r="AA803"/>
    </row>
    <row r="804" spans="27:27" x14ac:dyDescent="0.3">
      <c r="AA804"/>
    </row>
    <row r="805" spans="27:27" x14ac:dyDescent="0.3">
      <c r="AA805"/>
    </row>
    <row r="806" spans="27:27" x14ac:dyDescent="0.3">
      <c r="AA806"/>
    </row>
    <row r="807" spans="27:27" x14ac:dyDescent="0.3">
      <c r="AA807"/>
    </row>
    <row r="808" spans="27:27" x14ac:dyDescent="0.3">
      <c r="AA808"/>
    </row>
    <row r="809" spans="27:27" x14ac:dyDescent="0.3">
      <c r="AA809"/>
    </row>
    <row r="810" spans="27:27" x14ac:dyDescent="0.3">
      <c r="AA810"/>
    </row>
    <row r="811" spans="27:27" x14ac:dyDescent="0.3">
      <c r="AA811"/>
    </row>
    <row r="812" spans="27:27" x14ac:dyDescent="0.3">
      <c r="AA812"/>
    </row>
    <row r="813" spans="27:27" x14ac:dyDescent="0.3">
      <c r="AA813"/>
    </row>
    <row r="814" spans="27:27" x14ac:dyDescent="0.3">
      <c r="AA814"/>
    </row>
    <row r="815" spans="27:27" x14ac:dyDescent="0.3">
      <c r="AA815"/>
    </row>
    <row r="816" spans="27:27" x14ac:dyDescent="0.3">
      <c r="AA816"/>
    </row>
    <row r="817" spans="27:27" x14ac:dyDescent="0.3">
      <c r="AA817"/>
    </row>
    <row r="818" spans="27:27" x14ac:dyDescent="0.3">
      <c r="AA818"/>
    </row>
    <row r="819" spans="27:27" x14ac:dyDescent="0.3">
      <c r="AA819"/>
    </row>
    <row r="820" spans="27:27" x14ac:dyDescent="0.3">
      <c r="AA820"/>
    </row>
    <row r="821" spans="27:27" x14ac:dyDescent="0.3">
      <c r="AA821"/>
    </row>
    <row r="822" spans="27:27" x14ac:dyDescent="0.3">
      <c r="AA822"/>
    </row>
    <row r="823" spans="27:27" x14ac:dyDescent="0.3">
      <c r="AA823"/>
    </row>
    <row r="824" spans="27:27" x14ac:dyDescent="0.3">
      <c r="AA824"/>
    </row>
    <row r="825" spans="27:27" x14ac:dyDescent="0.3">
      <c r="AA825"/>
    </row>
    <row r="826" spans="27:27" x14ac:dyDescent="0.3">
      <c r="AA826"/>
    </row>
    <row r="827" spans="27:27" x14ac:dyDescent="0.3">
      <c r="AA827"/>
    </row>
    <row r="828" spans="27:27" x14ac:dyDescent="0.3">
      <c r="AA828"/>
    </row>
    <row r="829" spans="27:27" x14ac:dyDescent="0.3">
      <c r="AA829"/>
    </row>
    <row r="830" spans="27:27" x14ac:dyDescent="0.3">
      <c r="AA830"/>
    </row>
    <row r="831" spans="27:27" x14ac:dyDescent="0.3">
      <c r="AA831"/>
    </row>
    <row r="832" spans="27:27" x14ac:dyDescent="0.3">
      <c r="AA832"/>
    </row>
    <row r="833" spans="27:27" x14ac:dyDescent="0.3">
      <c r="AA833"/>
    </row>
    <row r="834" spans="27:27" x14ac:dyDescent="0.3">
      <c r="AA834"/>
    </row>
    <row r="835" spans="27:27" x14ac:dyDescent="0.3">
      <c r="AA835"/>
    </row>
    <row r="836" spans="27:27" x14ac:dyDescent="0.3">
      <c r="AA836"/>
    </row>
    <row r="837" spans="27:27" x14ac:dyDescent="0.3">
      <c r="AA837"/>
    </row>
    <row r="838" spans="27:27" x14ac:dyDescent="0.3">
      <c r="AA838"/>
    </row>
    <row r="839" spans="27:27" x14ac:dyDescent="0.3">
      <c r="AA839"/>
    </row>
    <row r="840" spans="27:27" x14ac:dyDescent="0.3">
      <c r="AA840"/>
    </row>
    <row r="841" spans="27:27" x14ac:dyDescent="0.3">
      <c r="AA841"/>
    </row>
    <row r="842" spans="27:27" x14ac:dyDescent="0.3">
      <c r="AA842"/>
    </row>
    <row r="843" spans="27:27" x14ac:dyDescent="0.3">
      <c r="AA843"/>
    </row>
    <row r="844" spans="27:27" x14ac:dyDescent="0.3">
      <c r="AA844"/>
    </row>
    <row r="845" spans="27:27" x14ac:dyDescent="0.3">
      <c r="AA845"/>
    </row>
    <row r="846" spans="27:27" x14ac:dyDescent="0.3">
      <c r="AA846"/>
    </row>
    <row r="847" spans="27:27" x14ac:dyDescent="0.3">
      <c r="AA847"/>
    </row>
    <row r="848" spans="27:27" x14ac:dyDescent="0.3">
      <c r="AA848"/>
    </row>
    <row r="849" spans="27:27" x14ac:dyDescent="0.3">
      <c r="AA849"/>
    </row>
    <row r="850" spans="27:27" x14ac:dyDescent="0.3">
      <c r="AA850"/>
    </row>
    <row r="851" spans="27:27" x14ac:dyDescent="0.3">
      <c r="AA851"/>
    </row>
    <row r="852" spans="27:27" x14ac:dyDescent="0.3">
      <c r="AA852"/>
    </row>
    <row r="853" spans="27:27" x14ac:dyDescent="0.3">
      <c r="AA853"/>
    </row>
    <row r="854" spans="27:27" x14ac:dyDescent="0.3">
      <c r="AA854"/>
    </row>
    <row r="855" spans="27:27" x14ac:dyDescent="0.3">
      <c r="AA855"/>
    </row>
    <row r="856" spans="27:27" x14ac:dyDescent="0.3">
      <c r="AA856"/>
    </row>
    <row r="857" spans="27:27" x14ac:dyDescent="0.3">
      <c r="AA857"/>
    </row>
    <row r="858" spans="27:27" x14ac:dyDescent="0.3">
      <c r="AA858"/>
    </row>
    <row r="859" spans="27:27" x14ac:dyDescent="0.3">
      <c r="AA859"/>
    </row>
    <row r="860" spans="27:27" x14ac:dyDescent="0.3">
      <c r="AA860"/>
    </row>
    <row r="861" spans="27:27" x14ac:dyDescent="0.3">
      <c r="AA861"/>
    </row>
    <row r="862" spans="27:27" x14ac:dyDescent="0.3">
      <c r="AA862"/>
    </row>
    <row r="863" spans="27:27" x14ac:dyDescent="0.3">
      <c r="AA863"/>
    </row>
    <row r="864" spans="27:27" x14ac:dyDescent="0.3">
      <c r="AA864"/>
    </row>
    <row r="865" spans="27:27" x14ac:dyDescent="0.3">
      <c r="AA865"/>
    </row>
    <row r="866" spans="27:27" x14ac:dyDescent="0.3">
      <c r="AA866"/>
    </row>
    <row r="867" spans="27:27" x14ac:dyDescent="0.3">
      <c r="AA867"/>
    </row>
    <row r="868" spans="27:27" x14ac:dyDescent="0.3">
      <c r="AA868"/>
    </row>
    <row r="869" spans="27:27" x14ac:dyDescent="0.3">
      <c r="AA869"/>
    </row>
    <row r="870" spans="27:27" x14ac:dyDescent="0.3">
      <c r="AA870"/>
    </row>
    <row r="871" spans="27:27" x14ac:dyDescent="0.3">
      <c r="AA871"/>
    </row>
    <row r="872" spans="27:27" x14ac:dyDescent="0.3">
      <c r="AA872"/>
    </row>
    <row r="873" spans="27:27" x14ac:dyDescent="0.3">
      <c r="AA873"/>
    </row>
    <row r="874" spans="27:27" x14ac:dyDescent="0.3">
      <c r="AA874"/>
    </row>
    <row r="875" spans="27:27" x14ac:dyDescent="0.3">
      <c r="AA875"/>
    </row>
    <row r="876" spans="27:27" x14ac:dyDescent="0.3">
      <c r="AA876"/>
    </row>
    <row r="877" spans="27:27" x14ac:dyDescent="0.3">
      <c r="AA877"/>
    </row>
    <row r="878" spans="27:27" x14ac:dyDescent="0.3">
      <c r="AA878"/>
    </row>
    <row r="879" spans="27:27" x14ac:dyDescent="0.3">
      <c r="AA879"/>
    </row>
    <row r="880" spans="27:27" x14ac:dyDescent="0.3">
      <c r="AA880"/>
    </row>
    <row r="881" spans="27:27" x14ac:dyDescent="0.3">
      <c r="AA881"/>
    </row>
    <row r="882" spans="27:27" x14ac:dyDescent="0.3">
      <c r="AA882"/>
    </row>
    <row r="883" spans="27:27" x14ac:dyDescent="0.3">
      <c r="AA883"/>
    </row>
    <row r="884" spans="27:27" x14ac:dyDescent="0.3">
      <c r="AA884"/>
    </row>
    <row r="885" spans="27:27" x14ac:dyDescent="0.3">
      <c r="AA885"/>
    </row>
    <row r="886" spans="27:27" x14ac:dyDescent="0.3">
      <c r="AA886"/>
    </row>
    <row r="887" spans="27:27" x14ac:dyDescent="0.3">
      <c r="AA887"/>
    </row>
    <row r="888" spans="27:27" x14ac:dyDescent="0.3">
      <c r="AA888"/>
    </row>
    <row r="889" spans="27:27" x14ac:dyDescent="0.3">
      <c r="AA889"/>
    </row>
    <row r="890" spans="27:27" x14ac:dyDescent="0.3">
      <c r="AA890"/>
    </row>
    <row r="891" spans="27:27" x14ac:dyDescent="0.3">
      <c r="AA891"/>
    </row>
    <row r="892" spans="27:27" x14ac:dyDescent="0.3">
      <c r="AA892"/>
    </row>
    <row r="893" spans="27:27" x14ac:dyDescent="0.3">
      <c r="AA893"/>
    </row>
    <row r="894" spans="27:27" x14ac:dyDescent="0.3">
      <c r="AA894"/>
    </row>
    <row r="895" spans="27:27" x14ac:dyDescent="0.3">
      <c r="AA895"/>
    </row>
    <row r="896" spans="27:27" x14ac:dyDescent="0.3">
      <c r="AA896"/>
    </row>
    <row r="897" spans="27:27" x14ac:dyDescent="0.3">
      <c r="AA897"/>
    </row>
    <row r="898" spans="27:27" x14ac:dyDescent="0.3">
      <c r="AA898"/>
    </row>
    <row r="899" spans="27:27" x14ac:dyDescent="0.3">
      <c r="AA899"/>
    </row>
    <row r="900" spans="27:27" x14ac:dyDescent="0.3">
      <c r="AA900"/>
    </row>
    <row r="901" spans="27:27" x14ac:dyDescent="0.3">
      <c r="AA901"/>
    </row>
    <row r="902" spans="27:27" x14ac:dyDescent="0.3">
      <c r="AA902"/>
    </row>
    <row r="903" spans="27:27" x14ac:dyDescent="0.3">
      <c r="AA903"/>
    </row>
    <row r="904" spans="27:27" x14ac:dyDescent="0.3">
      <c r="AA904"/>
    </row>
    <row r="905" spans="27:27" x14ac:dyDescent="0.3">
      <c r="AA905"/>
    </row>
    <row r="906" spans="27:27" x14ac:dyDescent="0.3">
      <c r="AA906"/>
    </row>
    <row r="907" spans="27:27" x14ac:dyDescent="0.3">
      <c r="AA907"/>
    </row>
    <row r="908" spans="27:27" x14ac:dyDescent="0.3">
      <c r="AA908"/>
    </row>
    <row r="909" spans="27:27" x14ac:dyDescent="0.3">
      <c r="AA909"/>
    </row>
    <row r="910" spans="27:27" x14ac:dyDescent="0.3">
      <c r="AA910"/>
    </row>
    <row r="911" spans="27:27" x14ac:dyDescent="0.3">
      <c r="AA911"/>
    </row>
    <row r="912" spans="27:27" x14ac:dyDescent="0.3">
      <c r="AA912"/>
    </row>
    <row r="913" spans="27:27" x14ac:dyDescent="0.3">
      <c r="AA913"/>
    </row>
    <row r="914" spans="27:27" x14ac:dyDescent="0.3">
      <c r="AA914"/>
    </row>
    <row r="915" spans="27:27" x14ac:dyDescent="0.3">
      <c r="AA915"/>
    </row>
    <row r="916" spans="27:27" x14ac:dyDescent="0.3">
      <c r="AA916"/>
    </row>
    <row r="917" spans="27:27" x14ac:dyDescent="0.3">
      <c r="AA917"/>
    </row>
    <row r="918" spans="27:27" x14ac:dyDescent="0.3">
      <c r="AA918"/>
    </row>
    <row r="919" spans="27:27" x14ac:dyDescent="0.3">
      <c r="AA919"/>
    </row>
    <row r="920" spans="27:27" x14ac:dyDescent="0.3">
      <c r="AA920"/>
    </row>
    <row r="921" spans="27:27" x14ac:dyDescent="0.3">
      <c r="AA921"/>
    </row>
    <row r="922" spans="27:27" x14ac:dyDescent="0.3">
      <c r="AA922"/>
    </row>
    <row r="923" spans="27:27" x14ac:dyDescent="0.3">
      <c r="AA923"/>
    </row>
    <row r="924" spans="27:27" x14ac:dyDescent="0.3">
      <c r="AA924"/>
    </row>
    <row r="925" spans="27:27" x14ac:dyDescent="0.3">
      <c r="AA925"/>
    </row>
    <row r="926" spans="27:27" x14ac:dyDescent="0.3">
      <c r="AA926"/>
    </row>
    <row r="927" spans="27:27" x14ac:dyDescent="0.3">
      <c r="AA927"/>
    </row>
    <row r="928" spans="27:27" x14ac:dyDescent="0.3">
      <c r="AA928"/>
    </row>
    <row r="929" spans="27:27" x14ac:dyDescent="0.3">
      <c r="AA929"/>
    </row>
    <row r="930" spans="27:27" x14ac:dyDescent="0.3">
      <c r="AA930"/>
    </row>
    <row r="931" spans="27:27" x14ac:dyDescent="0.3">
      <c r="AA931"/>
    </row>
    <row r="932" spans="27:27" x14ac:dyDescent="0.3">
      <c r="AA932"/>
    </row>
    <row r="933" spans="27:27" x14ac:dyDescent="0.3">
      <c r="AA933"/>
    </row>
    <row r="934" spans="27:27" x14ac:dyDescent="0.3">
      <c r="AA934"/>
    </row>
    <row r="935" spans="27:27" x14ac:dyDescent="0.3">
      <c r="AA935"/>
    </row>
    <row r="936" spans="27:27" x14ac:dyDescent="0.3">
      <c r="AA936"/>
    </row>
    <row r="937" spans="27:27" x14ac:dyDescent="0.3">
      <c r="AA937"/>
    </row>
    <row r="938" spans="27:27" x14ac:dyDescent="0.3">
      <c r="AA938"/>
    </row>
    <row r="939" spans="27:27" x14ac:dyDescent="0.3">
      <c r="AA939"/>
    </row>
    <row r="940" spans="27:27" x14ac:dyDescent="0.3">
      <c r="AA940"/>
    </row>
    <row r="941" spans="27:27" x14ac:dyDescent="0.3">
      <c r="AA941"/>
    </row>
    <row r="942" spans="27:27" x14ac:dyDescent="0.3">
      <c r="AA942"/>
    </row>
    <row r="943" spans="27:27" x14ac:dyDescent="0.3">
      <c r="AA943"/>
    </row>
    <row r="944" spans="27:27" x14ac:dyDescent="0.3">
      <c r="AA944"/>
    </row>
    <row r="945" spans="27:27" x14ac:dyDescent="0.3">
      <c r="AA945"/>
    </row>
    <row r="946" spans="27:27" x14ac:dyDescent="0.3">
      <c r="AA946"/>
    </row>
    <row r="947" spans="27:27" x14ac:dyDescent="0.3">
      <c r="AA947"/>
    </row>
    <row r="948" spans="27:27" x14ac:dyDescent="0.3">
      <c r="AA948"/>
    </row>
    <row r="949" spans="27:27" x14ac:dyDescent="0.3">
      <c r="AA949"/>
    </row>
    <row r="950" spans="27:27" x14ac:dyDescent="0.3">
      <c r="AA950"/>
    </row>
    <row r="951" spans="27:27" x14ac:dyDescent="0.3">
      <c r="AA951"/>
    </row>
    <row r="952" spans="27:27" x14ac:dyDescent="0.3">
      <c r="AA952"/>
    </row>
    <row r="953" spans="27:27" x14ac:dyDescent="0.3">
      <c r="AA953"/>
    </row>
    <row r="954" spans="27:27" x14ac:dyDescent="0.3">
      <c r="AA954"/>
    </row>
    <row r="955" spans="27:27" x14ac:dyDescent="0.3">
      <c r="AA955"/>
    </row>
    <row r="956" spans="27:27" x14ac:dyDescent="0.3">
      <c r="AA956"/>
    </row>
    <row r="957" spans="27:27" x14ac:dyDescent="0.3">
      <c r="AA957"/>
    </row>
    <row r="958" spans="27:27" x14ac:dyDescent="0.3">
      <c r="AA958"/>
    </row>
    <row r="959" spans="27:27" x14ac:dyDescent="0.3">
      <c r="AA959"/>
    </row>
    <row r="960" spans="27:27" x14ac:dyDescent="0.3">
      <c r="AA960"/>
    </row>
    <row r="961" spans="27:27" x14ac:dyDescent="0.3">
      <c r="AA961"/>
    </row>
    <row r="962" spans="27:27" x14ac:dyDescent="0.3">
      <c r="AA962"/>
    </row>
    <row r="963" spans="27:27" x14ac:dyDescent="0.3">
      <c r="AA963"/>
    </row>
    <row r="964" spans="27:27" x14ac:dyDescent="0.3">
      <c r="AA964"/>
    </row>
    <row r="965" spans="27:27" x14ac:dyDescent="0.3">
      <c r="AA965"/>
    </row>
    <row r="966" spans="27:27" x14ac:dyDescent="0.3">
      <c r="AA966"/>
    </row>
    <row r="967" spans="27:27" x14ac:dyDescent="0.3">
      <c r="AA967"/>
    </row>
    <row r="968" spans="27:27" x14ac:dyDescent="0.3">
      <c r="AA968"/>
    </row>
    <row r="969" spans="27:27" x14ac:dyDescent="0.3">
      <c r="AA969"/>
    </row>
    <row r="970" spans="27:27" x14ac:dyDescent="0.3">
      <c r="AA970"/>
    </row>
    <row r="971" spans="27:27" x14ac:dyDescent="0.3">
      <c r="AA971"/>
    </row>
    <row r="972" spans="27:27" x14ac:dyDescent="0.3">
      <c r="AA972"/>
    </row>
    <row r="973" spans="27:27" x14ac:dyDescent="0.3">
      <c r="AA973"/>
    </row>
    <row r="974" spans="27:27" x14ac:dyDescent="0.3">
      <c r="AA974"/>
    </row>
    <row r="975" spans="27:27" x14ac:dyDescent="0.3">
      <c r="AA975"/>
    </row>
    <row r="976" spans="27:27" x14ac:dyDescent="0.3">
      <c r="AA976"/>
    </row>
    <row r="977" spans="27:27" x14ac:dyDescent="0.3">
      <c r="AA977"/>
    </row>
    <row r="978" spans="27:27" x14ac:dyDescent="0.3">
      <c r="AA978"/>
    </row>
    <row r="979" spans="27:27" x14ac:dyDescent="0.3">
      <c r="AA979"/>
    </row>
    <row r="980" spans="27:27" x14ac:dyDescent="0.3">
      <c r="AA980"/>
    </row>
    <row r="981" spans="27:27" x14ac:dyDescent="0.3">
      <c r="AA981"/>
    </row>
    <row r="982" spans="27:27" x14ac:dyDescent="0.3">
      <c r="AA982"/>
    </row>
    <row r="983" spans="27:27" x14ac:dyDescent="0.3">
      <c r="AA983"/>
    </row>
    <row r="984" spans="27:27" x14ac:dyDescent="0.3">
      <c r="AA984"/>
    </row>
    <row r="985" spans="27:27" x14ac:dyDescent="0.3">
      <c r="AA985"/>
    </row>
    <row r="986" spans="27:27" x14ac:dyDescent="0.3">
      <c r="AA986"/>
    </row>
    <row r="987" spans="27:27" x14ac:dyDescent="0.3">
      <c r="AA987"/>
    </row>
    <row r="988" spans="27:27" x14ac:dyDescent="0.3">
      <c r="AA988"/>
    </row>
    <row r="989" spans="27:27" x14ac:dyDescent="0.3">
      <c r="AA989"/>
    </row>
    <row r="990" spans="27:27" x14ac:dyDescent="0.3">
      <c r="AA990"/>
    </row>
    <row r="991" spans="27:27" x14ac:dyDescent="0.3">
      <c r="AA991"/>
    </row>
    <row r="992" spans="27:27" x14ac:dyDescent="0.3">
      <c r="AA992"/>
    </row>
    <row r="993" spans="27:27" x14ac:dyDescent="0.3">
      <c r="AA993"/>
    </row>
    <row r="994" spans="27:27" x14ac:dyDescent="0.3">
      <c r="AA994"/>
    </row>
    <row r="995" spans="27:27" x14ac:dyDescent="0.3">
      <c r="AA995"/>
    </row>
    <row r="996" spans="27:27" x14ac:dyDescent="0.3">
      <c r="AA996"/>
    </row>
    <row r="997" spans="27:27" x14ac:dyDescent="0.3">
      <c r="AA997"/>
    </row>
    <row r="998" spans="27:27" x14ac:dyDescent="0.3">
      <c r="AA998"/>
    </row>
    <row r="999" spans="27:27" x14ac:dyDescent="0.3">
      <c r="AA999"/>
    </row>
    <row r="1000" spans="27:27" x14ac:dyDescent="0.3">
      <c r="AA1000"/>
    </row>
    <row r="1001" spans="27:27" x14ac:dyDescent="0.3">
      <c r="AA1001"/>
    </row>
    <row r="1002" spans="27:27" x14ac:dyDescent="0.3">
      <c r="AA1002"/>
    </row>
    <row r="1003" spans="27:27" x14ac:dyDescent="0.3">
      <c r="AA1003"/>
    </row>
    <row r="1004" spans="27:27" x14ac:dyDescent="0.3">
      <c r="AA1004"/>
    </row>
    <row r="1005" spans="27:27" x14ac:dyDescent="0.3">
      <c r="AA1005"/>
    </row>
    <row r="1006" spans="27:27" x14ac:dyDescent="0.3">
      <c r="AA1006"/>
    </row>
    <row r="1007" spans="27:27" x14ac:dyDescent="0.3">
      <c r="AA1007"/>
    </row>
    <row r="1008" spans="27:27" x14ac:dyDescent="0.3">
      <c r="AA1008"/>
    </row>
    <row r="1009" spans="27:27" x14ac:dyDescent="0.3">
      <c r="AA1009"/>
    </row>
    <row r="1010" spans="27:27" x14ac:dyDescent="0.3">
      <c r="AA1010"/>
    </row>
    <row r="1011" spans="27:27" x14ac:dyDescent="0.3">
      <c r="AA1011"/>
    </row>
    <row r="1012" spans="27:27" x14ac:dyDescent="0.3">
      <c r="AA1012"/>
    </row>
    <row r="1013" spans="27:27" x14ac:dyDescent="0.3">
      <c r="AA1013"/>
    </row>
    <row r="1014" spans="27:27" x14ac:dyDescent="0.3">
      <c r="AA1014"/>
    </row>
    <row r="1015" spans="27:27" x14ac:dyDescent="0.3">
      <c r="AA1015"/>
    </row>
    <row r="1016" spans="27:27" x14ac:dyDescent="0.3">
      <c r="AA1016"/>
    </row>
    <row r="1017" spans="27:27" x14ac:dyDescent="0.3">
      <c r="AA1017"/>
    </row>
    <row r="1018" spans="27:27" x14ac:dyDescent="0.3">
      <c r="AA1018"/>
    </row>
    <row r="1019" spans="27:27" x14ac:dyDescent="0.3">
      <c r="AA1019"/>
    </row>
    <row r="1020" spans="27:27" x14ac:dyDescent="0.3">
      <c r="AA1020"/>
    </row>
    <row r="1021" spans="27:27" x14ac:dyDescent="0.3">
      <c r="AA1021"/>
    </row>
    <row r="1022" spans="27:27" x14ac:dyDescent="0.3">
      <c r="AA1022"/>
    </row>
    <row r="1023" spans="27:27" x14ac:dyDescent="0.3">
      <c r="AA1023"/>
    </row>
    <row r="1024" spans="27:27" x14ac:dyDescent="0.3">
      <c r="AA1024"/>
    </row>
    <row r="1025" spans="27:27" x14ac:dyDescent="0.3">
      <c r="AA1025"/>
    </row>
    <row r="1026" spans="27:27" x14ac:dyDescent="0.3">
      <c r="AA1026"/>
    </row>
    <row r="1027" spans="27:27" x14ac:dyDescent="0.3">
      <c r="AA1027"/>
    </row>
    <row r="1028" spans="27:27" x14ac:dyDescent="0.3">
      <c r="AA1028"/>
    </row>
    <row r="1029" spans="27:27" x14ac:dyDescent="0.3">
      <c r="AA1029"/>
    </row>
    <row r="1030" spans="27:27" x14ac:dyDescent="0.3">
      <c r="AA1030"/>
    </row>
    <row r="1031" spans="27:27" x14ac:dyDescent="0.3">
      <c r="AA1031"/>
    </row>
    <row r="1032" spans="27:27" x14ac:dyDescent="0.3">
      <c r="AA1032"/>
    </row>
    <row r="1033" spans="27:27" x14ac:dyDescent="0.3">
      <c r="AA1033"/>
    </row>
    <row r="1034" spans="27:27" x14ac:dyDescent="0.3">
      <c r="AA1034"/>
    </row>
    <row r="1035" spans="27:27" x14ac:dyDescent="0.3">
      <c r="AA1035"/>
    </row>
    <row r="1036" spans="27:27" x14ac:dyDescent="0.3">
      <c r="AA1036"/>
    </row>
    <row r="1037" spans="27:27" x14ac:dyDescent="0.3">
      <c r="AA1037"/>
    </row>
    <row r="1038" spans="27:27" x14ac:dyDescent="0.3">
      <c r="AA1038"/>
    </row>
    <row r="1039" spans="27:27" x14ac:dyDescent="0.3">
      <c r="AA1039"/>
    </row>
    <row r="1040" spans="27:27" x14ac:dyDescent="0.3">
      <c r="AA1040"/>
    </row>
    <row r="1041" spans="27:27" x14ac:dyDescent="0.3">
      <c r="AA1041"/>
    </row>
    <row r="1042" spans="27:27" x14ac:dyDescent="0.3">
      <c r="AA1042"/>
    </row>
    <row r="1043" spans="27:27" x14ac:dyDescent="0.3">
      <c r="AA1043"/>
    </row>
    <row r="1044" spans="27:27" x14ac:dyDescent="0.3">
      <c r="AA1044"/>
    </row>
    <row r="1045" spans="27:27" x14ac:dyDescent="0.3">
      <c r="AA1045"/>
    </row>
    <row r="1046" spans="27:27" x14ac:dyDescent="0.3">
      <c r="AA1046"/>
    </row>
    <row r="1047" spans="27:27" x14ac:dyDescent="0.3">
      <c r="AA1047"/>
    </row>
    <row r="1048" spans="27:27" x14ac:dyDescent="0.3">
      <c r="AA1048"/>
    </row>
    <row r="1049" spans="27:27" x14ac:dyDescent="0.3">
      <c r="AA1049"/>
    </row>
    <row r="1050" spans="27:27" x14ac:dyDescent="0.3">
      <c r="AA1050"/>
    </row>
    <row r="1051" spans="27:27" x14ac:dyDescent="0.3">
      <c r="AA1051"/>
    </row>
    <row r="1052" spans="27:27" x14ac:dyDescent="0.3">
      <c r="AA1052"/>
    </row>
    <row r="1053" spans="27:27" x14ac:dyDescent="0.3">
      <c r="AA1053"/>
    </row>
    <row r="1054" spans="27:27" x14ac:dyDescent="0.3">
      <c r="AA1054"/>
    </row>
    <row r="1055" spans="27:27" x14ac:dyDescent="0.3">
      <c r="AA1055"/>
    </row>
    <row r="1056" spans="27:27" x14ac:dyDescent="0.3">
      <c r="AA1056"/>
    </row>
    <row r="1057" spans="27:27" x14ac:dyDescent="0.3">
      <c r="AA1057"/>
    </row>
    <row r="1058" spans="27:27" x14ac:dyDescent="0.3">
      <c r="AA1058"/>
    </row>
    <row r="1059" spans="27:27" x14ac:dyDescent="0.3">
      <c r="AA1059"/>
    </row>
    <row r="1060" spans="27:27" x14ac:dyDescent="0.3">
      <c r="AA1060"/>
    </row>
    <row r="1061" spans="27:27" x14ac:dyDescent="0.3">
      <c r="AA1061"/>
    </row>
    <row r="1062" spans="27:27" x14ac:dyDescent="0.3">
      <c r="AA1062"/>
    </row>
    <row r="1063" spans="27:27" x14ac:dyDescent="0.3">
      <c r="AA1063"/>
    </row>
    <row r="1064" spans="27:27" x14ac:dyDescent="0.3">
      <c r="AA1064"/>
    </row>
    <row r="1065" spans="27:27" x14ac:dyDescent="0.3">
      <c r="AA1065"/>
    </row>
    <row r="1066" spans="27:27" x14ac:dyDescent="0.3">
      <c r="AA1066"/>
    </row>
    <row r="1067" spans="27:27" x14ac:dyDescent="0.3">
      <c r="AA1067"/>
    </row>
    <row r="1068" spans="27:27" x14ac:dyDescent="0.3">
      <c r="AA1068"/>
    </row>
    <row r="1069" spans="27:27" x14ac:dyDescent="0.3">
      <c r="AA1069"/>
    </row>
    <row r="1070" spans="27:27" x14ac:dyDescent="0.3">
      <c r="AA1070"/>
    </row>
    <row r="1071" spans="27:27" x14ac:dyDescent="0.3">
      <c r="AA1071"/>
    </row>
    <row r="1072" spans="27:27" x14ac:dyDescent="0.3">
      <c r="AA1072"/>
    </row>
    <row r="1073" spans="27:27" x14ac:dyDescent="0.3">
      <c r="AA1073"/>
    </row>
    <row r="1074" spans="27:27" x14ac:dyDescent="0.3">
      <c r="AA1074"/>
    </row>
    <row r="1075" spans="27:27" x14ac:dyDescent="0.3">
      <c r="AA1075"/>
    </row>
    <row r="1076" spans="27:27" x14ac:dyDescent="0.3">
      <c r="AA1076"/>
    </row>
    <row r="1077" spans="27:27" x14ac:dyDescent="0.3">
      <c r="AA1077"/>
    </row>
    <row r="1078" spans="27:27" x14ac:dyDescent="0.3">
      <c r="AA1078"/>
    </row>
    <row r="1079" spans="27:27" x14ac:dyDescent="0.3">
      <c r="AA1079"/>
    </row>
    <row r="1080" spans="27:27" x14ac:dyDescent="0.3">
      <c r="AA1080"/>
    </row>
    <row r="1081" spans="27:27" x14ac:dyDescent="0.3">
      <c r="AA1081"/>
    </row>
    <row r="1082" spans="27:27" x14ac:dyDescent="0.3">
      <c r="AA1082"/>
    </row>
    <row r="1083" spans="27:27" x14ac:dyDescent="0.3">
      <c r="AA1083"/>
    </row>
    <row r="1084" spans="27:27" x14ac:dyDescent="0.3">
      <c r="AA1084"/>
    </row>
    <row r="1085" spans="27:27" x14ac:dyDescent="0.3">
      <c r="AA1085"/>
    </row>
    <row r="1086" spans="27:27" x14ac:dyDescent="0.3">
      <c r="AA1086"/>
    </row>
    <row r="1087" spans="27:27" x14ac:dyDescent="0.3">
      <c r="AA1087"/>
    </row>
    <row r="1088" spans="27:27" x14ac:dyDescent="0.3">
      <c r="AA1088"/>
    </row>
    <row r="1089" spans="27:27" x14ac:dyDescent="0.3">
      <c r="AA1089"/>
    </row>
    <row r="1090" spans="27:27" x14ac:dyDescent="0.3">
      <c r="AA1090"/>
    </row>
    <row r="1091" spans="27:27" x14ac:dyDescent="0.3">
      <c r="AA1091"/>
    </row>
    <row r="1092" spans="27:27" x14ac:dyDescent="0.3">
      <c r="AA1092"/>
    </row>
    <row r="1093" spans="27:27" x14ac:dyDescent="0.3">
      <c r="AA1093"/>
    </row>
    <row r="1094" spans="27:27" x14ac:dyDescent="0.3">
      <c r="AA1094"/>
    </row>
    <row r="1095" spans="27:27" x14ac:dyDescent="0.3">
      <c r="AA1095"/>
    </row>
    <row r="1096" spans="27:27" x14ac:dyDescent="0.3">
      <c r="AA1096"/>
    </row>
    <row r="1097" spans="27:27" x14ac:dyDescent="0.3">
      <c r="AA1097"/>
    </row>
    <row r="1098" spans="27:27" x14ac:dyDescent="0.3">
      <c r="AA1098"/>
    </row>
    <row r="1099" spans="27:27" x14ac:dyDescent="0.3">
      <c r="AA1099"/>
    </row>
    <row r="1100" spans="27:27" x14ac:dyDescent="0.3">
      <c r="AA1100"/>
    </row>
    <row r="1101" spans="27:27" x14ac:dyDescent="0.3">
      <c r="AA1101"/>
    </row>
    <row r="1102" spans="27:27" x14ac:dyDescent="0.3">
      <c r="AA1102"/>
    </row>
    <row r="1103" spans="27:27" x14ac:dyDescent="0.3">
      <c r="AA1103"/>
    </row>
    <row r="1104" spans="27:27" x14ac:dyDescent="0.3">
      <c r="AA1104"/>
    </row>
    <row r="1105" spans="27:27" x14ac:dyDescent="0.3">
      <c r="AA1105"/>
    </row>
    <row r="1106" spans="27:27" x14ac:dyDescent="0.3">
      <c r="AA1106"/>
    </row>
    <row r="1107" spans="27:27" x14ac:dyDescent="0.3">
      <c r="AA1107"/>
    </row>
    <row r="1108" spans="27:27" x14ac:dyDescent="0.3">
      <c r="AA1108"/>
    </row>
    <row r="1109" spans="27:27" x14ac:dyDescent="0.3">
      <c r="AA1109"/>
    </row>
    <row r="1110" spans="27:27" x14ac:dyDescent="0.3">
      <c r="AA1110"/>
    </row>
    <row r="1111" spans="27:27" x14ac:dyDescent="0.3">
      <c r="AA1111"/>
    </row>
    <row r="1112" spans="27:27" x14ac:dyDescent="0.3">
      <c r="AA1112"/>
    </row>
    <row r="1113" spans="27:27" x14ac:dyDescent="0.3">
      <c r="AA1113"/>
    </row>
    <row r="1114" spans="27:27" x14ac:dyDescent="0.3">
      <c r="AA1114"/>
    </row>
    <row r="1115" spans="27:27" x14ac:dyDescent="0.3">
      <c r="AA1115"/>
    </row>
    <row r="1116" spans="27:27" x14ac:dyDescent="0.3">
      <c r="AA1116"/>
    </row>
    <row r="1117" spans="27:27" x14ac:dyDescent="0.3">
      <c r="AA1117"/>
    </row>
    <row r="1118" spans="27:27" x14ac:dyDescent="0.3">
      <c r="AA1118"/>
    </row>
    <row r="1119" spans="27:27" x14ac:dyDescent="0.3">
      <c r="AA1119"/>
    </row>
    <row r="1120" spans="27:27" x14ac:dyDescent="0.3">
      <c r="AA1120"/>
    </row>
    <row r="1121" spans="27:27" x14ac:dyDescent="0.3">
      <c r="AA1121"/>
    </row>
    <row r="1122" spans="27:27" x14ac:dyDescent="0.3">
      <c r="AA1122"/>
    </row>
    <row r="1123" spans="27:27" x14ac:dyDescent="0.3">
      <c r="AA1123"/>
    </row>
    <row r="1124" spans="27:27" x14ac:dyDescent="0.3">
      <c r="AA1124"/>
    </row>
    <row r="1125" spans="27:27" x14ac:dyDescent="0.3">
      <c r="AA1125"/>
    </row>
    <row r="1126" spans="27:27" x14ac:dyDescent="0.3">
      <c r="AA1126"/>
    </row>
    <row r="1127" spans="27:27" x14ac:dyDescent="0.3">
      <c r="AA1127"/>
    </row>
    <row r="1128" spans="27:27" x14ac:dyDescent="0.3">
      <c r="AA1128"/>
    </row>
    <row r="1129" spans="27:27" x14ac:dyDescent="0.3">
      <c r="AA1129"/>
    </row>
    <row r="1130" spans="27:27" x14ac:dyDescent="0.3">
      <c r="AA1130"/>
    </row>
    <row r="1131" spans="27:27" x14ac:dyDescent="0.3">
      <c r="AA1131"/>
    </row>
    <row r="1132" spans="27:27" x14ac:dyDescent="0.3">
      <c r="AA1132"/>
    </row>
    <row r="1133" spans="27:27" x14ac:dyDescent="0.3">
      <c r="AA1133"/>
    </row>
    <row r="1134" spans="27:27" x14ac:dyDescent="0.3">
      <c r="AA1134"/>
    </row>
    <row r="1135" spans="27:27" x14ac:dyDescent="0.3">
      <c r="AA1135"/>
    </row>
    <row r="1136" spans="27:27" x14ac:dyDescent="0.3">
      <c r="AA1136"/>
    </row>
    <row r="1137" spans="27:27" x14ac:dyDescent="0.3">
      <c r="AA1137"/>
    </row>
    <row r="1138" spans="27:27" x14ac:dyDescent="0.3">
      <c r="AA1138"/>
    </row>
    <row r="1139" spans="27:27" x14ac:dyDescent="0.3">
      <c r="AA1139"/>
    </row>
    <row r="1140" spans="27:27" x14ac:dyDescent="0.3">
      <c r="AA1140"/>
    </row>
    <row r="1141" spans="27:27" x14ac:dyDescent="0.3">
      <c r="AA1141"/>
    </row>
    <row r="1142" spans="27:27" x14ac:dyDescent="0.3">
      <c r="AA1142"/>
    </row>
    <row r="1143" spans="27:27" x14ac:dyDescent="0.3">
      <c r="AA1143"/>
    </row>
    <row r="1144" spans="27:27" x14ac:dyDescent="0.3">
      <c r="AA1144"/>
    </row>
    <row r="1145" spans="27:27" x14ac:dyDescent="0.3">
      <c r="AA1145"/>
    </row>
    <row r="1146" spans="27:27" x14ac:dyDescent="0.3">
      <c r="AA1146"/>
    </row>
    <row r="1147" spans="27:27" x14ac:dyDescent="0.3">
      <c r="AA1147"/>
    </row>
    <row r="1148" spans="27:27" x14ac:dyDescent="0.3">
      <c r="AA1148"/>
    </row>
    <row r="1149" spans="27:27" x14ac:dyDescent="0.3">
      <c r="AA1149"/>
    </row>
    <row r="1150" spans="27:27" x14ac:dyDescent="0.3">
      <c r="AA1150"/>
    </row>
    <row r="1151" spans="27:27" x14ac:dyDescent="0.3">
      <c r="AA1151"/>
    </row>
    <row r="1152" spans="27:27" x14ac:dyDescent="0.3">
      <c r="AA1152"/>
    </row>
    <row r="1153" spans="27:27" x14ac:dyDescent="0.3">
      <c r="AA1153"/>
    </row>
    <row r="1154" spans="27:27" x14ac:dyDescent="0.3">
      <c r="AA1154"/>
    </row>
    <row r="1155" spans="27:27" x14ac:dyDescent="0.3">
      <c r="AA1155"/>
    </row>
    <row r="1156" spans="27:27" x14ac:dyDescent="0.3">
      <c r="AA1156"/>
    </row>
    <row r="1157" spans="27:27" x14ac:dyDescent="0.3">
      <c r="AA1157"/>
    </row>
    <row r="1158" spans="27:27" x14ac:dyDescent="0.3">
      <c r="AA1158"/>
    </row>
    <row r="1159" spans="27:27" x14ac:dyDescent="0.3">
      <c r="AA1159"/>
    </row>
    <row r="1160" spans="27:27" x14ac:dyDescent="0.3">
      <c r="AA1160"/>
    </row>
    <row r="1161" spans="27:27" x14ac:dyDescent="0.3">
      <c r="AA1161"/>
    </row>
    <row r="1162" spans="27:27" x14ac:dyDescent="0.3">
      <c r="AA1162"/>
    </row>
    <row r="1163" spans="27:27" x14ac:dyDescent="0.3">
      <c r="AA1163"/>
    </row>
    <row r="1164" spans="27:27" x14ac:dyDescent="0.3">
      <c r="AA1164"/>
    </row>
    <row r="1165" spans="27:27" x14ac:dyDescent="0.3">
      <c r="AA1165"/>
    </row>
    <row r="1166" spans="27:27" x14ac:dyDescent="0.3">
      <c r="AA1166"/>
    </row>
    <row r="1167" spans="27:27" x14ac:dyDescent="0.3">
      <c r="AA1167"/>
    </row>
    <row r="1168" spans="27:27" x14ac:dyDescent="0.3">
      <c r="AA1168"/>
    </row>
    <row r="1169" spans="27:27" x14ac:dyDescent="0.3">
      <c r="AA1169"/>
    </row>
    <row r="1170" spans="27:27" x14ac:dyDescent="0.3">
      <c r="AA1170"/>
    </row>
    <row r="1171" spans="27:27" x14ac:dyDescent="0.3">
      <c r="AA1171"/>
    </row>
    <row r="1172" spans="27:27" x14ac:dyDescent="0.3">
      <c r="AA1172"/>
    </row>
    <row r="1173" spans="27:27" x14ac:dyDescent="0.3">
      <c r="AA1173"/>
    </row>
    <row r="1174" spans="27:27" x14ac:dyDescent="0.3">
      <c r="AA1174"/>
    </row>
    <row r="1175" spans="27:27" x14ac:dyDescent="0.3">
      <c r="AA1175"/>
    </row>
    <row r="1176" spans="27:27" x14ac:dyDescent="0.3">
      <c r="AA1176"/>
    </row>
    <row r="1177" spans="27:27" x14ac:dyDescent="0.3">
      <c r="AA1177"/>
    </row>
    <row r="1178" spans="27:27" x14ac:dyDescent="0.3">
      <c r="AA1178"/>
    </row>
    <row r="1179" spans="27:27" x14ac:dyDescent="0.3">
      <c r="AA1179"/>
    </row>
    <row r="1180" spans="27:27" x14ac:dyDescent="0.3">
      <c r="AA1180"/>
    </row>
    <row r="1181" spans="27:27" x14ac:dyDescent="0.3">
      <c r="AA1181"/>
    </row>
    <row r="1182" spans="27:27" x14ac:dyDescent="0.3">
      <c r="AA1182"/>
    </row>
    <row r="1183" spans="27:27" x14ac:dyDescent="0.3">
      <c r="AA1183"/>
    </row>
    <row r="1184" spans="27:27" x14ac:dyDescent="0.3">
      <c r="AA1184"/>
    </row>
    <row r="1185" spans="27:27" x14ac:dyDescent="0.3">
      <c r="AA1185"/>
    </row>
    <row r="1186" spans="27:27" x14ac:dyDescent="0.3">
      <c r="AA1186"/>
    </row>
    <row r="1187" spans="27:27" x14ac:dyDescent="0.3">
      <c r="AA1187"/>
    </row>
    <row r="1188" spans="27:27" x14ac:dyDescent="0.3">
      <c r="AA1188"/>
    </row>
    <row r="1189" spans="27:27" x14ac:dyDescent="0.3">
      <c r="AA1189"/>
    </row>
    <row r="1190" spans="27:27" x14ac:dyDescent="0.3">
      <c r="AA1190"/>
    </row>
    <row r="1191" spans="27:27" x14ac:dyDescent="0.3">
      <c r="AA1191"/>
    </row>
    <row r="1192" spans="27:27" x14ac:dyDescent="0.3">
      <c r="AA1192"/>
    </row>
    <row r="1193" spans="27:27" x14ac:dyDescent="0.3">
      <c r="AA1193"/>
    </row>
    <row r="1194" spans="27:27" x14ac:dyDescent="0.3">
      <c r="AA1194"/>
    </row>
    <row r="1195" spans="27:27" x14ac:dyDescent="0.3">
      <c r="AA1195"/>
    </row>
    <row r="1196" spans="27:27" x14ac:dyDescent="0.3">
      <c r="AA1196"/>
    </row>
    <row r="1197" spans="27:27" x14ac:dyDescent="0.3">
      <c r="AA1197"/>
    </row>
    <row r="1198" spans="27:27" x14ac:dyDescent="0.3">
      <c r="AA1198"/>
    </row>
    <row r="1199" spans="27:27" x14ac:dyDescent="0.3">
      <c r="AA1199"/>
    </row>
    <row r="1200" spans="27:27" x14ac:dyDescent="0.3">
      <c r="AA1200"/>
    </row>
    <row r="1201" spans="27:27" x14ac:dyDescent="0.3">
      <c r="AA1201"/>
    </row>
    <row r="1202" spans="27:27" x14ac:dyDescent="0.3">
      <c r="AA1202"/>
    </row>
    <row r="1203" spans="27:27" x14ac:dyDescent="0.3">
      <c r="AA1203"/>
    </row>
    <row r="1204" spans="27:27" x14ac:dyDescent="0.3">
      <c r="AA1204"/>
    </row>
    <row r="1205" spans="27:27" x14ac:dyDescent="0.3">
      <c r="AA1205"/>
    </row>
    <row r="1206" spans="27:27" x14ac:dyDescent="0.3">
      <c r="AA1206"/>
    </row>
    <row r="1207" spans="27:27" x14ac:dyDescent="0.3">
      <c r="AA1207"/>
    </row>
    <row r="1208" spans="27:27" x14ac:dyDescent="0.3">
      <c r="AA1208"/>
    </row>
    <row r="1209" spans="27:27" x14ac:dyDescent="0.3">
      <c r="AA1209"/>
    </row>
    <row r="1210" spans="27:27" x14ac:dyDescent="0.3">
      <c r="AA1210"/>
    </row>
    <row r="1211" spans="27:27" x14ac:dyDescent="0.3">
      <c r="AA1211"/>
    </row>
    <row r="1212" spans="27:27" x14ac:dyDescent="0.3">
      <c r="AA1212"/>
    </row>
    <row r="1213" spans="27:27" x14ac:dyDescent="0.3">
      <c r="AA1213"/>
    </row>
    <row r="1214" spans="27:27" x14ac:dyDescent="0.3">
      <c r="AA1214"/>
    </row>
    <row r="1215" spans="27:27" x14ac:dyDescent="0.3">
      <c r="AA1215"/>
    </row>
    <row r="1216" spans="27:27" x14ac:dyDescent="0.3">
      <c r="AA1216"/>
    </row>
    <row r="1217" spans="27:27" x14ac:dyDescent="0.3">
      <c r="AA1217"/>
    </row>
    <row r="1218" spans="27:27" x14ac:dyDescent="0.3">
      <c r="AA1218"/>
    </row>
    <row r="1219" spans="27:27" x14ac:dyDescent="0.3">
      <c r="AA1219"/>
    </row>
    <row r="1220" spans="27:27" x14ac:dyDescent="0.3">
      <c r="AA1220"/>
    </row>
    <row r="1221" spans="27:27" x14ac:dyDescent="0.3">
      <c r="AA1221"/>
    </row>
    <row r="1222" spans="27:27" x14ac:dyDescent="0.3">
      <c r="AA1222"/>
    </row>
    <row r="1223" spans="27:27" x14ac:dyDescent="0.3">
      <c r="AA1223"/>
    </row>
    <row r="1224" spans="27:27" x14ac:dyDescent="0.3">
      <c r="AA1224"/>
    </row>
    <row r="1225" spans="27:27" x14ac:dyDescent="0.3">
      <c r="AA1225"/>
    </row>
    <row r="1226" spans="27:27" x14ac:dyDescent="0.3">
      <c r="AA1226"/>
    </row>
    <row r="1227" spans="27:27" x14ac:dyDescent="0.3">
      <c r="AA1227"/>
    </row>
    <row r="1228" spans="27:27" x14ac:dyDescent="0.3">
      <c r="AA1228"/>
    </row>
    <row r="1229" spans="27:27" x14ac:dyDescent="0.3">
      <c r="AA1229"/>
    </row>
    <row r="1230" spans="27:27" x14ac:dyDescent="0.3">
      <c r="AA1230"/>
    </row>
    <row r="1231" spans="27:27" x14ac:dyDescent="0.3">
      <c r="AA1231"/>
    </row>
    <row r="1232" spans="27:27" x14ac:dyDescent="0.3">
      <c r="AA1232"/>
    </row>
    <row r="1233" spans="27:27" x14ac:dyDescent="0.3">
      <c r="AA1233"/>
    </row>
    <row r="1234" spans="27:27" x14ac:dyDescent="0.3">
      <c r="AA1234"/>
    </row>
    <row r="1235" spans="27:27" x14ac:dyDescent="0.3">
      <c r="AA1235"/>
    </row>
    <row r="1236" spans="27:27" x14ac:dyDescent="0.3">
      <c r="AA1236"/>
    </row>
    <row r="1237" spans="27:27" x14ac:dyDescent="0.3">
      <c r="AA1237"/>
    </row>
    <row r="1238" spans="27:27" x14ac:dyDescent="0.3">
      <c r="AA1238"/>
    </row>
    <row r="1239" spans="27:27" x14ac:dyDescent="0.3">
      <c r="AA1239"/>
    </row>
    <row r="1240" spans="27:27" x14ac:dyDescent="0.3">
      <c r="AA1240"/>
    </row>
    <row r="1241" spans="27:27" x14ac:dyDescent="0.3">
      <c r="AA1241"/>
    </row>
    <row r="1242" spans="27:27" x14ac:dyDescent="0.3">
      <c r="AA1242"/>
    </row>
    <row r="1243" spans="27:27" x14ac:dyDescent="0.3">
      <c r="AA1243"/>
    </row>
    <row r="1244" spans="27:27" x14ac:dyDescent="0.3">
      <c r="AA1244"/>
    </row>
    <row r="1245" spans="27:27" x14ac:dyDescent="0.3">
      <c r="AA1245"/>
    </row>
    <row r="1246" spans="27:27" x14ac:dyDescent="0.3">
      <c r="AA1246"/>
    </row>
    <row r="1247" spans="27:27" x14ac:dyDescent="0.3">
      <c r="AA1247"/>
    </row>
    <row r="1248" spans="27:27" x14ac:dyDescent="0.3">
      <c r="AA1248"/>
    </row>
    <row r="1249" spans="27:27" x14ac:dyDescent="0.3">
      <c r="AA1249"/>
    </row>
    <row r="1250" spans="27:27" x14ac:dyDescent="0.3">
      <c r="AA1250"/>
    </row>
    <row r="1251" spans="27:27" x14ac:dyDescent="0.3">
      <c r="AA1251"/>
    </row>
    <row r="1252" spans="27:27" x14ac:dyDescent="0.3">
      <c r="AA1252"/>
    </row>
    <row r="1253" spans="27:27" x14ac:dyDescent="0.3">
      <c r="AA1253"/>
    </row>
    <row r="1254" spans="27:27" x14ac:dyDescent="0.3">
      <c r="AA1254"/>
    </row>
    <row r="1255" spans="27:27" x14ac:dyDescent="0.3">
      <c r="AA1255"/>
    </row>
    <row r="1256" spans="27:27" x14ac:dyDescent="0.3">
      <c r="AA1256"/>
    </row>
    <row r="1257" spans="27:27" x14ac:dyDescent="0.3">
      <c r="AA1257"/>
    </row>
    <row r="1258" spans="27:27" x14ac:dyDescent="0.3">
      <c r="AA1258"/>
    </row>
    <row r="1259" spans="27:27" x14ac:dyDescent="0.3">
      <c r="AA1259"/>
    </row>
    <row r="1260" spans="27:27" x14ac:dyDescent="0.3">
      <c r="AA1260"/>
    </row>
    <row r="1261" spans="27:27" x14ac:dyDescent="0.3">
      <c r="AA1261"/>
    </row>
    <row r="1262" spans="27:27" x14ac:dyDescent="0.3">
      <c r="AA1262"/>
    </row>
    <row r="1263" spans="27:27" x14ac:dyDescent="0.3">
      <c r="AA1263"/>
    </row>
    <row r="1264" spans="27:27" x14ac:dyDescent="0.3">
      <c r="AA1264"/>
    </row>
    <row r="1265" spans="27:27" x14ac:dyDescent="0.3">
      <c r="AA1265"/>
    </row>
    <row r="1266" spans="27:27" x14ac:dyDescent="0.3">
      <c r="AA1266"/>
    </row>
    <row r="1267" spans="27:27" x14ac:dyDescent="0.3">
      <c r="AA1267"/>
    </row>
    <row r="1268" spans="27:27" x14ac:dyDescent="0.3">
      <c r="AA1268"/>
    </row>
    <row r="1269" spans="27:27" x14ac:dyDescent="0.3">
      <c r="AA1269"/>
    </row>
    <row r="1270" spans="27:27" x14ac:dyDescent="0.3">
      <c r="AA1270"/>
    </row>
    <row r="1271" spans="27:27" x14ac:dyDescent="0.3">
      <c r="AA1271"/>
    </row>
    <row r="1272" spans="27:27" x14ac:dyDescent="0.3">
      <c r="AA1272"/>
    </row>
    <row r="1273" spans="27:27" x14ac:dyDescent="0.3">
      <c r="AA1273"/>
    </row>
    <row r="1274" spans="27:27" x14ac:dyDescent="0.3">
      <c r="AA1274"/>
    </row>
    <row r="1275" spans="27:27" x14ac:dyDescent="0.3">
      <c r="AA1275"/>
    </row>
    <row r="1276" spans="27:27" x14ac:dyDescent="0.3">
      <c r="AA1276"/>
    </row>
    <row r="1277" spans="27:27" x14ac:dyDescent="0.3">
      <c r="AA1277"/>
    </row>
    <row r="1278" spans="27:27" x14ac:dyDescent="0.3">
      <c r="AA1278"/>
    </row>
    <row r="1279" spans="27:27" x14ac:dyDescent="0.3">
      <c r="AA1279"/>
    </row>
    <row r="1280" spans="27:27" x14ac:dyDescent="0.3">
      <c r="AA1280"/>
    </row>
    <row r="1281" spans="27:27" x14ac:dyDescent="0.3">
      <c r="AA1281"/>
    </row>
    <row r="1282" spans="27:27" x14ac:dyDescent="0.3">
      <c r="AA1282"/>
    </row>
    <row r="1283" spans="27:27" x14ac:dyDescent="0.3">
      <c r="AA1283"/>
    </row>
    <row r="1284" spans="27:27" x14ac:dyDescent="0.3">
      <c r="AA1284"/>
    </row>
    <row r="1285" spans="27:27" x14ac:dyDescent="0.3">
      <c r="AA1285"/>
    </row>
    <row r="1286" spans="27:27" x14ac:dyDescent="0.3">
      <c r="AA1286"/>
    </row>
    <row r="1287" spans="27:27" x14ac:dyDescent="0.3">
      <c r="AA1287"/>
    </row>
    <row r="1288" spans="27:27" x14ac:dyDescent="0.3">
      <c r="AA1288"/>
    </row>
    <row r="1289" spans="27:27" x14ac:dyDescent="0.3">
      <c r="AA1289"/>
    </row>
    <row r="1290" spans="27:27" x14ac:dyDescent="0.3">
      <c r="AA1290"/>
    </row>
    <row r="1291" spans="27:27" x14ac:dyDescent="0.3">
      <c r="AA1291"/>
    </row>
    <row r="1292" spans="27:27" x14ac:dyDescent="0.3">
      <c r="AA1292"/>
    </row>
    <row r="1293" spans="27:27" x14ac:dyDescent="0.3">
      <c r="AA1293"/>
    </row>
    <row r="1294" spans="27:27" x14ac:dyDescent="0.3">
      <c r="AA1294"/>
    </row>
    <row r="1295" spans="27:27" x14ac:dyDescent="0.3">
      <c r="AA1295"/>
    </row>
    <row r="1296" spans="27:27" x14ac:dyDescent="0.3">
      <c r="AA1296"/>
    </row>
    <row r="1297" spans="27:27" x14ac:dyDescent="0.3">
      <c r="AA1297"/>
    </row>
    <row r="1298" spans="27:27" x14ac:dyDescent="0.3">
      <c r="AA1298"/>
    </row>
    <row r="1299" spans="27:27" x14ac:dyDescent="0.3">
      <c r="AA1299"/>
    </row>
    <row r="1300" spans="27:27" x14ac:dyDescent="0.3">
      <c r="AA1300"/>
    </row>
    <row r="1301" spans="27:27" x14ac:dyDescent="0.3">
      <c r="AA1301"/>
    </row>
    <row r="1302" spans="27:27" x14ac:dyDescent="0.3">
      <c r="AA1302"/>
    </row>
    <row r="1303" spans="27:27" x14ac:dyDescent="0.3">
      <c r="AA1303"/>
    </row>
    <row r="1304" spans="27:27" x14ac:dyDescent="0.3">
      <c r="AA1304"/>
    </row>
    <row r="1305" spans="27:27" x14ac:dyDescent="0.3">
      <c r="AA1305"/>
    </row>
    <row r="1306" spans="27:27" x14ac:dyDescent="0.3">
      <c r="AA1306"/>
    </row>
    <row r="1307" spans="27:27" x14ac:dyDescent="0.3">
      <c r="AA1307"/>
    </row>
    <row r="1308" spans="27:27" x14ac:dyDescent="0.3">
      <c r="AA1308"/>
    </row>
    <row r="1309" spans="27:27" x14ac:dyDescent="0.3">
      <c r="AA1309"/>
    </row>
    <row r="1310" spans="27:27" x14ac:dyDescent="0.3">
      <c r="AA1310"/>
    </row>
    <row r="1311" spans="27:27" x14ac:dyDescent="0.3">
      <c r="AA1311"/>
    </row>
    <row r="1312" spans="27:27" x14ac:dyDescent="0.3">
      <c r="AA1312"/>
    </row>
    <row r="1313" spans="27:27" x14ac:dyDescent="0.3">
      <c r="AA1313"/>
    </row>
    <row r="1314" spans="27:27" x14ac:dyDescent="0.3">
      <c r="AA1314"/>
    </row>
    <row r="1315" spans="27:27" x14ac:dyDescent="0.3">
      <c r="AA1315"/>
    </row>
    <row r="1316" spans="27:27" x14ac:dyDescent="0.3">
      <c r="AA1316"/>
    </row>
    <row r="1317" spans="27:27" x14ac:dyDescent="0.3">
      <c r="AA1317"/>
    </row>
    <row r="1318" spans="27:27" x14ac:dyDescent="0.3">
      <c r="AA1318"/>
    </row>
    <row r="1319" spans="27:27" x14ac:dyDescent="0.3">
      <c r="AA1319"/>
    </row>
    <row r="1320" spans="27:27" x14ac:dyDescent="0.3">
      <c r="AA1320"/>
    </row>
    <row r="1321" spans="27:27" x14ac:dyDescent="0.3">
      <c r="AA1321"/>
    </row>
    <row r="1322" spans="27:27" x14ac:dyDescent="0.3">
      <c r="AA1322"/>
    </row>
    <row r="1323" spans="27:27" x14ac:dyDescent="0.3">
      <c r="AA1323"/>
    </row>
    <row r="1324" spans="27:27" x14ac:dyDescent="0.3">
      <c r="AA1324"/>
    </row>
    <row r="1325" spans="27:27" x14ac:dyDescent="0.3">
      <c r="AA1325"/>
    </row>
    <row r="1326" spans="27:27" x14ac:dyDescent="0.3">
      <c r="AA1326"/>
    </row>
    <row r="1327" spans="27:27" x14ac:dyDescent="0.3">
      <c r="AA1327"/>
    </row>
    <row r="1328" spans="27:27" x14ac:dyDescent="0.3">
      <c r="AA1328"/>
    </row>
    <row r="1329" spans="27:27" x14ac:dyDescent="0.3">
      <c r="AA1329"/>
    </row>
    <row r="1330" spans="27:27" x14ac:dyDescent="0.3">
      <c r="AA1330"/>
    </row>
    <row r="1331" spans="27:27" x14ac:dyDescent="0.3">
      <c r="AA1331"/>
    </row>
    <row r="1332" spans="27:27" x14ac:dyDescent="0.3">
      <c r="AA1332"/>
    </row>
    <row r="1333" spans="27:27" x14ac:dyDescent="0.3">
      <c r="AA1333"/>
    </row>
    <row r="1334" spans="27:27" x14ac:dyDescent="0.3">
      <c r="AA1334"/>
    </row>
    <row r="1335" spans="27:27" x14ac:dyDescent="0.3">
      <c r="AA1335"/>
    </row>
    <row r="1336" spans="27:27" x14ac:dyDescent="0.3">
      <c r="AA1336"/>
    </row>
    <row r="1337" spans="27:27" x14ac:dyDescent="0.3">
      <c r="AA1337"/>
    </row>
    <row r="1338" spans="27:27" x14ac:dyDescent="0.3">
      <c r="AA1338"/>
    </row>
    <row r="1339" spans="27:27" x14ac:dyDescent="0.3">
      <c r="AA1339"/>
    </row>
    <row r="1340" spans="27:27" x14ac:dyDescent="0.3">
      <c r="AA1340"/>
    </row>
    <row r="1341" spans="27:27" x14ac:dyDescent="0.3">
      <c r="AA1341"/>
    </row>
    <row r="1342" spans="27:27" x14ac:dyDescent="0.3">
      <c r="AA1342"/>
    </row>
    <row r="1343" spans="27:27" x14ac:dyDescent="0.3">
      <c r="AA1343"/>
    </row>
    <row r="1344" spans="27:27" x14ac:dyDescent="0.3">
      <c r="AA1344"/>
    </row>
    <row r="1345" spans="27:27" x14ac:dyDescent="0.3">
      <c r="AA1345"/>
    </row>
    <row r="1346" spans="27:27" x14ac:dyDescent="0.3">
      <c r="AA1346"/>
    </row>
    <row r="1347" spans="27:27" x14ac:dyDescent="0.3">
      <c r="AA1347"/>
    </row>
    <row r="1348" spans="27:27" x14ac:dyDescent="0.3">
      <c r="AA1348"/>
    </row>
    <row r="1349" spans="27:27" x14ac:dyDescent="0.3">
      <c r="AA1349"/>
    </row>
    <row r="1350" spans="27:27" x14ac:dyDescent="0.3">
      <c r="AA1350"/>
    </row>
    <row r="1351" spans="27:27" x14ac:dyDescent="0.3">
      <c r="AA1351"/>
    </row>
    <row r="1352" spans="27:27" x14ac:dyDescent="0.3">
      <c r="AA1352"/>
    </row>
    <row r="1353" spans="27:27" x14ac:dyDescent="0.3">
      <c r="AA1353"/>
    </row>
    <row r="1354" spans="27:27" x14ac:dyDescent="0.3">
      <c r="AA1354"/>
    </row>
    <row r="1355" spans="27:27" x14ac:dyDescent="0.3">
      <c r="AA1355"/>
    </row>
    <row r="1356" spans="27:27" x14ac:dyDescent="0.3">
      <c r="AA1356"/>
    </row>
    <row r="1357" spans="27:27" x14ac:dyDescent="0.3">
      <c r="AA1357"/>
    </row>
    <row r="1358" spans="27:27" x14ac:dyDescent="0.3">
      <c r="AA1358"/>
    </row>
    <row r="1359" spans="27:27" x14ac:dyDescent="0.3">
      <c r="AA1359"/>
    </row>
    <row r="1360" spans="27:27" x14ac:dyDescent="0.3">
      <c r="AA1360"/>
    </row>
    <row r="1361" spans="27:27" x14ac:dyDescent="0.3">
      <c r="AA1361"/>
    </row>
    <row r="1362" spans="27:27" x14ac:dyDescent="0.3">
      <c r="AA1362"/>
    </row>
    <row r="1363" spans="27:27" x14ac:dyDescent="0.3">
      <c r="AA1363"/>
    </row>
    <row r="1364" spans="27:27" x14ac:dyDescent="0.3">
      <c r="AA1364"/>
    </row>
    <row r="1365" spans="27:27" x14ac:dyDescent="0.3">
      <c r="AA1365"/>
    </row>
    <row r="1366" spans="27:27" x14ac:dyDescent="0.3">
      <c r="AA1366"/>
    </row>
    <row r="1367" spans="27:27" x14ac:dyDescent="0.3">
      <c r="AA1367"/>
    </row>
    <row r="1368" spans="27:27" x14ac:dyDescent="0.3">
      <c r="AA1368"/>
    </row>
    <row r="1369" spans="27:27" x14ac:dyDescent="0.3">
      <c r="AA1369"/>
    </row>
    <row r="1370" spans="27:27" x14ac:dyDescent="0.3">
      <c r="AA1370"/>
    </row>
    <row r="1371" spans="27:27" x14ac:dyDescent="0.3">
      <c r="AA1371"/>
    </row>
    <row r="1372" spans="27:27" x14ac:dyDescent="0.3">
      <c r="AA1372"/>
    </row>
    <row r="1373" spans="27:27" x14ac:dyDescent="0.3">
      <c r="AA1373"/>
    </row>
    <row r="1374" spans="27:27" x14ac:dyDescent="0.3">
      <c r="AA1374"/>
    </row>
    <row r="1375" spans="27:27" x14ac:dyDescent="0.3">
      <c r="AA1375"/>
    </row>
    <row r="1376" spans="27:27" x14ac:dyDescent="0.3">
      <c r="AA1376"/>
    </row>
    <row r="1377" spans="27:27" x14ac:dyDescent="0.3">
      <c r="AA1377"/>
    </row>
    <row r="1378" spans="27:27" x14ac:dyDescent="0.3">
      <c r="AA1378"/>
    </row>
    <row r="1379" spans="27:27" x14ac:dyDescent="0.3">
      <c r="AA1379"/>
    </row>
    <row r="1380" spans="27:27" x14ac:dyDescent="0.3">
      <c r="AA1380"/>
    </row>
    <row r="1381" spans="27:27" x14ac:dyDescent="0.3">
      <c r="AA1381"/>
    </row>
    <row r="1382" spans="27:27" x14ac:dyDescent="0.3">
      <c r="AA1382"/>
    </row>
    <row r="1383" spans="27:27" x14ac:dyDescent="0.3">
      <c r="AA1383"/>
    </row>
    <row r="1384" spans="27:27" x14ac:dyDescent="0.3">
      <c r="AA1384"/>
    </row>
    <row r="1385" spans="27:27" x14ac:dyDescent="0.3">
      <c r="AA1385"/>
    </row>
    <row r="1386" spans="27:27" x14ac:dyDescent="0.3">
      <c r="AA1386"/>
    </row>
    <row r="1387" spans="27:27" x14ac:dyDescent="0.3">
      <c r="AA1387"/>
    </row>
    <row r="1388" spans="27:27" x14ac:dyDescent="0.3">
      <c r="AA1388"/>
    </row>
    <row r="1389" spans="27:27" x14ac:dyDescent="0.3">
      <c r="AA1389"/>
    </row>
    <row r="1390" spans="27:27" x14ac:dyDescent="0.3">
      <c r="AA1390"/>
    </row>
    <row r="1391" spans="27:27" x14ac:dyDescent="0.3">
      <c r="AA1391"/>
    </row>
    <row r="1392" spans="27:27" x14ac:dyDescent="0.3">
      <c r="AA1392"/>
    </row>
    <row r="1393" spans="27:27" x14ac:dyDescent="0.3">
      <c r="AA1393"/>
    </row>
    <row r="1394" spans="27:27" x14ac:dyDescent="0.3">
      <c r="AA1394"/>
    </row>
    <row r="1395" spans="27:27" x14ac:dyDescent="0.3">
      <c r="AA1395"/>
    </row>
    <row r="1396" spans="27:27" x14ac:dyDescent="0.3">
      <c r="AA1396"/>
    </row>
    <row r="1397" spans="27:27" x14ac:dyDescent="0.3">
      <c r="AA1397"/>
    </row>
    <row r="1398" spans="27:27" x14ac:dyDescent="0.3">
      <c r="AA1398"/>
    </row>
    <row r="1399" spans="27:27" x14ac:dyDescent="0.3">
      <c r="AA1399"/>
    </row>
    <row r="1400" spans="27:27" x14ac:dyDescent="0.3">
      <c r="AA1400"/>
    </row>
    <row r="1401" spans="27:27" x14ac:dyDescent="0.3">
      <c r="AA1401"/>
    </row>
    <row r="1402" spans="27:27" x14ac:dyDescent="0.3">
      <c r="AA1402"/>
    </row>
    <row r="1403" spans="27:27" x14ac:dyDescent="0.3">
      <c r="AA1403"/>
    </row>
    <row r="1404" spans="27:27" x14ac:dyDescent="0.3">
      <c r="AA1404"/>
    </row>
    <row r="1405" spans="27:27" x14ac:dyDescent="0.3">
      <c r="AA1405"/>
    </row>
    <row r="1406" spans="27:27" x14ac:dyDescent="0.3">
      <c r="AA1406"/>
    </row>
    <row r="1407" spans="27:27" x14ac:dyDescent="0.3">
      <c r="AA1407"/>
    </row>
    <row r="1408" spans="27:27" x14ac:dyDescent="0.3">
      <c r="AA1408"/>
    </row>
    <row r="1409" spans="27:27" x14ac:dyDescent="0.3">
      <c r="AA1409"/>
    </row>
    <row r="1410" spans="27:27" x14ac:dyDescent="0.3">
      <c r="AA1410"/>
    </row>
    <row r="1411" spans="27:27" x14ac:dyDescent="0.3">
      <c r="AA1411"/>
    </row>
    <row r="1412" spans="27:27" x14ac:dyDescent="0.3">
      <c r="AA1412"/>
    </row>
    <row r="1413" spans="27:27" x14ac:dyDescent="0.3">
      <c r="AA1413"/>
    </row>
    <row r="1414" spans="27:27" x14ac:dyDescent="0.3">
      <c r="AA1414"/>
    </row>
    <row r="1415" spans="27:27" x14ac:dyDescent="0.3">
      <c r="AA1415"/>
    </row>
    <row r="1416" spans="27:27" x14ac:dyDescent="0.3">
      <c r="AA1416"/>
    </row>
    <row r="1417" spans="27:27" x14ac:dyDescent="0.3">
      <c r="AA1417"/>
    </row>
    <row r="1418" spans="27:27" x14ac:dyDescent="0.3">
      <c r="AA1418"/>
    </row>
    <row r="1419" spans="27:27" x14ac:dyDescent="0.3">
      <c r="AA1419"/>
    </row>
    <row r="1420" spans="27:27" x14ac:dyDescent="0.3">
      <c r="AA1420"/>
    </row>
    <row r="1421" spans="27:27" x14ac:dyDescent="0.3">
      <c r="AA1421"/>
    </row>
    <row r="1422" spans="27:27" x14ac:dyDescent="0.3">
      <c r="AA1422"/>
    </row>
    <row r="1423" spans="27:27" x14ac:dyDescent="0.3">
      <c r="AA1423"/>
    </row>
    <row r="1424" spans="27:27" x14ac:dyDescent="0.3">
      <c r="AA1424"/>
    </row>
    <row r="1425" spans="27:27" x14ac:dyDescent="0.3">
      <c r="AA1425"/>
    </row>
    <row r="1426" spans="27:27" x14ac:dyDescent="0.3">
      <c r="AA1426"/>
    </row>
    <row r="1427" spans="27:27" x14ac:dyDescent="0.3">
      <c r="AA1427"/>
    </row>
    <row r="1428" spans="27:27" x14ac:dyDescent="0.3">
      <c r="AA1428"/>
    </row>
    <row r="1429" spans="27:27" x14ac:dyDescent="0.3">
      <c r="AA1429"/>
    </row>
    <row r="1430" spans="27:27" x14ac:dyDescent="0.3">
      <c r="AA1430"/>
    </row>
    <row r="1431" spans="27:27" x14ac:dyDescent="0.3">
      <c r="AA1431"/>
    </row>
    <row r="1432" spans="27:27" x14ac:dyDescent="0.3">
      <c r="AA1432"/>
    </row>
    <row r="1433" spans="27:27" x14ac:dyDescent="0.3">
      <c r="AA1433"/>
    </row>
    <row r="1434" spans="27:27" x14ac:dyDescent="0.3">
      <c r="AA1434"/>
    </row>
    <row r="1435" spans="27:27" x14ac:dyDescent="0.3">
      <c r="AA1435"/>
    </row>
    <row r="1436" spans="27:27" x14ac:dyDescent="0.3">
      <c r="AA1436"/>
    </row>
    <row r="1437" spans="27:27" x14ac:dyDescent="0.3">
      <c r="AA1437"/>
    </row>
    <row r="1438" spans="27:27" x14ac:dyDescent="0.3">
      <c r="AA1438"/>
    </row>
    <row r="1439" spans="27:27" x14ac:dyDescent="0.3">
      <c r="AA1439"/>
    </row>
    <row r="1440" spans="27:27" x14ac:dyDescent="0.3">
      <c r="AA1440"/>
    </row>
    <row r="1441" spans="27:27" x14ac:dyDescent="0.3">
      <c r="AA1441"/>
    </row>
    <row r="1442" spans="27:27" x14ac:dyDescent="0.3">
      <c r="AA1442"/>
    </row>
    <row r="1443" spans="27:27" x14ac:dyDescent="0.3">
      <c r="AA1443"/>
    </row>
    <row r="1444" spans="27:27" x14ac:dyDescent="0.3">
      <c r="AA1444"/>
    </row>
    <row r="1445" spans="27:27" x14ac:dyDescent="0.3">
      <c r="AA1445"/>
    </row>
    <row r="1446" spans="27:27" x14ac:dyDescent="0.3">
      <c r="AA1446"/>
    </row>
    <row r="1447" spans="27:27" x14ac:dyDescent="0.3">
      <c r="AA1447"/>
    </row>
    <row r="1448" spans="27:27" x14ac:dyDescent="0.3">
      <c r="AA1448"/>
    </row>
    <row r="1449" spans="27:27" x14ac:dyDescent="0.3">
      <c r="AA1449"/>
    </row>
    <row r="1450" spans="27:27" x14ac:dyDescent="0.3">
      <c r="AA1450"/>
    </row>
    <row r="1451" spans="27:27" x14ac:dyDescent="0.3">
      <c r="AA1451"/>
    </row>
    <row r="1452" spans="27:27" x14ac:dyDescent="0.3">
      <c r="AA1452"/>
    </row>
    <row r="1453" spans="27:27" x14ac:dyDescent="0.3">
      <c r="AA1453"/>
    </row>
    <row r="1454" spans="27:27" x14ac:dyDescent="0.3">
      <c r="AA1454"/>
    </row>
    <row r="1455" spans="27:27" x14ac:dyDescent="0.3">
      <c r="AA1455"/>
    </row>
    <row r="1456" spans="27:27" x14ac:dyDescent="0.3">
      <c r="AA1456"/>
    </row>
    <row r="1457" spans="27:27" x14ac:dyDescent="0.3">
      <c r="AA1457"/>
    </row>
    <row r="1458" spans="27:27" x14ac:dyDescent="0.3">
      <c r="AA1458"/>
    </row>
    <row r="1459" spans="27:27" x14ac:dyDescent="0.3">
      <c r="AA1459"/>
    </row>
    <row r="1460" spans="27:27" x14ac:dyDescent="0.3">
      <c r="AA1460"/>
    </row>
    <row r="1461" spans="27:27" x14ac:dyDescent="0.3">
      <c r="AA1461"/>
    </row>
    <row r="1462" spans="27:27" x14ac:dyDescent="0.3">
      <c r="AA1462"/>
    </row>
    <row r="1463" spans="27:27" x14ac:dyDescent="0.3">
      <c r="AA1463"/>
    </row>
    <row r="1464" spans="27:27" x14ac:dyDescent="0.3">
      <c r="AA1464"/>
    </row>
    <row r="1465" spans="27:27" x14ac:dyDescent="0.3">
      <c r="AA1465"/>
    </row>
    <row r="1466" spans="27:27" x14ac:dyDescent="0.3">
      <c r="AA1466"/>
    </row>
    <row r="1467" spans="27:27" x14ac:dyDescent="0.3">
      <c r="AA1467"/>
    </row>
    <row r="1468" spans="27:27" x14ac:dyDescent="0.3">
      <c r="AA1468"/>
    </row>
    <row r="1469" spans="27:27" x14ac:dyDescent="0.3">
      <c r="AA1469"/>
    </row>
    <row r="1470" spans="27:27" x14ac:dyDescent="0.3">
      <c r="AA1470"/>
    </row>
    <row r="1471" spans="27:27" x14ac:dyDescent="0.3">
      <c r="AA1471"/>
    </row>
    <row r="1472" spans="27:27" x14ac:dyDescent="0.3">
      <c r="AA1472"/>
    </row>
    <row r="1473" spans="27:27" x14ac:dyDescent="0.3">
      <c r="AA1473"/>
    </row>
    <row r="1474" spans="27:27" x14ac:dyDescent="0.3">
      <c r="AA1474"/>
    </row>
    <row r="1475" spans="27:27" x14ac:dyDescent="0.3">
      <c r="AA1475"/>
    </row>
    <row r="1476" spans="27:27" x14ac:dyDescent="0.3">
      <c r="AA1476"/>
    </row>
    <row r="1477" spans="27:27" x14ac:dyDescent="0.3">
      <c r="AA1477"/>
    </row>
    <row r="1478" spans="27:27" x14ac:dyDescent="0.3">
      <c r="AA1478"/>
    </row>
    <row r="1479" spans="27:27" x14ac:dyDescent="0.3">
      <c r="AA1479"/>
    </row>
    <row r="1480" spans="27:27" x14ac:dyDescent="0.3">
      <c r="AA1480"/>
    </row>
    <row r="1481" spans="27:27" x14ac:dyDescent="0.3">
      <c r="AA1481"/>
    </row>
    <row r="1482" spans="27:27" x14ac:dyDescent="0.3">
      <c r="AA1482"/>
    </row>
    <row r="1483" spans="27:27" x14ac:dyDescent="0.3">
      <c r="AA1483"/>
    </row>
    <row r="1484" spans="27:27" x14ac:dyDescent="0.3">
      <c r="AA1484"/>
    </row>
    <row r="1485" spans="27:27" x14ac:dyDescent="0.3">
      <c r="AA1485"/>
    </row>
    <row r="1486" spans="27:27" x14ac:dyDescent="0.3">
      <c r="AA1486"/>
    </row>
    <row r="1487" spans="27:27" x14ac:dyDescent="0.3">
      <c r="AA1487"/>
    </row>
    <row r="1488" spans="27:27" x14ac:dyDescent="0.3">
      <c r="AA1488"/>
    </row>
    <row r="1489" spans="27:27" x14ac:dyDescent="0.3">
      <c r="AA1489"/>
    </row>
    <row r="1490" spans="27:27" x14ac:dyDescent="0.3">
      <c r="AA1490"/>
    </row>
    <row r="1491" spans="27:27" x14ac:dyDescent="0.3">
      <c r="AA1491"/>
    </row>
    <row r="1492" spans="27:27" x14ac:dyDescent="0.3">
      <c r="AA1492"/>
    </row>
    <row r="1493" spans="27:27" x14ac:dyDescent="0.3">
      <c r="AA1493"/>
    </row>
    <row r="1494" spans="27:27" x14ac:dyDescent="0.3">
      <c r="AA1494"/>
    </row>
    <row r="1495" spans="27:27" x14ac:dyDescent="0.3">
      <c r="AA1495"/>
    </row>
    <row r="1496" spans="27:27" x14ac:dyDescent="0.3">
      <c r="AA1496"/>
    </row>
    <row r="1497" spans="27:27" x14ac:dyDescent="0.3">
      <c r="AA1497"/>
    </row>
    <row r="1498" spans="27:27" x14ac:dyDescent="0.3">
      <c r="AA1498"/>
    </row>
    <row r="1499" spans="27:27" x14ac:dyDescent="0.3">
      <c r="AA1499"/>
    </row>
    <row r="1500" spans="27:27" x14ac:dyDescent="0.3">
      <c r="AA1500"/>
    </row>
    <row r="1501" spans="27:27" x14ac:dyDescent="0.3">
      <c r="AA1501"/>
    </row>
    <row r="1502" spans="27:27" x14ac:dyDescent="0.3">
      <c r="AA1502"/>
    </row>
    <row r="1503" spans="27:27" x14ac:dyDescent="0.3">
      <c r="AA1503"/>
    </row>
    <row r="1504" spans="27:27" x14ac:dyDescent="0.3">
      <c r="AA1504"/>
    </row>
    <row r="1505" spans="27:27" x14ac:dyDescent="0.3">
      <c r="AA1505"/>
    </row>
    <row r="1506" spans="27:27" x14ac:dyDescent="0.3">
      <c r="AA1506"/>
    </row>
    <row r="1507" spans="27:27" x14ac:dyDescent="0.3">
      <c r="AA1507"/>
    </row>
    <row r="1508" spans="27:27" x14ac:dyDescent="0.3">
      <c r="AA1508"/>
    </row>
    <row r="1509" spans="27:27" x14ac:dyDescent="0.3">
      <c r="AA1509"/>
    </row>
    <row r="1510" spans="27:27" x14ac:dyDescent="0.3">
      <c r="AA1510"/>
    </row>
    <row r="1511" spans="27:27" x14ac:dyDescent="0.3">
      <c r="AA1511"/>
    </row>
    <row r="1512" spans="27:27" x14ac:dyDescent="0.3">
      <c r="AA1512"/>
    </row>
    <row r="1513" spans="27:27" x14ac:dyDescent="0.3">
      <c r="AA1513"/>
    </row>
    <row r="1514" spans="27:27" x14ac:dyDescent="0.3">
      <c r="AA1514"/>
    </row>
    <row r="1515" spans="27:27" x14ac:dyDescent="0.3">
      <c r="AA1515"/>
    </row>
    <row r="1516" spans="27:27" x14ac:dyDescent="0.3">
      <c r="AA1516"/>
    </row>
    <row r="1517" spans="27:27" x14ac:dyDescent="0.3">
      <c r="AA1517"/>
    </row>
    <row r="1518" spans="27:27" x14ac:dyDescent="0.3">
      <c r="AA1518"/>
    </row>
    <row r="1519" spans="27:27" x14ac:dyDescent="0.3">
      <c r="AA1519"/>
    </row>
    <row r="1520" spans="27:27" x14ac:dyDescent="0.3">
      <c r="AA1520"/>
    </row>
    <row r="1521" spans="27:27" x14ac:dyDescent="0.3">
      <c r="AA1521"/>
    </row>
    <row r="1522" spans="27:27" x14ac:dyDescent="0.3">
      <c r="AA1522"/>
    </row>
    <row r="1523" spans="27:27" x14ac:dyDescent="0.3">
      <c r="AA1523"/>
    </row>
    <row r="1524" spans="27:27" x14ac:dyDescent="0.3">
      <c r="AA1524"/>
    </row>
    <row r="1525" spans="27:27" x14ac:dyDescent="0.3">
      <c r="AA1525"/>
    </row>
    <row r="1526" spans="27:27" x14ac:dyDescent="0.3">
      <c r="AA1526"/>
    </row>
    <row r="1527" spans="27:27" x14ac:dyDescent="0.3">
      <c r="AA1527"/>
    </row>
    <row r="1528" spans="27:27" x14ac:dyDescent="0.3">
      <c r="AA1528"/>
    </row>
    <row r="1529" spans="27:27" x14ac:dyDescent="0.3">
      <c r="AA1529"/>
    </row>
    <row r="1530" spans="27:27" x14ac:dyDescent="0.3">
      <c r="AA1530"/>
    </row>
    <row r="1531" spans="27:27" x14ac:dyDescent="0.3">
      <c r="AA1531"/>
    </row>
    <row r="1532" spans="27:27" x14ac:dyDescent="0.3">
      <c r="AA1532"/>
    </row>
    <row r="1533" spans="27:27" x14ac:dyDescent="0.3">
      <c r="AA1533"/>
    </row>
    <row r="1534" spans="27:27" x14ac:dyDescent="0.3">
      <c r="AA1534"/>
    </row>
    <row r="1535" spans="27:27" x14ac:dyDescent="0.3">
      <c r="AA1535"/>
    </row>
    <row r="1536" spans="27:27" x14ac:dyDescent="0.3">
      <c r="AA1536"/>
    </row>
    <row r="1537" spans="27:27" x14ac:dyDescent="0.3">
      <c r="AA1537"/>
    </row>
    <row r="1538" spans="27:27" x14ac:dyDescent="0.3">
      <c r="AA1538"/>
    </row>
    <row r="1539" spans="27:27" x14ac:dyDescent="0.3">
      <c r="AA1539"/>
    </row>
    <row r="1540" spans="27:27" x14ac:dyDescent="0.3">
      <c r="AA1540"/>
    </row>
    <row r="1541" spans="27:27" x14ac:dyDescent="0.3">
      <c r="AA1541"/>
    </row>
    <row r="1542" spans="27:27" x14ac:dyDescent="0.3">
      <c r="AA1542"/>
    </row>
    <row r="1543" spans="27:27" x14ac:dyDescent="0.3">
      <c r="AA1543"/>
    </row>
    <row r="1544" spans="27:27" x14ac:dyDescent="0.3">
      <c r="AA1544"/>
    </row>
    <row r="1545" spans="27:27" x14ac:dyDescent="0.3">
      <c r="AA1545"/>
    </row>
    <row r="1546" spans="27:27" x14ac:dyDescent="0.3">
      <c r="AA1546"/>
    </row>
    <row r="1547" spans="27:27" x14ac:dyDescent="0.3">
      <c r="AA1547"/>
    </row>
    <row r="1548" spans="27:27" x14ac:dyDescent="0.3">
      <c r="AA1548"/>
    </row>
    <row r="1549" spans="27:27" x14ac:dyDescent="0.3">
      <c r="AA1549"/>
    </row>
    <row r="1550" spans="27:27" x14ac:dyDescent="0.3">
      <c r="AA1550"/>
    </row>
    <row r="1551" spans="27:27" x14ac:dyDescent="0.3">
      <c r="AA1551"/>
    </row>
    <row r="1552" spans="27:27" x14ac:dyDescent="0.3">
      <c r="AA1552"/>
    </row>
    <row r="1553" spans="27:27" x14ac:dyDescent="0.3">
      <c r="AA1553"/>
    </row>
    <row r="1554" spans="27:27" x14ac:dyDescent="0.3">
      <c r="AA1554"/>
    </row>
    <row r="1555" spans="27:27" x14ac:dyDescent="0.3">
      <c r="AA1555"/>
    </row>
    <row r="1556" spans="27:27" x14ac:dyDescent="0.3">
      <c r="AA1556"/>
    </row>
    <row r="1557" spans="27:27" x14ac:dyDescent="0.3">
      <c r="AA1557"/>
    </row>
    <row r="1558" spans="27:27" x14ac:dyDescent="0.3">
      <c r="AA1558"/>
    </row>
    <row r="1559" spans="27:27" x14ac:dyDescent="0.3">
      <c r="AA1559"/>
    </row>
    <row r="1560" spans="27:27" x14ac:dyDescent="0.3">
      <c r="AA1560"/>
    </row>
    <row r="1561" spans="27:27" x14ac:dyDescent="0.3">
      <c r="AA1561"/>
    </row>
    <row r="1562" spans="27:27" x14ac:dyDescent="0.3">
      <c r="AA1562"/>
    </row>
    <row r="1563" spans="27:27" x14ac:dyDescent="0.3">
      <c r="AA1563"/>
    </row>
    <row r="1564" spans="27:27" x14ac:dyDescent="0.3">
      <c r="AA1564"/>
    </row>
    <row r="1565" spans="27:27" x14ac:dyDescent="0.3">
      <c r="AA1565"/>
    </row>
    <row r="1566" spans="27:27" x14ac:dyDescent="0.3">
      <c r="AA1566"/>
    </row>
    <row r="1567" spans="27:27" x14ac:dyDescent="0.3">
      <c r="AA1567"/>
    </row>
    <row r="1568" spans="27:27" x14ac:dyDescent="0.3">
      <c r="AA1568"/>
    </row>
    <row r="1569" spans="27:27" x14ac:dyDescent="0.3">
      <c r="AA1569"/>
    </row>
    <row r="1570" spans="27:27" x14ac:dyDescent="0.3">
      <c r="AA1570"/>
    </row>
    <row r="1571" spans="27:27" x14ac:dyDescent="0.3">
      <c r="AA1571"/>
    </row>
    <row r="1572" spans="27:27" x14ac:dyDescent="0.3">
      <c r="AA1572"/>
    </row>
    <row r="1573" spans="27:27" x14ac:dyDescent="0.3">
      <c r="AA1573"/>
    </row>
    <row r="1574" spans="27:27" x14ac:dyDescent="0.3">
      <c r="AA1574"/>
    </row>
    <row r="1575" spans="27:27" x14ac:dyDescent="0.3">
      <c r="AA1575"/>
    </row>
    <row r="1576" spans="27:27" x14ac:dyDescent="0.3">
      <c r="AA1576"/>
    </row>
    <row r="1577" spans="27:27" x14ac:dyDescent="0.3">
      <c r="AA1577"/>
    </row>
    <row r="1578" spans="27:27" x14ac:dyDescent="0.3">
      <c r="AA1578"/>
    </row>
    <row r="1579" spans="27:27" x14ac:dyDescent="0.3">
      <c r="AA1579"/>
    </row>
    <row r="1580" spans="27:27" x14ac:dyDescent="0.3">
      <c r="AA1580"/>
    </row>
    <row r="1581" spans="27:27" x14ac:dyDescent="0.3">
      <c r="AA1581"/>
    </row>
    <row r="1582" spans="27:27" x14ac:dyDescent="0.3">
      <c r="AA1582"/>
    </row>
    <row r="1583" spans="27:27" x14ac:dyDescent="0.3">
      <c r="AA1583"/>
    </row>
    <row r="1584" spans="27:27" x14ac:dyDescent="0.3">
      <c r="AA1584"/>
    </row>
    <row r="1585" spans="27:27" x14ac:dyDescent="0.3">
      <c r="AA1585"/>
    </row>
    <row r="1586" spans="27:27" x14ac:dyDescent="0.3">
      <c r="AA1586"/>
    </row>
    <row r="1587" spans="27:27" x14ac:dyDescent="0.3">
      <c r="AA1587"/>
    </row>
    <row r="1588" spans="27:27" x14ac:dyDescent="0.3">
      <c r="AA1588"/>
    </row>
    <row r="1589" spans="27:27" x14ac:dyDescent="0.3">
      <c r="AA1589"/>
    </row>
    <row r="1590" spans="27:27" x14ac:dyDescent="0.3">
      <c r="AA1590"/>
    </row>
    <row r="1591" spans="27:27" x14ac:dyDescent="0.3">
      <c r="AA1591"/>
    </row>
    <row r="1592" spans="27:27" x14ac:dyDescent="0.3">
      <c r="AA1592"/>
    </row>
    <row r="1593" spans="27:27" x14ac:dyDescent="0.3">
      <c r="AA1593"/>
    </row>
    <row r="1594" spans="27:27" x14ac:dyDescent="0.3">
      <c r="AA1594"/>
    </row>
    <row r="1595" spans="27:27" x14ac:dyDescent="0.3">
      <c r="AA1595"/>
    </row>
    <row r="1596" spans="27:27" x14ac:dyDescent="0.3">
      <c r="AA1596"/>
    </row>
    <row r="1597" spans="27:27" x14ac:dyDescent="0.3">
      <c r="AA1597"/>
    </row>
    <row r="1598" spans="27:27" x14ac:dyDescent="0.3">
      <c r="AA1598"/>
    </row>
    <row r="1599" spans="27:27" x14ac:dyDescent="0.3">
      <c r="AA1599"/>
    </row>
    <row r="1600" spans="27:27" x14ac:dyDescent="0.3">
      <c r="AA1600"/>
    </row>
    <row r="1601" spans="27:27" x14ac:dyDescent="0.3">
      <c r="AA1601"/>
    </row>
    <row r="1602" spans="27:27" x14ac:dyDescent="0.3">
      <c r="AA1602"/>
    </row>
    <row r="1603" spans="27:27" x14ac:dyDescent="0.3">
      <c r="AA1603"/>
    </row>
    <row r="1604" spans="27:27" x14ac:dyDescent="0.3">
      <c r="AA1604"/>
    </row>
    <row r="1605" spans="27:27" x14ac:dyDescent="0.3">
      <c r="AA1605"/>
    </row>
    <row r="1606" spans="27:27" x14ac:dyDescent="0.3">
      <c r="AA1606"/>
    </row>
    <row r="1607" spans="27:27" x14ac:dyDescent="0.3">
      <c r="AA1607"/>
    </row>
    <row r="1608" spans="27:27" x14ac:dyDescent="0.3">
      <c r="AA1608"/>
    </row>
    <row r="1609" spans="27:27" x14ac:dyDescent="0.3">
      <c r="AA1609"/>
    </row>
    <row r="1610" spans="27:27" x14ac:dyDescent="0.3">
      <c r="AA1610"/>
    </row>
    <row r="1611" spans="27:27" x14ac:dyDescent="0.3">
      <c r="AA1611"/>
    </row>
    <row r="1612" spans="27:27" x14ac:dyDescent="0.3">
      <c r="AA1612"/>
    </row>
    <row r="1613" spans="27:27" x14ac:dyDescent="0.3">
      <c r="AA1613"/>
    </row>
    <row r="1614" spans="27:27" x14ac:dyDescent="0.3">
      <c r="AA1614"/>
    </row>
    <row r="1615" spans="27:27" x14ac:dyDescent="0.3">
      <c r="AA1615"/>
    </row>
    <row r="1616" spans="27:27" x14ac:dyDescent="0.3">
      <c r="AA1616"/>
    </row>
    <row r="1617" spans="27:27" x14ac:dyDescent="0.3">
      <c r="AA1617"/>
    </row>
    <row r="1618" spans="27:27" x14ac:dyDescent="0.3">
      <c r="AA1618"/>
    </row>
    <row r="1619" spans="27:27" x14ac:dyDescent="0.3">
      <c r="AA1619"/>
    </row>
    <row r="1620" spans="27:27" x14ac:dyDescent="0.3">
      <c r="AA1620"/>
    </row>
    <row r="1621" spans="27:27" x14ac:dyDescent="0.3">
      <c r="AA1621"/>
    </row>
    <row r="1622" spans="27:27" x14ac:dyDescent="0.3">
      <c r="AA1622"/>
    </row>
    <row r="1623" spans="27:27" x14ac:dyDescent="0.3">
      <c r="AA1623"/>
    </row>
    <row r="1624" spans="27:27" x14ac:dyDescent="0.3">
      <c r="AA1624"/>
    </row>
    <row r="1625" spans="27:27" x14ac:dyDescent="0.3">
      <c r="AA1625"/>
    </row>
    <row r="1626" spans="27:27" x14ac:dyDescent="0.3">
      <c r="AA1626"/>
    </row>
    <row r="1627" spans="27:27" x14ac:dyDescent="0.3">
      <c r="AA1627"/>
    </row>
    <row r="1628" spans="27:27" x14ac:dyDescent="0.3">
      <c r="AA1628"/>
    </row>
    <row r="1629" spans="27:27" x14ac:dyDescent="0.3">
      <c r="AA1629"/>
    </row>
    <row r="1630" spans="27:27" x14ac:dyDescent="0.3">
      <c r="AA1630"/>
    </row>
    <row r="1631" spans="27:27" x14ac:dyDescent="0.3">
      <c r="AA1631"/>
    </row>
    <row r="1632" spans="27:27" x14ac:dyDescent="0.3">
      <c r="AA1632"/>
    </row>
    <row r="1633" spans="27:27" x14ac:dyDescent="0.3">
      <c r="AA1633"/>
    </row>
    <row r="1634" spans="27:27" x14ac:dyDescent="0.3">
      <c r="AA1634"/>
    </row>
    <row r="1635" spans="27:27" x14ac:dyDescent="0.3">
      <c r="AA1635"/>
    </row>
    <row r="1636" spans="27:27" x14ac:dyDescent="0.3">
      <c r="AA1636"/>
    </row>
    <row r="1637" spans="27:27" x14ac:dyDescent="0.3">
      <c r="AA1637"/>
    </row>
    <row r="1638" spans="27:27" x14ac:dyDescent="0.3">
      <c r="AA1638"/>
    </row>
    <row r="1639" spans="27:27" x14ac:dyDescent="0.3">
      <c r="AA1639"/>
    </row>
    <row r="1640" spans="27:27" x14ac:dyDescent="0.3">
      <c r="AA1640"/>
    </row>
    <row r="1641" spans="27:27" x14ac:dyDescent="0.3">
      <c r="AA1641"/>
    </row>
    <row r="1642" spans="27:27" x14ac:dyDescent="0.3">
      <c r="AA1642"/>
    </row>
    <row r="1643" spans="27:27" x14ac:dyDescent="0.3">
      <c r="AA1643"/>
    </row>
    <row r="1644" spans="27:27" x14ac:dyDescent="0.3">
      <c r="AA1644"/>
    </row>
    <row r="1645" spans="27:27" x14ac:dyDescent="0.3">
      <c r="AA1645"/>
    </row>
    <row r="1646" spans="27:27" x14ac:dyDescent="0.3">
      <c r="AA1646"/>
    </row>
    <row r="1647" spans="27:27" x14ac:dyDescent="0.3">
      <c r="AA1647"/>
    </row>
    <row r="1648" spans="27:27" x14ac:dyDescent="0.3">
      <c r="AA1648"/>
    </row>
    <row r="1649" spans="27:27" x14ac:dyDescent="0.3">
      <c r="AA1649"/>
    </row>
    <row r="1650" spans="27:27" x14ac:dyDescent="0.3">
      <c r="AA1650"/>
    </row>
    <row r="1651" spans="27:27" x14ac:dyDescent="0.3">
      <c r="AA1651"/>
    </row>
    <row r="1652" spans="27:27" x14ac:dyDescent="0.3">
      <c r="AA1652"/>
    </row>
    <row r="1653" spans="27:27" x14ac:dyDescent="0.3">
      <c r="AA1653"/>
    </row>
    <row r="1654" spans="27:27" x14ac:dyDescent="0.3">
      <c r="AA1654"/>
    </row>
    <row r="1655" spans="27:27" x14ac:dyDescent="0.3">
      <c r="AA1655"/>
    </row>
    <row r="1656" spans="27:27" x14ac:dyDescent="0.3">
      <c r="AA1656"/>
    </row>
    <row r="1657" spans="27:27" x14ac:dyDescent="0.3">
      <c r="AA1657"/>
    </row>
    <row r="1658" spans="27:27" x14ac:dyDescent="0.3">
      <c r="AA1658"/>
    </row>
    <row r="1659" spans="27:27" x14ac:dyDescent="0.3">
      <c r="AA1659"/>
    </row>
    <row r="1660" spans="27:27" x14ac:dyDescent="0.3">
      <c r="AA1660"/>
    </row>
    <row r="1661" spans="27:27" x14ac:dyDescent="0.3">
      <c r="AA1661"/>
    </row>
    <row r="1662" spans="27:27" x14ac:dyDescent="0.3">
      <c r="AA1662"/>
    </row>
    <row r="1663" spans="27:27" x14ac:dyDescent="0.3">
      <c r="AA1663"/>
    </row>
    <row r="1664" spans="27:27" x14ac:dyDescent="0.3">
      <c r="AA1664"/>
    </row>
    <row r="1665" spans="27:27" x14ac:dyDescent="0.3">
      <c r="AA1665"/>
    </row>
    <row r="1666" spans="27:27" x14ac:dyDescent="0.3">
      <c r="AA1666"/>
    </row>
    <row r="1667" spans="27:27" x14ac:dyDescent="0.3">
      <c r="AA1667"/>
    </row>
    <row r="1668" spans="27:27" x14ac:dyDescent="0.3">
      <c r="AA1668"/>
    </row>
    <row r="1669" spans="27:27" x14ac:dyDescent="0.3">
      <c r="AA1669"/>
    </row>
    <row r="1670" spans="27:27" x14ac:dyDescent="0.3">
      <c r="AA1670"/>
    </row>
    <row r="1671" spans="27:27" x14ac:dyDescent="0.3">
      <c r="AA1671"/>
    </row>
    <row r="1672" spans="27:27" x14ac:dyDescent="0.3">
      <c r="AA1672"/>
    </row>
    <row r="1673" spans="27:27" x14ac:dyDescent="0.3">
      <c r="AA1673"/>
    </row>
    <row r="1674" spans="27:27" x14ac:dyDescent="0.3">
      <c r="AA1674"/>
    </row>
    <row r="1675" spans="27:27" x14ac:dyDescent="0.3">
      <c r="AA1675"/>
    </row>
    <row r="1676" spans="27:27" x14ac:dyDescent="0.3">
      <c r="AA1676"/>
    </row>
    <row r="1677" spans="27:27" x14ac:dyDescent="0.3">
      <c r="AA1677"/>
    </row>
    <row r="1678" spans="27:27" x14ac:dyDescent="0.3">
      <c r="AA1678"/>
    </row>
    <row r="1679" spans="27:27" x14ac:dyDescent="0.3">
      <c r="AA1679"/>
    </row>
    <row r="1680" spans="27:27" x14ac:dyDescent="0.3">
      <c r="AA1680"/>
    </row>
    <row r="1681" spans="27:27" x14ac:dyDescent="0.3">
      <c r="AA1681"/>
    </row>
    <row r="1682" spans="27:27" x14ac:dyDescent="0.3">
      <c r="AA1682"/>
    </row>
    <row r="1683" spans="27:27" x14ac:dyDescent="0.3">
      <c r="AA1683"/>
    </row>
    <row r="1684" spans="27:27" x14ac:dyDescent="0.3">
      <c r="AA1684"/>
    </row>
    <row r="1685" spans="27:27" x14ac:dyDescent="0.3">
      <c r="AA1685"/>
    </row>
    <row r="1686" spans="27:27" x14ac:dyDescent="0.3">
      <c r="AA1686"/>
    </row>
    <row r="1687" spans="27:27" x14ac:dyDescent="0.3">
      <c r="AA1687"/>
    </row>
    <row r="1688" spans="27:27" x14ac:dyDescent="0.3">
      <c r="AA1688"/>
    </row>
    <row r="1689" spans="27:27" x14ac:dyDescent="0.3">
      <c r="AA1689"/>
    </row>
    <row r="1690" spans="27:27" x14ac:dyDescent="0.3">
      <c r="AA1690"/>
    </row>
    <row r="1691" spans="27:27" x14ac:dyDescent="0.3">
      <c r="AA1691"/>
    </row>
    <row r="1692" spans="27:27" x14ac:dyDescent="0.3">
      <c r="AA1692"/>
    </row>
    <row r="1693" spans="27:27" x14ac:dyDescent="0.3">
      <c r="AA1693"/>
    </row>
    <row r="1694" spans="27:27" x14ac:dyDescent="0.3">
      <c r="AA1694"/>
    </row>
    <row r="1695" spans="27:27" x14ac:dyDescent="0.3">
      <c r="AA1695"/>
    </row>
    <row r="1696" spans="27:27" x14ac:dyDescent="0.3">
      <c r="AA1696"/>
    </row>
    <row r="1697" spans="27:27" x14ac:dyDescent="0.3">
      <c r="AA1697"/>
    </row>
    <row r="1698" spans="27:27" x14ac:dyDescent="0.3">
      <c r="AA1698"/>
    </row>
    <row r="1699" spans="27:27" x14ac:dyDescent="0.3">
      <c r="AA1699"/>
    </row>
    <row r="1700" spans="27:27" x14ac:dyDescent="0.3">
      <c r="AA1700"/>
    </row>
    <row r="1701" spans="27:27" x14ac:dyDescent="0.3">
      <c r="AA1701"/>
    </row>
    <row r="1702" spans="27:27" x14ac:dyDescent="0.3">
      <c r="AA1702"/>
    </row>
    <row r="1703" spans="27:27" x14ac:dyDescent="0.3">
      <c r="AA1703"/>
    </row>
    <row r="1704" spans="27:27" x14ac:dyDescent="0.3">
      <c r="AA1704"/>
    </row>
    <row r="1705" spans="27:27" x14ac:dyDescent="0.3">
      <c r="AA1705"/>
    </row>
    <row r="1706" spans="27:27" x14ac:dyDescent="0.3">
      <c r="AA1706"/>
    </row>
    <row r="1707" spans="27:27" x14ac:dyDescent="0.3">
      <c r="AA1707"/>
    </row>
    <row r="1708" spans="27:27" x14ac:dyDescent="0.3">
      <c r="AA1708"/>
    </row>
    <row r="1709" spans="27:27" x14ac:dyDescent="0.3">
      <c r="AA1709"/>
    </row>
    <row r="1710" spans="27:27" x14ac:dyDescent="0.3">
      <c r="AA1710"/>
    </row>
    <row r="1711" spans="27:27" x14ac:dyDescent="0.3">
      <c r="AA1711"/>
    </row>
    <row r="1712" spans="27:27" x14ac:dyDescent="0.3">
      <c r="AA1712"/>
    </row>
    <row r="1713" spans="27:27" x14ac:dyDescent="0.3">
      <c r="AA1713"/>
    </row>
    <row r="1714" spans="27:27" x14ac:dyDescent="0.3">
      <c r="AA1714"/>
    </row>
    <row r="1715" spans="27:27" x14ac:dyDescent="0.3">
      <c r="AA1715"/>
    </row>
    <row r="1716" spans="27:27" x14ac:dyDescent="0.3">
      <c r="AA1716"/>
    </row>
    <row r="1717" spans="27:27" x14ac:dyDescent="0.3">
      <c r="AA1717"/>
    </row>
    <row r="1718" spans="27:27" x14ac:dyDescent="0.3">
      <c r="AA1718"/>
    </row>
    <row r="1719" spans="27:27" x14ac:dyDescent="0.3">
      <c r="AA1719"/>
    </row>
    <row r="1720" spans="27:27" x14ac:dyDescent="0.3">
      <c r="AA1720"/>
    </row>
    <row r="1721" spans="27:27" x14ac:dyDescent="0.3">
      <c r="AA1721"/>
    </row>
    <row r="1722" spans="27:27" x14ac:dyDescent="0.3">
      <c r="AA1722"/>
    </row>
    <row r="1723" spans="27:27" x14ac:dyDescent="0.3">
      <c r="AA1723"/>
    </row>
    <row r="1724" spans="27:27" x14ac:dyDescent="0.3">
      <c r="AA1724"/>
    </row>
    <row r="1725" spans="27:27" x14ac:dyDescent="0.3">
      <c r="AA1725"/>
    </row>
    <row r="1726" spans="27:27" x14ac:dyDescent="0.3">
      <c r="AA1726"/>
    </row>
    <row r="1727" spans="27:27" x14ac:dyDescent="0.3">
      <c r="AA1727"/>
    </row>
    <row r="1728" spans="27:27" x14ac:dyDescent="0.3">
      <c r="AA1728"/>
    </row>
    <row r="1729" spans="27:27" x14ac:dyDescent="0.3">
      <c r="AA1729"/>
    </row>
    <row r="1730" spans="27:27" x14ac:dyDescent="0.3">
      <c r="AA1730"/>
    </row>
    <row r="1731" spans="27:27" x14ac:dyDescent="0.3">
      <c r="AA1731"/>
    </row>
    <row r="1732" spans="27:27" x14ac:dyDescent="0.3">
      <c r="AA1732"/>
    </row>
    <row r="1733" spans="27:27" x14ac:dyDescent="0.3">
      <c r="AA1733"/>
    </row>
    <row r="1734" spans="27:27" x14ac:dyDescent="0.3">
      <c r="AA1734"/>
    </row>
    <row r="1735" spans="27:27" x14ac:dyDescent="0.3">
      <c r="AA1735"/>
    </row>
    <row r="1736" spans="27:27" x14ac:dyDescent="0.3">
      <c r="AA1736"/>
    </row>
    <row r="1737" spans="27:27" x14ac:dyDescent="0.3">
      <c r="AA1737"/>
    </row>
    <row r="1738" spans="27:27" x14ac:dyDescent="0.3">
      <c r="AA1738"/>
    </row>
    <row r="1739" spans="27:27" x14ac:dyDescent="0.3">
      <c r="AA1739"/>
    </row>
    <row r="1740" spans="27:27" x14ac:dyDescent="0.3">
      <c r="AA1740"/>
    </row>
    <row r="1741" spans="27:27" x14ac:dyDescent="0.3">
      <c r="AA1741"/>
    </row>
    <row r="1742" spans="27:27" x14ac:dyDescent="0.3">
      <c r="AA1742"/>
    </row>
    <row r="1743" spans="27:27" x14ac:dyDescent="0.3">
      <c r="AA1743"/>
    </row>
    <row r="1744" spans="27:27" x14ac:dyDescent="0.3">
      <c r="AA1744"/>
    </row>
    <row r="1745" spans="27:27" x14ac:dyDescent="0.3">
      <c r="AA1745"/>
    </row>
    <row r="1746" spans="27:27" x14ac:dyDescent="0.3">
      <c r="AA1746"/>
    </row>
    <row r="1747" spans="27:27" x14ac:dyDescent="0.3">
      <c r="AA1747"/>
    </row>
    <row r="1748" spans="27:27" x14ac:dyDescent="0.3">
      <c r="AA1748"/>
    </row>
    <row r="1749" spans="27:27" x14ac:dyDescent="0.3">
      <c r="AA1749"/>
    </row>
    <row r="1750" spans="27:27" x14ac:dyDescent="0.3">
      <c r="AA1750"/>
    </row>
    <row r="1751" spans="27:27" x14ac:dyDescent="0.3">
      <c r="AA1751"/>
    </row>
    <row r="1752" spans="27:27" x14ac:dyDescent="0.3">
      <c r="AA1752"/>
    </row>
    <row r="1753" spans="27:27" x14ac:dyDescent="0.3">
      <c r="AA1753"/>
    </row>
    <row r="1754" spans="27:27" x14ac:dyDescent="0.3">
      <c r="AA1754"/>
    </row>
    <row r="1755" spans="27:27" x14ac:dyDescent="0.3">
      <c r="AA1755"/>
    </row>
    <row r="1756" spans="27:27" x14ac:dyDescent="0.3">
      <c r="AA1756"/>
    </row>
    <row r="1757" spans="27:27" x14ac:dyDescent="0.3">
      <c r="AA1757"/>
    </row>
    <row r="1758" spans="27:27" x14ac:dyDescent="0.3">
      <c r="AA1758"/>
    </row>
    <row r="1759" spans="27:27" x14ac:dyDescent="0.3">
      <c r="AA1759"/>
    </row>
    <row r="1760" spans="27:27" x14ac:dyDescent="0.3">
      <c r="AA1760"/>
    </row>
    <row r="1761" spans="27:27" x14ac:dyDescent="0.3">
      <c r="AA1761"/>
    </row>
    <row r="1762" spans="27:27" x14ac:dyDescent="0.3">
      <c r="AA1762"/>
    </row>
    <row r="1763" spans="27:27" x14ac:dyDescent="0.3">
      <c r="AA1763"/>
    </row>
    <row r="1764" spans="27:27" x14ac:dyDescent="0.3">
      <c r="AA1764"/>
    </row>
    <row r="1765" spans="27:27" x14ac:dyDescent="0.3">
      <c r="AA1765"/>
    </row>
    <row r="1766" spans="27:27" x14ac:dyDescent="0.3">
      <c r="AA1766"/>
    </row>
    <row r="1767" spans="27:27" x14ac:dyDescent="0.3">
      <c r="AA1767"/>
    </row>
    <row r="1768" spans="27:27" x14ac:dyDescent="0.3">
      <c r="AA1768"/>
    </row>
    <row r="1769" spans="27:27" x14ac:dyDescent="0.3">
      <c r="AA1769"/>
    </row>
    <row r="1770" spans="27:27" x14ac:dyDescent="0.3">
      <c r="AA1770"/>
    </row>
    <row r="1771" spans="27:27" x14ac:dyDescent="0.3">
      <c r="AA1771"/>
    </row>
    <row r="1772" spans="27:27" x14ac:dyDescent="0.3">
      <c r="AA1772"/>
    </row>
    <row r="1773" spans="27:27" x14ac:dyDescent="0.3">
      <c r="AA1773"/>
    </row>
    <row r="1774" spans="27:27" x14ac:dyDescent="0.3">
      <c r="AA1774"/>
    </row>
    <row r="1775" spans="27:27" x14ac:dyDescent="0.3">
      <c r="AA1775"/>
    </row>
    <row r="1776" spans="27:27" x14ac:dyDescent="0.3">
      <c r="AA1776"/>
    </row>
    <row r="1777" spans="27:27" x14ac:dyDescent="0.3">
      <c r="AA1777"/>
    </row>
    <row r="1778" spans="27:27" x14ac:dyDescent="0.3">
      <c r="AA1778"/>
    </row>
    <row r="1779" spans="27:27" x14ac:dyDescent="0.3">
      <c r="AA1779"/>
    </row>
    <row r="1780" spans="27:27" x14ac:dyDescent="0.3">
      <c r="AA1780"/>
    </row>
    <row r="1781" spans="27:27" x14ac:dyDescent="0.3">
      <c r="AA1781"/>
    </row>
    <row r="1782" spans="27:27" x14ac:dyDescent="0.3">
      <c r="AA1782"/>
    </row>
    <row r="1783" spans="27:27" x14ac:dyDescent="0.3">
      <c r="AA1783"/>
    </row>
    <row r="1784" spans="27:27" x14ac:dyDescent="0.3">
      <c r="AA1784"/>
    </row>
    <row r="1785" spans="27:27" x14ac:dyDescent="0.3">
      <c r="AA1785"/>
    </row>
    <row r="1786" spans="27:27" x14ac:dyDescent="0.3">
      <c r="AA1786"/>
    </row>
    <row r="1787" spans="27:27" x14ac:dyDescent="0.3">
      <c r="AA1787"/>
    </row>
    <row r="1788" spans="27:27" x14ac:dyDescent="0.3">
      <c r="AA1788"/>
    </row>
    <row r="1789" spans="27:27" x14ac:dyDescent="0.3">
      <c r="AA1789"/>
    </row>
    <row r="1790" spans="27:27" x14ac:dyDescent="0.3">
      <c r="AA1790"/>
    </row>
    <row r="1791" spans="27:27" x14ac:dyDescent="0.3">
      <c r="AA1791"/>
    </row>
    <row r="1792" spans="27:27" x14ac:dyDescent="0.3">
      <c r="AA1792"/>
    </row>
    <row r="1793" spans="27:27" x14ac:dyDescent="0.3">
      <c r="AA1793"/>
    </row>
    <row r="1794" spans="27:27" x14ac:dyDescent="0.3">
      <c r="AA1794"/>
    </row>
    <row r="1795" spans="27:27" x14ac:dyDescent="0.3">
      <c r="AA1795"/>
    </row>
    <row r="1796" spans="27:27" x14ac:dyDescent="0.3">
      <c r="AA1796"/>
    </row>
    <row r="1797" spans="27:27" x14ac:dyDescent="0.3">
      <c r="AA1797"/>
    </row>
    <row r="1798" spans="27:27" x14ac:dyDescent="0.3">
      <c r="AA1798"/>
    </row>
    <row r="1799" spans="27:27" x14ac:dyDescent="0.3">
      <c r="AA1799"/>
    </row>
    <row r="1800" spans="27:27" x14ac:dyDescent="0.3">
      <c r="AA1800"/>
    </row>
    <row r="1801" spans="27:27" x14ac:dyDescent="0.3">
      <c r="AA1801"/>
    </row>
    <row r="1802" spans="27:27" x14ac:dyDescent="0.3">
      <c r="AA1802"/>
    </row>
    <row r="1803" spans="27:27" x14ac:dyDescent="0.3">
      <c r="AA1803"/>
    </row>
    <row r="1804" spans="27:27" x14ac:dyDescent="0.3">
      <c r="AA1804"/>
    </row>
    <row r="1805" spans="27:27" x14ac:dyDescent="0.3">
      <c r="AA1805"/>
    </row>
    <row r="1806" spans="27:27" x14ac:dyDescent="0.3">
      <c r="AA1806"/>
    </row>
    <row r="1807" spans="27:27" x14ac:dyDescent="0.3">
      <c r="AA1807"/>
    </row>
    <row r="1808" spans="27:27" x14ac:dyDescent="0.3">
      <c r="AA1808"/>
    </row>
    <row r="1809" spans="27:27" x14ac:dyDescent="0.3">
      <c r="AA1809"/>
    </row>
    <row r="1810" spans="27:27" x14ac:dyDescent="0.3">
      <c r="AA1810"/>
    </row>
    <row r="1811" spans="27:27" x14ac:dyDescent="0.3">
      <c r="AA1811"/>
    </row>
    <row r="1812" spans="27:27" x14ac:dyDescent="0.3">
      <c r="AA1812"/>
    </row>
    <row r="1813" spans="27:27" x14ac:dyDescent="0.3">
      <c r="AA1813"/>
    </row>
    <row r="1814" spans="27:27" x14ac:dyDescent="0.3">
      <c r="AA1814"/>
    </row>
    <row r="1815" spans="27:27" x14ac:dyDescent="0.3">
      <c r="AA1815"/>
    </row>
    <row r="1816" spans="27:27" x14ac:dyDescent="0.3">
      <c r="AA1816"/>
    </row>
    <row r="1817" spans="27:27" x14ac:dyDescent="0.3">
      <c r="AA1817"/>
    </row>
    <row r="1818" spans="27:27" x14ac:dyDescent="0.3">
      <c r="AA1818"/>
    </row>
    <row r="1819" spans="27:27" x14ac:dyDescent="0.3">
      <c r="AA1819"/>
    </row>
    <row r="1820" spans="27:27" x14ac:dyDescent="0.3">
      <c r="AA1820"/>
    </row>
    <row r="1821" spans="27:27" x14ac:dyDescent="0.3">
      <c r="AA1821"/>
    </row>
    <row r="1822" spans="27:27" x14ac:dyDescent="0.3">
      <c r="AA1822"/>
    </row>
    <row r="1823" spans="27:27" x14ac:dyDescent="0.3">
      <c r="AA1823"/>
    </row>
    <row r="1824" spans="27:27" x14ac:dyDescent="0.3">
      <c r="AA1824"/>
    </row>
    <row r="1825" spans="27:27" x14ac:dyDescent="0.3">
      <c r="AA1825"/>
    </row>
    <row r="1826" spans="27:27" x14ac:dyDescent="0.3">
      <c r="AA1826"/>
    </row>
    <row r="1827" spans="27:27" x14ac:dyDescent="0.3">
      <c r="AA1827"/>
    </row>
    <row r="1828" spans="27:27" x14ac:dyDescent="0.3">
      <c r="AA1828"/>
    </row>
    <row r="1829" spans="27:27" x14ac:dyDescent="0.3">
      <c r="AA1829"/>
    </row>
    <row r="1830" spans="27:27" x14ac:dyDescent="0.3">
      <c r="AA1830"/>
    </row>
    <row r="1831" spans="27:27" x14ac:dyDescent="0.3">
      <c r="AA1831"/>
    </row>
    <row r="1832" spans="27:27" x14ac:dyDescent="0.3">
      <c r="AA1832"/>
    </row>
    <row r="1833" spans="27:27" x14ac:dyDescent="0.3">
      <c r="AA1833"/>
    </row>
    <row r="1834" spans="27:27" x14ac:dyDescent="0.3">
      <c r="AA1834"/>
    </row>
    <row r="1835" spans="27:27" x14ac:dyDescent="0.3">
      <c r="AA1835"/>
    </row>
    <row r="1836" spans="27:27" x14ac:dyDescent="0.3">
      <c r="AA1836"/>
    </row>
    <row r="1837" spans="27:27" x14ac:dyDescent="0.3">
      <c r="AA1837"/>
    </row>
    <row r="1838" spans="27:27" x14ac:dyDescent="0.3">
      <c r="AA1838"/>
    </row>
    <row r="1839" spans="27:27" x14ac:dyDescent="0.3">
      <c r="AA1839"/>
    </row>
    <row r="1840" spans="27:27" x14ac:dyDescent="0.3">
      <c r="AA1840"/>
    </row>
    <row r="1841" spans="27:27" x14ac:dyDescent="0.3">
      <c r="AA1841"/>
    </row>
    <row r="1842" spans="27:27" x14ac:dyDescent="0.3">
      <c r="AA1842"/>
    </row>
    <row r="1843" spans="27:27" x14ac:dyDescent="0.3">
      <c r="AA1843"/>
    </row>
    <row r="1844" spans="27:27" x14ac:dyDescent="0.3">
      <c r="AA1844"/>
    </row>
    <row r="1845" spans="27:27" x14ac:dyDescent="0.3">
      <c r="AA1845"/>
    </row>
    <row r="1846" spans="27:27" x14ac:dyDescent="0.3">
      <c r="AA1846"/>
    </row>
    <row r="1847" spans="27:27" x14ac:dyDescent="0.3">
      <c r="AA1847"/>
    </row>
    <row r="1848" spans="27:27" x14ac:dyDescent="0.3">
      <c r="AA1848"/>
    </row>
    <row r="1849" spans="27:27" x14ac:dyDescent="0.3">
      <c r="AA1849"/>
    </row>
    <row r="1850" spans="27:27" x14ac:dyDescent="0.3">
      <c r="AA1850"/>
    </row>
    <row r="1851" spans="27:27" x14ac:dyDescent="0.3">
      <c r="AA1851"/>
    </row>
    <row r="1852" spans="27:27" x14ac:dyDescent="0.3">
      <c r="AA1852"/>
    </row>
    <row r="1853" spans="27:27" x14ac:dyDescent="0.3">
      <c r="AA1853"/>
    </row>
    <row r="1854" spans="27:27" x14ac:dyDescent="0.3">
      <c r="AA1854"/>
    </row>
    <row r="1855" spans="27:27" x14ac:dyDescent="0.3">
      <c r="AA1855"/>
    </row>
    <row r="1856" spans="27:27" x14ac:dyDescent="0.3">
      <c r="AA1856"/>
    </row>
    <row r="1857" spans="27:27" x14ac:dyDescent="0.3">
      <c r="AA1857"/>
    </row>
    <row r="1858" spans="27:27" x14ac:dyDescent="0.3">
      <c r="AA1858"/>
    </row>
    <row r="1859" spans="27:27" x14ac:dyDescent="0.3">
      <c r="AA1859"/>
    </row>
    <row r="1860" spans="27:27" x14ac:dyDescent="0.3">
      <c r="AA1860"/>
    </row>
    <row r="1861" spans="27:27" x14ac:dyDescent="0.3">
      <c r="AA1861"/>
    </row>
    <row r="1862" spans="27:27" x14ac:dyDescent="0.3">
      <c r="AA1862"/>
    </row>
    <row r="1863" spans="27:27" x14ac:dyDescent="0.3">
      <c r="AA1863"/>
    </row>
    <row r="1864" spans="27:27" x14ac:dyDescent="0.3">
      <c r="AA1864"/>
    </row>
    <row r="1865" spans="27:27" x14ac:dyDescent="0.3">
      <c r="AA1865"/>
    </row>
    <row r="1866" spans="27:27" x14ac:dyDescent="0.3">
      <c r="AA1866"/>
    </row>
    <row r="1867" spans="27:27" x14ac:dyDescent="0.3">
      <c r="AA1867"/>
    </row>
    <row r="1868" spans="27:27" x14ac:dyDescent="0.3">
      <c r="AA1868"/>
    </row>
    <row r="1869" spans="27:27" x14ac:dyDescent="0.3">
      <c r="AA1869"/>
    </row>
    <row r="1870" spans="27:27" x14ac:dyDescent="0.3">
      <c r="AA1870"/>
    </row>
    <row r="1871" spans="27:27" x14ac:dyDescent="0.3">
      <c r="AA1871"/>
    </row>
    <row r="1872" spans="27:27" x14ac:dyDescent="0.3">
      <c r="AA1872"/>
    </row>
    <row r="1873" spans="27:27" x14ac:dyDescent="0.3">
      <c r="AA1873"/>
    </row>
    <row r="1874" spans="27:27" x14ac:dyDescent="0.3">
      <c r="AA1874"/>
    </row>
    <row r="1875" spans="27:27" x14ac:dyDescent="0.3">
      <c r="AA1875"/>
    </row>
    <row r="1876" spans="27:27" x14ac:dyDescent="0.3">
      <c r="AA1876"/>
    </row>
    <row r="1877" spans="27:27" x14ac:dyDescent="0.3">
      <c r="AA1877"/>
    </row>
    <row r="1878" spans="27:27" x14ac:dyDescent="0.3">
      <c r="AA1878"/>
    </row>
    <row r="1879" spans="27:27" x14ac:dyDescent="0.3">
      <c r="AA1879"/>
    </row>
    <row r="1880" spans="27:27" x14ac:dyDescent="0.3">
      <c r="AA1880"/>
    </row>
    <row r="1881" spans="27:27" x14ac:dyDescent="0.3">
      <c r="AA1881"/>
    </row>
    <row r="1882" spans="27:27" x14ac:dyDescent="0.3">
      <c r="AA1882"/>
    </row>
    <row r="1883" spans="27:27" x14ac:dyDescent="0.3">
      <c r="AA1883"/>
    </row>
    <row r="1884" spans="27:27" x14ac:dyDescent="0.3">
      <c r="AA1884"/>
    </row>
    <row r="1885" spans="27:27" x14ac:dyDescent="0.3">
      <c r="AA1885"/>
    </row>
    <row r="1886" spans="27:27" x14ac:dyDescent="0.3">
      <c r="AA1886"/>
    </row>
    <row r="1887" spans="27:27" x14ac:dyDescent="0.3">
      <c r="AA1887"/>
    </row>
    <row r="1888" spans="27:27" x14ac:dyDescent="0.3">
      <c r="AA1888"/>
    </row>
    <row r="1889" spans="27:27" x14ac:dyDescent="0.3">
      <c r="AA1889"/>
    </row>
    <row r="1890" spans="27:27" x14ac:dyDescent="0.3">
      <c r="AA1890"/>
    </row>
    <row r="1891" spans="27:27" x14ac:dyDescent="0.3">
      <c r="AA1891"/>
    </row>
    <row r="1892" spans="27:27" x14ac:dyDescent="0.3">
      <c r="AA1892"/>
    </row>
    <row r="1893" spans="27:27" x14ac:dyDescent="0.3">
      <c r="AA1893"/>
    </row>
    <row r="1894" spans="27:27" x14ac:dyDescent="0.3">
      <c r="AA1894"/>
    </row>
    <row r="1895" spans="27:27" x14ac:dyDescent="0.3">
      <c r="AA1895"/>
    </row>
    <row r="1896" spans="27:27" x14ac:dyDescent="0.3">
      <c r="AA1896"/>
    </row>
    <row r="1897" spans="27:27" x14ac:dyDescent="0.3">
      <c r="AA1897"/>
    </row>
    <row r="1898" spans="27:27" x14ac:dyDescent="0.3">
      <c r="AA1898"/>
    </row>
    <row r="1899" spans="27:27" x14ac:dyDescent="0.3">
      <c r="AA1899"/>
    </row>
    <row r="1900" spans="27:27" x14ac:dyDescent="0.3">
      <c r="AA1900"/>
    </row>
    <row r="1901" spans="27:27" x14ac:dyDescent="0.3">
      <c r="AA1901"/>
    </row>
    <row r="1902" spans="27:27" x14ac:dyDescent="0.3">
      <c r="AA1902"/>
    </row>
    <row r="1903" spans="27:27" x14ac:dyDescent="0.3">
      <c r="AA1903"/>
    </row>
    <row r="1904" spans="27:27" x14ac:dyDescent="0.3">
      <c r="AA1904"/>
    </row>
    <row r="1905" spans="27:27" x14ac:dyDescent="0.3">
      <c r="AA1905"/>
    </row>
    <row r="1906" spans="27:27" x14ac:dyDescent="0.3">
      <c r="AA1906"/>
    </row>
    <row r="1907" spans="27:27" x14ac:dyDescent="0.3">
      <c r="AA1907"/>
    </row>
    <row r="1908" spans="27:27" x14ac:dyDescent="0.3">
      <c r="AA1908"/>
    </row>
    <row r="1909" spans="27:27" x14ac:dyDescent="0.3">
      <c r="AA1909"/>
    </row>
    <row r="1910" spans="27:27" x14ac:dyDescent="0.3">
      <c r="AA1910"/>
    </row>
    <row r="1911" spans="27:27" x14ac:dyDescent="0.3">
      <c r="AA1911"/>
    </row>
    <row r="1912" spans="27:27" x14ac:dyDescent="0.3">
      <c r="AA1912"/>
    </row>
    <row r="1913" spans="27:27" x14ac:dyDescent="0.3">
      <c r="AA1913"/>
    </row>
    <row r="1914" spans="27:27" x14ac:dyDescent="0.3">
      <c r="AA1914"/>
    </row>
    <row r="1915" spans="27:27" x14ac:dyDescent="0.3">
      <c r="AA1915"/>
    </row>
    <row r="1916" spans="27:27" x14ac:dyDescent="0.3">
      <c r="AA1916"/>
    </row>
    <row r="1917" spans="27:27" x14ac:dyDescent="0.3">
      <c r="AA1917"/>
    </row>
    <row r="1918" spans="27:27" x14ac:dyDescent="0.3">
      <c r="AA1918"/>
    </row>
    <row r="1919" spans="27:27" x14ac:dyDescent="0.3">
      <c r="AA1919"/>
    </row>
    <row r="1920" spans="27:27" x14ac:dyDescent="0.3">
      <c r="AA1920"/>
    </row>
    <row r="1921" spans="27:27" x14ac:dyDescent="0.3">
      <c r="AA1921"/>
    </row>
    <row r="1922" spans="27:27" x14ac:dyDescent="0.3">
      <c r="AA1922"/>
    </row>
    <row r="1923" spans="27:27" x14ac:dyDescent="0.3">
      <c r="AA1923"/>
    </row>
    <row r="1924" spans="27:27" x14ac:dyDescent="0.3">
      <c r="AA1924"/>
    </row>
    <row r="1925" spans="27:27" x14ac:dyDescent="0.3">
      <c r="AA1925"/>
    </row>
    <row r="1926" spans="27:27" x14ac:dyDescent="0.3">
      <c r="AA1926"/>
    </row>
    <row r="1927" spans="27:27" x14ac:dyDescent="0.3">
      <c r="AA1927"/>
    </row>
    <row r="1928" spans="27:27" x14ac:dyDescent="0.3">
      <c r="AA1928"/>
    </row>
    <row r="1929" spans="27:27" x14ac:dyDescent="0.3">
      <c r="AA1929"/>
    </row>
    <row r="1930" spans="27:27" x14ac:dyDescent="0.3">
      <c r="AA1930"/>
    </row>
    <row r="1931" spans="27:27" x14ac:dyDescent="0.3">
      <c r="AA1931"/>
    </row>
    <row r="1932" spans="27:27" x14ac:dyDescent="0.3">
      <c r="AA1932"/>
    </row>
    <row r="1933" spans="27:27" x14ac:dyDescent="0.3">
      <c r="AA1933"/>
    </row>
    <row r="1934" spans="27:27" x14ac:dyDescent="0.3">
      <c r="AA1934"/>
    </row>
    <row r="1935" spans="27:27" x14ac:dyDescent="0.3">
      <c r="AA1935"/>
    </row>
    <row r="1936" spans="27:27" x14ac:dyDescent="0.3">
      <c r="AA1936"/>
    </row>
    <row r="1937" spans="27:27" x14ac:dyDescent="0.3">
      <c r="AA1937"/>
    </row>
    <row r="1938" spans="27:27" x14ac:dyDescent="0.3">
      <c r="AA1938"/>
    </row>
    <row r="1939" spans="27:27" x14ac:dyDescent="0.3">
      <c r="AA1939"/>
    </row>
    <row r="1940" spans="27:27" x14ac:dyDescent="0.3">
      <c r="AA1940"/>
    </row>
    <row r="1941" spans="27:27" x14ac:dyDescent="0.3">
      <c r="AA1941"/>
    </row>
    <row r="1942" spans="27:27" x14ac:dyDescent="0.3">
      <c r="AA1942"/>
    </row>
    <row r="1943" spans="27:27" x14ac:dyDescent="0.3">
      <c r="AA1943"/>
    </row>
    <row r="1944" spans="27:27" x14ac:dyDescent="0.3">
      <c r="AA1944"/>
    </row>
    <row r="1945" spans="27:27" x14ac:dyDescent="0.3">
      <c r="AA1945"/>
    </row>
    <row r="1946" spans="27:27" x14ac:dyDescent="0.3">
      <c r="AA1946"/>
    </row>
    <row r="1947" spans="27:27" x14ac:dyDescent="0.3">
      <c r="AA1947"/>
    </row>
    <row r="1948" spans="27:27" x14ac:dyDescent="0.3">
      <c r="AA1948"/>
    </row>
    <row r="1949" spans="27:27" x14ac:dyDescent="0.3">
      <c r="AA1949"/>
    </row>
    <row r="1950" spans="27:27" x14ac:dyDescent="0.3">
      <c r="AA1950"/>
    </row>
    <row r="1951" spans="27:27" x14ac:dyDescent="0.3">
      <c r="AA1951"/>
    </row>
    <row r="1952" spans="27:27" x14ac:dyDescent="0.3">
      <c r="AA1952"/>
    </row>
    <row r="1953" spans="27:27" x14ac:dyDescent="0.3">
      <c r="AA1953"/>
    </row>
    <row r="1954" spans="27:27" x14ac:dyDescent="0.3">
      <c r="AA1954"/>
    </row>
    <row r="1955" spans="27:27" x14ac:dyDescent="0.3">
      <c r="AA1955"/>
    </row>
    <row r="1956" spans="27:27" x14ac:dyDescent="0.3">
      <c r="AA1956"/>
    </row>
    <row r="1957" spans="27:27" x14ac:dyDescent="0.3">
      <c r="AA1957"/>
    </row>
    <row r="1958" spans="27:27" x14ac:dyDescent="0.3">
      <c r="AA1958"/>
    </row>
    <row r="1959" spans="27:27" x14ac:dyDescent="0.3">
      <c r="AA1959"/>
    </row>
    <row r="1960" spans="27:27" x14ac:dyDescent="0.3">
      <c r="AA1960"/>
    </row>
    <row r="1961" spans="27:27" x14ac:dyDescent="0.3">
      <c r="AA1961"/>
    </row>
    <row r="1962" spans="27:27" x14ac:dyDescent="0.3">
      <c r="AA1962"/>
    </row>
    <row r="1963" spans="27:27" x14ac:dyDescent="0.3">
      <c r="AA1963"/>
    </row>
    <row r="1964" spans="27:27" x14ac:dyDescent="0.3">
      <c r="AA1964"/>
    </row>
    <row r="1965" spans="27:27" x14ac:dyDescent="0.3">
      <c r="AA1965"/>
    </row>
    <row r="1966" spans="27:27" x14ac:dyDescent="0.3">
      <c r="AA1966"/>
    </row>
    <row r="1967" spans="27:27" x14ac:dyDescent="0.3">
      <c r="AA1967"/>
    </row>
    <row r="1968" spans="27:27" x14ac:dyDescent="0.3">
      <c r="AA1968"/>
    </row>
    <row r="1969" spans="27:27" x14ac:dyDescent="0.3">
      <c r="AA1969"/>
    </row>
    <row r="1970" spans="27:27" x14ac:dyDescent="0.3">
      <c r="AA1970"/>
    </row>
    <row r="1971" spans="27:27" x14ac:dyDescent="0.3">
      <c r="AA1971"/>
    </row>
    <row r="1972" spans="27:27" x14ac:dyDescent="0.3">
      <c r="AA1972"/>
    </row>
    <row r="1973" spans="27:27" x14ac:dyDescent="0.3">
      <c r="AA1973"/>
    </row>
    <row r="1974" spans="27:27" x14ac:dyDescent="0.3">
      <c r="AA1974"/>
    </row>
    <row r="1975" spans="27:27" x14ac:dyDescent="0.3">
      <c r="AA1975"/>
    </row>
    <row r="1976" spans="27:27" x14ac:dyDescent="0.3">
      <c r="AA1976"/>
    </row>
    <row r="1977" spans="27:27" x14ac:dyDescent="0.3">
      <c r="AA1977"/>
    </row>
    <row r="1978" spans="27:27" x14ac:dyDescent="0.3">
      <c r="AA1978"/>
    </row>
    <row r="1979" spans="27:27" x14ac:dyDescent="0.3">
      <c r="AA1979"/>
    </row>
    <row r="1980" spans="27:27" x14ac:dyDescent="0.3">
      <c r="AA1980"/>
    </row>
    <row r="1981" spans="27:27" x14ac:dyDescent="0.3">
      <c r="AA1981"/>
    </row>
    <row r="1982" spans="27:27" x14ac:dyDescent="0.3">
      <c r="AA1982"/>
    </row>
    <row r="1983" spans="27:27" x14ac:dyDescent="0.3">
      <c r="AA1983"/>
    </row>
    <row r="1984" spans="27:27" x14ac:dyDescent="0.3">
      <c r="AA1984"/>
    </row>
    <row r="1985" spans="27:27" x14ac:dyDescent="0.3">
      <c r="AA1985"/>
    </row>
    <row r="1986" spans="27:27" x14ac:dyDescent="0.3">
      <c r="AA1986"/>
    </row>
    <row r="1987" spans="27:27" x14ac:dyDescent="0.3">
      <c r="AA1987"/>
    </row>
    <row r="1988" spans="27:27" x14ac:dyDescent="0.3">
      <c r="AA1988"/>
    </row>
    <row r="1989" spans="27:27" x14ac:dyDescent="0.3">
      <c r="AA1989"/>
    </row>
    <row r="1990" spans="27:27" x14ac:dyDescent="0.3">
      <c r="AA1990"/>
    </row>
    <row r="1991" spans="27:27" x14ac:dyDescent="0.3">
      <c r="AA1991"/>
    </row>
    <row r="1992" spans="27:27" x14ac:dyDescent="0.3">
      <c r="AA1992"/>
    </row>
    <row r="1993" spans="27:27" x14ac:dyDescent="0.3">
      <c r="AA1993"/>
    </row>
    <row r="1994" spans="27:27" x14ac:dyDescent="0.3">
      <c r="AA1994"/>
    </row>
    <row r="1995" spans="27:27" x14ac:dyDescent="0.3">
      <c r="AA1995"/>
    </row>
    <row r="1996" spans="27:27" x14ac:dyDescent="0.3">
      <c r="AA1996"/>
    </row>
    <row r="1997" spans="27:27" x14ac:dyDescent="0.3">
      <c r="AA1997"/>
    </row>
    <row r="1998" spans="27:27" x14ac:dyDescent="0.3">
      <c r="AA1998"/>
    </row>
    <row r="1999" spans="27:27" x14ac:dyDescent="0.3">
      <c r="AA1999"/>
    </row>
    <row r="2000" spans="27:27" x14ac:dyDescent="0.3">
      <c r="AA2000"/>
    </row>
    <row r="2001" spans="27:27" x14ac:dyDescent="0.3">
      <c r="AA2001"/>
    </row>
    <row r="2002" spans="27:27" x14ac:dyDescent="0.3">
      <c r="AA2002"/>
    </row>
    <row r="2003" spans="27:27" x14ac:dyDescent="0.3">
      <c r="AA2003"/>
    </row>
    <row r="2004" spans="27:27" x14ac:dyDescent="0.3">
      <c r="AA2004"/>
    </row>
    <row r="2005" spans="27:27" x14ac:dyDescent="0.3">
      <c r="AA2005"/>
    </row>
    <row r="2006" spans="27:27" x14ac:dyDescent="0.3">
      <c r="AA2006"/>
    </row>
    <row r="2007" spans="27:27" x14ac:dyDescent="0.3">
      <c r="AA2007"/>
    </row>
    <row r="2008" spans="27:27" x14ac:dyDescent="0.3">
      <c r="AA2008"/>
    </row>
    <row r="2009" spans="27:27" x14ac:dyDescent="0.3">
      <c r="AA2009"/>
    </row>
    <row r="2010" spans="27:27" x14ac:dyDescent="0.3">
      <c r="AA2010"/>
    </row>
    <row r="2011" spans="27:27" x14ac:dyDescent="0.3">
      <c r="AA2011"/>
    </row>
    <row r="2012" spans="27:27" x14ac:dyDescent="0.3">
      <c r="AA2012"/>
    </row>
    <row r="2013" spans="27:27" x14ac:dyDescent="0.3">
      <c r="AA2013"/>
    </row>
    <row r="2014" spans="27:27" x14ac:dyDescent="0.3">
      <c r="AA2014"/>
    </row>
    <row r="2015" spans="27:27" x14ac:dyDescent="0.3">
      <c r="AA2015"/>
    </row>
    <row r="2016" spans="27:27" x14ac:dyDescent="0.3">
      <c r="AA2016"/>
    </row>
    <row r="2017" spans="27:27" x14ac:dyDescent="0.3">
      <c r="AA2017"/>
    </row>
    <row r="2018" spans="27:27" x14ac:dyDescent="0.3">
      <c r="AA2018"/>
    </row>
    <row r="2019" spans="27:27" x14ac:dyDescent="0.3">
      <c r="AA2019"/>
    </row>
    <row r="2020" spans="27:27" x14ac:dyDescent="0.3">
      <c r="AA2020"/>
    </row>
    <row r="2021" spans="27:27" x14ac:dyDescent="0.3">
      <c r="AA2021"/>
    </row>
    <row r="2022" spans="27:27" x14ac:dyDescent="0.3">
      <c r="AA2022"/>
    </row>
    <row r="2023" spans="27:27" x14ac:dyDescent="0.3">
      <c r="AA2023"/>
    </row>
    <row r="2024" spans="27:27" x14ac:dyDescent="0.3">
      <c r="AA2024"/>
    </row>
    <row r="2025" spans="27:27" x14ac:dyDescent="0.3">
      <c r="AA2025"/>
    </row>
    <row r="2026" spans="27:27" x14ac:dyDescent="0.3">
      <c r="AA2026"/>
    </row>
    <row r="2027" spans="27:27" x14ac:dyDescent="0.3">
      <c r="AA2027"/>
    </row>
    <row r="2028" spans="27:27" x14ac:dyDescent="0.3">
      <c r="AA2028"/>
    </row>
    <row r="2029" spans="27:27" x14ac:dyDescent="0.3">
      <c r="AA2029"/>
    </row>
    <row r="2030" spans="27:27" x14ac:dyDescent="0.3">
      <c r="AA2030"/>
    </row>
    <row r="2031" spans="27:27" x14ac:dyDescent="0.3">
      <c r="AA2031"/>
    </row>
    <row r="2032" spans="27:27" x14ac:dyDescent="0.3">
      <c r="AA2032"/>
    </row>
    <row r="2033" spans="27:27" x14ac:dyDescent="0.3">
      <c r="AA2033"/>
    </row>
    <row r="2034" spans="27:27" x14ac:dyDescent="0.3">
      <c r="AA2034"/>
    </row>
    <row r="2035" spans="27:27" x14ac:dyDescent="0.3">
      <c r="AA2035"/>
    </row>
    <row r="2036" spans="27:27" x14ac:dyDescent="0.3">
      <c r="AA2036"/>
    </row>
    <row r="2037" spans="27:27" x14ac:dyDescent="0.3">
      <c r="AA2037"/>
    </row>
    <row r="2038" spans="27:27" x14ac:dyDescent="0.3">
      <c r="AA2038"/>
    </row>
    <row r="2039" spans="27:27" x14ac:dyDescent="0.3">
      <c r="AA2039"/>
    </row>
    <row r="2040" spans="27:27" x14ac:dyDescent="0.3">
      <c r="AA2040"/>
    </row>
    <row r="2041" spans="27:27" x14ac:dyDescent="0.3">
      <c r="AA2041"/>
    </row>
    <row r="2042" spans="27:27" x14ac:dyDescent="0.3">
      <c r="AA2042"/>
    </row>
    <row r="2043" spans="27:27" x14ac:dyDescent="0.3">
      <c r="AA2043"/>
    </row>
    <row r="2044" spans="27:27" x14ac:dyDescent="0.3">
      <c r="AA2044"/>
    </row>
    <row r="2045" spans="27:27" x14ac:dyDescent="0.3">
      <c r="AA2045"/>
    </row>
    <row r="2046" spans="27:27" x14ac:dyDescent="0.3">
      <c r="AA2046"/>
    </row>
    <row r="2047" spans="27:27" x14ac:dyDescent="0.3">
      <c r="AA2047"/>
    </row>
    <row r="2048" spans="27:27" x14ac:dyDescent="0.3">
      <c r="AA2048"/>
    </row>
    <row r="2049" spans="27:27" x14ac:dyDescent="0.3">
      <c r="AA2049"/>
    </row>
    <row r="2050" spans="27:27" x14ac:dyDescent="0.3">
      <c r="AA2050"/>
    </row>
    <row r="2051" spans="27:27" x14ac:dyDescent="0.3">
      <c r="AA2051"/>
    </row>
    <row r="2052" spans="27:27" x14ac:dyDescent="0.3">
      <c r="AA2052"/>
    </row>
    <row r="2053" spans="27:27" x14ac:dyDescent="0.3">
      <c r="AA2053"/>
    </row>
    <row r="2054" spans="27:27" x14ac:dyDescent="0.3">
      <c r="AA2054"/>
    </row>
    <row r="2055" spans="27:27" x14ac:dyDescent="0.3">
      <c r="AA2055"/>
    </row>
    <row r="2056" spans="27:27" x14ac:dyDescent="0.3">
      <c r="AA2056"/>
    </row>
    <row r="2057" spans="27:27" x14ac:dyDescent="0.3">
      <c r="AA2057"/>
    </row>
    <row r="2058" spans="27:27" x14ac:dyDescent="0.3">
      <c r="AA2058"/>
    </row>
    <row r="2059" spans="27:27" x14ac:dyDescent="0.3">
      <c r="AA2059"/>
    </row>
    <row r="2060" spans="27:27" x14ac:dyDescent="0.3">
      <c r="AA2060"/>
    </row>
    <row r="2061" spans="27:27" x14ac:dyDescent="0.3">
      <c r="AA2061"/>
    </row>
    <row r="2062" spans="27:27" x14ac:dyDescent="0.3">
      <c r="AA2062"/>
    </row>
    <row r="2063" spans="27:27" x14ac:dyDescent="0.3">
      <c r="AA2063"/>
    </row>
    <row r="2064" spans="27:27" x14ac:dyDescent="0.3">
      <c r="AA2064"/>
    </row>
    <row r="2065" spans="27:27" x14ac:dyDescent="0.3">
      <c r="AA2065"/>
    </row>
    <row r="2066" spans="27:27" x14ac:dyDescent="0.3">
      <c r="AA2066"/>
    </row>
    <row r="2067" spans="27:27" x14ac:dyDescent="0.3">
      <c r="AA2067"/>
    </row>
    <row r="2068" spans="27:27" x14ac:dyDescent="0.3">
      <c r="AA2068"/>
    </row>
    <row r="2069" spans="27:27" x14ac:dyDescent="0.3">
      <c r="AA2069"/>
    </row>
    <row r="2070" spans="27:27" x14ac:dyDescent="0.3">
      <c r="AA2070"/>
    </row>
    <row r="2071" spans="27:27" x14ac:dyDescent="0.3">
      <c r="AA2071"/>
    </row>
    <row r="2072" spans="27:27" x14ac:dyDescent="0.3">
      <c r="AA2072"/>
    </row>
    <row r="2073" spans="27:27" x14ac:dyDescent="0.3">
      <c r="AA2073"/>
    </row>
    <row r="2074" spans="27:27" x14ac:dyDescent="0.3">
      <c r="AA2074"/>
    </row>
    <row r="2075" spans="27:27" x14ac:dyDescent="0.3">
      <c r="AA2075"/>
    </row>
    <row r="2076" spans="27:27" x14ac:dyDescent="0.3">
      <c r="AA2076"/>
    </row>
    <row r="2077" spans="27:27" x14ac:dyDescent="0.3">
      <c r="AA2077"/>
    </row>
    <row r="2078" spans="27:27" x14ac:dyDescent="0.3">
      <c r="AA2078"/>
    </row>
    <row r="2079" spans="27:27" x14ac:dyDescent="0.3">
      <c r="AA2079"/>
    </row>
    <row r="2080" spans="27:27" x14ac:dyDescent="0.3">
      <c r="AA2080"/>
    </row>
    <row r="2081" spans="27:27" x14ac:dyDescent="0.3">
      <c r="AA2081"/>
    </row>
    <row r="2082" spans="27:27" x14ac:dyDescent="0.3">
      <c r="AA2082"/>
    </row>
    <row r="2083" spans="27:27" x14ac:dyDescent="0.3">
      <c r="AA2083"/>
    </row>
    <row r="2084" spans="27:27" x14ac:dyDescent="0.3">
      <c r="AA2084"/>
    </row>
    <row r="2085" spans="27:27" x14ac:dyDescent="0.3">
      <c r="AA2085"/>
    </row>
    <row r="2086" spans="27:27" x14ac:dyDescent="0.3">
      <c r="AA2086"/>
    </row>
    <row r="2087" spans="27:27" x14ac:dyDescent="0.3">
      <c r="AA2087"/>
    </row>
    <row r="2088" spans="27:27" x14ac:dyDescent="0.3">
      <c r="AA2088"/>
    </row>
    <row r="2089" spans="27:27" x14ac:dyDescent="0.3">
      <c r="AA2089"/>
    </row>
    <row r="2090" spans="27:27" x14ac:dyDescent="0.3">
      <c r="AA2090"/>
    </row>
    <row r="2091" spans="27:27" x14ac:dyDescent="0.3">
      <c r="AA2091"/>
    </row>
    <row r="2092" spans="27:27" x14ac:dyDescent="0.3">
      <c r="AA2092"/>
    </row>
    <row r="2093" spans="27:27" x14ac:dyDescent="0.3">
      <c r="AA2093"/>
    </row>
    <row r="2094" spans="27:27" x14ac:dyDescent="0.3">
      <c r="AA2094"/>
    </row>
    <row r="2095" spans="27:27" x14ac:dyDescent="0.3">
      <c r="AA2095"/>
    </row>
    <row r="2096" spans="27:27" x14ac:dyDescent="0.3">
      <c r="AA2096"/>
    </row>
    <row r="2097" spans="27:27" x14ac:dyDescent="0.3">
      <c r="AA2097"/>
    </row>
    <row r="2098" spans="27:27" x14ac:dyDescent="0.3">
      <c r="AA2098"/>
    </row>
    <row r="2099" spans="27:27" x14ac:dyDescent="0.3">
      <c r="AA2099"/>
    </row>
    <row r="2100" spans="27:27" x14ac:dyDescent="0.3">
      <c r="AA2100"/>
    </row>
    <row r="2101" spans="27:27" x14ac:dyDescent="0.3">
      <c r="AA2101"/>
    </row>
    <row r="2102" spans="27:27" x14ac:dyDescent="0.3">
      <c r="AA2102"/>
    </row>
    <row r="2103" spans="27:27" x14ac:dyDescent="0.3">
      <c r="AA2103"/>
    </row>
    <row r="2104" spans="27:27" x14ac:dyDescent="0.3">
      <c r="AA2104"/>
    </row>
    <row r="2105" spans="27:27" x14ac:dyDescent="0.3">
      <c r="AA2105"/>
    </row>
    <row r="2106" spans="27:27" x14ac:dyDescent="0.3">
      <c r="AA2106"/>
    </row>
    <row r="2107" spans="27:27" x14ac:dyDescent="0.3">
      <c r="AA2107"/>
    </row>
    <row r="2108" spans="27:27" x14ac:dyDescent="0.3">
      <c r="AA2108"/>
    </row>
    <row r="2109" spans="27:27" x14ac:dyDescent="0.3">
      <c r="AA2109"/>
    </row>
    <row r="2110" spans="27:27" x14ac:dyDescent="0.3">
      <c r="AA2110"/>
    </row>
    <row r="2111" spans="27:27" x14ac:dyDescent="0.3">
      <c r="AA2111"/>
    </row>
    <row r="2112" spans="27:27" x14ac:dyDescent="0.3">
      <c r="AA2112"/>
    </row>
    <row r="2113" spans="27:27" x14ac:dyDescent="0.3">
      <c r="AA2113"/>
    </row>
    <row r="2114" spans="27:27" x14ac:dyDescent="0.3">
      <c r="AA2114"/>
    </row>
    <row r="2115" spans="27:27" x14ac:dyDescent="0.3">
      <c r="AA2115"/>
    </row>
    <row r="2116" spans="27:27" x14ac:dyDescent="0.3">
      <c r="AA2116"/>
    </row>
    <row r="2117" spans="27:27" x14ac:dyDescent="0.3">
      <c r="AA2117"/>
    </row>
    <row r="2118" spans="27:27" x14ac:dyDescent="0.3">
      <c r="AA2118"/>
    </row>
    <row r="2119" spans="27:27" x14ac:dyDescent="0.3">
      <c r="AA2119"/>
    </row>
    <row r="2120" spans="27:27" x14ac:dyDescent="0.3">
      <c r="AA2120"/>
    </row>
    <row r="2121" spans="27:27" x14ac:dyDescent="0.3">
      <c r="AA2121"/>
    </row>
    <row r="2122" spans="27:27" x14ac:dyDescent="0.3">
      <c r="AA2122"/>
    </row>
    <row r="2123" spans="27:27" x14ac:dyDescent="0.3">
      <c r="AA2123"/>
    </row>
    <row r="2124" spans="27:27" x14ac:dyDescent="0.3">
      <c r="AA2124"/>
    </row>
    <row r="2125" spans="27:27" x14ac:dyDescent="0.3">
      <c r="AA2125"/>
    </row>
    <row r="2126" spans="27:27" x14ac:dyDescent="0.3">
      <c r="AA2126"/>
    </row>
    <row r="2127" spans="27:27" x14ac:dyDescent="0.3">
      <c r="AA2127"/>
    </row>
    <row r="2128" spans="27:27" x14ac:dyDescent="0.3">
      <c r="AA2128"/>
    </row>
    <row r="2129" spans="27:27" x14ac:dyDescent="0.3">
      <c r="AA2129"/>
    </row>
    <row r="2130" spans="27:27" x14ac:dyDescent="0.3">
      <c r="AA2130"/>
    </row>
    <row r="2131" spans="27:27" x14ac:dyDescent="0.3">
      <c r="AA2131"/>
    </row>
    <row r="2132" spans="27:27" x14ac:dyDescent="0.3">
      <c r="AA2132"/>
    </row>
    <row r="2133" spans="27:27" x14ac:dyDescent="0.3">
      <c r="AA2133"/>
    </row>
    <row r="2134" spans="27:27" x14ac:dyDescent="0.3">
      <c r="AA2134"/>
    </row>
    <row r="2135" spans="27:27" x14ac:dyDescent="0.3">
      <c r="AA2135"/>
    </row>
    <row r="2136" spans="27:27" x14ac:dyDescent="0.3">
      <c r="AA2136"/>
    </row>
    <row r="2137" spans="27:27" x14ac:dyDescent="0.3">
      <c r="AA2137"/>
    </row>
    <row r="2138" spans="27:27" x14ac:dyDescent="0.3">
      <c r="AA2138"/>
    </row>
    <row r="2139" spans="27:27" x14ac:dyDescent="0.3">
      <c r="AA2139"/>
    </row>
    <row r="2140" spans="27:27" x14ac:dyDescent="0.3">
      <c r="AA2140"/>
    </row>
    <row r="2141" spans="27:27" x14ac:dyDescent="0.3">
      <c r="AA2141"/>
    </row>
    <row r="2142" spans="27:27" x14ac:dyDescent="0.3">
      <c r="AA2142"/>
    </row>
    <row r="2143" spans="27:27" x14ac:dyDescent="0.3">
      <c r="AA2143"/>
    </row>
    <row r="2144" spans="27:27" x14ac:dyDescent="0.3">
      <c r="AA2144"/>
    </row>
    <row r="2145" spans="27:27" x14ac:dyDescent="0.3">
      <c r="AA2145"/>
    </row>
    <row r="2146" spans="27:27" x14ac:dyDescent="0.3">
      <c r="AA2146"/>
    </row>
    <row r="2147" spans="27:27" x14ac:dyDescent="0.3">
      <c r="AA2147"/>
    </row>
    <row r="2148" spans="27:27" x14ac:dyDescent="0.3">
      <c r="AA2148"/>
    </row>
    <row r="2149" spans="27:27" x14ac:dyDescent="0.3">
      <c r="AA2149"/>
    </row>
    <row r="2150" spans="27:27" x14ac:dyDescent="0.3">
      <c r="AA2150"/>
    </row>
    <row r="2151" spans="27:27" x14ac:dyDescent="0.3">
      <c r="AA2151"/>
    </row>
    <row r="2152" spans="27:27" x14ac:dyDescent="0.3">
      <c r="AA2152"/>
    </row>
    <row r="2153" spans="27:27" x14ac:dyDescent="0.3">
      <c r="AA2153"/>
    </row>
    <row r="2154" spans="27:27" x14ac:dyDescent="0.3">
      <c r="AA2154"/>
    </row>
    <row r="2155" spans="27:27" x14ac:dyDescent="0.3">
      <c r="AA2155"/>
    </row>
    <row r="2156" spans="27:27" x14ac:dyDescent="0.3">
      <c r="AA2156"/>
    </row>
    <row r="2157" spans="27:27" x14ac:dyDescent="0.3">
      <c r="AA2157"/>
    </row>
    <row r="2158" spans="27:27" x14ac:dyDescent="0.3">
      <c r="AA2158"/>
    </row>
    <row r="2159" spans="27:27" x14ac:dyDescent="0.3">
      <c r="AA2159"/>
    </row>
    <row r="2160" spans="27:27" x14ac:dyDescent="0.3">
      <c r="AA2160"/>
    </row>
    <row r="2161" spans="27:27" x14ac:dyDescent="0.3">
      <c r="AA2161"/>
    </row>
    <row r="2162" spans="27:27" x14ac:dyDescent="0.3">
      <c r="AA2162"/>
    </row>
    <row r="2163" spans="27:27" x14ac:dyDescent="0.3">
      <c r="AA2163"/>
    </row>
    <row r="2164" spans="27:27" x14ac:dyDescent="0.3">
      <c r="AA2164"/>
    </row>
    <row r="2165" spans="27:27" x14ac:dyDescent="0.3">
      <c r="AA2165"/>
    </row>
    <row r="2166" spans="27:27" x14ac:dyDescent="0.3">
      <c r="AA2166"/>
    </row>
    <row r="2167" spans="27:27" x14ac:dyDescent="0.3">
      <c r="AA2167"/>
    </row>
    <row r="2168" spans="27:27" x14ac:dyDescent="0.3">
      <c r="AA2168"/>
    </row>
    <row r="2169" spans="27:27" x14ac:dyDescent="0.3">
      <c r="AA2169"/>
    </row>
    <row r="2170" spans="27:27" x14ac:dyDescent="0.3">
      <c r="AA2170"/>
    </row>
    <row r="2171" spans="27:27" x14ac:dyDescent="0.3">
      <c r="AA2171"/>
    </row>
    <row r="2172" spans="27:27" x14ac:dyDescent="0.3">
      <c r="AA2172"/>
    </row>
    <row r="2173" spans="27:27" x14ac:dyDescent="0.3">
      <c r="AA2173"/>
    </row>
    <row r="2174" spans="27:27" x14ac:dyDescent="0.3">
      <c r="AA2174"/>
    </row>
    <row r="2175" spans="27:27" x14ac:dyDescent="0.3">
      <c r="AA2175"/>
    </row>
    <row r="2176" spans="27:27" x14ac:dyDescent="0.3">
      <c r="AA2176"/>
    </row>
    <row r="2177" spans="27:27" x14ac:dyDescent="0.3">
      <c r="AA2177"/>
    </row>
    <row r="2178" spans="27:27" x14ac:dyDescent="0.3">
      <c r="AA2178"/>
    </row>
    <row r="2179" spans="27:27" x14ac:dyDescent="0.3">
      <c r="AA2179"/>
    </row>
    <row r="2180" spans="27:27" x14ac:dyDescent="0.3">
      <c r="AA2180"/>
    </row>
    <row r="2181" spans="27:27" x14ac:dyDescent="0.3">
      <c r="AA2181"/>
    </row>
    <row r="2182" spans="27:27" x14ac:dyDescent="0.3">
      <c r="AA2182"/>
    </row>
    <row r="2183" spans="27:27" x14ac:dyDescent="0.3">
      <c r="AA2183"/>
    </row>
    <row r="2184" spans="27:27" x14ac:dyDescent="0.3">
      <c r="AA2184"/>
    </row>
    <row r="2185" spans="27:27" x14ac:dyDescent="0.3">
      <c r="AA2185"/>
    </row>
    <row r="2186" spans="27:27" x14ac:dyDescent="0.3">
      <c r="AA2186"/>
    </row>
    <row r="2187" spans="27:27" x14ac:dyDescent="0.3">
      <c r="AA2187"/>
    </row>
    <row r="2188" spans="27:27" x14ac:dyDescent="0.3">
      <c r="AA2188"/>
    </row>
    <row r="2189" spans="27:27" x14ac:dyDescent="0.3">
      <c r="AA2189"/>
    </row>
    <row r="2190" spans="27:27" x14ac:dyDescent="0.3">
      <c r="AA2190"/>
    </row>
    <row r="2191" spans="27:27" x14ac:dyDescent="0.3">
      <c r="AA2191"/>
    </row>
    <row r="2192" spans="27:27" x14ac:dyDescent="0.3">
      <c r="AA2192"/>
    </row>
    <row r="2193" spans="27:27" x14ac:dyDescent="0.3">
      <c r="AA2193"/>
    </row>
    <row r="2194" spans="27:27" x14ac:dyDescent="0.3">
      <c r="AA2194"/>
    </row>
    <row r="2195" spans="27:27" x14ac:dyDescent="0.3">
      <c r="AA2195"/>
    </row>
    <row r="2196" spans="27:27" x14ac:dyDescent="0.3">
      <c r="AA2196"/>
    </row>
    <row r="2197" spans="27:27" x14ac:dyDescent="0.3">
      <c r="AA2197"/>
    </row>
    <row r="2198" spans="27:27" x14ac:dyDescent="0.3">
      <c r="AA2198"/>
    </row>
    <row r="2199" spans="27:27" x14ac:dyDescent="0.3">
      <c r="AA2199"/>
    </row>
    <row r="2200" spans="27:27" x14ac:dyDescent="0.3">
      <c r="AA2200"/>
    </row>
    <row r="2201" spans="27:27" x14ac:dyDescent="0.3">
      <c r="AA2201"/>
    </row>
    <row r="2202" spans="27:27" x14ac:dyDescent="0.3">
      <c r="AA2202"/>
    </row>
    <row r="2203" spans="27:27" x14ac:dyDescent="0.3">
      <c r="AA2203"/>
    </row>
    <row r="2204" spans="27:27" x14ac:dyDescent="0.3">
      <c r="AA2204"/>
    </row>
    <row r="2205" spans="27:27" x14ac:dyDescent="0.3">
      <c r="AA2205"/>
    </row>
    <row r="2206" spans="27:27" x14ac:dyDescent="0.3">
      <c r="AA2206"/>
    </row>
    <row r="2207" spans="27:27" x14ac:dyDescent="0.3">
      <c r="AA2207"/>
    </row>
    <row r="2208" spans="27:27" x14ac:dyDescent="0.3">
      <c r="AA2208"/>
    </row>
    <row r="2209" spans="27:27" x14ac:dyDescent="0.3">
      <c r="AA2209"/>
    </row>
    <row r="2210" spans="27:27" x14ac:dyDescent="0.3">
      <c r="AA2210"/>
    </row>
    <row r="2211" spans="27:27" x14ac:dyDescent="0.3">
      <c r="AA2211"/>
    </row>
    <row r="2212" spans="27:27" x14ac:dyDescent="0.3">
      <c r="AA2212"/>
    </row>
    <row r="2213" spans="27:27" x14ac:dyDescent="0.3">
      <c r="AA2213"/>
    </row>
    <row r="2214" spans="27:27" x14ac:dyDescent="0.3">
      <c r="AA2214"/>
    </row>
    <row r="2215" spans="27:27" x14ac:dyDescent="0.3">
      <c r="AA2215"/>
    </row>
    <row r="2216" spans="27:27" x14ac:dyDescent="0.3">
      <c r="AA2216"/>
    </row>
    <row r="2217" spans="27:27" x14ac:dyDescent="0.3">
      <c r="AA2217"/>
    </row>
    <row r="2218" spans="27:27" x14ac:dyDescent="0.3">
      <c r="AA2218"/>
    </row>
    <row r="2219" spans="27:27" x14ac:dyDescent="0.3">
      <c r="AA2219"/>
    </row>
    <row r="2220" spans="27:27" x14ac:dyDescent="0.3">
      <c r="AA2220"/>
    </row>
    <row r="2221" spans="27:27" x14ac:dyDescent="0.3">
      <c r="AA2221"/>
    </row>
    <row r="2222" spans="27:27" x14ac:dyDescent="0.3">
      <c r="AA2222"/>
    </row>
    <row r="2223" spans="27:27" x14ac:dyDescent="0.3">
      <c r="AA2223"/>
    </row>
    <row r="2224" spans="27:27" x14ac:dyDescent="0.3">
      <c r="AA2224"/>
    </row>
    <row r="2225" spans="27:27" x14ac:dyDescent="0.3">
      <c r="AA2225"/>
    </row>
    <row r="2226" spans="27:27" x14ac:dyDescent="0.3">
      <c r="AA2226"/>
    </row>
    <row r="2227" spans="27:27" x14ac:dyDescent="0.3">
      <c r="AA2227"/>
    </row>
    <row r="2228" spans="27:27" x14ac:dyDescent="0.3">
      <c r="AA2228"/>
    </row>
    <row r="2229" spans="27:27" x14ac:dyDescent="0.3">
      <c r="AA2229"/>
    </row>
    <row r="2230" spans="27:27" x14ac:dyDescent="0.3">
      <c r="AA2230"/>
    </row>
    <row r="2231" spans="27:27" x14ac:dyDescent="0.3">
      <c r="AA2231"/>
    </row>
    <row r="2232" spans="27:27" x14ac:dyDescent="0.3">
      <c r="AA2232"/>
    </row>
    <row r="2233" spans="27:27" x14ac:dyDescent="0.3">
      <c r="AA2233"/>
    </row>
    <row r="2234" spans="27:27" x14ac:dyDescent="0.3">
      <c r="AA2234"/>
    </row>
    <row r="2235" spans="27:27" x14ac:dyDescent="0.3">
      <c r="AA2235"/>
    </row>
    <row r="2236" spans="27:27" x14ac:dyDescent="0.3">
      <c r="AA2236"/>
    </row>
    <row r="2237" spans="27:27" x14ac:dyDescent="0.3">
      <c r="AA2237"/>
    </row>
    <row r="2238" spans="27:27" x14ac:dyDescent="0.3">
      <c r="AA2238"/>
    </row>
    <row r="2239" spans="27:27" x14ac:dyDescent="0.3">
      <c r="AA2239"/>
    </row>
    <row r="2240" spans="27:27" x14ac:dyDescent="0.3">
      <c r="AA2240"/>
    </row>
    <row r="2241" spans="27:27" x14ac:dyDescent="0.3">
      <c r="AA2241"/>
    </row>
    <row r="2242" spans="27:27" x14ac:dyDescent="0.3">
      <c r="AA2242"/>
    </row>
    <row r="2243" spans="27:27" x14ac:dyDescent="0.3">
      <c r="AA2243"/>
    </row>
    <row r="2244" spans="27:27" x14ac:dyDescent="0.3">
      <c r="AA2244"/>
    </row>
    <row r="2245" spans="27:27" x14ac:dyDescent="0.3">
      <c r="AA2245"/>
    </row>
    <row r="2246" spans="27:27" x14ac:dyDescent="0.3">
      <c r="AA2246"/>
    </row>
    <row r="2247" spans="27:27" x14ac:dyDescent="0.3">
      <c r="AA2247"/>
    </row>
    <row r="2248" spans="27:27" x14ac:dyDescent="0.3">
      <c r="AA2248"/>
    </row>
    <row r="2249" spans="27:27" x14ac:dyDescent="0.3">
      <c r="AA2249"/>
    </row>
    <row r="2250" spans="27:27" x14ac:dyDescent="0.3">
      <c r="AA2250"/>
    </row>
    <row r="2251" spans="27:27" x14ac:dyDescent="0.3">
      <c r="AA2251"/>
    </row>
    <row r="2252" spans="27:27" x14ac:dyDescent="0.3">
      <c r="AA2252"/>
    </row>
    <row r="2253" spans="27:27" x14ac:dyDescent="0.3">
      <c r="AA2253"/>
    </row>
    <row r="2254" spans="27:27" x14ac:dyDescent="0.3">
      <c r="AA2254"/>
    </row>
    <row r="2255" spans="27:27" x14ac:dyDescent="0.3">
      <c r="AA2255"/>
    </row>
    <row r="2256" spans="27:27" x14ac:dyDescent="0.3">
      <c r="AA2256"/>
    </row>
    <row r="2257" spans="27:27" x14ac:dyDescent="0.3">
      <c r="AA2257"/>
    </row>
    <row r="2258" spans="27:27" x14ac:dyDescent="0.3">
      <c r="AA2258"/>
    </row>
    <row r="2259" spans="27:27" x14ac:dyDescent="0.3">
      <c r="AA2259"/>
    </row>
    <row r="2260" spans="27:27" x14ac:dyDescent="0.3">
      <c r="AA2260"/>
    </row>
    <row r="2261" spans="27:27" x14ac:dyDescent="0.3">
      <c r="AA2261"/>
    </row>
    <row r="2262" spans="27:27" x14ac:dyDescent="0.3">
      <c r="AA2262"/>
    </row>
    <row r="2263" spans="27:27" x14ac:dyDescent="0.3">
      <c r="AA2263"/>
    </row>
    <row r="2264" spans="27:27" x14ac:dyDescent="0.3">
      <c r="AA2264"/>
    </row>
    <row r="2265" spans="27:27" x14ac:dyDescent="0.3">
      <c r="AA2265"/>
    </row>
    <row r="2266" spans="27:27" x14ac:dyDescent="0.3">
      <c r="AA2266"/>
    </row>
    <row r="2267" spans="27:27" x14ac:dyDescent="0.3">
      <c r="AA2267"/>
    </row>
    <row r="2268" spans="27:27" x14ac:dyDescent="0.3">
      <c r="AA2268"/>
    </row>
    <row r="2269" spans="27:27" x14ac:dyDescent="0.3">
      <c r="AA2269"/>
    </row>
    <row r="2270" spans="27:27" x14ac:dyDescent="0.3">
      <c r="AA2270"/>
    </row>
    <row r="2271" spans="27:27" x14ac:dyDescent="0.3">
      <c r="AA2271"/>
    </row>
    <row r="2272" spans="27:27" x14ac:dyDescent="0.3">
      <c r="AA2272"/>
    </row>
    <row r="2273" spans="27:27" x14ac:dyDescent="0.3">
      <c r="AA2273"/>
    </row>
    <row r="2274" spans="27:27" x14ac:dyDescent="0.3">
      <c r="AA2274"/>
    </row>
    <row r="2275" spans="27:27" x14ac:dyDescent="0.3">
      <c r="AA2275"/>
    </row>
    <row r="2276" spans="27:27" x14ac:dyDescent="0.3">
      <c r="AA2276"/>
    </row>
    <row r="2277" spans="27:27" x14ac:dyDescent="0.3">
      <c r="AA2277"/>
    </row>
    <row r="2278" spans="27:27" x14ac:dyDescent="0.3">
      <c r="AA2278"/>
    </row>
    <row r="2279" spans="27:27" x14ac:dyDescent="0.3">
      <c r="AA2279"/>
    </row>
    <row r="2280" spans="27:27" x14ac:dyDescent="0.3">
      <c r="AA2280"/>
    </row>
    <row r="2281" spans="27:27" x14ac:dyDescent="0.3">
      <c r="AA2281"/>
    </row>
    <row r="2282" spans="27:27" x14ac:dyDescent="0.3">
      <c r="AA2282"/>
    </row>
    <row r="2283" spans="27:27" x14ac:dyDescent="0.3">
      <c r="AA2283"/>
    </row>
    <row r="2284" spans="27:27" x14ac:dyDescent="0.3">
      <c r="AA2284"/>
    </row>
    <row r="2285" spans="27:27" x14ac:dyDescent="0.3">
      <c r="AA2285"/>
    </row>
    <row r="2286" spans="27:27" x14ac:dyDescent="0.3">
      <c r="AA2286"/>
    </row>
    <row r="2287" spans="27:27" x14ac:dyDescent="0.3">
      <c r="AA2287"/>
    </row>
    <row r="2288" spans="27:27" x14ac:dyDescent="0.3">
      <c r="AA2288"/>
    </row>
    <row r="2289" spans="27:27" x14ac:dyDescent="0.3">
      <c r="AA2289"/>
    </row>
    <row r="2290" spans="27:27" x14ac:dyDescent="0.3">
      <c r="AA2290"/>
    </row>
    <row r="2291" spans="27:27" x14ac:dyDescent="0.3">
      <c r="AA2291"/>
    </row>
    <row r="2292" spans="27:27" x14ac:dyDescent="0.3">
      <c r="AA2292"/>
    </row>
    <row r="2293" spans="27:27" x14ac:dyDescent="0.3">
      <c r="AA2293"/>
    </row>
    <row r="2294" spans="27:27" x14ac:dyDescent="0.3">
      <c r="AA2294"/>
    </row>
    <row r="2295" spans="27:27" x14ac:dyDescent="0.3">
      <c r="AA2295"/>
    </row>
    <row r="2296" spans="27:27" x14ac:dyDescent="0.3">
      <c r="AA2296"/>
    </row>
    <row r="2297" spans="27:27" x14ac:dyDescent="0.3">
      <c r="AA2297"/>
    </row>
    <row r="2298" spans="27:27" x14ac:dyDescent="0.3">
      <c r="AA2298"/>
    </row>
    <row r="2299" spans="27:27" x14ac:dyDescent="0.3">
      <c r="AA2299"/>
    </row>
    <row r="2300" spans="27:27" x14ac:dyDescent="0.3">
      <c r="AA2300"/>
    </row>
    <row r="2301" spans="27:27" x14ac:dyDescent="0.3">
      <c r="AA2301"/>
    </row>
    <row r="2302" spans="27:27" x14ac:dyDescent="0.3">
      <c r="AA2302"/>
    </row>
    <row r="2303" spans="27:27" x14ac:dyDescent="0.3">
      <c r="AA2303"/>
    </row>
    <row r="2304" spans="27:27" x14ac:dyDescent="0.3">
      <c r="AA2304"/>
    </row>
    <row r="2305" spans="27:27" x14ac:dyDescent="0.3">
      <c r="AA2305"/>
    </row>
    <row r="2306" spans="27:27" x14ac:dyDescent="0.3">
      <c r="AA2306"/>
    </row>
    <row r="2307" spans="27:27" x14ac:dyDescent="0.3">
      <c r="AA2307"/>
    </row>
    <row r="2308" spans="27:27" x14ac:dyDescent="0.3">
      <c r="AA2308"/>
    </row>
    <row r="2309" spans="27:27" x14ac:dyDescent="0.3">
      <c r="AA2309"/>
    </row>
    <row r="2310" spans="27:27" x14ac:dyDescent="0.3">
      <c r="AA2310"/>
    </row>
    <row r="2311" spans="27:27" x14ac:dyDescent="0.3">
      <c r="AA2311"/>
    </row>
    <row r="2312" spans="27:27" x14ac:dyDescent="0.3">
      <c r="AA2312"/>
    </row>
    <row r="2313" spans="27:27" x14ac:dyDescent="0.3">
      <c r="AA2313"/>
    </row>
    <row r="2314" spans="27:27" x14ac:dyDescent="0.3">
      <c r="AA2314"/>
    </row>
    <row r="2315" spans="27:27" x14ac:dyDescent="0.3">
      <c r="AA2315"/>
    </row>
    <row r="2316" spans="27:27" x14ac:dyDescent="0.3">
      <c r="AA2316"/>
    </row>
    <row r="2317" spans="27:27" x14ac:dyDescent="0.3">
      <c r="AA2317"/>
    </row>
    <row r="2318" spans="27:27" x14ac:dyDescent="0.3">
      <c r="AA2318"/>
    </row>
    <row r="2319" spans="27:27" x14ac:dyDescent="0.3">
      <c r="AA2319"/>
    </row>
    <row r="2320" spans="27:27" x14ac:dyDescent="0.3">
      <c r="AA2320"/>
    </row>
    <row r="2321" spans="27:27" x14ac:dyDescent="0.3">
      <c r="AA2321"/>
    </row>
    <row r="2322" spans="27:27" x14ac:dyDescent="0.3">
      <c r="AA2322"/>
    </row>
    <row r="2323" spans="27:27" x14ac:dyDescent="0.3">
      <c r="AA2323"/>
    </row>
    <row r="2324" spans="27:27" x14ac:dyDescent="0.3">
      <c r="AA2324"/>
    </row>
    <row r="2325" spans="27:27" x14ac:dyDescent="0.3">
      <c r="AA2325"/>
    </row>
    <row r="2326" spans="27:27" x14ac:dyDescent="0.3">
      <c r="AA2326"/>
    </row>
    <row r="2327" spans="27:27" x14ac:dyDescent="0.3">
      <c r="AA2327"/>
    </row>
    <row r="2328" spans="27:27" x14ac:dyDescent="0.3">
      <c r="AA2328"/>
    </row>
    <row r="2329" spans="27:27" x14ac:dyDescent="0.3">
      <c r="AA2329"/>
    </row>
    <row r="2330" spans="27:27" x14ac:dyDescent="0.3">
      <c r="AA2330"/>
    </row>
    <row r="2331" spans="27:27" x14ac:dyDescent="0.3">
      <c r="AA2331"/>
    </row>
    <row r="2332" spans="27:27" x14ac:dyDescent="0.3">
      <c r="AA2332"/>
    </row>
    <row r="2333" spans="27:27" x14ac:dyDescent="0.3">
      <c r="AA2333"/>
    </row>
    <row r="2334" spans="27:27" x14ac:dyDescent="0.3">
      <c r="AA2334"/>
    </row>
    <row r="2335" spans="27:27" x14ac:dyDescent="0.3">
      <c r="AA2335"/>
    </row>
    <row r="2336" spans="27:27" x14ac:dyDescent="0.3">
      <c r="AA2336"/>
    </row>
    <row r="2337" spans="27:27" x14ac:dyDescent="0.3">
      <c r="AA2337"/>
    </row>
    <row r="2338" spans="27:27" x14ac:dyDescent="0.3">
      <c r="AA2338"/>
    </row>
    <row r="2339" spans="27:27" x14ac:dyDescent="0.3">
      <c r="AA2339"/>
    </row>
    <row r="2340" spans="27:27" x14ac:dyDescent="0.3">
      <c r="AA2340"/>
    </row>
    <row r="2341" spans="27:27" x14ac:dyDescent="0.3">
      <c r="AA2341"/>
    </row>
    <row r="2342" spans="27:27" x14ac:dyDescent="0.3">
      <c r="AA2342"/>
    </row>
    <row r="2343" spans="27:27" x14ac:dyDescent="0.3">
      <c r="AA2343"/>
    </row>
    <row r="2344" spans="27:27" x14ac:dyDescent="0.3">
      <c r="AA2344"/>
    </row>
    <row r="2345" spans="27:27" x14ac:dyDescent="0.3">
      <c r="AA2345"/>
    </row>
    <row r="2346" spans="27:27" x14ac:dyDescent="0.3">
      <c r="AA2346"/>
    </row>
    <row r="2347" spans="27:27" x14ac:dyDescent="0.3">
      <c r="AA2347"/>
    </row>
    <row r="2348" spans="27:27" x14ac:dyDescent="0.3">
      <c r="AA2348"/>
    </row>
    <row r="2349" spans="27:27" x14ac:dyDescent="0.3">
      <c r="AA2349"/>
    </row>
    <row r="2350" spans="27:27" x14ac:dyDescent="0.3">
      <c r="AA2350"/>
    </row>
    <row r="2351" spans="27:27" x14ac:dyDescent="0.3">
      <c r="AA2351"/>
    </row>
    <row r="2352" spans="27:27" x14ac:dyDescent="0.3">
      <c r="AA2352"/>
    </row>
    <row r="2353" spans="27:27" x14ac:dyDescent="0.3">
      <c r="AA2353"/>
    </row>
    <row r="2354" spans="27:27" x14ac:dyDescent="0.3">
      <c r="AA2354"/>
    </row>
    <row r="2355" spans="27:27" x14ac:dyDescent="0.3">
      <c r="AA2355"/>
    </row>
    <row r="2356" spans="27:27" x14ac:dyDescent="0.3">
      <c r="AA2356"/>
    </row>
    <row r="2357" spans="27:27" x14ac:dyDescent="0.3">
      <c r="AA2357"/>
    </row>
    <row r="2358" spans="27:27" x14ac:dyDescent="0.3">
      <c r="AA2358"/>
    </row>
    <row r="2359" spans="27:27" x14ac:dyDescent="0.3">
      <c r="AA2359"/>
    </row>
    <row r="2360" spans="27:27" x14ac:dyDescent="0.3">
      <c r="AA2360"/>
    </row>
    <row r="2361" spans="27:27" x14ac:dyDescent="0.3">
      <c r="AA2361"/>
    </row>
    <row r="2362" spans="27:27" x14ac:dyDescent="0.3">
      <c r="AA2362"/>
    </row>
    <row r="2363" spans="27:27" x14ac:dyDescent="0.3">
      <c r="AA2363"/>
    </row>
    <row r="2364" spans="27:27" x14ac:dyDescent="0.3">
      <c r="AA2364"/>
    </row>
    <row r="2365" spans="27:27" x14ac:dyDescent="0.3">
      <c r="AA2365"/>
    </row>
    <row r="2366" spans="27:27" x14ac:dyDescent="0.3">
      <c r="AA2366"/>
    </row>
    <row r="2367" spans="27:27" x14ac:dyDescent="0.3">
      <c r="AA2367"/>
    </row>
    <row r="2368" spans="27:27" x14ac:dyDescent="0.3">
      <c r="AA2368"/>
    </row>
    <row r="2369" spans="27:27" x14ac:dyDescent="0.3">
      <c r="AA2369"/>
    </row>
    <row r="2370" spans="27:27" x14ac:dyDescent="0.3">
      <c r="AA2370"/>
    </row>
    <row r="2371" spans="27:27" x14ac:dyDescent="0.3">
      <c r="AA2371"/>
    </row>
    <row r="2372" spans="27:27" x14ac:dyDescent="0.3">
      <c r="AA2372"/>
    </row>
    <row r="2373" spans="27:27" x14ac:dyDescent="0.3">
      <c r="AA2373"/>
    </row>
    <row r="2374" spans="27:27" x14ac:dyDescent="0.3">
      <c r="AA2374"/>
    </row>
    <row r="2375" spans="27:27" x14ac:dyDescent="0.3">
      <c r="AA2375"/>
    </row>
    <row r="2376" spans="27:27" x14ac:dyDescent="0.3">
      <c r="AA2376"/>
    </row>
    <row r="2377" spans="27:27" x14ac:dyDescent="0.3">
      <c r="AA2377"/>
    </row>
    <row r="2378" spans="27:27" x14ac:dyDescent="0.3">
      <c r="AA2378"/>
    </row>
    <row r="2379" spans="27:27" x14ac:dyDescent="0.3">
      <c r="AA2379"/>
    </row>
    <row r="2380" spans="27:27" x14ac:dyDescent="0.3">
      <c r="AA2380"/>
    </row>
    <row r="2381" spans="27:27" x14ac:dyDescent="0.3">
      <c r="AA2381"/>
    </row>
    <row r="2382" spans="27:27" x14ac:dyDescent="0.3">
      <c r="AA2382"/>
    </row>
    <row r="2383" spans="27:27" x14ac:dyDescent="0.3">
      <c r="AA2383"/>
    </row>
    <row r="2384" spans="27:27" x14ac:dyDescent="0.3">
      <c r="AA2384"/>
    </row>
    <row r="2385" spans="27:27" x14ac:dyDescent="0.3">
      <c r="AA2385"/>
    </row>
    <row r="2386" spans="27:27" x14ac:dyDescent="0.3">
      <c r="AA2386"/>
    </row>
    <row r="2387" spans="27:27" x14ac:dyDescent="0.3">
      <c r="AA2387"/>
    </row>
    <row r="2388" spans="27:27" x14ac:dyDescent="0.3">
      <c r="AA2388"/>
    </row>
    <row r="2389" spans="27:27" x14ac:dyDescent="0.3">
      <c r="AA2389"/>
    </row>
    <row r="2390" spans="27:27" x14ac:dyDescent="0.3">
      <c r="AA2390"/>
    </row>
    <row r="2391" spans="27:27" x14ac:dyDescent="0.3">
      <c r="AA2391"/>
    </row>
    <row r="2392" spans="27:27" x14ac:dyDescent="0.3">
      <c r="AA2392"/>
    </row>
    <row r="2393" spans="27:27" x14ac:dyDescent="0.3">
      <c r="AA2393"/>
    </row>
    <row r="2394" spans="27:27" x14ac:dyDescent="0.3">
      <c r="AA2394"/>
    </row>
    <row r="2395" spans="27:27" x14ac:dyDescent="0.3">
      <c r="AA2395"/>
    </row>
    <row r="2396" spans="27:27" x14ac:dyDescent="0.3">
      <c r="AA2396"/>
    </row>
    <row r="2397" spans="27:27" x14ac:dyDescent="0.3">
      <c r="AA2397"/>
    </row>
    <row r="2398" spans="27:27" x14ac:dyDescent="0.3">
      <c r="AA2398"/>
    </row>
    <row r="2399" spans="27:27" x14ac:dyDescent="0.3">
      <c r="AA2399"/>
    </row>
    <row r="2400" spans="27:27" x14ac:dyDescent="0.3">
      <c r="AA2400"/>
    </row>
    <row r="2401" spans="27:27" x14ac:dyDescent="0.3">
      <c r="AA2401"/>
    </row>
    <row r="2402" spans="27:27" x14ac:dyDescent="0.3">
      <c r="AA2402"/>
    </row>
    <row r="2403" spans="27:27" x14ac:dyDescent="0.3">
      <c r="AA2403"/>
    </row>
    <row r="2404" spans="27:27" x14ac:dyDescent="0.3">
      <c r="AA2404"/>
    </row>
    <row r="2405" spans="27:27" x14ac:dyDescent="0.3">
      <c r="AA2405"/>
    </row>
    <row r="2406" spans="27:27" x14ac:dyDescent="0.3">
      <c r="AA2406"/>
    </row>
    <row r="2407" spans="27:27" x14ac:dyDescent="0.3">
      <c r="AA2407"/>
    </row>
    <row r="2408" spans="27:27" x14ac:dyDescent="0.3">
      <c r="AA2408"/>
    </row>
    <row r="2409" spans="27:27" x14ac:dyDescent="0.3">
      <c r="AA2409"/>
    </row>
    <row r="2410" spans="27:27" x14ac:dyDescent="0.3">
      <c r="AA2410"/>
    </row>
    <row r="2411" spans="27:27" x14ac:dyDescent="0.3">
      <c r="AA2411"/>
    </row>
    <row r="2412" spans="27:27" x14ac:dyDescent="0.3">
      <c r="AA2412"/>
    </row>
    <row r="2413" spans="27:27" x14ac:dyDescent="0.3">
      <c r="AA2413"/>
    </row>
    <row r="2414" spans="27:27" x14ac:dyDescent="0.3">
      <c r="AA2414"/>
    </row>
    <row r="2415" spans="27:27" x14ac:dyDescent="0.3">
      <c r="AA2415"/>
    </row>
    <row r="2416" spans="27:27" x14ac:dyDescent="0.3">
      <c r="AA2416"/>
    </row>
    <row r="2417" spans="27:27" x14ac:dyDescent="0.3">
      <c r="AA2417"/>
    </row>
    <row r="2418" spans="27:27" x14ac:dyDescent="0.3">
      <c r="AA2418"/>
    </row>
    <row r="2419" spans="27:27" x14ac:dyDescent="0.3">
      <c r="AA2419"/>
    </row>
    <row r="2420" spans="27:27" x14ac:dyDescent="0.3">
      <c r="AA2420"/>
    </row>
    <row r="2421" spans="27:27" x14ac:dyDescent="0.3">
      <c r="AA2421"/>
    </row>
    <row r="2422" spans="27:27" x14ac:dyDescent="0.3">
      <c r="AA2422"/>
    </row>
    <row r="2423" spans="27:27" x14ac:dyDescent="0.3">
      <c r="AA2423"/>
    </row>
    <row r="2424" spans="27:27" x14ac:dyDescent="0.3">
      <c r="AA2424"/>
    </row>
    <row r="2425" spans="27:27" x14ac:dyDescent="0.3">
      <c r="AA2425"/>
    </row>
    <row r="2426" spans="27:27" x14ac:dyDescent="0.3">
      <c r="AA2426"/>
    </row>
    <row r="2427" spans="27:27" x14ac:dyDescent="0.3">
      <c r="AA2427"/>
    </row>
    <row r="2428" spans="27:27" x14ac:dyDescent="0.3">
      <c r="AA2428"/>
    </row>
    <row r="2429" spans="27:27" x14ac:dyDescent="0.3">
      <c r="AA2429"/>
    </row>
    <row r="2430" spans="27:27" x14ac:dyDescent="0.3">
      <c r="AA2430"/>
    </row>
    <row r="2431" spans="27:27" x14ac:dyDescent="0.3">
      <c r="AA2431"/>
    </row>
    <row r="2432" spans="27:27" x14ac:dyDescent="0.3">
      <c r="AA2432"/>
    </row>
    <row r="2433" spans="27:27" x14ac:dyDescent="0.3">
      <c r="AA2433"/>
    </row>
    <row r="2434" spans="27:27" x14ac:dyDescent="0.3">
      <c r="AA2434"/>
    </row>
    <row r="2435" spans="27:27" x14ac:dyDescent="0.3">
      <c r="AA2435"/>
    </row>
    <row r="2436" spans="27:27" x14ac:dyDescent="0.3">
      <c r="AA2436"/>
    </row>
    <row r="2437" spans="27:27" x14ac:dyDescent="0.3">
      <c r="AA2437"/>
    </row>
    <row r="2438" spans="27:27" x14ac:dyDescent="0.3">
      <c r="AA2438"/>
    </row>
    <row r="2439" spans="27:27" x14ac:dyDescent="0.3">
      <c r="AA2439"/>
    </row>
    <row r="2440" spans="27:27" x14ac:dyDescent="0.3">
      <c r="AA2440"/>
    </row>
    <row r="2441" spans="27:27" x14ac:dyDescent="0.3">
      <c r="AA2441"/>
    </row>
    <row r="2442" spans="27:27" x14ac:dyDescent="0.3">
      <c r="AA2442"/>
    </row>
    <row r="2443" spans="27:27" x14ac:dyDescent="0.3">
      <c r="AA2443"/>
    </row>
    <row r="2444" spans="27:27" x14ac:dyDescent="0.3">
      <c r="AA2444"/>
    </row>
    <row r="2445" spans="27:27" x14ac:dyDescent="0.3">
      <c r="AA2445"/>
    </row>
    <row r="2446" spans="27:27" x14ac:dyDescent="0.3">
      <c r="AA2446"/>
    </row>
    <row r="2447" spans="27:27" x14ac:dyDescent="0.3">
      <c r="AA2447"/>
    </row>
    <row r="2448" spans="27:27" x14ac:dyDescent="0.3">
      <c r="AA2448"/>
    </row>
    <row r="2449" spans="27:27" x14ac:dyDescent="0.3">
      <c r="AA2449"/>
    </row>
    <row r="2450" spans="27:27" x14ac:dyDescent="0.3">
      <c r="AA2450"/>
    </row>
    <row r="2451" spans="27:27" x14ac:dyDescent="0.3">
      <c r="AA2451"/>
    </row>
    <row r="2452" spans="27:27" x14ac:dyDescent="0.3">
      <c r="AA2452"/>
    </row>
    <row r="2453" spans="27:27" x14ac:dyDescent="0.3">
      <c r="AA2453"/>
    </row>
    <row r="2454" spans="27:27" x14ac:dyDescent="0.3">
      <c r="AA2454"/>
    </row>
    <row r="2455" spans="27:27" x14ac:dyDescent="0.3">
      <c r="AA2455"/>
    </row>
    <row r="2456" spans="27:27" x14ac:dyDescent="0.3">
      <c r="AA2456"/>
    </row>
    <row r="2457" spans="27:27" x14ac:dyDescent="0.3">
      <c r="AA2457"/>
    </row>
    <row r="2458" spans="27:27" x14ac:dyDescent="0.3">
      <c r="AA2458"/>
    </row>
    <row r="2459" spans="27:27" x14ac:dyDescent="0.3">
      <c r="AA2459"/>
    </row>
    <row r="2460" spans="27:27" x14ac:dyDescent="0.3">
      <c r="AA2460"/>
    </row>
    <row r="2461" spans="27:27" x14ac:dyDescent="0.3">
      <c r="AA2461"/>
    </row>
    <row r="2462" spans="27:27" x14ac:dyDescent="0.3">
      <c r="AA2462"/>
    </row>
    <row r="2463" spans="27:27" x14ac:dyDescent="0.3">
      <c r="AA2463"/>
    </row>
    <row r="2464" spans="27:27" x14ac:dyDescent="0.3">
      <c r="AA2464"/>
    </row>
    <row r="2465" spans="27:27" x14ac:dyDescent="0.3">
      <c r="AA2465"/>
    </row>
    <row r="2466" spans="27:27" x14ac:dyDescent="0.3">
      <c r="AA2466"/>
    </row>
    <row r="2467" spans="27:27" x14ac:dyDescent="0.3">
      <c r="AA2467"/>
    </row>
    <row r="2468" spans="27:27" x14ac:dyDescent="0.3">
      <c r="AA2468"/>
    </row>
    <row r="2469" spans="27:27" x14ac:dyDescent="0.3">
      <c r="AA2469"/>
    </row>
    <row r="2470" spans="27:27" x14ac:dyDescent="0.3">
      <c r="AA2470"/>
    </row>
    <row r="2471" spans="27:27" x14ac:dyDescent="0.3">
      <c r="AA2471"/>
    </row>
    <row r="2472" spans="27:27" x14ac:dyDescent="0.3">
      <c r="AA2472"/>
    </row>
    <row r="2473" spans="27:27" x14ac:dyDescent="0.3">
      <c r="AA2473"/>
    </row>
    <row r="2474" spans="27:27" x14ac:dyDescent="0.3">
      <c r="AA2474"/>
    </row>
    <row r="2475" spans="27:27" x14ac:dyDescent="0.3">
      <c r="AA2475"/>
    </row>
    <row r="2476" spans="27:27" x14ac:dyDescent="0.3">
      <c r="AA2476"/>
    </row>
    <row r="2477" spans="27:27" x14ac:dyDescent="0.3">
      <c r="AA2477"/>
    </row>
    <row r="2478" spans="27:27" x14ac:dyDescent="0.3">
      <c r="AA2478"/>
    </row>
    <row r="2479" spans="27:27" x14ac:dyDescent="0.3">
      <c r="AA2479"/>
    </row>
    <row r="2480" spans="27:27" x14ac:dyDescent="0.3">
      <c r="AA2480"/>
    </row>
    <row r="2481" spans="27:27" x14ac:dyDescent="0.3">
      <c r="AA2481"/>
    </row>
    <row r="2482" spans="27:27" x14ac:dyDescent="0.3">
      <c r="AA2482"/>
    </row>
    <row r="2483" spans="27:27" x14ac:dyDescent="0.3">
      <c r="AA2483"/>
    </row>
    <row r="2484" spans="27:27" x14ac:dyDescent="0.3">
      <c r="AA2484"/>
    </row>
    <row r="2485" spans="27:27" x14ac:dyDescent="0.3">
      <c r="AA2485"/>
    </row>
    <row r="2486" spans="27:27" x14ac:dyDescent="0.3">
      <c r="AA2486"/>
    </row>
    <row r="2487" spans="27:27" x14ac:dyDescent="0.3">
      <c r="AA2487"/>
    </row>
    <row r="2488" spans="27:27" x14ac:dyDescent="0.3">
      <c r="AA2488"/>
    </row>
    <row r="2489" spans="27:27" x14ac:dyDescent="0.3">
      <c r="AA2489"/>
    </row>
    <row r="2490" spans="27:27" x14ac:dyDescent="0.3">
      <c r="AA2490"/>
    </row>
    <row r="2491" spans="27:27" x14ac:dyDescent="0.3">
      <c r="AA2491"/>
    </row>
    <row r="2492" spans="27:27" x14ac:dyDescent="0.3">
      <c r="AA2492"/>
    </row>
    <row r="2493" spans="27:27" x14ac:dyDescent="0.3">
      <c r="AA2493"/>
    </row>
    <row r="2494" spans="27:27" x14ac:dyDescent="0.3">
      <c r="AA2494"/>
    </row>
    <row r="2495" spans="27:27" x14ac:dyDescent="0.3">
      <c r="AA2495"/>
    </row>
    <row r="2496" spans="27:27" x14ac:dyDescent="0.3">
      <c r="AA2496"/>
    </row>
    <row r="2497" spans="27:27" x14ac:dyDescent="0.3">
      <c r="AA2497"/>
    </row>
    <row r="2498" spans="27:27" x14ac:dyDescent="0.3">
      <c r="AA2498"/>
    </row>
    <row r="2499" spans="27:27" x14ac:dyDescent="0.3">
      <c r="AA2499"/>
    </row>
    <row r="2500" spans="27:27" x14ac:dyDescent="0.3">
      <c r="AA2500"/>
    </row>
    <row r="2501" spans="27:27" x14ac:dyDescent="0.3">
      <c r="AA2501"/>
    </row>
    <row r="2502" spans="27:27" x14ac:dyDescent="0.3">
      <c r="AA2502"/>
    </row>
    <row r="2503" spans="27:27" x14ac:dyDescent="0.3">
      <c r="AA2503"/>
    </row>
    <row r="2504" spans="27:27" x14ac:dyDescent="0.3">
      <c r="AA2504"/>
    </row>
    <row r="2505" spans="27:27" x14ac:dyDescent="0.3">
      <c r="AA2505"/>
    </row>
    <row r="2506" spans="27:27" x14ac:dyDescent="0.3">
      <c r="AA2506"/>
    </row>
    <row r="2507" spans="27:27" x14ac:dyDescent="0.3">
      <c r="AA2507"/>
    </row>
    <row r="2508" spans="27:27" x14ac:dyDescent="0.3">
      <c r="AA2508"/>
    </row>
    <row r="2509" spans="27:27" x14ac:dyDescent="0.3">
      <c r="AA2509"/>
    </row>
    <row r="2510" spans="27:27" x14ac:dyDescent="0.3">
      <c r="AA2510"/>
    </row>
    <row r="2511" spans="27:27" x14ac:dyDescent="0.3">
      <c r="AA2511"/>
    </row>
    <row r="2512" spans="27:27" x14ac:dyDescent="0.3">
      <c r="AA2512"/>
    </row>
    <row r="2513" spans="27:27" x14ac:dyDescent="0.3">
      <c r="AA2513"/>
    </row>
    <row r="2514" spans="27:27" x14ac:dyDescent="0.3">
      <c r="AA2514"/>
    </row>
    <row r="2515" spans="27:27" x14ac:dyDescent="0.3">
      <c r="AA2515"/>
    </row>
    <row r="2516" spans="27:27" x14ac:dyDescent="0.3">
      <c r="AA2516"/>
    </row>
    <row r="2517" spans="27:27" x14ac:dyDescent="0.3">
      <c r="AA2517"/>
    </row>
    <row r="2518" spans="27:27" x14ac:dyDescent="0.3">
      <c r="AA2518"/>
    </row>
    <row r="2519" spans="27:27" x14ac:dyDescent="0.3">
      <c r="AA2519"/>
    </row>
    <row r="2520" spans="27:27" x14ac:dyDescent="0.3">
      <c r="AA2520"/>
    </row>
    <row r="2521" spans="27:27" x14ac:dyDescent="0.3">
      <c r="AA2521"/>
    </row>
    <row r="2522" spans="27:27" x14ac:dyDescent="0.3">
      <c r="AA2522"/>
    </row>
    <row r="2523" spans="27:27" x14ac:dyDescent="0.3">
      <c r="AA2523"/>
    </row>
    <row r="2524" spans="27:27" x14ac:dyDescent="0.3">
      <c r="AA2524"/>
    </row>
    <row r="2525" spans="27:27" x14ac:dyDescent="0.3">
      <c r="AA2525"/>
    </row>
    <row r="2526" spans="27:27" x14ac:dyDescent="0.3">
      <c r="AA2526"/>
    </row>
    <row r="2527" spans="27:27" x14ac:dyDescent="0.3">
      <c r="AA2527"/>
    </row>
    <row r="2528" spans="27:27" x14ac:dyDescent="0.3">
      <c r="AA2528"/>
    </row>
    <row r="2529" spans="27:27" x14ac:dyDescent="0.3">
      <c r="AA2529"/>
    </row>
    <row r="2530" spans="27:27" x14ac:dyDescent="0.3">
      <c r="AA2530"/>
    </row>
    <row r="2531" spans="27:27" x14ac:dyDescent="0.3">
      <c r="AA2531"/>
    </row>
    <row r="2532" spans="27:27" x14ac:dyDescent="0.3">
      <c r="AA2532"/>
    </row>
    <row r="2533" spans="27:27" x14ac:dyDescent="0.3">
      <c r="AA2533"/>
    </row>
    <row r="2534" spans="27:27" x14ac:dyDescent="0.3">
      <c r="AA2534"/>
    </row>
    <row r="2535" spans="27:27" x14ac:dyDescent="0.3">
      <c r="AA2535"/>
    </row>
    <row r="2536" spans="27:27" x14ac:dyDescent="0.3">
      <c r="AA2536"/>
    </row>
    <row r="2537" spans="27:27" x14ac:dyDescent="0.3">
      <c r="AA2537"/>
    </row>
    <row r="2538" spans="27:27" x14ac:dyDescent="0.3">
      <c r="AA2538"/>
    </row>
    <row r="2539" spans="27:27" x14ac:dyDescent="0.3">
      <c r="AA2539"/>
    </row>
    <row r="2540" spans="27:27" x14ac:dyDescent="0.3">
      <c r="AA2540"/>
    </row>
    <row r="2541" spans="27:27" x14ac:dyDescent="0.3">
      <c r="AA2541"/>
    </row>
    <row r="2542" spans="27:27" x14ac:dyDescent="0.3">
      <c r="AA2542"/>
    </row>
    <row r="2543" spans="27:27" x14ac:dyDescent="0.3">
      <c r="AA2543"/>
    </row>
    <row r="2544" spans="27:27" x14ac:dyDescent="0.3">
      <c r="AA2544"/>
    </row>
    <row r="2545" spans="27:27" x14ac:dyDescent="0.3">
      <c r="AA2545"/>
    </row>
    <row r="2546" spans="27:27" x14ac:dyDescent="0.3">
      <c r="AA2546"/>
    </row>
    <row r="2547" spans="27:27" x14ac:dyDescent="0.3">
      <c r="AA2547"/>
    </row>
    <row r="2548" spans="27:27" x14ac:dyDescent="0.3">
      <c r="AA2548"/>
    </row>
    <row r="2549" spans="27:27" x14ac:dyDescent="0.3">
      <c r="AA2549"/>
    </row>
    <row r="2550" spans="27:27" x14ac:dyDescent="0.3">
      <c r="AA2550"/>
    </row>
    <row r="2551" spans="27:27" x14ac:dyDescent="0.3">
      <c r="AA2551"/>
    </row>
    <row r="2552" spans="27:27" x14ac:dyDescent="0.3">
      <c r="AA2552"/>
    </row>
    <row r="2553" spans="27:27" x14ac:dyDescent="0.3">
      <c r="AA2553"/>
    </row>
    <row r="2554" spans="27:27" x14ac:dyDescent="0.3">
      <c r="AA2554"/>
    </row>
    <row r="2555" spans="27:27" x14ac:dyDescent="0.3">
      <c r="AA2555"/>
    </row>
    <row r="2556" spans="27:27" x14ac:dyDescent="0.3">
      <c r="AA2556"/>
    </row>
    <row r="2557" spans="27:27" x14ac:dyDescent="0.3">
      <c r="AA2557"/>
    </row>
    <row r="2558" spans="27:27" x14ac:dyDescent="0.3">
      <c r="AA2558"/>
    </row>
    <row r="2559" spans="27:27" x14ac:dyDescent="0.3">
      <c r="AA2559"/>
    </row>
    <row r="2560" spans="27:27" x14ac:dyDescent="0.3">
      <c r="AA2560"/>
    </row>
    <row r="2561" spans="27:27" x14ac:dyDescent="0.3">
      <c r="AA2561"/>
    </row>
    <row r="2562" spans="27:27" x14ac:dyDescent="0.3">
      <c r="AA2562"/>
    </row>
    <row r="2563" spans="27:27" x14ac:dyDescent="0.3">
      <c r="AA2563"/>
    </row>
    <row r="2564" spans="27:27" x14ac:dyDescent="0.3">
      <c r="AA2564"/>
    </row>
    <row r="2565" spans="27:27" x14ac:dyDescent="0.3">
      <c r="AA2565"/>
    </row>
    <row r="2566" spans="27:27" x14ac:dyDescent="0.3">
      <c r="AA2566"/>
    </row>
    <row r="2567" spans="27:27" x14ac:dyDescent="0.3">
      <c r="AA2567"/>
    </row>
    <row r="2568" spans="27:27" x14ac:dyDescent="0.3">
      <c r="AA2568"/>
    </row>
    <row r="2569" spans="27:27" x14ac:dyDescent="0.3">
      <c r="AA2569"/>
    </row>
    <row r="2570" spans="27:27" x14ac:dyDescent="0.3">
      <c r="AA2570"/>
    </row>
    <row r="2571" spans="27:27" x14ac:dyDescent="0.3">
      <c r="AA2571"/>
    </row>
    <row r="2572" spans="27:27" x14ac:dyDescent="0.3">
      <c r="AA2572"/>
    </row>
    <row r="2573" spans="27:27" x14ac:dyDescent="0.3">
      <c r="AA2573"/>
    </row>
    <row r="2574" spans="27:27" x14ac:dyDescent="0.3">
      <c r="AA2574"/>
    </row>
    <row r="2575" spans="27:27" x14ac:dyDescent="0.3">
      <c r="AA2575"/>
    </row>
    <row r="2576" spans="27:27" x14ac:dyDescent="0.3">
      <c r="AA2576"/>
    </row>
    <row r="2577" spans="27:27" x14ac:dyDescent="0.3">
      <c r="AA2577"/>
    </row>
    <row r="2578" spans="27:27" x14ac:dyDescent="0.3">
      <c r="AA2578"/>
    </row>
    <row r="2579" spans="27:27" x14ac:dyDescent="0.3">
      <c r="AA2579"/>
    </row>
    <row r="2580" spans="27:27" x14ac:dyDescent="0.3">
      <c r="AA2580"/>
    </row>
    <row r="2581" spans="27:27" x14ac:dyDescent="0.3">
      <c r="AA2581"/>
    </row>
    <row r="2582" spans="27:27" x14ac:dyDescent="0.3">
      <c r="AA2582"/>
    </row>
    <row r="2583" spans="27:27" x14ac:dyDescent="0.3">
      <c r="AA2583"/>
    </row>
    <row r="2584" spans="27:27" x14ac:dyDescent="0.3">
      <c r="AA2584"/>
    </row>
    <row r="2585" spans="27:27" x14ac:dyDescent="0.3">
      <c r="AA2585"/>
    </row>
    <row r="2586" spans="27:27" x14ac:dyDescent="0.3">
      <c r="AA2586"/>
    </row>
    <row r="2587" spans="27:27" x14ac:dyDescent="0.3">
      <c r="AA2587"/>
    </row>
    <row r="2588" spans="27:27" x14ac:dyDescent="0.3">
      <c r="AA2588"/>
    </row>
    <row r="2589" spans="27:27" x14ac:dyDescent="0.3">
      <c r="AA2589"/>
    </row>
    <row r="2590" spans="27:27" x14ac:dyDescent="0.3">
      <c r="AA2590"/>
    </row>
    <row r="2591" spans="27:27" x14ac:dyDescent="0.3">
      <c r="AA2591"/>
    </row>
    <row r="2592" spans="27:27" x14ac:dyDescent="0.3">
      <c r="AA2592"/>
    </row>
    <row r="2593" spans="27:27" x14ac:dyDescent="0.3">
      <c r="AA2593"/>
    </row>
    <row r="2594" spans="27:27" x14ac:dyDescent="0.3">
      <c r="AA2594"/>
    </row>
    <row r="2595" spans="27:27" x14ac:dyDescent="0.3">
      <c r="AA2595"/>
    </row>
    <row r="2596" spans="27:27" x14ac:dyDescent="0.3">
      <c r="AA2596"/>
    </row>
    <row r="2597" spans="27:27" x14ac:dyDescent="0.3">
      <c r="AA2597"/>
    </row>
    <row r="2598" spans="27:27" x14ac:dyDescent="0.3">
      <c r="AA2598"/>
    </row>
    <row r="2599" spans="27:27" x14ac:dyDescent="0.3">
      <c r="AA2599"/>
    </row>
    <row r="2600" spans="27:27" x14ac:dyDescent="0.3">
      <c r="AA2600"/>
    </row>
    <row r="2601" spans="27:27" x14ac:dyDescent="0.3">
      <c r="AA2601"/>
    </row>
    <row r="2602" spans="27:27" x14ac:dyDescent="0.3">
      <c r="AA2602"/>
    </row>
    <row r="2603" spans="27:27" x14ac:dyDescent="0.3">
      <c r="AA2603"/>
    </row>
    <row r="2604" spans="27:27" x14ac:dyDescent="0.3">
      <c r="AA2604"/>
    </row>
    <row r="2605" spans="27:27" x14ac:dyDescent="0.3">
      <c r="AA2605"/>
    </row>
    <row r="2606" spans="27:27" x14ac:dyDescent="0.3">
      <c r="AA2606"/>
    </row>
    <row r="2607" spans="27:27" x14ac:dyDescent="0.3">
      <c r="AA2607"/>
    </row>
    <row r="2608" spans="27:27" x14ac:dyDescent="0.3">
      <c r="AA2608"/>
    </row>
    <row r="2609" spans="27:27" x14ac:dyDescent="0.3">
      <c r="AA2609"/>
    </row>
    <row r="2610" spans="27:27" x14ac:dyDescent="0.3">
      <c r="AA2610"/>
    </row>
    <row r="2611" spans="27:27" x14ac:dyDescent="0.3">
      <c r="AA2611"/>
    </row>
    <row r="2612" spans="27:27" x14ac:dyDescent="0.3">
      <c r="AA2612"/>
    </row>
    <row r="2613" spans="27:27" x14ac:dyDescent="0.3">
      <c r="AA2613"/>
    </row>
    <row r="2614" spans="27:27" x14ac:dyDescent="0.3">
      <c r="AA2614"/>
    </row>
    <row r="2615" spans="27:27" x14ac:dyDescent="0.3">
      <c r="AA2615"/>
    </row>
    <row r="2616" spans="27:27" x14ac:dyDescent="0.3">
      <c r="AA2616"/>
    </row>
    <row r="2617" spans="27:27" x14ac:dyDescent="0.3">
      <c r="AA2617"/>
    </row>
    <row r="2618" spans="27:27" x14ac:dyDescent="0.3">
      <c r="AA2618"/>
    </row>
    <row r="2619" spans="27:27" x14ac:dyDescent="0.3">
      <c r="AA2619"/>
    </row>
    <row r="2620" spans="27:27" x14ac:dyDescent="0.3">
      <c r="AA2620"/>
    </row>
    <row r="2621" spans="27:27" x14ac:dyDescent="0.3">
      <c r="AA2621"/>
    </row>
    <row r="2622" spans="27:27" x14ac:dyDescent="0.3">
      <c r="AA2622"/>
    </row>
    <row r="2623" spans="27:27" x14ac:dyDescent="0.3">
      <c r="AA2623"/>
    </row>
    <row r="2624" spans="27:27" x14ac:dyDescent="0.3">
      <c r="AA2624"/>
    </row>
    <row r="2625" spans="27:27" x14ac:dyDescent="0.3">
      <c r="AA2625"/>
    </row>
    <row r="2626" spans="27:27" x14ac:dyDescent="0.3">
      <c r="AA2626"/>
    </row>
    <row r="2627" spans="27:27" x14ac:dyDescent="0.3">
      <c r="AA2627"/>
    </row>
    <row r="2628" spans="27:27" x14ac:dyDescent="0.3">
      <c r="AA2628"/>
    </row>
    <row r="2629" spans="27:27" x14ac:dyDescent="0.3">
      <c r="AA2629"/>
    </row>
    <row r="2630" spans="27:27" x14ac:dyDescent="0.3">
      <c r="AA2630"/>
    </row>
    <row r="2631" spans="27:27" x14ac:dyDescent="0.3">
      <c r="AA2631"/>
    </row>
    <row r="2632" spans="27:27" x14ac:dyDescent="0.3">
      <c r="AA2632"/>
    </row>
    <row r="2633" spans="27:27" x14ac:dyDescent="0.3">
      <c r="AA2633"/>
    </row>
    <row r="2634" spans="27:27" x14ac:dyDescent="0.3">
      <c r="AA2634"/>
    </row>
    <row r="2635" spans="27:27" x14ac:dyDescent="0.3">
      <c r="AA2635"/>
    </row>
    <row r="2636" spans="27:27" x14ac:dyDescent="0.3">
      <c r="AA2636"/>
    </row>
    <row r="2637" spans="27:27" x14ac:dyDescent="0.3">
      <c r="AA2637"/>
    </row>
    <row r="2638" spans="27:27" x14ac:dyDescent="0.3">
      <c r="AA2638"/>
    </row>
    <row r="2639" spans="27:27" x14ac:dyDescent="0.3">
      <c r="AA2639"/>
    </row>
    <row r="2640" spans="27:27" x14ac:dyDescent="0.3">
      <c r="AA2640"/>
    </row>
    <row r="2641" spans="27:27" x14ac:dyDescent="0.3">
      <c r="AA2641"/>
    </row>
    <row r="2642" spans="27:27" x14ac:dyDescent="0.3">
      <c r="AA2642"/>
    </row>
    <row r="2643" spans="27:27" x14ac:dyDescent="0.3">
      <c r="AA2643"/>
    </row>
    <row r="2644" spans="27:27" x14ac:dyDescent="0.3">
      <c r="AA2644"/>
    </row>
    <row r="2645" spans="27:27" x14ac:dyDescent="0.3">
      <c r="AA2645"/>
    </row>
    <row r="2646" spans="27:27" x14ac:dyDescent="0.3">
      <c r="AA2646"/>
    </row>
    <row r="2647" spans="27:27" x14ac:dyDescent="0.3">
      <c r="AA2647"/>
    </row>
    <row r="2648" spans="27:27" x14ac:dyDescent="0.3">
      <c r="AA2648"/>
    </row>
    <row r="2649" spans="27:27" x14ac:dyDescent="0.3">
      <c r="AA2649"/>
    </row>
    <row r="2650" spans="27:27" x14ac:dyDescent="0.3">
      <c r="AA2650"/>
    </row>
    <row r="2651" spans="27:27" x14ac:dyDescent="0.3">
      <c r="AA2651"/>
    </row>
    <row r="2652" spans="27:27" x14ac:dyDescent="0.3">
      <c r="AA2652"/>
    </row>
    <row r="2653" spans="27:27" x14ac:dyDescent="0.3">
      <c r="AA2653"/>
    </row>
    <row r="2654" spans="27:27" x14ac:dyDescent="0.3">
      <c r="AA2654"/>
    </row>
    <row r="2655" spans="27:27" x14ac:dyDescent="0.3">
      <c r="AA2655"/>
    </row>
    <row r="2656" spans="27:27" x14ac:dyDescent="0.3">
      <c r="AA2656"/>
    </row>
    <row r="2657" spans="27:27" x14ac:dyDescent="0.3">
      <c r="AA2657"/>
    </row>
    <row r="2658" spans="27:27" x14ac:dyDescent="0.3">
      <c r="AA2658"/>
    </row>
    <row r="2659" spans="27:27" x14ac:dyDescent="0.3">
      <c r="AA2659"/>
    </row>
    <row r="2660" spans="27:27" x14ac:dyDescent="0.3">
      <c r="AA2660"/>
    </row>
    <row r="2661" spans="27:27" x14ac:dyDescent="0.3">
      <c r="AA2661"/>
    </row>
    <row r="2662" spans="27:27" x14ac:dyDescent="0.3">
      <c r="AA2662"/>
    </row>
    <row r="2663" spans="27:27" x14ac:dyDescent="0.3">
      <c r="AA2663"/>
    </row>
    <row r="2664" spans="27:27" x14ac:dyDescent="0.3">
      <c r="AA2664"/>
    </row>
    <row r="2665" spans="27:27" x14ac:dyDescent="0.3">
      <c r="AA2665"/>
    </row>
    <row r="2666" spans="27:27" x14ac:dyDescent="0.3">
      <c r="AA2666"/>
    </row>
    <row r="2667" spans="27:27" x14ac:dyDescent="0.3">
      <c r="AA2667"/>
    </row>
    <row r="2668" spans="27:27" x14ac:dyDescent="0.3">
      <c r="AA2668"/>
    </row>
    <row r="2669" spans="27:27" x14ac:dyDescent="0.3">
      <c r="AA2669"/>
    </row>
    <row r="2670" spans="27:27" x14ac:dyDescent="0.3">
      <c r="AA2670"/>
    </row>
    <row r="2671" spans="27:27" x14ac:dyDescent="0.3">
      <c r="AA2671"/>
    </row>
    <row r="2672" spans="27:27" x14ac:dyDescent="0.3">
      <c r="AA2672"/>
    </row>
    <row r="2673" spans="27:27" x14ac:dyDescent="0.3">
      <c r="AA2673"/>
    </row>
    <row r="2674" spans="27:27" x14ac:dyDescent="0.3">
      <c r="AA2674"/>
    </row>
    <row r="2675" spans="27:27" x14ac:dyDescent="0.3">
      <c r="AA2675"/>
    </row>
    <row r="2676" spans="27:27" x14ac:dyDescent="0.3">
      <c r="AA2676"/>
    </row>
    <row r="2677" spans="27:27" x14ac:dyDescent="0.3">
      <c r="AA2677"/>
    </row>
    <row r="2678" spans="27:27" x14ac:dyDescent="0.3">
      <c r="AA2678"/>
    </row>
    <row r="2679" spans="27:27" x14ac:dyDescent="0.3">
      <c r="AA2679"/>
    </row>
    <row r="2680" spans="27:27" x14ac:dyDescent="0.3">
      <c r="AA2680"/>
    </row>
    <row r="2681" spans="27:27" x14ac:dyDescent="0.3">
      <c r="AA2681"/>
    </row>
    <row r="2682" spans="27:27" x14ac:dyDescent="0.3">
      <c r="AA2682"/>
    </row>
    <row r="2683" spans="27:27" x14ac:dyDescent="0.3">
      <c r="AA2683"/>
    </row>
    <row r="2684" spans="27:27" x14ac:dyDescent="0.3">
      <c r="AA2684"/>
    </row>
    <row r="2685" spans="27:27" x14ac:dyDescent="0.3">
      <c r="AA2685"/>
    </row>
    <row r="2686" spans="27:27" x14ac:dyDescent="0.3">
      <c r="AA2686"/>
    </row>
    <row r="2687" spans="27:27" x14ac:dyDescent="0.3">
      <c r="AA2687"/>
    </row>
    <row r="2688" spans="27:27" x14ac:dyDescent="0.3">
      <c r="AA2688"/>
    </row>
    <row r="2689" spans="27:27" x14ac:dyDescent="0.3">
      <c r="AA2689"/>
    </row>
    <row r="2690" spans="27:27" x14ac:dyDescent="0.3">
      <c r="AA2690"/>
    </row>
    <row r="2691" spans="27:27" x14ac:dyDescent="0.3">
      <c r="AA2691"/>
    </row>
    <row r="2692" spans="27:27" x14ac:dyDescent="0.3">
      <c r="AA2692"/>
    </row>
    <row r="2693" spans="27:27" x14ac:dyDescent="0.3">
      <c r="AA2693"/>
    </row>
    <row r="2694" spans="27:27" x14ac:dyDescent="0.3">
      <c r="AA2694"/>
    </row>
    <row r="2695" spans="27:27" x14ac:dyDescent="0.3">
      <c r="AA2695"/>
    </row>
    <row r="2696" spans="27:27" x14ac:dyDescent="0.3">
      <c r="AA2696"/>
    </row>
    <row r="2697" spans="27:27" x14ac:dyDescent="0.3">
      <c r="AA2697"/>
    </row>
    <row r="2698" spans="27:27" x14ac:dyDescent="0.3">
      <c r="AA2698"/>
    </row>
    <row r="2699" spans="27:27" x14ac:dyDescent="0.3">
      <c r="AA2699"/>
    </row>
    <row r="2700" spans="27:27" x14ac:dyDescent="0.3">
      <c r="AA2700"/>
    </row>
    <row r="2701" spans="27:27" x14ac:dyDescent="0.3">
      <c r="AA2701"/>
    </row>
    <row r="2702" spans="27:27" x14ac:dyDescent="0.3">
      <c r="AA2702"/>
    </row>
    <row r="2703" spans="27:27" x14ac:dyDescent="0.3">
      <c r="AA2703"/>
    </row>
    <row r="2704" spans="27:27" x14ac:dyDescent="0.3">
      <c r="AA2704"/>
    </row>
    <row r="2705" spans="27:27" x14ac:dyDescent="0.3">
      <c r="AA2705"/>
    </row>
    <row r="2706" spans="27:27" x14ac:dyDescent="0.3">
      <c r="AA2706"/>
    </row>
    <row r="2707" spans="27:27" x14ac:dyDescent="0.3">
      <c r="AA2707"/>
    </row>
    <row r="2708" spans="27:27" x14ac:dyDescent="0.3">
      <c r="AA2708"/>
    </row>
    <row r="2709" spans="27:27" x14ac:dyDescent="0.3">
      <c r="AA2709"/>
    </row>
    <row r="2710" spans="27:27" x14ac:dyDescent="0.3">
      <c r="AA2710"/>
    </row>
    <row r="2711" spans="27:27" x14ac:dyDescent="0.3">
      <c r="AA2711"/>
    </row>
    <row r="2712" spans="27:27" x14ac:dyDescent="0.3">
      <c r="AA2712"/>
    </row>
    <row r="2713" spans="27:27" x14ac:dyDescent="0.3">
      <c r="AA2713"/>
    </row>
    <row r="2714" spans="27:27" x14ac:dyDescent="0.3">
      <c r="AA2714"/>
    </row>
    <row r="2715" spans="27:27" x14ac:dyDescent="0.3">
      <c r="AA2715"/>
    </row>
    <row r="2716" spans="27:27" x14ac:dyDescent="0.3">
      <c r="AA2716"/>
    </row>
    <row r="2717" spans="27:27" x14ac:dyDescent="0.3">
      <c r="AA2717"/>
    </row>
    <row r="2718" spans="27:27" x14ac:dyDescent="0.3">
      <c r="AA2718"/>
    </row>
    <row r="2719" spans="27:27" x14ac:dyDescent="0.3">
      <c r="AA2719"/>
    </row>
    <row r="2720" spans="27:27" x14ac:dyDescent="0.3">
      <c r="AA2720"/>
    </row>
    <row r="2721" spans="27:27" x14ac:dyDescent="0.3">
      <c r="AA2721"/>
    </row>
    <row r="2722" spans="27:27" x14ac:dyDescent="0.3">
      <c r="AA2722"/>
    </row>
    <row r="2723" spans="27:27" x14ac:dyDescent="0.3">
      <c r="AA2723"/>
    </row>
    <row r="2724" spans="27:27" x14ac:dyDescent="0.3">
      <c r="AA2724"/>
    </row>
    <row r="2725" spans="27:27" x14ac:dyDescent="0.3">
      <c r="AA2725"/>
    </row>
    <row r="2726" spans="27:27" x14ac:dyDescent="0.3">
      <c r="AA2726"/>
    </row>
    <row r="2727" spans="27:27" x14ac:dyDescent="0.3">
      <c r="AA2727"/>
    </row>
    <row r="2728" spans="27:27" x14ac:dyDescent="0.3">
      <c r="AA2728"/>
    </row>
    <row r="2729" spans="27:27" x14ac:dyDescent="0.3">
      <c r="AA2729"/>
    </row>
    <row r="2730" spans="27:27" x14ac:dyDescent="0.3">
      <c r="AA2730"/>
    </row>
    <row r="2731" spans="27:27" x14ac:dyDescent="0.3">
      <c r="AA2731"/>
    </row>
    <row r="2732" spans="27:27" x14ac:dyDescent="0.3">
      <c r="AA2732"/>
    </row>
    <row r="2733" spans="27:27" x14ac:dyDescent="0.3">
      <c r="AA2733"/>
    </row>
    <row r="2734" spans="27:27" x14ac:dyDescent="0.3">
      <c r="AA2734"/>
    </row>
    <row r="2735" spans="27:27" x14ac:dyDescent="0.3">
      <c r="AA2735"/>
    </row>
    <row r="2736" spans="27:27" x14ac:dyDescent="0.3">
      <c r="AA2736"/>
    </row>
    <row r="2737" spans="27:27" x14ac:dyDescent="0.3">
      <c r="AA2737"/>
    </row>
    <row r="2738" spans="27:27" x14ac:dyDescent="0.3">
      <c r="AA2738"/>
    </row>
    <row r="2739" spans="27:27" x14ac:dyDescent="0.3">
      <c r="AA2739"/>
    </row>
    <row r="2740" spans="27:27" x14ac:dyDescent="0.3">
      <c r="AA2740"/>
    </row>
    <row r="2741" spans="27:27" x14ac:dyDescent="0.3">
      <c r="AA2741"/>
    </row>
    <row r="2742" spans="27:27" x14ac:dyDescent="0.3">
      <c r="AA2742"/>
    </row>
    <row r="2743" spans="27:27" x14ac:dyDescent="0.3">
      <c r="AA2743"/>
    </row>
    <row r="2744" spans="27:27" x14ac:dyDescent="0.3">
      <c r="AA2744"/>
    </row>
    <row r="2745" spans="27:27" x14ac:dyDescent="0.3">
      <c r="AA2745"/>
    </row>
    <row r="2746" spans="27:27" x14ac:dyDescent="0.3">
      <c r="AA2746"/>
    </row>
    <row r="2747" spans="27:27" x14ac:dyDescent="0.3">
      <c r="AA2747"/>
    </row>
    <row r="2748" spans="27:27" x14ac:dyDescent="0.3">
      <c r="AA2748"/>
    </row>
    <row r="2749" spans="27:27" x14ac:dyDescent="0.3">
      <c r="AA2749"/>
    </row>
    <row r="2750" spans="27:27" x14ac:dyDescent="0.3">
      <c r="AA2750"/>
    </row>
    <row r="2751" spans="27:27" x14ac:dyDescent="0.3">
      <c r="AA2751"/>
    </row>
    <row r="2752" spans="27:27" x14ac:dyDescent="0.3">
      <c r="AA2752"/>
    </row>
    <row r="2753" spans="27:27" x14ac:dyDescent="0.3">
      <c r="AA2753"/>
    </row>
    <row r="2754" spans="27:27" x14ac:dyDescent="0.3">
      <c r="AA2754"/>
    </row>
    <row r="2755" spans="27:27" x14ac:dyDescent="0.3">
      <c r="AA2755"/>
    </row>
    <row r="2756" spans="27:27" x14ac:dyDescent="0.3">
      <c r="AA2756"/>
    </row>
    <row r="2757" spans="27:27" x14ac:dyDescent="0.3">
      <c r="AA2757"/>
    </row>
    <row r="2758" spans="27:27" x14ac:dyDescent="0.3">
      <c r="AA2758"/>
    </row>
    <row r="2759" spans="27:27" x14ac:dyDescent="0.3">
      <c r="AA2759"/>
    </row>
    <row r="2760" spans="27:27" x14ac:dyDescent="0.3">
      <c r="AA2760"/>
    </row>
    <row r="2761" spans="27:27" x14ac:dyDescent="0.3">
      <c r="AA2761"/>
    </row>
    <row r="2762" spans="27:27" x14ac:dyDescent="0.3">
      <c r="AA2762"/>
    </row>
    <row r="2763" spans="27:27" x14ac:dyDescent="0.3">
      <c r="AA2763"/>
    </row>
    <row r="2764" spans="27:27" x14ac:dyDescent="0.3">
      <c r="AA2764"/>
    </row>
    <row r="2765" spans="27:27" x14ac:dyDescent="0.3">
      <c r="AA2765"/>
    </row>
    <row r="2766" spans="27:27" x14ac:dyDescent="0.3">
      <c r="AA2766"/>
    </row>
    <row r="2767" spans="27:27" x14ac:dyDescent="0.3">
      <c r="AA2767"/>
    </row>
    <row r="2768" spans="27:27" x14ac:dyDescent="0.3">
      <c r="AA2768"/>
    </row>
    <row r="2769" spans="27:27" x14ac:dyDescent="0.3">
      <c r="AA2769"/>
    </row>
    <row r="2770" spans="27:27" x14ac:dyDescent="0.3">
      <c r="AA2770"/>
    </row>
    <row r="2771" spans="27:27" x14ac:dyDescent="0.3">
      <c r="AA2771"/>
    </row>
    <row r="2772" spans="27:27" x14ac:dyDescent="0.3">
      <c r="AA2772"/>
    </row>
    <row r="2773" spans="27:27" x14ac:dyDescent="0.3">
      <c r="AA2773"/>
    </row>
    <row r="2774" spans="27:27" x14ac:dyDescent="0.3">
      <c r="AA2774"/>
    </row>
    <row r="2775" spans="27:27" x14ac:dyDescent="0.3">
      <c r="AA2775"/>
    </row>
    <row r="2776" spans="27:27" x14ac:dyDescent="0.3">
      <c r="AA2776"/>
    </row>
    <row r="2777" spans="27:27" x14ac:dyDescent="0.3">
      <c r="AA2777"/>
    </row>
    <row r="2778" spans="27:27" x14ac:dyDescent="0.3">
      <c r="AA2778"/>
    </row>
    <row r="2779" spans="27:27" x14ac:dyDescent="0.3">
      <c r="AA2779"/>
    </row>
    <row r="2780" spans="27:27" x14ac:dyDescent="0.3">
      <c r="AA2780"/>
    </row>
    <row r="2781" spans="27:27" x14ac:dyDescent="0.3">
      <c r="AA2781"/>
    </row>
    <row r="2782" spans="27:27" x14ac:dyDescent="0.3">
      <c r="AA2782"/>
    </row>
    <row r="2783" spans="27:27" x14ac:dyDescent="0.3">
      <c r="AA2783"/>
    </row>
    <row r="2784" spans="27:27" x14ac:dyDescent="0.3">
      <c r="AA2784"/>
    </row>
    <row r="2785" spans="27:27" x14ac:dyDescent="0.3">
      <c r="AA2785"/>
    </row>
    <row r="2786" spans="27:27" x14ac:dyDescent="0.3">
      <c r="AA2786"/>
    </row>
    <row r="2787" spans="27:27" x14ac:dyDescent="0.3">
      <c r="AA2787"/>
    </row>
    <row r="2788" spans="27:27" x14ac:dyDescent="0.3">
      <c r="AA2788"/>
    </row>
    <row r="2789" spans="27:27" x14ac:dyDescent="0.3">
      <c r="AA2789"/>
    </row>
    <row r="2790" spans="27:27" x14ac:dyDescent="0.3">
      <c r="AA2790"/>
    </row>
    <row r="2791" spans="27:27" x14ac:dyDescent="0.3">
      <c r="AA2791"/>
    </row>
    <row r="2792" spans="27:27" x14ac:dyDescent="0.3">
      <c r="AA2792"/>
    </row>
    <row r="2793" spans="27:27" x14ac:dyDescent="0.3">
      <c r="AA2793"/>
    </row>
    <row r="2794" spans="27:27" x14ac:dyDescent="0.3">
      <c r="AA2794"/>
    </row>
    <row r="2795" spans="27:27" x14ac:dyDescent="0.3">
      <c r="AA2795"/>
    </row>
    <row r="2796" spans="27:27" x14ac:dyDescent="0.3">
      <c r="AA2796"/>
    </row>
    <row r="2797" spans="27:27" x14ac:dyDescent="0.3">
      <c r="AA2797"/>
    </row>
    <row r="2798" spans="27:27" x14ac:dyDescent="0.3">
      <c r="AA2798"/>
    </row>
    <row r="2799" spans="27:27" x14ac:dyDescent="0.3">
      <c r="AA2799"/>
    </row>
    <row r="2800" spans="27:27" x14ac:dyDescent="0.3">
      <c r="AA2800"/>
    </row>
    <row r="2801" spans="27:27" x14ac:dyDescent="0.3">
      <c r="AA2801"/>
    </row>
    <row r="2802" spans="27:27" x14ac:dyDescent="0.3">
      <c r="AA2802"/>
    </row>
    <row r="2803" spans="27:27" x14ac:dyDescent="0.3">
      <c r="AA2803"/>
    </row>
    <row r="2804" spans="27:27" x14ac:dyDescent="0.3">
      <c r="AA2804"/>
    </row>
    <row r="2805" spans="27:27" x14ac:dyDescent="0.3">
      <c r="AA2805"/>
    </row>
    <row r="2806" spans="27:27" x14ac:dyDescent="0.3">
      <c r="AA2806"/>
    </row>
    <row r="2807" spans="27:27" x14ac:dyDescent="0.3">
      <c r="AA2807"/>
    </row>
    <row r="2808" spans="27:27" x14ac:dyDescent="0.3">
      <c r="AA2808"/>
    </row>
    <row r="2809" spans="27:27" x14ac:dyDescent="0.3">
      <c r="AA2809"/>
    </row>
    <row r="2810" spans="27:27" x14ac:dyDescent="0.3">
      <c r="AA2810"/>
    </row>
    <row r="2811" spans="27:27" x14ac:dyDescent="0.3">
      <c r="AA2811"/>
    </row>
    <row r="2812" spans="27:27" x14ac:dyDescent="0.3">
      <c r="AA2812"/>
    </row>
    <row r="2813" spans="27:27" x14ac:dyDescent="0.3">
      <c r="AA2813"/>
    </row>
    <row r="2814" spans="27:27" x14ac:dyDescent="0.3">
      <c r="AA2814"/>
    </row>
    <row r="2815" spans="27:27" x14ac:dyDescent="0.3">
      <c r="AA2815"/>
    </row>
    <row r="2816" spans="27:27" x14ac:dyDescent="0.3">
      <c r="AA2816"/>
    </row>
    <row r="2817" spans="27:27" x14ac:dyDescent="0.3">
      <c r="AA2817"/>
    </row>
    <row r="2818" spans="27:27" x14ac:dyDescent="0.3">
      <c r="AA2818"/>
    </row>
    <row r="2819" spans="27:27" x14ac:dyDescent="0.3">
      <c r="AA2819"/>
    </row>
    <row r="2820" spans="27:27" x14ac:dyDescent="0.3">
      <c r="AA2820"/>
    </row>
    <row r="2821" spans="27:27" x14ac:dyDescent="0.3">
      <c r="AA2821"/>
    </row>
    <row r="2822" spans="27:27" x14ac:dyDescent="0.3">
      <c r="AA2822"/>
    </row>
    <row r="2823" spans="27:27" x14ac:dyDescent="0.3">
      <c r="AA2823"/>
    </row>
    <row r="2824" spans="27:27" x14ac:dyDescent="0.3">
      <c r="AA2824"/>
    </row>
    <row r="2825" spans="27:27" x14ac:dyDescent="0.3">
      <c r="AA2825"/>
    </row>
    <row r="2826" spans="27:27" x14ac:dyDescent="0.3">
      <c r="AA2826"/>
    </row>
    <row r="2827" spans="27:27" x14ac:dyDescent="0.3">
      <c r="AA2827"/>
    </row>
    <row r="2828" spans="27:27" x14ac:dyDescent="0.3">
      <c r="AA2828"/>
    </row>
    <row r="2829" spans="27:27" x14ac:dyDescent="0.3">
      <c r="AA2829"/>
    </row>
    <row r="2830" spans="27:27" x14ac:dyDescent="0.3">
      <c r="AA2830"/>
    </row>
    <row r="2831" spans="27:27" x14ac:dyDescent="0.3">
      <c r="AA2831"/>
    </row>
    <row r="2832" spans="27:27" x14ac:dyDescent="0.3">
      <c r="AA2832"/>
    </row>
    <row r="2833" spans="27:27" x14ac:dyDescent="0.3">
      <c r="AA2833"/>
    </row>
    <row r="2834" spans="27:27" x14ac:dyDescent="0.3">
      <c r="AA2834"/>
    </row>
    <row r="2835" spans="27:27" x14ac:dyDescent="0.3">
      <c r="AA2835"/>
    </row>
    <row r="2836" spans="27:27" x14ac:dyDescent="0.3">
      <c r="AA2836"/>
    </row>
    <row r="2837" spans="27:27" x14ac:dyDescent="0.3">
      <c r="AA2837"/>
    </row>
    <row r="2838" spans="27:27" x14ac:dyDescent="0.3">
      <c r="AA2838"/>
    </row>
    <row r="2839" spans="27:27" x14ac:dyDescent="0.3">
      <c r="AA2839"/>
    </row>
    <row r="2840" spans="27:27" x14ac:dyDescent="0.3">
      <c r="AA2840"/>
    </row>
    <row r="2841" spans="27:27" x14ac:dyDescent="0.3">
      <c r="AA2841"/>
    </row>
    <row r="2842" spans="27:27" x14ac:dyDescent="0.3">
      <c r="AA2842"/>
    </row>
    <row r="2843" spans="27:27" x14ac:dyDescent="0.3">
      <c r="AA2843"/>
    </row>
    <row r="2844" spans="27:27" x14ac:dyDescent="0.3">
      <c r="AA2844"/>
    </row>
    <row r="2845" spans="27:27" x14ac:dyDescent="0.3">
      <c r="AA2845"/>
    </row>
    <row r="2846" spans="27:27" x14ac:dyDescent="0.3">
      <c r="AA2846"/>
    </row>
    <row r="2847" spans="27:27" x14ac:dyDescent="0.3">
      <c r="AA2847"/>
    </row>
    <row r="2848" spans="27:27" x14ac:dyDescent="0.3">
      <c r="AA2848"/>
    </row>
    <row r="2849" spans="27:27" x14ac:dyDescent="0.3">
      <c r="AA2849"/>
    </row>
    <row r="2850" spans="27:27" x14ac:dyDescent="0.3">
      <c r="AA2850"/>
    </row>
    <row r="2851" spans="27:27" x14ac:dyDescent="0.3">
      <c r="AA2851"/>
    </row>
    <row r="2852" spans="27:27" x14ac:dyDescent="0.3">
      <c r="AA2852"/>
    </row>
    <row r="2853" spans="27:27" x14ac:dyDescent="0.3">
      <c r="AA2853"/>
    </row>
    <row r="2854" spans="27:27" x14ac:dyDescent="0.3">
      <c r="AA2854"/>
    </row>
    <row r="2855" spans="27:27" x14ac:dyDescent="0.3">
      <c r="AA2855"/>
    </row>
    <row r="2856" spans="27:27" x14ac:dyDescent="0.3">
      <c r="AA2856"/>
    </row>
    <row r="2857" spans="27:27" x14ac:dyDescent="0.3">
      <c r="AA2857"/>
    </row>
    <row r="2858" spans="27:27" x14ac:dyDescent="0.3">
      <c r="AA2858"/>
    </row>
    <row r="2859" spans="27:27" x14ac:dyDescent="0.3">
      <c r="AA2859"/>
    </row>
    <row r="2860" spans="27:27" x14ac:dyDescent="0.3">
      <c r="AA2860"/>
    </row>
    <row r="2861" spans="27:27" x14ac:dyDescent="0.3">
      <c r="AA2861"/>
    </row>
    <row r="2862" spans="27:27" x14ac:dyDescent="0.3">
      <c r="AA2862"/>
    </row>
    <row r="2863" spans="27:27" x14ac:dyDescent="0.3">
      <c r="AA2863"/>
    </row>
    <row r="2864" spans="27:27" x14ac:dyDescent="0.3">
      <c r="AA2864"/>
    </row>
    <row r="2865" spans="27:27" x14ac:dyDescent="0.3">
      <c r="AA2865"/>
    </row>
    <row r="2866" spans="27:27" x14ac:dyDescent="0.3">
      <c r="AA2866"/>
    </row>
    <row r="2867" spans="27:27" x14ac:dyDescent="0.3">
      <c r="AA2867"/>
    </row>
    <row r="2868" spans="27:27" x14ac:dyDescent="0.3">
      <c r="AA2868"/>
    </row>
    <row r="2869" spans="27:27" x14ac:dyDescent="0.3">
      <c r="AA2869"/>
    </row>
    <row r="2870" spans="27:27" x14ac:dyDescent="0.3">
      <c r="AA2870"/>
    </row>
    <row r="2871" spans="27:27" x14ac:dyDescent="0.3">
      <c r="AA2871"/>
    </row>
    <row r="2872" spans="27:27" x14ac:dyDescent="0.3">
      <c r="AA2872"/>
    </row>
    <row r="2873" spans="27:27" x14ac:dyDescent="0.3">
      <c r="AA2873"/>
    </row>
    <row r="2874" spans="27:27" x14ac:dyDescent="0.3">
      <c r="AA2874"/>
    </row>
    <row r="2875" spans="27:27" x14ac:dyDescent="0.3">
      <c r="AA2875"/>
    </row>
    <row r="2876" spans="27:27" x14ac:dyDescent="0.3">
      <c r="AA2876"/>
    </row>
    <row r="2877" spans="27:27" x14ac:dyDescent="0.3">
      <c r="AA2877"/>
    </row>
    <row r="2878" spans="27:27" x14ac:dyDescent="0.3">
      <c r="AA2878"/>
    </row>
    <row r="2879" spans="27:27" x14ac:dyDescent="0.3">
      <c r="AA2879"/>
    </row>
    <row r="2880" spans="27:27" x14ac:dyDescent="0.3">
      <c r="AA2880"/>
    </row>
    <row r="2881" spans="27:27" x14ac:dyDescent="0.3">
      <c r="AA2881"/>
    </row>
    <row r="2882" spans="27:27" x14ac:dyDescent="0.3">
      <c r="AA2882"/>
    </row>
    <row r="2883" spans="27:27" x14ac:dyDescent="0.3">
      <c r="AA2883"/>
    </row>
    <row r="2884" spans="27:27" x14ac:dyDescent="0.3">
      <c r="AA2884"/>
    </row>
    <row r="2885" spans="27:27" x14ac:dyDescent="0.3">
      <c r="AA2885"/>
    </row>
    <row r="2886" spans="27:27" x14ac:dyDescent="0.3">
      <c r="AA2886"/>
    </row>
    <row r="2887" spans="27:27" x14ac:dyDescent="0.3">
      <c r="AA2887"/>
    </row>
    <row r="2888" spans="27:27" x14ac:dyDescent="0.3">
      <c r="AA2888"/>
    </row>
    <row r="2889" spans="27:27" x14ac:dyDescent="0.3">
      <c r="AA2889"/>
    </row>
    <row r="2890" spans="27:27" x14ac:dyDescent="0.3">
      <c r="AA2890"/>
    </row>
    <row r="2891" spans="27:27" x14ac:dyDescent="0.3">
      <c r="AA2891"/>
    </row>
    <row r="2892" spans="27:27" x14ac:dyDescent="0.3">
      <c r="AA2892"/>
    </row>
    <row r="2893" spans="27:27" x14ac:dyDescent="0.3">
      <c r="AA2893"/>
    </row>
    <row r="2894" spans="27:27" x14ac:dyDescent="0.3">
      <c r="AA2894"/>
    </row>
    <row r="2895" spans="27:27" x14ac:dyDescent="0.3">
      <c r="AA2895"/>
    </row>
    <row r="2896" spans="27:27" x14ac:dyDescent="0.3">
      <c r="AA2896"/>
    </row>
    <row r="2897" spans="27:27" x14ac:dyDescent="0.3">
      <c r="AA2897"/>
    </row>
    <row r="2898" spans="27:27" x14ac:dyDescent="0.3">
      <c r="AA2898"/>
    </row>
    <row r="2899" spans="27:27" x14ac:dyDescent="0.3">
      <c r="AA2899"/>
    </row>
    <row r="2900" spans="27:27" x14ac:dyDescent="0.3">
      <c r="AA2900"/>
    </row>
    <row r="2901" spans="27:27" x14ac:dyDescent="0.3">
      <c r="AA2901"/>
    </row>
    <row r="2902" spans="27:27" x14ac:dyDescent="0.3">
      <c r="AA2902"/>
    </row>
    <row r="2903" spans="27:27" x14ac:dyDescent="0.3">
      <c r="AA2903"/>
    </row>
    <row r="2904" spans="27:27" x14ac:dyDescent="0.3">
      <c r="AA2904"/>
    </row>
    <row r="2905" spans="27:27" x14ac:dyDescent="0.3">
      <c r="AA2905"/>
    </row>
    <row r="2906" spans="27:27" x14ac:dyDescent="0.3">
      <c r="AA2906"/>
    </row>
    <row r="2907" spans="27:27" x14ac:dyDescent="0.3">
      <c r="AA2907"/>
    </row>
    <row r="2908" spans="27:27" x14ac:dyDescent="0.3">
      <c r="AA2908"/>
    </row>
    <row r="2909" spans="27:27" x14ac:dyDescent="0.3">
      <c r="AA2909"/>
    </row>
    <row r="2910" spans="27:27" x14ac:dyDescent="0.3">
      <c r="AA2910"/>
    </row>
    <row r="2911" spans="27:27" x14ac:dyDescent="0.3">
      <c r="AA2911"/>
    </row>
    <row r="2912" spans="27:27" x14ac:dyDescent="0.3">
      <c r="AA2912"/>
    </row>
    <row r="2913" spans="27:27" x14ac:dyDescent="0.3">
      <c r="AA2913"/>
    </row>
    <row r="2914" spans="27:27" x14ac:dyDescent="0.3">
      <c r="AA2914"/>
    </row>
    <row r="2915" spans="27:27" x14ac:dyDescent="0.3">
      <c r="AA2915"/>
    </row>
    <row r="2916" spans="27:27" x14ac:dyDescent="0.3">
      <c r="AA2916"/>
    </row>
    <row r="2917" spans="27:27" x14ac:dyDescent="0.3">
      <c r="AA2917"/>
    </row>
    <row r="2918" spans="27:27" x14ac:dyDescent="0.3">
      <c r="AA2918"/>
    </row>
    <row r="2919" spans="27:27" x14ac:dyDescent="0.3">
      <c r="AA2919"/>
    </row>
    <row r="2920" spans="27:27" x14ac:dyDescent="0.3">
      <c r="AA2920"/>
    </row>
    <row r="2921" spans="27:27" x14ac:dyDescent="0.3">
      <c r="AA2921"/>
    </row>
    <row r="2922" spans="27:27" x14ac:dyDescent="0.3">
      <c r="AA2922"/>
    </row>
    <row r="2923" spans="27:27" x14ac:dyDescent="0.3">
      <c r="AA2923"/>
    </row>
    <row r="2924" spans="27:27" x14ac:dyDescent="0.3">
      <c r="AA2924"/>
    </row>
    <row r="2925" spans="27:27" x14ac:dyDescent="0.3">
      <c r="AA2925"/>
    </row>
    <row r="2926" spans="27:27" x14ac:dyDescent="0.3">
      <c r="AA2926"/>
    </row>
    <row r="2927" spans="27:27" x14ac:dyDescent="0.3">
      <c r="AA2927"/>
    </row>
    <row r="2928" spans="27:27" x14ac:dyDescent="0.3">
      <c r="AA2928"/>
    </row>
    <row r="2929" spans="27:27" x14ac:dyDescent="0.3">
      <c r="AA2929"/>
    </row>
    <row r="2930" spans="27:27" x14ac:dyDescent="0.3">
      <c r="AA2930"/>
    </row>
    <row r="2931" spans="27:27" x14ac:dyDescent="0.3">
      <c r="AA2931"/>
    </row>
    <row r="2932" spans="27:27" x14ac:dyDescent="0.3">
      <c r="AA2932"/>
    </row>
    <row r="2933" spans="27:27" x14ac:dyDescent="0.3">
      <c r="AA2933"/>
    </row>
    <row r="2934" spans="27:27" x14ac:dyDescent="0.3">
      <c r="AA2934"/>
    </row>
    <row r="2935" spans="27:27" x14ac:dyDescent="0.3">
      <c r="AA2935"/>
    </row>
    <row r="2936" spans="27:27" x14ac:dyDescent="0.3">
      <c r="AA2936"/>
    </row>
    <row r="2937" spans="27:27" x14ac:dyDescent="0.3">
      <c r="AA2937"/>
    </row>
    <row r="2938" spans="27:27" x14ac:dyDescent="0.3">
      <c r="AA2938"/>
    </row>
    <row r="2939" spans="27:27" x14ac:dyDescent="0.3">
      <c r="AA2939"/>
    </row>
    <row r="2940" spans="27:27" x14ac:dyDescent="0.3">
      <c r="AA2940"/>
    </row>
    <row r="2941" spans="27:27" x14ac:dyDescent="0.3">
      <c r="AA2941"/>
    </row>
    <row r="2942" spans="27:27" x14ac:dyDescent="0.3">
      <c r="AA2942"/>
    </row>
    <row r="2943" spans="27:27" x14ac:dyDescent="0.3">
      <c r="AA2943"/>
    </row>
    <row r="2944" spans="27:27" x14ac:dyDescent="0.3">
      <c r="AA2944"/>
    </row>
    <row r="2945" spans="27:27" x14ac:dyDescent="0.3">
      <c r="AA2945"/>
    </row>
    <row r="2946" spans="27:27" x14ac:dyDescent="0.3">
      <c r="AA2946"/>
    </row>
    <row r="2947" spans="27:27" x14ac:dyDescent="0.3">
      <c r="AA2947"/>
    </row>
    <row r="2948" spans="27:27" x14ac:dyDescent="0.3">
      <c r="AA2948"/>
    </row>
    <row r="2949" spans="27:27" x14ac:dyDescent="0.3">
      <c r="AA2949"/>
    </row>
    <row r="2950" spans="27:27" x14ac:dyDescent="0.3">
      <c r="AA2950"/>
    </row>
    <row r="2951" spans="27:27" x14ac:dyDescent="0.3">
      <c r="AA2951"/>
    </row>
    <row r="2952" spans="27:27" x14ac:dyDescent="0.3">
      <c r="AA2952"/>
    </row>
    <row r="2953" spans="27:27" x14ac:dyDescent="0.3">
      <c r="AA2953"/>
    </row>
    <row r="2954" spans="27:27" x14ac:dyDescent="0.3">
      <c r="AA2954"/>
    </row>
    <row r="2955" spans="27:27" x14ac:dyDescent="0.3">
      <c r="AA2955"/>
    </row>
    <row r="2956" spans="27:27" x14ac:dyDescent="0.3">
      <c r="AA2956"/>
    </row>
    <row r="2957" spans="27:27" x14ac:dyDescent="0.3">
      <c r="AA2957"/>
    </row>
    <row r="2958" spans="27:27" x14ac:dyDescent="0.3">
      <c r="AA2958"/>
    </row>
    <row r="2959" spans="27:27" x14ac:dyDescent="0.3">
      <c r="AA2959"/>
    </row>
    <row r="2960" spans="27:27" x14ac:dyDescent="0.3">
      <c r="AA2960"/>
    </row>
    <row r="2961" spans="27:27" x14ac:dyDescent="0.3">
      <c r="AA2961"/>
    </row>
    <row r="2962" spans="27:27" x14ac:dyDescent="0.3">
      <c r="AA2962"/>
    </row>
    <row r="2963" spans="27:27" x14ac:dyDescent="0.3">
      <c r="AA2963"/>
    </row>
    <row r="2964" spans="27:27" x14ac:dyDescent="0.3">
      <c r="AA2964"/>
    </row>
    <row r="2965" spans="27:27" x14ac:dyDescent="0.3">
      <c r="AA2965"/>
    </row>
    <row r="2966" spans="27:27" x14ac:dyDescent="0.3">
      <c r="AA2966"/>
    </row>
    <row r="2967" spans="27:27" x14ac:dyDescent="0.3">
      <c r="AA2967"/>
    </row>
    <row r="2968" spans="27:27" x14ac:dyDescent="0.3">
      <c r="AA2968"/>
    </row>
    <row r="2969" spans="27:27" x14ac:dyDescent="0.3">
      <c r="AA2969"/>
    </row>
    <row r="2970" spans="27:27" x14ac:dyDescent="0.3">
      <c r="AA2970"/>
    </row>
    <row r="2971" spans="27:27" x14ac:dyDescent="0.3">
      <c r="AA2971"/>
    </row>
    <row r="2972" spans="27:27" x14ac:dyDescent="0.3">
      <c r="AA2972"/>
    </row>
    <row r="2973" spans="27:27" x14ac:dyDescent="0.3">
      <c r="AA2973"/>
    </row>
    <row r="2974" spans="27:27" x14ac:dyDescent="0.3">
      <c r="AA2974"/>
    </row>
    <row r="2975" spans="27:27" x14ac:dyDescent="0.3">
      <c r="AA2975"/>
    </row>
    <row r="2976" spans="27:27" x14ac:dyDescent="0.3">
      <c r="AA2976"/>
    </row>
    <row r="2977" spans="27:27" x14ac:dyDescent="0.3">
      <c r="AA2977"/>
    </row>
    <row r="2978" spans="27:27" x14ac:dyDescent="0.3">
      <c r="AA2978"/>
    </row>
    <row r="2979" spans="27:27" x14ac:dyDescent="0.3">
      <c r="AA2979"/>
    </row>
    <row r="2980" spans="27:27" x14ac:dyDescent="0.3">
      <c r="AA2980"/>
    </row>
    <row r="2981" spans="27:27" x14ac:dyDescent="0.3">
      <c r="AA2981"/>
    </row>
    <row r="2982" spans="27:27" x14ac:dyDescent="0.3">
      <c r="AA2982"/>
    </row>
    <row r="2983" spans="27:27" x14ac:dyDescent="0.3">
      <c r="AA2983"/>
    </row>
    <row r="2984" spans="27:27" x14ac:dyDescent="0.3">
      <c r="AA2984"/>
    </row>
    <row r="2985" spans="27:27" x14ac:dyDescent="0.3">
      <c r="AA2985"/>
    </row>
    <row r="2986" spans="27:27" x14ac:dyDescent="0.3">
      <c r="AA2986"/>
    </row>
    <row r="2987" spans="27:27" x14ac:dyDescent="0.3">
      <c r="AA2987"/>
    </row>
    <row r="2988" spans="27:27" x14ac:dyDescent="0.3">
      <c r="AA2988"/>
    </row>
    <row r="2989" spans="27:27" x14ac:dyDescent="0.3">
      <c r="AA2989"/>
    </row>
    <row r="2990" spans="27:27" x14ac:dyDescent="0.3">
      <c r="AA2990"/>
    </row>
    <row r="2991" spans="27:27" x14ac:dyDescent="0.3">
      <c r="AA2991"/>
    </row>
    <row r="2992" spans="27:27" x14ac:dyDescent="0.3">
      <c r="AA2992"/>
    </row>
    <row r="2993" spans="27:27" x14ac:dyDescent="0.3">
      <c r="AA2993"/>
    </row>
    <row r="2994" spans="27:27" x14ac:dyDescent="0.3">
      <c r="AA2994"/>
    </row>
    <row r="2995" spans="27:27" x14ac:dyDescent="0.3">
      <c r="AA2995"/>
    </row>
    <row r="2996" spans="27:27" x14ac:dyDescent="0.3">
      <c r="AA2996"/>
    </row>
    <row r="2997" spans="27:27" x14ac:dyDescent="0.3">
      <c r="AA2997"/>
    </row>
    <row r="2998" spans="27:27" x14ac:dyDescent="0.3">
      <c r="AA2998"/>
    </row>
    <row r="2999" spans="27:27" x14ac:dyDescent="0.3">
      <c r="AA2999"/>
    </row>
    <row r="3000" spans="27:27" x14ac:dyDescent="0.3">
      <c r="AA3000"/>
    </row>
    <row r="3001" spans="27:27" x14ac:dyDescent="0.3">
      <c r="AA3001"/>
    </row>
    <row r="3002" spans="27:27" x14ac:dyDescent="0.3">
      <c r="AA3002"/>
    </row>
    <row r="3003" spans="27:27" x14ac:dyDescent="0.3">
      <c r="AA3003"/>
    </row>
    <row r="3004" spans="27:27" x14ac:dyDescent="0.3">
      <c r="AA3004"/>
    </row>
    <row r="3005" spans="27:27" x14ac:dyDescent="0.3">
      <c r="AA3005"/>
    </row>
    <row r="3006" spans="27:27" x14ac:dyDescent="0.3">
      <c r="AA3006"/>
    </row>
    <row r="3007" spans="27:27" x14ac:dyDescent="0.3">
      <c r="AA3007"/>
    </row>
    <row r="3008" spans="27:27" x14ac:dyDescent="0.3">
      <c r="AA3008"/>
    </row>
    <row r="3009" spans="27:27" x14ac:dyDescent="0.3">
      <c r="AA3009"/>
    </row>
    <row r="3010" spans="27:27" x14ac:dyDescent="0.3">
      <c r="AA3010"/>
    </row>
    <row r="3011" spans="27:27" x14ac:dyDescent="0.3">
      <c r="AA3011"/>
    </row>
    <row r="3012" spans="27:27" x14ac:dyDescent="0.3">
      <c r="AA3012"/>
    </row>
    <row r="3013" spans="27:27" x14ac:dyDescent="0.3">
      <c r="AA3013"/>
    </row>
    <row r="3014" spans="27:27" x14ac:dyDescent="0.3">
      <c r="AA3014"/>
    </row>
    <row r="3015" spans="27:27" x14ac:dyDescent="0.3">
      <c r="AA3015"/>
    </row>
    <row r="3016" spans="27:27" x14ac:dyDescent="0.3">
      <c r="AA3016"/>
    </row>
    <row r="3017" spans="27:27" x14ac:dyDescent="0.3">
      <c r="AA3017"/>
    </row>
    <row r="3018" spans="27:27" x14ac:dyDescent="0.3">
      <c r="AA3018"/>
    </row>
    <row r="3019" spans="27:27" x14ac:dyDescent="0.3">
      <c r="AA3019"/>
    </row>
    <row r="3020" spans="27:27" x14ac:dyDescent="0.3">
      <c r="AA3020"/>
    </row>
    <row r="3021" spans="27:27" x14ac:dyDescent="0.3">
      <c r="AA3021"/>
    </row>
    <row r="3022" spans="27:27" x14ac:dyDescent="0.3">
      <c r="AA3022"/>
    </row>
    <row r="3023" spans="27:27" x14ac:dyDescent="0.3">
      <c r="AA3023"/>
    </row>
    <row r="3024" spans="27:27" x14ac:dyDescent="0.3">
      <c r="AA3024"/>
    </row>
    <row r="3025" spans="27:27" x14ac:dyDescent="0.3">
      <c r="AA3025"/>
    </row>
    <row r="3026" spans="27:27" x14ac:dyDescent="0.3">
      <c r="AA3026"/>
    </row>
    <row r="3027" spans="27:27" x14ac:dyDescent="0.3">
      <c r="AA3027"/>
    </row>
    <row r="3028" spans="27:27" x14ac:dyDescent="0.3">
      <c r="AA3028"/>
    </row>
    <row r="3029" spans="27:27" x14ac:dyDescent="0.3">
      <c r="AA3029"/>
    </row>
    <row r="3030" spans="27:27" x14ac:dyDescent="0.3">
      <c r="AA3030"/>
    </row>
    <row r="3031" spans="27:27" x14ac:dyDescent="0.3">
      <c r="AA3031"/>
    </row>
    <row r="3032" spans="27:27" x14ac:dyDescent="0.3">
      <c r="AA3032"/>
    </row>
    <row r="3033" spans="27:27" x14ac:dyDescent="0.3">
      <c r="AA3033"/>
    </row>
    <row r="3034" spans="27:27" x14ac:dyDescent="0.3">
      <c r="AA3034"/>
    </row>
    <row r="3035" spans="27:27" x14ac:dyDescent="0.3">
      <c r="AA3035"/>
    </row>
    <row r="3036" spans="27:27" x14ac:dyDescent="0.3">
      <c r="AA3036"/>
    </row>
    <row r="3037" spans="27:27" x14ac:dyDescent="0.3">
      <c r="AA3037"/>
    </row>
    <row r="3038" spans="27:27" x14ac:dyDescent="0.3">
      <c r="AA3038"/>
    </row>
    <row r="3039" spans="27:27" x14ac:dyDescent="0.3">
      <c r="AA3039"/>
    </row>
    <row r="3040" spans="27:27" x14ac:dyDescent="0.3">
      <c r="AA3040"/>
    </row>
    <row r="3041" spans="27:27" x14ac:dyDescent="0.3">
      <c r="AA3041"/>
    </row>
    <row r="3042" spans="27:27" x14ac:dyDescent="0.3">
      <c r="AA3042"/>
    </row>
    <row r="3043" spans="27:27" x14ac:dyDescent="0.3">
      <c r="AA3043"/>
    </row>
    <row r="3044" spans="27:27" x14ac:dyDescent="0.3">
      <c r="AA3044"/>
    </row>
    <row r="3045" spans="27:27" x14ac:dyDescent="0.3">
      <c r="AA3045"/>
    </row>
    <row r="3046" spans="27:27" x14ac:dyDescent="0.3">
      <c r="AA3046"/>
    </row>
    <row r="3047" spans="27:27" x14ac:dyDescent="0.3">
      <c r="AA3047"/>
    </row>
    <row r="3048" spans="27:27" x14ac:dyDescent="0.3">
      <c r="AA3048"/>
    </row>
    <row r="3049" spans="27:27" x14ac:dyDescent="0.3">
      <c r="AA3049"/>
    </row>
    <row r="3050" spans="27:27" x14ac:dyDescent="0.3">
      <c r="AA3050"/>
    </row>
    <row r="3051" spans="27:27" x14ac:dyDescent="0.3">
      <c r="AA3051"/>
    </row>
    <row r="3052" spans="27:27" x14ac:dyDescent="0.3">
      <c r="AA3052"/>
    </row>
    <row r="3053" spans="27:27" x14ac:dyDescent="0.3">
      <c r="AA3053"/>
    </row>
    <row r="3054" spans="27:27" x14ac:dyDescent="0.3">
      <c r="AA3054"/>
    </row>
    <row r="3055" spans="27:27" x14ac:dyDescent="0.3">
      <c r="AA3055"/>
    </row>
    <row r="3056" spans="27:27" x14ac:dyDescent="0.3">
      <c r="AA3056"/>
    </row>
    <row r="3057" spans="27:27" x14ac:dyDescent="0.3">
      <c r="AA3057"/>
    </row>
    <row r="3058" spans="27:27" x14ac:dyDescent="0.3">
      <c r="AA3058"/>
    </row>
    <row r="3059" spans="27:27" x14ac:dyDescent="0.3">
      <c r="AA3059"/>
    </row>
    <row r="3060" spans="27:27" x14ac:dyDescent="0.3">
      <c r="AA3060"/>
    </row>
    <row r="3061" spans="27:27" x14ac:dyDescent="0.3">
      <c r="AA3061"/>
    </row>
    <row r="3062" spans="27:27" x14ac:dyDescent="0.3">
      <c r="AA3062"/>
    </row>
    <row r="3063" spans="27:27" x14ac:dyDescent="0.3">
      <c r="AA3063"/>
    </row>
    <row r="3064" spans="27:27" x14ac:dyDescent="0.3">
      <c r="AA3064"/>
    </row>
    <row r="3065" spans="27:27" x14ac:dyDescent="0.3">
      <c r="AA3065"/>
    </row>
    <row r="3066" spans="27:27" x14ac:dyDescent="0.3">
      <c r="AA3066"/>
    </row>
    <row r="3067" spans="27:27" x14ac:dyDescent="0.3">
      <c r="AA3067"/>
    </row>
    <row r="3068" spans="27:27" x14ac:dyDescent="0.3">
      <c r="AA3068"/>
    </row>
    <row r="3069" spans="27:27" x14ac:dyDescent="0.3">
      <c r="AA3069"/>
    </row>
    <row r="3070" spans="27:27" x14ac:dyDescent="0.3">
      <c r="AA3070"/>
    </row>
    <row r="3071" spans="27:27" x14ac:dyDescent="0.3">
      <c r="AA3071"/>
    </row>
    <row r="3072" spans="27:27" x14ac:dyDescent="0.3">
      <c r="AA3072"/>
    </row>
    <row r="3073" spans="27:27" x14ac:dyDescent="0.3">
      <c r="AA3073"/>
    </row>
    <row r="3074" spans="27:27" x14ac:dyDescent="0.3">
      <c r="AA3074"/>
    </row>
    <row r="3075" spans="27:27" x14ac:dyDescent="0.3">
      <c r="AA3075"/>
    </row>
    <row r="3076" spans="27:27" x14ac:dyDescent="0.3">
      <c r="AA3076"/>
    </row>
    <row r="3077" spans="27:27" x14ac:dyDescent="0.3">
      <c r="AA3077"/>
    </row>
    <row r="3078" spans="27:27" x14ac:dyDescent="0.3">
      <c r="AA3078"/>
    </row>
    <row r="3079" spans="27:27" x14ac:dyDescent="0.3">
      <c r="AA3079"/>
    </row>
    <row r="3080" spans="27:27" x14ac:dyDescent="0.3">
      <c r="AA3080"/>
    </row>
    <row r="3081" spans="27:27" x14ac:dyDescent="0.3">
      <c r="AA3081"/>
    </row>
    <row r="3082" spans="27:27" x14ac:dyDescent="0.3">
      <c r="AA3082"/>
    </row>
    <row r="3083" spans="27:27" x14ac:dyDescent="0.3">
      <c r="AA3083"/>
    </row>
    <row r="3084" spans="27:27" x14ac:dyDescent="0.3">
      <c r="AA3084"/>
    </row>
    <row r="3085" spans="27:27" x14ac:dyDescent="0.3">
      <c r="AA3085"/>
    </row>
    <row r="3086" spans="27:27" x14ac:dyDescent="0.3">
      <c r="AA3086"/>
    </row>
    <row r="3087" spans="27:27" x14ac:dyDescent="0.3">
      <c r="AA3087"/>
    </row>
    <row r="3088" spans="27:27" x14ac:dyDescent="0.3">
      <c r="AA3088"/>
    </row>
    <row r="3089" spans="27:27" x14ac:dyDescent="0.3">
      <c r="AA3089"/>
    </row>
    <row r="3090" spans="27:27" x14ac:dyDescent="0.3">
      <c r="AA3090"/>
    </row>
    <row r="3091" spans="27:27" x14ac:dyDescent="0.3">
      <c r="AA3091"/>
    </row>
    <row r="3092" spans="27:27" x14ac:dyDescent="0.3">
      <c r="AA3092"/>
    </row>
    <row r="3093" spans="27:27" x14ac:dyDescent="0.3">
      <c r="AA3093"/>
    </row>
    <row r="3094" spans="27:27" x14ac:dyDescent="0.3">
      <c r="AA3094"/>
    </row>
    <row r="3095" spans="27:27" x14ac:dyDescent="0.3">
      <c r="AA3095"/>
    </row>
    <row r="3096" spans="27:27" x14ac:dyDescent="0.3">
      <c r="AA3096"/>
    </row>
    <row r="3097" spans="27:27" x14ac:dyDescent="0.3">
      <c r="AA3097"/>
    </row>
    <row r="3098" spans="27:27" x14ac:dyDescent="0.3">
      <c r="AA3098"/>
    </row>
    <row r="3099" spans="27:27" x14ac:dyDescent="0.3">
      <c r="AA3099"/>
    </row>
    <row r="3100" spans="27:27" x14ac:dyDescent="0.3">
      <c r="AA3100"/>
    </row>
    <row r="3101" spans="27:27" x14ac:dyDescent="0.3">
      <c r="AA3101"/>
    </row>
    <row r="3102" spans="27:27" x14ac:dyDescent="0.3">
      <c r="AA3102"/>
    </row>
    <row r="3103" spans="27:27" x14ac:dyDescent="0.3">
      <c r="AA3103"/>
    </row>
    <row r="3104" spans="27:27" x14ac:dyDescent="0.3">
      <c r="AA3104"/>
    </row>
    <row r="3105" spans="27:27" x14ac:dyDescent="0.3">
      <c r="AA3105"/>
    </row>
    <row r="3106" spans="27:27" x14ac:dyDescent="0.3">
      <c r="AA3106"/>
    </row>
    <row r="3107" spans="27:27" x14ac:dyDescent="0.3">
      <c r="AA3107"/>
    </row>
    <row r="3108" spans="27:27" x14ac:dyDescent="0.3">
      <c r="AA3108"/>
    </row>
    <row r="3109" spans="27:27" x14ac:dyDescent="0.3">
      <c r="AA3109"/>
    </row>
    <row r="3110" spans="27:27" x14ac:dyDescent="0.3">
      <c r="AA3110"/>
    </row>
    <row r="3111" spans="27:27" x14ac:dyDescent="0.3">
      <c r="AA3111"/>
    </row>
    <row r="3112" spans="27:27" x14ac:dyDescent="0.3">
      <c r="AA3112"/>
    </row>
    <row r="3113" spans="27:27" x14ac:dyDescent="0.3">
      <c r="AA3113"/>
    </row>
    <row r="3114" spans="27:27" x14ac:dyDescent="0.3">
      <c r="AA3114"/>
    </row>
    <row r="3115" spans="27:27" x14ac:dyDescent="0.3">
      <c r="AA3115"/>
    </row>
    <row r="3116" spans="27:27" x14ac:dyDescent="0.3">
      <c r="AA3116"/>
    </row>
    <row r="3117" spans="27:27" x14ac:dyDescent="0.3">
      <c r="AA3117"/>
    </row>
    <row r="3118" spans="27:27" x14ac:dyDescent="0.3">
      <c r="AA3118"/>
    </row>
    <row r="3119" spans="27:27" x14ac:dyDescent="0.3">
      <c r="AA3119"/>
    </row>
    <row r="3120" spans="27:27" x14ac:dyDescent="0.3">
      <c r="AA3120"/>
    </row>
    <row r="3121" spans="27:27" x14ac:dyDescent="0.3">
      <c r="AA3121"/>
    </row>
    <row r="3122" spans="27:27" x14ac:dyDescent="0.3">
      <c r="AA3122"/>
    </row>
    <row r="3123" spans="27:27" x14ac:dyDescent="0.3">
      <c r="AA3123"/>
    </row>
    <row r="3124" spans="27:27" x14ac:dyDescent="0.3">
      <c r="AA3124"/>
    </row>
    <row r="3125" spans="27:27" x14ac:dyDescent="0.3">
      <c r="AA3125"/>
    </row>
    <row r="3126" spans="27:27" x14ac:dyDescent="0.3">
      <c r="AA3126"/>
    </row>
    <row r="3127" spans="27:27" x14ac:dyDescent="0.3">
      <c r="AA3127"/>
    </row>
    <row r="3128" spans="27:27" x14ac:dyDescent="0.3">
      <c r="AA3128"/>
    </row>
    <row r="3129" spans="27:27" x14ac:dyDescent="0.3">
      <c r="AA3129"/>
    </row>
    <row r="3130" spans="27:27" x14ac:dyDescent="0.3">
      <c r="AA3130"/>
    </row>
    <row r="3131" spans="27:27" x14ac:dyDescent="0.3">
      <c r="AA3131"/>
    </row>
    <row r="3132" spans="27:27" x14ac:dyDescent="0.3">
      <c r="AA3132"/>
    </row>
    <row r="3133" spans="27:27" x14ac:dyDescent="0.3">
      <c r="AA3133"/>
    </row>
    <row r="3134" spans="27:27" x14ac:dyDescent="0.3">
      <c r="AA3134"/>
    </row>
    <row r="3135" spans="27:27" x14ac:dyDescent="0.3">
      <c r="AA3135"/>
    </row>
    <row r="3136" spans="27:27" x14ac:dyDescent="0.3">
      <c r="AA3136"/>
    </row>
    <row r="3137" spans="27:27" x14ac:dyDescent="0.3">
      <c r="AA3137"/>
    </row>
    <row r="3138" spans="27:27" x14ac:dyDescent="0.3">
      <c r="AA3138"/>
    </row>
    <row r="3139" spans="27:27" x14ac:dyDescent="0.3">
      <c r="AA3139"/>
    </row>
    <row r="3140" spans="27:27" x14ac:dyDescent="0.3">
      <c r="AA3140"/>
    </row>
    <row r="3141" spans="27:27" x14ac:dyDescent="0.3">
      <c r="AA3141"/>
    </row>
    <row r="3142" spans="27:27" x14ac:dyDescent="0.3">
      <c r="AA3142"/>
    </row>
    <row r="3143" spans="27:27" x14ac:dyDescent="0.3">
      <c r="AA3143"/>
    </row>
    <row r="3144" spans="27:27" x14ac:dyDescent="0.3">
      <c r="AA3144"/>
    </row>
    <row r="3145" spans="27:27" x14ac:dyDescent="0.3">
      <c r="AA3145"/>
    </row>
    <row r="3146" spans="27:27" x14ac:dyDescent="0.3">
      <c r="AA3146"/>
    </row>
    <row r="3147" spans="27:27" x14ac:dyDescent="0.3">
      <c r="AA3147"/>
    </row>
    <row r="3148" spans="27:27" x14ac:dyDescent="0.3">
      <c r="AA3148"/>
    </row>
    <row r="3149" spans="27:27" x14ac:dyDescent="0.3">
      <c r="AA3149"/>
    </row>
    <row r="3150" spans="27:27" x14ac:dyDescent="0.3">
      <c r="AA3150"/>
    </row>
    <row r="3151" spans="27:27" x14ac:dyDescent="0.3">
      <c r="AA3151"/>
    </row>
    <row r="3152" spans="27:27" x14ac:dyDescent="0.3">
      <c r="AA3152"/>
    </row>
    <row r="3153" spans="27:27" x14ac:dyDescent="0.3">
      <c r="AA3153"/>
    </row>
    <row r="3154" spans="27:27" x14ac:dyDescent="0.3">
      <c r="AA3154"/>
    </row>
    <row r="3155" spans="27:27" x14ac:dyDescent="0.3">
      <c r="AA3155"/>
    </row>
    <row r="3156" spans="27:27" x14ac:dyDescent="0.3">
      <c r="AA3156"/>
    </row>
    <row r="3157" spans="27:27" x14ac:dyDescent="0.3">
      <c r="AA3157"/>
    </row>
    <row r="3158" spans="27:27" x14ac:dyDescent="0.3">
      <c r="AA3158"/>
    </row>
    <row r="3159" spans="27:27" x14ac:dyDescent="0.3">
      <c r="AA3159"/>
    </row>
    <row r="3160" spans="27:27" x14ac:dyDescent="0.3">
      <c r="AA3160"/>
    </row>
    <row r="3161" spans="27:27" x14ac:dyDescent="0.3">
      <c r="AA3161"/>
    </row>
    <row r="3162" spans="27:27" x14ac:dyDescent="0.3">
      <c r="AA3162"/>
    </row>
    <row r="3163" spans="27:27" x14ac:dyDescent="0.3">
      <c r="AA3163"/>
    </row>
    <row r="3164" spans="27:27" x14ac:dyDescent="0.3">
      <c r="AA3164"/>
    </row>
    <row r="3165" spans="27:27" x14ac:dyDescent="0.3">
      <c r="AA3165"/>
    </row>
    <row r="3166" spans="27:27" x14ac:dyDescent="0.3">
      <c r="AA3166"/>
    </row>
    <row r="3167" spans="27:27" x14ac:dyDescent="0.3">
      <c r="AA3167"/>
    </row>
    <row r="3168" spans="27:27" x14ac:dyDescent="0.3">
      <c r="AA3168"/>
    </row>
    <row r="3169" spans="27:27" x14ac:dyDescent="0.3">
      <c r="AA3169"/>
    </row>
    <row r="3170" spans="27:27" x14ac:dyDescent="0.3">
      <c r="AA3170"/>
    </row>
    <row r="3171" spans="27:27" x14ac:dyDescent="0.3">
      <c r="AA3171"/>
    </row>
    <row r="3172" spans="27:27" x14ac:dyDescent="0.3">
      <c r="AA3172"/>
    </row>
    <row r="3173" spans="27:27" x14ac:dyDescent="0.3">
      <c r="AA3173"/>
    </row>
    <row r="3174" spans="27:27" x14ac:dyDescent="0.3">
      <c r="AA3174"/>
    </row>
    <row r="3175" spans="27:27" x14ac:dyDescent="0.3">
      <c r="AA3175"/>
    </row>
    <row r="3176" spans="27:27" x14ac:dyDescent="0.3">
      <c r="AA3176"/>
    </row>
    <row r="3177" spans="27:27" x14ac:dyDescent="0.3">
      <c r="AA3177"/>
    </row>
    <row r="3178" spans="27:27" x14ac:dyDescent="0.3">
      <c r="AA3178"/>
    </row>
    <row r="3179" spans="27:27" x14ac:dyDescent="0.3">
      <c r="AA3179"/>
    </row>
    <row r="3180" spans="27:27" x14ac:dyDescent="0.3">
      <c r="AA3180"/>
    </row>
    <row r="3181" spans="27:27" x14ac:dyDescent="0.3">
      <c r="AA3181"/>
    </row>
    <row r="3182" spans="27:27" x14ac:dyDescent="0.3">
      <c r="AA3182"/>
    </row>
    <row r="3183" spans="27:27" x14ac:dyDescent="0.3">
      <c r="AA3183"/>
    </row>
    <row r="3184" spans="27:27" x14ac:dyDescent="0.3">
      <c r="AA3184"/>
    </row>
    <row r="3185" spans="27:27" x14ac:dyDescent="0.3">
      <c r="AA3185"/>
    </row>
    <row r="3186" spans="27:27" x14ac:dyDescent="0.3">
      <c r="AA3186"/>
    </row>
    <row r="3187" spans="27:27" x14ac:dyDescent="0.3">
      <c r="AA3187"/>
    </row>
    <row r="3188" spans="27:27" x14ac:dyDescent="0.3">
      <c r="AA3188"/>
    </row>
    <row r="3189" spans="27:27" x14ac:dyDescent="0.3">
      <c r="AA3189"/>
    </row>
    <row r="3190" spans="27:27" x14ac:dyDescent="0.3">
      <c r="AA3190"/>
    </row>
    <row r="3191" spans="27:27" x14ac:dyDescent="0.3">
      <c r="AA3191"/>
    </row>
    <row r="3192" spans="27:27" x14ac:dyDescent="0.3">
      <c r="AA3192"/>
    </row>
    <row r="3193" spans="27:27" x14ac:dyDescent="0.3">
      <c r="AA3193"/>
    </row>
    <row r="3194" spans="27:27" x14ac:dyDescent="0.3">
      <c r="AA3194"/>
    </row>
    <row r="3195" spans="27:27" x14ac:dyDescent="0.3">
      <c r="AA3195"/>
    </row>
    <row r="3196" spans="27:27" x14ac:dyDescent="0.3">
      <c r="AA3196"/>
    </row>
    <row r="3197" spans="27:27" x14ac:dyDescent="0.3">
      <c r="AA3197"/>
    </row>
    <row r="3198" spans="27:27" x14ac:dyDescent="0.3">
      <c r="AA3198"/>
    </row>
    <row r="3199" spans="27:27" x14ac:dyDescent="0.3">
      <c r="AA3199"/>
    </row>
    <row r="3200" spans="27:27" x14ac:dyDescent="0.3">
      <c r="AA3200"/>
    </row>
    <row r="3201" spans="27:27" x14ac:dyDescent="0.3">
      <c r="AA3201"/>
    </row>
    <row r="3202" spans="27:27" x14ac:dyDescent="0.3">
      <c r="AA3202"/>
    </row>
    <row r="3203" spans="27:27" x14ac:dyDescent="0.3">
      <c r="AA3203"/>
    </row>
    <row r="3204" spans="27:27" x14ac:dyDescent="0.3">
      <c r="AA3204"/>
    </row>
    <row r="3205" spans="27:27" x14ac:dyDescent="0.3">
      <c r="AA3205"/>
    </row>
    <row r="3206" spans="27:27" x14ac:dyDescent="0.3">
      <c r="AA3206"/>
    </row>
    <row r="3207" spans="27:27" x14ac:dyDescent="0.3">
      <c r="AA3207"/>
    </row>
    <row r="3208" spans="27:27" x14ac:dyDescent="0.3">
      <c r="AA3208"/>
    </row>
    <row r="3209" spans="27:27" x14ac:dyDescent="0.3">
      <c r="AA3209"/>
    </row>
    <row r="3210" spans="27:27" x14ac:dyDescent="0.3">
      <c r="AA3210"/>
    </row>
    <row r="3211" spans="27:27" x14ac:dyDescent="0.3">
      <c r="AA3211"/>
    </row>
    <row r="3212" spans="27:27" x14ac:dyDescent="0.3">
      <c r="AA3212"/>
    </row>
    <row r="3213" spans="27:27" x14ac:dyDescent="0.3">
      <c r="AA3213"/>
    </row>
    <row r="3214" spans="27:27" x14ac:dyDescent="0.3">
      <c r="AA3214"/>
    </row>
    <row r="3215" spans="27:27" x14ac:dyDescent="0.3">
      <c r="AA3215"/>
    </row>
    <row r="3216" spans="27:27" x14ac:dyDescent="0.3">
      <c r="AA3216"/>
    </row>
    <row r="3217" spans="27:27" x14ac:dyDescent="0.3">
      <c r="AA3217"/>
    </row>
    <row r="3218" spans="27:27" x14ac:dyDescent="0.3">
      <c r="AA3218"/>
    </row>
    <row r="3219" spans="27:27" x14ac:dyDescent="0.3">
      <c r="AA3219"/>
    </row>
    <row r="3220" spans="27:27" x14ac:dyDescent="0.3">
      <c r="AA3220"/>
    </row>
    <row r="3221" spans="27:27" x14ac:dyDescent="0.3">
      <c r="AA3221"/>
    </row>
    <row r="3222" spans="27:27" x14ac:dyDescent="0.3">
      <c r="AA3222"/>
    </row>
    <row r="3223" spans="27:27" x14ac:dyDescent="0.3">
      <c r="AA3223"/>
    </row>
    <row r="3224" spans="27:27" x14ac:dyDescent="0.3">
      <c r="AA3224"/>
    </row>
    <row r="3225" spans="27:27" x14ac:dyDescent="0.3">
      <c r="AA3225"/>
    </row>
    <row r="3226" spans="27:27" x14ac:dyDescent="0.3">
      <c r="AA3226"/>
    </row>
    <row r="3227" spans="27:27" x14ac:dyDescent="0.3">
      <c r="AA3227"/>
    </row>
    <row r="3228" spans="27:27" x14ac:dyDescent="0.3">
      <c r="AA3228"/>
    </row>
    <row r="3229" spans="27:27" x14ac:dyDescent="0.3">
      <c r="AA3229"/>
    </row>
    <row r="3230" spans="27:27" x14ac:dyDescent="0.3">
      <c r="AA3230"/>
    </row>
    <row r="3231" spans="27:27" x14ac:dyDescent="0.3">
      <c r="AA3231"/>
    </row>
    <row r="3232" spans="27:27" x14ac:dyDescent="0.3">
      <c r="AA3232"/>
    </row>
    <row r="3233" spans="27:27" x14ac:dyDescent="0.3">
      <c r="AA3233"/>
    </row>
    <row r="3234" spans="27:27" x14ac:dyDescent="0.3">
      <c r="AA3234"/>
    </row>
    <row r="3235" spans="27:27" x14ac:dyDescent="0.3">
      <c r="AA3235"/>
    </row>
    <row r="3236" spans="27:27" x14ac:dyDescent="0.3">
      <c r="AA3236"/>
    </row>
    <row r="3237" spans="27:27" x14ac:dyDescent="0.3">
      <c r="AA3237"/>
    </row>
    <row r="3238" spans="27:27" x14ac:dyDescent="0.3">
      <c r="AA3238"/>
    </row>
    <row r="3239" spans="27:27" x14ac:dyDescent="0.3">
      <c r="AA3239"/>
    </row>
    <row r="3240" spans="27:27" x14ac:dyDescent="0.3">
      <c r="AA3240"/>
    </row>
    <row r="3241" spans="27:27" x14ac:dyDescent="0.3">
      <c r="AA3241"/>
    </row>
    <row r="3242" spans="27:27" x14ac:dyDescent="0.3">
      <c r="AA3242"/>
    </row>
    <row r="3243" spans="27:27" x14ac:dyDescent="0.3">
      <c r="AA3243"/>
    </row>
    <row r="3244" spans="27:27" x14ac:dyDescent="0.3">
      <c r="AA3244"/>
    </row>
    <row r="3245" spans="27:27" x14ac:dyDescent="0.3">
      <c r="AA3245"/>
    </row>
    <row r="3246" spans="27:27" x14ac:dyDescent="0.3">
      <c r="AA3246"/>
    </row>
    <row r="3247" spans="27:27" x14ac:dyDescent="0.3">
      <c r="AA3247"/>
    </row>
    <row r="3248" spans="27:27" x14ac:dyDescent="0.3">
      <c r="AA3248"/>
    </row>
    <row r="3249" spans="27:27" x14ac:dyDescent="0.3">
      <c r="AA3249"/>
    </row>
    <row r="3250" spans="27:27" x14ac:dyDescent="0.3">
      <c r="AA3250"/>
    </row>
    <row r="3251" spans="27:27" x14ac:dyDescent="0.3">
      <c r="AA3251"/>
    </row>
    <row r="3252" spans="27:27" x14ac:dyDescent="0.3">
      <c r="AA3252"/>
    </row>
    <row r="3253" spans="27:27" x14ac:dyDescent="0.3">
      <c r="AA3253"/>
    </row>
    <row r="3254" spans="27:27" x14ac:dyDescent="0.3">
      <c r="AA3254"/>
    </row>
    <row r="3255" spans="27:27" x14ac:dyDescent="0.3">
      <c r="AA3255"/>
    </row>
    <row r="3256" spans="27:27" x14ac:dyDescent="0.3">
      <c r="AA3256"/>
    </row>
    <row r="3257" spans="27:27" x14ac:dyDescent="0.3">
      <c r="AA3257"/>
    </row>
    <row r="3258" spans="27:27" x14ac:dyDescent="0.3">
      <c r="AA3258"/>
    </row>
    <row r="3259" spans="27:27" x14ac:dyDescent="0.3">
      <c r="AA3259"/>
    </row>
    <row r="3260" spans="27:27" x14ac:dyDescent="0.3">
      <c r="AA3260"/>
    </row>
    <row r="3261" spans="27:27" x14ac:dyDescent="0.3">
      <c r="AA3261"/>
    </row>
    <row r="3262" spans="27:27" x14ac:dyDescent="0.3">
      <c r="AA3262"/>
    </row>
    <row r="3263" spans="27:27" x14ac:dyDescent="0.3">
      <c r="AA3263"/>
    </row>
    <row r="3264" spans="27:27" x14ac:dyDescent="0.3">
      <c r="AA3264"/>
    </row>
    <row r="3265" spans="27:27" x14ac:dyDescent="0.3">
      <c r="AA3265"/>
    </row>
    <row r="3266" spans="27:27" x14ac:dyDescent="0.3">
      <c r="AA3266"/>
    </row>
    <row r="3267" spans="27:27" x14ac:dyDescent="0.3">
      <c r="AA3267"/>
    </row>
    <row r="3268" spans="27:27" x14ac:dyDescent="0.3">
      <c r="AA3268"/>
    </row>
    <row r="3269" spans="27:27" x14ac:dyDescent="0.3">
      <c r="AA3269"/>
    </row>
    <row r="3270" spans="27:27" x14ac:dyDescent="0.3">
      <c r="AA3270"/>
    </row>
    <row r="3271" spans="27:27" x14ac:dyDescent="0.3">
      <c r="AA3271"/>
    </row>
    <row r="3272" spans="27:27" x14ac:dyDescent="0.3">
      <c r="AA3272"/>
    </row>
    <row r="3273" spans="27:27" x14ac:dyDescent="0.3">
      <c r="AA3273"/>
    </row>
    <row r="3274" spans="27:27" x14ac:dyDescent="0.3">
      <c r="AA3274"/>
    </row>
    <row r="3275" spans="27:27" x14ac:dyDescent="0.3">
      <c r="AA3275"/>
    </row>
    <row r="3276" spans="27:27" x14ac:dyDescent="0.3">
      <c r="AA3276"/>
    </row>
    <row r="3277" spans="27:27" x14ac:dyDescent="0.3">
      <c r="AA3277"/>
    </row>
    <row r="3278" spans="27:27" x14ac:dyDescent="0.3">
      <c r="AA3278"/>
    </row>
    <row r="3279" spans="27:27" x14ac:dyDescent="0.3">
      <c r="AA3279"/>
    </row>
    <row r="3280" spans="27:27" x14ac:dyDescent="0.3">
      <c r="AA3280"/>
    </row>
    <row r="3281" spans="27:27" x14ac:dyDescent="0.3">
      <c r="AA3281"/>
    </row>
    <row r="3282" spans="27:27" x14ac:dyDescent="0.3">
      <c r="AA3282"/>
    </row>
    <row r="3283" spans="27:27" x14ac:dyDescent="0.3">
      <c r="AA3283"/>
    </row>
    <row r="3284" spans="27:27" x14ac:dyDescent="0.3">
      <c r="AA3284"/>
    </row>
    <row r="3285" spans="27:27" x14ac:dyDescent="0.3">
      <c r="AA3285"/>
    </row>
    <row r="3286" spans="27:27" x14ac:dyDescent="0.3">
      <c r="AA3286"/>
    </row>
    <row r="3287" spans="27:27" x14ac:dyDescent="0.3">
      <c r="AA3287"/>
    </row>
    <row r="3288" spans="27:27" x14ac:dyDescent="0.3">
      <c r="AA3288"/>
    </row>
    <row r="3289" spans="27:27" x14ac:dyDescent="0.3">
      <c r="AA3289"/>
    </row>
    <row r="3290" spans="27:27" x14ac:dyDescent="0.3">
      <c r="AA3290"/>
    </row>
    <row r="3291" spans="27:27" x14ac:dyDescent="0.3">
      <c r="AA3291"/>
    </row>
    <row r="3292" spans="27:27" x14ac:dyDescent="0.3">
      <c r="AA3292"/>
    </row>
    <row r="3293" spans="27:27" x14ac:dyDescent="0.3">
      <c r="AA3293"/>
    </row>
    <row r="3294" spans="27:27" x14ac:dyDescent="0.3">
      <c r="AA3294"/>
    </row>
    <row r="3295" spans="27:27" x14ac:dyDescent="0.3">
      <c r="AA3295"/>
    </row>
    <row r="3296" spans="27:27" x14ac:dyDescent="0.3">
      <c r="AA3296"/>
    </row>
    <row r="3297" spans="27:27" x14ac:dyDescent="0.3">
      <c r="AA3297"/>
    </row>
    <row r="3298" spans="27:27" x14ac:dyDescent="0.3">
      <c r="AA3298"/>
    </row>
    <row r="3299" spans="27:27" x14ac:dyDescent="0.3">
      <c r="AA3299"/>
    </row>
    <row r="3300" spans="27:27" x14ac:dyDescent="0.3">
      <c r="AA3300"/>
    </row>
    <row r="3301" spans="27:27" x14ac:dyDescent="0.3">
      <c r="AA3301"/>
    </row>
    <row r="3302" spans="27:27" x14ac:dyDescent="0.3">
      <c r="AA3302"/>
    </row>
    <row r="3303" spans="27:27" x14ac:dyDescent="0.3">
      <c r="AA3303"/>
    </row>
    <row r="3304" spans="27:27" x14ac:dyDescent="0.3">
      <c r="AA3304"/>
    </row>
    <row r="3305" spans="27:27" x14ac:dyDescent="0.3">
      <c r="AA3305"/>
    </row>
    <row r="3306" spans="27:27" x14ac:dyDescent="0.3">
      <c r="AA3306"/>
    </row>
    <row r="3307" spans="27:27" x14ac:dyDescent="0.3">
      <c r="AA3307"/>
    </row>
    <row r="3308" spans="27:27" x14ac:dyDescent="0.3">
      <c r="AA3308"/>
    </row>
    <row r="3309" spans="27:27" x14ac:dyDescent="0.3">
      <c r="AA3309"/>
    </row>
    <row r="3310" spans="27:27" x14ac:dyDescent="0.3">
      <c r="AA3310"/>
    </row>
    <row r="3311" spans="27:27" x14ac:dyDescent="0.3">
      <c r="AA3311"/>
    </row>
    <row r="3312" spans="27:27" x14ac:dyDescent="0.3">
      <c r="AA3312"/>
    </row>
    <row r="3313" spans="27:27" x14ac:dyDescent="0.3">
      <c r="AA3313"/>
    </row>
    <row r="3314" spans="27:27" x14ac:dyDescent="0.3">
      <c r="AA3314"/>
    </row>
    <row r="3315" spans="27:27" x14ac:dyDescent="0.3">
      <c r="AA3315"/>
    </row>
    <row r="3316" spans="27:27" x14ac:dyDescent="0.3">
      <c r="AA3316"/>
    </row>
    <row r="3317" spans="27:27" x14ac:dyDescent="0.3">
      <c r="AA3317"/>
    </row>
    <row r="3318" spans="27:27" x14ac:dyDescent="0.3">
      <c r="AA3318"/>
    </row>
    <row r="3319" spans="27:27" x14ac:dyDescent="0.3">
      <c r="AA3319"/>
    </row>
    <row r="3320" spans="27:27" x14ac:dyDescent="0.3">
      <c r="AA3320"/>
    </row>
    <row r="3321" spans="27:27" x14ac:dyDescent="0.3">
      <c r="AA3321"/>
    </row>
    <row r="3322" spans="27:27" x14ac:dyDescent="0.3">
      <c r="AA3322"/>
    </row>
    <row r="3323" spans="27:27" x14ac:dyDescent="0.3">
      <c r="AA3323"/>
    </row>
    <row r="3324" spans="27:27" x14ac:dyDescent="0.3">
      <c r="AA3324"/>
    </row>
    <row r="3325" spans="27:27" x14ac:dyDescent="0.3">
      <c r="AA3325"/>
    </row>
    <row r="3326" spans="27:27" x14ac:dyDescent="0.3">
      <c r="AA3326"/>
    </row>
    <row r="3327" spans="27:27" x14ac:dyDescent="0.3">
      <c r="AA3327"/>
    </row>
    <row r="3328" spans="27:27" x14ac:dyDescent="0.3">
      <c r="AA3328"/>
    </row>
    <row r="3329" spans="27:27" x14ac:dyDescent="0.3">
      <c r="AA3329"/>
    </row>
    <row r="3330" spans="27:27" x14ac:dyDescent="0.3">
      <c r="AA3330"/>
    </row>
    <row r="3331" spans="27:27" x14ac:dyDescent="0.3">
      <c r="AA3331"/>
    </row>
    <row r="3332" spans="27:27" x14ac:dyDescent="0.3">
      <c r="AA3332"/>
    </row>
    <row r="3333" spans="27:27" x14ac:dyDescent="0.3">
      <c r="AA3333"/>
    </row>
    <row r="3334" spans="27:27" x14ac:dyDescent="0.3">
      <c r="AA3334"/>
    </row>
    <row r="3335" spans="27:27" x14ac:dyDescent="0.3">
      <c r="AA3335"/>
    </row>
    <row r="3336" spans="27:27" x14ac:dyDescent="0.3">
      <c r="AA3336"/>
    </row>
    <row r="3337" spans="27:27" x14ac:dyDescent="0.3">
      <c r="AA3337"/>
    </row>
    <row r="3338" spans="27:27" x14ac:dyDescent="0.3">
      <c r="AA3338"/>
    </row>
    <row r="3339" spans="27:27" x14ac:dyDescent="0.3">
      <c r="AA3339"/>
    </row>
    <row r="3340" spans="27:27" x14ac:dyDescent="0.3">
      <c r="AA3340"/>
    </row>
    <row r="3341" spans="27:27" x14ac:dyDescent="0.3">
      <c r="AA3341"/>
    </row>
    <row r="3342" spans="27:27" x14ac:dyDescent="0.3">
      <c r="AA3342"/>
    </row>
    <row r="3343" spans="27:27" x14ac:dyDescent="0.3">
      <c r="AA3343"/>
    </row>
    <row r="3344" spans="27:27" x14ac:dyDescent="0.3">
      <c r="AA3344"/>
    </row>
    <row r="3345" spans="27:27" x14ac:dyDescent="0.3">
      <c r="AA3345"/>
    </row>
    <row r="3346" spans="27:27" x14ac:dyDescent="0.3">
      <c r="AA3346"/>
    </row>
    <row r="3347" spans="27:27" x14ac:dyDescent="0.3">
      <c r="AA3347"/>
    </row>
    <row r="3348" spans="27:27" x14ac:dyDescent="0.3">
      <c r="AA3348"/>
    </row>
    <row r="3349" spans="27:27" x14ac:dyDescent="0.3">
      <c r="AA3349"/>
    </row>
    <row r="3350" spans="27:27" x14ac:dyDescent="0.3">
      <c r="AA3350"/>
    </row>
    <row r="3351" spans="27:27" x14ac:dyDescent="0.3">
      <c r="AA3351"/>
    </row>
    <row r="3352" spans="27:27" x14ac:dyDescent="0.3">
      <c r="AA3352"/>
    </row>
    <row r="3353" spans="27:27" x14ac:dyDescent="0.3">
      <c r="AA3353"/>
    </row>
    <row r="3354" spans="27:27" x14ac:dyDescent="0.3">
      <c r="AA3354"/>
    </row>
    <row r="3355" spans="27:27" x14ac:dyDescent="0.3">
      <c r="AA3355"/>
    </row>
    <row r="3356" spans="27:27" x14ac:dyDescent="0.3">
      <c r="AA3356"/>
    </row>
    <row r="3357" spans="27:27" x14ac:dyDescent="0.3">
      <c r="AA3357"/>
    </row>
    <row r="3358" spans="27:27" x14ac:dyDescent="0.3">
      <c r="AA3358"/>
    </row>
    <row r="3359" spans="27:27" x14ac:dyDescent="0.3">
      <c r="AA3359"/>
    </row>
    <row r="3360" spans="27:27" x14ac:dyDescent="0.3">
      <c r="AA3360"/>
    </row>
    <row r="3361" spans="27:27" x14ac:dyDescent="0.3">
      <c r="AA3361"/>
    </row>
    <row r="3362" spans="27:27" x14ac:dyDescent="0.3">
      <c r="AA3362"/>
    </row>
    <row r="3363" spans="27:27" x14ac:dyDescent="0.3">
      <c r="AA3363"/>
    </row>
    <row r="3364" spans="27:27" x14ac:dyDescent="0.3">
      <c r="AA3364"/>
    </row>
    <row r="3365" spans="27:27" x14ac:dyDescent="0.3">
      <c r="AA3365"/>
    </row>
    <row r="3366" spans="27:27" x14ac:dyDescent="0.3">
      <c r="AA3366"/>
    </row>
    <row r="3367" spans="27:27" x14ac:dyDescent="0.3">
      <c r="AA3367"/>
    </row>
    <row r="3368" spans="27:27" x14ac:dyDescent="0.3">
      <c r="AA3368"/>
    </row>
    <row r="3369" spans="27:27" x14ac:dyDescent="0.3">
      <c r="AA3369"/>
    </row>
    <row r="3370" spans="27:27" x14ac:dyDescent="0.3">
      <c r="AA3370"/>
    </row>
    <row r="3371" spans="27:27" x14ac:dyDescent="0.3">
      <c r="AA3371"/>
    </row>
    <row r="3372" spans="27:27" x14ac:dyDescent="0.3">
      <c r="AA3372"/>
    </row>
    <row r="3373" spans="27:27" x14ac:dyDescent="0.3">
      <c r="AA3373"/>
    </row>
    <row r="3374" spans="27:27" x14ac:dyDescent="0.3">
      <c r="AA3374"/>
    </row>
    <row r="3375" spans="27:27" x14ac:dyDescent="0.3">
      <c r="AA3375"/>
    </row>
    <row r="3376" spans="27:27" x14ac:dyDescent="0.3">
      <c r="AA3376"/>
    </row>
    <row r="3377" spans="27:27" x14ac:dyDescent="0.3">
      <c r="AA3377"/>
    </row>
    <row r="3378" spans="27:27" x14ac:dyDescent="0.3">
      <c r="AA3378"/>
    </row>
    <row r="3379" spans="27:27" x14ac:dyDescent="0.3">
      <c r="AA3379"/>
    </row>
    <row r="3380" spans="27:27" x14ac:dyDescent="0.3">
      <c r="AA3380"/>
    </row>
    <row r="3381" spans="27:27" x14ac:dyDescent="0.3">
      <c r="AA3381"/>
    </row>
    <row r="3382" spans="27:27" x14ac:dyDescent="0.3">
      <c r="AA3382"/>
    </row>
    <row r="3383" spans="27:27" x14ac:dyDescent="0.3">
      <c r="AA3383"/>
    </row>
    <row r="3384" spans="27:27" x14ac:dyDescent="0.3">
      <c r="AA3384"/>
    </row>
    <row r="3385" spans="27:27" x14ac:dyDescent="0.3">
      <c r="AA3385"/>
    </row>
    <row r="3386" spans="27:27" x14ac:dyDescent="0.3">
      <c r="AA3386"/>
    </row>
    <row r="3387" spans="27:27" x14ac:dyDescent="0.3">
      <c r="AA3387"/>
    </row>
    <row r="3388" spans="27:27" x14ac:dyDescent="0.3">
      <c r="AA3388"/>
    </row>
    <row r="3389" spans="27:27" x14ac:dyDescent="0.3">
      <c r="AA3389"/>
    </row>
    <row r="3390" spans="27:27" x14ac:dyDescent="0.3">
      <c r="AA3390"/>
    </row>
    <row r="3391" spans="27:27" x14ac:dyDescent="0.3">
      <c r="AA3391"/>
    </row>
    <row r="3392" spans="27:27" x14ac:dyDescent="0.3">
      <c r="AA3392"/>
    </row>
    <row r="3393" spans="27:27" x14ac:dyDescent="0.3">
      <c r="AA3393"/>
    </row>
    <row r="3394" spans="27:27" x14ac:dyDescent="0.3">
      <c r="AA3394"/>
    </row>
    <row r="3395" spans="27:27" x14ac:dyDescent="0.3">
      <c r="AA3395"/>
    </row>
    <row r="3396" spans="27:27" x14ac:dyDescent="0.3">
      <c r="AA3396"/>
    </row>
    <row r="3397" spans="27:27" x14ac:dyDescent="0.3">
      <c r="AA3397"/>
    </row>
    <row r="3398" spans="27:27" x14ac:dyDescent="0.3">
      <c r="AA3398"/>
    </row>
    <row r="3399" spans="27:27" x14ac:dyDescent="0.3">
      <c r="AA3399"/>
    </row>
    <row r="3400" spans="27:27" x14ac:dyDescent="0.3">
      <c r="AA3400"/>
    </row>
    <row r="3401" spans="27:27" x14ac:dyDescent="0.3">
      <c r="AA3401"/>
    </row>
    <row r="3402" spans="27:27" x14ac:dyDescent="0.3">
      <c r="AA3402"/>
    </row>
    <row r="3403" spans="27:27" x14ac:dyDescent="0.3">
      <c r="AA3403"/>
    </row>
    <row r="3404" spans="27:27" x14ac:dyDescent="0.3">
      <c r="AA3404"/>
    </row>
    <row r="3405" spans="27:27" x14ac:dyDescent="0.3">
      <c r="AA3405"/>
    </row>
    <row r="3406" spans="27:27" x14ac:dyDescent="0.3">
      <c r="AA3406"/>
    </row>
    <row r="3407" spans="27:27" x14ac:dyDescent="0.3">
      <c r="AA3407"/>
    </row>
    <row r="3408" spans="27:27" x14ac:dyDescent="0.3">
      <c r="AA3408"/>
    </row>
    <row r="3409" spans="27:27" x14ac:dyDescent="0.3">
      <c r="AA3409"/>
    </row>
    <row r="3410" spans="27:27" x14ac:dyDescent="0.3">
      <c r="AA3410"/>
    </row>
    <row r="3411" spans="27:27" x14ac:dyDescent="0.3">
      <c r="AA3411"/>
    </row>
    <row r="3412" spans="27:27" x14ac:dyDescent="0.3">
      <c r="AA3412"/>
    </row>
    <row r="3413" spans="27:27" x14ac:dyDescent="0.3">
      <c r="AA3413"/>
    </row>
    <row r="3414" spans="27:27" x14ac:dyDescent="0.3">
      <c r="AA3414"/>
    </row>
    <row r="3415" spans="27:27" x14ac:dyDescent="0.3">
      <c r="AA3415"/>
    </row>
    <row r="3416" spans="27:27" x14ac:dyDescent="0.3">
      <c r="AA3416"/>
    </row>
    <row r="3417" spans="27:27" x14ac:dyDescent="0.3">
      <c r="AA3417"/>
    </row>
    <row r="3418" spans="27:27" x14ac:dyDescent="0.3">
      <c r="AA3418"/>
    </row>
    <row r="3419" spans="27:27" x14ac:dyDescent="0.3">
      <c r="AA3419"/>
    </row>
    <row r="3420" spans="27:27" x14ac:dyDescent="0.3">
      <c r="AA3420"/>
    </row>
    <row r="3421" spans="27:27" x14ac:dyDescent="0.3">
      <c r="AA3421"/>
    </row>
    <row r="3422" spans="27:27" x14ac:dyDescent="0.3">
      <c r="AA3422"/>
    </row>
    <row r="3423" spans="27:27" x14ac:dyDescent="0.3">
      <c r="AA3423"/>
    </row>
    <row r="3424" spans="27:27" x14ac:dyDescent="0.3">
      <c r="AA3424"/>
    </row>
    <row r="3425" spans="27:27" x14ac:dyDescent="0.3">
      <c r="AA3425"/>
    </row>
    <row r="3426" spans="27:27" x14ac:dyDescent="0.3">
      <c r="AA3426"/>
    </row>
    <row r="3427" spans="27:27" x14ac:dyDescent="0.3">
      <c r="AA3427"/>
    </row>
    <row r="3428" spans="27:27" x14ac:dyDescent="0.3">
      <c r="AA3428"/>
    </row>
    <row r="3429" spans="27:27" x14ac:dyDescent="0.3">
      <c r="AA3429"/>
    </row>
    <row r="3430" spans="27:27" x14ac:dyDescent="0.3">
      <c r="AA3430"/>
    </row>
    <row r="3431" spans="27:27" x14ac:dyDescent="0.3">
      <c r="AA3431"/>
    </row>
    <row r="3432" spans="27:27" x14ac:dyDescent="0.3">
      <c r="AA3432"/>
    </row>
    <row r="3433" spans="27:27" x14ac:dyDescent="0.3">
      <c r="AA3433"/>
    </row>
    <row r="3434" spans="27:27" x14ac:dyDescent="0.3">
      <c r="AA3434"/>
    </row>
    <row r="3435" spans="27:27" x14ac:dyDescent="0.3">
      <c r="AA3435"/>
    </row>
    <row r="3436" spans="27:27" x14ac:dyDescent="0.3">
      <c r="AA3436"/>
    </row>
    <row r="3437" spans="27:27" x14ac:dyDescent="0.3">
      <c r="AA3437"/>
    </row>
    <row r="3438" spans="27:27" x14ac:dyDescent="0.3">
      <c r="AA3438"/>
    </row>
    <row r="3439" spans="27:27" x14ac:dyDescent="0.3">
      <c r="AA3439"/>
    </row>
    <row r="3440" spans="27:27" x14ac:dyDescent="0.3">
      <c r="AA3440"/>
    </row>
    <row r="3441" spans="27:27" x14ac:dyDescent="0.3">
      <c r="AA3441"/>
    </row>
    <row r="3442" spans="27:27" x14ac:dyDescent="0.3">
      <c r="AA3442"/>
    </row>
    <row r="3443" spans="27:27" x14ac:dyDescent="0.3">
      <c r="AA3443"/>
    </row>
    <row r="3444" spans="27:27" x14ac:dyDescent="0.3">
      <c r="AA3444"/>
    </row>
    <row r="3445" spans="27:27" x14ac:dyDescent="0.3">
      <c r="AA3445"/>
    </row>
    <row r="3446" spans="27:27" x14ac:dyDescent="0.3">
      <c r="AA3446"/>
    </row>
    <row r="3447" spans="27:27" x14ac:dyDescent="0.3">
      <c r="AA3447"/>
    </row>
    <row r="3448" spans="27:27" x14ac:dyDescent="0.3">
      <c r="AA3448"/>
    </row>
    <row r="3449" spans="27:27" x14ac:dyDescent="0.3">
      <c r="AA3449"/>
    </row>
    <row r="3450" spans="27:27" x14ac:dyDescent="0.3">
      <c r="AA3450"/>
    </row>
    <row r="3451" spans="27:27" x14ac:dyDescent="0.3">
      <c r="AA3451"/>
    </row>
    <row r="3452" spans="27:27" x14ac:dyDescent="0.3">
      <c r="AA3452"/>
    </row>
    <row r="3453" spans="27:27" x14ac:dyDescent="0.3">
      <c r="AA3453"/>
    </row>
    <row r="3454" spans="27:27" x14ac:dyDescent="0.3">
      <c r="AA3454"/>
    </row>
    <row r="3455" spans="27:27" x14ac:dyDescent="0.3">
      <c r="AA3455"/>
    </row>
    <row r="3456" spans="27:27" x14ac:dyDescent="0.3">
      <c r="AA3456"/>
    </row>
    <row r="3457" spans="27:27" x14ac:dyDescent="0.3">
      <c r="AA3457"/>
    </row>
    <row r="3458" spans="27:27" x14ac:dyDescent="0.3">
      <c r="AA3458"/>
    </row>
    <row r="3459" spans="27:27" x14ac:dyDescent="0.3">
      <c r="AA3459"/>
    </row>
    <row r="3460" spans="27:27" x14ac:dyDescent="0.3">
      <c r="AA3460"/>
    </row>
    <row r="3461" spans="27:27" x14ac:dyDescent="0.3">
      <c r="AA3461"/>
    </row>
    <row r="3462" spans="27:27" x14ac:dyDescent="0.3">
      <c r="AA3462"/>
    </row>
    <row r="3463" spans="27:27" x14ac:dyDescent="0.3">
      <c r="AA3463"/>
    </row>
    <row r="3464" spans="27:27" x14ac:dyDescent="0.3">
      <c r="AA3464"/>
    </row>
    <row r="3465" spans="27:27" x14ac:dyDescent="0.3">
      <c r="AA3465"/>
    </row>
    <row r="3466" spans="27:27" x14ac:dyDescent="0.3">
      <c r="AA3466"/>
    </row>
    <row r="3467" spans="27:27" x14ac:dyDescent="0.3">
      <c r="AA3467"/>
    </row>
    <row r="3468" spans="27:27" x14ac:dyDescent="0.3">
      <c r="AA3468"/>
    </row>
    <row r="3469" spans="27:27" x14ac:dyDescent="0.3">
      <c r="AA3469"/>
    </row>
    <row r="3470" spans="27:27" x14ac:dyDescent="0.3">
      <c r="AA3470"/>
    </row>
    <row r="3471" spans="27:27" x14ac:dyDescent="0.3">
      <c r="AA3471"/>
    </row>
    <row r="3472" spans="27:27" x14ac:dyDescent="0.3">
      <c r="AA3472"/>
    </row>
    <row r="3473" spans="27:27" x14ac:dyDescent="0.3">
      <c r="AA3473"/>
    </row>
    <row r="3474" spans="27:27" x14ac:dyDescent="0.3">
      <c r="AA3474"/>
    </row>
    <row r="3475" spans="27:27" x14ac:dyDescent="0.3">
      <c r="AA3475"/>
    </row>
    <row r="3476" spans="27:27" x14ac:dyDescent="0.3">
      <c r="AA3476"/>
    </row>
    <row r="3477" spans="27:27" x14ac:dyDescent="0.3">
      <c r="AA3477"/>
    </row>
    <row r="3478" spans="27:27" x14ac:dyDescent="0.3">
      <c r="AA3478"/>
    </row>
    <row r="3479" spans="27:27" x14ac:dyDescent="0.3">
      <c r="AA3479"/>
    </row>
    <row r="3480" spans="27:27" x14ac:dyDescent="0.3">
      <c r="AA3480"/>
    </row>
    <row r="3481" spans="27:27" x14ac:dyDescent="0.3">
      <c r="AA3481"/>
    </row>
    <row r="3482" spans="27:27" x14ac:dyDescent="0.3">
      <c r="AA3482"/>
    </row>
    <row r="3483" spans="27:27" x14ac:dyDescent="0.3">
      <c r="AA3483"/>
    </row>
    <row r="3484" spans="27:27" x14ac:dyDescent="0.3">
      <c r="AA3484"/>
    </row>
    <row r="3485" spans="27:27" x14ac:dyDescent="0.3">
      <c r="AA3485"/>
    </row>
    <row r="3486" spans="27:27" x14ac:dyDescent="0.3">
      <c r="AA3486"/>
    </row>
    <row r="3487" spans="27:27" x14ac:dyDescent="0.3">
      <c r="AA3487"/>
    </row>
    <row r="3488" spans="27:27" x14ac:dyDescent="0.3">
      <c r="AA3488"/>
    </row>
    <row r="3489" spans="27:27" x14ac:dyDescent="0.3">
      <c r="AA3489"/>
    </row>
    <row r="3490" spans="27:27" x14ac:dyDescent="0.3">
      <c r="AA3490"/>
    </row>
    <row r="3491" spans="27:27" x14ac:dyDescent="0.3">
      <c r="AA3491"/>
    </row>
    <row r="3492" spans="27:27" x14ac:dyDescent="0.3">
      <c r="AA3492"/>
    </row>
    <row r="3493" spans="27:27" x14ac:dyDescent="0.3">
      <c r="AA3493"/>
    </row>
    <row r="3494" spans="27:27" x14ac:dyDescent="0.3">
      <c r="AA3494"/>
    </row>
    <row r="3495" spans="27:27" x14ac:dyDescent="0.3">
      <c r="AA3495"/>
    </row>
    <row r="3496" spans="27:27" x14ac:dyDescent="0.3">
      <c r="AA3496"/>
    </row>
    <row r="3497" spans="27:27" x14ac:dyDescent="0.3">
      <c r="AA3497"/>
    </row>
    <row r="3498" spans="27:27" x14ac:dyDescent="0.3">
      <c r="AA3498"/>
    </row>
    <row r="3499" spans="27:27" x14ac:dyDescent="0.3">
      <c r="AA3499"/>
    </row>
    <row r="3500" spans="27:27" x14ac:dyDescent="0.3">
      <c r="AA3500"/>
    </row>
    <row r="3501" spans="27:27" x14ac:dyDescent="0.3">
      <c r="AA3501"/>
    </row>
    <row r="3502" spans="27:27" x14ac:dyDescent="0.3">
      <c r="AA3502"/>
    </row>
    <row r="3503" spans="27:27" x14ac:dyDescent="0.3">
      <c r="AA3503"/>
    </row>
    <row r="3504" spans="27:27" x14ac:dyDescent="0.3">
      <c r="AA3504"/>
    </row>
    <row r="3505" spans="27:27" x14ac:dyDescent="0.3">
      <c r="AA3505"/>
    </row>
    <row r="3506" spans="27:27" x14ac:dyDescent="0.3">
      <c r="AA3506"/>
    </row>
    <row r="3507" spans="27:27" x14ac:dyDescent="0.3">
      <c r="AA3507"/>
    </row>
    <row r="3508" spans="27:27" x14ac:dyDescent="0.3">
      <c r="AA3508"/>
    </row>
    <row r="3509" spans="27:27" x14ac:dyDescent="0.3">
      <c r="AA3509"/>
    </row>
    <row r="3510" spans="27:27" x14ac:dyDescent="0.3">
      <c r="AA3510"/>
    </row>
    <row r="3511" spans="27:27" x14ac:dyDescent="0.3">
      <c r="AA3511"/>
    </row>
    <row r="3512" spans="27:27" x14ac:dyDescent="0.3">
      <c r="AA3512"/>
    </row>
    <row r="3513" spans="27:27" x14ac:dyDescent="0.3">
      <c r="AA3513"/>
    </row>
    <row r="3514" spans="27:27" x14ac:dyDescent="0.3">
      <c r="AA3514"/>
    </row>
    <row r="3515" spans="27:27" x14ac:dyDescent="0.3">
      <c r="AA3515"/>
    </row>
    <row r="3516" spans="27:27" x14ac:dyDescent="0.3">
      <c r="AA3516"/>
    </row>
    <row r="3517" spans="27:27" x14ac:dyDescent="0.3">
      <c r="AA3517"/>
    </row>
    <row r="3518" spans="27:27" x14ac:dyDescent="0.3">
      <c r="AA3518"/>
    </row>
    <row r="3519" spans="27:27" x14ac:dyDescent="0.3">
      <c r="AA3519"/>
    </row>
    <row r="3520" spans="27:27" x14ac:dyDescent="0.3">
      <c r="AA3520"/>
    </row>
    <row r="3521" spans="27:27" x14ac:dyDescent="0.3">
      <c r="AA3521"/>
    </row>
    <row r="3522" spans="27:27" x14ac:dyDescent="0.3">
      <c r="AA3522"/>
    </row>
    <row r="3523" spans="27:27" x14ac:dyDescent="0.3">
      <c r="AA3523"/>
    </row>
    <row r="3524" spans="27:27" x14ac:dyDescent="0.3">
      <c r="AA3524"/>
    </row>
    <row r="3525" spans="27:27" x14ac:dyDescent="0.3">
      <c r="AA3525"/>
    </row>
    <row r="3526" spans="27:27" x14ac:dyDescent="0.3">
      <c r="AA3526"/>
    </row>
    <row r="3527" spans="27:27" x14ac:dyDescent="0.3">
      <c r="AA3527"/>
    </row>
    <row r="3528" spans="27:27" x14ac:dyDescent="0.3">
      <c r="AA3528"/>
    </row>
    <row r="3529" spans="27:27" x14ac:dyDescent="0.3">
      <c r="AA3529"/>
    </row>
    <row r="3530" spans="27:27" x14ac:dyDescent="0.3">
      <c r="AA3530"/>
    </row>
    <row r="3531" spans="27:27" x14ac:dyDescent="0.3">
      <c r="AA3531"/>
    </row>
    <row r="3532" spans="27:27" x14ac:dyDescent="0.3">
      <c r="AA3532"/>
    </row>
    <row r="3533" spans="27:27" x14ac:dyDescent="0.3">
      <c r="AA3533"/>
    </row>
    <row r="3534" spans="27:27" x14ac:dyDescent="0.3">
      <c r="AA3534"/>
    </row>
    <row r="3535" spans="27:27" x14ac:dyDescent="0.3">
      <c r="AA3535"/>
    </row>
    <row r="3536" spans="27:27" x14ac:dyDescent="0.3">
      <c r="AA3536"/>
    </row>
    <row r="3537" spans="27:27" x14ac:dyDescent="0.3">
      <c r="AA3537"/>
    </row>
    <row r="3538" spans="27:27" x14ac:dyDescent="0.3">
      <c r="AA3538"/>
    </row>
    <row r="3539" spans="27:27" x14ac:dyDescent="0.3">
      <c r="AA3539"/>
    </row>
    <row r="3540" spans="27:27" x14ac:dyDescent="0.3">
      <c r="AA3540"/>
    </row>
    <row r="3541" spans="27:27" x14ac:dyDescent="0.3">
      <c r="AA3541"/>
    </row>
    <row r="3542" spans="27:27" x14ac:dyDescent="0.3">
      <c r="AA3542"/>
    </row>
    <row r="3543" spans="27:27" x14ac:dyDescent="0.3">
      <c r="AA3543"/>
    </row>
    <row r="3544" spans="27:27" x14ac:dyDescent="0.3">
      <c r="AA3544"/>
    </row>
    <row r="3545" spans="27:27" x14ac:dyDescent="0.3">
      <c r="AA3545"/>
    </row>
    <row r="3546" spans="27:27" x14ac:dyDescent="0.3">
      <c r="AA3546"/>
    </row>
    <row r="3547" spans="27:27" x14ac:dyDescent="0.3">
      <c r="AA3547"/>
    </row>
    <row r="3548" spans="27:27" x14ac:dyDescent="0.3">
      <c r="AA3548"/>
    </row>
    <row r="3549" spans="27:27" x14ac:dyDescent="0.3">
      <c r="AA3549"/>
    </row>
    <row r="3550" spans="27:27" x14ac:dyDescent="0.3">
      <c r="AA3550"/>
    </row>
    <row r="3551" spans="27:27" x14ac:dyDescent="0.3">
      <c r="AA3551"/>
    </row>
    <row r="3552" spans="27:27" x14ac:dyDescent="0.3">
      <c r="AA3552"/>
    </row>
    <row r="3553" spans="27:27" x14ac:dyDescent="0.3">
      <c r="AA3553"/>
    </row>
    <row r="3554" spans="27:27" x14ac:dyDescent="0.3">
      <c r="AA3554"/>
    </row>
    <row r="3555" spans="27:27" x14ac:dyDescent="0.3">
      <c r="AA3555"/>
    </row>
    <row r="3556" spans="27:27" x14ac:dyDescent="0.3">
      <c r="AA3556"/>
    </row>
    <row r="3557" spans="27:27" x14ac:dyDescent="0.3">
      <c r="AA3557"/>
    </row>
    <row r="3558" spans="27:27" x14ac:dyDescent="0.3">
      <c r="AA3558"/>
    </row>
    <row r="3559" spans="27:27" x14ac:dyDescent="0.3">
      <c r="AA3559"/>
    </row>
    <row r="3560" spans="27:27" x14ac:dyDescent="0.3">
      <c r="AA3560"/>
    </row>
    <row r="3561" spans="27:27" x14ac:dyDescent="0.3">
      <c r="AA3561"/>
    </row>
    <row r="3562" spans="27:27" x14ac:dyDescent="0.3">
      <c r="AA3562"/>
    </row>
    <row r="3563" spans="27:27" x14ac:dyDescent="0.3">
      <c r="AA3563"/>
    </row>
    <row r="3564" spans="27:27" x14ac:dyDescent="0.3">
      <c r="AA3564"/>
    </row>
    <row r="3565" spans="27:27" x14ac:dyDescent="0.3">
      <c r="AA3565"/>
    </row>
    <row r="3566" spans="27:27" x14ac:dyDescent="0.3">
      <c r="AA3566"/>
    </row>
    <row r="3567" spans="27:27" x14ac:dyDescent="0.3">
      <c r="AA3567"/>
    </row>
    <row r="3568" spans="27:27" x14ac:dyDescent="0.3">
      <c r="AA3568"/>
    </row>
    <row r="3569" spans="27:27" x14ac:dyDescent="0.3">
      <c r="AA3569"/>
    </row>
    <row r="3570" spans="27:27" x14ac:dyDescent="0.3">
      <c r="AA3570"/>
    </row>
    <row r="3571" spans="27:27" x14ac:dyDescent="0.3">
      <c r="AA3571"/>
    </row>
    <row r="3572" spans="27:27" x14ac:dyDescent="0.3">
      <c r="AA3572"/>
    </row>
    <row r="3573" spans="27:27" x14ac:dyDescent="0.3">
      <c r="AA3573"/>
    </row>
    <row r="3574" spans="27:27" x14ac:dyDescent="0.3">
      <c r="AA3574"/>
    </row>
    <row r="3575" spans="27:27" x14ac:dyDescent="0.3">
      <c r="AA3575"/>
    </row>
    <row r="3576" spans="27:27" x14ac:dyDescent="0.3">
      <c r="AA3576"/>
    </row>
    <row r="3577" spans="27:27" x14ac:dyDescent="0.3">
      <c r="AA3577"/>
    </row>
    <row r="3578" spans="27:27" x14ac:dyDescent="0.3">
      <c r="AA3578"/>
    </row>
    <row r="3579" spans="27:27" x14ac:dyDescent="0.3">
      <c r="AA3579"/>
    </row>
    <row r="3580" spans="27:27" x14ac:dyDescent="0.3">
      <c r="AA3580"/>
    </row>
    <row r="3581" spans="27:27" x14ac:dyDescent="0.3">
      <c r="AA3581"/>
    </row>
    <row r="3582" spans="27:27" x14ac:dyDescent="0.3">
      <c r="AA3582"/>
    </row>
    <row r="3583" spans="27:27" x14ac:dyDescent="0.3">
      <c r="AA3583"/>
    </row>
    <row r="3584" spans="27:27" x14ac:dyDescent="0.3">
      <c r="AA3584"/>
    </row>
    <row r="3585" spans="27:27" x14ac:dyDescent="0.3">
      <c r="AA3585"/>
    </row>
    <row r="3586" spans="27:27" x14ac:dyDescent="0.3">
      <c r="AA3586"/>
    </row>
    <row r="3587" spans="27:27" x14ac:dyDescent="0.3">
      <c r="AA3587"/>
    </row>
    <row r="3588" spans="27:27" x14ac:dyDescent="0.3">
      <c r="AA3588"/>
    </row>
    <row r="3589" spans="27:27" x14ac:dyDescent="0.3">
      <c r="AA3589"/>
    </row>
    <row r="3590" spans="27:27" x14ac:dyDescent="0.3">
      <c r="AA3590"/>
    </row>
    <row r="3591" spans="27:27" x14ac:dyDescent="0.3">
      <c r="AA3591"/>
    </row>
    <row r="3592" spans="27:27" x14ac:dyDescent="0.3">
      <c r="AA3592"/>
    </row>
    <row r="3593" spans="27:27" x14ac:dyDescent="0.3">
      <c r="AA3593"/>
    </row>
    <row r="3594" spans="27:27" x14ac:dyDescent="0.3">
      <c r="AA3594"/>
    </row>
    <row r="3595" spans="27:27" x14ac:dyDescent="0.3">
      <c r="AA3595"/>
    </row>
    <row r="3596" spans="27:27" x14ac:dyDescent="0.3">
      <c r="AA3596"/>
    </row>
    <row r="3597" spans="27:27" x14ac:dyDescent="0.3">
      <c r="AA3597"/>
    </row>
    <row r="3598" spans="27:27" x14ac:dyDescent="0.3">
      <c r="AA3598"/>
    </row>
    <row r="3599" spans="27:27" x14ac:dyDescent="0.3">
      <c r="AA3599"/>
    </row>
    <row r="3600" spans="27:27" x14ac:dyDescent="0.3">
      <c r="AA3600"/>
    </row>
    <row r="3601" spans="27:27" x14ac:dyDescent="0.3">
      <c r="AA3601"/>
    </row>
    <row r="3602" spans="27:27" x14ac:dyDescent="0.3">
      <c r="AA3602"/>
    </row>
    <row r="3603" spans="27:27" x14ac:dyDescent="0.3">
      <c r="AA3603"/>
    </row>
    <row r="3604" spans="27:27" x14ac:dyDescent="0.3">
      <c r="AA3604"/>
    </row>
    <row r="3605" spans="27:27" x14ac:dyDescent="0.3">
      <c r="AA3605"/>
    </row>
    <row r="3606" spans="27:27" x14ac:dyDescent="0.3">
      <c r="AA3606"/>
    </row>
    <row r="3607" spans="27:27" x14ac:dyDescent="0.3">
      <c r="AA3607"/>
    </row>
    <row r="3608" spans="27:27" x14ac:dyDescent="0.3">
      <c r="AA3608"/>
    </row>
    <row r="3609" spans="27:27" x14ac:dyDescent="0.3">
      <c r="AA3609"/>
    </row>
    <row r="3610" spans="27:27" x14ac:dyDescent="0.3">
      <c r="AA3610"/>
    </row>
    <row r="3611" spans="27:27" x14ac:dyDescent="0.3">
      <c r="AA3611"/>
    </row>
    <row r="3612" spans="27:27" x14ac:dyDescent="0.3">
      <c r="AA3612"/>
    </row>
    <row r="3613" spans="27:27" x14ac:dyDescent="0.3">
      <c r="AA3613"/>
    </row>
    <row r="3614" spans="27:27" x14ac:dyDescent="0.3">
      <c r="AA3614"/>
    </row>
    <row r="3615" spans="27:27" x14ac:dyDescent="0.3">
      <c r="AA3615"/>
    </row>
    <row r="3616" spans="27:27" x14ac:dyDescent="0.3">
      <c r="AA3616"/>
    </row>
    <row r="3617" spans="27:27" x14ac:dyDescent="0.3">
      <c r="AA3617"/>
    </row>
    <row r="3618" spans="27:27" x14ac:dyDescent="0.3">
      <c r="AA3618"/>
    </row>
    <row r="3619" spans="27:27" x14ac:dyDescent="0.3">
      <c r="AA3619"/>
    </row>
    <row r="3620" spans="27:27" x14ac:dyDescent="0.3">
      <c r="AA3620"/>
    </row>
    <row r="3621" spans="27:27" x14ac:dyDescent="0.3">
      <c r="AA3621"/>
    </row>
    <row r="3622" spans="27:27" x14ac:dyDescent="0.3">
      <c r="AA3622"/>
    </row>
    <row r="3623" spans="27:27" x14ac:dyDescent="0.3">
      <c r="AA3623"/>
    </row>
    <row r="3624" spans="27:27" x14ac:dyDescent="0.3">
      <c r="AA3624"/>
    </row>
    <row r="3625" spans="27:27" x14ac:dyDescent="0.3">
      <c r="AA3625"/>
    </row>
    <row r="3626" spans="27:27" x14ac:dyDescent="0.3">
      <c r="AA3626"/>
    </row>
    <row r="3627" spans="27:27" x14ac:dyDescent="0.3">
      <c r="AA3627"/>
    </row>
    <row r="3628" spans="27:27" x14ac:dyDescent="0.3">
      <c r="AA3628"/>
    </row>
    <row r="3629" spans="27:27" x14ac:dyDescent="0.3">
      <c r="AA3629"/>
    </row>
    <row r="3630" spans="27:27" x14ac:dyDescent="0.3">
      <c r="AA3630"/>
    </row>
    <row r="3631" spans="27:27" x14ac:dyDescent="0.3">
      <c r="AA3631"/>
    </row>
    <row r="3632" spans="27:27" x14ac:dyDescent="0.3">
      <c r="AA3632"/>
    </row>
    <row r="3633" spans="27:27" x14ac:dyDescent="0.3">
      <c r="AA3633"/>
    </row>
    <row r="3634" spans="27:27" x14ac:dyDescent="0.3">
      <c r="AA3634"/>
    </row>
    <row r="3635" spans="27:27" x14ac:dyDescent="0.3">
      <c r="AA3635"/>
    </row>
    <row r="3636" spans="27:27" x14ac:dyDescent="0.3">
      <c r="AA3636"/>
    </row>
    <row r="3637" spans="27:27" x14ac:dyDescent="0.3">
      <c r="AA3637"/>
    </row>
    <row r="3638" spans="27:27" x14ac:dyDescent="0.3">
      <c r="AA3638"/>
    </row>
    <row r="3639" spans="27:27" x14ac:dyDescent="0.3">
      <c r="AA3639"/>
    </row>
    <row r="3640" spans="27:27" x14ac:dyDescent="0.3">
      <c r="AA3640"/>
    </row>
    <row r="3641" spans="27:27" x14ac:dyDescent="0.3">
      <c r="AA3641"/>
    </row>
    <row r="3642" spans="27:27" x14ac:dyDescent="0.3">
      <c r="AA3642"/>
    </row>
    <row r="3643" spans="27:27" x14ac:dyDescent="0.3">
      <c r="AA3643"/>
    </row>
    <row r="3644" spans="27:27" x14ac:dyDescent="0.3">
      <c r="AA3644"/>
    </row>
    <row r="3645" spans="27:27" x14ac:dyDescent="0.3">
      <c r="AA3645"/>
    </row>
    <row r="3646" spans="27:27" x14ac:dyDescent="0.3">
      <c r="AA3646"/>
    </row>
    <row r="3647" spans="27:27" x14ac:dyDescent="0.3">
      <c r="AA3647"/>
    </row>
    <row r="3648" spans="27:27" x14ac:dyDescent="0.3">
      <c r="AA3648"/>
    </row>
    <row r="3649" spans="27:27" x14ac:dyDescent="0.3">
      <c r="AA3649"/>
    </row>
    <row r="3650" spans="27:27" x14ac:dyDescent="0.3">
      <c r="AA3650"/>
    </row>
    <row r="3651" spans="27:27" x14ac:dyDescent="0.3">
      <c r="AA3651"/>
    </row>
    <row r="3652" spans="27:27" x14ac:dyDescent="0.3">
      <c r="AA3652"/>
    </row>
    <row r="3653" spans="27:27" x14ac:dyDescent="0.3">
      <c r="AA3653"/>
    </row>
    <row r="3654" spans="27:27" x14ac:dyDescent="0.3">
      <c r="AA3654"/>
    </row>
    <row r="3655" spans="27:27" x14ac:dyDescent="0.3">
      <c r="AA3655"/>
    </row>
    <row r="3656" spans="27:27" x14ac:dyDescent="0.3">
      <c r="AA3656"/>
    </row>
    <row r="3657" spans="27:27" x14ac:dyDescent="0.3">
      <c r="AA3657"/>
    </row>
    <row r="3658" spans="27:27" x14ac:dyDescent="0.3">
      <c r="AA3658"/>
    </row>
    <row r="3659" spans="27:27" x14ac:dyDescent="0.3">
      <c r="AA3659"/>
    </row>
    <row r="3660" spans="27:27" x14ac:dyDescent="0.3">
      <c r="AA3660"/>
    </row>
    <row r="3661" spans="27:27" x14ac:dyDescent="0.3">
      <c r="AA3661"/>
    </row>
    <row r="3662" spans="27:27" x14ac:dyDescent="0.3">
      <c r="AA3662"/>
    </row>
    <row r="3663" spans="27:27" x14ac:dyDescent="0.3">
      <c r="AA3663"/>
    </row>
    <row r="3664" spans="27:27" x14ac:dyDescent="0.3">
      <c r="AA3664"/>
    </row>
    <row r="3665" spans="27:27" x14ac:dyDescent="0.3">
      <c r="AA3665"/>
    </row>
    <row r="3666" spans="27:27" x14ac:dyDescent="0.3">
      <c r="AA3666"/>
    </row>
    <row r="3667" spans="27:27" x14ac:dyDescent="0.3">
      <c r="AA3667"/>
    </row>
    <row r="3668" spans="27:27" x14ac:dyDescent="0.3">
      <c r="AA3668"/>
    </row>
    <row r="3669" spans="27:27" x14ac:dyDescent="0.3">
      <c r="AA3669"/>
    </row>
    <row r="3670" spans="27:27" x14ac:dyDescent="0.3">
      <c r="AA3670"/>
    </row>
    <row r="3671" spans="27:27" x14ac:dyDescent="0.3">
      <c r="AA3671"/>
    </row>
    <row r="3672" spans="27:27" x14ac:dyDescent="0.3">
      <c r="AA3672"/>
    </row>
    <row r="3673" spans="27:27" x14ac:dyDescent="0.3">
      <c r="AA3673"/>
    </row>
    <row r="3674" spans="27:27" x14ac:dyDescent="0.3">
      <c r="AA3674"/>
    </row>
    <row r="3675" spans="27:27" x14ac:dyDescent="0.3">
      <c r="AA3675"/>
    </row>
    <row r="3676" spans="27:27" x14ac:dyDescent="0.3">
      <c r="AA3676"/>
    </row>
    <row r="3677" spans="27:27" x14ac:dyDescent="0.3">
      <c r="AA3677"/>
    </row>
    <row r="3678" spans="27:27" x14ac:dyDescent="0.3">
      <c r="AA3678"/>
    </row>
    <row r="3679" spans="27:27" x14ac:dyDescent="0.3">
      <c r="AA3679"/>
    </row>
    <row r="3680" spans="27:27" x14ac:dyDescent="0.3">
      <c r="AA3680"/>
    </row>
    <row r="3681" spans="27:27" x14ac:dyDescent="0.3">
      <c r="AA3681"/>
    </row>
    <row r="3682" spans="27:27" x14ac:dyDescent="0.3">
      <c r="AA3682"/>
    </row>
    <row r="3683" spans="27:27" x14ac:dyDescent="0.3">
      <c r="AA3683"/>
    </row>
    <row r="3684" spans="27:27" x14ac:dyDescent="0.3">
      <c r="AA3684"/>
    </row>
    <row r="3685" spans="27:27" x14ac:dyDescent="0.3">
      <c r="AA3685"/>
    </row>
    <row r="3686" spans="27:27" x14ac:dyDescent="0.3">
      <c r="AA3686"/>
    </row>
    <row r="3687" spans="27:27" x14ac:dyDescent="0.3">
      <c r="AA3687"/>
    </row>
    <row r="3688" spans="27:27" x14ac:dyDescent="0.3">
      <c r="AA3688"/>
    </row>
    <row r="3689" spans="27:27" x14ac:dyDescent="0.3">
      <c r="AA3689"/>
    </row>
    <row r="3690" spans="27:27" x14ac:dyDescent="0.3">
      <c r="AA3690"/>
    </row>
    <row r="3691" spans="27:27" x14ac:dyDescent="0.3">
      <c r="AA3691"/>
    </row>
    <row r="3692" spans="27:27" x14ac:dyDescent="0.3">
      <c r="AA3692"/>
    </row>
    <row r="3693" spans="27:27" x14ac:dyDescent="0.3">
      <c r="AA3693"/>
    </row>
    <row r="3694" spans="27:27" x14ac:dyDescent="0.3">
      <c r="AA3694"/>
    </row>
    <row r="3695" spans="27:27" x14ac:dyDescent="0.3">
      <c r="AA3695"/>
    </row>
    <row r="3696" spans="27:27" x14ac:dyDescent="0.3">
      <c r="AA3696"/>
    </row>
    <row r="3697" spans="27:27" x14ac:dyDescent="0.3">
      <c r="AA3697"/>
    </row>
    <row r="3698" spans="27:27" x14ac:dyDescent="0.3">
      <c r="AA3698"/>
    </row>
    <row r="3699" spans="27:27" x14ac:dyDescent="0.3">
      <c r="AA3699"/>
    </row>
    <row r="3700" spans="27:27" x14ac:dyDescent="0.3">
      <c r="AA3700"/>
    </row>
    <row r="3701" spans="27:27" x14ac:dyDescent="0.3">
      <c r="AA3701"/>
    </row>
    <row r="3702" spans="27:27" x14ac:dyDescent="0.3">
      <c r="AA3702"/>
    </row>
    <row r="3703" spans="27:27" x14ac:dyDescent="0.3">
      <c r="AA3703"/>
    </row>
    <row r="3704" spans="27:27" x14ac:dyDescent="0.3">
      <c r="AA3704"/>
    </row>
    <row r="3705" spans="27:27" x14ac:dyDescent="0.3">
      <c r="AA3705"/>
    </row>
    <row r="3706" spans="27:27" x14ac:dyDescent="0.3">
      <c r="AA3706"/>
    </row>
    <row r="3707" spans="27:27" x14ac:dyDescent="0.3">
      <c r="AA3707"/>
    </row>
    <row r="3708" spans="27:27" x14ac:dyDescent="0.3">
      <c r="AA3708"/>
    </row>
    <row r="3709" spans="27:27" x14ac:dyDescent="0.3">
      <c r="AA3709"/>
    </row>
    <row r="3710" spans="27:27" x14ac:dyDescent="0.3">
      <c r="AA3710"/>
    </row>
    <row r="3711" spans="27:27" x14ac:dyDescent="0.3">
      <c r="AA3711"/>
    </row>
    <row r="3712" spans="27:27" x14ac:dyDescent="0.3">
      <c r="AA3712"/>
    </row>
    <row r="3713" spans="27:27" x14ac:dyDescent="0.3">
      <c r="AA3713"/>
    </row>
    <row r="3714" spans="27:27" x14ac:dyDescent="0.3">
      <c r="AA3714"/>
    </row>
    <row r="3715" spans="27:27" x14ac:dyDescent="0.3">
      <c r="AA3715"/>
    </row>
    <row r="3716" spans="27:27" x14ac:dyDescent="0.3">
      <c r="AA3716"/>
    </row>
    <row r="3717" spans="27:27" x14ac:dyDescent="0.3">
      <c r="AA3717"/>
    </row>
    <row r="3718" spans="27:27" x14ac:dyDescent="0.3">
      <c r="AA3718"/>
    </row>
    <row r="3719" spans="27:27" x14ac:dyDescent="0.3">
      <c r="AA3719"/>
    </row>
    <row r="3720" spans="27:27" x14ac:dyDescent="0.3">
      <c r="AA3720"/>
    </row>
    <row r="3721" spans="27:27" x14ac:dyDescent="0.3">
      <c r="AA3721"/>
    </row>
    <row r="3722" spans="27:27" x14ac:dyDescent="0.3">
      <c r="AA3722"/>
    </row>
    <row r="3723" spans="27:27" x14ac:dyDescent="0.3">
      <c r="AA3723"/>
    </row>
    <row r="3724" spans="27:27" x14ac:dyDescent="0.3">
      <c r="AA3724"/>
    </row>
    <row r="3725" spans="27:27" x14ac:dyDescent="0.3">
      <c r="AA3725"/>
    </row>
    <row r="3726" spans="27:27" x14ac:dyDescent="0.3">
      <c r="AA3726"/>
    </row>
    <row r="3727" spans="27:27" x14ac:dyDescent="0.3">
      <c r="AA3727"/>
    </row>
    <row r="3728" spans="27:27" x14ac:dyDescent="0.3">
      <c r="AA3728"/>
    </row>
    <row r="3729" spans="27:27" x14ac:dyDescent="0.3">
      <c r="AA3729"/>
    </row>
    <row r="3730" spans="27:27" x14ac:dyDescent="0.3">
      <c r="AA3730"/>
    </row>
    <row r="3731" spans="27:27" x14ac:dyDescent="0.3">
      <c r="AA3731"/>
    </row>
    <row r="3732" spans="27:27" x14ac:dyDescent="0.3">
      <c r="AA3732"/>
    </row>
    <row r="3733" spans="27:27" x14ac:dyDescent="0.3">
      <c r="AA3733"/>
    </row>
    <row r="3734" spans="27:27" x14ac:dyDescent="0.3">
      <c r="AA3734"/>
    </row>
    <row r="3735" spans="27:27" x14ac:dyDescent="0.3">
      <c r="AA3735"/>
    </row>
    <row r="3736" spans="27:27" x14ac:dyDescent="0.3">
      <c r="AA3736"/>
    </row>
    <row r="3737" spans="27:27" x14ac:dyDescent="0.3">
      <c r="AA3737"/>
    </row>
    <row r="3738" spans="27:27" x14ac:dyDescent="0.3">
      <c r="AA3738"/>
    </row>
    <row r="3739" spans="27:27" x14ac:dyDescent="0.3">
      <c r="AA3739"/>
    </row>
    <row r="3740" spans="27:27" x14ac:dyDescent="0.3">
      <c r="AA3740"/>
    </row>
    <row r="3741" spans="27:27" x14ac:dyDescent="0.3">
      <c r="AA3741"/>
    </row>
    <row r="3742" spans="27:27" x14ac:dyDescent="0.3">
      <c r="AA3742"/>
    </row>
    <row r="3743" spans="27:27" x14ac:dyDescent="0.3">
      <c r="AA3743"/>
    </row>
    <row r="3744" spans="27:27" x14ac:dyDescent="0.3">
      <c r="AA3744"/>
    </row>
    <row r="3745" spans="27:27" x14ac:dyDescent="0.3">
      <c r="AA3745"/>
    </row>
    <row r="3746" spans="27:27" x14ac:dyDescent="0.3">
      <c r="AA3746"/>
    </row>
    <row r="3747" spans="27:27" x14ac:dyDescent="0.3">
      <c r="AA3747"/>
    </row>
    <row r="3748" spans="27:27" x14ac:dyDescent="0.3">
      <c r="AA3748"/>
    </row>
    <row r="3749" spans="27:27" x14ac:dyDescent="0.3">
      <c r="AA3749"/>
    </row>
    <row r="3750" spans="27:27" x14ac:dyDescent="0.3">
      <c r="AA3750"/>
    </row>
    <row r="3751" spans="27:27" x14ac:dyDescent="0.3">
      <c r="AA3751"/>
    </row>
    <row r="3752" spans="27:27" x14ac:dyDescent="0.3">
      <c r="AA3752"/>
    </row>
    <row r="3753" spans="27:27" x14ac:dyDescent="0.3">
      <c r="AA3753"/>
    </row>
    <row r="3754" spans="27:27" x14ac:dyDescent="0.3">
      <c r="AA3754"/>
    </row>
    <row r="3755" spans="27:27" x14ac:dyDescent="0.3">
      <c r="AA3755"/>
    </row>
    <row r="3756" spans="27:27" x14ac:dyDescent="0.3">
      <c r="AA3756"/>
    </row>
    <row r="3757" spans="27:27" x14ac:dyDescent="0.3">
      <c r="AA3757"/>
    </row>
    <row r="3758" spans="27:27" x14ac:dyDescent="0.3">
      <c r="AA3758"/>
    </row>
    <row r="3759" spans="27:27" x14ac:dyDescent="0.3">
      <c r="AA3759"/>
    </row>
    <row r="3760" spans="27:27" x14ac:dyDescent="0.3">
      <c r="AA3760"/>
    </row>
    <row r="3761" spans="27:27" x14ac:dyDescent="0.3">
      <c r="AA3761"/>
    </row>
    <row r="3762" spans="27:27" x14ac:dyDescent="0.3">
      <c r="AA3762"/>
    </row>
    <row r="3763" spans="27:27" x14ac:dyDescent="0.3">
      <c r="AA3763"/>
    </row>
    <row r="3764" spans="27:27" x14ac:dyDescent="0.3">
      <c r="AA3764"/>
    </row>
    <row r="3765" spans="27:27" x14ac:dyDescent="0.3">
      <c r="AA3765"/>
    </row>
    <row r="3766" spans="27:27" x14ac:dyDescent="0.3">
      <c r="AA3766"/>
    </row>
    <row r="3767" spans="27:27" x14ac:dyDescent="0.3">
      <c r="AA3767"/>
    </row>
    <row r="3768" spans="27:27" x14ac:dyDescent="0.3">
      <c r="AA3768"/>
    </row>
    <row r="3769" spans="27:27" x14ac:dyDescent="0.3">
      <c r="AA3769"/>
    </row>
    <row r="3770" spans="27:27" x14ac:dyDescent="0.3">
      <c r="AA3770"/>
    </row>
    <row r="3771" spans="27:27" x14ac:dyDescent="0.3">
      <c r="AA3771"/>
    </row>
    <row r="3772" spans="27:27" x14ac:dyDescent="0.3">
      <c r="AA3772"/>
    </row>
    <row r="3773" spans="27:27" x14ac:dyDescent="0.3">
      <c r="AA3773"/>
    </row>
    <row r="3774" spans="27:27" x14ac:dyDescent="0.3">
      <c r="AA3774"/>
    </row>
    <row r="3775" spans="27:27" x14ac:dyDescent="0.3">
      <c r="AA3775"/>
    </row>
    <row r="3776" spans="27:27" x14ac:dyDescent="0.3">
      <c r="AA3776"/>
    </row>
    <row r="3777" spans="27:27" x14ac:dyDescent="0.3">
      <c r="AA3777"/>
    </row>
    <row r="3778" spans="27:27" x14ac:dyDescent="0.3">
      <c r="AA3778"/>
    </row>
    <row r="3779" spans="27:27" x14ac:dyDescent="0.3">
      <c r="AA3779"/>
    </row>
    <row r="3780" spans="27:27" x14ac:dyDescent="0.3">
      <c r="AA3780"/>
    </row>
    <row r="3781" spans="27:27" x14ac:dyDescent="0.3">
      <c r="AA3781"/>
    </row>
    <row r="3782" spans="27:27" x14ac:dyDescent="0.3">
      <c r="AA3782"/>
    </row>
    <row r="3783" spans="27:27" x14ac:dyDescent="0.3">
      <c r="AA3783"/>
    </row>
    <row r="3784" spans="27:27" x14ac:dyDescent="0.3">
      <c r="AA3784"/>
    </row>
    <row r="3785" spans="27:27" x14ac:dyDescent="0.3">
      <c r="AA3785"/>
    </row>
    <row r="3786" spans="27:27" x14ac:dyDescent="0.3">
      <c r="AA3786"/>
    </row>
    <row r="3787" spans="27:27" x14ac:dyDescent="0.3">
      <c r="AA3787"/>
    </row>
    <row r="3788" spans="27:27" x14ac:dyDescent="0.3">
      <c r="AA3788"/>
    </row>
    <row r="3789" spans="27:27" x14ac:dyDescent="0.3">
      <c r="AA3789"/>
    </row>
    <row r="3790" spans="27:27" x14ac:dyDescent="0.3">
      <c r="AA3790"/>
    </row>
    <row r="3791" spans="27:27" x14ac:dyDescent="0.3">
      <c r="AA3791"/>
    </row>
    <row r="3792" spans="27:27" x14ac:dyDescent="0.3">
      <c r="AA3792"/>
    </row>
    <row r="3793" spans="27:27" x14ac:dyDescent="0.3">
      <c r="AA3793"/>
    </row>
    <row r="3794" spans="27:27" x14ac:dyDescent="0.3">
      <c r="AA3794"/>
    </row>
    <row r="3795" spans="27:27" x14ac:dyDescent="0.3">
      <c r="AA3795"/>
    </row>
    <row r="3796" spans="27:27" x14ac:dyDescent="0.3">
      <c r="AA3796"/>
    </row>
    <row r="3797" spans="27:27" x14ac:dyDescent="0.3">
      <c r="AA3797"/>
    </row>
    <row r="3798" spans="27:27" x14ac:dyDescent="0.3">
      <c r="AA3798"/>
    </row>
    <row r="3799" spans="27:27" x14ac:dyDescent="0.3">
      <c r="AA3799"/>
    </row>
    <row r="3800" spans="27:27" x14ac:dyDescent="0.3">
      <c r="AA3800"/>
    </row>
    <row r="3801" spans="27:27" x14ac:dyDescent="0.3">
      <c r="AA3801"/>
    </row>
    <row r="3802" spans="27:27" x14ac:dyDescent="0.3">
      <c r="AA3802"/>
    </row>
    <row r="3803" spans="27:27" x14ac:dyDescent="0.3">
      <c r="AA3803"/>
    </row>
    <row r="3804" spans="27:27" x14ac:dyDescent="0.3">
      <c r="AA3804"/>
    </row>
    <row r="3805" spans="27:27" x14ac:dyDescent="0.3">
      <c r="AA3805"/>
    </row>
    <row r="3806" spans="27:27" x14ac:dyDescent="0.3">
      <c r="AA3806"/>
    </row>
    <row r="3807" spans="27:27" x14ac:dyDescent="0.3">
      <c r="AA3807"/>
    </row>
    <row r="3808" spans="27:27" x14ac:dyDescent="0.3">
      <c r="AA3808"/>
    </row>
    <row r="3809" spans="27:27" x14ac:dyDescent="0.3">
      <c r="AA3809"/>
    </row>
    <row r="3810" spans="27:27" x14ac:dyDescent="0.3">
      <c r="AA3810"/>
    </row>
    <row r="3811" spans="27:27" x14ac:dyDescent="0.3">
      <c r="AA3811"/>
    </row>
    <row r="3812" spans="27:27" x14ac:dyDescent="0.3">
      <c r="AA3812"/>
    </row>
    <row r="3813" spans="27:27" x14ac:dyDescent="0.3">
      <c r="AA3813"/>
    </row>
    <row r="3814" spans="27:27" x14ac:dyDescent="0.3">
      <c r="AA3814"/>
    </row>
    <row r="3815" spans="27:27" x14ac:dyDescent="0.3">
      <c r="AA3815"/>
    </row>
    <row r="3816" spans="27:27" x14ac:dyDescent="0.3">
      <c r="AA3816"/>
    </row>
    <row r="3817" spans="27:27" x14ac:dyDescent="0.3">
      <c r="AA3817"/>
    </row>
    <row r="3818" spans="27:27" x14ac:dyDescent="0.3">
      <c r="AA3818"/>
    </row>
    <row r="3819" spans="27:27" x14ac:dyDescent="0.3">
      <c r="AA3819"/>
    </row>
    <row r="3820" spans="27:27" x14ac:dyDescent="0.3">
      <c r="AA3820"/>
    </row>
    <row r="3821" spans="27:27" x14ac:dyDescent="0.3">
      <c r="AA3821"/>
    </row>
    <row r="3822" spans="27:27" x14ac:dyDescent="0.3">
      <c r="AA3822"/>
    </row>
    <row r="3823" spans="27:27" x14ac:dyDescent="0.3">
      <c r="AA3823"/>
    </row>
    <row r="3824" spans="27:27" x14ac:dyDescent="0.3">
      <c r="AA3824"/>
    </row>
    <row r="3825" spans="27:27" x14ac:dyDescent="0.3">
      <c r="AA3825"/>
    </row>
    <row r="3826" spans="27:27" x14ac:dyDescent="0.3">
      <c r="AA3826"/>
    </row>
    <row r="3827" spans="27:27" x14ac:dyDescent="0.3">
      <c r="AA3827"/>
    </row>
    <row r="3828" spans="27:27" x14ac:dyDescent="0.3">
      <c r="AA3828"/>
    </row>
    <row r="3829" spans="27:27" x14ac:dyDescent="0.3">
      <c r="AA3829"/>
    </row>
    <row r="3830" spans="27:27" x14ac:dyDescent="0.3">
      <c r="AA3830"/>
    </row>
    <row r="3831" spans="27:27" x14ac:dyDescent="0.3">
      <c r="AA3831"/>
    </row>
    <row r="3832" spans="27:27" x14ac:dyDescent="0.3">
      <c r="AA3832"/>
    </row>
    <row r="3833" spans="27:27" x14ac:dyDescent="0.3">
      <c r="AA3833"/>
    </row>
    <row r="3834" spans="27:27" x14ac:dyDescent="0.3">
      <c r="AA3834"/>
    </row>
    <row r="3835" spans="27:27" x14ac:dyDescent="0.3">
      <c r="AA3835"/>
    </row>
    <row r="3836" spans="27:27" x14ac:dyDescent="0.3">
      <c r="AA3836"/>
    </row>
    <row r="3837" spans="27:27" x14ac:dyDescent="0.3">
      <c r="AA3837"/>
    </row>
    <row r="3838" spans="27:27" x14ac:dyDescent="0.3">
      <c r="AA3838"/>
    </row>
    <row r="3839" spans="27:27" x14ac:dyDescent="0.3">
      <c r="AA3839"/>
    </row>
    <row r="3840" spans="27:27" x14ac:dyDescent="0.3">
      <c r="AA3840"/>
    </row>
    <row r="3841" spans="27:27" x14ac:dyDescent="0.3">
      <c r="AA3841"/>
    </row>
    <row r="3842" spans="27:27" x14ac:dyDescent="0.3">
      <c r="AA3842"/>
    </row>
    <row r="3843" spans="27:27" x14ac:dyDescent="0.3">
      <c r="AA3843"/>
    </row>
    <row r="3844" spans="27:27" x14ac:dyDescent="0.3">
      <c r="AA3844"/>
    </row>
    <row r="3845" spans="27:27" x14ac:dyDescent="0.3">
      <c r="AA3845"/>
    </row>
    <row r="3846" spans="27:27" x14ac:dyDescent="0.3">
      <c r="AA3846"/>
    </row>
    <row r="3847" spans="27:27" x14ac:dyDescent="0.3">
      <c r="AA3847"/>
    </row>
    <row r="3848" spans="27:27" x14ac:dyDescent="0.3">
      <c r="AA3848"/>
    </row>
    <row r="3849" spans="27:27" x14ac:dyDescent="0.3">
      <c r="AA3849"/>
    </row>
    <row r="3850" spans="27:27" x14ac:dyDescent="0.3">
      <c r="AA3850"/>
    </row>
    <row r="3851" spans="27:27" x14ac:dyDescent="0.3">
      <c r="AA3851"/>
    </row>
    <row r="3852" spans="27:27" x14ac:dyDescent="0.3">
      <c r="AA3852"/>
    </row>
    <row r="3853" spans="27:27" x14ac:dyDescent="0.3">
      <c r="AA3853"/>
    </row>
    <row r="3854" spans="27:27" x14ac:dyDescent="0.3">
      <c r="AA3854"/>
    </row>
    <row r="3855" spans="27:27" x14ac:dyDescent="0.3">
      <c r="AA3855"/>
    </row>
    <row r="3856" spans="27:27" x14ac:dyDescent="0.3">
      <c r="AA3856"/>
    </row>
    <row r="3857" spans="27:27" x14ac:dyDescent="0.3">
      <c r="AA3857"/>
    </row>
    <row r="3858" spans="27:27" x14ac:dyDescent="0.3">
      <c r="AA3858"/>
    </row>
    <row r="3859" spans="27:27" x14ac:dyDescent="0.3">
      <c r="AA3859"/>
    </row>
    <row r="3860" spans="27:27" x14ac:dyDescent="0.3">
      <c r="AA3860"/>
    </row>
    <row r="3861" spans="27:27" x14ac:dyDescent="0.3">
      <c r="AA3861"/>
    </row>
    <row r="3862" spans="27:27" x14ac:dyDescent="0.3">
      <c r="AA3862"/>
    </row>
    <row r="3863" spans="27:27" x14ac:dyDescent="0.3">
      <c r="AA3863"/>
    </row>
    <row r="3864" spans="27:27" x14ac:dyDescent="0.3">
      <c r="AA3864"/>
    </row>
    <row r="3865" spans="27:27" x14ac:dyDescent="0.3">
      <c r="AA3865"/>
    </row>
    <row r="3866" spans="27:27" x14ac:dyDescent="0.3">
      <c r="AA3866"/>
    </row>
    <row r="3867" spans="27:27" x14ac:dyDescent="0.3">
      <c r="AA3867"/>
    </row>
    <row r="3868" spans="27:27" x14ac:dyDescent="0.3">
      <c r="AA3868"/>
    </row>
    <row r="3869" spans="27:27" x14ac:dyDescent="0.3">
      <c r="AA3869"/>
    </row>
    <row r="3870" spans="27:27" x14ac:dyDescent="0.3">
      <c r="AA3870"/>
    </row>
    <row r="3871" spans="27:27" x14ac:dyDescent="0.3">
      <c r="AA3871"/>
    </row>
    <row r="3872" spans="27:27" x14ac:dyDescent="0.3">
      <c r="AA3872"/>
    </row>
    <row r="3873" spans="27:27" x14ac:dyDescent="0.3">
      <c r="AA3873"/>
    </row>
    <row r="3874" spans="27:27" x14ac:dyDescent="0.3">
      <c r="AA3874"/>
    </row>
    <row r="3875" spans="27:27" x14ac:dyDescent="0.3">
      <c r="AA3875"/>
    </row>
    <row r="3876" spans="27:27" x14ac:dyDescent="0.3">
      <c r="AA3876"/>
    </row>
    <row r="3877" spans="27:27" x14ac:dyDescent="0.3">
      <c r="AA3877"/>
    </row>
    <row r="3878" spans="27:27" x14ac:dyDescent="0.3">
      <c r="AA3878"/>
    </row>
    <row r="3879" spans="27:27" x14ac:dyDescent="0.3">
      <c r="AA3879"/>
    </row>
    <row r="3880" spans="27:27" x14ac:dyDescent="0.3">
      <c r="AA3880"/>
    </row>
    <row r="3881" spans="27:27" x14ac:dyDescent="0.3">
      <c r="AA3881"/>
    </row>
    <row r="3882" spans="27:27" x14ac:dyDescent="0.3">
      <c r="AA3882"/>
    </row>
    <row r="3883" spans="27:27" x14ac:dyDescent="0.3">
      <c r="AA3883"/>
    </row>
    <row r="3884" spans="27:27" x14ac:dyDescent="0.3">
      <c r="AA3884"/>
    </row>
    <row r="3885" spans="27:27" x14ac:dyDescent="0.3">
      <c r="AA3885"/>
    </row>
    <row r="3886" spans="27:27" x14ac:dyDescent="0.3">
      <c r="AA3886"/>
    </row>
    <row r="3887" spans="27:27" x14ac:dyDescent="0.3">
      <c r="AA3887"/>
    </row>
    <row r="3888" spans="27:27" x14ac:dyDescent="0.3">
      <c r="AA3888"/>
    </row>
    <row r="3889" spans="27:27" x14ac:dyDescent="0.3">
      <c r="AA3889"/>
    </row>
    <row r="3890" spans="27:27" x14ac:dyDescent="0.3">
      <c r="AA3890"/>
    </row>
    <row r="3891" spans="27:27" x14ac:dyDescent="0.3">
      <c r="AA3891"/>
    </row>
    <row r="3892" spans="27:27" x14ac:dyDescent="0.3">
      <c r="AA3892"/>
    </row>
    <row r="3893" spans="27:27" x14ac:dyDescent="0.3">
      <c r="AA3893"/>
    </row>
    <row r="3894" spans="27:27" x14ac:dyDescent="0.3">
      <c r="AA3894"/>
    </row>
    <row r="3895" spans="27:27" x14ac:dyDescent="0.3">
      <c r="AA3895"/>
    </row>
    <row r="3896" spans="27:27" x14ac:dyDescent="0.3">
      <c r="AA3896"/>
    </row>
    <row r="3897" spans="27:27" x14ac:dyDescent="0.3">
      <c r="AA3897"/>
    </row>
    <row r="3898" spans="27:27" x14ac:dyDescent="0.3">
      <c r="AA3898"/>
    </row>
    <row r="3899" spans="27:27" x14ac:dyDescent="0.3">
      <c r="AA3899"/>
    </row>
    <row r="3900" spans="27:27" x14ac:dyDescent="0.3">
      <c r="AA3900"/>
    </row>
    <row r="3901" spans="27:27" x14ac:dyDescent="0.3">
      <c r="AA3901"/>
    </row>
    <row r="3902" spans="27:27" x14ac:dyDescent="0.3">
      <c r="AA3902"/>
    </row>
    <row r="3903" spans="27:27" x14ac:dyDescent="0.3">
      <c r="AA3903"/>
    </row>
    <row r="3904" spans="27:27" x14ac:dyDescent="0.3">
      <c r="AA3904"/>
    </row>
    <row r="3905" spans="27:27" x14ac:dyDescent="0.3">
      <c r="AA3905"/>
    </row>
    <row r="3906" spans="27:27" x14ac:dyDescent="0.3">
      <c r="AA3906"/>
    </row>
    <row r="3907" spans="27:27" x14ac:dyDescent="0.3">
      <c r="AA3907"/>
    </row>
    <row r="3908" spans="27:27" x14ac:dyDescent="0.3">
      <c r="AA3908"/>
    </row>
    <row r="3909" spans="27:27" x14ac:dyDescent="0.3">
      <c r="AA3909"/>
    </row>
    <row r="3910" spans="27:27" x14ac:dyDescent="0.3">
      <c r="AA3910"/>
    </row>
    <row r="3911" spans="27:27" x14ac:dyDescent="0.3">
      <c r="AA3911"/>
    </row>
    <row r="3912" spans="27:27" x14ac:dyDescent="0.3">
      <c r="AA3912"/>
    </row>
    <row r="3913" spans="27:27" x14ac:dyDescent="0.3">
      <c r="AA3913"/>
    </row>
    <row r="3914" spans="27:27" x14ac:dyDescent="0.3">
      <c r="AA3914"/>
    </row>
    <row r="3915" spans="27:27" x14ac:dyDescent="0.3">
      <c r="AA3915"/>
    </row>
    <row r="3916" spans="27:27" x14ac:dyDescent="0.3">
      <c r="AA3916"/>
    </row>
    <row r="3917" spans="27:27" x14ac:dyDescent="0.3">
      <c r="AA3917"/>
    </row>
    <row r="3918" spans="27:27" x14ac:dyDescent="0.3">
      <c r="AA3918"/>
    </row>
    <row r="3919" spans="27:27" x14ac:dyDescent="0.3">
      <c r="AA3919"/>
    </row>
    <row r="3920" spans="27:27" x14ac:dyDescent="0.3">
      <c r="AA3920"/>
    </row>
    <row r="3921" spans="27:27" x14ac:dyDescent="0.3">
      <c r="AA3921"/>
    </row>
    <row r="3922" spans="27:27" x14ac:dyDescent="0.3">
      <c r="AA3922"/>
    </row>
    <row r="3923" spans="27:27" x14ac:dyDescent="0.3">
      <c r="AA3923"/>
    </row>
    <row r="3924" spans="27:27" x14ac:dyDescent="0.3">
      <c r="AA3924"/>
    </row>
    <row r="3925" spans="27:27" x14ac:dyDescent="0.3">
      <c r="AA3925"/>
    </row>
    <row r="3926" spans="27:27" x14ac:dyDescent="0.3">
      <c r="AA3926"/>
    </row>
    <row r="3927" spans="27:27" x14ac:dyDescent="0.3">
      <c r="AA3927"/>
    </row>
    <row r="3928" spans="27:27" x14ac:dyDescent="0.3">
      <c r="AA3928"/>
    </row>
    <row r="3929" spans="27:27" x14ac:dyDescent="0.3">
      <c r="AA3929"/>
    </row>
    <row r="3930" spans="27:27" x14ac:dyDescent="0.3">
      <c r="AA3930"/>
    </row>
    <row r="3931" spans="27:27" x14ac:dyDescent="0.3">
      <c r="AA3931"/>
    </row>
    <row r="3932" spans="27:27" x14ac:dyDescent="0.3">
      <c r="AA3932"/>
    </row>
    <row r="3933" spans="27:27" x14ac:dyDescent="0.3">
      <c r="AA3933"/>
    </row>
    <row r="3934" spans="27:27" x14ac:dyDescent="0.3">
      <c r="AA3934"/>
    </row>
    <row r="3935" spans="27:27" x14ac:dyDescent="0.3">
      <c r="AA3935"/>
    </row>
    <row r="3936" spans="27:27" x14ac:dyDescent="0.3">
      <c r="AA3936"/>
    </row>
    <row r="3937" spans="27:27" x14ac:dyDescent="0.3">
      <c r="AA3937"/>
    </row>
    <row r="3938" spans="27:27" x14ac:dyDescent="0.3">
      <c r="AA3938"/>
    </row>
    <row r="3939" spans="27:27" x14ac:dyDescent="0.3">
      <c r="AA3939"/>
    </row>
    <row r="3940" spans="27:27" x14ac:dyDescent="0.3">
      <c r="AA3940"/>
    </row>
    <row r="3941" spans="27:27" x14ac:dyDescent="0.3">
      <c r="AA3941"/>
    </row>
    <row r="3942" spans="27:27" x14ac:dyDescent="0.3">
      <c r="AA3942"/>
    </row>
    <row r="3943" spans="27:27" x14ac:dyDescent="0.3">
      <c r="AA3943"/>
    </row>
    <row r="3944" spans="27:27" x14ac:dyDescent="0.3">
      <c r="AA3944"/>
    </row>
    <row r="3945" spans="27:27" x14ac:dyDescent="0.3">
      <c r="AA3945"/>
    </row>
    <row r="3946" spans="27:27" x14ac:dyDescent="0.3">
      <c r="AA3946"/>
    </row>
    <row r="3947" spans="27:27" x14ac:dyDescent="0.3">
      <c r="AA3947"/>
    </row>
    <row r="3948" spans="27:27" x14ac:dyDescent="0.3">
      <c r="AA3948"/>
    </row>
    <row r="3949" spans="27:27" x14ac:dyDescent="0.3">
      <c r="AA3949"/>
    </row>
    <row r="3950" spans="27:27" x14ac:dyDescent="0.3">
      <c r="AA3950"/>
    </row>
    <row r="3951" spans="27:27" x14ac:dyDescent="0.3">
      <c r="AA3951"/>
    </row>
    <row r="3952" spans="27:27" x14ac:dyDescent="0.3">
      <c r="AA3952"/>
    </row>
    <row r="3953" spans="27:27" x14ac:dyDescent="0.3">
      <c r="AA3953"/>
    </row>
    <row r="3954" spans="27:27" x14ac:dyDescent="0.3">
      <c r="AA3954"/>
    </row>
    <row r="3955" spans="27:27" x14ac:dyDescent="0.3">
      <c r="AA3955"/>
    </row>
    <row r="3956" spans="27:27" x14ac:dyDescent="0.3">
      <c r="AA3956"/>
    </row>
    <row r="3957" spans="27:27" x14ac:dyDescent="0.3">
      <c r="AA3957"/>
    </row>
    <row r="3958" spans="27:27" x14ac:dyDescent="0.3">
      <c r="AA3958"/>
    </row>
    <row r="3959" spans="27:27" x14ac:dyDescent="0.3">
      <c r="AA3959"/>
    </row>
    <row r="3960" spans="27:27" x14ac:dyDescent="0.3">
      <c r="AA3960"/>
    </row>
    <row r="3961" spans="27:27" x14ac:dyDescent="0.3">
      <c r="AA3961"/>
    </row>
    <row r="3962" spans="27:27" x14ac:dyDescent="0.3">
      <c r="AA3962"/>
    </row>
    <row r="3963" spans="27:27" x14ac:dyDescent="0.3">
      <c r="AA3963"/>
    </row>
    <row r="3964" spans="27:27" x14ac:dyDescent="0.3">
      <c r="AA3964"/>
    </row>
    <row r="3965" spans="27:27" x14ac:dyDescent="0.3">
      <c r="AA3965"/>
    </row>
    <row r="3966" spans="27:27" x14ac:dyDescent="0.3">
      <c r="AA3966"/>
    </row>
    <row r="3967" spans="27:27" x14ac:dyDescent="0.3">
      <c r="AA3967"/>
    </row>
    <row r="3968" spans="27:27" x14ac:dyDescent="0.3">
      <c r="AA3968"/>
    </row>
    <row r="3969" spans="27:27" x14ac:dyDescent="0.3">
      <c r="AA3969"/>
    </row>
    <row r="3970" spans="27:27" x14ac:dyDescent="0.3">
      <c r="AA3970"/>
    </row>
    <row r="3971" spans="27:27" x14ac:dyDescent="0.3">
      <c r="AA3971"/>
    </row>
    <row r="3972" spans="27:27" x14ac:dyDescent="0.3">
      <c r="AA3972"/>
    </row>
    <row r="3973" spans="27:27" x14ac:dyDescent="0.3">
      <c r="AA3973"/>
    </row>
    <row r="3974" spans="27:27" x14ac:dyDescent="0.3">
      <c r="AA3974"/>
    </row>
    <row r="3975" spans="27:27" x14ac:dyDescent="0.3">
      <c r="AA3975"/>
    </row>
    <row r="3976" spans="27:27" x14ac:dyDescent="0.3">
      <c r="AA3976"/>
    </row>
    <row r="3977" spans="27:27" x14ac:dyDescent="0.3">
      <c r="AA3977"/>
    </row>
    <row r="3978" spans="27:27" x14ac:dyDescent="0.3">
      <c r="AA3978"/>
    </row>
    <row r="3979" spans="27:27" x14ac:dyDescent="0.3">
      <c r="AA3979"/>
    </row>
    <row r="3980" spans="27:27" x14ac:dyDescent="0.3">
      <c r="AA3980"/>
    </row>
    <row r="3981" spans="27:27" x14ac:dyDescent="0.3">
      <c r="AA3981"/>
    </row>
    <row r="3982" spans="27:27" x14ac:dyDescent="0.3">
      <c r="AA3982"/>
    </row>
    <row r="3983" spans="27:27" x14ac:dyDescent="0.3">
      <c r="AA3983"/>
    </row>
    <row r="3984" spans="27:27" x14ac:dyDescent="0.3">
      <c r="AA3984"/>
    </row>
    <row r="3985" spans="27:27" x14ac:dyDescent="0.3">
      <c r="AA3985"/>
    </row>
    <row r="3986" spans="27:27" x14ac:dyDescent="0.3">
      <c r="AA3986"/>
    </row>
    <row r="3987" spans="27:27" x14ac:dyDescent="0.3">
      <c r="AA3987"/>
    </row>
    <row r="3988" spans="27:27" x14ac:dyDescent="0.3">
      <c r="AA3988"/>
    </row>
    <row r="3989" spans="27:27" x14ac:dyDescent="0.3">
      <c r="AA3989"/>
    </row>
    <row r="3990" spans="27:27" x14ac:dyDescent="0.3">
      <c r="AA3990"/>
    </row>
    <row r="3991" spans="27:27" x14ac:dyDescent="0.3">
      <c r="AA3991"/>
    </row>
    <row r="3992" spans="27:27" x14ac:dyDescent="0.3">
      <c r="AA3992"/>
    </row>
    <row r="3993" spans="27:27" x14ac:dyDescent="0.3">
      <c r="AA3993"/>
    </row>
    <row r="3994" spans="27:27" x14ac:dyDescent="0.3">
      <c r="AA3994"/>
    </row>
    <row r="3995" spans="27:27" x14ac:dyDescent="0.3">
      <c r="AA3995"/>
    </row>
    <row r="3996" spans="27:27" x14ac:dyDescent="0.3">
      <c r="AA3996"/>
    </row>
    <row r="3997" spans="27:27" x14ac:dyDescent="0.3">
      <c r="AA3997"/>
    </row>
    <row r="3998" spans="27:27" x14ac:dyDescent="0.3">
      <c r="AA3998"/>
    </row>
    <row r="3999" spans="27:27" x14ac:dyDescent="0.3">
      <c r="AA3999"/>
    </row>
    <row r="4000" spans="27:27" x14ac:dyDescent="0.3">
      <c r="AA4000"/>
    </row>
    <row r="4001" spans="27:27" x14ac:dyDescent="0.3">
      <c r="AA4001"/>
    </row>
    <row r="4002" spans="27:27" x14ac:dyDescent="0.3">
      <c r="AA4002"/>
    </row>
    <row r="4003" spans="27:27" x14ac:dyDescent="0.3">
      <c r="AA4003"/>
    </row>
    <row r="4004" spans="27:27" x14ac:dyDescent="0.3">
      <c r="AA4004"/>
    </row>
    <row r="4005" spans="27:27" x14ac:dyDescent="0.3">
      <c r="AA4005"/>
    </row>
    <row r="4006" spans="27:27" x14ac:dyDescent="0.3">
      <c r="AA4006"/>
    </row>
    <row r="4007" spans="27:27" x14ac:dyDescent="0.3">
      <c r="AA4007"/>
    </row>
    <row r="4008" spans="27:27" x14ac:dyDescent="0.3">
      <c r="AA4008"/>
    </row>
    <row r="4009" spans="27:27" x14ac:dyDescent="0.3">
      <c r="AA4009"/>
    </row>
    <row r="4010" spans="27:27" x14ac:dyDescent="0.3">
      <c r="AA4010"/>
    </row>
    <row r="4011" spans="27:27" x14ac:dyDescent="0.3">
      <c r="AA4011"/>
    </row>
    <row r="4012" spans="27:27" x14ac:dyDescent="0.3">
      <c r="AA4012"/>
    </row>
    <row r="4013" spans="27:27" x14ac:dyDescent="0.3">
      <c r="AA4013"/>
    </row>
    <row r="4014" spans="27:27" x14ac:dyDescent="0.3">
      <c r="AA4014"/>
    </row>
    <row r="4015" spans="27:27" x14ac:dyDescent="0.3">
      <c r="AA4015"/>
    </row>
    <row r="4016" spans="27:27" x14ac:dyDescent="0.3">
      <c r="AA4016"/>
    </row>
    <row r="4017" spans="27:27" x14ac:dyDescent="0.3">
      <c r="AA4017"/>
    </row>
    <row r="4018" spans="27:27" x14ac:dyDescent="0.3">
      <c r="AA4018"/>
    </row>
    <row r="4019" spans="27:27" x14ac:dyDescent="0.3">
      <c r="AA4019"/>
    </row>
    <row r="4020" spans="27:27" x14ac:dyDescent="0.3">
      <c r="AA4020"/>
    </row>
    <row r="4021" spans="27:27" x14ac:dyDescent="0.3">
      <c r="AA4021"/>
    </row>
    <row r="4022" spans="27:27" x14ac:dyDescent="0.3">
      <c r="AA4022"/>
    </row>
    <row r="4023" spans="27:27" x14ac:dyDescent="0.3">
      <c r="AA4023"/>
    </row>
    <row r="4024" spans="27:27" x14ac:dyDescent="0.3">
      <c r="AA4024"/>
    </row>
    <row r="4025" spans="27:27" x14ac:dyDescent="0.3">
      <c r="AA4025"/>
    </row>
    <row r="4026" spans="27:27" x14ac:dyDescent="0.3">
      <c r="AA4026"/>
    </row>
    <row r="4027" spans="27:27" x14ac:dyDescent="0.3">
      <c r="AA4027"/>
    </row>
    <row r="4028" spans="27:27" x14ac:dyDescent="0.3">
      <c r="AA4028"/>
    </row>
    <row r="4029" spans="27:27" x14ac:dyDescent="0.3">
      <c r="AA4029"/>
    </row>
    <row r="4030" spans="27:27" x14ac:dyDescent="0.3">
      <c r="AA4030"/>
    </row>
    <row r="4031" spans="27:27" x14ac:dyDescent="0.3">
      <c r="AA4031"/>
    </row>
    <row r="4032" spans="27:27" x14ac:dyDescent="0.3">
      <c r="AA4032"/>
    </row>
    <row r="4033" spans="27:27" x14ac:dyDescent="0.3">
      <c r="AA4033"/>
    </row>
    <row r="4034" spans="27:27" x14ac:dyDescent="0.3">
      <c r="AA4034"/>
    </row>
    <row r="4035" spans="27:27" x14ac:dyDescent="0.3">
      <c r="AA4035"/>
    </row>
    <row r="4036" spans="27:27" x14ac:dyDescent="0.3">
      <c r="AA4036"/>
    </row>
    <row r="4037" spans="27:27" x14ac:dyDescent="0.3">
      <c r="AA4037"/>
    </row>
    <row r="4038" spans="27:27" x14ac:dyDescent="0.3">
      <c r="AA4038"/>
    </row>
    <row r="4039" spans="27:27" x14ac:dyDescent="0.3">
      <c r="AA4039"/>
    </row>
    <row r="4040" spans="27:27" x14ac:dyDescent="0.3">
      <c r="AA4040"/>
    </row>
    <row r="4041" spans="27:27" x14ac:dyDescent="0.3">
      <c r="AA4041"/>
    </row>
    <row r="4042" spans="27:27" x14ac:dyDescent="0.3">
      <c r="AA4042"/>
    </row>
    <row r="4043" spans="27:27" x14ac:dyDescent="0.3">
      <c r="AA4043"/>
    </row>
    <row r="4044" spans="27:27" x14ac:dyDescent="0.3">
      <c r="AA4044"/>
    </row>
    <row r="4045" spans="27:27" x14ac:dyDescent="0.3">
      <c r="AA4045"/>
    </row>
    <row r="4046" spans="27:27" x14ac:dyDescent="0.3">
      <c r="AA4046"/>
    </row>
    <row r="4047" spans="27:27" x14ac:dyDescent="0.3">
      <c r="AA4047"/>
    </row>
    <row r="4048" spans="27:27" x14ac:dyDescent="0.3">
      <c r="AA4048"/>
    </row>
    <row r="4049" spans="27:27" x14ac:dyDescent="0.3">
      <c r="AA4049"/>
    </row>
    <row r="4050" spans="27:27" x14ac:dyDescent="0.3">
      <c r="AA4050"/>
    </row>
    <row r="4051" spans="27:27" x14ac:dyDescent="0.3">
      <c r="AA4051"/>
    </row>
    <row r="4052" spans="27:27" x14ac:dyDescent="0.3">
      <c r="AA4052"/>
    </row>
    <row r="4053" spans="27:27" x14ac:dyDescent="0.3">
      <c r="AA4053"/>
    </row>
    <row r="4054" spans="27:27" x14ac:dyDescent="0.3">
      <c r="AA4054"/>
    </row>
    <row r="4055" spans="27:27" x14ac:dyDescent="0.3">
      <c r="AA4055"/>
    </row>
    <row r="4056" spans="27:27" x14ac:dyDescent="0.3">
      <c r="AA4056"/>
    </row>
    <row r="4057" spans="27:27" x14ac:dyDescent="0.3">
      <c r="AA4057"/>
    </row>
    <row r="4058" spans="27:27" x14ac:dyDescent="0.3">
      <c r="AA4058"/>
    </row>
    <row r="4059" spans="27:27" x14ac:dyDescent="0.3">
      <c r="AA4059"/>
    </row>
    <row r="4060" spans="27:27" x14ac:dyDescent="0.3">
      <c r="AA4060"/>
    </row>
    <row r="4061" spans="27:27" x14ac:dyDescent="0.3">
      <c r="AA4061"/>
    </row>
    <row r="4062" spans="27:27" x14ac:dyDescent="0.3">
      <c r="AA4062"/>
    </row>
    <row r="4063" spans="27:27" x14ac:dyDescent="0.3">
      <c r="AA4063"/>
    </row>
    <row r="4064" spans="27:27" x14ac:dyDescent="0.3">
      <c r="AA4064"/>
    </row>
    <row r="4065" spans="27:27" x14ac:dyDescent="0.3">
      <c r="AA4065"/>
    </row>
    <row r="4066" spans="27:27" x14ac:dyDescent="0.3">
      <c r="AA4066"/>
    </row>
    <row r="4067" spans="27:27" x14ac:dyDescent="0.3">
      <c r="AA4067"/>
    </row>
    <row r="4068" spans="27:27" x14ac:dyDescent="0.3">
      <c r="AA4068"/>
    </row>
    <row r="4069" spans="27:27" x14ac:dyDescent="0.3">
      <c r="AA4069"/>
    </row>
    <row r="4070" spans="27:27" x14ac:dyDescent="0.3">
      <c r="AA4070"/>
    </row>
    <row r="4071" spans="27:27" x14ac:dyDescent="0.3">
      <c r="AA4071"/>
    </row>
    <row r="4072" spans="27:27" x14ac:dyDescent="0.3">
      <c r="AA4072"/>
    </row>
    <row r="4073" spans="27:27" x14ac:dyDescent="0.3">
      <c r="AA4073"/>
    </row>
    <row r="4074" spans="27:27" x14ac:dyDescent="0.3">
      <c r="AA4074"/>
    </row>
    <row r="4075" spans="27:27" x14ac:dyDescent="0.3">
      <c r="AA4075"/>
    </row>
    <row r="4076" spans="27:27" x14ac:dyDescent="0.3">
      <c r="AA4076"/>
    </row>
    <row r="4077" spans="27:27" x14ac:dyDescent="0.3">
      <c r="AA4077"/>
    </row>
    <row r="4078" spans="27:27" x14ac:dyDescent="0.3">
      <c r="AA4078"/>
    </row>
    <row r="4079" spans="27:27" x14ac:dyDescent="0.3">
      <c r="AA4079"/>
    </row>
    <row r="4080" spans="27:27" x14ac:dyDescent="0.3">
      <c r="AA4080"/>
    </row>
    <row r="4081" spans="27:27" x14ac:dyDescent="0.3">
      <c r="AA4081"/>
    </row>
    <row r="4082" spans="27:27" x14ac:dyDescent="0.3">
      <c r="AA4082"/>
    </row>
    <row r="4083" spans="27:27" x14ac:dyDescent="0.3">
      <c r="AA4083"/>
    </row>
    <row r="4084" spans="27:27" x14ac:dyDescent="0.3">
      <c r="AA4084"/>
    </row>
    <row r="4085" spans="27:27" x14ac:dyDescent="0.3">
      <c r="AA4085"/>
    </row>
    <row r="4086" spans="27:27" x14ac:dyDescent="0.3">
      <c r="AA4086"/>
    </row>
    <row r="4087" spans="27:27" x14ac:dyDescent="0.3">
      <c r="AA4087"/>
    </row>
    <row r="4088" spans="27:27" x14ac:dyDescent="0.3">
      <c r="AA4088"/>
    </row>
    <row r="4089" spans="27:27" x14ac:dyDescent="0.3">
      <c r="AA4089"/>
    </row>
    <row r="4090" spans="27:27" x14ac:dyDescent="0.3">
      <c r="AA4090"/>
    </row>
    <row r="4091" spans="27:27" x14ac:dyDescent="0.3">
      <c r="AA4091"/>
    </row>
    <row r="4092" spans="27:27" x14ac:dyDescent="0.3">
      <c r="AA4092"/>
    </row>
    <row r="4093" spans="27:27" x14ac:dyDescent="0.3">
      <c r="AA4093"/>
    </row>
    <row r="4094" spans="27:27" x14ac:dyDescent="0.3">
      <c r="AA4094"/>
    </row>
    <row r="4095" spans="27:27" x14ac:dyDescent="0.3">
      <c r="AA4095"/>
    </row>
    <row r="4096" spans="27:27" x14ac:dyDescent="0.3">
      <c r="AA4096"/>
    </row>
    <row r="4097" spans="27:27" x14ac:dyDescent="0.3">
      <c r="AA4097"/>
    </row>
    <row r="4098" spans="27:27" x14ac:dyDescent="0.3">
      <c r="AA4098"/>
    </row>
    <row r="4099" spans="27:27" x14ac:dyDescent="0.3">
      <c r="AA4099"/>
    </row>
    <row r="4100" spans="27:27" x14ac:dyDescent="0.3">
      <c r="AA4100"/>
    </row>
    <row r="4101" spans="27:27" x14ac:dyDescent="0.3">
      <c r="AA4101"/>
    </row>
    <row r="4102" spans="27:27" x14ac:dyDescent="0.3">
      <c r="AA4102"/>
    </row>
    <row r="4103" spans="27:27" x14ac:dyDescent="0.3">
      <c r="AA4103"/>
    </row>
    <row r="4104" spans="27:27" x14ac:dyDescent="0.3">
      <c r="AA4104"/>
    </row>
    <row r="4105" spans="27:27" x14ac:dyDescent="0.3">
      <c r="AA4105"/>
    </row>
    <row r="4106" spans="27:27" x14ac:dyDescent="0.3">
      <c r="AA4106"/>
    </row>
    <row r="4107" spans="27:27" x14ac:dyDescent="0.3">
      <c r="AA4107"/>
    </row>
    <row r="4108" spans="27:27" x14ac:dyDescent="0.3">
      <c r="AA4108"/>
    </row>
    <row r="4109" spans="27:27" x14ac:dyDescent="0.3">
      <c r="AA4109"/>
    </row>
    <row r="4110" spans="27:27" x14ac:dyDescent="0.3">
      <c r="AA4110"/>
    </row>
    <row r="4111" spans="27:27" x14ac:dyDescent="0.3">
      <c r="AA4111"/>
    </row>
    <row r="4112" spans="27:27" x14ac:dyDescent="0.3">
      <c r="AA4112"/>
    </row>
    <row r="4113" spans="27:27" x14ac:dyDescent="0.3">
      <c r="AA4113"/>
    </row>
    <row r="4114" spans="27:27" x14ac:dyDescent="0.3">
      <c r="AA4114"/>
    </row>
    <row r="4115" spans="27:27" x14ac:dyDescent="0.3">
      <c r="AA4115"/>
    </row>
    <row r="4116" spans="27:27" x14ac:dyDescent="0.3">
      <c r="AA4116"/>
    </row>
    <row r="4117" spans="27:27" x14ac:dyDescent="0.3">
      <c r="AA4117"/>
    </row>
    <row r="4118" spans="27:27" x14ac:dyDescent="0.3">
      <c r="AA4118"/>
    </row>
    <row r="4119" spans="27:27" x14ac:dyDescent="0.3">
      <c r="AA4119"/>
    </row>
    <row r="4120" spans="27:27" x14ac:dyDescent="0.3">
      <c r="AA4120"/>
    </row>
    <row r="4121" spans="27:27" x14ac:dyDescent="0.3">
      <c r="AA4121"/>
    </row>
    <row r="4122" spans="27:27" x14ac:dyDescent="0.3">
      <c r="AA4122"/>
    </row>
    <row r="4123" spans="27:27" x14ac:dyDescent="0.3">
      <c r="AA4123"/>
    </row>
    <row r="4124" spans="27:27" x14ac:dyDescent="0.3">
      <c r="AA4124"/>
    </row>
    <row r="4125" spans="27:27" x14ac:dyDescent="0.3">
      <c r="AA4125"/>
    </row>
    <row r="4126" spans="27:27" x14ac:dyDescent="0.3">
      <c r="AA4126"/>
    </row>
    <row r="4127" spans="27:27" x14ac:dyDescent="0.3">
      <c r="AA4127"/>
    </row>
    <row r="4128" spans="27:27" x14ac:dyDescent="0.3">
      <c r="AA4128"/>
    </row>
    <row r="4129" spans="27:27" x14ac:dyDescent="0.3">
      <c r="AA4129"/>
    </row>
    <row r="4130" spans="27:27" x14ac:dyDescent="0.3">
      <c r="AA4130"/>
    </row>
    <row r="4131" spans="27:27" x14ac:dyDescent="0.3">
      <c r="AA4131"/>
    </row>
    <row r="4132" spans="27:27" x14ac:dyDescent="0.3">
      <c r="AA4132"/>
    </row>
    <row r="4133" spans="27:27" x14ac:dyDescent="0.3">
      <c r="AA4133"/>
    </row>
    <row r="4134" spans="27:27" x14ac:dyDescent="0.3">
      <c r="AA4134"/>
    </row>
    <row r="4135" spans="27:27" x14ac:dyDescent="0.3">
      <c r="AA4135"/>
    </row>
    <row r="4136" spans="27:27" x14ac:dyDescent="0.3">
      <c r="AA4136"/>
    </row>
    <row r="4137" spans="27:27" x14ac:dyDescent="0.3">
      <c r="AA4137"/>
    </row>
    <row r="4138" spans="27:27" x14ac:dyDescent="0.3">
      <c r="AA4138"/>
    </row>
    <row r="4139" spans="27:27" x14ac:dyDescent="0.3">
      <c r="AA4139"/>
    </row>
    <row r="4140" spans="27:27" x14ac:dyDescent="0.3">
      <c r="AA4140"/>
    </row>
    <row r="4141" spans="27:27" x14ac:dyDescent="0.3">
      <c r="AA4141"/>
    </row>
    <row r="4142" spans="27:27" x14ac:dyDescent="0.3">
      <c r="AA4142"/>
    </row>
    <row r="4143" spans="27:27" x14ac:dyDescent="0.3">
      <c r="AA4143"/>
    </row>
    <row r="4144" spans="27:27" x14ac:dyDescent="0.3">
      <c r="AA4144"/>
    </row>
    <row r="4145" spans="27:27" x14ac:dyDescent="0.3">
      <c r="AA4145"/>
    </row>
    <row r="4146" spans="27:27" x14ac:dyDescent="0.3">
      <c r="AA4146"/>
    </row>
    <row r="4147" spans="27:27" x14ac:dyDescent="0.3">
      <c r="AA4147"/>
    </row>
    <row r="4148" spans="27:27" x14ac:dyDescent="0.3">
      <c r="AA4148"/>
    </row>
    <row r="4149" spans="27:27" x14ac:dyDescent="0.3">
      <c r="AA4149"/>
    </row>
    <row r="4150" spans="27:27" x14ac:dyDescent="0.3">
      <c r="AA4150"/>
    </row>
    <row r="4151" spans="27:27" x14ac:dyDescent="0.3">
      <c r="AA4151"/>
    </row>
    <row r="4152" spans="27:27" x14ac:dyDescent="0.3">
      <c r="AA4152"/>
    </row>
    <row r="4153" spans="27:27" x14ac:dyDescent="0.3">
      <c r="AA4153"/>
    </row>
    <row r="4154" spans="27:27" x14ac:dyDescent="0.3">
      <c r="AA4154"/>
    </row>
    <row r="4155" spans="27:27" x14ac:dyDescent="0.3">
      <c r="AA4155"/>
    </row>
    <row r="4156" spans="27:27" x14ac:dyDescent="0.3">
      <c r="AA4156"/>
    </row>
    <row r="4157" spans="27:27" x14ac:dyDescent="0.3">
      <c r="AA4157"/>
    </row>
    <row r="4158" spans="27:27" x14ac:dyDescent="0.3">
      <c r="AA4158"/>
    </row>
    <row r="4159" spans="27:27" x14ac:dyDescent="0.3">
      <c r="AA4159"/>
    </row>
    <row r="4160" spans="27:27" x14ac:dyDescent="0.3">
      <c r="AA4160"/>
    </row>
    <row r="4161" spans="27:27" x14ac:dyDescent="0.3">
      <c r="AA4161"/>
    </row>
    <row r="4162" spans="27:27" x14ac:dyDescent="0.3">
      <c r="AA4162"/>
    </row>
    <row r="4163" spans="27:27" x14ac:dyDescent="0.3">
      <c r="AA4163"/>
    </row>
    <row r="4164" spans="27:27" x14ac:dyDescent="0.3">
      <c r="AA4164"/>
    </row>
    <row r="4165" spans="27:27" x14ac:dyDescent="0.3">
      <c r="AA4165"/>
    </row>
    <row r="4166" spans="27:27" x14ac:dyDescent="0.3">
      <c r="AA4166"/>
    </row>
    <row r="4167" spans="27:27" x14ac:dyDescent="0.3">
      <c r="AA4167"/>
    </row>
    <row r="4168" spans="27:27" x14ac:dyDescent="0.3">
      <c r="AA4168"/>
    </row>
    <row r="4169" spans="27:27" x14ac:dyDescent="0.3">
      <c r="AA4169"/>
    </row>
    <row r="4170" spans="27:27" x14ac:dyDescent="0.3">
      <c r="AA4170"/>
    </row>
    <row r="4171" spans="27:27" x14ac:dyDescent="0.3">
      <c r="AA4171"/>
    </row>
    <row r="4172" spans="27:27" x14ac:dyDescent="0.3">
      <c r="AA4172"/>
    </row>
    <row r="4173" spans="27:27" x14ac:dyDescent="0.3">
      <c r="AA4173"/>
    </row>
    <row r="4174" spans="27:27" x14ac:dyDescent="0.3">
      <c r="AA4174"/>
    </row>
    <row r="4175" spans="27:27" x14ac:dyDescent="0.3">
      <c r="AA4175"/>
    </row>
    <row r="4176" spans="27:27" x14ac:dyDescent="0.3">
      <c r="AA4176"/>
    </row>
    <row r="4177" spans="27:27" x14ac:dyDescent="0.3">
      <c r="AA4177"/>
    </row>
    <row r="4178" spans="27:27" x14ac:dyDescent="0.3">
      <c r="AA4178"/>
    </row>
    <row r="4179" spans="27:27" x14ac:dyDescent="0.3">
      <c r="AA4179"/>
    </row>
    <row r="4180" spans="27:27" x14ac:dyDescent="0.3">
      <c r="AA4180"/>
    </row>
    <row r="4181" spans="27:27" x14ac:dyDescent="0.3">
      <c r="AA4181"/>
    </row>
    <row r="4182" spans="27:27" x14ac:dyDescent="0.3">
      <c r="AA4182"/>
    </row>
    <row r="4183" spans="27:27" x14ac:dyDescent="0.3">
      <c r="AA4183"/>
    </row>
    <row r="4184" spans="27:27" x14ac:dyDescent="0.3">
      <c r="AA4184"/>
    </row>
    <row r="4185" spans="27:27" x14ac:dyDescent="0.3">
      <c r="AA4185"/>
    </row>
    <row r="4186" spans="27:27" x14ac:dyDescent="0.3">
      <c r="AA4186"/>
    </row>
    <row r="4187" spans="27:27" x14ac:dyDescent="0.3">
      <c r="AA4187"/>
    </row>
    <row r="4188" spans="27:27" x14ac:dyDescent="0.3">
      <c r="AA4188"/>
    </row>
    <row r="4189" spans="27:27" x14ac:dyDescent="0.3">
      <c r="AA4189"/>
    </row>
    <row r="4190" spans="27:27" x14ac:dyDescent="0.3">
      <c r="AA4190"/>
    </row>
    <row r="4191" spans="27:27" x14ac:dyDescent="0.3">
      <c r="AA4191"/>
    </row>
    <row r="4192" spans="27:27" x14ac:dyDescent="0.3">
      <c r="AA4192"/>
    </row>
    <row r="4193" spans="27:27" x14ac:dyDescent="0.3">
      <c r="AA4193"/>
    </row>
    <row r="4194" spans="27:27" x14ac:dyDescent="0.3">
      <c r="AA4194"/>
    </row>
    <row r="4195" spans="27:27" x14ac:dyDescent="0.3">
      <c r="AA4195"/>
    </row>
    <row r="4196" spans="27:27" x14ac:dyDescent="0.3">
      <c r="AA4196"/>
    </row>
    <row r="4197" spans="27:27" x14ac:dyDescent="0.3">
      <c r="AA4197"/>
    </row>
    <row r="4198" spans="27:27" x14ac:dyDescent="0.3">
      <c r="AA4198"/>
    </row>
    <row r="4199" spans="27:27" x14ac:dyDescent="0.3">
      <c r="AA4199"/>
    </row>
    <row r="4200" spans="27:27" x14ac:dyDescent="0.3">
      <c r="AA4200"/>
    </row>
    <row r="4201" spans="27:27" x14ac:dyDescent="0.3">
      <c r="AA4201"/>
    </row>
    <row r="4202" spans="27:27" x14ac:dyDescent="0.3">
      <c r="AA4202"/>
    </row>
    <row r="4203" spans="27:27" x14ac:dyDescent="0.3">
      <c r="AA4203"/>
    </row>
    <row r="4204" spans="27:27" x14ac:dyDescent="0.3">
      <c r="AA4204"/>
    </row>
    <row r="4205" spans="27:27" x14ac:dyDescent="0.3">
      <c r="AA4205"/>
    </row>
    <row r="4206" spans="27:27" x14ac:dyDescent="0.3">
      <c r="AA4206"/>
    </row>
    <row r="4207" spans="27:27" x14ac:dyDescent="0.3">
      <c r="AA4207"/>
    </row>
    <row r="4208" spans="27:27" x14ac:dyDescent="0.3">
      <c r="AA4208"/>
    </row>
    <row r="4209" spans="27:27" x14ac:dyDescent="0.3">
      <c r="AA4209"/>
    </row>
    <row r="4210" spans="27:27" x14ac:dyDescent="0.3">
      <c r="AA4210"/>
    </row>
    <row r="4211" spans="27:27" x14ac:dyDescent="0.3">
      <c r="AA4211"/>
    </row>
    <row r="4212" spans="27:27" x14ac:dyDescent="0.3">
      <c r="AA4212"/>
    </row>
    <row r="4213" spans="27:27" x14ac:dyDescent="0.3">
      <c r="AA4213"/>
    </row>
    <row r="4214" spans="27:27" x14ac:dyDescent="0.3">
      <c r="AA4214"/>
    </row>
    <row r="4215" spans="27:27" x14ac:dyDescent="0.3">
      <c r="AA4215"/>
    </row>
    <row r="4216" spans="27:27" x14ac:dyDescent="0.3">
      <c r="AA4216"/>
    </row>
    <row r="4217" spans="27:27" x14ac:dyDescent="0.3">
      <c r="AA4217"/>
    </row>
    <row r="4218" spans="27:27" x14ac:dyDescent="0.3">
      <c r="AA4218"/>
    </row>
    <row r="4219" spans="27:27" x14ac:dyDescent="0.3">
      <c r="AA4219"/>
    </row>
    <row r="4220" spans="27:27" x14ac:dyDescent="0.3">
      <c r="AA4220"/>
    </row>
    <row r="4221" spans="27:27" x14ac:dyDescent="0.3">
      <c r="AA4221"/>
    </row>
    <row r="4222" spans="27:27" x14ac:dyDescent="0.3">
      <c r="AA4222"/>
    </row>
    <row r="4223" spans="27:27" x14ac:dyDescent="0.3">
      <c r="AA4223"/>
    </row>
    <row r="4224" spans="27:27" x14ac:dyDescent="0.3">
      <c r="AA4224"/>
    </row>
    <row r="4225" spans="27:27" x14ac:dyDescent="0.3">
      <c r="AA4225"/>
    </row>
    <row r="4226" spans="27:27" x14ac:dyDescent="0.3">
      <c r="AA4226"/>
    </row>
    <row r="4227" spans="27:27" x14ac:dyDescent="0.3">
      <c r="AA4227"/>
    </row>
    <row r="4228" spans="27:27" x14ac:dyDescent="0.3">
      <c r="AA4228"/>
    </row>
    <row r="4229" spans="27:27" x14ac:dyDescent="0.3">
      <c r="AA4229"/>
    </row>
    <row r="4230" spans="27:27" x14ac:dyDescent="0.3">
      <c r="AA4230"/>
    </row>
    <row r="4231" spans="27:27" x14ac:dyDescent="0.3">
      <c r="AA4231"/>
    </row>
    <row r="4232" spans="27:27" x14ac:dyDescent="0.3">
      <c r="AA4232"/>
    </row>
    <row r="4233" spans="27:27" x14ac:dyDescent="0.3">
      <c r="AA4233"/>
    </row>
    <row r="4234" spans="27:27" x14ac:dyDescent="0.3">
      <c r="AA4234"/>
    </row>
    <row r="4235" spans="27:27" x14ac:dyDescent="0.3">
      <c r="AA4235"/>
    </row>
    <row r="4236" spans="27:27" x14ac:dyDescent="0.3">
      <c r="AA4236"/>
    </row>
    <row r="4237" spans="27:27" x14ac:dyDescent="0.3">
      <c r="AA4237"/>
    </row>
    <row r="4238" spans="27:27" x14ac:dyDescent="0.3">
      <c r="AA4238"/>
    </row>
    <row r="4239" spans="27:27" x14ac:dyDescent="0.3">
      <c r="AA4239"/>
    </row>
    <row r="4240" spans="27:27" x14ac:dyDescent="0.3">
      <c r="AA4240"/>
    </row>
    <row r="4241" spans="27:27" x14ac:dyDescent="0.3">
      <c r="AA4241"/>
    </row>
    <row r="4242" spans="27:27" x14ac:dyDescent="0.3">
      <c r="AA4242"/>
    </row>
    <row r="4243" spans="27:27" x14ac:dyDescent="0.3">
      <c r="AA4243"/>
    </row>
    <row r="4244" spans="27:27" x14ac:dyDescent="0.3">
      <c r="AA4244"/>
    </row>
    <row r="4245" spans="27:27" x14ac:dyDescent="0.3">
      <c r="AA4245"/>
    </row>
    <row r="4246" spans="27:27" x14ac:dyDescent="0.3">
      <c r="AA4246"/>
    </row>
    <row r="4247" spans="27:27" x14ac:dyDescent="0.3">
      <c r="AA4247"/>
    </row>
    <row r="4248" spans="27:27" x14ac:dyDescent="0.3">
      <c r="AA4248"/>
    </row>
    <row r="4249" spans="27:27" x14ac:dyDescent="0.3">
      <c r="AA4249"/>
    </row>
    <row r="4250" spans="27:27" x14ac:dyDescent="0.3">
      <c r="AA4250"/>
    </row>
    <row r="4251" spans="27:27" x14ac:dyDescent="0.3">
      <c r="AA4251"/>
    </row>
    <row r="4252" spans="27:27" x14ac:dyDescent="0.3">
      <c r="AA4252"/>
    </row>
    <row r="4253" spans="27:27" x14ac:dyDescent="0.3">
      <c r="AA4253"/>
    </row>
    <row r="4254" spans="27:27" x14ac:dyDescent="0.3">
      <c r="AA4254"/>
    </row>
    <row r="4255" spans="27:27" x14ac:dyDescent="0.3">
      <c r="AA4255"/>
    </row>
    <row r="4256" spans="27:27" x14ac:dyDescent="0.3">
      <c r="AA4256"/>
    </row>
    <row r="4257" spans="27:27" x14ac:dyDescent="0.3">
      <c r="AA4257"/>
    </row>
    <row r="4258" spans="27:27" x14ac:dyDescent="0.3">
      <c r="AA4258"/>
    </row>
    <row r="4259" spans="27:27" x14ac:dyDescent="0.3">
      <c r="AA4259"/>
    </row>
    <row r="4260" spans="27:27" x14ac:dyDescent="0.3">
      <c r="AA4260"/>
    </row>
    <row r="4261" spans="27:27" x14ac:dyDescent="0.3">
      <c r="AA4261"/>
    </row>
    <row r="4262" spans="27:27" x14ac:dyDescent="0.3">
      <c r="AA4262"/>
    </row>
    <row r="4263" spans="27:27" x14ac:dyDescent="0.3">
      <c r="AA4263"/>
    </row>
    <row r="4264" spans="27:27" x14ac:dyDescent="0.3">
      <c r="AA4264"/>
    </row>
    <row r="4265" spans="27:27" x14ac:dyDescent="0.3">
      <c r="AA4265"/>
    </row>
    <row r="4266" spans="27:27" x14ac:dyDescent="0.3">
      <c r="AA4266"/>
    </row>
    <row r="4267" spans="27:27" x14ac:dyDescent="0.3">
      <c r="AA4267"/>
    </row>
    <row r="4268" spans="27:27" x14ac:dyDescent="0.3">
      <c r="AA4268"/>
    </row>
    <row r="4269" spans="27:27" x14ac:dyDescent="0.3">
      <c r="AA4269"/>
    </row>
    <row r="4270" spans="27:27" x14ac:dyDescent="0.3">
      <c r="AA4270"/>
    </row>
    <row r="4271" spans="27:27" x14ac:dyDescent="0.3">
      <c r="AA4271"/>
    </row>
    <row r="4272" spans="27:27" x14ac:dyDescent="0.3">
      <c r="AA4272"/>
    </row>
    <row r="4273" spans="27:27" x14ac:dyDescent="0.3">
      <c r="AA4273"/>
    </row>
    <row r="4274" spans="27:27" x14ac:dyDescent="0.3">
      <c r="AA4274"/>
    </row>
    <row r="4275" spans="27:27" x14ac:dyDescent="0.3">
      <c r="AA4275"/>
    </row>
    <row r="4276" spans="27:27" x14ac:dyDescent="0.3">
      <c r="AA4276"/>
    </row>
    <row r="4277" spans="27:27" x14ac:dyDescent="0.3">
      <c r="AA4277"/>
    </row>
    <row r="4278" spans="27:27" x14ac:dyDescent="0.3">
      <c r="AA4278"/>
    </row>
    <row r="4279" spans="27:27" x14ac:dyDescent="0.3">
      <c r="AA4279"/>
    </row>
    <row r="4280" spans="27:27" x14ac:dyDescent="0.3">
      <c r="AA4280"/>
    </row>
    <row r="4281" spans="27:27" x14ac:dyDescent="0.3">
      <c r="AA4281"/>
    </row>
    <row r="4282" spans="27:27" x14ac:dyDescent="0.3">
      <c r="AA4282"/>
    </row>
    <row r="4283" spans="27:27" x14ac:dyDescent="0.3">
      <c r="AA4283"/>
    </row>
    <row r="4284" spans="27:27" x14ac:dyDescent="0.3">
      <c r="AA4284"/>
    </row>
    <row r="4285" spans="27:27" x14ac:dyDescent="0.3">
      <c r="AA4285"/>
    </row>
    <row r="4286" spans="27:27" x14ac:dyDescent="0.3">
      <c r="AA4286"/>
    </row>
    <row r="4287" spans="27:27" x14ac:dyDescent="0.3">
      <c r="AA4287"/>
    </row>
    <row r="4288" spans="27:27" x14ac:dyDescent="0.3">
      <c r="AA4288"/>
    </row>
    <row r="4289" spans="27:27" x14ac:dyDescent="0.3">
      <c r="AA4289"/>
    </row>
    <row r="4290" spans="27:27" x14ac:dyDescent="0.3">
      <c r="AA4290"/>
    </row>
    <row r="4291" spans="27:27" x14ac:dyDescent="0.3">
      <c r="AA4291"/>
    </row>
    <row r="4292" spans="27:27" x14ac:dyDescent="0.3">
      <c r="AA4292"/>
    </row>
    <row r="4293" spans="27:27" x14ac:dyDescent="0.3">
      <c r="AA4293"/>
    </row>
    <row r="4294" spans="27:27" x14ac:dyDescent="0.3">
      <c r="AA4294"/>
    </row>
    <row r="4295" spans="27:27" x14ac:dyDescent="0.3">
      <c r="AA4295"/>
    </row>
    <row r="4296" spans="27:27" x14ac:dyDescent="0.3">
      <c r="AA4296"/>
    </row>
    <row r="4297" spans="27:27" x14ac:dyDescent="0.3">
      <c r="AA4297"/>
    </row>
    <row r="4298" spans="27:27" x14ac:dyDescent="0.3">
      <c r="AA4298"/>
    </row>
    <row r="4299" spans="27:27" x14ac:dyDescent="0.3">
      <c r="AA4299"/>
    </row>
    <row r="4300" spans="27:27" x14ac:dyDescent="0.3">
      <c r="AA4300"/>
    </row>
    <row r="4301" spans="27:27" x14ac:dyDescent="0.3">
      <c r="AA4301"/>
    </row>
    <row r="4302" spans="27:27" x14ac:dyDescent="0.3">
      <c r="AA4302"/>
    </row>
    <row r="4303" spans="27:27" x14ac:dyDescent="0.3">
      <c r="AA4303"/>
    </row>
    <row r="4304" spans="27:27" x14ac:dyDescent="0.3">
      <c r="AA4304"/>
    </row>
    <row r="4305" spans="27:27" x14ac:dyDescent="0.3">
      <c r="AA4305"/>
    </row>
    <row r="4306" spans="27:27" x14ac:dyDescent="0.3">
      <c r="AA4306"/>
    </row>
    <row r="4307" spans="27:27" x14ac:dyDescent="0.3">
      <c r="AA4307"/>
    </row>
    <row r="4308" spans="27:27" x14ac:dyDescent="0.3">
      <c r="AA4308"/>
    </row>
    <row r="4309" spans="27:27" x14ac:dyDescent="0.3">
      <c r="AA4309"/>
    </row>
    <row r="4310" spans="27:27" x14ac:dyDescent="0.3">
      <c r="AA4310"/>
    </row>
    <row r="4311" spans="27:27" x14ac:dyDescent="0.3">
      <c r="AA4311"/>
    </row>
    <row r="4312" spans="27:27" x14ac:dyDescent="0.3">
      <c r="AA4312"/>
    </row>
    <row r="4313" spans="27:27" x14ac:dyDescent="0.3">
      <c r="AA4313"/>
    </row>
    <row r="4314" spans="27:27" x14ac:dyDescent="0.3">
      <c r="AA4314"/>
    </row>
    <row r="4315" spans="27:27" x14ac:dyDescent="0.3">
      <c r="AA4315"/>
    </row>
    <row r="4316" spans="27:27" x14ac:dyDescent="0.3">
      <c r="AA4316"/>
    </row>
    <row r="4317" spans="27:27" x14ac:dyDescent="0.3">
      <c r="AA4317"/>
    </row>
    <row r="4318" spans="27:27" x14ac:dyDescent="0.3">
      <c r="AA4318"/>
    </row>
    <row r="4319" spans="27:27" x14ac:dyDescent="0.3">
      <c r="AA4319"/>
    </row>
    <row r="4320" spans="27:27" x14ac:dyDescent="0.3">
      <c r="AA4320"/>
    </row>
    <row r="4321" spans="27:27" x14ac:dyDescent="0.3">
      <c r="AA4321"/>
    </row>
    <row r="4322" spans="27:27" x14ac:dyDescent="0.3">
      <c r="AA4322"/>
    </row>
    <row r="4323" spans="27:27" x14ac:dyDescent="0.3">
      <c r="AA4323"/>
    </row>
    <row r="4324" spans="27:27" x14ac:dyDescent="0.3">
      <c r="AA4324"/>
    </row>
    <row r="4325" spans="27:27" x14ac:dyDescent="0.3">
      <c r="AA4325"/>
    </row>
    <row r="4326" spans="27:27" x14ac:dyDescent="0.3">
      <c r="AA4326"/>
    </row>
    <row r="4327" spans="27:27" x14ac:dyDescent="0.3">
      <c r="AA4327"/>
    </row>
    <row r="4328" spans="27:27" x14ac:dyDescent="0.3">
      <c r="AA4328"/>
    </row>
    <row r="4329" spans="27:27" x14ac:dyDescent="0.3">
      <c r="AA4329"/>
    </row>
    <row r="4330" spans="27:27" x14ac:dyDescent="0.3">
      <c r="AA4330"/>
    </row>
    <row r="4331" spans="27:27" x14ac:dyDescent="0.3">
      <c r="AA4331"/>
    </row>
    <row r="4332" spans="27:27" x14ac:dyDescent="0.3">
      <c r="AA4332"/>
    </row>
    <row r="4333" spans="27:27" x14ac:dyDescent="0.3">
      <c r="AA4333"/>
    </row>
    <row r="4334" spans="27:27" x14ac:dyDescent="0.3">
      <c r="AA4334"/>
    </row>
    <row r="4335" spans="27:27" x14ac:dyDescent="0.3">
      <c r="AA4335"/>
    </row>
    <row r="4336" spans="27:27" x14ac:dyDescent="0.3">
      <c r="AA4336"/>
    </row>
    <row r="4337" spans="27:27" x14ac:dyDescent="0.3">
      <c r="AA4337"/>
    </row>
    <row r="4338" spans="27:27" x14ac:dyDescent="0.3">
      <c r="AA4338"/>
    </row>
    <row r="4339" spans="27:27" x14ac:dyDescent="0.3">
      <c r="AA4339"/>
    </row>
    <row r="4340" spans="27:27" x14ac:dyDescent="0.3">
      <c r="AA4340"/>
    </row>
    <row r="4341" spans="27:27" x14ac:dyDescent="0.3">
      <c r="AA4341"/>
    </row>
    <row r="4342" spans="27:27" x14ac:dyDescent="0.3">
      <c r="AA4342"/>
    </row>
    <row r="4343" spans="27:27" x14ac:dyDescent="0.3">
      <c r="AA4343"/>
    </row>
    <row r="4344" spans="27:27" x14ac:dyDescent="0.3">
      <c r="AA4344"/>
    </row>
    <row r="4345" spans="27:27" x14ac:dyDescent="0.3">
      <c r="AA4345"/>
    </row>
    <row r="4346" spans="27:27" x14ac:dyDescent="0.3">
      <c r="AA4346"/>
    </row>
    <row r="4347" spans="27:27" x14ac:dyDescent="0.3">
      <c r="AA4347"/>
    </row>
    <row r="4348" spans="27:27" x14ac:dyDescent="0.3">
      <c r="AA4348"/>
    </row>
    <row r="4349" spans="27:27" x14ac:dyDescent="0.3">
      <c r="AA4349"/>
    </row>
    <row r="4350" spans="27:27" x14ac:dyDescent="0.3">
      <c r="AA4350"/>
    </row>
    <row r="4351" spans="27:27" x14ac:dyDescent="0.3">
      <c r="AA4351"/>
    </row>
    <row r="4352" spans="27:27" x14ac:dyDescent="0.3">
      <c r="AA4352"/>
    </row>
    <row r="4353" spans="27:27" x14ac:dyDescent="0.3">
      <c r="AA4353"/>
    </row>
    <row r="4354" spans="27:27" x14ac:dyDescent="0.3">
      <c r="AA4354"/>
    </row>
    <row r="4355" spans="27:27" x14ac:dyDescent="0.3">
      <c r="AA4355"/>
    </row>
    <row r="4356" spans="27:27" x14ac:dyDescent="0.3">
      <c r="AA4356"/>
    </row>
    <row r="4357" spans="27:27" x14ac:dyDescent="0.3">
      <c r="AA4357"/>
    </row>
    <row r="4358" spans="27:27" x14ac:dyDescent="0.3">
      <c r="AA4358"/>
    </row>
    <row r="4359" spans="27:27" x14ac:dyDescent="0.3">
      <c r="AA4359"/>
    </row>
    <row r="4360" spans="27:27" x14ac:dyDescent="0.3">
      <c r="AA4360"/>
    </row>
    <row r="4361" spans="27:27" x14ac:dyDescent="0.3">
      <c r="AA4361"/>
    </row>
    <row r="4362" spans="27:27" x14ac:dyDescent="0.3">
      <c r="AA4362"/>
    </row>
    <row r="4363" spans="27:27" x14ac:dyDescent="0.3">
      <c r="AA4363"/>
    </row>
    <row r="4364" spans="27:27" x14ac:dyDescent="0.3">
      <c r="AA4364"/>
    </row>
    <row r="4365" spans="27:27" x14ac:dyDescent="0.3">
      <c r="AA4365"/>
    </row>
    <row r="4366" spans="27:27" x14ac:dyDescent="0.3">
      <c r="AA4366"/>
    </row>
    <row r="4367" spans="27:27" x14ac:dyDescent="0.3">
      <c r="AA4367"/>
    </row>
    <row r="4368" spans="27:27" x14ac:dyDescent="0.3">
      <c r="AA4368"/>
    </row>
    <row r="4369" spans="27:27" x14ac:dyDescent="0.3">
      <c r="AA4369"/>
    </row>
    <row r="4370" spans="27:27" x14ac:dyDescent="0.3">
      <c r="AA4370"/>
    </row>
    <row r="4371" spans="27:27" x14ac:dyDescent="0.3">
      <c r="AA4371"/>
    </row>
    <row r="4372" spans="27:27" x14ac:dyDescent="0.3">
      <c r="AA4372"/>
    </row>
    <row r="4373" spans="27:27" x14ac:dyDescent="0.3">
      <c r="AA4373"/>
    </row>
    <row r="4374" spans="27:27" x14ac:dyDescent="0.3">
      <c r="AA4374"/>
    </row>
    <row r="4375" spans="27:27" x14ac:dyDescent="0.3">
      <c r="AA4375"/>
    </row>
    <row r="4376" spans="27:27" x14ac:dyDescent="0.3">
      <c r="AA4376"/>
    </row>
    <row r="4377" spans="27:27" x14ac:dyDescent="0.3">
      <c r="AA4377"/>
    </row>
    <row r="4378" spans="27:27" x14ac:dyDescent="0.3">
      <c r="AA4378"/>
    </row>
    <row r="4379" spans="27:27" x14ac:dyDescent="0.3">
      <c r="AA4379"/>
    </row>
    <row r="4380" spans="27:27" x14ac:dyDescent="0.3">
      <c r="AA4380"/>
    </row>
    <row r="4381" spans="27:27" x14ac:dyDescent="0.3">
      <c r="AA4381"/>
    </row>
    <row r="4382" spans="27:27" x14ac:dyDescent="0.3">
      <c r="AA4382"/>
    </row>
    <row r="4383" spans="27:27" x14ac:dyDescent="0.3">
      <c r="AA4383"/>
    </row>
    <row r="4384" spans="27:27" x14ac:dyDescent="0.3">
      <c r="AA4384"/>
    </row>
    <row r="4385" spans="27:27" x14ac:dyDescent="0.3">
      <c r="AA4385"/>
    </row>
    <row r="4386" spans="27:27" x14ac:dyDescent="0.3">
      <c r="AA4386"/>
    </row>
    <row r="4387" spans="27:27" x14ac:dyDescent="0.3">
      <c r="AA4387"/>
    </row>
    <row r="4388" spans="27:27" x14ac:dyDescent="0.3">
      <c r="AA4388"/>
    </row>
    <row r="4389" spans="27:27" x14ac:dyDescent="0.3">
      <c r="AA4389"/>
    </row>
    <row r="4390" spans="27:27" x14ac:dyDescent="0.3">
      <c r="AA4390"/>
    </row>
    <row r="4391" spans="27:27" x14ac:dyDescent="0.3">
      <c r="AA4391"/>
    </row>
    <row r="4392" spans="27:27" x14ac:dyDescent="0.3">
      <c r="AA4392"/>
    </row>
    <row r="4393" spans="27:27" x14ac:dyDescent="0.3">
      <c r="AA4393"/>
    </row>
    <row r="4394" spans="27:27" x14ac:dyDescent="0.3">
      <c r="AA4394"/>
    </row>
    <row r="4395" spans="27:27" x14ac:dyDescent="0.3">
      <c r="AA4395"/>
    </row>
    <row r="4396" spans="27:27" x14ac:dyDescent="0.3">
      <c r="AA4396"/>
    </row>
    <row r="4397" spans="27:27" x14ac:dyDescent="0.3">
      <c r="AA4397"/>
    </row>
    <row r="4398" spans="27:27" x14ac:dyDescent="0.3">
      <c r="AA4398"/>
    </row>
    <row r="4399" spans="27:27" x14ac:dyDescent="0.3">
      <c r="AA4399"/>
    </row>
    <row r="4400" spans="27:27" x14ac:dyDescent="0.3">
      <c r="AA4400"/>
    </row>
    <row r="4401" spans="27:27" x14ac:dyDescent="0.3">
      <c r="AA4401"/>
    </row>
    <row r="4402" spans="27:27" x14ac:dyDescent="0.3">
      <c r="AA4402"/>
    </row>
    <row r="4403" spans="27:27" x14ac:dyDescent="0.3">
      <c r="AA4403"/>
    </row>
    <row r="4404" spans="27:27" x14ac:dyDescent="0.3">
      <c r="AA4404"/>
    </row>
    <row r="4405" spans="27:27" x14ac:dyDescent="0.3">
      <c r="AA4405"/>
    </row>
    <row r="4406" spans="27:27" x14ac:dyDescent="0.3">
      <c r="AA4406"/>
    </row>
    <row r="4407" spans="27:27" x14ac:dyDescent="0.3">
      <c r="AA4407"/>
    </row>
    <row r="4408" spans="27:27" x14ac:dyDescent="0.3">
      <c r="AA4408"/>
    </row>
    <row r="4409" spans="27:27" x14ac:dyDescent="0.3">
      <c r="AA4409"/>
    </row>
    <row r="4410" spans="27:27" x14ac:dyDescent="0.3">
      <c r="AA4410"/>
    </row>
    <row r="4411" spans="27:27" x14ac:dyDescent="0.3">
      <c r="AA4411"/>
    </row>
    <row r="4412" spans="27:27" x14ac:dyDescent="0.3">
      <c r="AA4412"/>
    </row>
    <row r="4413" spans="27:27" x14ac:dyDescent="0.3">
      <c r="AA4413"/>
    </row>
    <row r="4414" spans="27:27" x14ac:dyDescent="0.3">
      <c r="AA4414"/>
    </row>
    <row r="4415" spans="27:27" x14ac:dyDescent="0.3">
      <c r="AA4415"/>
    </row>
    <row r="4416" spans="27:27" x14ac:dyDescent="0.3">
      <c r="AA4416"/>
    </row>
    <row r="4417" spans="27:27" x14ac:dyDescent="0.3">
      <c r="AA4417"/>
    </row>
    <row r="4418" spans="27:27" x14ac:dyDescent="0.3">
      <c r="AA4418"/>
    </row>
    <row r="4419" spans="27:27" x14ac:dyDescent="0.3">
      <c r="AA4419"/>
    </row>
    <row r="4420" spans="27:27" x14ac:dyDescent="0.3">
      <c r="AA4420"/>
    </row>
    <row r="4421" spans="27:27" x14ac:dyDescent="0.3">
      <c r="AA4421"/>
    </row>
    <row r="4422" spans="27:27" x14ac:dyDescent="0.3">
      <c r="AA4422"/>
    </row>
    <row r="4423" spans="27:27" x14ac:dyDescent="0.3">
      <c r="AA4423"/>
    </row>
    <row r="4424" spans="27:27" x14ac:dyDescent="0.3">
      <c r="AA4424"/>
    </row>
    <row r="4425" spans="27:27" x14ac:dyDescent="0.3">
      <c r="AA4425"/>
    </row>
    <row r="4426" spans="27:27" x14ac:dyDescent="0.3">
      <c r="AA4426"/>
    </row>
    <row r="4427" spans="27:27" x14ac:dyDescent="0.3">
      <c r="AA4427"/>
    </row>
    <row r="4428" spans="27:27" x14ac:dyDescent="0.3">
      <c r="AA4428"/>
    </row>
    <row r="4429" spans="27:27" x14ac:dyDescent="0.3">
      <c r="AA4429"/>
    </row>
    <row r="4430" spans="27:27" x14ac:dyDescent="0.3">
      <c r="AA4430"/>
    </row>
    <row r="4431" spans="27:27" x14ac:dyDescent="0.3">
      <c r="AA4431"/>
    </row>
    <row r="4432" spans="27:27" x14ac:dyDescent="0.3">
      <c r="AA4432"/>
    </row>
    <row r="4433" spans="27:27" x14ac:dyDescent="0.3">
      <c r="AA4433"/>
    </row>
    <row r="4434" spans="27:27" x14ac:dyDescent="0.3">
      <c r="AA4434"/>
    </row>
    <row r="4435" spans="27:27" x14ac:dyDescent="0.3">
      <c r="AA4435"/>
    </row>
    <row r="4436" spans="27:27" x14ac:dyDescent="0.3">
      <c r="AA4436"/>
    </row>
    <row r="4437" spans="27:27" x14ac:dyDescent="0.3">
      <c r="AA4437"/>
    </row>
    <row r="4438" spans="27:27" x14ac:dyDescent="0.3">
      <c r="AA4438"/>
    </row>
    <row r="4439" spans="27:27" x14ac:dyDescent="0.3">
      <c r="AA4439"/>
    </row>
    <row r="4440" spans="27:27" x14ac:dyDescent="0.3">
      <c r="AA4440"/>
    </row>
    <row r="4441" spans="27:27" x14ac:dyDescent="0.3">
      <c r="AA4441"/>
    </row>
    <row r="4442" spans="27:27" x14ac:dyDescent="0.3">
      <c r="AA4442"/>
    </row>
    <row r="4443" spans="27:27" x14ac:dyDescent="0.3">
      <c r="AA4443"/>
    </row>
    <row r="4444" spans="27:27" x14ac:dyDescent="0.3">
      <c r="AA4444"/>
    </row>
    <row r="4445" spans="27:27" x14ac:dyDescent="0.3">
      <c r="AA4445"/>
    </row>
    <row r="4446" spans="27:27" x14ac:dyDescent="0.3">
      <c r="AA4446"/>
    </row>
    <row r="4447" spans="27:27" x14ac:dyDescent="0.3">
      <c r="AA4447"/>
    </row>
    <row r="4448" spans="27:27" x14ac:dyDescent="0.3">
      <c r="AA4448"/>
    </row>
    <row r="4449" spans="27:27" x14ac:dyDescent="0.3">
      <c r="AA4449"/>
    </row>
    <row r="4450" spans="27:27" x14ac:dyDescent="0.3">
      <c r="AA4450"/>
    </row>
    <row r="4451" spans="27:27" x14ac:dyDescent="0.3">
      <c r="AA4451"/>
    </row>
    <row r="4452" spans="27:27" x14ac:dyDescent="0.3">
      <c r="AA4452"/>
    </row>
    <row r="4453" spans="27:27" x14ac:dyDescent="0.3">
      <c r="AA4453"/>
    </row>
    <row r="4454" spans="27:27" x14ac:dyDescent="0.3">
      <c r="AA4454"/>
    </row>
    <row r="4455" spans="27:27" x14ac:dyDescent="0.3">
      <c r="AA4455"/>
    </row>
    <row r="4456" spans="27:27" x14ac:dyDescent="0.3">
      <c r="AA4456"/>
    </row>
    <row r="4457" spans="27:27" x14ac:dyDescent="0.3">
      <c r="AA4457"/>
    </row>
    <row r="4458" spans="27:27" x14ac:dyDescent="0.3">
      <c r="AA4458"/>
    </row>
    <row r="4459" spans="27:27" x14ac:dyDescent="0.3">
      <c r="AA4459"/>
    </row>
    <row r="4460" spans="27:27" x14ac:dyDescent="0.3">
      <c r="AA4460"/>
    </row>
    <row r="4461" spans="27:27" x14ac:dyDescent="0.3">
      <c r="AA4461"/>
    </row>
    <row r="4462" spans="27:27" x14ac:dyDescent="0.3">
      <c r="AA4462"/>
    </row>
    <row r="4463" spans="27:27" x14ac:dyDescent="0.3">
      <c r="AA4463"/>
    </row>
    <row r="4464" spans="27:27" x14ac:dyDescent="0.3">
      <c r="AA4464"/>
    </row>
    <row r="4465" spans="27:27" x14ac:dyDescent="0.3">
      <c r="AA4465"/>
    </row>
    <row r="4466" spans="27:27" x14ac:dyDescent="0.3">
      <c r="AA4466"/>
    </row>
    <row r="4467" spans="27:27" x14ac:dyDescent="0.3">
      <c r="AA4467"/>
    </row>
    <row r="4468" spans="27:27" x14ac:dyDescent="0.3">
      <c r="AA4468"/>
    </row>
    <row r="4469" spans="27:27" x14ac:dyDescent="0.3">
      <c r="AA4469"/>
    </row>
    <row r="4470" spans="27:27" x14ac:dyDescent="0.3">
      <c r="AA4470"/>
    </row>
    <row r="4471" spans="27:27" x14ac:dyDescent="0.3">
      <c r="AA4471"/>
    </row>
    <row r="4472" spans="27:27" x14ac:dyDescent="0.3">
      <c r="AA4472"/>
    </row>
    <row r="4473" spans="27:27" x14ac:dyDescent="0.3">
      <c r="AA4473"/>
    </row>
    <row r="4474" spans="27:27" x14ac:dyDescent="0.3">
      <c r="AA4474"/>
    </row>
    <row r="4475" spans="27:27" x14ac:dyDescent="0.3">
      <c r="AA4475"/>
    </row>
    <row r="4476" spans="27:27" x14ac:dyDescent="0.3">
      <c r="AA4476"/>
    </row>
    <row r="4477" spans="27:27" x14ac:dyDescent="0.3">
      <c r="AA4477"/>
    </row>
    <row r="4478" spans="27:27" x14ac:dyDescent="0.3">
      <c r="AA4478"/>
    </row>
    <row r="4479" spans="27:27" x14ac:dyDescent="0.3">
      <c r="AA4479"/>
    </row>
    <row r="4480" spans="27:27" x14ac:dyDescent="0.3">
      <c r="AA4480"/>
    </row>
    <row r="4481" spans="27:27" x14ac:dyDescent="0.3">
      <c r="AA4481"/>
    </row>
    <row r="4482" spans="27:27" x14ac:dyDescent="0.3">
      <c r="AA4482"/>
    </row>
    <row r="4483" spans="27:27" x14ac:dyDescent="0.3">
      <c r="AA4483"/>
    </row>
    <row r="4484" spans="27:27" x14ac:dyDescent="0.3">
      <c r="AA4484"/>
    </row>
    <row r="4485" spans="27:27" x14ac:dyDescent="0.3">
      <c r="AA4485"/>
    </row>
    <row r="4486" spans="27:27" x14ac:dyDescent="0.3">
      <c r="AA4486"/>
    </row>
    <row r="4487" spans="27:27" x14ac:dyDescent="0.3">
      <c r="AA4487"/>
    </row>
    <row r="4488" spans="27:27" x14ac:dyDescent="0.3">
      <c r="AA4488"/>
    </row>
    <row r="4489" spans="27:27" x14ac:dyDescent="0.3">
      <c r="AA4489"/>
    </row>
    <row r="4490" spans="27:27" x14ac:dyDescent="0.3">
      <c r="AA4490"/>
    </row>
    <row r="4491" spans="27:27" x14ac:dyDescent="0.3">
      <c r="AA4491"/>
    </row>
    <row r="4492" spans="27:27" x14ac:dyDescent="0.3">
      <c r="AA4492"/>
    </row>
    <row r="4493" spans="27:27" x14ac:dyDescent="0.3">
      <c r="AA4493"/>
    </row>
    <row r="4494" spans="27:27" x14ac:dyDescent="0.3">
      <c r="AA4494"/>
    </row>
    <row r="4495" spans="27:27" x14ac:dyDescent="0.3">
      <c r="AA4495"/>
    </row>
    <row r="4496" spans="27:27" x14ac:dyDescent="0.3">
      <c r="AA4496"/>
    </row>
    <row r="4497" spans="27:27" x14ac:dyDescent="0.3">
      <c r="AA4497"/>
    </row>
    <row r="4498" spans="27:27" x14ac:dyDescent="0.3">
      <c r="AA4498"/>
    </row>
    <row r="4499" spans="27:27" x14ac:dyDescent="0.3">
      <c r="AA4499"/>
    </row>
    <row r="4500" spans="27:27" x14ac:dyDescent="0.3">
      <c r="AA4500"/>
    </row>
    <row r="4501" spans="27:27" x14ac:dyDescent="0.3">
      <c r="AA4501"/>
    </row>
    <row r="4502" spans="27:27" x14ac:dyDescent="0.3">
      <c r="AA4502"/>
    </row>
    <row r="4503" spans="27:27" x14ac:dyDescent="0.3">
      <c r="AA4503"/>
    </row>
    <row r="4504" spans="27:27" x14ac:dyDescent="0.3">
      <c r="AA4504"/>
    </row>
    <row r="4505" spans="27:27" x14ac:dyDescent="0.3">
      <c r="AA4505"/>
    </row>
    <row r="4506" spans="27:27" x14ac:dyDescent="0.3">
      <c r="AA4506"/>
    </row>
    <row r="4507" spans="27:27" x14ac:dyDescent="0.3">
      <c r="AA4507"/>
    </row>
    <row r="4508" spans="27:27" x14ac:dyDescent="0.3">
      <c r="AA4508"/>
    </row>
    <row r="4509" spans="27:27" x14ac:dyDescent="0.3">
      <c r="AA4509"/>
    </row>
    <row r="4510" spans="27:27" x14ac:dyDescent="0.3">
      <c r="AA4510"/>
    </row>
    <row r="4511" spans="27:27" x14ac:dyDescent="0.3">
      <c r="AA4511"/>
    </row>
    <row r="4512" spans="27:27" x14ac:dyDescent="0.3">
      <c r="AA4512"/>
    </row>
    <row r="4513" spans="27:27" x14ac:dyDescent="0.3">
      <c r="AA4513"/>
    </row>
    <row r="4514" spans="27:27" x14ac:dyDescent="0.3">
      <c r="AA4514"/>
    </row>
    <row r="4515" spans="27:27" x14ac:dyDescent="0.3">
      <c r="AA4515"/>
    </row>
    <row r="4516" spans="27:27" x14ac:dyDescent="0.3">
      <c r="AA4516"/>
    </row>
    <row r="4517" spans="27:27" x14ac:dyDescent="0.3">
      <c r="AA4517"/>
    </row>
    <row r="4518" spans="27:27" x14ac:dyDescent="0.3">
      <c r="AA4518"/>
    </row>
    <row r="4519" spans="27:27" x14ac:dyDescent="0.3">
      <c r="AA4519"/>
    </row>
    <row r="4520" spans="27:27" x14ac:dyDescent="0.3">
      <c r="AA4520"/>
    </row>
    <row r="4521" spans="27:27" x14ac:dyDescent="0.3">
      <c r="AA4521"/>
    </row>
    <row r="4522" spans="27:27" x14ac:dyDescent="0.3">
      <c r="AA4522"/>
    </row>
    <row r="4523" spans="27:27" x14ac:dyDescent="0.3">
      <c r="AA4523"/>
    </row>
    <row r="4524" spans="27:27" x14ac:dyDescent="0.3">
      <c r="AA4524"/>
    </row>
    <row r="4525" spans="27:27" x14ac:dyDescent="0.3">
      <c r="AA4525"/>
    </row>
    <row r="4526" spans="27:27" x14ac:dyDescent="0.3">
      <c r="AA4526"/>
    </row>
    <row r="4527" spans="27:27" x14ac:dyDescent="0.3">
      <c r="AA4527"/>
    </row>
    <row r="4528" spans="27:27" x14ac:dyDescent="0.3">
      <c r="AA4528"/>
    </row>
    <row r="4529" spans="27:27" x14ac:dyDescent="0.3">
      <c r="AA4529"/>
    </row>
    <row r="4530" spans="27:27" x14ac:dyDescent="0.3">
      <c r="AA4530"/>
    </row>
    <row r="4531" spans="27:27" x14ac:dyDescent="0.3">
      <c r="AA4531"/>
    </row>
    <row r="4532" spans="27:27" x14ac:dyDescent="0.3">
      <c r="AA4532"/>
    </row>
    <row r="4533" spans="27:27" x14ac:dyDescent="0.3">
      <c r="AA4533"/>
    </row>
    <row r="4534" spans="27:27" x14ac:dyDescent="0.3">
      <c r="AA4534"/>
    </row>
    <row r="4535" spans="27:27" x14ac:dyDescent="0.3">
      <c r="AA4535"/>
    </row>
    <row r="4536" spans="27:27" x14ac:dyDescent="0.3">
      <c r="AA4536"/>
    </row>
    <row r="4537" spans="27:27" x14ac:dyDescent="0.3">
      <c r="AA4537"/>
    </row>
    <row r="4538" spans="27:27" x14ac:dyDescent="0.3">
      <c r="AA4538"/>
    </row>
    <row r="4539" spans="27:27" x14ac:dyDescent="0.3">
      <c r="AA4539"/>
    </row>
    <row r="4540" spans="27:27" x14ac:dyDescent="0.3">
      <c r="AA4540"/>
    </row>
    <row r="4541" spans="27:27" x14ac:dyDescent="0.3">
      <c r="AA4541"/>
    </row>
    <row r="4542" spans="27:27" x14ac:dyDescent="0.3">
      <c r="AA4542"/>
    </row>
    <row r="4543" spans="27:27" x14ac:dyDescent="0.3">
      <c r="AA4543"/>
    </row>
    <row r="4544" spans="27:27" x14ac:dyDescent="0.3">
      <c r="AA4544"/>
    </row>
    <row r="4545" spans="27:27" x14ac:dyDescent="0.3">
      <c r="AA4545"/>
    </row>
    <row r="4546" spans="27:27" x14ac:dyDescent="0.3">
      <c r="AA4546"/>
    </row>
    <row r="4547" spans="27:27" x14ac:dyDescent="0.3">
      <c r="AA4547"/>
    </row>
    <row r="4548" spans="27:27" x14ac:dyDescent="0.3">
      <c r="AA4548"/>
    </row>
    <row r="4549" spans="27:27" x14ac:dyDescent="0.3">
      <c r="AA4549"/>
    </row>
    <row r="4550" spans="27:27" x14ac:dyDescent="0.3">
      <c r="AA4550"/>
    </row>
    <row r="4551" spans="27:27" x14ac:dyDescent="0.3">
      <c r="AA4551"/>
    </row>
    <row r="4552" spans="27:27" x14ac:dyDescent="0.3">
      <c r="AA4552"/>
    </row>
    <row r="4553" spans="27:27" x14ac:dyDescent="0.3">
      <c r="AA4553"/>
    </row>
    <row r="4554" spans="27:27" x14ac:dyDescent="0.3">
      <c r="AA4554"/>
    </row>
    <row r="4555" spans="27:27" x14ac:dyDescent="0.3">
      <c r="AA4555"/>
    </row>
    <row r="4556" spans="27:27" x14ac:dyDescent="0.3">
      <c r="AA4556"/>
    </row>
    <row r="4557" spans="27:27" x14ac:dyDescent="0.3">
      <c r="AA4557"/>
    </row>
    <row r="4558" spans="27:27" x14ac:dyDescent="0.3">
      <c r="AA4558"/>
    </row>
    <row r="4559" spans="27:27" x14ac:dyDescent="0.3">
      <c r="AA4559"/>
    </row>
    <row r="4560" spans="27:27" x14ac:dyDescent="0.3">
      <c r="AA4560"/>
    </row>
    <row r="4561" spans="27:27" x14ac:dyDescent="0.3">
      <c r="AA4561"/>
    </row>
    <row r="4562" spans="27:27" x14ac:dyDescent="0.3">
      <c r="AA4562"/>
    </row>
    <row r="4563" spans="27:27" x14ac:dyDescent="0.3">
      <c r="AA4563"/>
    </row>
    <row r="4564" spans="27:27" x14ac:dyDescent="0.3">
      <c r="AA4564"/>
    </row>
    <row r="4565" spans="27:27" x14ac:dyDescent="0.3">
      <c r="AA4565"/>
    </row>
    <row r="4566" spans="27:27" x14ac:dyDescent="0.3">
      <c r="AA4566"/>
    </row>
    <row r="4567" spans="27:27" x14ac:dyDescent="0.3">
      <c r="AA4567"/>
    </row>
    <row r="4568" spans="27:27" x14ac:dyDescent="0.3">
      <c r="AA4568"/>
    </row>
    <row r="4569" spans="27:27" x14ac:dyDescent="0.3">
      <c r="AA4569"/>
    </row>
    <row r="4570" spans="27:27" x14ac:dyDescent="0.3">
      <c r="AA4570"/>
    </row>
    <row r="4571" spans="27:27" x14ac:dyDescent="0.3">
      <c r="AA4571"/>
    </row>
    <row r="4572" spans="27:27" x14ac:dyDescent="0.3">
      <c r="AA4572"/>
    </row>
    <row r="4573" spans="27:27" x14ac:dyDescent="0.3">
      <c r="AA4573"/>
    </row>
    <row r="4574" spans="27:27" x14ac:dyDescent="0.3">
      <c r="AA4574"/>
    </row>
    <row r="4575" spans="27:27" x14ac:dyDescent="0.3">
      <c r="AA4575"/>
    </row>
    <row r="4576" spans="27:27" x14ac:dyDescent="0.3">
      <c r="AA4576"/>
    </row>
    <row r="4577" spans="27:27" x14ac:dyDescent="0.3">
      <c r="AA4577"/>
    </row>
    <row r="4578" spans="27:27" x14ac:dyDescent="0.3">
      <c r="AA4578"/>
    </row>
    <row r="4579" spans="27:27" x14ac:dyDescent="0.3">
      <c r="AA4579"/>
    </row>
    <row r="4580" spans="27:27" x14ac:dyDescent="0.3">
      <c r="AA4580"/>
    </row>
    <row r="4581" spans="27:27" x14ac:dyDescent="0.3">
      <c r="AA4581"/>
    </row>
    <row r="4582" spans="27:27" x14ac:dyDescent="0.3">
      <c r="AA4582"/>
    </row>
    <row r="4583" spans="27:27" x14ac:dyDescent="0.3">
      <c r="AA4583"/>
    </row>
    <row r="4584" spans="27:27" x14ac:dyDescent="0.3">
      <c r="AA4584"/>
    </row>
    <row r="4585" spans="27:27" x14ac:dyDescent="0.3">
      <c r="AA4585"/>
    </row>
    <row r="4586" spans="27:27" x14ac:dyDescent="0.3">
      <c r="AA4586"/>
    </row>
    <row r="4587" spans="27:27" x14ac:dyDescent="0.3">
      <c r="AA4587"/>
    </row>
    <row r="4588" spans="27:27" x14ac:dyDescent="0.3">
      <c r="AA4588"/>
    </row>
    <row r="4589" spans="27:27" x14ac:dyDescent="0.3">
      <c r="AA4589"/>
    </row>
    <row r="4590" spans="27:27" x14ac:dyDescent="0.3">
      <c r="AA4590"/>
    </row>
    <row r="4591" spans="27:27" x14ac:dyDescent="0.3">
      <c r="AA4591"/>
    </row>
    <row r="4592" spans="27:27" x14ac:dyDescent="0.3">
      <c r="AA4592"/>
    </row>
    <row r="4593" spans="27:27" x14ac:dyDescent="0.3">
      <c r="AA4593"/>
    </row>
    <row r="4594" spans="27:27" x14ac:dyDescent="0.3">
      <c r="AA4594"/>
    </row>
    <row r="4595" spans="27:27" x14ac:dyDescent="0.3">
      <c r="AA4595"/>
    </row>
    <row r="4596" spans="27:27" x14ac:dyDescent="0.3">
      <c r="AA4596"/>
    </row>
    <row r="4597" spans="27:27" x14ac:dyDescent="0.3">
      <c r="AA4597"/>
    </row>
    <row r="4598" spans="27:27" x14ac:dyDescent="0.3">
      <c r="AA4598"/>
    </row>
    <row r="4599" spans="27:27" x14ac:dyDescent="0.3">
      <c r="AA4599"/>
    </row>
    <row r="4600" spans="27:27" x14ac:dyDescent="0.3">
      <c r="AA4600"/>
    </row>
    <row r="4601" spans="27:27" x14ac:dyDescent="0.3">
      <c r="AA4601"/>
    </row>
    <row r="4602" spans="27:27" x14ac:dyDescent="0.3">
      <c r="AA4602"/>
    </row>
    <row r="4603" spans="27:27" x14ac:dyDescent="0.3">
      <c r="AA4603"/>
    </row>
    <row r="4604" spans="27:27" x14ac:dyDescent="0.3">
      <c r="AA4604"/>
    </row>
    <row r="4605" spans="27:27" x14ac:dyDescent="0.3">
      <c r="AA4605"/>
    </row>
    <row r="4606" spans="27:27" x14ac:dyDescent="0.3">
      <c r="AA4606"/>
    </row>
    <row r="4607" spans="27:27" x14ac:dyDescent="0.3">
      <c r="AA4607"/>
    </row>
    <row r="4608" spans="27:27" x14ac:dyDescent="0.3">
      <c r="AA4608"/>
    </row>
    <row r="4609" spans="27:27" x14ac:dyDescent="0.3">
      <c r="AA4609"/>
    </row>
    <row r="4610" spans="27:27" x14ac:dyDescent="0.3">
      <c r="AA4610"/>
    </row>
    <row r="4611" spans="27:27" x14ac:dyDescent="0.3">
      <c r="AA4611"/>
    </row>
    <row r="4612" spans="27:27" x14ac:dyDescent="0.3">
      <c r="AA4612"/>
    </row>
    <row r="4613" spans="27:27" x14ac:dyDescent="0.3">
      <c r="AA4613"/>
    </row>
    <row r="4614" spans="27:27" x14ac:dyDescent="0.3">
      <c r="AA4614"/>
    </row>
    <row r="4615" spans="27:27" x14ac:dyDescent="0.3">
      <c r="AA4615"/>
    </row>
    <row r="4616" spans="27:27" x14ac:dyDescent="0.3">
      <c r="AA4616"/>
    </row>
    <row r="4617" spans="27:27" x14ac:dyDescent="0.3">
      <c r="AA4617"/>
    </row>
    <row r="4618" spans="27:27" x14ac:dyDescent="0.3">
      <c r="AA4618"/>
    </row>
    <row r="4619" spans="27:27" x14ac:dyDescent="0.3">
      <c r="AA4619"/>
    </row>
    <row r="4620" spans="27:27" x14ac:dyDescent="0.3">
      <c r="AA4620"/>
    </row>
    <row r="4621" spans="27:27" x14ac:dyDescent="0.3">
      <c r="AA4621"/>
    </row>
    <row r="4622" spans="27:27" x14ac:dyDescent="0.3">
      <c r="AA4622"/>
    </row>
    <row r="4623" spans="27:27" x14ac:dyDescent="0.3">
      <c r="AA4623"/>
    </row>
    <row r="4624" spans="27:27" x14ac:dyDescent="0.3">
      <c r="AA4624"/>
    </row>
    <row r="4625" spans="27:27" x14ac:dyDescent="0.3">
      <c r="AA4625"/>
    </row>
    <row r="4626" spans="27:27" x14ac:dyDescent="0.3">
      <c r="AA4626"/>
    </row>
    <row r="4627" spans="27:27" x14ac:dyDescent="0.3">
      <c r="AA4627"/>
    </row>
    <row r="4628" spans="27:27" x14ac:dyDescent="0.3">
      <c r="AA4628"/>
    </row>
    <row r="4629" spans="27:27" x14ac:dyDescent="0.3">
      <c r="AA4629"/>
    </row>
    <row r="4630" spans="27:27" x14ac:dyDescent="0.3">
      <c r="AA4630"/>
    </row>
    <row r="4631" spans="27:27" x14ac:dyDescent="0.3">
      <c r="AA4631"/>
    </row>
    <row r="4632" spans="27:27" x14ac:dyDescent="0.3">
      <c r="AA4632"/>
    </row>
    <row r="4633" spans="27:27" x14ac:dyDescent="0.3">
      <c r="AA4633"/>
    </row>
    <row r="4634" spans="27:27" x14ac:dyDescent="0.3">
      <c r="AA4634"/>
    </row>
    <row r="4635" spans="27:27" x14ac:dyDescent="0.3">
      <c r="AA4635"/>
    </row>
    <row r="4636" spans="27:27" x14ac:dyDescent="0.3">
      <c r="AA4636"/>
    </row>
    <row r="4637" spans="27:27" x14ac:dyDescent="0.3">
      <c r="AA4637"/>
    </row>
    <row r="4638" spans="27:27" x14ac:dyDescent="0.3">
      <c r="AA4638"/>
    </row>
    <row r="4639" spans="27:27" x14ac:dyDescent="0.3">
      <c r="AA4639"/>
    </row>
    <row r="4640" spans="27:27" x14ac:dyDescent="0.3">
      <c r="AA4640"/>
    </row>
    <row r="4641" spans="27:27" x14ac:dyDescent="0.3">
      <c r="AA4641"/>
    </row>
    <row r="4642" spans="27:27" x14ac:dyDescent="0.3">
      <c r="AA4642"/>
    </row>
    <row r="4643" spans="27:27" x14ac:dyDescent="0.3">
      <c r="AA4643"/>
    </row>
    <row r="4644" spans="27:27" x14ac:dyDescent="0.3">
      <c r="AA4644"/>
    </row>
    <row r="4645" spans="27:27" x14ac:dyDescent="0.3">
      <c r="AA4645"/>
    </row>
    <row r="4646" spans="27:27" x14ac:dyDescent="0.3">
      <c r="AA4646"/>
    </row>
    <row r="4647" spans="27:27" x14ac:dyDescent="0.3">
      <c r="AA4647"/>
    </row>
    <row r="4648" spans="27:27" x14ac:dyDescent="0.3">
      <c r="AA4648"/>
    </row>
    <row r="4649" spans="27:27" x14ac:dyDescent="0.3">
      <c r="AA4649"/>
    </row>
    <row r="4650" spans="27:27" x14ac:dyDescent="0.3">
      <c r="AA4650"/>
    </row>
    <row r="4651" spans="27:27" x14ac:dyDescent="0.3">
      <c r="AA4651"/>
    </row>
    <row r="4652" spans="27:27" x14ac:dyDescent="0.3">
      <c r="AA4652"/>
    </row>
    <row r="4653" spans="27:27" x14ac:dyDescent="0.3">
      <c r="AA4653"/>
    </row>
    <row r="4654" spans="27:27" x14ac:dyDescent="0.3">
      <c r="AA4654"/>
    </row>
    <row r="4655" spans="27:27" x14ac:dyDescent="0.3">
      <c r="AA4655"/>
    </row>
    <row r="4656" spans="27:27" x14ac:dyDescent="0.3">
      <c r="AA4656"/>
    </row>
    <row r="4657" spans="27:27" x14ac:dyDescent="0.3">
      <c r="AA4657"/>
    </row>
    <row r="4658" spans="27:27" x14ac:dyDescent="0.3">
      <c r="AA4658"/>
    </row>
    <row r="4659" spans="27:27" x14ac:dyDescent="0.3">
      <c r="AA4659"/>
    </row>
    <row r="4660" spans="27:27" x14ac:dyDescent="0.3">
      <c r="AA4660"/>
    </row>
    <row r="4661" spans="27:27" x14ac:dyDescent="0.3">
      <c r="AA4661"/>
    </row>
    <row r="4662" spans="27:27" x14ac:dyDescent="0.3">
      <c r="AA4662"/>
    </row>
    <row r="4663" spans="27:27" x14ac:dyDescent="0.3">
      <c r="AA4663"/>
    </row>
    <row r="4664" spans="27:27" x14ac:dyDescent="0.3">
      <c r="AA4664"/>
    </row>
    <row r="4665" spans="27:27" x14ac:dyDescent="0.3">
      <c r="AA4665"/>
    </row>
    <row r="4666" spans="27:27" x14ac:dyDescent="0.3">
      <c r="AA4666"/>
    </row>
    <row r="4667" spans="27:27" x14ac:dyDescent="0.3">
      <c r="AA4667"/>
    </row>
    <row r="4668" spans="27:27" x14ac:dyDescent="0.3">
      <c r="AA4668"/>
    </row>
    <row r="4669" spans="27:27" x14ac:dyDescent="0.3">
      <c r="AA4669"/>
    </row>
    <row r="4670" spans="27:27" x14ac:dyDescent="0.3">
      <c r="AA4670"/>
    </row>
    <row r="4671" spans="27:27" x14ac:dyDescent="0.3">
      <c r="AA4671"/>
    </row>
    <row r="4672" spans="27:27" x14ac:dyDescent="0.3">
      <c r="AA4672"/>
    </row>
    <row r="4673" spans="27:27" x14ac:dyDescent="0.3">
      <c r="AA4673"/>
    </row>
    <row r="4674" spans="27:27" x14ac:dyDescent="0.3">
      <c r="AA4674"/>
    </row>
    <row r="4675" spans="27:27" x14ac:dyDescent="0.3">
      <c r="AA4675"/>
    </row>
    <row r="4676" spans="27:27" x14ac:dyDescent="0.3">
      <c r="AA4676"/>
    </row>
    <row r="4677" spans="27:27" x14ac:dyDescent="0.3">
      <c r="AA4677"/>
    </row>
    <row r="4678" spans="27:27" x14ac:dyDescent="0.3">
      <c r="AA4678"/>
    </row>
    <row r="4679" spans="27:27" x14ac:dyDescent="0.3">
      <c r="AA4679"/>
    </row>
    <row r="4680" spans="27:27" x14ac:dyDescent="0.3">
      <c r="AA4680"/>
    </row>
    <row r="4681" spans="27:27" x14ac:dyDescent="0.3">
      <c r="AA4681"/>
    </row>
    <row r="4682" spans="27:27" x14ac:dyDescent="0.3">
      <c r="AA4682"/>
    </row>
    <row r="4683" spans="27:27" x14ac:dyDescent="0.3">
      <c r="AA4683"/>
    </row>
    <row r="4684" spans="27:27" x14ac:dyDescent="0.3">
      <c r="AA4684"/>
    </row>
    <row r="4685" spans="27:27" x14ac:dyDescent="0.3">
      <c r="AA4685"/>
    </row>
    <row r="4686" spans="27:27" x14ac:dyDescent="0.3">
      <c r="AA4686"/>
    </row>
    <row r="4687" spans="27:27" x14ac:dyDescent="0.3">
      <c r="AA4687"/>
    </row>
    <row r="4688" spans="27:27" x14ac:dyDescent="0.3">
      <c r="AA4688"/>
    </row>
    <row r="4689" spans="27:27" x14ac:dyDescent="0.3">
      <c r="AA4689"/>
    </row>
    <row r="4690" spans="27:27" x14ac:dyDescent="0.3">
      <c r="AA4690"/>
    </row>
    <row r="4691" spans="27:27" x14ac:dyDescent="0.3">
      <c r="AA4691"/>
    </row>
    <row r="4692" spans="27:27" x14ac:dyDescent="0.3">
      <c r="AA4692"/>
    </row>
    <row r="4693" spans="27:27" x14ac:dyDescent="0.3">
      <c r="AA4693"/>
    </row>
    <row r="4694" spans="27:27" x14ac:dyDescent="0.3">
      <c r="AA4694"/>
    </row>
    <row r="4695" spans="27:27" x14ac:dyDescent="0.3">
      <c r="AA4695"/>
    </row>
    <row r="4696" spans="27:27" x14ac:dyDescent="0.3">
      <c r="AA4696"/>
    </row>
    <row r="4697" spans="27:27" x14ac:dyDescent="0.3">
      <c r="AA4697"/>
    </row>
    <row r="4698" spans="27:27" x14ac:dyDescent="0.3">
      <c r="AA4698"/>
    </row>
    <row r="4699" spans="27:27" x14ac:dyDescent="0.3">
      <c r="AA4699"/>
    </row>
    <row r="4700" spans="27:27" x14ac:dyDescent="0.3">
      <c r="AA4700"/>
    </row>
    <row r="4701" spans="27:27" x14ac:dyDescent="0.3">
      <c r="AA4701"/>
    </row>
    <row r="4702" spans="27:27" x14ac:dyDescent="0.3">
      <c r="AA4702"/>
    </row>
    <row r="4703" spans="27:27" x14ac:dyDescent="0.3">
      <c r="AA4703"/>
    </row>
    <row r="4704" spans="27:27" x14ac:dyDescent="0.3">
      <c r="AA4704"/>
    </row>
    <row r="4705" spans="27:27" x14ac:dyDescent="0.3">
      <c r="AA4705"/>
    </row>
    <row r="4706" spans="27:27" x14ac:dyDescent="0.3">
      <c r="AA4706"/>
    </row>
    <row r="4707" spans="27:27" x14ac:dyDescent="0.3">
      <c r="AA4707"/>
    </row>
    <row r="4708" spans="27:27" x14ac:dyDescent="0.3">
      <c r="AA4708"/>
    </row>
    <row r="4709" spans="27:27" x14ac:dyDescent="0.3">
      <c r="AA4709"/>
    </row>
    <row r="4710" spans="27:27" x14ac:dyDescent="0.3">
      <c r="AA4710"/>
    </row>
    <row r="4711" spans="27:27" x14ac:dyDescent="0.3">
      <c r="AA4711"/>
    </row>
    <row r="4712" spans="27:27" x14ac:dyDescent="0.3">
      <c r="AA4712"/>
    </row>
    <row r="4713" spans="27:27" x14ac:dyDescent="0.3">
      <c r="AA4713"/>
    </row>
    <row r="4714" spans="27:27" x14ac:dyDescent="0.3">
      <c r="AA4714"/>
    </row>
    <row r="4715" spans="27:27" x14ac:dyDescent="0.3">
      <c r="AA4715"/>
    </row>
    <row r="4716" spans="27:27" x14ac:dyDescent="0.3">
      <c r="AA4716"/>
    </row>
    <row r="4717" spans="27:27" x14ac:dyDescent="0.3">
      <c r="AA4717"/>
    </row>
    <row r="4718" spans="27:27" x14ac:dyDescent="0.3">
      <c r="AA4718"/>
    </row>
    <row r="4719" spans="27:27" x14ac:dyDescent="0.3">
      <c r="AA4719"/>
    </row>
    <row r="4720" spans="27:27" x14ac:dyDescent="0.3">
      <c r="AA4720"/>
    </row>
    <row r="4721" spans="27:27" x14ac:dyDescent="0.3">
      <c r="AA4721"/>
    </row>
    <row r="4722" spans="27:27" x14ac:dyDescent="0.3">
      <c r="AA4722"/>
    </row>
    <row r="4723" spans="27:27" x14ac:dyDescent="0.3">
      <c r="AA4723"/>
    </row>
    <row r="4724" spans="27:27" x14ac:dyDescent="0.3">
      <c r="AA4724"/>
    </row>
    <row r="4725" spans="27:27" x14ac:dyDescent="0.3">
      <c r="AA4725"/>
    </row>
    <row r="4726" spans="27:27" x14ac:dyDescent="0.3">
      <c r="AA4726"/>
    </row>
    <row r="4727" spans="27:27" x14ac:dyDescent="0.3">
      <c r="AA4727"/>
    </row>
    <row r="4728" spans="27:27" x14ac:dyDescent="0.3">
      <c r="AA4728"/>
    </row>
    <row r="4729" spans="27:27" x14ac:dyDescent="0.3">
      <c r="AA4729"/>
    </row>
    <row r="4730" spans="27:27" x14ac:dyDescent="0.3">
      <c r="AA4730"/>
    </row>
    <row r="4731" spans="27:27" x14ac:dyDescent="0.3">
      <c r="AA4731"/>
    </row>
    <row r="4732" spans="27:27" x14ac:dyDescent="0.3">
      <c r="AA4732"/>
    </row>
    <row r="4733" spans="27:27" x14ac:dyDescent="0.3">
      <c r="AA4733"/>
    </row>
    <row r="4734" spans="27:27" x14ac:dyDescent="0.3">
      <c r="AA4734"/>
    </row>
    <row r="4735" spans="27:27" x14ac:dyDescent="0.3">
      <c r="AA4735"/>
    </row>
    <row r="4736" spans="27:27" x14ac:dyDescent="0.3">
      <c r="AA4736"/>
    </row>
    <row r="4737" spans="27:27" x14ac:dyDescent="0.3">
      <c r="AA4737"/>
    </row>
    <row r="4738" spans="27:27" x14ac:dyDescent="0.3">
      <c r="AA4738"/>
    </row>
    <row r="4739" spans="27:27" x14ac:dyDescent="0.3">
      <c r="AA4739"/>
    </row>
    <row r="4740" spans="27:27" x14ac:dyDescent="0.3">
      <c r="AA4740"/>
    </row>
    <row r="4741" spans="27:27" x14ac:dyDescent="0.3">
      <c r="AA4741"/>
    </row>
    <row r="4742" spans="27:27" x14ac:dyDescent="0.3">
      <c r="AA4742"/>
    </row>
    <row r="4743" spans="27:27" x14ac:dyDescent="0.3">
      <c r="AA4743"/>
    </row>
    <row r="4744" spans="27:27" x14ac:dyDescent="0.3">
      <c r="AA4744"/>
    </row>
    <row r="4745" spans="27:27" x14ac:dyDescent="0.3">
      <c r="AA4745"/>
    </row>
    <row r="4746" spans="27:27" x14ac:dyDescent="0.3">
      <c r="AA4746"/>
    </row>
    <row r="4747" spans="27:27" x14ac:dyDescent="0.3">
      <c r="AA4747"/>
    </row>
    <row r="4748" spans="27:27" x14ac:dyDescent="0.3">
      <c r="AA4748"/>
    </row>
    <row r="4749" spans="27:27" x14ac:dyDescent="0.3">
      <c r="AA4749"/>
    </row>
    <row r="4750" spans="27:27" x14ac:dyDescent="0.3">
      <c r="AA4750"/>
    </row>
    <row r="4751" spans="27:27" x14ac:dyDescent="0.3">
      <c r="AA4751"/>
    </row>
    <row r="4752" spans="27:27" x14ac:dyDescent="0.3">
      <c r="AA4752"/>
    </row>
    <row r="4753" spans="27:27" x14ac:dyDescent="0.3">
      <c r="AA4753"/>
    </row>
    <row r="4754" spans="27:27" x14ac:dyDescent="0.3">
      <c r="AA4754"/>
    </row>
    <row r="4755" spans="27:27" x14ac:dyDescent="0.3">
      <c r="AA4755"/>
    </row>
    <row r="4756" spans="27:27" x14ac:dyDescent="0.3">
      <c r="AA4756"/>
    </row>
    <row r="4757" spans="27:27" x14ac:dyDescent="0.3">
      <c r="AA4757"/>
    </row>
    <row r="4758" spans="27:27" x14ac:dyDescent="0.3">
      <c r="AA4758"/>
    </row>
    <row r="4759" spans="27:27" x14ac:dyDescent="0.3">
      <c r="AA4759"/>
    </row>
    <row r="4760" spans="27:27" x14ac:dyDescent="0.3">
      <c r="AA4760"/>
    </row>
    <row r="4761" spans="27:27" x14ac:dyDescent="0.3">
      <c r="AA4761"/>
    </row>
    <row r="4762" spans="27:27" x14ac:dyDescent="0.3">
      <c r="AA4762"/>
    </row>
    <row r="4763" spans="27:27" x14ac:dyDescent="0.3">
      <c r="AA4763"/>
    </row>
    <row r="4764" spans="27:27" x14ac:dyDescent="0.3">
      <c r="AA4764"/>
    </row>
    <row r="4765" spans="27:27" x14ac:dyDescent="0.3">
      <c r="AA4765"/>
    </row>
    <row r="4766" spans="27:27" x14ac:dyDescent="0.3">
      <c r="AA4766"/>
    </row>
    <row r="4767" spans="27:27" x14ac:dyDescent="0.3">
      <c r="AA4767"/>
    </row>
    <row r="4768" spans="27:27" x14ac:dyDescent="0.3">
      <c r="AA4768"/>
    </row>
    <row r="4769" spans="27:27" x14ac:dyDescent="0.3">
      <c r="AA4769"/>
    </row>
    <row r="4770" spans="27:27" x14ac:dyDescent="0.3">
      <c r="AA4770"/>
    </row>
    <row r="4771" spans="27:27" x14ac:dyDescent="0.3">
      <c r="AA4771"/>
    </row>
    <row r="4772" spans="27:27" x14ac:dyDescent="0.3">
      <c r="AA4772"/>
    </row>
    <row r="4773" spans="27:27" x14ac:dyDescent="0.3">
      <c r="AA4773"/>
    </row>
    <row r="4774" spans="27:27" x14ac:dyDescent="0.3">
      <c r="AA4774"/>
    </row>
    <row r="4775" spans="27:27" x14ac:dyDescent="0.3">
      <c r="AA4775"/>
    </row>
    <row r="4776" spans="27:27" x14ac:dyDescent="0.3">
      <c r="AA4776"/>
    </row>
    <row r="4777" spans="27:27" x14ac:dyDescent="0.3">
      <c r="AA4777"/>
    </row>
    <row r="4778" spans="27:27" x14ac:dyDescent="0.3">
      <c r="AA4778"/>
    </row>
    <row r="4779" spans="27:27" x14ac:dyDescent="0.3">
      <c r="AA4779"/>
    </row>
    <row r="4780" spans="27:27" x14ac:dyDescent="0.3">
      <c r="AA4780"/>
    </row>
    <row r="4781" spans="27:27" x14ac:dyDescent="0.3">
      <c r="AA4781"/>
    </row>
    <row r="4782" spans="27:27" x14ac:dyDescent="0.3">
      <c r="AA4782"/>
    </row>
    <row r="4783" spans="27:27" x14ac:dyDescent="0.3">
      <c r="AA4783"/>
    </row>
    <row r="4784" spans="27:27" x14ac:dyDescent="0.3">
      <c r="AA4784"/>
    </row>
    <row r="4785" spans="27:27" x14ac:dyDescent="0.3">
      <c r="AA4785"/>
    </row>
    <row r="4786" spans="27:27" x14ac:dyDescent="0.3">
      <c r="AA4786"/>
    </row>
    <row r="4787" spans="27:27" x14ac:dyDescent="0.3">
      <c r="AA4787"/>
    </row>
    <row r="4788" spans="27:27" x14ac:dyDescent="0.3">
      <c r="AA4788"/>
    </row>
    <row r="4789" spans="27:27" x14ac:dyDescent="0.3">
      <c r="AA4789"/>
    </row>
    <row r="4790" spans="27:27" x14ac:dyDescent="0.3">
      <c r="AA4790"/>
    </row>
    <row r="4791" spans="27:27" x14ac:dyDescent="0.3">
      <c r="AA4791"/>
    </row>
    <row r="4792" spans="27:27" x14ac:dyDescent="0.3">
      <c r="AA4792"/>
    </row>
    <row r="4793" spans="27:27" x14ac:dyDescent="0.3">
      <c r="AA4793"/>
    </row>
    <row r="4794" spans="27:27" x14ac:dyDescent="0.3">
      <c r="AA4794"/>
    </row>
    <row r="4795" spans="27:27" x14ac:dyDescent="0.3">
      <c r="AA4795"/>
    </row>
    <row r="4796" spans="27:27" x14ac:dyDescent="0.3">
      <c r="AA4796"/>
    </row>
    <row r="4797" spans="27:27" x14ac:dyDescent="0.3">
      <c r="AA4797"/>
    </row>
    <row r="4798" spans="27:27" x14ac:dyDescent="0.3">
      <c r="AA4798"/>
    </row>
    <row r="4799" spans="27:27" x14ac:dyDescent="0.3">
      <c r="AA4799"/>
    </row>
    <row r="4800" spans="27:27" x14ac:dyDescent="0.3">
      <c r="AA4800"/>
    </row>
    <row r="4801" spans="27:27" x14ac:dyDescent="0.3">
      <c r="AA4801"/>
    </row>
    <row r="4802" spans="27:27" x14ac:dyDescent="0.3">
      <c r="AA4802"/>
    </row>
    <row r="4803" spans="27:27" x14ac:dyDescent="0.3">
      <c r="AA4803"/>
    </row>
    <row r="4804" spans="27:27" x14ac:dyDescent="0.3">
      <c r="AA4804"/>
    </row>
    <row r="4805" spans="27:27" x14ac:dyDescent="0.3">
      <c r="AA4805"/>
    </row>
    <row r="4806" spans="27:27" x14ac:dyDescent="0.3">
      <c r="AA4806"/>
    </row>
    <row r="4807" spans="27:27" x14ac:dyDescent="0.3">
      <c r="AA4807"/>
    </row>
    <row r="4808" spans="27:27" x14ac:dyDescent="0.3">
      <c r="AA4808"/>
    </row>
    <row r="4809" spans="27:27" x14ac:dyDescent="0.3">
      <c r="AA4809"/>
    </row>
    <row r="4810" spans="27:27" x14ac:dyDescent="0.3">
      <c r="AA4810"/>
    </row>
    <row r="4811" spans="27:27" x14ac:dyDescent="0.3">
      <c r="AA4811"/>
    </row>
    <row r="4812" spans="27:27" x14ac:dyDescent="0.3">
      <c r="AA4812"/>
    </row>
    <row r="4813" spans="27:27" x14ac:dyDescent="0.3">
      <c r="AA4813"/>
    </row>
    <row r="4814" spans="27:27" x14ac:dyDescent="0.3">
      <c r="AA4814"/>
    </row>
    <row r="4815" spans="27:27" x14ac:dyDescent="0.3">
      <c r="AA4815"/>
    </row>
    <row r="4816" spans="27:27" x14ac:dyDescent="0.3">
      <c r="AA4816"/>
    </row>
    <row r="4817" spans="27:27" x14ac:dyDescent="0.3">
      <c r="AA4817"/>
    </row>
    <row r="4818" spans="27:27" x14ac:dyDescent="0.3">
      <c r="AA4818"/>
    </row>
    <row r="4819" spans="27:27" x14ac:dyDescent="0.3">
      <c r="AA4819"/>
    </row>
    <row r="4820" spans="27:27" x14ac:dyDescent="0.3">
      <c r="AA4820"/>
    </row>
    <row r="4821" spans="27:27" x14ac:dyDescent="0.3">
      <c r="AA4821"/>
    </row>
    <row r="4822" spans="27:27" x14ac:dyDescent="0.3">
      <c r="AA4822"/>
    </row>
    <row r="4823" spans="27:27" x14ac:dyDescent="0.3">
      <c r="AA4823"/>
    </row>
    <row r="4824" spans="27:27" x14ac:dyDescent="0.3">
      <c r="AA4824"/>
    </row>
    <row r="4825" spans="27:27" x14ac:dyDescent="0.3">
      <c r="AA4825"/>
    </row>
    <row r="4826" spans="27:27" x14ac:dyDescent="0.3">
      <c r="AA4826"/>
    </row>
    <row r="4827" spans="27:27" x14ac:dyDescent="0.3">
      <c r="AA4827"/>
    </row>
    <row r="4828" spans="27:27" x14ac:dyDescent="0.3">
      <c r="AA4828"/>
    </row>
    <row r="4829" spans="27:27" x14ac:dyDescent="0.3">
      <c r="AA4829"/>
    </row>
    <row r="4830" spans="27:27" x14ac:dyDescent="0.3">
      <c r="AA4830"/>
    </row>
    <row r="4831" spans="27:27" x14ac:dyDescent="0.3">
      <c r="AA4831"/>
    </row>
    <row r="4832" spans="27:27" x14ac:dyDescent="0.3">
      <c r="AA4832"/>
    </row>
    <row r="4833" spans="27:27" x14ac:dyDescent="0.3">
      <c r="AA4833"/>
    </row>
    <row r="4834" spans="27:27" x14ac:dyDescent="0.3">
      <c r="AA4834"/>
    </row>
    <row r="4835" spans="27:27" x14ac:dyDescent="0.3">
      <c r="AA4835"/>
    </row>
    <row r="4836" spans="27:27" x14ac:dyDescent="0.3">
      <c r="AA4836"/>
    </row>
    <row r="4837" spans="27:27" x14ac:dyDescent="0.3">
      <c r="AA4837"/>
    </row>
    <row r="4838" spans="27:27" x14ac:dyDescent="0.3">
      <c r="AA4838"/>
    </row>
    <row r="4839" spans="27:27" x14ac:dyDescent="0.3">
      <c r="AA4839"/>
    </row>
    <row r="4840" spans="27:27" x14ac:dyDescent="0.3">
      <c r="AA4840"/>
    </row>
    <row r="4841" spans="27:27" x14ac:dyDescent="0.3">
      <c r="AA4841"/>
    </row>
    <row r="4842" spans="27:27" x14ac:dyDescent="0.3">
      <c r="AA4842"/>
    </row>
    <row r="4843" spans="27:27" x14ac:dyDescent="0.3">
      <c r="AA4843"/>
    </row>
    <row r="4844" spans="27:27" x14ac:dyDescent="0.3">
      <c r="AA4844"/>
    </row>
    <row r="4845" spans="27:27" x14ac:dyDescent="0.3">
      <c r="AA4845"/>
    </row>
    <row r="4846" spans="27:27" x14ac:dyDescent="0.3">
      <c r="AA4846"/>
    </row>
    <row r="4847" spans="27:27" x14ac:dyDescent="0.3">
      <c r="AA4847"/>
    </row>
    <row r="4848" spans="27:27" x14ac:dyDescent="0.3">
      <c r="AA4848"/>
    </row>
    <row r="4849" spans="27:27" x14ac:dyDescent="0.3">
      <c r="AA4849"/>
    </row>
    <row r="4850" spans="27:27" x14ac:dyDescent="0.3">
      <c r="AA4850"/>
    </row>
    <row r="4851" spans="27:27" x14ac:dyDescent="0.3">
      <c r="AA4851"/>
    </row>
    <row r="4852" spans="27:27" x14ac:dyDescent="0.3">
      <c r="AA4852"/>
    </row>
    <row r="4853" spans="27:27" x14ac:dyDescent="0.3">
      <c r="AA4853"/>
    </row>
    <row r="4854" spans="27:27" x14ac:dyDescent="0.3">
      <c r="AA4854"/>
    </row>
    <row r="4855" spans="27:27" x14ac:dyDescent="0.3">
      <c r="AA4855"/>
    </row>
    <row r="4856" spans="27:27" x14ac:dyDescent="0.3">
      <c r="AA4856"/>
    </row>
    <row r="4857" spans="27:27" x14ac:dyDescent="0.3">
      <c r="AA4857"/>
    </row>
    <row r="4858" spans="27:27" x14ac:dyDescent="0.3">
      <c r="AA4858"/>
    </row>
    <row r="4859" spans="27:27" x14ac:dyDescent="0.3">
      <c r="AA4859"/>
    </row>
    <row r="4860" spans="27:27" x14ac:dyDescent="0.3">
      <c r="AA4860"/>
    </row>
    <row r="4861" spans="27:27" x14ac:dyDescent="0.3">
      <c r="AA4861"/>
    </row>
    <row r="4862" spans="27:27" x14ac:dyDescent="0.3">
      <c r="AA4862"/>
    </row>
    <row r="4863" spans="27:27" x14ac:dyDescent="0.3">
      <c r="AA4863"/>
    </row>
    <row r="4864" spans="27:27" x14ac:dyDescent="0.3">
      <c r="AA4864"/>
    </row>
    <row r="4865" spans="27:27" x14ac:dyDescent="0.3">
      <c r="AA4865"/>
    </row>
    <row r="4866" spans="27:27" x14ac:dyDescent="0.3">
      <c r="AA4866"/>
    </row>
    <row r="4867" spans="27:27" x14ac:dyDescent="0.3">
      <c r="AA4867"/>
    </row>
    <row r="4868" spans="27:27" x14ac:dyDescent="0.3">
      <c r="AA4868"/>
    </row>
    <row r="4869" spans="27:27" x14ac:dyDescent="0.3">
      <c r="AA4869"/>
    </row>
    <row r="4870" spans="27:27" x14ac:dyDescent="0.3">
      <c r="AA4870"/>
    </row>
    <row r="4871" spans="27:27" x14ac:dyDescent="0.3">
      <c r="AA4871"/>
    </row>
    <row r="4872" spans="27:27" x14ac:dyDescent="0.3">
      <c r="AA4872"/>
    </row>
    <row r="4873" spans="27:27" x14ac:dyDescent="0.3">
      <c r="AA4873"/>
    </row>
    <row r="4874" spans="27:27" x14ac:dyDescent="0.3">
      <c r="AA4874"/>
    </row>
    <row r="4875" spans="27:27" x14ac:dyDescent="0.3">
      <c r="AA4875"/>
    </row>
    <row r="4876" spans="27:27" x14ac:dyDescent="0.3">
      <c r="AA4876"/>
    </row>
    <row r="4877" spans="27:27" x14ac:dyDescent="0.3">
      <c r="AA4877"/>
    </row>
    <row r="4878" spans="27:27" x14ac:dyDescent="0.3">
      <c r="AA4878"/>
    </row>
    <row r="4879" spans="27:27" x14ac:dyDescent="0.3">
      <c r="AA4879"/>
    </row>
    <row r="4880" spans="27:27" x14ac:dyDescent="0.3">
      <c r="AA4880"/>
    </row>
    <row r="4881" spans="27:27" x14ac:dyDescent="0.3">
      <c r="AA4881"/>
    </row>
    <row r="4882" spans="27:27" x14ac:dyDescent="0.3">
      <c r="AA4882"/>
    </row>
    <row r="4883" spans="27:27" x14ac:dyDescent="0.3">
      <c r="AA4883"/>
    </row>
    <row r="4884" spans="27:27" x14ac:dyDescent="0.3">
      <c r="AA4884"/>
    </row>
    <row r="4885" spans="27:27" x14ac:dyDescent="0.3">
      <c r="AA4885"/>
    </row>
    <row r="4886" spans="27:27" x14ac:dyDescent="0.3">
      <c r="AA4886"/>
    </row>
    <row r="4887" spans="27:27" x14ac:dyDescent="0.3">
      <c r="AA4887"/>
    </row>
    <row r="4888" spans="27:27" x14ac:dyDescent="0.3">
      <c r="AA4888"/>
    </row>
    <row r="4889" spans="27:27" x14ac:dyDescent="0.3">
      <c r="AA4889"/>
    </row>
    <row r="4890" spans="27:27" x14ac:dyDescent="0.3">
      <c r="AA4890"/>
    </row>
    <row r="4891" spans="27:27" x14ac:dyDescent="0.3">
      <c r="AA4891"/>
    </row>
    <row r="4892" spans="27:27" x14ac:dyDescent="0.3">
      <c r="AA4892"/>
    </row>
    <row r="4893" spans="27:27" x14ac:dyDescent="0.3">
      <c r="AA4893"/>
    </row>
    <row r="4894" spans="27:27" x14ac:dyDescent="0.3">
      <c r="AA4894"/>
    </row>
    <row r="4895" spans="27:27" x14ac:dyDescent="0.3">
      <c r="AA4895"/>
    </row>
    <row r="4896" spans="27:27" x14ac:dyDescent="0.3">
      <c r="AA4896"/>
    </row>
    <row r="4897" spans="27:27" x14ac:dyDescent="0.3">
      <c r="AA4897"/>
    </row>
    <row r="4898" spans="27:27" x14ac:dyDescent="0.3">
      <c r="AA4898"/>
    </row>
    <row r="4899" spans="27:27" x14ac:dyDescent="0.3">
      <c r="AA4899"/>
    </row>
    <row r="4900" spans="27:27" x14ac:dyDescent="0.3">
      <c r="AA4900"/>
    </row>
    <row r="4901" spans="27:27" x14ac:dyDescent="0.3">
      <c r="AA4901"/>
    </row>
    <row r="4902" spans="27:27" x14ac:dyDescent="0.3">
      <c r="AA4902"/>
    </row>
    <row r="4903" spans="27:27" x14ac:dyDescent="0.3">
      <c r="AA4903"/>
    </row>
    <row r="4904" spans="27:27" x14ac:dyDescent="0.3">
      <c r="AA4904"/>
    </row>
    <row r="4905" spans="27:27" x14ac:dyDescent="0.3">
      <c r="AA4905"/>
    </row>
    <row r="4906" spans="27:27" x14ac:dyDescent="0.3">
      <c r="AA4906"/>
    </row>
    <row r="4907" spans="27:27" x14ac:dyDescent="0.3">
      <c r="AA4907"/>
    </row>
    <row r="4908" spans="27:27" x14ac:dyDescent="0.3">
      <c r="AA4908"/>
    </row>
    <row r="4909" spans="27:27" x14ac:dyDescent="0.3">
      <c r="AA4909"/>
    </row>
    <row r="4910" spans="27:27" x14ac:dyDescent="0.3">
      <c r="AA4910"/>
    </row>
    <row r="4911" spans="27:27" x14ac:dyDescent="0.3">
      <c r="AA4911"/>
    </row>
    <row r="4912" spans="27:27" x14ac:dyDescent="0.3">
      <c r="AA4912"/>
    </row>
    <row r="4913" spans="27:27" x14ac:dyDescent="0.3">
      <c r="AA4913"/>
    </row>
    <row r="4914" spans="27:27" x14ac:dyDescent="0.3">
      <c r="AA4914"/>
    </row>
    <row r="4915" spans="27:27" x14ac:dyDescent="0.3">
      <c r="AA4915"/>
    </row>
    <row r="4916" spans="27:27" x14ac:dyDescent="0.3">
      <c r="AA4916"/>
    </row>
    <row r="4917" spans="27:27" x14ac:dyDescent="0.3">
      <c r="AA4917"/>
    </row>
    <row r="4918" spans="27:27" x14ac:dyDescent="0.3">
      <c r="AA4918"/>
    </row>
    <row r="4919" spans="27:27" x14ac:dyDescent="0.3">
      <c r="AA4919"/>
    </row>
    <row r="4920" spans="27:27" x14ac:dyDescent="0.3">
      <c r="AA4920"/>
    </row>
    <row r="4921" spans="27:27" x14ac:dyDescent="0.3">
      <c r="AA4921"/>
    </row>
    <row r="4922" spans="27:27" x14ac:dyDescent="0.3">
      <c r="AA4922"/>
    </row>
    <row r="4923" spans="27:27" x14ac:dyDescent="0.3">
      <c r="AA4923"/>
    </row>
    <row r="4924" spans="27:27" x14ac:dyDescent="0.3">
      <c r="AA4924"/>
    </row>
    <row r="4925" spans="27:27" x14ac:dyDescent="0.3">
      <c r="AA4925"/>
    </row>
    <row r="4926" spans="27:27" x14ac:dyDescent="0.3">
      <c r="AA4926"/>
    </row>
    <row r="4927" spans="27:27" x14ac:dyDescent="0.3">
      <c r="AA4927"/>
    </row>
    <row r="4928" spans="27:27" x14ac:dyDescent="0.3">
      <c r="AA4928"/>
    </row>
    <row r="4929" spans="27:27" x14ac:dyDescent="0.3">
      <c r="AA4929"/>
    </row>
    <row r="4930" spans="27:27" x14ac:dyDescent="0.3">
      <c r="AA4930"/>
    </row>
    <row r="4931" spans="27:27" x14ac:dyDescent="0.3">
      <c r="AA4931"/>
    </row>
    <row r="4932" spans="27:27" x14ac:dyDescent="0.3">
      <c r="AA4932"/>
    </row>
    <row r="4933" spans="27:27" x14ac:dyDescent="0.3">
      <c r="AA4933"/>
    </row>
    <row r="4934" spans="27:27" x14ac:dyDescent="0.3">
      <c r="AA4934"/>
    </row>
    <row r="4935" spans="27:27" x14ac:dyDescent="0.3">
      <c r="AA4935"/>
    </row>
    <row r="4936" spans="27:27" x14ac:dyDescent="0.3">
      <c r="AA4936"/>
    </row>
    <row r="4937" spans="27:27" x14ac:dyDescent="0.3">
      <c r="AA4937"/>
    </row>
    <row r="4938" spans="27:27" x14ac:dyDescent="0.3">
      <c r="AA4938"/>
    </row>
    <row r="4939" spans="27:27" x14ac:dyDescent="0.3">
      <c r="AA4939"/>
    </row>
    <row r="4940" spans="27:27" x14ac:dyDescent="0.3">
      <c r="AA4940"/>
    </row>
    <row r="4941" spans="27:27" x14ac:dyDescent="0.3">
      <c r="AA4941"/>
    </row>
    <row r="4942" spans="27:27" x14ac:dyDescent="0.3">
      <c r="AA4942"/>
    </row>
    <row r="4943" spans="27:27" x14ac:dyDescent="0.3">
      <c r="AA4943"/>
    </row>
    <row r="4944" spans="27:27" x14ac:dyDescent="0.3">
      <c r="AA4944"/>
    </row>
    <row r="4945" spans="27:27" x14ac:dyDescent="0.3">
      <c r="AA4945"/>
    </row>
    <row r="4946" spans="27:27" x14ac:dyDescent="0.3">
      <c r="AA4946"/>
    </row>
    <row r="4947" spans="27:27" x14ac:dyDescent="0.3">
      <c r="AA4947"/>
    </row>
    <row r="4948" spans="27:27" x14ac:dyDescent="0.3">
      <c r="AA4948"/>
    </row>
    <row r="4949" spans="27:27" x14ac:dyDescent="0.3">
      <c r="AA4949"/>
    </row>
    <row r="4950" spans="27:27" x14ac:dyDescent="0.3">
      <c r="AA4950"/>
    </row>
    <row r="4951" spans="27:27" x14ac:dyDescent="0.3">
      <c r="AA4951"/>
    </row>
    <row r="4952" spans="27:27" x14ac:dyDescent="0.3">
      <c r="AA4952"/>
    </row>
    <row r="4953" spans="27:27" x14ac:dyDescent="0.3">
      <c r="AA4953"/>
    </row>
    <row r="4954" spans="27:27" x14ac:dyDescent="0.3">
      <c r="AA4954"/>
    </row>
    <row r="4955" spans="27:27" x14ac:dyDescent="0.3">
      <c r="AA4955"/>
    </row>
    <row r="4956" spans="27:27" x14ac:dyDescent="0.3">
      <c r="AA4956"/>
    </row>
    <row r="4957" spans="27:27" x14ac:dyDescent="0.3">
      <c r="AA4957"/>
    </row>
    <row r="4958" spans="27:27" x14ac:dyDescent="0.3">
      <c r="AA4958"/>
    </row>
    <row r="4959" spans="27:27" x14ac:dyDescent="0.3">
      <c r="AA4959"/>
    </row>
    <row r="4960" spans="27:27" x14ac:dyDescent="0.3">
      <c r="AA4960"/>
    </row>
    <row r="4961" spans="27:27" x14ac:dyDescent="0.3">
      <c r="AA4961"/>
    </row>
    <row r="4962" spans="27:27" x14ac:dyDescent="0.3">
      <c r="AA4962"/>
    </row>
    <row r="4963" spans="27:27" x14ac:dyDescent="0.3">
      <c r="AA4963"/>
    </row>
    <row r="4964" spans="27:27" x14ac:dyDescent="0.3">
      <c r="AA4964"/>
    </row>
    <row r="4965" spans="27:27" x14ac:dyDescent="0.3">
      <c r="AA4965"/>
    </row>
    <row r="4966" spans="27:27" x14ac:dyDescent="0.3">
      <c r="AA4966"/>
    </row>
    <row r="4967" spans="27:27" x14ac:dyDescent="0.3">
      <c r="AA4967"/>
    </row>
    <row r="4968" spans="27:27" x14ac:dyDescent="0.3">
      <c r="AA4968"/>
    </row>
    <row r="4969" spans="27:27" x14ac:dyDescent="0.3">
      <c r="AA4969"/>
    </row>
    <row r="4970" spans="27:27" x14ac:dyDescent="0.3">
      <c r="AA4970"/>
    </row>
    <row r="4971" spans="27:27" x14ac:dyDescent="0.3">
      <c r="AA4971"/>
    </row>
    <row r="4972" spans="27:27" x14ac:dyDescent="0.3">
      <c r="AA4972"/>
    </row>
    <row r="4973" spans="27:27" x14ac:dyDescent="0.3">
      <c r="AA4973"/>
    </row>
    <row r="4974" spans="27:27" x14ac:dyDescent="0.3">
      <c r="AA4974"/>
    </row>
    <row r="4975" spans="27:27" x14ac:dyDescent="0.3">
      <c r="AA4975"/>
    </row>
    <row r="4976" spans="27:27" x14ac:dyDescent="0.3">
      <c r="AA4976"/>
    </row>
    <row r="4977" spans="27:27" x14ac:dyDescent="0.3">
      <c r="AA4977"/>
    </row>
    <row r="4978" spans="27:27" x14ac:dyDescent="0.3">
      <c r="AA4978"/>
    </row>
    <row r="4979" spans="27:27" x14ac:dyDescent="0.3">
      <c r="AA4979"/>
    </row>
    <row r="4980" spans="27:27" x14ac:dyDescent="0.3">
      <c r="AA4980"/>
    </row>
    <row r="4981" spans="27:27" x14ac:dyDescent="0.3">
      <c r="AA4981"/>
    </row>
    <row r="4982" spans="27:27" x14ac:dyDescent="0.3">
      <c r="AA4982"/>
    </row>
    <row r="4983" spans="27:27" x14ac:dyDescent="0.3">
      <c r="AA4983"/>
    </row>
    <row r="4984" spans="27:27" x14ac:dyDescent="0.3">
      <c r="AA4984"/>
    </row>
    <row r="4985" spans="27:27" x14ac:dyDescent="0.3">
      <c r="AA4985"/>
    </row>
    <row r="4986" spans="27:27" x14ac:dyDescent="0.3">
      <c r="AA4986"/>
    </row>
    <row r="4987" spans="27:27" x14ac:dyDescent="0.3">
      <c r="AA4987"/>
    </row>
    <row r="4988" spans="27:27" x14ac:dyDescent="0.3">
      <c r="AA4988"/>
    </row>
    <row r="4989" spans="27:27" x14ac:dyDescent="0.3">
      <c r="AA4989"/>
    </row>
    <row r="4990" spans="27:27" x14ac:dyDescent="0.3">
      <c r="AA4990"/>
    </row>
    <row r="4991" spans="27:27" x14ac:dyDescent="0.3">
      <c r="AA4991"/>
    </row>
    <row r="4992" spans="27:27" x14ac:dyDescent="0.3">
      <c r="AA4992"/>
    </row>
    <row r="4993" spans="27:27" x14ac:dyDescent="0.3">
      <c r="AA4993"/>
    </row>
    <row r="4994" spans="27:27" x14ac:dyDescent="0.3">
      <c r="AA4994"/>
    </row>
    <row r="4995" spans="27:27" x14ac:dyDescent="0.3">
      <c r="AA4995"/>
    </row>
    <row r="4996" spans="27:27" x14ac:dyDescent="0.3">
      <c r="AA4996"/>
    </row>
    <row r="4997" spans="27:27" x14ac:dyDescent="0.3">
      <c r="AA4997"/>
    </row>
    <row r="4998" spans="27:27" x14ac:dyDescent="0.3">
      <c r="AA4998"/>
    </row>
    <row r="4999" spans="27:27" x14ac:dyDescent="0.3">
      <c r="AA4999"/>
    </row>
    <row r="5000" spans="27:27" x14ac:dyDescent="0.3">
      <c r="AA5000"/>
    </row>
    <row r="5001" spans="27:27" x14ac:dyDescent="0.3">
      <c r="AA5001"/>
    </row>
    <row r="5002" spans="27:27" x14ac:dyDescent="0.3">
      <c r="AA5002"/>
    </row>
    <row r="5003" spans="27:27" x14ac:dyDescent="0.3">
      <c r="AA5003"/>
    </row>
    <row r="5004" spans="27:27" x14ac:dyDescent="0.3">
      <c r="AA5004"/>
    </row>
    <row r="5005" spans="27:27" x14ac:dyDescent="0.3">
      <c r="AA5005"/>
    </row>
    <row r="5006" spans="27:27" x14ac:dyDescent="0.3">
      <c r="AA5006"/>
    </row>
    <row r="5007" spans="27:27" x14ac:dyDescent="0.3">
      <c r="AA5007"/>
    </row>
    <row r="5008" spans="27:27" x14ac:dyDescent="0.3">
      <c r="AA5008"/>
    </row>
    <row r="5009" spans="27:27" x14ac:dyDescent="0.3">
      <c r="AA5009"/>
    </row>
    <row r="5010" spans="27:27" x14ac:dyDescent="0.3">
      <c r="AA5010"/>
    </row>
    <row r="5011" spans="27:27" x14ac:dyDescent="0.3">
      <c r="AA5011"/>
    </row>
    <row r="5012" spans="27:27" x14ac:dyDescent="0.3">
      <c r="AA5012"/>
    </row>
    <row r="5013" spans="27:27" x14ac:dyDescent="0.3">
      <c r="AA5013"/>
    </row>
    <row r="5014" spans="27:27" x14ac:dyDescent="0.3">
      <c r="AA5014"/>
    </row>
    <row r="5015" spans="27:27" x14ac:dyDescent="0.3">
      <c r="AA5015"/>
    </row>
    <row r="5016" spans="27:27" x14ac:dyDescent="0.3">
      <c r="AA5016"/>
    </row>
    <row r="5017" spans="27:27" x14ac:dyDescent="0.3">
      <c r="AA5017"/>
    </row>
    <row r="5018" spans="27:27" x14ac:dyDescent="0.3">
      <c r="AA5018"/>
    </row>
    <row r="5019" spans="27:27" x14ac:dyDescent="0.3">
      <c r="AA5019"/>
    </row>
    <row r="5020" spans="27:27" x14ac:dyDescent="0.3">
      <c r="AA5020"/>
    </row>
    <row r="5021" spans="27:27" x14ac:dyDescent="0.3">
      <c r="AA5021"/>
    </row>
    <row r="5022" spans="27:27" x14ac:dyDescent="0.3">
      <c r="AA5022"/>
    </row>
    <row r="5023" spans="27:27" x14ac:dyDescent="0.3">
      <c r="AA5023"/>
    </row>
    <row r="5024" spans="27:27" x14ac:dyDescent="0.3">
      <c r="AA5024"/>
    </row>
    <row r="5025" spans="27:27" x14ac:dyDescent="0.3">
      <c r="AA5025"/>
    </row>
    <row r="5026" spans="27:27" x14ac:dyDescent="0.3">
      <c r="AA5026"/>
    </row>
    <row r="5027" spans="27:27" x14ac:dyDescent="0.3">
      <c r="AA5027"/>
    </row>
    <row r="5028" spans="27:27" x14ac:dyDescent="0.3">
      <c r="AA5028"/>
    </row>
    <row r="5029" spans="27:27" x14ac:dyDescent="0.3">
      <c r="AA5029"/>
    </row>
    <row r="5030" spans="27:27" x14ac:dyDescent="0.3">
      <c r="AA5030"/>
    </row>
    <row r="5031" spans="27:27" x14ac:dyDescent="0.3">
      <c r="AA5031"/>
    </row>
    <row r="5032" spans="27:27" x14ac:dyDescent="0.3">
      <c r="AA5032"/>
    </row>
    <row r="5033" spans="27:27" x14ac:dyDescent="0.3">
      <c r="AA5033"/>
    </row>
    <row r="5034" spans="27:27" x14ac:dyDescent="0.3">
      <c r="AA5034"/>
    </row>
    <row r="5035" spans="27:27" x14ac:dyDescent="0.3">
      <c r="AA5035"/>
    </row>
    <row r="5036" spans="27:27" x14ac:dyDescent="0.3">
      <c r="AA5036"/>
    </row>
    <row r="5037" spans="27:27" x14ac:dyDescent="0.3">
      <c r="AA5037"/>
    </row>
    <row r="5038" spans="27:27" x14ac:dyDescent="0.3">
      <c r="AA5038"/>
    </row>
    <row r="5039" spans="27:27" x14ac:dyDescent="0.3">
      <c r="AA5039"/>
    </row>
    <row r="5040" spans="27:27" x14ac:dyDescent="0.3">
      <c r="AA5040"/>
    </row>
    <row r="5041" spans="27:27" x14ac:dyDescent="0.3">
      <c r="AA5041"/>
    </row>
    <row r="5042" spans="27:27" x14ac:dyDescent="0.3">
      <c r="AA5042"/>
    </row>
    <row r="5043" spans="27:27" x14ac:dyDescent="0.3">
      <c r="AA5043"/>
    </row>
    <row r="5044" spans="27:27" x14ac:dyDescent="0.3">
      <c r="AA5044"/>
    </row>
    <row r="5045" spans="27:27" x14ac:dyDescent="0.3">
      <c r="AA5045"/>
    </row>
    <row r="5046" spans="27:27" x14ac:dyDescent="0.3">
      <c r="AA5046"/>
    </row>
    <row r="5047" spans="27:27" x14ac:dyDescent="0.3">
      <c r="AA5047"/>
    </row>
    <row r="5048" spans="27:27" x14ac:dyDescent="0.3">
      <c r="AA5048"/>
    </row>
    <row r="5049" spans="27:27" x14ac:dyDescent="0.3">
      <c r="AA5049"/>
    </row>
    <row r="5050" spans="27:27" x14ac:dyDescent="0.3">
      <c r="AA5050"/>
    </row>
    <row r="5051" spans="27:27" x14ac:dyDescent="0.3">
      <c r="AA5051"/>
    </row>
    <row r="5052" spans="27:27" x14ac:dyDescent="0.3">
      <c r="AA5052"/>
    </row>
    <row r="5053" spans="27:27" x14ac:dyDescent="0.3">
      <c r="AA5053"/>
    </row>
    <row r="5054" spans="27:27" x14ac:dyDescent="0.3">
      <c r="AA5054"/>
    </row>
    <row r="5055" spans="27:27" x14ac:dyDescent="0.3">
      <c r="AA5055"/>
    </row>
    <row r="5056" spans="27:27" x14ac:dyDescent="0.3">
      <c r="AA5056"/>
    </row>
    <row r="5057" spans="27:27" x14ac:dyDescent="0.3">
      <c r="AA5057"/>
    </row>
    <row r="5058" spans="27:27" x14ac:dyDescent="0.3">
      <c r="AA5058"/>
    </row>
    <row r="5059" spans="27:27" x14ac:dyDescent="0.3">
      <c r="AA5059"/>
    </row>
    <row r="5060" spans="27:27" x14ac:dyDescent="0.3">
      <c r="AA5060"/>
    </row>
    <row r="5061" spans="27:27" x14ac:dyDescent="0.3">
      <c r="AA5061"/>
    </row>
    <row r="5062" spans="27:27" x14ac:dyDescent="0.3">
      <c r="AA5062"/>
    </row>
    <row r="5063" spans="27:27" x14ac:dyDescent="0.3">
      <c r="AA5063"/>
    </row>
    <row r="5064" spans="27:27" x14ac:dyDescent="0.3">
      <c r="AA5064"/>
    </row>
    <row r="5065" spans="27:27" x14ac:dyDescent="0.3">
      <c r="AA5065"/>
    </row>
    <row r="5066" spans="27:27" x14ac:dyDescent="0.3">
      <c r="AA5066"/>
    </row>
    <row r="5067" spans="27:27" x14ac:dyDescent="0.3">
      <c r="AA5067"/>
    </row>
    <row r="5068" spans="27:27" x14ac:dyDescent="0.3">
      <c r="AA5068"/>
    </row>
    <row r="5069" spans="27:27" x14ac:dyDescent="0.3">
      <c r="AA5069"/>
    </row>
    <row r="5070" spans="27:27" x14ac:dyDescent="0.3">
      <c r="AA5070"/>
    </row>
    <row r="5071" spans="27:27" x14ac:dyDescent="0.3">
      <c r="AA5071"/>
    </row>
    <row r="5072" spans="27:27" x14ac:dyDescent="0.3">
      <c r="AA5072"/>
    </row>
    <row r="5073" spans="27:27" x14ac:dyDescent="0.3">
      <c r="AA5073"/>
    </row>
    <row r="5074" spans="27:27" x14ac:dyDescent="0.3">
      <c r="AA5074"/>
    </row>
    <row r="5075" spans="27:27" x14ac:dyDescent="0.3">
      <c r="AA5075"/>
    </row>
    <row r="5076" spans="27:27" x14ac:dyDescent="0.3">
      <c r="AA5076"/>
    </row>
    <row r="5077" spans="27:27" x14ac:dyDescent="0.3">
      <c r="AA5077"/>
    </row>
    <row r="5078" spans="27:27" x14ac:dyDescent="0.3">
      <c r="AA5078"/>
    </row>
    <row r="5079" spans="27:27" x14ac:dyDescent="0.3">
      <c r="AA5079"/>
    </row>
    <row r="5080" spans="27:27" x14ac:dyDescent="0.3">
      <c r="AA5080"/>
    </row>
    <row r="5081" spans="27:27" x14ac:dyDescent="0.3">
      <c r="AA5081"/>
    </row>
    <row r="5082" spans="27:27" x14ac:dyDescent="0.3">
      <c r="AA5082"/>
    </row>
    <row r="5083" spans="27:27" x14ac:dyDescent="0.3">
      <c r="AA5083"/>
    </row>
    <row r="5084" spans="27:27" x14ac:dyDescent="0.3">
      <c r="AA5084"/>
    </row>
    <row r="5085" spans="27:27" x14ac:dyDescent="0.3">
      <c r="AA5085"/>
    </row>
    <row r="5086" spans="27:27" x14ac:dyDescent="0.3">
      <c r="AA5086"/>
    </row>
    <row r="5087" spans="27:27" x14ac:dyDescent="0.3">
      <c r="AA5087"/>
    </row>
    <row r="5088" spans="27:27" x14ac:dyDescent="0.3">
      <c r="AA5088"/>
    </row>
    <row r="5089" spans="27:27" x14ac:dyDescent="0.3">
      <c r="AA5089"/>
    </row>
    <row r="5090" spans="27:27" x14ac:dyDescent="0.3">
      <c r="AA5090"/>
    </row>
    <row r="5091" spans="27:27" x14ac:dyDescent="0.3">
      <c r="AA5091"/>
    </row>
    <row r="5092" spans="27:27" x14ac:dyDescent="0.3">
      <c r="AA5092"/>
    </row>
    <row r="5093" spans="27:27" x14ac:dyDescent="0.3">
      <c r="AA5093"/>
    </row>
    <row r="5094" spans="27:27" x14ac:dyDescent="0.3">
      <c r="AA5094"/>
    </row>
    <row r="5095" spans="27:27" x14ac:dyDescent="0.3">
      <c r="AA5095"/>
    </row>
    <row r="5096" spans="27:27" x14ac:dyDescent="0.3">
      <c r="AA5096"/>
    </row>
    <row r="5097" spans="27:27" x14ac:dyDescent="0.3">
      <c r="AA5097"/>
    </row>
    <row r="5098" spans="27:27" x14ac:dyDescent="0.3">
      <c r="AA5098"/>
    </row>
    <row r="5099" spans="27:27" x14ac:dyDescent="0.3">
      <c r="AA5099"/>
    </row>
    <row r="5100" spans="27:27" x14ac:dyDescent="0.3">
      <c r="AA5100"/>
    </row>
    <row r="5101" spans="27:27" x14ac:dyDescent="0.3">
      <c r="AA5101"/>
    </row>
    <row r="5102" spans="27:27" x14ac:dyDescent="0.3">
      <c r="AA5102"/>
    </row>
    <row r="5103" spans="27:27" x14ac:dyDescent="0.3">
      <c r="AA5103"/>
    </row>
    <row r="5104" spans="27:27" x14ac:dyDescent="0.3">
      <c r="AA5104"/>
    </row>
    <row r="5105" spans="27:27" x14ac:dyDescent="0.3">
      <c r="AA5105"/>
    </row>
    <row r="5106" spans="27:27" x14ac:dyDescent="0.3">
      <c r="AA5106"/>
    </row>
    <row r="5107" spans="27:27" x14ac:dyDescent="0.3">
      <c r="AA5107"/>
    </row>
    <row r="5108" spans="27:27" x14ac:dyDescent="0.3">
      <c r="AA5108"/>
    </row>
    <row r="5109" spans="27:27" x14ac:dyDescent="0.3">
      <c r="AA5109"/>
    </row>
    <row r="5110" spans="27:27" x14ac:dyDescent="0.3">
      <c r="AA5110"/>
    </row>
    <row r="5111" spans="27:27" x14ac:dyDescent="0.3">
      <c r="AA5111"/>
    </row>
    <row r="5112" spans="27:27" x14ac:dyDescent="0.3">
      <c r="AA5112"/>
    </row>
    <row r="5113" spans="27:27" x14ac:dyDescent="0.3">
      <c r="AA5113"/>
    </row>
    <row r="5114" spans="27:27" x14ac:dyDescent="0.3">
      <c r="AA5114"/>
    </row>
    <row r="5115" spans="27:27" x14ac:dyDescent="0.3">
      <c r="AA5115"/>
    </row>
    <row r="5116" spans="27:27" x14ac:dyDescent="0.3">
      <c r="AA5116"/>
    </row>
    <row r="5117" spans="27:27" x14ac:dyDescent="0.3">
      <c r="AA5117"/>
    </row>
    <row r="5118" spans="27:27" x14ac:dyDescent="0.3">
      <c r="AA5118"/>
    </row>
    <row r="5119" spans="27:27" x14ac:dyDescent="0.3">
      <c r="AA5119"/>
    </row>
    <row r="5120" spans="27:27" x14ac:dyDescent="0.3">
      <c r="AA5120"/>
    </row>
    <row r="5121" spans="27:27" x14ac:dyDescent="0.3">
      <c r="AA5121"/>
    </row>
    <row r="5122" spans="27:27" x14ac:dyDescent="0.3">
      <c r="AA5122"/>
    </row>
    <row r="5123" spans="27:27" x14ac:dyDescent="0.3">
      <c r="AA5123"/>
    </row>
    <row r="5124" spans="27:27" x14ac:dyDescent="0.3">
      <c r="AA5124"/>
    </row>
    <row r="5125" spans="27:27" x14ac:dyDescent="0.3">
      <c r="AA5125"/>
    </row>
    <row r="5126" spans="27:27" x14ac:dyDescent="0.3">
      <c r="AA5126"/>
    </row>
    <row r="5127" spans="27:27" x14ac:dyDescent="0.3">
      <c r="AA5127"/>
    </row>
    <row r="5128" spans="27:27" x14ac:dyDescent="0.3">
      <c r="AA5128"/>
    </row>
    <row r="5129" spans="27:27" x14ac:dyDescent="0.3">
      <c r="AA5129"/>
    </row>
    <row r="5130" spans="27:27" x14ac:dyDescent="0.3">
      <c r="AA5130"/>
    </row>
    <row r="5131" spans="27:27" x14ac:dyDescent="0.3">
      <c r="AA5131"/>
    </row>
    <row r="5132" spans="27:27" x14ac:dyDescent="0.3">
      <c r="AA5132"/>
    </row>
    <row r="5133" spans="27:27" x14ac:dyDescent="0.3">
      <c r="AA5133"/>
    </row>
    <row r="5134" spans="27:27" x14ac:dyDescent="0.3">
      <c r="AA5134"/>
    </row>
    <row r="5135" spans="27:27" x14ac:dyDescent="0.3">
      <c r="AA5135"/>
    </row>
    <row r="5136" spans="27:27" x14ac:dyDescent="0.3">
      <c r="AA5136"/>
    </row>
    <row r="5137" spans="27:27" x14ac:dyDescent="0.3">
      <c r="AA5137"/>
    </row>
    <row r="5138" spans="27:27" x14ac:dyDescent="0.3">
      <c r="AA5138"/>
    </row>
    <row r="5139" spans="27:27" x14ac:dyDescent="0.3">
      <c r="AA5139"/>
    </row>
    <row r="5140" spans="27:27" x14ac:dyDescent="0.3">
      <c r="AA5140"/>
    </row>
    <row r="5141" spans="27:27" x14ac:dyDescent="0.3">
      <c r="AA5141"/>
    </row>
    <row r="5142" spans="27:27" x14ac:dyDescent="0.3">
      <c r="AA5142"/>
    </row>
    <row r="5143" spans="27:27" x14ac:dyDescent="0.3">
      <c r="AA5143"/>
    </row>
    <row r="5144" spans="27:27" x14ac:dyDescent="0.3">
      <c r="AA5144"/>
    </row>
    <row r="5145" spans="27:27" x14ac:dyDescent="0.3">
      <c r="AA5145"/>
    </row>
    <row r="5146" spans="27:27" x14ac:dyDescent="0.3">
      <c r="AA5146"/>
    </row>
    <row r="5147" spans="27:27" x14ac:dyDescent="0.3">
      <c r="AA5147"/>
    </row>
    <row r="5148" spans="27:27" x14ac:dyDescent="0.3">
      <c r="AA5148"/>
    </row>
    <row r="5149" spans="27:27" x14ac:dyDescent="0.3">
      <c r="AA5149"/>
    </row>
    <row r="5150" spans="27:27" x14ac:dyDescent="0.3">
      <c r="AA5150"/>
    </row>
    <row r="5151" spans="27:27" x14ac:dyDescent="0.3">
      <c r="AA5151"/>
    </row>
    <row r="5152" spans="27:27" x14ac:dyDescent="0.3">
      <c r="AA5152"/>
    </row>
    <row r="5153" spans="27:27" x14ac:dyDescent="0.3">
      <c r="AA5153"/>
    </row>
    <row r="5154" spans="27:27" x14ac:dyDescent="0.3">
      <c r="AA5154"/>
    </row>
    <row r="5155" spans="27:27" x14ac:dyDescent="0.3">
      <c r="AA5155"/>
    </row>
    <row r="5156" spans="27:27" x14ac:dyDescent="0.3">
      <c r="AA5156"/>
    </row>
    <row r="5157" spans="27:27" x14ac:dyDescent="0.3">
      <c r="AA5157"/>
    </row>
    <row r="5158" spans="27:27" x14ac:dyDescent="0.3">
      <c r="AA5158"/>
    </row>
    <row r="5159" spans="27:27" x14ac:dyDescent="0.3">
      <c r="AA5159"/>
    </row>
    <row r="5160" spans="27:27" x14ac:dyDescent="0.3">
      <c r="AA5160"/>
    </row>
    <row r="5161" spans="27:27" x14ac:dyDescent="0.3">
      <c r="AA5161"/>
    </row>
    <row r="5162" spans="27:27" x14ac:dyDescent="0.3">
      <c r="AA5162"/>
    </row>
    <row r="5163" spans="27:27" x14ac:dyDescent="0.3">
      <c r="AA5163"/>
    </row>
    <row r="5164" spans="27:27" x14ac:dyDescent="0.3">
      <c r="AA5164"/>
    </row>
    <row r="5165" spans="27:27" x14ac:dyDescent="0.3">
      <c r="AA5165"/>
    </row>
    <row r="5166" spans="27:27" x14ac:dyDescent="0.3">
      <c r="AA5166"/>
    </row>
    <row r="5167" spans="27:27" x14ac:dyDescent="0.3">
      <c r="AA5167"/>
    </row>
    <row r="5168" spans="27:27" x14ac:dyDescent="0.3">
      <c r="AA5168"/>
    </row>
    <row r="5169" spans="27:27" x14ac:dyDescent="0.3">
      <c r="AA5169"/>
    </row>
    <row r="5170" spans="27:27" x14ac:dyDescent="0.3">
      <c r="AA5170"/>
    </row>
    <row r="5171" spans="27:27" x14ac:dyDescent="0.3">
      <c r="AA5171"/>
    </row>
    <row r="5172" spans="27:27" x14ac:dyDescent="0.3">
      <c r="AA5172"/>
    </row>
    <row r="5173" spans="27:27" x14ac:dyDescent="0.3">
      <c r="AA5173"/>
    </row>
    <row r="5174" spans="27:27" x14ac:dyDescent="0.3">
      <c r="AA5174"/>
    </row>
    <row r="5175" spans="27:27" x14ac:dyDescent="0.3">
      <c r="AA5175"/>
    </row>
    <row r="5176" spans="27:27" x14ac:dyDescent="0.3">
      <c r="AA5176"/>
    </row>
    <row r="5177" spans="27:27" x14ac:dyDescent="0.3">
      <c r="AA5177"/>
    </row>
    <row r="5178" spans="27:27" x14ac:dyDescent="0.3">
      <c r="AA5178"/>
    </row>
    <row r="5179" spans="27:27" x14ac:dyDescent="0.3">
      <c r="AA5179"/>
    </row>
    <row r="5180" spans="27:27" x14ac:dyDescent="0.3">
      <c r="AA5180"/>
    </row>
    <row r="5181" spans="27:27" x14ac:dyDescent="0.3">
      <c r="AA5181"/>
    </row>
    <row r="5182" spans="27:27" x14ac:dyDescent="0.3">
      <c r="AA5182"/>
    </row>
    <row r="5183" spans="27:27" x14ac:dyDescent="0.3">
      <c r="AA5183"/>
    </row>
    <row r="5184" spans="27:27" x14ac:dyDescent="0.3">
      <c r="AA5184"/>
    </row>
    <row r="5185" spans="27:27" x14ac:dyDescent="0.3">
      <c r="AA5185"/>
    </row>
    <row r="5186" spans="27:27" x14ac:dyDescent="0.3">
      <c r="AA5186"/>
    </row>
    <row r="5187" spans="27:27" x14ac:dyDescent="0.3">
      <c r="AA5187"/>
    </row>
    <row r="5188" spans="27:27" x14ac:dyDescent="0.3">
      <c r="AA5188"/>
    </row>
    <row r="5189" spans="27:27" x14ac:dyDescent="0.3">
      <c r="AA5189"/>
    </row>
    <row r="5190" spans="27:27" x14ac:dyDescent="0.3">
      <c r="AA5190"/>
    </row>
    <row r="5191" spans="27:27" x14ac:dyDescent="0.3">
      <c r="AA5191"/>
    </row>
    <row r="5192" spans="27:27" x14ac:dyDescent="0.3">
      <c r="AA5192"/>
    </row>
    <row r="5193" spans="27:27" x14ac:dyDescent="0.3">
      <c r="AA5193"/>
    </row>
    <row r="5194" spans="27:27" x14ac:dyDescent="0.3">
      <c r="AA5194"/>
    </row>
    <row r="5195" spans="27:27" x14ac:dyDescent="0.3">
      <c r="AA5195"/>
    </row>
    <row r="5196" spans="27:27" x14ac:dyDescent="0.3">
      <c r="AA5196"/>
    </row>
    <row r="5197" spans="27:27" x14ac:dyDescent="0.3">
      <c r="AA5197"/>
    </row>
    <row r="5198" spans="27:27" x14ac:dyDescent="0.3">
      <c r="AA5198"/>
    </row>
    <row r="5199" spans="27:27" x14ac:dyDescent="0.3">
      <c r="AA5199"/>
    </row>
    <row r="5200" spans="27:27" x14ac:dyDescent="0.3">
      <c r="AA5200"/>
    </row>
    <row r="5201" spans="27:27" x14ac:dyDescent="0.3">
      <c r="AA5201"/>
    </row>
    <row r="5202" spans="27:27" x14ac:dyDescent="0.3">
      <c r="AA5202"/>
    </row>
    <row r="5203" spans="27:27" x14ac:dyDescent="0.3">
      <c r="AA5203"/>
    </row>
    <row r="5204" spans="27:27" x14ac:dyDescent="0.3">
      <c r="AA5204"/>
    </row>
    <row r="5205" spans="27:27" x14ac:dyDescent="0.3">
      <c r="AA5205"/>
    </row>
    <row r="5206" spans="27:27" x14ac:dyDescent="0.3">
      <c r="AA5206"/>
    </row>
    <row r="5207" spans="27:27" x14ac:dyDescent="0.3">
      <c r="AA5207"/>
    </row>
    <row r="5208" spans="27:27" x14ac:dyDescent="0.3">
      <c r="AA5208"/>
    </row>
    <row r="5209" spans="27:27" x14ac:dyDescent="0.3">
      <c r="AA5209"/>
    </row>
    <row r="5210" spans="27:27" x14ac:dyDescent="0.3">
      <c r="AA5210"/>
    </row>
    <row r="5211" spans="27:27" x14ac:dyDescent="0.3">
      <c r="AA5211"/>
    </row>
    <row r="5212" spans="27:27" x14ac:dyDescent="0.3">
      <c r="AA5212"/>
    </row>
    <row r="5213" spans="27:27" x14ac:dyDescent="0.3">
      <c r="AA5213"/>
    </row>
    <row r="5214" spans="27:27" x14ac:dyDescent="0.3">
      <c r="AA5214"/>
    </row>
    <row r="5215" spans="27:27" x14ac:dyDescent="0.3">
      <c r="AA5215"/>
    </row>
    <row r="5216" spans="27:27" x14ac:dyDescent="0.3">
      <c r="AA5216"/>
    </row>
    <row r="5217" spans="27:27" x14ac:dyDescent="0.3">
      <c r="AA5217"/>
    </row>
    <row r="5218" spans="27:27" x14ac:dyDescent="0.3">
      <c r="AA5218"/>
    </row>
    <row r="5219" spans="27:27" x14ac:dyDescent="0.3">
      <c r="AA5219"/>
    </row>
    <row r="5220" spans="27:27" x14ac:dyDescent="0.3">
      <c r="AA5220"/>
    </row>
    <row r="5221" spans="27:27" x14ac:dyDescent="0.3">
      <c r="AA5221"/>
    </row>
    <row r="5222" spans="27:27" x14ac:dyDescent="0.3">
      <c r="AA5222"/>
    </row>
    <row r="5223" spans="27:27" x14ac:dyDescent="0.3">
      <c r="AA5223"/>
    </row>
    <row r="5224" spans="27:27" x14ac:dyDescent="0.3">
      <c r="AA5224"/>
    </row>
    <row r="5225" spans="27:27" x14ac:dyDescent="0.3">
      <c r="AA5225"/>
    </row>
    <row r="5226" spans="27:27" x14ac:dyDescent="0.3">
      <c r="AA5226"/>
    </row>
    <row r="5227" spans="27:27" x14ac:dyDescent="0.3">
      <c r="AA5227"/>
    </row>
    <row r="5228" spans="27:27" x14ac:dyDescent="0.3">
      <c r="AA5228"/>
    </row>
    <row r="5229" spans="27:27" x14ac:dyDescent="0.3">
      <c r="AA5229"/>
    </row>
    <row r="5230" spans="27:27" x14ac:dyDescent="0.3">
      <c r="AA5230"/>
    </row>
    <row r="5231" spans="27:27" x14ac:dyDescent="0.3">
      <c r="AA5231"/>
    </row>
    <row r="5232" spans="27:27" x14ac:dyDescent="0.3">
      <c r="AA5232"/>
    </row>
    <row r="5233" spans="27:27" x14ac:dyDescent="0.3">
      <c r="AA5233"/>
    </row>
    <row r="5234" spans="27:27" x14ac:dyDescent="0.3">
      <c r="AA5234"/>
    </row>
    <row r="5235" spans="27:27" x14ac:dyDescent="0.3">
      <c r="AA5235"/>
    </row>
    <row r="5236" spans="27:27" x14ac:dyDescent="0.3">
      <c r="AA5236"/>
    </row>
    <row r="5237" spans="27:27" x14ac:dyDescent="0.3">
      <c r="AA5237"/>
    </row>
    <row r="5238" spans="27:27" x14ac:dyDescent="0.3">
      <c r="AA5238"/>
    </row>
    <row r="5239" spans="27:27" x14ac:dyDescent="0.3">
      <c r="AA5239"/>
    </row>
    <row r="5240" spans="27:27" x14ac:dyDescent="0.3">
      <c r="AA5240"/>
    </row>
    <row r="5241" spans="27:27" x14ac:dyDescent="0.3">
      <c r="AA5241"/>
    </row>
    <row r="5242" spans="27:27" x14ac:dyDescent="0.3">
      <c r="AA5242"/>
    </row>
    <row r="5243" spans="27:27" x14ac:dyDescent="0.3">
      <c r="AA5243"/>
    </row>
    <row r="5244" spans="27:27" x14ac:dyDescent="0.3">
      <c r="AA5244"/>
    </row>
    <row r="5245" spans="27:27" x14ac:dyDescent="0.3">
      <c r="AA5245"/>
    </row>
    <row r="5246" spans="27:27" x14ac:dyDescent="0.3">
      <c r="AA5246"/>
    </row>
    <row r="5247" spans="27:27" x14ac:dyDescent="0.3">
      <c r="AA5247"/>
    </row>
    <row r="5248" spans="27:27" x14ac:dyDescent="0.3">
      <c r="AA5248"/>
    </row>
    <row r="5249" spans="27:27" x14ac:dyDescent="0.3">
      <c r="AA5249"/>
    </row>
    <row r="5250" spans="27:27" x14ac:dyDescent="0.3">
      <c r="AA5250"/>
    </row>
    <row r="5251" spans="27:27" x14ac:dyDescent="0.3">
      <c r="AA5251"/>
    </row>
    <row r="5252" spans="27:27" x14ac:dyDescent="0.3">
      <c r="AA5252"/>
    </row>
    <row r="5253" spans="27:27" x14ac:dyDescent="0.3">
      <c r="AA5253"/>
    </row>
    <row r="5254" spans="27:27" x14ac:dyDescent="0.3">
      <c r="AA5254"/>
    </row>
    <row r="5255" spans="27:27" x14ac:dyDescent="0.3">
      <c r="AA5255"/>
    </row>
    <row r="5256" spans="27:27" x14ac:dyDescent="0.3">
      <c r="AA5256"/>
    </row>
    <row r="5257" spans="27:27" x14ac:dyDescent="0.3">
      <c r="AA5257"/>
    </row>
    <row r="5258" spans="27:27" x14ac:dyDescent="0.3">
      <c r="AA5258"/>
    </row>
    <row r="5259" spans="27:27" x14ac:dyDescent="0.3">
      <c r="AA5259"/>
    </row>
    <row r="5260" spans="27:27" x14ac:dyDescent="0.3">
      <c r="AA5260"/>
    </row>
    <row r="5261" spans="27:27" x14ac:dyDescent="0.3">
      <c r="AA5261"/>
    </row>
    <row r="5262" spans="27:27" x14ac:dyDescent="0.3">
      <c r="AA5262"/>
    </row>
    <row r="5263" spans="27:27" x14ac:dyDescent="0.3">
      <c r="AA5263"/>
    </row>
    <row r="5264" spans="27:27" x14ac:dyDescent="0.3">
      <c r="AA5264"/>
    </row>
    <row r="5265" spans="27:27" x14ac:dyDescent="0.3">
      <c r="AA5265"/>
    </row>
    <row r="5266" spans="27:27" x14ac:dyDescent="0.3">
      <c r="AA5266"/>
    </row>
    <row r="5267" spans="27:27" x14ac:dyDescent="0.3">
      <c r="AA5267"/>
    </row>
    <row r="5268" spans="27:27" x14ac:dyDescent="0.3">
      <c r="AA5268"/>
    </row>
    <row r="5269" spans="27:27" x14ac:dyDescent="0.3">
      <c r="AA5269"/>
    </row>
    <row r="5270" spans="27:27" x14ac:dyDescent="0.3">
      <c r="AA5270"/>
    </row>
    <row r="5271" spans="27:27" x14ac:dyDescent="0.3">
      <c r="AA5271"/>
    </row>
    <row r="5272" spans="27:27" x14ac:dyDescent="0.3">
      <c r="AA5272"/>
    </row>
    <row r="5273" spans="27:27" x14ac:dyDescent="0.3">
      <c r="AA5273"/>
    </row>
    <row r="5274" spans="27:27" x14ac:dyDescent="0.3">
      <c r="AA5274"/>
    </row>
    <row r="5275" spans="27:27" x14ac:dyDescent="0.3">
      <c r="AA5275"/>
    </row>
    <row r="5276" spans="27:27" x14ac:dyDescent="0.3">
      <c r="AA5276"/>
    </row>
    <row r="5277" spans="27:27" x14ac:dyDescent="0.3">
      <c r="AA5277"/>
    </row>
    <row r="5278" spans="27:27" x14ac:dyDescent="0.3">
      <c r="AA5278"/>
    </row>
    <row r="5279" spans="27:27" x14ac:dyDescent="0.3">
      <c r="AA5279"/>
    </row>
    <row r="5280" spans="27:27" x14ac:dyDescent="0.3">
      <c r="AA5280"/>
    </row>
    <row r="5281" spans="27:27" x14ac:dyDescent="0.3">
      <c r="AA5281"/>
    </row>
    <row r="5282" spans="27:27" x14ac:dyDescent="0.3">
      <c r="AA5282"/>
    </row>
    <row r="5283" spans="27:27" x14ac:dyDescent="0.3">
      <c r="AA5283"/>
    </row>
    <row r="5284" spans="27:27" x14ac:dyDescent="0.3">
      <c r="AA5284"/>
    </row>
    <row r="5285" spans="27:27" x14ac:dyDescent="0.3">
      <c r="AA5285"/>
    </row>
    <row r="5286" spans="27:27" x14ac:dyDescent="0.3">
      <c r="AA5286"/>
    </row>
    <row r="5287" spans="27:27" x14ac:dyDescent="0.3">
      <c r="AA5287"/>
    </row>
    <row r="5288" spans="27:27" x14ac:dyDescent="0.3">
      <c r="AA5288"/>
    </row>
    <row r="5289" spans="27:27" x14ac:dyDescent="0.3">
      <c r="AA5289"/>
    </row>
    <row r="5290" spans="27:27" x14ac:dyDescent="0.3">
      <c r="AA5290"/>
    </row>
  </sheetData>
  <mergeCells count="1">
    <mergeCell ref="G1:I1"/>
  </mergeCells>
  <hyperlinks>
    <hyperlink ref="A2" location="FEO!A1" display="terug" xr:uid="{7B756B17-0CEC-4D83-B46A-DA4FC68D0652}"/>
  </hyperlinks>
  <pageMargins left="0.7" right="0.7" top="0.75" bottom="0.75" header="0.3" footer="0.3"/>
  <ignoredErrors>
    <ignoredError sqref="H24 H56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1208-67FB-418A-862E-D33EA5EA3184}">
  <dimension ref="A1:ED23"/>
  <sheetViews>
    <sheetView topLeftCell="DS4" zoomScale="112" zoomScaleNormal="112" workbookViewId="0">
      <selection activeCell="H22" sqref="H22"/>
    </sheetView>
  </sheetViews>
  <sheetFormatPr defaultRowHeight="14.4" x14ac:dyDescent="0.3"/>
  <cols>
    <col min="1" max="1" width="56.33203125" customWidth="1"/>
    <col min="2" max="2" width="27.88671875" customWidth="1"/>
    <col min="3" max="3" width="21.6640625" customWidth="1"/>
    <col min="4" max="4" width="20.44140625" customWidth="1"/>
    <col min="5" max="5" width="22.109375" customWidth="1"/>
    <col min="6" max="6" width="27.88671875" customWidth="1"/>
    <col min="7" max="7" width="21.6640625" customWidth="1"/>
    <col min="8" max="8" width="20.88671875" customWidth="1"/>
    <col min="9" max="9" width="18.6640625" customWidth="1"/>
    <col min="10" max="10" width="56.33203125" customWidth="1"/>
    <col min="11" max="11" width="27.88671875" customWidth="1"/>
    <col min="12" max="12" width="21.6640625" customWidth="1"/>
    <col min="13" max="13" width="20.44140625" customWidth="1"/>
    <col min="14" max="14" width="22.109375" customWidth="1"/>
    <col min="15" max="15" width="27.88671875" customWidth="1"/>
    <col min="16" max="16" width="21.6640625" customWidth="1"/>
    <col min="17" max="17" width="20.88671875" customWidth="1"/>
    <col min="19" max="19" width="56.33203125" customWidth="1"/>
    <col min="20" max="20" width="27.88671875" customWidth="1"/>
    <col min="21" max="21" width="21.6640625" customWidth="1"/>
    <col min="22" max="22" width="20.44140625" customWidth="1"/>
    <col min="23" max="23" width="22.109375" customWidth="1"/>
    <col min="24" max="24" width="27.88671875" customWidth="1"/>
    <col min="25" max="25" width="21.6640625" customWidth="1"/>
    <col min="26" max="26" width="20.88671875" customWidth="1"/>
    <col min="28" max="28" width="56.33203125" customWidth="1"/>
    <col min="29" max="29" width="27.88671875" customWidth="1"/>
    <col min="30" max="30" width="21.6640625" customWidth="1"/>
    <col min="31" max="31" width="20.44140625" customWidth="1"/>
    <col min="32" max="32" width="22.109375" customWidth="1"/>
    <col min="33" max="33" width="27.88671875" customWidth="1"/>
    <col min="34" max="34" width="21.6640625" customWidth="1"/>
    <col min="35" max="35" width="20.88671875" customWidth="1"/>
    <col min="37" max="37" width="56.33203125" customWidth="1"/>
    <col min="38" max="38" width="27.88671875" customWidth="1"/>
    <col min="39" max="39" width="21.6640625" customWidth="1"/>
    <col min="40" max="40" width="20.44140625" customWidth="1"/>
    <col min="41" max="41" width="22.109375" customWidth="1"/>
    <col min="42" max="42" width="27.88671875" customWidth="1"/>
    <col min="43" max="43" width="21.6640625" customWidth="1"/>
    <col min="44" max="45" width="20.88671875" customWidth="1"/>
    <col min="46" max="46" width="56.33203125" customWidth="1"/>
    <col min="47" max="47" width="27.88671875" customWidth="1"/>
    <col min="48" max="48" width="21.6640625" customWidth="1"/>
    <col min="49" max="49" width="20.44140625" customWidth="1"/>
    <col min="50" max="50" width="22.109375" customWidth="1"/>
    <col min="51" max="51" width="27.88671875" customWidth="1"/>
    <col min="52" max="52" width="21.6640625" customWidth="1"/>
    <col min="53" max="53" width="20.88671875" customWidth="1"/>
    <col min="55" max="55" width="56.33203125" customWidth="1"/>
    <col min="56" max="56" width="27.88671875" customWidth="1"/>
    <col min="57" max="57" width="21.6640625" customWidth="1"/>
    <col min="58" max="58" width="20.44140625" customWidth="1"/>
    <col min="59" max="59" width="22.109375" customWidth="1"/>
    <col min="60" max="60" width="27.88671875" customWidth="1"/>
    <col min="61" max="61" width="21.6640625" customWidth="1"/>
    <col min="62" max="63" width="20.88671875" customWidth="1"/>
    <col min="64" max="64" width="56.33203125" customWidth="1"/>
    <col min="65" max="65" width="27.88671875" customWidth="1"/>
    <col min="66" max="66" width="21.6640625" customWidth="1"/>
    <col min="67" max="67" width="20.44140625" customWidth="1"/>
    <col min="68" max="68" width="22.109375" customWidth="1"/>
    <col min="69" max="69" width="27.88671875" customWidth="1"/>
    <col min="70" max="70" width="21.6640625" customWidth="1"/>
    <col min="71" max="72" width="20.88671875" customWidth="1"/>
    <col min="73" max="73" width="56.33203125" customWidth="1"/>
    <col min="74" max="74" width="27.88671875" customWidth="1"/>
    <col min="75" max="75" width="21.6640625" customWidth="1"/>
    <col min="76" max="76" width="20.44140625" customWidth="1"/>
    <col min="77" max="77" width="22.109375" customWidth="1"/>
    <col min="78" max="78" width="27.88671875" customWidth="1"/>
    <col min="79" max="79" width="21.6640625" customWidth="1"/>
    <col min="80" max="81" width="20.88671875" customWidth="1"/>
    <col min="82" max="82" width="56.33203125" customWidth="1"/>
    <col min="83" max="83" width="27.88671875" customWidth="1"/>
    <col min="84" max="84" width="21.6640625" customWidth="1"/>
    <col min="85" max="85" width="20.44140625" customWidth="1"/>
    <col min="86" max="86" width="22.109375" customWidth="1"/>
    <col min="87" max="87" width="27.88671875" customWidth="1"/>
    <col min="88" max="88" width="21.6640625" customWidth="1"/>
    <col min="89" max="90" width="20.88671875" customWidth="1"/>
    <col min="91" max="91" width="56.33203125" customWidth="1"/>
    <col min="92" max="92" width="27.88671875" customWidth="1"/>
    <col min="93" max="93" width="21.6640625" customWidth="1"/>
    <col min="94" max="94" width="20.44140625" customWidth="1"/>
    <col min="95" max="95" width="22.109375" customWidth="1"/>
    <col min="96" max="96" width="27.88671875" customWidth="1"/>
    <col min="97" max="97" width="21.6640625" customWidth="1"/>
    <col min="98" max="99" width="20.88671875" customWidth="1"/>
    <col min="100" max="100" width="56.33203125" customWidth="1"/>
    <col min="101" max="101" width="27.88671875" customWidth="1"/>
    <col min="102" max="102" width="21.6640625" customWidth="1"/>
    <col min="103" max="103" width="20.44140625" customWidth="1"/>
    <col min="104" max="104" width="22.109375" customWidth="1"/>
    <col min="105" max="105" width="27.88671875" customWidth="1"/>
    <col min="106" max="106" width="21.6640625" customWidth="1"/>
    <col min="107" max="108" width="20.88671875" customWidth="1"/>
    <col min="109" max="109" width="56.33203125" customWidth="1"/>
    <col min="110" max="110" width="27.88671875" customWidth="1"/>
    <col min="111" max="111" width="21.6640625" customWidth="1"/>
    <col min="112" max="112" width="20.44140625" customWidth="1"/>
    <col min="113" max="113" width="22.109375" customWidth="1"/>
    <col min="114" max="114" width="27.88671875" customWidth="1"/>
    <col min="115" max="115" width="21.6640625" customWidth="1"/>
    <col min="116" max="117" width="20.88671875" customWidth="1"/>
    <col min="118" max="118" width="56.33203125" customWidth="1"/>
    <col min="119" max="119" width="27.88671875" customWidth="1"/>
    <col min="120" max="120" width="21.6640625" customWidth="1"/>
    <col min="121" max="121" width="20.44140625" customWidth="1"/>
    <col min="122" max="122" width="22.109375" customWidth="1"/>
    <col min="123" max="123" width="27.88671875" customWidth="1"/>
    <col min="124" max="124" width="21.6640625" customWidth="1"/>
    <col min="125" max="126" width="20.88671875" customWidth="1"/>
    <col min="127" max="127" width="56.33203125" customWidth="1"/>
    <col min="128" max="128" width="27.88671875" customWidth="1"/>
    <col min="129" max="129" width="21.6640625" customWidth="1"/>
    <col min="130" max="130" width="20.44140625" customWidth="1"/>
    <col min="131" max="131" width="22.109375" customWidth="1"/>
    <col min="132" max="132" width="27.88671875" customWidth="1"/>
    <col min="133" max="133" width="21.6640625" customWidth="1"/>
    <col min="134" max="134" width="20.88671875" customWidth="1"/>
  </cols>
  <sheetData>
    <row r="1" spans="1:134" x14ac:dyDescent="0.3">
      <c r="A1" s="2" t="s">
        <v>307</v>
      </c>
      <c r="B1" s="102"/>
      <c r="C1" s="102"/>
      <c r="D1" s="102"/>
      <c r="E1" s="102"/>
      <c r="F1" s="24" t="s">
        <v>3</v>
      </c>
      <c r="G1" s="148" t="s">
        <v>4</v>
      </c>
      <c r="H1" s="149"/>
      <c r="I1" s="150"/>
    </row>
    <row r="2" spans="1:134" x14ac:dyDescent="0.3">
      <c r="A2" s="34" t="s">
        <v>137</v>
      </c>
      <c r="B2" s="102"/>
      <c r="C2" s="102"/>
      <c r="D2" s="102"/>
      <c r="E2" s="102"/>
      <c r="F2" s="102"/>
      <c r="G2" s="102"/>
      <c r="H2" s="102"/>
      <c r="I2" s="102"/>
    </row>
    <row r="3" spans="1:134" x14ac:dyDescent="0.3">
      <c r="A3" s="34"/>
      <c r="B3" s="102"/>
      <c r="C3" s="102"/>
      <c r="D3" s="102"/>
      <c r="E3" s="102"/>
      <c r="F3" s="102"/>
      <c r="G3" s="102"/>
      <c r="H3" s="102"/>
      <c r="I3" s="102"/>
    </row>
    <row r="4" spans="1:134" x14ac:dyDescent="0.3">
      <c r="A4" s="99" t="s">
        <v>283</v>
      </c>
      <c r="B4" s="102"/>
      <c r="C4" s="102"/>
      <c r="D4" s="102"/>
      <c r="E4" s="102"/>
      <c r="F4" s="102"/>
      <c r="G4" s="102"/>
      <c r="H4" s="102"/>
      <c r="I4" s="102"/>
      <c r="J4" s="99" t="s">
        <v>283</v>
      </c>
      <c r="K4" s="102"/>
      <c r="L4" s="102"/>
      <c r="M4" s="102"/>
      <c r="N4" s="102"/>
      <c r="O4" s="102"/>
      <c r="P4" s="102"/>
      <c r="Q4" s="102"/>
      <c r="S4" s="99" t="s">
        <v>283</v>
      </c>
      <c r="T4" s="102"/>
      <c r="U4" s="102"/>
      <c r="V4" s="102"/>
      <c r="W4" s="102"/>
      <c r="X4" s="102"/>
      <c r="Y4" s="102"/>
      <c r="Z4" s="102"/>
      <c r="AB4" s="99" t="s">
        <v>283</v>
      </c>
      <c r="AC4" s="102"/>
      <c r="AD4" s="102"/>
      <c r="AE4" s="102"/>
      <c r="AF4" s="102"/>
      <c r="AG4" s="102"/>
      <c r="AH4" s="102"/>
      <c r="AI4" s="102"/>
      <c r="AK4" s="99" t="s">
        <v>283</v>
      </c>
      <c r="AL4" s="102"/>
      <c r="AM4" s="102"/>
      <c r="AN4" s="102"/>
      <c r="AO4" s="102"/>
      <c r="AP4" s="102"/>
      <c r="AQ4" s="102"/>
      <c r="AR4" s="102"/>
      <c r="AS4" s="102"/>
      <c r="AT4" s="99" t="s">
        <v>283</v>
      </c>
      <c r="AU4" s="102"/>
      <c r="AV4" s="102"/>
      <c r="AW4" s="102"/>
      <c r="AX4" s="102"/>
      <c r="AY4" s="102"/>
      <c r="AZ4" s="102"/>
      <c r="BA4" s="102"/>
      <c r="BC4" s="99" t="s">
        <v>283</v>
      </c>
      <c r="BD4" s="102"/>
      <c r="BE4" s="102"/>
      <c r="BF4" s="102"/>
      <c r="BG4" s="102"/>
      <c r="BH4" s="102"/>
      <c r="BI4" s="102"/>
      <c r="BJ4" s="102"/>
      <c r="BK4" s="102"/>
      <c r="BL4" s="99" t="s">
        <v>283</v>
      </c>
      <c r="BM4" s="102"/>
      <c r="BN4" s="102"/>
      <c r="BO4" s="102"/>
      <c r="BP4" s="102"/>
      <c r="BQ4" s="102"/>
      <c r="BR4" s="102"/>
      <c r="BS4" s="102"/>
      <c r="BT4" s="102"/>
      <c r="BU4" s="99" t="s">
        <v>283</v>
      </c>
      <c r="BV4" s="102"/>
      <c r="BW4" s="102"/>
      <c r="BX4" s="102"/>
      <c r="BY4" s="102"/>
      <c r="BZ4" s="102"/>
      <c r="CA4" s="102"/>
      <c r="CB4" s="102"/>
      <c r="CC4" s="102"/>
      <c r="CD4" s="99" t="s">
        <v>283</v>
      </c>
      <c r="CE4" s="102"/>
      <c r="CF4" s="102"/>
      <c r="CG4" s="102"/>
      <c r="CH4" s="102"/>
      <c r="CI4" s="102"/>
      <c r="CJ4" s="102"/>
      <c r="CK4" s="102"/>
      <c r="CL4" s="102"/>
      <c r="CM4" s="99" t="s">
        <v>283</v>
      </c>
      <c r="CN4" s="102"/>
      <c r="CO4" s="102"/>
      <c r="CP4" s="102"/>
      <c r="CQ4" s="102"/>
      <c r="CR4" s="102"/>
      <c r="CS4" s="102"/>
      <c r="CT4" s="102"/>
      <c r="CU4" s="102"/>
      <c r="CV4" s="99" t="s">
        <v>283</v>
      </c>
      <c r="CW4" s="102"/>
      <c r="CX4" s="102"/>
      <c r="CY4" s="102"/>
      <c r="CZ4" s="102"/>
      <c r="DA4" s="102"/>
      <c r="DB4" s="102"/>
      <c r="DC4" s="102"/>
      <c r="DD4" s="102"/>
      <c r="DE4" s="99" t="s">
        <v>283</v>
      </c>
      <c r="DF4" s="102"/>
      <c r="DG4" s="102"/>
      <c r="DH4" s="102"/>
      <c r="DI4" s="102"/>
      <c r="DJ4" s="102"/>
      <c r="DK4" s="102"/>
      <c r="DL4" s="102"/>
      <c r="DM4" s="102"/>
      <c r="DN4" s="99" t="s">
        <v>283</v>
      </c>
      <c r="DO4" s="102"/>
      <c r="DP4" s="102"/>
      <c r="DQ4" s="102"/>
      <c r="DR4" s="102"/>
      <c r="DS4" s="102"/>
      <c r="DT4" s="102"/>
      <c r="DU4" s="102"/>
      <c r="DV4" s="102"/>
      <c r="DW4" s="99" t="s">
        <v>283</v>
      </c>
      <c r="DX4" s="102"/>
      <c r="DY4" s="102"/>
      <c r="DZ4" s="102"/>
      <c r="EA4" s="102"/>
      <c r="EB4" s="102"/>
      <c r="EC4" s="102"/>
      <c r="ED4" s="102"/>
    </row>
    <row r="5" spans="1:134" x14ac:dyDescent="0.3">
      <c r="A5" s="98" t="s">
        <v>282</v>
      </c>
      <c r="B5" s="42">
        <v>2029</v>
      </c>
      <c r="C5" s="103"/>
      <c r="D5" s="103"/>
      <c r="E5" s="103"/>
      <c r="F5" s="103"/>
      <c r="G5" s="103"/>
      <c r="H5" s="103"/>
      <c r="I5" s="102"/>
      <c r="J5" s="98" t="s">
        <v>282</v>
      </c>
      <c r="K5" s="42">
        <f>B5+1</f>
        <v>2030</v>
      </c>
      <c r="L5" s="103"/>
      <c r="M5" s="103"/>
      <c r="N5" s="103"/>
      <c r="O5" s="103"/>
      <c r="P5" s="103"/>
      <c r="Q5" s="103"/>
      <c r="S5" s="98" t="s">
        <v>282</v>
      </c>
      <c r="T5" s="42">
        <f>K5+1</f>
        <v>2031</v>
      </c>
      <c r="U5" s="103"/>
      <c r="V5" s="103"/>
      <c r="W5" s="103"/>
      <c r="X5" s="103"/>
      <c r="Y5" s="103"/>
      <c r="Z5" s="103"/>
      <c r="AB5" s="98" t="s">
        <v>282</v>
      </c>
      <c r="AC5" s="42">
        <f>T5+1</f>
        <v>2032</v>
      </c>
      <c r="AD5" s="103"/>
      <c r="AE5" s="103"/>
      <c r="AF5" s="103"/>
      <c r="AG5" s="103"/>
      <c r="AH5" s="103"/>
      <c r="AI5" s="103"/>
      <c r="AK5" s="98" t="s">
        <v>282</v>
      </c>
      <c r="AL5" s="42">
        <f>AC5+1</f>
        <v>2033</v>
      </c>
      <c r="AM5" s="103"/>
      <c r="AN5" s="103"/>
      <c r="AO5" s="103"/>
      <c r="AP5" s="103"/>
      <c r="AQ5" s="103"/>
      <c r="AR5" s="103"/>
      <c r="AS5" s="102"/>
      <c r="AT5" s="98" t="s">
        <v>282</v>
      </c>
      <c r="AU5" s="42">
        <f>AL5+1</f>
        <v>2034</v>
      </c>
      <c r="AV5" s="103"/>
      <c r="AW5" s="103"/>
      <c r="AX5" s="103"/>
      <c r="AY5" s="103"/>
      <c r="AZ5" s="103"/>
      <c r="BA5" s="103"/>
      <c r="BC5" s="98" t="s">
        <v>282</v>
      </c>
      <c r="BD5" s="42">
        <f>AU5+1</f>
        <v>2035</v>
      </c>
      <c r="BE5" s="103"/>
      <c r="BF5" s="103"/>
      <c r="BG5" s="103"/>
      <c r="BH5" s="103"/>
      <c r="BI5" s="103"/>
      <c r="BJ5" s="103"/>
      <c r="BK5" s="102"/>
      <c r="BL5" s="98" t="s">
        <v>282</v>
      </c>
      <c r="BM5" s="42">
        <f>BD5+1</f>
        <v>2036</v>
      </c>
      <c r="BN5" s="103"/>
      <c r="BO5" s="103"/>
      <c r="BP5" s="103"/>
      <c r="BQ5" s="103"/>
      <c r="BR5" s="103"/>
      <c r="BS5" s="103"/>
      <c r="BT5" s="102"/>
      <c r="BU5" s="98" t="s">
        <v>282</v>
      </c>
      <c r="BV5" s="42">
        <f>BM5+1</f>
        <v>2037</v>
      </c>
      <c r="BW5" s="103"/>
      <c r="BX5" s="103"/>
      <c r="BY5" s="103"/>
      <c r="BZ5" s="103"/>
      <c r="CA5" s="103"/>
      <c r="CB5" s="103"/>
      <c r="CC5" s="102"/>
      <c r="CD5" s="98" t="s">
        <v>282</v>
      </c>
      <c r="CE5" s="42">
        <f>BV5+1</f>
        <v>2038</v>
      </c>
      <c r="CF5" s="103"/>
      <c r="CG5" s="103"/>
      <c r="CH5" s="103"/>
      <c r="CI5" s="103"/>
      <c r="CJ5" s="103"/>
      <c r="CK5" s="103"/>
      <c r="CL5" s="102"/>
      <c r="CM5" s="98" t="s">
        <v>282</v>
      </c>
      <c r="CN5" s="42">
        <f>CE5+1</f>
        <v>2039</v>
      </c>
      <c r="CO5" s="103"/>
      <c r="CP5" s="103"/>
      <c r="CQ5" s="103"/>
      <c r="CR5" s="103"/>
      <c r="CS5" s="103"/>
      <c r="CT5" s="103"/>
      <c r="CU5" s="102"/>
      <c r="CV5" s="98" t="s">
        <v>282</v>
      </c>
      <c r="CW5" s="42">
        <f>CN5+1</f>
        <v>2040</v>
      </c>
      <c r="CX5" s="103"/>
      <c r="CY5" s="103"/>
      <c r="CZ5" s="103"/>
      <c r="DA5" s="103"/>
      <c r="DB5" s="103"/>
      <c r="DC5" s="103"/>
      <c r="DD5" s="102"/>
      <c r="DE5" s="98" t="s">
        <v>282</v>
      </c>
      <c r="DF5" s="42">
        <f>CW5+1</f>
        <v>2041</v>
      </c>
      <c r="DG5" s="103"/>
      <c r="DH5" s="103"/>
      <c r="DI5" s="103"/>
      <c r="DJ5" s="103"/>
      <c r="DK5" s="103"/>
      <c r="DL5" s="103"/>
      <c r="DM5" s="102"/>
      <c r="DN5" s="98" t="s">
        <v>282</v>
      </c>
      <c r="DO5" s="42">
        <f>DF5+1</f>
        <v>2042</v>
      </c>
      <c r="DP5" s="103"/>
      <c r="DQ5" s="103"/>
      <c r="DR5" s="103"/>
      <c r="DS5" s="103"/>
      <c r="DT5" s="103"/>
      <c r="DU5" s="103"/>
      <c r="DV5" s="102"/>
      <c r="DW5" s="98" t="s">
        <v>282</v>
      </c>
      <c r="DX5" s="42">
        <f>DO5+1</f>
        <v>2043</v>
      </c>
      <c r="DY5" s="103"/>
      <c r="DZ5" s="103"/>
      <c r="EA5" s="103"/>
      <c r="EB5" s="103"/>
      <c r="EC5" s="103"/>
      <c r="ED5" s="103"/>
    </row>
    <row r="6" spans="1:134" x14ac:dyDescent="0.3">
      <c r="A6" s="103"/>
      <c r="B6" s="103" t="s">
        <v>266</v>
      </c>
      <c r="C6" s="103" t="s">
        <v>268</v>
      </c>
      <c r="D6" s="103" t="s">
        <v>267</v>
      </c>
      <c r="E6" s="103" t="s">
        <v>269</v>
      </c>
      <c r="F6" s="103" t="s">
        <v>270</v>
      </c>
      <c r="G6" s="103" t="s">
        <v>271</v>
      </c>
      <c r="H6" s="103" t="s">
        <v>273</v>
      </c>
      <c r="I6" s="102"/>
      <c r="J6" s="103"/>
      <c r="K6" s="103" t="s">
        <v>266</v>
      </c>
      <c r="L6" s="103" t="s">
        <v>268</v>
      </c>
      <c r="M6" s="103" t="s">
        <v>267</v>
      </c>
      <c r="N6" s="103" t="s">
        <v>269</v>
      </c>
      <c r="O6" s="103" t="s">
        <v>270</v>
      </c>
      <c r="P6" s="103" t="s">
        <v>271</v>
      </c>
      <c r="Q6" s="103" t="s">
        <v>273</v>
      </c>
      <c r="S6" s="103"/>
      <c r="T6" s="103" t="s">
        <v>266</v>
      </c>
      <c r="U6" s="103" t="s">
        <v>268</v>
      </c>
      <c r="V6" s="103" t="s">
        <v>267</v>
      </c>
      <c r="W6" s="103" t="s">
        <v>269</v>
      </c>
      <c r="X6" s="103" t="s">
        <v>270</v>
      </c>
      <c r="Y6" s="103" t="s">
        <v>271</v>
      </c>
      <c r="Z6" s="103" t="s">
        <v>273</v>
      </c>
      <c r="AB6" s="103"/>
      <c r="AC6" s="103" t="s">
        <v>266</v>
      </c>
      <c r="AD6" s="103" t="s">
        <v>268</v>
      </c>
      <c r="AE6" s="103" t="s">
        <v>267</v>
      </c>
      <c r="AF6" s="103" t="s">
        <v>269</v>
      </c>
      <c r="AG6" s="103" t="s">
        <v>270</v>
      </c>
      <c r="AH6" s="103" t="s">
        <v>271</v>
      </c>
      <c r="AI6" s="103" t="s">
        <v>273</v>
      </c>
      <c r="AK6" s="103"/>
      <c r="AL6" s="103" t="s">
        <v>266</v>
      </c>
      <c r="AM6" s="103" t="s">
        <v>268</v>
      </c>
      <c r="AN6" s="103" t="s">
        <v>267</v>
      </c>
      <c r="AO6" s="103" t="s">
        <v>269</v>
      </c>
      <c r="AP6" s="103" t="s">
        <v>270</v>
      </c>
      <c r="AQ6" s="103" t="s">
        <v>271</v>
      </c>
      <c r="AR6" s="103" t="s">
        <v>273</v>
      </c>
      <c r="AS6" s="102"/>
      <c r="AT6" s="103"/>
      <c r="AU6" s="103" t="s">
        <v>266</v>
      </c>
      <c r="AV6" s="103" t="s">
        <v>268</v>
      </c>
      <c r="AW6" s="103" t="s">
        <v>267</v>
      </c>
      <c r="AX6" s="103" t="s">
        <v>269</v>
      </c>
      <c r="AY6" s="103" t="s">
        <v>270</v>
      </c>
      <c r="AZ6" s="103" t="s">
        <v>271</v>
      </c>
      <c r="BA6" s="103" t="s">
        <v>273</v>
      </c>
      <c r="BC6" s="103"/>
      <c r="BD6" s="103" t="s">
        <v>266</v>
      </c>
      <c r="BE6" s="103" t="s">
        <v>268</v>
      </c>
      <c r="BF6" s="103" t="s">
        <v>267</v>
      </c>
      <c r="BG6" s="103" t="s">
        <v>269</v>
      </c>
      <c r="BH6" s="103" t="s">
        <v>270</v>
      </c>
      <c r="BI6" s="103" t="s">
        <v>271</v>
      </c>
      <c r="BJ6" s="103" t="s">
        <v>273</v>
      </c>
      <c r="BK6" s="102"/>
      <c r="BL6" s="103"/>
      <c r="BM6" s="103" t="s">
        <v>266</v>
      </c>
      <c r="BN6" s="103" t="s">
        <v>268</v>
      </c>
      <c r="BO6" s="103" t="s">
        <v>267</v>
      </c>
      <c r="BP6" s="103" t="s">
        <v>269</v>
      </c>
      <c r="BQ6" s="103" t="s">
        <v>270</v>
      </c>
      <c r="BR6" s="103" t="s">
        <v>271</v>
      </c>
      <c r="BS6" s="103" t="s">
        <v>273</v>
      </c>
      <c r="BT6" s="102"/>
      <c r="BU6" s="103"/>
      <c r="BV6" s="103" t="s">
        <v>266</v>
      </c>
      <c r="BW6" s="103" t="s">
        <v>268</v>
      </c>
      <c r="BX6" s="103" t="s">
        <v>267</v>
      </c>
      <c r="BY6" s="103" t="s">
        <v>269</v>
      </c>
      <c r="BZ6" s="103" t="s">
        <v>270</v>
      </c>
      <c r="CA6" s="103" t="s">
        <v>271</v>
      </c>
      <c r="CB6" s="103" t="s">
        <v>273</v>
      </c>
      <c r="CC6" s="102"/>
      <c r="CD6" s="103"/>
      <c r="CE6" s="103" t="s">
        <v>266</v>
      </c>
      <c r="CF6" s="103" t="s">
        <v>268</v>
      </c>
      <c r="CG6" s="103" t="s">
        <v>267</v>
      </c>
      <c r="CH6" s="103" t="s">
        <v>269</v>
      </c>
      <c r="CI6" s="103" t="s">
        <v>270</v>
      </c>
      <c r="CJ6" s="103" t="s">
        <v>271</v>
      </c>
      <c r="CK6" s="103" t="s">
        <v>273</v>
      </c>
      <c r="CL6" s="102"/>
      <c r="CM6" s="103"/>
      <c r="CN6" s="103" t="s">
        <v>266</v>
      </c>
      <c r="CO6" s="103" t="s">
        <v>268</v>
      </c>
      <c r="CP6" s="103" t="s">
        <v>267</v>
      </c>
      <c r="CQ6" s="103" t="s">
        <v>269</v>
      </c>
      <c r="CR6" s="103" t="s">
        <v>270</v>
      </c>
      <c r="CS6" s="103" t="s">
        <v>271</v>
      </c>
      <c r="CT6" s="103" t="s">
        <v>273</v>
      </c>
      <c r="CU6" s="102"/>
      <c r="CV6" s="103"/>
      <c r="CW6" s="103" t="s">
        <v>266</v>
      </c>
      <c r="CX6" s="103" t="s">
        <v>268</v>
      </c>
      <c r="CY6" s="103" t="s">
        <v>267</v>
      </c>
      <c r="CZ6" s="103" t="s">
        <v>269</v>
      </c>
      <c r="DA6" s="103" t="s">
        <v>270</v>
      </c>
      <c r="DB6" s="103" t="s">
        <v>271</v>
      </c>
      <c r="DC6" s="103" t="s">
        <v>273</v>
      </c>
      <c r="DD6" s="102"/>
      <c r="DE6" s="103"/>
      <c r="DF6" s="103" t="s">
        <v>266</v>
      </c>
      <c r="DG6" s="103" t="s">
        <v>268</v>
      </c>
      <c r="DH6" s="103" t="s">
        <v>267</v>
      </c>
      <c r="DI6" s="103" t="s">
        <v>269</v>
      </c>
      <c r="DJ6" s="103" t="s">
        <v>270</v>
      </c>
      <c r="DK6" s="103" t="s">
        <v>271</v>
      </c>
      <c r="DL6" s="103" t="s">
        <v>273</v>
      </c>
      <c r="DM6" s="102"/>
      <c r="DN6" s="103"/>
      <c r="DO6" s="103" t="s">
        <v>266</v>
      </c>
      <c r="DP6" s="103" t="s">
        <v>268</v>
      </c>
      <c r="DQ6" s="103" t="s">
        <v>267</v>
      </c>
      <c r="DR6" s="103" t="s">
        <v>269</v>
      </c>
      <c r="DS6" s="103" t="s">
        <v>270</v>
      </c>
      <c r="DT6" s="103" t="s">
        <v>271</v>
      </c>
      <c r="DU6" s="103" t="s">
        <v>273</v>
      </c>
      <c r="DV6" s="102"/>
      <c r="DW6" s="103"/>
      <c r="DX6" s="103" t="s">
        <v>266</v>
      </c>
      <c r="DY6" s="103" t="s">
        <v>268</v>
      </c>
      <c r="DZ6" s="103" t="s">
        <v>267</v>
      </c>
      <c r="EA6" s="103" t="s">
        <v>269</v>
      </c>
      <c r="EB6" s="103" t="s">
        <v>270</v>
      </c>
      <c r="EC6" s="103" t="s">
        <v>271</v>
      </c>
      <c r="ED6" s="103" t="s">
        <v>273</v>
      </c>
    </row>
    <row r="7" spans="1:134" x14ac:dyDescent="0.3">
      <c r="A7" s="103" t="s">
        <v>293</v>
      </c>
      <c r="B7" s="103"/>
      <c r="C7" s="103"/>
      <c r="D7" s="103"/>
      <c r="E7" s="103"/>
      <c r="F7" s="103"/>
      <c r="G7" s="103"/>
      <c r="H7" s="103"/>
      <c r="I7" s="102"/>
      <c r="J7" s="103" t="s">
        <v>293</v>
      </c>
      <c r="K7" s="103"/>
      <c r="L7" s="103"/>
      <c r="M7" s="103"/>
      <c r="N7" s="103"/>
      <c r="O7" s="103"/>
      <c r="P7" s="103"/>
      <c r="Q7" s="103"/>
      <c r="S7" s="103" t="s">
        <v>293</v>
      </c>
      <c r="T7" s="103"/>
      <c r="U7" s="103"/>
      <c r="V7" s="103"/>
      <c r="W7" s="103"/>
      <c r="X7" s="103"/>
      <c r="Y7" s="103"/>
      <c r="Z7" s="103"/>
      <c r="AB7" s="103" t="s">
        <v>293</v>
      </c>
      <c r="AC7" s="103"/>
      <c r="AD7" s="103"/>
      <c r="AE7" s="103"/>
      <c r="AF7" s="103"/>
      <c r="AG7" s="103"/>
      <c r="AH7" s="103"/>
      <c r="AI7" s="103"/>
      <c r="AK7" s="103" t="s">
        <v>293</v>
      </c>
      <c r="AL7" s="103"/>
      <c r="AM7" s="103"/>
      <c r="AN7" s="103"/>
      <c r="AO7" s="103"/>
      <c r="AP7" s="103"/>
      <c r="AQ7" s="103"/>
      <c r="AR7" s="103"/>
      <c r="AS7" s="102"/>
      <c r="AT7" s="103" t="s">
        <v>293</v>
      </c>
      <c r="AU7" s="103"/>
      <c r="AV7" s="103"/>
      <c r="AW7" s="103"/>
      <c r="AX7" s="103"/>
      <c r="AY7" s="103"/>
      <c r="AZ7" s="103"/>
      <c r="BA7" s="103"/>
      <c r="BC7" s="103" t="s">
        <v>293</v>
      </c>
      <c r="BD7" s="103"/>
      <c r="BE7" s="103"/>
      <c r="BF7" s="103"/>
      <c r="BG7" s="103"/>
      <c r="BH7" s="103"/>
      <c r="BI7" s="103"/>
      <c r="BJ7" s="103"/>
      <c r="BK7" s="102"/>
      <c r="BL7" s="103" t="s">
        <v>293</v>
      </c>
      <c r="BM7" s="103"/>
      <c r="BN7" s="103"/>
      <c r="BO7" s="103"/>
      <c r="BP7" s="103"/>
      <c r="BQ7" s="103"/>
      <c r="BR7" s="103"/>
      <c r="BS7" s="103"/>
      <c r="BT7" s="102"/>
      <c r="BU7" s="103" t="s">
        <v>293</v>
      </c>
      <c r="BV7" s="103"/>
      <c r="BW7" s="103"/>
      <c r="BX7" s="103"/>
      <c r="BY7" s="103"/>
      <c r="BZ7" s="103"/>
      <c r="CA7" s="103"/>
      <c r="CB7" s="103"/>
      <c r="CC7" s="102"/>
      <c r="CD7" s="103" t="s">
        <v>293</v>
      </c>
      <c r="CE7" s="103"/>
      <c r="CF7" s="103"/>
      <c r="CG7" s="103"/>
      <c r="CH7" s="103"/>
      <c r="CI7" s="103"/>
      <c r="CJ7" s="103"/>
      <c r="CK7" s="103"/>
      <c r="CL7" s="102"/>
      <c r="CM7" s="103" t="s">
        <v>293</v>
      </c>
      <c r="CN7" s="103"/>
      <c r="CO7" s="103"/>
      <c r="CP7" s="103"/>
      <c r="CQ7" s="103"/>
      <c r="CR7" s="103"/>
      <c r="CS7" s="103"/>
      <c r="CT7" s="103"/>
      <c r="CU7" s="102"/>
      <c r="CV7" s="103" t="s">
        <v>293</v>
      </c>
      <c r="CW7" s="103"/>
      <c r="CX7" s="103"/>
      <c r="CY7" s="103"/>
      <c r="CZ7" s="103"/>
      <c r="DA7" s="103"/>
      <c r="DB7" s="103"/>
      <c r="DC7" s="103"/>
      <c r="DD7" s="102"/>
      <c r="DE7" s="103" t="s">
        <v>293</v>
      </c>
      <c r="DF7" s="103"/>
      <c r="DG7" s="103"/>
      <c r="DH7" s="103"/>
      <c r="DI7" s="103"/>
      <c r="DJ7" s="103"/>
      <c r="DK7" s="103"/>
      <c r="DL7" s="103"/>
      <c r="DM7" s="102"/>
      <c r="DN7" s="103" t="s">
        <v>293</v>
      </c>
      <c r="DO7" s="103"/>
      <c r="DP7" s="103"/>
      <c r="DQ7" s="103"/>
      <c r="DR7" s="103"/>
      <c r="DS7" s="103"/>
      <c r="DT7" s="103"/>
      <c r="DU7" s="103"/>
      <c r="DV7" s="102"/>
      <c r="DW7" s="103" t="s">
        <v>293</v>
      </c>
      <c r="DX7" s="103"/>
      <c r="DY7" s="103"/>
      <c r="DZ7" s="103"/>
      <c r="EA7" s="103"/>
      <c r="EB7" s="103"/>
      <c r="EC7" s="103"/>
      <c r="ED7" s="103"/>
    </row>
    <row r="8" spans="1:134" x14ac:dyDescent="0.3">
      <c r="A8" s="105" t="s">
        <v>163</v>
      </c>
      <c r="B8" s="105"/>
      <c r="C8" s="105"/>
      <c r="D8" s="105"/>
      <c r="E8" s="105"/>
      <c r="F8" s="105"/>
      <c r="G8" s="105"/>
      <c r="H8" s="106">
        <f>(B8*C8)+(D8*E8)+(F8*G8)</f>
        <v>0</v>
      </c>
      <c r="I8" s="102"/>
      <c r="J8" s="105" t="s">
        <v>163</v>
      </c>
      <c r="K8" s="105"/>
      <c r="L8" s="105"/>
      <c r="M8" s="105"/>
      <c r="N8" s="105"/>
      <c r="O8" s="105"/>
      <c r="P8" s="105"/>
      <c r="Q8" s="106">
        <f>(K8*L8)+(M8*N8)+(O8*P8)</f>
        <v>0</v>
      </c>
      <c r="S8" s="105" t="s">
        <v>163</v>
      </c>
      <c r="T8" s="105"/>
      <c r="U8" s="105"/>
      <c r="V8" s="105"/>
      <c r="W8" s="105"/>
      <c r="X8" s="105"/>
      <c r="Y8" s="105"/>
      <c r="Z8" s="106">
        <f>(T8*U8)+(V8*W8)+(X8*Y8)</f>
        <v>0</v>
      </c>
      <c r="AB8" s="105" t="s">
        <v>163</v>
      </c>
      <c r="AC8" s="105"/>
      <c r="AD8" s="105"/>
      <c r="AE8" s="105"/>
      <c r="AF8" s="105"/>
      <c r="AG8" s="105"/>
      <c r="AH8" s="105"/>
      <c r="AI8" s="106">
        <f>(AC8*AD8)+(AE8*AF8)+(AG8*AH8)</f>
        <v>0</v>
      </c>
      <c r="AK8" s="105" t="s">
        <v>163</v>
      </c>
      <c r="AL8" s="105"/>
      <c r="AM8" s="105"/>
      <c r="AN8" s="105"/>
      <c r="AO8" s="105"/>
      <c r="AP8" s="105"/>
      <c r="AQ8" s="105"/>
      <c r="AR8" s="106">
        <f>(AL8*AM8)+(AN8*AO8)+(AP8*AQ8)</f>
        <v>0</v>
      </c>
      <c r="AS8" s="109"/>
      <c r="AT8" s="105" t="s">
        <v>163</v>
      </c>
      <c r="AU8" s="105"/>
      <c r="AV8" s="105"/>
      <c r="AW8" s="105"/>
      <c r="AX8" s="105"/>
      <c r="AY8" s="105"/>
      <c r="AZ8" s="105"/>
      <c r="BA8" s="106">
        <f>(AU8*AV8)+(AW8*AX8)+(AY8*AZ8)</f>
        <v>0</v>
      </c>
      <c r="BC8" s="105" t="s">
        <v>163</v>
      </c>
      <c r="BD8" s="105"/>
      <c r="BE8" s="105"/>
      <c r="BF8" s="105"/>
      <c r="BG8" s="105"/>
      <c r="BH8" s="105"/>
      <c r="BI8" s="105"/>
      <c r="BJ8" s="106">
        <f>(BD8*BE8)+(BF8*BG8)+(BH8*BI8)</f>
        <v>0</v>
      </c>
      <c r="BK8" s="109"/>
      <c r="BL8" s="105" t="s">
        <v>163</v>
      </c>
      <c r="BM8" s="105"/>
      <c r="BN8" s="105"/>
      <c r="BO8" s="105"/>
      <c r="BP8" s="105"/>
      <c r="BQ8" s="105"/>
      <c r="BR8" s="105"/>
      <c r="BS8" s="106">
        <f>(BM8*BN8)+(BO8*BP8)+(BQ8*BR8)</f>
        <v>0</v>
      </c>
      <c r="BT8" s="109"/>
      <c r="BU8" s="105" t="s">
        <v>163</v>
      </c>
      <c r="BV8" s="105"/>
      <c r="BW8" s="105"/>
      <c r="BX8" s="105"/>
      <c r="BY8" s="105"/>
      <c r="BZ8" s="105"/>
      <c r="CA8" s="105"/>
      <c r="CB8" s="106">
        <f>(BV8*BW8)+(BX8*BY8)+(BZ8*CA8)</f>
        <v>0</v>
      </c>
      <c r="CC8" s="109"/>
      <c r="CD8" s="105" t="s">
        <v>163</v>
      </c>
      <c r="CE8" s="105"/>
      <c r="CF8" s="105"/>
      <c r="CG8" s="105"/>
      <c r="CH8" s="105"/>
      <c r="CI8" s="105"/>
      <c r="CJ8" s="105"/>
      <c r="CK8" s="106">
        <f>(CE8*CF8)+(CG8*CH8)+(CI8*CJ8)</f>
        <v>0</v>
      </c>
      <c r="CL8" s="109"/>
      <c r="CM8" s="105" t="s">
        <v>163</v>
      </c>
      <c r="CN8" s="105"/>
      <c r="CO8" s="105"/>
      <c r="CP8" s="105"/>
      <c r="CQ8" s="105"/>
      <c r="CR8" s="105"/>
      <c r="CS8" s="105"/>
      <c r="CT8" s="106">
        <f>(CN8*CO8)+(CP8*CQ8)+(CR8*CS8)</f>
        <v>0</v>
      </c>
      <c r="CU8" s="109"/>
      <c r="CV8" s="105" t="s">
        <v>163</v>
      </c>
      <c r="CW8" s="105"/>
      <c r="CX8" s="105"/>
      <c r="CY8" s="105"/>
      <c r="CZ8" s="105"/>
      <c r="DA8" s="105"/>
      <c r="DB8" s="105"/>
      <c r="DC8" s="106">
        <f>(CW8*CX8)+(CY8*CZ8)+(DA8*DB8)</f>
        <v>0</v>
      </c>
      <c r="DD8" s="109"/>
      <c r="DE8" s="105" t="s">
        <v>163</v>
      </c>
      <c r="DF8" s="105"/>
      <c r="DG8" s="105"/>
      <c r="DH8" s="105"/>
      <c r="DI8" s="105"/>
      <c r="DJ8" s="105"/>
      <c r="DK8" s="105"/>
      <c r="DL8" s="106">
        <f>(DF8*DG8)+(DH8*DI8)+(DJ8*DK8)</f>
        <v>0</v>
      </c>
      <c r="DM8" s="109"/>
      <c r="DN8" s="105" t="s">
        <v>163</v>
      </c>
      <c r="DO8" s="105"/>
      <c r="DP8" s="105"/>
      <c r="DQ8" s="105"/>
      <c r="DR8" s="105"/>
      <c r="DS8" s="105"/>
      <c r="DT8" s="105"/>
      <c r="DU8" s="106">
        <f>(DO8*DP8)+(DQ8*DR8)+(DS8*DT8)</f>
        <v>0</v>
      </c>
      <c r="DV8" s="109"/>
      <c r="DW8" s="105" t="s">
        <v>163</v>
      </c>
      <c r="DX8" s="105"/>
      <c r="DY8" s="105"/>
      <c r="DZ8" s="105"/>
      <c r="EA8" s="105"/>
      <c r="EB8" s="105"/>
      <c r="EC8" s="105"/>
      <c r="ED8" s="106">
        <f>(DX8*DY8)+(DZ8*EA8)+(EB8*EC8)</f>
        <v>0</v>
      </c>
    </row>
    <row r="9" spans="1:134" x14ac:dyDescent="0.3">
      <c r="A9" s="105" t="s">
        <v>163</v>
      </c>
      <c r="B9" s="105"/>
      <c r="C9" s="105"/>
      <c r="D9" s="105"/>
      <c r="E9" s="105"/>
      <c r="F9" s="105"/>
      <c r="G9" s="105"/>
      <c r="H9" s="106">
        <f t="shared" ref="H9:H11" si="0">(B9*C9)+(D9*E9)+(F9*G9)</f>
        <v>0</v>
      </c>
      <c r="I9" s="102"/>
      <c r="J9" s="105" t="s">
        <v>163</v>
      </c>
      <c r="K9" s="105"/>
      <c r="L9" s="105"/>
      <c r="M9" s="105"/>
      <c r="N9" s="105"/>
      <c r="O9" s="105"/>
      <c r="P9" s="105"/>
      <c r="Q9" s="106">
        <f t="shared" ref="Q9:Q11" si="1">(K9*L9)+(M9*N9)+(O9*P9)</f>
        <v>0</v>
      </c>
      <c r="S9" s="105" t="s">
        <v>163</v>
      </c>
      <c r="T9" s="105"/>
      <c r="U9" s="105"/>
      <c r="V9" s="105"/>
      <c r="W9" s="105"/>
      <c r="X9" s="105"/>
      <c r="Y9" s="105"/>
      <c r="Z9" s="106">
        <f t="shared" ref="Z9:Z11" si="2">(T9*U9)+(V9*W9)+(X9*Y9)</f>
        <v>0</v>
      </c>
      <c r="AB9" s="105" t="s">
        <v>163</v>
      </c>
      <c r="AC9" s="105"/>
      <c r="AD9" s="105"/>
      <c r="AE9" s="105"/>
      <c r="AF9" s="105"/>
      <c r="AG9" s="105"/>
      <c r="AH9" s="105"/>
      <c r="AI9" s="106">
        <f t="shared" ref="AI9:AI11" si="3">(AC9*AD9)+(AE9*AF9)+(AG9*AH9)</f>
        <v>0</v>
      </c>
      <c r="AK9" s="105" t="s">
        <v>163</v>
      </c>
      <c r="AL9" s="105"/>
      <c r="AM9" s="105"/>
      <c r="AN9" s="105"/>
      <c r="AO9" s="105"/>
      <c r="AP9" s="105"/>
      <c r="AQ9" s="105"/>
      <c r="AR9" s="106">
        <f t="shared" ref="AR9:AR11" si="4">(AL9*AM9)+(AN9*AO9)+(AP9*AQ9)</f>
        <v>0</v>
      </c>
      <c r="AS9" s="109"/>
      <c r="AT9" s="105" t="s">
        <v>163</v>
      </c>
      <c r="AU9" s="105"/>
      <c r="AV9" s="105"/>
      <c r="AW9" s="105"/>
      <c r="AX9" s="105"/>
      <c r="AY9" s="105"/>
      <c r="AZ9" s="105"/>
      <c r="BA9" s="106">
        <f t="shared" ref="BA9:BA11" si="5">(AU9*AV9)+(AW9*AX9)+(AY9*AZ9)</f>
        <v>0</v>
      </c>
      <c r="BC9" s="105" t="s">
        <v>163</v>
      </c>
      <c r="BD9" s="105"/>
      <c r="BE9" s="105"/>
      <c r="BF9" s="105"/>
      <c r="BG9" s="105"/>
      <c r="BH9" s="105"/>
      <c r="BI9" s="105"/>
      <c r="BJ9" s="106">
        <f t="shared" ref="BJ9:BJ11" si="6">(BD9*BE9)+(BF9*BG9)+(BH9*BI9)</f>
        <v>0</v>
      </c>
      <c r="BK9" s="109"/>
      <c r="BL9" s="105" t="s">
        <v>163</v>
      </c>
      <c r="BM9" s="105"/>
      <c r="BN9" s="105"/>
      <c r="BO9" s="105"/>
      <c r="BP9" s="105"/>
      <c r="BQ9" s="105"/>
      <c r="BR9" s="105"/>
      <c r="BS9" s="106">
        <f t="shared" ref="BS9:BS11" si="7">(BM9*BN9)+(BO9*BP9)+(BQ9*BR9)</f>
        <v>0</v>
      </c>
      <c r="BT9" s="109"/>
      <c r="BU9" s="105" t="s">
        <v>163</v>
      </c>
      <c r="BV9" s="105"/>
      <c r="BW9" s="105"/>
      <c r="BX9" s="105"/>
      <c r="BY9" s="105"/>
      <c r="BZ9" s="105"/>
      <c r="CA9" s="105"/>
      <c r="CB9" s="106">
        <f t="shared" ref="CB9:CB11" si="8">(BV9*BW9)+(BX9*BY9)+(BZ9*CA9)</f>
        <v>0</v>
      </c>
      <c r="CC9" s="109"/>
      <c r="CD9" s="105" t="s">
        <v>163</v>
      </c>
      <c r="CE9" s="105"/>
      <c r="CF9" s="105"/>
      <c r="CG9" s="105"/>
      <c r="CH9" s="105"/>
      <c r="CI9" s="105"/>
      <c r="CJ9" s="105"/>
      <c r="CK9" s="106">
        <f t="shared" ref="CK9:CK11" si="9">(CE9*CF9)+(CG9*CH9)+(CI9*CJ9)</f>
        <v>0</v>
      </c>
      <c r="CL9" s="109"/>
      <c r="CM9" s="105" t="s">
        <v>163</v>
      </c>
      <c r="CN9" s="105"/>
      <c r="CO9" s="105"/>
      <c r="CP9" s="105"/>
      <c r="CQ9" s="105"/>
      <c r="CR9" s="105"/>
      <c r="CS9" s="105"/>
      <c r="CT9" s="106">
        <f t="shared" ref="CT9:CT11" si="10">(CN9*CO9)+(CP9*CQ9)+(CR9*CS9)</f>
        <v>0</v>
      </c>
      <c r="CU9" s="109"/>
      <c r="CV9" s="105" t="s">
        <v>163</v>
      </c>
      <c r="CW9" s="105"/>
      <c r="CX9" s="105"/>
      <c r="CY9" s="105"/>
      <c r="CZ9" s="105"/>
      <c r="DA9" s="105"/>
      <c r="DB9" s="105"/>
      <c r="DC9" s="106">
        <f t="shared" ref="DC9:DC11" si="11">(CW9*CX9)+(CY9*CZ9)+(DA9*DB9)</f>
        <v>0</v>
      </c>
      <c r="DD9" s="109"/>
      <c r="DE9" s="105" t="s">
        <v>163</v>
      </c>
      <c r="DF9" s="105"/>
      <c r="DG9" s="105"/>
      <c r="DH9" s="105"/>
      <c r="DI9" s="105"/>
      <c r="DJ9" s="105"/>
      <c r="DK9" s="105"/>
      <c r="DL9" s="106">
        <f t="shared" ref="DL9:DL11" si="12">(DF9*DG9)+(DH9*DI9)+(DJ9*DK9)</f>
        <v>0</v>
      </c>
      <c r="DM9" s="109"/>
      <c r="DN9" s="105" t="s">
        <v>163</v>
      </c>
      <c r="DO9" s="105"/>
      <c r="DP9" s="105"/>
      <c r="DQ9" s="105"/>
      <c r="DR9" s="105"/>
      <c r="DS9" s="105"/>
      <c r="DT9" s="105"/>
      <c r="DU9" s="106">
        <f t="shared" ref="DU9:DU11" si="13">(DO9*DP9)+(DQ9*DR9)+(DS9*DT9)</f>
        <v>0</v>
      </c>
      <c r="DV9" s="109"/>
      <c r="DW9" s="105" t="s">
        <v>163</v>
      </c>
      <c r="DX9" s="105"/>
      <c r="DY9" s="105"/>
      <c r="DZ9" s="105"/>
      <c r="EA9" s="105"/>
      <c r="EB9" s="105"/>
      <c r="EC9" s="105"/>
      <c r="ED9" s="106">
        <f t="shared" ref="ED9:ED11" si="14">(DX9*DY9)+(DZ9*EA9)+(EB9*EC9)</f>
        <v>0</v>
      </c>
    </row>
    <row r="10" spans="1:134" x14ac:dyDescent="0.3">
      <c r="A10" s="105" t="s">
        <v>163</v>
      </c>
      <c r="B10" s="105"/>
      <c r="C10" s="105"/>
      <c r="D10" s="105"/>
      <c r="E10" s="105"/>
      <c r="F10" s="105"/>
      <c r="G10" s="105"/>
      <c r="H10" s="106">
        <f t="shared" si="0"/>
        <v>0</v>
      </c>
      <c r="I10" s="102"/>
      <c r="J10" s="105" t="s">
        <v>163</v>
      </c>
      <c r="K10" s="105"/>
      <c r="L10" s="105"/>
      <c r="M10" s="105"/>
      <c r="N10" s="105"/>
      <c r="O10" s="105"/>
      <c r="P10" s="105"/>
      <c r="Q10" s="106">
        <f t="shared" si="1"/>
        <v>0</v>
      </c>
      <c r="S10" s="105" t="s">
        <v>163</v>
      </c>
      <c r="T10" s="105"/>
      <c r="U10" s="105"/>
      <c r="V10" s="105"/>
      <c r="W10" s="105"/>
      <c r="X10" s="105"/>
      <c r="Y10" s="105"/>
      <c r="Z10" s="106">
        <f t="shared" si="2"/>
        <v>0</v>
      </c>
      <c r="AB10" s="105" t="s">
        <v>163</v>
      </c>
      <c r="AC10" s="105"/>
      <c r="AD10" s="105"/>
      <c r="AE10" s="105"/>
      <c r="AF10" s="105"/>
      <c r="AG10" s="105"/>
      <c r="AH10" s="105"/>
      <c r="AI10" s="106">
        <f t="shared" si="3"/>
        <v>0</v>
      </c>
      <c r="AK10" s="105" t="s">
        <v>163</v>
      </c>
      <c r="AL10" s="105"/>
      <c r="AM10" s="105"/>
      <c r="AN10" s="105"/>
      <c r="AO10" s="105"/>
      <c r="AP10" s="105"/>
      <c r="AQ10" s="105"/>
      <c r="AR10" s="106">
        <f t="shared" si="4"/>
        <v>0</v>
      </c>
      <c r="AS10" s="109"/>
      <c r="AT10" s="105" t="s">
        <v>163</v>
      </c>
      <c r="AU10" s="105"/>
      <c r="AV10" s="105"/>
      <c r="AW10" s="105"/>
      <c r="AX10" s="105"/>
      <c r="AY10" s="105"/>
      <c r="AZ10" s="105"/>
      <c r="BA10" s="106">
        <f t="shared" si="5"/>
        <v>0</v>
      </c>
      <c r="BC10" s="105" t="s">
        <v>163</v>
      </c>
      <c r="BD10" s="105"/>
      <c r="BE10" s="105"/>
      <c r="BF10" s="105"/>
      <c r="BG10" s="105"/>
      <c r="BH10" s="105"/>
      <c r="BI10" s="105"/>
      <c r="BJ10" s="106">
        <f t="shared" si="6"/>
        <v>0</v>
      </c>
      <c r="BK10" s="109"/>
      <c r="BL10" s="105" t="s">
        <v>163</v>
      </c>
      <c r="BM10" s="105"/>
      <c r="BN10" s="105"/>
      <c r="BO10" s="105"/>
      <c r="BP10" s="105"/>
      <c r="BQ10" s="105"/>
      <c r="BR10" s="105"/>
      <c r="BS10" s="106">
        <f t="shared" si="7"/>
        <v>0</v>
      </c>
      <c r="BT10" s="109"/>
      <c r="BU10" s="105" t="s">
        <v>163</v>
      </c>
      <c r="BV10" s="105"/>
      <c r="BW10" s="105"/>
      <c r="BX10" s="105"/>
      <c r="BY10" s="105"/>
      <c r="BZ10" s="105"/>
      <c r="CA10" s="105"/>
      <c r="CB10" s="106">
        <f t="shared" si="8"/>
        <v>0</v>
      </c>
      <c r="CC10" s="109"/>
      <c r="CD10" s="105" t="s">
        <v>163</v>
      </c>
      <c r="CE10" s="105"/>
      <c r="CF10" s="105"/>
      <c r="CG10" s="105"/>
      <c r="CH10" s="105"/>
      <c r="CI10" s="105"/>
      <c r="CJ10" s="105"/>
      <c r="CK10" s="106">
        <f t="shared" si="9"/>
        <v>0</v>
      </c>
      <c r="CL10" s="109"/>
      <c r="CM10" s="105" t="s">
        <v>163</v>
      </c>
      <c r="CN10" s="105"/>
      <c r="CO10" s="105"/>
      <c r="CP10" s="105"/>
      <c r="CQ10" s="105"/>
      <c r="CR10" s="105"/>
      <c r="CS10" s="105"/>
      <c r="CT10" s="106">
        <f t="shared" si="10"/>
        <v>0</v>
      </c>
      <c r="CU10" s="109"/>
      <c r="CV10" s="105" t="s">
        <v>163</v>
      </c>
      <c r="CW10" s="105"/>
      <c r="CX10" s="105"/>
      <c r="CY10" s="105"/>
      <c r="CZ10" s="105"/>
      <c r="DA10" s="105"/>
      <c r="DB10" s="105"/>
      <c r="DC10" s="106">
        <f t="shared" si="11"/>
        <v>0</v>
      </c>
      <c r="DD10" s="109"/>
      <c r="DE10" s="105" t="s">
        <v>163</v>
      </c>
      <c r="DF10" s="105"/>
      <c r="DG10" s="105"/>
      <c r="DH10" s="105"/>
      <c r="DI10" s="105"/>
      <c r="DJ10" s="105"/>
      <c r="DK10" s="105"/>
      <c r="DL10" s="106">
        <f t="shared" si="12"/>
        <v>0</v>
      </c>
      <c r="DM10" s="109"/>
      <c r="DN10" s="105" t="s">
        <v>163</v>
      </c>
      <c r="DO10" s="105"/>
      <c r="DP10" s="105"/>
      <c r="DQ10" s="105"/>
      <c r="DR10" s="105"/>
      <c r="DS10" s="105"/>
      <c r="DT10" s="105"/>
      <c r="DU10" s="106">
        <f t="shared" si="13"/>
        <v>0</v>
      </c>
      <c r="DV10" s="109"/>
      <c r="DW10" s="105" t="s">
        <v>163</v>
      </c>
      <c r="DX10" s="105"/>
      <c r="DY10" s="105"/>
      <c r="DZ10" s="105"/>
      <c r="EA10" s="105"/>
      <c r="EB10" s="105"/>
      <c r="EC10" s="105"/>
      <c r="ED10" s="106">
        <f t="shared" si="14"/>
        <v>0</v>
      </c>
    </row>
    <row r="11" spans="1:134" x14ac:dyDescent="0.3">
      <c r="A11" s="105" t="s">
        <v>163</v>
      </c>
      <c r="B11" s="105"/>
      <c r="C11" s="105"/>
      <c r="D11" s="105"/>
      <c r="E11" s="105"/>
      <c r="F11" s="105"/>
      <c r="G11" s="105"/>
      <c r="H11" s="106">
        <f t="shared" si="0"/>
        <v>0</v>
      </c>
      <c r="I11" s="102"/>
      <c r="J11" s="105" t="s">
        <v>163</v>
      </c>
      <c r="K11" s="105"/>
      <c r="L11" s="105"/>
      <c r="M11" s="105"/>
      <c r="N11" s="105"/>
      <c r="O11" s="105"/>
      <c r="P11" s="105"/>
      <c r="Q11" s="106">
        <f t="shared" si="1"/>
        <v>0</v>
      </c>
      <c r="S11" s="105" t="s">
        <v>163</v>
      </c>
      <c r="T11" s="105"/>
      <c r="U11" s="105"/>
      <c r="V11" s="105"/>
      <c r="W11" s="105"/>
      <c r="X11" s="105"/>
      <c r="Y11" s="105"/>
      <c r="Z11" s="106">
        <f t="shared" si="2"/>
        <v>0</v>
      </c>
      <c r="AB11" s="105" t="s">
        <v>163</v>
      </c>
      <c r="AC11" s="105"/>
      <c r="AD11" s="105"/>
      <c r="AE11" s="105"/>
      <c r="AF11" s="105"/>
      <c r="AG11" s="105"/>
      <c r="AH11" s="105"/>
      <c r="AI11" s="106">
        <f t="shared" si="3"/>
        <v>0</v>
      </c>
      <c r="AK11" s="105" t="s">
        <v>163</v>
      </c>
      <c r="AL11" s="105"/>
      <c r="AM11" s="105"/>
      <c r="AN11" s="105"/>
      <c r="AO11" s="105"/>
      <c r="AP11" s="105"/>
      <c r="AQ11" s="105"/>
      <c r="AR11" s="106">
        <f t="shared" si="4"/>
        <v>0</v>
      </c>
      <c r="AS11" s="109"/>
      <c r="AT11" s="105" t="s">
        <v>163</v>
      </c>
      <c r="AU11" s="105"/>
      <c r="AV11" s="105"/>
      <c r="AW11" s="105"/>
      <c r="AX11" s="105"/>
      <c r="AY11" s="105"/>
      <c r="AZ11" s="105"/>
      <c r="BA11" s="106">
        <f t="shared" si="5"/>
        <v>0</v>
      </c>
      <c r="BC11" s="105" t="s">
        <v>163</v>
      </c>
      <c r="BD11" s="105"/>
      <c r="BE11" s="105"/>
      <c r="BF11" s="105"/>
      <c r="BG11" s="105"/>
      <c r="BH11" s="105"/>
      <c r="BI11" s="105"/>
      <c r="BJ11" s="106">
        <f t="shared" si="6"/>
        <v>0</v>
      </c>
      <c r="BK11" s="109"/>
      <c r="BL11" s="105" t="s">
        <v>163</v>
      </c>
      <c r="BM11" s="105"/>
      <c r="BN11" s="105"/>
      <c r="BO11" s="105"/>
      <c r="BP11" s="105"/>
      <c r="BQ11" s="105"/>
      <c r="BR11" s="105"/>
      <c r="BS11" s="106">
        <f t="shared" si="7"/>
        <v>0</v>
      </c>
      <c r="BT11" s="109"/>
      <c r="BU11" s="105" t="s">
        <v>163</v>
      </c>
      <c r="BV11" s="105"/>
      <c r="BW11" s="105"/>
      <c r="BX11" s="105"/>
      <c r="BY11" s="105"/>
      <c r="BZ11" s="105"/>
      <c r="CA11" s="105"/>
      <c r="CB11" s="106">
        <f t="shared" si="8"/>
        <v>0</v>
      </c>
      <c r="CC11" s="109"/>
      <c r="CD11" s="105" t="s">
        <v>163</v>
      </c>
      <c r="CE11" s="105"/>
      <c r="CF11" s="105"/>
      <c r="CG11" s="105"/>
      <c r="CH11" s="105"/>
      <c r="CI11" s="105"/>
      <c r="CJ11" s="105"/>
      <c r="CK11" s="106">
        <f t="shared" si="9"/>
        <v>0</v>
      </c>
      <c r="CL11" s="109"/>
      <c r="CM11" s="105" t="s">
        <v>163</v>
      </c>
      <c r="CN11" s="105"/>
      <c r="CO11" s="105"/>
      <c r="CP11" s="105"/>
      <c r="CQ11" s="105"/>
      <c r="CR11" s="105"/>
      <c r="CS11" s="105"/>
      <c r="CT11" s="106">
        <f t="shared" si="10"/>
        <v>0</v>
      </c>
      <c r="CU11" s="109"/>
      <c r="CV11" s="105" t="s">
        <v>163</v>
      </c>
      <c r="CW11" s="105"/>
      <c r="CX11" s="105"/>
      <c r="CY11" s="105"/>
      <c r="CZ11" s="105"/>
      <c r="DA11" s="105"/>
      <c r="DB11" s="105"/>
      <c r="DC11" s="106">
        <f t="shared" si="11"/>
        <v>0</v>
      </c>
      <c r="DD11" s="109"/>
      <c r="DE11" s="105" t="s">
        <v>163</v>
      </c>
      <c r="DF11" s="105"/>
      <c r="DG11" s="105"/>
      <c r="DH11" s="105"/>
      <c r="DI11" s="105"/>
      <c r="DJ11" s="105"/>
      <c r="DK11" s="105"/>
      <c r="DL11" s="106">
        <f t="shared" si="12"/>
        <v>0</v>
      </c>
      <c r="DM11" s="109"/>
      <c r="DN11" s="105" t="s">
        <v>163</v>
      </c>
      <c r="DO11" s="105"/>
      <c r="DP11" s="105"/>
      <c r="DQ11" s="105"/>
      <c r="DR11" s="105"/>
      <c r="DS11" s="105"/>
      <c r="DT11" s="105"/>
      <c r="DU11" s="106">
        <f t="shared" si="13"/>
        <v>0</v>
      </c>
      <c r="DV11" s="109"/>
      <c r="DW11" s="105" t="s">
        <v>163</v>
      </c>
      <c r="DX11" s="105"/>
      <c r="DY11" s="105"/>
      <c r="DZ11" s="105"/>
      <c r="EA11" s="105"/>
      <c r="EB11" s="105"/>
      <c r="EC11" s="105"/>
      <c r="ED11" s="106">
        <f t="shared" si="14"/>
        <v>0</v>
      </c>
    </row>
    <row r="12" spans="1:134" x14ac:dyDescent="0.3">
      <c r="A12" s="31" t="s">
        <v>294</v>
      </c>
      <c r="B12" s="103" t="s">
        <v>56</v>
      </c>
      <c r="C12" s="103" t="s">
        <v>56</v>
      </c>
      <c r="D12" s="103" t="s">
        <v>56</v>
      </c>
      <c r="E12" s="103" t="s">
        <v>56</v>
      </c>
      <c r="F12" s="103" t="s">
        <v>56</v>
      </c>
      <c r="G12" s="103" t="s">
        <v>56</v>
      </c>
      <c r="H12" s="106">
        <f>SUM(H8:H11)</f>
        <v>0</v>
      </c>
      <c r="I12" s="102"/>
      <c r="J12" s="31" t="s">
        <v>294</v>
      </c>
      <c r="K12" s="103" t="s">
        <v>56</v>
      </c>
      <c r="L12" s="103" t="s">
        <v>56</v>
      </c>
      <c r="M12" s="103" t="s">
        <v>56</v>
      </c>
      <c r="N12" s="103" t="s">
        <v>56</v>
      </c>
      <c r="O12" s="103" t="s">
        <v>56</v>
      </c>
      <c r="P12" s="103" t="s">
        <v>56</v>
      </c>
      <c r="Q12" s="106">
        <f>SUM(Q8:Q11)</f>
        <v>0</v>
      </c>
      <c r="S12" s="31" t="s">
        <v>294</v>
      </c>
      <c r="T12" s="103" t="s">
        <v>56</v>
      </c>
      <c r="U12" s="103" t="s">
        <v>56</v>
      </c>
      <c r="V12" s="103" t="s">
        <v>56</v>
      </c>
      <c r="W12" s="103" t="s">
        <v>56</v>
      </c>
      <c r="X12" s="103" t="s">
        <v>56</v>
      </c>
      <c r="Y12" s="103" t="s">
        <v>56</v>
      </c>
      <c r="Z12" s="106">
        <f>SUM(Z8:Z11)</f>
        <v>0</v>
      </c>
      <c r="AB12" s="31" t="s">
        <v>294</v>
      </c>
      <c r="AC12" s="103" t="s">
        <v>56</v>
      </c>
      <c r="AD12" s="103" t="s">
        <v>56</v>
      </c>
      <c r="AE12" s="103" t="s">
        <v>56</v>
      </c>
      <c r="AF12" s="103" t="s">
        <v>56</v>
      </c>
      <c r="AG12" s="103" t="s">
        <v>56</v>
      </c>
      <c r="AH12" s="103" t="s">
        <v>56</v>
      </c>
      <c r="AI12" s="106">
        <f>SUM(AI8:AI11)</f>
        <v>0</v>
      </c>
      <c r="AK12" s="31" t="s">
        <v>294</v>
      </c>
      <c r="AL12" s="103" t="s">
        <v>56</v>
      </c>
      <c r="AM12" s="103" t="s">
        <v>56</v>
      </c>
      <c r="AN12" s="103" t="s">
        <v>56</v>
      </c>
      <c r="AO12" s="103" t="s">
        <v>56</v>
      </c>
      <c r="AP12" s="103" t="s">
        <v>56</v>
      </c>
      <c r="AQ12" s="103" t="s">
        <v>56</v>
      </c>
      <c r="AR12" s="106">
        <f>SUM(AR8:AR11)</f>
        <v>0</v>
      </c>
      <c r="AS12" s="109"/>
      <c r="AT12" s="31" t="s">
        <v>294</v>
      </c>
      <c r="AU12" s="103" t="s">
        <v>56</v>
      </c>
      <c r="AV12" s="103" t="s">
        <v>56</v>
      </c>
      <c r="AW12" s="103" t="s">
        <v>56</v>
      </c>
      <c r="AX12" s="103" t="s">
        <v>56</v>
      </c>
      <c r="AY12" s="103" t="s">
        <v>56</v>
      </c>
      <c r="AZ12" s="103" t="s">
        <v>56</v>
      </c>
      <c r="BA12" s="106">
        <f>SUM(BA8:BA11)</f>
        <v>0</v>
      </c>
      <c r="BC12" s="31" t="s">
        <v>294</v>
      </c>
      <c r="BD12" s="103" t="s">
        <v>56</v>
      </c>
      <c r="BE12" s="103" t="s">
        <v>56</v>
      </c>
      <c r="BF12" s="103" t="s">
        <v>56</v>
      </c>
      <c r="BG12" s="103" t="s">
        <v>56</v>
      </c>
      <c r="BH12" s="103" t="s">
        <v>56</v>
      </c>
      <c r="BI12" s="103" t="s">
        <v>56</v>
      </c>
      <c r="BJ12" s="106">
        <f>SUM(BJ8:BJ11)</f>
        <v>0</v>
      </c>
      <c r="BK12" s="109"/>
      <c r="BL12" s="31" t="s">
        <v>294</v>
      </c>
      <c r="BM12" s="103" t="s">
        <v>56</v>
      </c>
      <c r="BN12" s="103" t="s">
        <v>56</v>
      </c>
      <c r="BO12" s="103" t="s">
        <v>56</v>
      </c>
      <c r="BP12" s="103" t="s">
        <v>56</v>
      </c>
      <c r="BQ12" s="103" t="s">
        <v>56</v>
      </c>
      <c r="BR12" s="103" t="s">
        <v>56</v>
      </c>
      <c r="BS12" s="106">
        <f>SUM(BS8:BS11)</f>
        <v>0</v>
      </c>
      <c r="BT12" s="109"/>
      <c r="BU12" s="31" t="s">
        <v>294</v>
      </c>
      <c r="BV12" s="103" t="s">
        <v>56</v>
      </c>
      <c r="BW12" s="103" t="s">
        <v>56</v>
      </c>
      <c r="BX12" s="103" t="s">
        <v>56</v>
      </c>
      <c r="BY12" s="103" t="s">
        <v>56</v>
      </c>
      <c r="BZ12" s="103" t="s">
        <v>56</v>
      </c>
      <c r="CA12" s="103" t="s">
        <v>56</v>
      </c>
      <c r="CB12" s="106">
        <f>SUM(CB8:CB11)</f>
        <v>0</v>
      </c>
      <c r="CC12" s="109"/>
      <c r="CD12" s="31" t="s">
        <v>294</v>
      </c>
      <c r="CE12" s="103" t="s">
        <v>56</v>
      </c>
      <c r="CF12" s="103" t="s">
        <v>56</v>
      </c>
      <c r="CG12" s="103" t="s">
        <v>56</v>
      </c>
      <c r="CH12" s="103" t="s">
        <v>56</v>
      </c>
      <c r="CI12" s="103" t="s">
        <v>56</v>
      </c>
      <c r="CJ12" s="103" t="s">
        <v>56</v>
      </c>
      <c r="CK12" s="106">
        <f>SUM(CK8:CK11)</f>
        <v>0</v>
      </c>
      <c r="CL12" s="109"/>
      <c r="CM12" s="31" t="s">
        <v>294</v>
      </c>
      <c r="CN12" s="103" t="s">
        <v>56</v>
      </c>
      <c r="CO12" s="103" t="s">
        <v>56</v>
      </c>
      <c r="CP12" s="103" t="s">
        <v>56</v>
      </c>
      <c r="CQ12" s="103" t="s">
        <v>56</v>
      </c>
      <c r="CR12" s="103" t="s">
        <v>56</v>
      </c>
      <c r="CS12" s="103" t="s">
        <v>56</v>
      </c>
      <c r="CT12" s="106">
        <f>SUM(CT8:CT11)</f>
        <v>0</v>
      </c>
      <c r="CU12" s="109"/>
      <c r="CV12" s="31" t="s">
        <v>294</v>
      </c>
      <c r="CW12" s="103" t="s">
        <v>56</v>
      </c>
      <c r="CX12" s="103" t="s">
        <v>56</v>
      </c>
      <c r="CY12" s="103" t="s">
        <v>56</v>
      </c>
      <c r="CZ12" s="103" t="s">
        <v>56</v>
      </c>
      <c r="DA12" s="103" t="s">
        <v>56</v>
      </c>
      <c r="DB12" s="103" t="s">
        <v>56</v>
      </c>
      <c r="DC12" s="106">
        <f>SUM(DC8:DC11)</f>
        <v>0</v>
      </c>
      <c r="DD12" s="109"/>
      <c r="DE12" s="31" t="s">
        <v>294</v>
      </c>
      <c r="DF12" s="103" t="s">
        <v>56</v>
      </c>
      <c r="DG12" s="103" t="s">
        <v>56</v>
      </c>
      <c r="DH12" s="103" t="s">
        <v>56</v>
      </c>
      <c r="DI12" s="103" t="s">
        <v>56</v>
      </c>
      <c r="DJ12" s="103" t="s">
        <v>56</v>
      </c>
      <c r="DK12" s="103" t="s">
        <v>56</v>
      </c>
      <c r="DL12" s="106">
        <f>SUM(DL8:DL11)</f>
        <v>0</v>
      </c>
      <c r="DM12" s="109"/>
      <c r="DN12" s="31" t="s">
        <v>294</v>
      </c>
      <c r="DO12" s="103" t="s">
        <v>56</v>
      </c>
      <c r="DP12" s="103" t="s">
        <v>56</v>
      </c>
      <c r="DQ12" s="103" t="s">
        <v>56</v>
      </c>
      <c r="DR12" s="103" t="s">
        <v>56</v>
      </c>
      <c r="DS12" s="103" t="s">
        <v>56</v>
      </c>
      <c r="DT12" s="103" t="s">
        <v>56</v>
      </c>
      <c r="DU12" s="106">
        <f>SUM(DU8:DU11)</f>
        <v>0</v>
      </c>
      <c r="DV12" s="109"/>
      <c r="DW12" s="31" t="s">
        <v>294</v>
      </c>
      <c r="DX12" s="103" t="s">
        <v>56</v>
      </c>
      <c r="DY12" s="103" t="s">
        <v>56</v>
      </c>
      <c r="DZ12" s="103" t="s">
        <v>56</v>
      </c>
      <c r="EA12" s="103" t="s">
        <v>56</v>
      </c>
      <c r="EB12" s="103" t="s">
        <v>56</v>
      </c>
      <c r="EC12" s="103" t="s">
        <v>56</v>
      </c>
      <c r="ED12" s="106">
        <f>SUM(ED8:ED11)</f>
        <v>0</v>
      </c>
    </row>
    <row r="13" spans="1:134" x14ac:dyDescent="0.3">
      <c r="A13" s="103"/>
      <c r="B13" s="103"/>
      <c r="C13" s="103"/>
      <c r="D13" s="103"/>
      <c r="E13" s="103"/>
      <c r="F13" s="103"/>
      <c r="G13" s="103"/>
      <c r="H13" s="103"/>
      <c r="I13" s="102"/>
      <c r="J13" s="103"/>
      <c r="K13" s="103"/>
      <c r="L13" s="103"/>
      <c r="M13" s="103"/>
      <c r="N13" s="103"/>
      <c r="O13" s="103"/>
      <c r="P13" s="103"/>
      <c r="Q13" s="103"/>
      <c r="S13" s="103"/>
      <c r="T13" s="103"/>
      <c r="U13" s="103"/>
      <c r="V13" s="103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K13" s="103"/>
      <c r="AL13" s="103"/>
      <c r="AM13" s="103"/>
      <c r="AN13" s="103"/>
      <c r="AO13" s="103"/>
      <c r="AP13" s="103"/>
      <c r="AQ13" s="103"/>
      <c r="AR13" s="103"/>
      <c r="AS13" s="102"/>
      <c r="AT13" s="103"/>
      <c r="AU13" s="103"/>
      <c r="AV13" s="103"/>
      <c r="AW13" s="103"/>
      <c r="AX13" s="103"/>
      <c r="AY13" s="103"/>
      <c r="AZ13" s="103"/>
      <c r="BA13" s="103"/>
      <c r="BC13" s="103"/>
      <c r="BD13" s="103"/>
      <c r="BE13" s="103"/>
      <c r="BF13" s="103"/>
      <c r="BG13" s="103"/>
      <c r="BH13" s="103"/>
      <c r="BI13" s="103"/>
      <c r="BJ13" s="103"/>
      <c r="BK13" s="102"/>
      <c r="BL13" s="103"/>
      <c r="BM13" s="103"/>
      <c r="BN13" s="103"/>
      <c r="BO13" s="103"/>
      <c r="BP13" s="103"/>
      <c r="BQ13" s="103"/>
      <c r="BR13" s="103"/>
      <c r="BS13" s="103"/>
      <c r="BT13" s="102"/>
      <c r="BU13" s="103"/>
      <c r="BV13" s="103"/>
      <c r="BW13" s="103"/>
      <c r="BX13" s="103"/>
      <c r="BY13" s="103"/>
      <c r="BZ13" s="103"/>
      <c r="CA13" s="103"/>
      <c r="CB13" s="103"/>
      <c r="CC13" s="102"/>
      <c r="CD13" s="103"/>
      <c r="CE13" s="103"/>
      <c r="CF13" s="103"/>
      <c r="CG13" s="103"/>
      <c r="CH13" s="103"/>
      <c r="CI13" s="103"/>
      <c r="CJ13" s="103"/>
      <c r="CK13" s="103"/>
      <c r="CL13" s="102"/>
      <c r="CM13" s="103"/>
      <c r="CN13" s="103"/>
      <c r="CO13" s="103"/>
      <c r="CP13" s="103"/>
      <c r="CQ13" s="103"/>
      <c r="CR13" s="103"/>
      <c r="CS13" s="103"/>
      <c r="CT13" s="103"/>
      <c r="CU13" s="102"/>
      <c r="CV13" s="103"/>
      <c r="CW13" s="103"/>
      <c r="CX13" s="103"/>
      <c r="CY13" s="103"/>
      <c r="CZ13" s="103"/>
      <c r="DA13" s="103"/>
      <c r="DB13" s="103"/>
      <c r="DC13" s="103"/>
      <c r="DD13" s="102"/>
      <c r="DE13" s="103"/>
      <c r="DF13" s="103"/>
      <c r="DG13" s="103"/>
      <c r="DH13" s="103"/>
      <c r="DI13" s="103"/>
      <c r="DJ13" s="103"/>
      <c r="DK13" s="103"/>
      <c r="DL13" s="103"/>
      <c r="DM13" s="102"/>
      <c r="DN13" s="103"/>
      <c r="DO13" s="103"/>
      <c r="DP13" s="103"/>
      <c r="DQ13" s="103"/>
      <c r="DR13" s="103"/>
      <c r="DS13" s="103"/>
      <c r="DT13" s="103"/>
      <c r="DU13" s="103"/>
      <c r="DV13" s="102"/>
      <c r="DW13" s="103"/>
      <c r="DX13" s="103"/>
      <c r="DY13" s="103"/>
      <c r="DZ13" s="103"/>
      <c r="EA13" s="103"/>
      <c r="EB13" s="103"/>
      <c r="EC13" s="103"/>
      <c r="ED13" s="103"/>
    </row>
    <row r="15" spans="1:134" x14ac:dyDescent="0.3">
      <c r="A15" s="99" t="s">
        <v>283</v>
      </c>
      <c r="B15" s="102"/>
      <c r="C15" s="102"/>
      <c r="D15" s="102"/>
      <c r="E15" s="102"/>
      <c r="F15" s="102"/>
      <c r="G15" s="102"/>
      <c r="H15" s="102"/>
      <c r="I15" s="102"/>
      <c r="J15" s="99" t="s">
        <v>283</v>
      </c>
      <c r="K15" s="102"/>
      <c r="L15" s="102"/>
      <c r="M15" s="102"/>
      <c r="N15" s="102"/>
      <c r="O15" s="102"/>
      <c r="P15" s="102"/>
      <c r="Q15" s="102"/>
      <c r="S15" s="99" t="s">
        <v>283</v>
      </c>
      <c r="T15" s="102"/>
      <c r="U15" s="102"/>
      <c r="V15" s="102"/>
      <c r="W15" s="102"/>
      <c r="X15" s="102"/>
      <c r="Y15" s="102"/>
      <c r="Z15" s="102"/>
      <c r="AB15" s="99" t="s">
        <v>283</v>
      </c>
      <c r="AC15" s="102"/>
      <c r="AD15" s="102"/>
      <c r="AE15" s="102"/>
      <c r="AF15" s="102"/>
      <c r="AG15" s="102"/>
      <c r="AH15" s="102"/>
      <c r="AI15" s="102"/>
      <c r="AK15" s="99" t="s">
        <v>283</v>
      </c>
      <c r="AL15" s="102"/>
      <c r="AM15" s="102"/>
      <c r="AN15" s="102"/>
      <c r="AO15" s="102"/>
      <c r="AP15" s="102"/>
      <c r="AQ15" s="102"/>
      <c r="AR15" s="102"/>
      <c r="AS15" s="102"/>
      <c r="AT15" s="99" t="s">
        <v>283</v>
      </c>
      <c r="AU15" s="102"/>
      <c r="AV15" s="102"/>
      <c r="AW15" s="102"/>
      <c r="AX15" s="102"/>
      <c r="AY15" s="102"/>
      <c r="AZ15" s="102"/>
      <c r="BA15" s="102"/>
      <c r="BC15" s="99" t="s">
        <v>283</v>
      </c>
      <c r="BD15" s="102"/>
      <c r="BE15" s="102"/>
      <c r="BF15" s="102"/>
      <c r="BG15" s="102"/>
      <c r="BH15" s="102"/>
      <c r="BI15" s="102"/>
      <c r="BJ15" s="102"/>
      <c r="BK15" s="102"/>
      <c r="BL15" s="99" t="s">
        <v>283</v>
      </c>
      <c r="BM15" s="102"/>
      <c r="BN15" s="102"/>
      <c r="BO15" s="102"/>
      <c r="BP15" s="102"/>
      <c r="BQ15" s="102"/>
      <c r="BR15" s="102"/>
      <c r="BS15" s="102"/>
      <c r="BT15" s="102"/>
      <c r="BU15" s="99" t="s">
        <v>283</v>
      </c>
      <c r="BV15" s="102"/>
      <c r="BW15" s="102"/>
      <c r="BX15" s="102"/>
      <c r="BY15" s="102"/>
      <c r="BZ15" s="102"/>
      <c r="CA15" s="102"/>
      <c r="CB15" s="102"/>
      <c r="CC15" s="102"/>
      <c r="CD15" s="99" t="s">
        <v>283</v>
      </c>
      <c r="CE15" s="102"/>
      <c r="CF15" s="102"/>
      <c r="CG15" s="102"/>
      <c r="CH15" s="102"/>
      <c r="CI15" s="102"/>
      <c r="CJ15" s="102"/>
      <c r="CK15" s="102"/>
      <c r="CL15" s="102"/>
      <c r="CM15" s="99" t="s">
        <v>283</v>
      </c>
      <c r="CN15" s="102"/>
      <c r="CO15" s="102"/>
      <c r="CP15" s="102"/>
      <c r="CQ15" s="102"/>
      <c r="CR15" s="102"/>
      <c r="CS15" s="102"/>
      <c r="CT15" s="102"/>
      <c r="CU15" s="102"/>
      <c r="CV15" s="99" t="s">
        <v>283</v>
      </c>
      <c r="CW15" s="102"/>
      <c r="CX15" s="102"/>
      <c r="CY15" s="102"/>
      <c r="CZ15" s="102"/>
      <c r="DA15" s="102"/>
      <c r="DB15" s="102"/>
      <c r="DC15" s="102"/>
      <c r="DD15" s="102"/>
      <c r="DE15" s="99" t="s">
        <v>283</v>
      </c>
      <c r="DF15" s="102"/>
      <c r="DG15" s="102"/>
      <c r="DH15" s="102"/>
      <c r="DI15" s="102"/>
      <c r="DJ15" s="102"/>
      <c r="DK15" s="102"/>
      <c r="DL15" s="102"/>
      <c r="DM15" s="102"/>
      <c r="DN15" s="99" t="s">
        <v>283</v>
      </c>
      <c r="DO15" s="102"/>
      <c r="DP15" s="102"/>
      <c r="DQ15" s="102"/>
      <c r="DR15" s="102"/>
      <c r="DS15" s="102"/>
      <c r="DT15" s="102"/>
      <c r="DU15" s="102"/>
      <c r="DV15" s="102"/>
      <c r="DW15" s="99" t="s">
        <v>283</v>
      </c>
      <c r="DX15" s="102"/>
      <c r="DY15" s="102"/>
      <c r="DZ15" s="102"/>
      <c r="EA15" s="102"/>
      <c r="EB15" s="102"/>
      <c r="EC15" s="102"/>
      <c r="ED15" s="102"/>
    </row>
    <row r="16" spans="1:134" x14ac:dyDescent="0.3">
      <c r="A16" s="103"/>
      <c r="B16" s="103" t="s">
        <v>266</v>
      </c>
      <c r="C16" s="103" t="s">
        <v>268</v>
      </c>
      <c r="D16" s="103" t="s">
        <v>267</v>
      </c>
      <c r="E16" s="103" t="s">
        <v>269</v>
      </c>
      <c r="F16" s="103" t="s">
        <v>270</v>
      </c>
      <c r="G16" s="103" t="s">
        <v>271</v>
      </c>
      <c r="H16" s="103" t="s">
        <v>273</v>
      </c>
      <c r="I16" s="102"/>
      <c r="J16" s="103"/>
      <c r="K16" s="103" t="s">
        <v>266</v>
      </c>
      <c r="L16" s="103" t="s">
        <v>268</v>
      </c>
      <c r="M16" s="103" t="s">
        <v>267</v>
      </c>
      <c r="N16" s="103" t="s">
        <v>269</v>
      </c>
      <c r="O16" s="103" t="s">
        <v>270</v>
      </c>
      <c r="P16" s="103" t="s">
        <v>271</v>
      </c>
      <c r="Q16" s="103" t="s">
        <v>273</v>
      </c>
      <c r="S16" s="103"/>
      <c r="T16" s="103" t="s">
        <v>266</v>
      </c>
      <c r="U16" s="103" t="s">
        <v>268</v>
      </c>
      <c r="V16" s="103" t="s">
        <v>267</v>
      </c>
      <c r="W16" s="103" t="s">
        <v>269</v>
      </c>
      <c r="X16" s="103" t="s">
        <v>270</v>
      </c>
      <c r="Y16" s="103" t="s">
        <v>271</v>
      </c>
      <c r="Z16" s="103" t="s">
        <v>273</v>
      </c>
      <c r="AB16" s="103"/>
      <c r="AC16" s="103" t="s">
        <v>266</v>
      </c>
      <c r="AD16" s="103" t="s">
        <v>268</v>
      </c>
      <c r="AE16" s="103" t="s">
        <v>267</v>
      </c>
      <c r="AF16" s="103" t="s">
        <v>269</v>
      </c>
      <c r="AG16" s="103" t="s">
        <v>270</v>
      </c>
      <c r="AH16" s="103" t="s">
        <v>271</v>
      </c>
      <c r="AI16" s="103" t="s">
        <v>273</v>
      </c>
      <c r="AK16" s="103"/>
      <c r="AL16" s="103" t="s">
        <v>266</v>
      </c>
      <c r="AM16" s="103" t="s">
        <v>268</v>
      </c>
      <c r="AN16" s="103" t="s">
        <v>267</v>
      </c>
      <c r="AO16" s="103" t="s">
        <v>269</v>
      </c>
      <c r="AP16" s="103" t="s">
        <v>270</v>
      </c>
      <c r="AQ16" s="103" t="s">
        <v>271</v>
      </c>
      <c r="AR16" s="103" t="s">
        <v>273</v>
      </c>
      <c r="AS16" s="102"/>
      <c r="AT16" s="103"/>
      <c r="AU16" s="103" t="s">
        <v>266</v>
      </c>
      <c r="AV16" s="103" t="s">
        <v>268</v>
      </c>
      <c r="AW16" s="103" t="s">
        <v>267</v>
      </c>
      <c r="AX16" s="103" t="s">
        <v>269</v>
      </c>
      <c r="AY16" s="103" t="s">
        <v>270</v>
      </c>
      <c r="AZ16" s="103" t="s">
        <v>271</v>
      </c>
      <c r="BA16" s="103" t="s">
        <v>273</v>
      </c>
      <c r="BC16" s="103"/>
      <c r="BD16" s="103" t="s">
        <v>266</v>
      </c>
      <c r="BE16" s="103" t="s">
        <v>268</v>
      </c>
      <c r="BF16" s="103" t="s">
        <v>267</v>
      </c>
      <c r="BG16" s="103" t="s">
        <v>269</v>
      </c>
      <c r="BH16" s="103" t="s">
        <v>270</v>
      </c>
      <c r="BI16" s="103" t="s">
        <v>271</v>
      </c>
      <c r="BJ16" s="103" t="s">
        <v>273</v>
      </c>
      <c r="BK16" s="102"/>
      <c r="BL16" s="103"/>
      <c r="BM16" s="103" t="s">
        <v>266</v>
      </c>
      <c r="BN16" s="103" t="s">
        <v>268</v>
      </c>
      <c r="BO16" s="103" t="s">
        <v>267</v>
      </c>
      <c r="BP16" s="103" t="s">
        <v>269</v>
      </c>
      <c r="BQ16" s="103" t="s">
        <v>270</v>
      </c>
      <c r="BR16" s="103" t="s">
        <v>271</v>
      </c>
      <c r="BS16" s="103" t="s">
        <v>273</v>
      </c>
      <c r="BT16" s="102"/>
      <c r="BU16" s="103"/>
      <c r="BV16" s="103" t="s">
        <v>266</v>
      </c>
      <c r="BW16" s="103" t="s">
        <v>268</v>
      </c>
      <c r="BX16" s="103" t="s">
        <v>267</v>
      </c>
      <c r="BY16" s="103" t="s">
        <v>269</v>
      </c>
      <c r="BZ16" s="103" t="s">
        <v>270</v>
      </c>
      <c r="CA16" s="103" t="s">
        <v>271</v>
      </c>
      <c r="CB16" s="103" t="s">
        <v>273</v>
      </c>
      <c r="CC16" s="102"/>
      <c r="CD16" s="103"/>
      <c r="CE16" s="103" t="s">
        <v>266</v>
      </c>
      <c r="CF16" s="103" t="s">
        <v>268</v>
      </c>
      <c r="CG16" s="103" t="s">
        <v>267</v>
      </c>
      <c r="CH16" s="103" t="s">
        <v>269</v>
      </c>
      <c r="CI16" s="103" t="s">
        <v>270</v>
      </c>
      <c r="CJ16" s="103" t="s">
        <v>271</v>
      </c>
      <c r="CK16" s="103" t="s">
        <v>273</v>
      </c>
      <c r="CL16" s="102"/>
      <c r="CM16" s="103"/>
      <c r="CN16" s="103" t="s">
        <v>266</v>
      </c>
      <c r="CO16" s="103" t="s">
        <v>268</v>
      </c>
      <c r="CP16" s="103" t="s">
        <v>267</v>
      </c>
      <c r="CQ16" s="103" t="s">
        <v>269</v>
      </c>
      <c r="CR16" s="103" t="s">
        <v>270</v>
      </c>
      <c r="CS16" s="103" t="s">
        <v>271</v>
      </c>
      <c r="CT16" s="103" t="s">
        <v>273</v>
      </c>
      <c r="CU16" s="102"/>
      <c r="CV16" s="103"/>
      <c r="CW16" s="103" t="s">
        <v>266</v>
      </c>
      <c r="CX16" s="103" t="s">
        <v>268</v>
      </c>
      <c r="CY16" s="103" t="s">
        <v>267</v>
      </c>
      <c r="CZ16" s="103" t="s">
        <v>269</v>
      </c>
      <c r="DA16" s="103" t="s">
        <v>270</v>
      </c>
      <c r="DB16" s="103" t="s">
        <v>271</v>
      </c>
      <c r="DC16" s="103" t="s">
        <v>273</v>
      </c>
      <c r="DD16" s="102"/>
      <c r="DE16" s="103"/>
      <c r="DF16" s="103" t="s">
        <v>266</v>
      </c>
      <c r="DG16" s="103" t="s">
        <v>268</v>
      </c>
      <c r="DH16" s="103" t="s">
        <v>267</v>
      </c>
      <c r="DI16" s="103" t="s">
        <v>269</v>
      </c>
      <c r="DJ16" s="103" t="s">
        <v>270</v>
      </c>
      <c r="DK16" s="103" t="s">
        <v>271</v>
      </c>
      <c r="DL16" s="103" t="s">
        <v>273</v>
      </c>
      <c r="DM16" s="102"/>
      <c r="DN16" s="103"/>
      <c r="DO16" s="103" t="s">
        <v>266</v>
      </c>
      <c r="DP16" s="103" t="s">
        <v>268</v>
      </c>
      <c r="DQ16" s="103" t="s">
        <v>267</v>
      </c>
      <c r="DR16" s="103" t="s">
        <v>269</v>
      </c>
      <c r="DS16" s="103" t="s">
        <v>270</v>
      </c>
      <c r="DT16" s="103" t="s">
        <v>271</v>
      </c>
      <c r="DU16" s="103" t="s">
        <v>273</v>
      </c>
      <c r="DV16" s="102"/>
      <c r="DW16" s="103"/>
      <c r="DX16" s="103" t="s">
        <v>266</v>
      </c>
      <c r="DY16" s="103" t="s">
        <v>268</v>
      </c>
      <c r="DZ16" s="103" t="s">
        <v>267</v>
      </c>
      <c r="EA16" s="103" t="s">
        <v>269</v>
      </c>
      <c r="EB16" s="103" t="s">
        <v>270</v>
      </c>
      <c r="EC16" s="103" t="s">
        <v>271</v>
      </c>
      <c r="ED16" s="103" t="s">
        <v>273</v>
      </c>
    </row>
    <row r="17" spans="1:134" x14ac:dyDescent="0.3">
      <c r="A17" s="103" t="s">
        <v>293</v>
      </c>
      <c r="B17" s="103"/>
      <c r="C17" s="103"/>
      <c r="D17" s="103"/>
      <c r="E17" s="103"/>
      <c r="F17" s="103"/>
      <c r="G17" s="103"/>
      <c r="H17" s="103"/>
      <c r="I17" s="102"/>
      <c r="J17" s="103" t="s">
        <v>293</v>
      </c>
      <c r="K17" s="103"/>
      <c r="L17" s="103"/>
      <c r="M17" s="103"/>
      <c r="N17" s="103"/>
      <c r="O17" s="103"/>
      <c r="P17" s="103"/>
      <c r="Q17" s="103"/>
      <c r="S17" s="103" t="s">
        <v>293</v>
      </c>
      <c r="T17" s="103"/>
      <c r="U17" s="103"/>
      <c r="V17" s="103"/>
      <c r="W17" s="103"/>
      <c r="X17" s="103"/>
      <c r="Y17" s="103"/>
      <c r="Z17" s="103"/>
      <c r="AB17" s="103" t="s">
        <v>293</v>
      </c>
      <c r="AC17" s="103"/>
      <c r="AD17" s="103"/>
      <c r="AE17" s="103"/>
      <c r="AF17" s="103"/>
      <c r="AG17" s="103"/>
      <c r="AH17" s="103"/>
      <c r="AI17" s="103"/>
      <c r="AK17" s="103" t="s">
        <v>293</v>
      </c>
      <c r="AL17" s="103"/>
      <c r="AM17" s="103"/>
      <c r="AN17" s="103"/>
      <c r="AO17" s="103"/>
      <c r="AP17" s="103"/>
      <c r="AQ17" s="103"/>
      <c r="AR17" s="103"/>
      <c r="AS17" s="102"/>
      <c r="AT17" s="103" t="s">
        <v>293</v>
      </c>
      <c r="AU17" s="103"/>
      <c r="AV17" s="103"/>
      <c r="AW17" s="103"/>
      <c r="AX17" s="103"/>
      <c r="AY17" s="103"/>
      <c r="AZ17" s="103"/>
      <c r="BA17" s="103"/>
      <c r="BC17" s="103" t="s">
        <v>293</v>
      </c>
      <c r="BD17" s="103"/>
      <c r="BE17" s="103"/>
      <c r="BF17" s="103"/>
      <c r="BG17" s="103"/>
      <c r="BH17" s="103"/>
      <c r="BI17" s="103"/>
      <c r="BJ17" s="103"/>
      <c r="BK17" s="102"/>
      <c r="BL17" s="103" t="s">
        <v>293</v>
      </c>
      <c r="BM17" s="103"/>
      <c r="BN17" s="103"/>
      <c r="BO17" s="103"/>
      <c r="BP17" s="103"/>
      <c r="BQ17" s="103"/>
      <c r="BR17" s="103"/>
      <c r="BS17" s="103"/>
      <c r="BT17" s="102"/>
      <c r="BU17" s="103" t="s">
        <v>293</v>
      </c>
      <c r="BV17" s="103"/>
      <c r="BW17" s="103"/>
      <c r="BX17" s="103"/>
      <c r="BY17" s="103"/>
      <c r="BZ17" s="103"/>
      <c r="CA17" s="103"/>
      <c r="CB17" s="103"/>
      <c r="CC17" s="102"/>
      <c r="CD17" s="103" t="s">
        <v>293</v>
      </c>
      <c r="CE17" s="103"/>
      <c r="CF17" s="103"/>
      <c r="CG17" s="103"/>
      <c r="CH17" s="103"/>
      <c r="CI17" s="103"/>
      <c r="CJ17" s="103"/>
      <c r="CK17" s="103"/>
      <c r="CL17" s="102"/>
      <c r="CM17" s="103" t="s">
        <v>293</v>
      </c>
      <c r="CN17" s="103"/>
      <c r="CO17" s="103"/>
      <c r="CP17" s="103"/>
      <c r="CQ17" s="103"/>
      <c r="CR17" s="103"/>
      <c r="CS17" s="103"/>
      <c r="CT17" s="103"/>
      <c r="CU17" s="102"/>
      <c r="CV17" s="103" t="s">
        <v>293</v>
      </c>
      <c r="CW17" s="103"/>
      <c r="CX17" s="103"/>
      <c r="CY17" s="103"/>
      <c r="CZ17" s="103"/>
      <c r="DA17" s="103"/>
      <c r="DB17" s="103"/>
      <c r="DC17" s="103"/>
      <c r="DD17" s="102"/>
      <c r="DE17" s="103" t="s">
        <v>293</v>
      </c>
      <c r="DF17" s="103"/>
      <c r="DG17" s="103"/>
      <c r="DH17" s="103"/>
      <c r="DI17" s="103"/>
      <c r="DJ17" s="103"/>
      <c r="DK17" s="103"/>
      <c r="DL17" s="103"/>
      <c r="DM17" s="102"/>
      <c r="DN17" s="103" t="s">
        <v>293</v>
      </c>
      <c r="DO17" s="103"/>
      <c r="DP17" s="103"/>
      <c r="DQ17" s="103"/>
      <c r="DR17" s="103"/>
      <c r="DS17" s="103"/>
      <c r="DT17" s="103"/>
      <c r="DU17" s="103"/>
      <c r="DV17" s="102"/>
      <c r="DW17" s="103" t="s">
        <v>293</v>
      </c>
      <c r="DX17" s="103"/>
      <c r="DY17" s="103"/>
      <c r="DZ17" s="103"/>
      <c r="EA17" s="103"/>
      <c r="EB17" s="103"/>
      <c r="EC17" s="103"/>
      <c r="ED17" s="103"/>
    </row>
    <row r="18" spans="1:134" x14ac:dyDescent="0.3">
      <c r="A18" s="105" t="s">
        <v>163</v>
      </c>
      <c r="B18" s="105"/>
      <c r="C18" s="105"/>
      <c r="D18" s="105"/>
      <c r="E18" s="105"/>
      <c r="F18" s="105"/>
      <c r="G18" s="105"/>
      <c r="H18" s="106">
        <f>(B18*C18)+(D18*E18)+(F18*G18)</f>
        <v>0</v>
      </c>
      <c r="I18" s="102"/>
      <c r="J18" s="105" t="s">
        <v>163</v>
      </c>
      <c r="K18" s="105"/>
      <c r="L18" s="105"/>
      <c r="M18" s="105"/>
      <c r="N18" s="105"/>
      <c r="O18" s="105"/>
      <c r="P18" s="105"/>
      <c r="Q18" s="106">
        <f>(K18*L18)+(M18*N18)+(O18*P18)</f>
        <v>0</v>
      </c>
      <c r="S18" s="105" t="s">
        <v>163</v>
      </c>
      <c r="T18" s="105"/>
      <c r="U18" s="105"/>
      <c r="V18" s="105"/>
      <c r="W18" s="105"/>
      <c r="X18" s="105"/>
      <c r="Y18" s="105"/>
      <c r="Z18" s="106">
        <f>(T18*U18)+(V18*W18)+(X18*Y18)</f>
        <v>0</v>
      </c>
      <c r="AB18" s="105" t="s">
        <v>163</v>
      </c>
      <c r="AC18" s="105"/>
      <c r="AD18" s="105"/>
      <c r="AE18" s="105"/>
      <c r="AF18" s="105"/>
      <c r="AG18" s="105"/>
      <c r="AH18" s="105"/>
      <c r="AI18" s="106">
        <f>(AC18*AD18)+(AE18*AF18)+(AG18*AH18)</f>
        <v>0</v>
      </c>
      <c r="AK18" s="105" t="s">
        <v>163</v>
      </c>
      <c r="AL18" s="105"/>
      <c r="AM18" s="105"/>
      <c r="AN18" s="105"/>
      <c r="AO18" s="105"/>
      <c r="AP18" s="105"/>
      <c r="AQ18" s="105"/>
      <c r="AR18" s="106">
        <f>(AL18*AM18)+(AN18*AO18)+(AP18*AQ18)</f>
        <v>0</v>
      </c>
      <c r="AS18" s="109"/>
      <c r="AT18" s="105" t="s">
        <v>163</v>
      </c>
      <c r="AU18" s="105"/>
      <c r="AV18" s="105"/>
      <c r="AW18" s="105"/>
      <c r="AX18" s="105"/>
      <c r="AY18" s="105"/>
      <c r="AZ18" s="105"/>
      <c r="BA18" s="106">
        <f>(AU18*AV18)+(AW18*AX18)+(AY18*AZ18)</f>
        <v>0</v>
      </c>
      <c r="BC18" s="105" t="s">
        <v>163</v>
      </c>
      <c r="BD18" s="105"/>
      <c r="BE18" s="105"/>
      <c r="BF18" s="105"/>
      <c r="BG18" s="105"/>
      <c r="BH18" s="105"/>
      <c r="BI18" s="105"/>
      <c r="BJ18" s="106">
        <f>(BD18*BE18)+(BF18*BG18)+(BH18*BI18)</f>
        <v>0</v>
      </c>
      <c r="BK18" s="109"/>
      <c r="BL18" s="105" t="s">
        <v>163</v>
      </c>
      <c r="BM18" s="105"/>
      <c r="BN18" s="105"/>
      <c r="BO18" s="105"/>
      <c r="BP18" s="105"/>
      <c r="BQ18" s="105"/>
      <c r="BR18" s="105"/>
      <c r="BS18" s="106">
        <f>(BM18*BN18)+(BO18*BP18)+(BQ18*BR18)</f>
        <v>0</v>
      </c>
      <c r="BT18" s="109"/>
      <c r="BU18" s="105" t="s">
        <v>163</v>
      </c>
      <c r="BV18" s="105"/>
      <c r="BW18" s="105"/>
      <c r="BX18" s="105"/>
      <c r="BY18" s="105"/>
      <c r="BZ18" s="105"/>
      <c r="CA18" s="105"/>
      <c r="CB18" s="106">
        <f>(BV18*BW18)+(BX18*BY18)+(BZ18*CA18)</f>
        <v>0</v>
      </c>
      <c r="CC18" s="109"/>
      <c r="CD18" s="105" t="s">
        <v>163</v>
      </c>
      <c r="CE18" s="105"/>
      <c r="CF18" s="105"/>
      <c r="CG18" s="105"/>
      <c r="CH18" s="105"/>
      <c r="CI18" s="105"/>
      <c r="CJ18" s="105"/>
      <c r="CK18" s="106">
        <f>(CE18*CF18)+(CG18*CH18)+(CI18*CJ18)</f>
        <v>0</v>
      </c>
      <c r="CL18" s="109"/>
      <c r="CM18" s="105" t="s">
        <v>163</v>
      </c>
      <c r="CN18" s="105"/>
      <c r="CO18" s="105"/>
      <c r="CP18" s="105"/>
      <c r="CQ18" s="105"/>
      <c r="CR18" s="105"/>
      <c r="CS18" s="105"/>
      <c r="CT18" s="106">
        <f>(CN18*CO18)+(CP18*CQ18)+(CR18*CS18)</f>
        <v>0</v>
      </c>
      <c r="CU18" s="109"/>
      <c r="CV18" s="105" t="s">
        <v>163</v>
      </c>
      <c r="CW18" s="105"/>
      <c r="CX18" s="105"/>
      <c r="CY18" s="105"/>
      <c r="CZ18" s="105"/>
      <c r="DA18" s="105"/>
      <c r="DB18" s="105"/>
      <c r="DC18" s="106">
        <f>(CW18*CX18)+(CY18*CZ18)+(DA18*DB18)</f>
        <v>0</v>
      </c>
      <c r="DD18" s="109"/>
      <c r="DE18" s="105" t="s">
        <v>163</v>
      </c>
      <c r="DF18" s="105"/>
      <c r="DG18" s="105"/>
      <c r="DH18" s="105"/>
      <c r="DI18" s="105"/>
      <c r="DJ18" s="105"/>
      <c r="DK18" s="105"/>
      <c r="DL18" s="106">
        <f>(DF18*DG18)+(DH18*DI18)+(DJ18*DK18)</f>
        <v>0</v>
      </c>
      <c r="DM18" s="109"/>
      <c r="DN18" s="105" t="s">
        <v>163</v>
      </c>
      <c r="DO18" s="105"/>
      <c r="DP18" s="105"/>
      <c r="DQ18" s="105"/>
      <c r="DR18" s="105"/>
      <c r="DS18" s="105"/>
      <c r="DT18" s="105"/>
      <c r="DU18" s="106">
        <f>(DO18*DP18)+(DQ18*DR18)+(DS18*DT18)</f>
        <v>0</v>
      </c>
      <c r="DV18" s="109"/>
      <c r="DW18" s="105" t="s">
        <v>163</v>
      </c>
      <c r="DX18" s="105"/>
      <c r="DY18" s="105"/>
      <c r="DZ18" s="105"/>
      <c r="EA18" s="105"/>
      <c r="EB18" s="105"/>
      <c r="EC18" s="105"/>
      <c r="ED18" s="106">
        <f>(DX18*DY18)+(DZ18*EA18)+(EB18*EC18)</f>
        <v>0</v>
      </c>
    </row>
    <row r="19" spans="1:134" x14ac:dyDescent="0.3">
      <c r="A19" s="105" t="s">
        <v>163</v>
      </c>
      <c r="B19" s="105"/>
      <c r="C19" s="105"/>
      <c r="D19" s="105"/>
      <c r="E19" s="105"/>
      <c r="F19" s="105"/>
      <c r="G19" s="105"/>
      <c r="H19" s="106">
        <f t="shared" ref="H19:H21" si="15">(B19*C19)+(D19*E19)+(F19*G19)</f>
        <v>0</v>
      </c>
      <c r="I19" s="102"/>
      <c r="J19" s="105" t="s">
        <v>163</v>
      </c>
      <c r="K19" s="105"/>
      <c r="L19" s="105"/>
      <c r="M19" s="105"/>
      <c r="N19" s="105"/>
      <c r="O19" s="105"/>
      <c r="P19" s="105"/>
      <c r="Q19" s="106">
        <f t="shared" ref="Q19:Q21" si="16">(K19*L19)+(M19*N19)+(O19*P19)</f>
        <v>0</v>
      </c>
      <c r="S19" s="105" t="s">
        <v>163</v>
      </c>
      <c r="T19" s="105"/>
      <c r="U19" s="105"/>
      <c r="V19" s="105"/>
      <c r="W19" s="105"/>
      <c r="X19" s="105"/>
      <c r="Y19" s="105"/>
      <c r="Z19" s="106">
        <f t="shared" ref="Z19:Z21" si="17">(T19*U19)+(V19*W19)+(X19*Y19)</f>
        <v>0</v>
      </c>
      <c r="AB19" s="105" t="s">
        <v>163</v>
      </c>
      <c r="AC19" s="105"/>
      <c r="AD19" s="105"/>
      <c r="AE19" s="105"/>
      <c r="AF19" s="105"/>
      <c r="AG19" s="105"/>
      <c r="AH19" s="105"/>
      <c r="AI19" s="106">
        <f t="shared" ref="AI19:AI21" si="18">(AC19*AD19)+(AE19*AF19)+(AG19*AH19)</f>
        <v>0</v>
      </c>
      <c r="AK19" s="105" t="s">
        <v>163</v>
      </c>
      <c r="AL19" s="105"/>
      <c r="AM19" s="105"/>
      <c r="AN19" s="105"/>
      <c r="AO19" s="105"/>
      <c r="AP19" s="105"/>
      <c r="AQ19" s="105"/>
      <c r="AR19" s="106">
        <f t="shared" ref="AR19:AR21" si="19">(AL19*AM19)+(AN19*AO19)+(AP19*AQ19)</f>
        <v>0</v>
      </c>
      <c r="AS19" s="109"/>
      <c r="AT19" s="105" t="s">
        <v>163</v>
      </c>
      <c r="AU19" s="105"/>
      <c r="AV19" s="105"/>
      <c r="AW19" s="105"/>
      <c r="AX19" s="105"/>
      <c r="AY19" s="105"/>
      <c r="AZ19" s="105"/>
      <c r="BA19" s="106">
        <f t="shared" ref="BA19:BA21" si="20">(AU19*AV19)+(AW19*AX19)+(AY19*AZ19)</f>
        <v>0</v>
      </c>
      <c r="BC19" s="105" t="s">
        <v>163</v>
      </c>
      <c r="BD19" s="105"/>
      <c r="BE19" s="105"/>
      <c r="BF19" s="105"/>
      <c r="BG19" s="105"/>
      <c r="BH19" s="105"/>
      <c r="BI19" s="105"/>
      <c r="BJ19" s="106">
        <f t="shared" ref="BJ19:BJ21" si="21">(BD19*BE19)+(BF19*BG19)+(BH19*BI19)</f>
        <v>0</v>
      </c>
      <c r="BK19" s="109"/>
      <c r="BL19" s="105" t="s">
        <v>163</v>
      </c>
      <c r="BM19" s="105"/>
      <c r="BN19" s="105"/>
      <c r="BO19" s="105"/>
      <c r="BP19" s="105"/>
      <c r="BQ19" s="105"/>
      <c r="BR19" s="105"/>
      <c r="BS19" s="106">
        <f t="shared" ref="BS19:BS21" si="22">(BM19*BN19)+(BO19*BP19)+(BQ19*BR19)</f>
        <v>0</v>
      </c>
      <c r="BT19" s="109"/>
      <c r="BU19" s="105" t="s">
        <v>163</v>
      </c>
      <c r="BV19" s="105"/>
      <c r="BW19" s="105"/>
      <c r="BX19" s="105"/>
      <c r="BY19" s="105"/>
      <c r="BZ19" s="105"/>
      <c r="CA19" s="105"/>
      <c r="CB19" s="106">
        <f t="shared" ref="CB19:CB21" si="23">(BV19*BW19)+(BX19*BY19)+(BZ19*CA19)</f>
        <v>0</v>
      </c>
      <c r="CC19" s="109"/>
      <c r="CD19" s="105" t="s">
        <v>163</v>
      </c>
      <c r="CE19" s="105"/>
      <c r="CF19" s="105"/>
      <c r="CG19" s="105"/>
      <c r="CH19" s="105"/>
      <c r="CI19" s="105"/>
      <c r="CJ19" s="105"/>
      <c r="CK19" s="106">
        <f t="shared" ref="CK19:CK21" si="24">(CE19*CF19)+(CG19*CH19)+(CI19*CJ19)</f>
        <v>0</v>
      </c>
      <c r="CL19" s="109"/>
      <c r="CM19" s="105" t="s">
        <v>163</v>
      </c>
      <c r="CN19" s="105"/>
      <c r="CO19" s="105"/>
      <c r="CP19" s="105"/>
      <c r="CQ19" s="105"/>
      <c r="CR19" s="105"/>
      <c r="CS19" s="105"/>
      <c r="CT19" s="106">
        <f t="shared" ref="CT19:CT21" si="25">(CN19*CO19)+(CP19*CQ19)+(CR19*CS19)</f>
        <v>0</v>
      </c>
      <c r="CU19" s="109"/>
      <c r="CV19" s="105" t="s">
        <v>163</v>
      </c>
      <c r="CW19" s="105"/>
      <c r="CX19" s="105"/>
      <c r="CY19" s="105"/>
      <c r="CZ19" s="105"/>
      <c r="DA19" s="105"/>
      <c r="DB19" s="105"/>
      <c r="DC19" s="106">
        <f t="shared" ref="DC19:DC21" si="26">(CW19*CX19)+(CY19*CZ19)+(DA19*DB19)</f>
        <v>0</v>
      </c>
      <c r="DD19" s="109"/>
      <c r="DE19" s="105" t="s">
        <v>163</v>
      </c>
      <c r="DF19" s="105"/>
      <c r="DG19" s="105"/>
      <c r="DH19" s="105"/>
      <c r="DI19" s="105"/>
      <c r="DJ19" s="105"/>
      <c r="DK19" s="105"/>
      <c r="DL19" s="106">
        <f t="shared" ref="DL19:DL21" si="27">(DF19*DG19)+(DH19*DI19)+(DJ19*DK19)</f>
        <v>0</v>
      </c>
      <c r="DM19" s="109"/>
      <c r="DN19" s="105" t="s">
        <v>163</v>
      </c>
      <c r="DO19" s="105"/>
      <c r="DP19" s="105"/>
      <c r="DQ19" s="105"/>
      <c r="DR19" s="105"/>
      <c r="DS19" s="105"/>
      <c r="DT19" s="105"/>
      <c r="DU19" s="106">
        <f t="shared" ref="DU19:DU21" si="28">(DO19*DP19)+(DQ19*DR19)+(DS19*DT19)</f>
        <v>0</v>
      </c>
      <c r="DV19" s="109"/>
      <c r="DW19" s="105" t="s">
        <v>163</v>
      </c>
      <c r="DX19" s="105"/>
      <c r="DY19" s="105"/>
      <c r="DZ19" s="105"/>
      <c r="EA19" s="105"/>
      <c r="EB19" s="105"/>
      <c r="EC19" s="105"/>
      <c r="ED19" s="106">
        <f t="shared" ref="ED19:ED21" si="29">(DX19*DY19)+(DZ19*EA19)+(EB19*EC19)</f>
        <v>0</v>
      </c>
    </row>
    <row r="20" spans="1:134" x14ac:dyDescent="0.3">
      <c r="A20" s="105" t="s">
        <v>163</v>
      </c>
      <c r="B20" s="105"/>
      <c r="C20" s="105"/>
      <c r="D20" s="105"/>
      <c r="E20" s="105"/>
      <c r="F20" s="105"/>
      <c r="G20" s="105"/>
      <c r="H20" s="106">
        <f t="shared" si="15"/>
        <v>0</v>
      </c>
      <c r="I20" s="102"/>
      <c r="J20" s="105" t="s">
        <v>163</v>
      </c>
      <c r="K20" s="105"/>
      <c r="L20" s="105"/>
      <c r="M20" s="105"/>
      <c r="N20" s="105"/>
      <c r="O20" s="105"/>
      <c r="P20" s="105"/>
      <c r="Q20" s="106">
        <f t="shared" si="16"/>
        <v>0</v>
      </c>
      <c r="S20" s="105" t="s">
        <v>163</v>
      </c>
      <c r="T20" s="105"/>
      <c r="U20" s="105"/>
      <c r="V20" s="105"/>
      <c r="W20" s="105"/>
      <c r="X20" s="105"/>
      <c r="Y20" s="105"/>
      <c r="Z20" s="106">
        <f t="shared" si="17"/>
        <v>0</v>
      </c>
      <c r="AB20" s="105" t="s">
        <v>163</v>
      </c>
      <c r="AC20" s="105"/>
      <c r="AD20" s="105"/>
      <c r="AE20" s="105"/>
      <c r="AF20" s="105"/>
      <c r="AG20" s="105"/>
      <c r="AH20" s="105"/>
      <c r="AI20" s="106">
        <f t="shared" si="18"/>
        <v>0</v>
      </c>
      <c r="AK20" s="105" t="s">
        <v>163</v>
      </c>
      <c r="AL20" s="105"/>
      <c r="AM20" s="105"/>
      <c r="AN20" s="105"/>
      <c r="AO20" s="105"/>
      <c r="AP20" s="105"/>
      <c r="AQ20" s="105"/>
      <c r="AR20" s="106">
        <f t="shared" si="19"/>
        <v>0</v>
      </c>
      <c r="AS20" s="109"/>
      <c r="AT20" s="105" t="s">
        <v>163</v>
      </c>
      <c r="AU20" s="105"/>
      <c r="AV20" s="105"/>
      <c r="AW20" s="105"/>
      <c r="AX20" s="105"/>
      <c r="AY20" s="105"/>
      <c r="AZ20" s="105"/>
      <c r="BA20" s="106">
        <f t="shared" si="20"/>
        <v>0</v>
      </c>
      <c r="BC20" s="105" t="s">
        <v>163</v>
      </c>
      <c r="BD20" s="105"/>
      <c r="BE20" s="105"/>
      <c r="BF20" s="105"/>
      <c r="BG20" s="105"/>
      <c r="BH20" s="105"/>
      <c r="BI20" s="105"/>
      <c r="BJ20" s="106">
        <f t="shared" si="21"/>
        <v>0</v>
      </c>
      <c r="BK20" s="109"/>
      <c r="BL20" s="105" t="s">
        <v>163</v>
      </c>
      <c r="BM20" s="105"/>
      <c r="BN20" s="105"/>
      <c r="BO20" s="105"/>
      <c r="BP20" s="105"/>
      <c r="BQ20" s="105"/>
      <c r="BR20" s="105"/>
      <c r="BS20" s="106">
        <f t="shared" si="22"/>
        <v>0</v>
      </c>
      <c r="BT20" s="109"/>
      <c r="BU20" s="105" t="s">
        <v>163</v>
      </c>
      <c r="BV20" s="105"/>
      <c r="BW20" s="105"/>
      <c r="BX20" s="105"/>
      <c r="BY20" s="105"/>
      <c r="BZ20" s="105"/>
      <c r="CA20" s="105"/>
      <c r="CB20" s="106">
        <f t="shared" si="23"/>
        <v>0</v>
      </c>
      <c r="CC20" s="109"/>
      <c r="CD20" s="105" t="s">
        <v>163</v>
      </c>
      <c r="CE20" s="105"/>
      <c r="CF20" s="105"/>
      <c r="CG20" s="105"/>
      <c r="CH20" s="105"/>
      <c r="CI20" s="105"/>
      <c r="CJ20" s="105"/>
      <c r="CK20" s="106">
        <f t="shared" si="24"/>
        <v>0</v>
      </c>
      <c r="CL20" s="109"/>
      <c r="CM20" s="105" t="s">
        <v>163</v>
      </c>
      <c r="CN20" s="105"/>
      <c r="CO20" s="105"/>
      <c r="CP20" s="105"/>
      <c r="CQ20" s="105"/>
      <c r="CR20" s="105"/>
      <c r="CS20" s="105"/>
      <c r="CT20" s="106">
        <f t="shared" si="25"/>
        <v>0</v>
      </c>
      <c r="CU20" s="109"/>
      <c r="CV20" s="105" t="s">
        <v>163</v>
      </c>
      <c r="CW20" s="105"/>
      <c r="CX20" s="105"/>
      <c r="CY20" s="105"/>
      <c r="CZ20" s="105"/>
      <c r="DA20" s="105"/>
      <c r="DB20" s="105"/>
      <c r="DC20" s="106">
        <f t="shared" si="26"/>
        <v>0</v>
      </c>
      <c r="DD20" s="109"/>
      <c r="DE20" s="105" t="s">
        <v>163</v>
      </c>
      <c r="DF20" s="105"/>
      <c r="DG20" s="105"/>
      <c r="DH20" s="105"/>
      <c r="DI20" s="105"/>
      <c r="DJ20" s="105"/>
      <c r="DK20" s="105"/>
      <c r="DL20" s="106">
        <f t="shared" si="27"/>
        <v>0</v>
      </c>
      <c r="DM20" s="109"/>
      <c r="DN20" s="105" t="s">
        <v>163</v>
      </c>
      <c r="DO20" s="105"/>
      <c r="DP20" s="105"/>
      <c r="DQ20" s="105"/>
      <c r="DR20" s="105"/>
      <c r="DS20" s="105"/>
      <c r="DT20" s="105"/>
      <c r="DU20" s="106">
        <f t="shared" si="28"/>
        <v>0</v>
      </c>
      <c r="DV20" s="109"/>
      <c r="DW20" s="105" t="s">
        <v>163</v>
      </c>
      <c r="DX20" s="105"/>
      <c r="DY20" s="105"/>
      <c r="DZ20" s="105"/>
      <c r="EA20" s="105"/>
      <c r="EB20" s="105"/>
      <c r="EC20" s="105"/>
      <c r="ED20" s="106">
        <f t="shared" si="29"/>
        <v>0</v>
      </c>
    </row>
    <row r="21" spans="1:134" x14ac:dyDescent="0.3">
      <c r="A21" s="105" t="s">
        <v>163</v>
      </c>
      <c r="B21" s="105"/>
      <c r="C21" s="105"/>
      <c r="D21" s="105"/>
      <c r="E21" s="105"/>
      <c r="F21" s="105"/>
      <c r="G21" s="105"/>
      <c r="H21" s="106">
        <f t="shared" si="15"/>
        <v>0</v>
      </c>
      <c r="I21" s="102"/>
      <c r="J21" s="105" t="s">
        <v>163</v>
      </c>
      <c r="K21" s="105"/>
      <c r="L21" s="105"/>
      <c r="M21" s="105"/>
      <c r="N21" s="105"/>
      <c r="O21" s="105"/>
      <c r="P21" s="105"/>
      <c r="Q21" s="106">
        <f t="shared" si="16"/>
        <v>0</v>
      </c>
      <c r="S21" s="105" t="s">
        <v>163</v>
      </c>
      <c r="T21" s="105"/>
      <c r="U21" s="105"/>
      <c r="V21" s="105"/>
      <c r="W21" s="105"/>
      <c r="X21" s="105"/>
      <c r="Y21" s="105"/>
      <c r="Z21" s="106">
        <f t="shared" si="17"/>
        <v>0</v>
      </c>
      <c r="AB21" s="105" t="s">
        <v>163</v>
      </c>
      <c r="AC21" s="105"/>
      <c r="AD21" s="105"/>
      <c r="AE21" s="105"/>
      <c r="AF21" s="105"/>
      <c r="AG21" s="105"/>
      <c r="AH21" s="105"/>
      <c r="AI21" s="106">
        <f t="shared" si="18"/>
        <v>0</v>
      </c>
      <c r="AK21" s="105" t="s">
        <v>163</v>
      </c>
      <c r="AL21" s="105"/>
      <c r="AM21" s="105"/>
      <c r="AN21" s="105"/>
      <c r="AO21" s="105"/>
      <c r="AP21" s="105"/>
      <c r="AQ21" s="105"/>
      <c r="AR21" s="106">
        <f t="shared" si="19"/>
        <v>0</v>
      </c>
      <c r="AS21" s="109"/>
      <c r="AT21" s="105" t="s">
        <v>163</v>
      </c>
      <c r="AU21" s="105"/>
      <c r="AV21" s="105"/>
      <c r="AW21" s="105"/>
      <c r="AX21" s="105"/>
      <c r="AY21" s="105"/>
      <c r="AZ21" s="105"/>
      <c r="BA21" s="106">
        <f t="shared" si="20"/>
        <v>0</v>
      </c>
      <c r="BC21" s="105" t="s">
        <v>163</v>
      </c>
      <c r="BD21" s="105"/>
      <c r="BE21" s="105"/>
      <c r="BF21" s="105"/>
      <c r="BG21" s="105"/>
      <c r="BH21" s="105"/>
      <c r="BI21" s="105"/>
      <c r="BJ21" s="106">
        <f t="shared" si="21"/>
        <v>0</v>
      </c>
      <c r="BK21" s="109"/>
      <c r="BL21" s="105" t="s">
        <v>163</v>
      </c>
      <c r="BM21" s="105"/>
      <c r="BN21" s="105"/>
      <c r="BO21" s="105"/>
      <c r="BP21" s="105"/>
      <c r="BQ21" s="105"/>
      <c r="BR21" s="105"/>
      <c r="BS21" s="106">
        <f t="shared" si="22"/>
        <v>0</v>
      </c>
      <c r="BT21" s="109"/>
      <c r="BU21" s="105" t="s">
        <v>163</v>
      </c>
      <c r="BV21" s="105"/>
      <c r="BW21" s="105"/>
      <c r="BX21" s="105"/>
      <c r="BY21" s="105"/>
      <c r="BZ21" s="105"/>
      <c r="CA21" s="105"/>
      <c r="CB21" s="106">
        <f t="shared" si="23"/>
        <v>0</v>
      </c>
      <c r="CC21" s="109"/>
      <c r="CD21" s="105" t="s">
        <v>163</v>
      </c>
      <c r="CE21" s="105"/>
      <c r="CF21" s="105"/>
      <c r="CG21" s="105"/>
      <c r="CH21" s="105"/>
      <c r="CI21" s="105"/>
      <c r="CJ21" s="105"/>
      <c r="CK21" s="106">
        <f t="shared" si="24"/>
        <v>0</v>
      </c>
      <c r="CL21" s="109"/>
      <c r="CM21" s="105" t="s">
        <v>163</v>
      </c>
      <c r="CN21" s="105"/>
      <c r="CO21" s="105"/>
      <c r="CP21" s="105"/>
      <c r="CQ21" s="105"/>
      <c r="CR21" s="105"/>
      <c r="CS21" s="105"/>
      <c r="CT21" s="106">
        <f t="shared" si="25"/>
        <v>0</v>
      </c>
      <c r="CU21" s="109"/>
      <c r="CV21" s="105" t="s">
        <v>163</v>
      </c>
      <c r="CW21" s="105"/>
      <c r="CX21" s="105"/>
      <c r="CY21" s="105"/>
      <c r="CZ21" s="105"/>
      <c r="DA21" s="105"/>
      <c r="DB21" s="105"/>
      <c r="DC21" s="106">
        <f t="shared" si="26"/>
        <v>0</v>
      </c>
      <c r="DD21" s="109"/>
      <c r="DE21" s="105" t="s">
        <v>163</v>
      </c>
      <c r="DF21" s="105"/>
      <c r="DG21" s="105"/>
      <c r="DH21" s="105"/>
      <c r="DI21" s="105"/>
      <c r="DJ21" s="105"/>
      <c r="DK21" s="105"/>
      <c r="DL21" s="106">
        <f t="shared" si="27"/>
        <v>0</v>
      </c>
      <c r="DM21" s="109"/>
      <c r="DN21" s="105" t="s">
        <v>163</v>
      </c>
      <c r="DO21" s="105"/>
      <c r="DP21" s="105"/>
      <c r="DQ21" s="105"/>
      <c r="DR21" s="105"/>
      <c r="DS21" s="105"/>
      <c r="DT21" s="105"/>
      <c r="DU21" s="106">
        <f t="shared" si="28"/>
        <v>0</v>
      </c>
      <c r="DV21" s="109"/>
      <c r="DW21" s="105" t="s">
        <v>163</v>
      </c>
      <c r="DX21" s="105"/>
      <c r="DY21" s="105"/>
      <c r="DZ21" s="105"/>
      <c r="EA21" s="105"/>
      <c r="EB21" s="105"/>
      <c r="EC21" s="105"/>
      <c r="ED21" s="106">
        <f t="shared" si="29"/>
        <v>0</v>
      </c>
    </row>
    <row r="22" spans="1:134" x14ac:dyDescent="0.3">
      <c r="A22" s="31" t="s">
        <v>294</v>
      </c>
      <c r="B22" s="103" t="s">
        <v>56</v>
      </c>
      <c r="C22" s="103" t="s">
        <v>56</v>
      </c>
      <c r="D22" s="103" t="s">
        <v>56</v>
      </c>
      <c r="E22" s="103" t="s">
        <v>56</v>
      </c>
      <c r="F22" s="103" t="s">
        <v>56</v>
      </c>
      <c r="G22" s="103" t="s">
        <v>56</v>
      </c>
      <c r="H22" s="106">
        <f>SUM(H18:H21)</f>
        <v>0</v>
      </c>
      <c r="I22" s="102"/>
      <c r="J22" s="31" t="s">
        <v>294</v>
      </c>
      <c r="K22" s="103" t="s">
        <v>56</v>
      </c>
      <c r="L22" s="103" t="s">
        <v>56</v>
      </c>
      <c r="M22" s="103" t="s">
        <v>56</v>
      </c>
      <c r="N22" s="103" t="s">
        <v>56</v>
      </c>
      <c r="O22" s="103" t="s">
        <v>56</v>
      </c>
      <c r="P22" s="103" t="s">
        <v>56</v>
      </c>
      <c r="Q22" s="106">
        <f>SUM(Q18:Q21)</f>
        <v>0</v>
      </c>
      <c r="S22" s="31" t="s">
        <v>294</v>
      </c>
      <c r="T22" s="103" t="s">
        <v>56</v>
      </c>
      <c r="U22" s="103" t="s">
        <v>56</v>
      </c>
      <c r="V22" s="103" t="s">
        <v>56</v>
      </c>
      <c r="W22" s="103" t="s">
        <v>56</v>
      </c>
      <c r="X22" s="103" t="s">
        <v>56</v>
      </c>
      <c r="Y22" s="103" t="s">
        <v>56</v>
      </c>
      <c r="Z22" s="106">
        <f>SUM(Z18:Z21)</f>
        <v>0</v>
      </c>
      <c r="AB22" s="31" t="s">
        <v>294</v>
      </c>
      <c r="AC22" s="103" t="s">
        <v>56</v>
      </c>
      <c r="AD22" s="103" t="s">
        <v>56</v>
      </c>
      <c r="AE22" s="103" t="s">
        <v>56</v>
      </c>
      <c r="AF22" s="103" t="s">
        <v>56</v>
      </c>
      <c r="AG22" s="103" t="s">
        <v>56</v>
      </c>
      <c r="AH22" s="103" t="s">
        <v>56</v>
      </c>
      <c r="AI22" s="106">
        <f>SUM(AI18:AI21)</f>
        <v>0</v>
      </c>
      <c r="AK22" s="31" t="s">
        <v>294</v>
      </c>
      <c r="AL22" s="103" t="s">
        <v>56</v>
      </c>
      <c r="AM22" s="103" t="s">
        <v>56</v>
      </c>
      <c r="AN22" s="103" t="s">
        <v>56</v>
      </c>
      <c r="AO22" s="103" t="s">
        <v>56</v>
      </c>
      <c r="AP22" s="103" t="s">
        <v>56</v>
      </c>
      <c r="AQ22" s="103" t="s">
        <v>56</v>
      </c>
      <c r="AR22" s="106">
        <f>SUM(AR18:AR21)</f>
        <v>0</v>
      </c>
      <c r="AS22" s="109"/>
      <c r="AT22" s="31" t="s">
        <v>294</v>
      </c>
      <c r="AU22" s="103" t="s">
        <v>56</v>
      </c>
      <c r="AV22" s="103" t="s">
        <v>56</v>
      </c>
      <c r="AW22" s="103" t="s">
        <v>56</v>
      </c>
      <c r="AX22" s="103" t="s">
        <v>56</v>
      </c>
      <c r="AY22" s="103" t="s">
        <v>56</v>
      </c>
      <c r="AZ22" s="103" t="s">
        <v>56</v>
      </c>
      <c r="BA22" s="106">
        <f>SUM(BA18:BA21)</f>
        <v>0</v>
      </c>
      <c r="BC22" s="31" t="s">
        <v>294</v>
      </c>
      <c r="BD22" s="103" t="s">
        <v>56</v>
      </c>
      <c r="BE22" s="103" t="s">
        <v>56</v>
      </c>
      <c r="BF22" s="103" t="s">
        <v>56</v>
      </c>
      <c r="BG22" s="103" t="s">
        <v>56</v>
      </c>
      <c r="BH22" s="103" t="s">
        <v>56</v>
      </c>
      <c r="BI22" s="103" t="s">
        <v>56</v>
      </c>
      <c r="BJ22" s="106">
        <f>SUM(BJ18:BJ21)</f>
        <v>0</v>
      </c>
      <c r="BK22" s="109"/>
      <c r="BL22" s="31" t="s">
        <v>294</v>
      </c>
      <c r="BM22" s="103" t="s">
        <v>56</v>
      </c>
      <c r="BN22" s="103" t="s">
        <v>56</v>
      </c>
      <c r="BO22" s="103" t="s">
        <v>56</v>
      </c>
      <c r="BP22" s="103" t="s">
        <v>56</v>
      </c>
      <c r="BQ22" s="103" t="s">
        <v>56</v>
      </c>
      <c r="BR22" s="103" t="s">
        <v>56</v>
      </c>
      <c r="BS22" s="106">
        <f>SUM(BS18:BS21)</f>
        <v>0</v>
      </c>
      <c r="BT22" s="109"/>
      <c r="BU22" s="31" t="s">
        <v>294</v>
      </c>
      <c r="BV22" s="103" t="s">
        <v>56</v>
      </c>
      <c r="BW22" s="103" t="s">
        <v>56</v>
      </c>
      <c r="BX22" s="103" t="s">
        <v>56</v>
      </c>
      <c r="BY22" s="103" t="s">
        <v>56</v>
      </c>
      <c r="BZ22" s="103" t="s">
        <v>56</v>
      </c>
      <c r="CA22" s="103" t="s">
        <v>56</v>
      </c>
      <c r="CB22" s="106">
        <f>SUM(CB18:CB21)</f>
        <v>0</v>
      </c>
      <c r="CC22" s="109"/>
      <c r="CD22" s="31" t="s">
        <v>294</v>
      </c>
      <c r="CE22" s="103" t="s">
        <v>56</v>
      </c>
      <c r="CF22" s="103" t="s">
        <v>56</v>
      </c>
      <c r="CG22" s="103" t="s">
        <v>56</v>
      </c>
      <c r="CH22" s="103" t="s">
        <v>56</v>
      </c>
      <c r="CI22" s="103" t="s">
        <v>56</v>
      </c>
      <c r="CJ22" s="103" t="s">
        <v>56</v>
      </c>
      <c r="CK22" s="106">
        <f>SUM(CK18:CK21)</f>
        <v>0</v>
      </c>
      <c r="CL22" s="109"/>
      <c r="CM22" s="31" t="s">
        <v>294</v>
      </c>
      <c r="CN22" s="103" t="s">
        <v>56</v>
      </c>
      <c r="CO22" s="103" t="s">
        <v>56</v>
      </c>
      <c r="CP22" s="103" t="s">
        <v>56</v>
      </c>
      <c r="CQ22" s="103" t="s">
        <v>56</v>
      </c>
      <c r="CR22" s="103" t="s">
        <v>56</v>
      </c>
      <c r="CS22" s="103" t="s">
        <v>56</v>
      </c>
      <c r="CT22" s="106">
        <f>SUM(CT18:CT21)</f>
        <v>0</v>
      </c>
      <c r="CU22" s="109"/>
      <c r="CV22" s="31" t="s">
        <v>294</v>
      </c>
      <c r="CW22" s="103" t="s">
        <v>56</v>
      </c>
      <c r="CX22" s="103" t="s">
        <v>56</v>
      </c>
      <c r="CY22" s="103" t="s">
        <v>56</v>
      </c>
      <c r="CZ22" s="103" t="s">
        <v>56</v>
      </c>
      <c r="DA22" s="103" t="s">
        <v>56</v>
      </c>
      <c r="DB22" s="103" t="s">
        <v>56</v>
      </c>
      <c r="DC22" s="106">
        <f>SUM(DC18:DC21)</f>
        <v>0</v>
      </c>
      <c r="DD22" s="109"/>
      <c r="DE22" s="31" t="s">
        <v>294</v>
      </c>
      <c r="DF22" s="103" t="s">
        <v>56</v>
      </c>
      <c r="DG22" s="103" t="s">
        <v>56</v>
      </c>
      <c r="DH22" s="103" t="s">
        <v>56</v>
      </c>
      <c r="DI22" s="103" t="s">
        <v>56</v>
      </c>
      <c r="DJ22" s="103" t="s">
        <v>56</v>
      </c>
      <c r="DK22" s="103" t="s">
        <v>56</v>
      </c>
      <c r="DL22" s="106">
        <f>SUM(DL18:DL21)</f>
        <v>0</v>
      </c>
      <c r="DM22" s="109"/>
      <c r="DN22" s="31" t="s">
        <v>294</v>
      </c>
      <c r="DO22" s="103" t="s">
        <v>56</v>
      </c>
      <c r="DP22" s="103" t="s">
        <v>56</v>
      </c>
      <c r="DQ22" s="103" t="s">
        <v>56</v>
      </c>
      <c r="DR22" s="103" t="s">
        <v>56</v>
      </c>
      <c r="DS22" s="103" t="s">
        <v>56</v>
      </c>
      <c r="DT22" s="103" t="s">
        <v>56</v>
      </c>
      <c r="DU22" s="106">
        <f>SUM(DU18:DU21)</f>
        <v>0</v>
      </c>
      <c r="DV22" s="109"/>
      <c r="DW22" s="31" t="s">
        <v>294</v>
      </c>
      <c r="DX22" s="103" t="s">
        <v>56</v>
      </c>
      <c r="DY22" s="103" t="s">
        <v>56</v>
      </c>
      <c r="DZ22" s="103" t="s">
        <v>56</v>
      </c>
      <c r="EA22" s="103" t="s">
        <v>56</v>
      </c>
      <c r="EB22" s="103" t="s">
        <v>56</v>
      </c>
      <c r="EC22" s="103" t="s">
        <v>56</v>
      </c>
      <c r="ED22" s="106">
        <f>SUM(ED18:ED21)</f>
        <v>0</v>
      </c>
    </row>
    <row r="23" spans="1:134" x14ac:dyDescent="0.3">
      <c r="A23" s="103"/>
      <c r="B23" s="103"/>
      <c r="C23" s="103"/>
      <c r="D23" s="103"/>
      <c r="E23" s="103"/>
      <c r="F23" s="103"/>
      <c r="G23" s="103"/>
      <c r="H23" s="103"/>
      <c r="I23" s="102"/>
      <c r="J23" s="103"/>
      <c r="K23" s="103"/>
      <c r="L23" s="103"/>
      <c r="M23" s="103"/>
      <c r="N23" s="103"/>
      <c r="O23" s="103"/>
      <c r="P23" s="103"/>
      <c r="Q23" s="103"/>
      <c r="S23" s="103"/>
      <c r="T23" s="103"/>
      <c r="U23" s="103"/>
      <c r="V23" s="103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K23" s="103"/>
      <c r="AL23" s="103"/>
      <c r="AM23" s="103"/>
      <c r="AN23" s="103"/>
      <c r="AO23" s="103"/>
      <c r="AP23" s="103"/>
      <c r="AQ23" s="103"/>
      <c r="AR23" s="103"/>
      <c r="AS23" s="102"/>
      <c r="AT23" s="103"/>
      <c r="AU23" s="103"/>
      <c r="AV23" s="103"/>
      <c r="AW23" s="103"/>
      <c r="AX23" s="103"/>
      <c r="AY23" s="103"/>
      <c r="AZ23" s="103"/>
      <c r="BA23" s="103"/>
      <c r="BC23" s="103"/>
      <c r="BD23" s="103"/>
      <c r="BE23" s="103"/>
      <c r="BF23" s="103"/>
      <c r="BG23" s="103"/>
      <c r="BH23" s="103"/>
      <c r="BI23" s="103"/>
      <c r="BJ23" s="103"/>
      <c r="BK23" s="102"/>
      <c r="BL23" s="103"/>
      <c r="BM23" s="103"/>
      <c r="BN23" s="103"/>
      <c r="BO23" s="103"/>
      <c r="BP23" s="103"/>
      <c r="BQ23" s="103"/>
      <c r="BR23" s="103"/>
      <c r="BS23" s="103"/>
      <c r="BT23" s="102"/>
      <c r="BU23" s="103"/>
      <c r="BV23" s="103"/>
      <c r="BW23" s="103"/>
      <c r="BX23" s="103"/>
      <c r="BY23" s="103"/>
      <c r="BZ23" s="103"/>
      <c r="CA23" s="103"/>
      <c r="CB23" s="103"/>
      <c r="CC23" s="102"/>
      <c r="CD23" s="103"/>
      <c r="CE23" s="103"/>
      <c r="CF23" s="103"/>
      <c r="CG23" s="103"/>
      <c r="CH23" s="103"/>
      <c r="CI23" s="103"/>
      <c r="CJ23" s="103"/>
      <c r="CK23" s="103"/>
      <c r="CL23" s="102"/>
      <c r="CM23" s="103"/>
      <c r="CN23" s="103"/>
      <c r="CO23" s="103"/>
      <c r="CP23" s="103"/>
      <c r="CQ23" s="103"/>
      <c r="CR23" s="103"/>
      <c r="CS23" s="103"/>
      <c r="CT23" s="103"/>
      <c r="CU23" s="102"/>
      <c r="CV23" s="103"/>
      <c r="CW23" s="103"/>
      <c r="CX23" s="103"/>
      <c r="CY23" s="103"/>
      <c r="CZ23" s="103"/>
      <c r="DA23" s="103"/>
      <c r="DB23" s="103"/>
      <c r="DC23" s="103"/>
      <c r="DD23" s="102"/>
      <c r="DE23" s="103"/>
      <c r="DF23" s="103"/>
      <c r="DG23" s="103"/>
      <c r="DH23" s="103"/>
      <c r="DI23" s="103"/>
      <c r="DJ23" s="103"/>
      <c r="DK23" s="103"/>
      <c r="DL23" s="103"/>
      <c r="DM23" s="102"/>
      <c r="DN23" s="103"/>
      <c r="DO23" s="103"/>
      <c r="DP23" s="103"/>
      <c r="DQ23" s="103"/>
      <c r="DR23" s="103"/>
      <c r="DS23" s="103"/>
      <c r="DT23" s="103"/>
      <c r="DU23" s="103"/>
      <c r="DV23" s="102"/>
      <c r="DW23" s="103"/>
      <c r="DX23" s="103"/>
      <c r="DY23" s="103"/>
      <c r="DZ23" s="103"/>
      <c r="EA23" s="103"/>
      <c r="EB23" s="103"/>
      <c r="EC23" s="103"/>
      <c r="ED23" s="103"/>
    </row>
  </sheetData>
  <mergeCells count="1">
    <mergeCell ref="G1:I1"/>
  </mergeCells>
  <hyperlinks>
    <hyperlink ref="A2" location="FEO!A1" display="terug" xr:uid="{EFE8B606-903A-4156-A10C-2367A638EB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9906-5449-427A-AF68-71E700EC1D76}">
  <dimension ref="A1:P11"/>
  <sheetViews>
    <sheetView workbookViewId="0">
      <selection activeCell="C14" sqref="C14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6" x14ac:dyDescent="0.3">
      <c r="A1" s="2" t="s">
        <v>134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  <c r="K1" s="4"/>
      <c r="L1" s="4"/>
      <c r="M1" s="4"/>
      <c r="N1" s="4"/>
      <c r="O1" s="4"/>
      <c r="P1" s="4"/>
    </row>
    <row r="2" spans="1:16" x14ac:dyDescent="0.3">
      <c r="A2" s="34" t="s">
        <v>137</v>
      </c>
      <c r="B2" s="4"/>
      <c r="C2" s="4"/>
      <c r="D2" s="4"/>
      <c r="E2" s="4"/>
      <c r="F2" s="25"/>
      <c r="G2" s="29"/>
      <c r="H2" s="29"/>
      <c r="I2" s="29"/>
      <c r="J2" s="4"/>
      <c r="K2" s="4"/>
      <c r="L2" s="4"/>
      <c r="M2" s="4"/>
      <c r="N2" s="4"/>
      <c r="O2" s="4"/>
      <c r="P2" s="4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130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131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132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133</v>
      </c>
      <c r="B7" s="41">
        <f>B5*B6</f>
        <v>0</v>
      </c>
      <c r="C7" s="41">
        <f t="shared" ref="C7:P7" si="1">C5*C6</f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41">
        <f t="shared" si="1"/>
        <v>0</v>
      </c>
      <c r="H7" s="41">
        <f t="shared" si="1"/>
        <v>0</v>
      </c>
      <c r="I7" s="41">
        <f t="shared" si="1"/>
        <v>0</v>
      </c>
      <c r="J7" s="41">
        <f t="shared" si="1"/>
        <v>0</v>
      </c>
      <c r="K7" s="41">
        <f t="shared" si="1"/>
        <v>0</v>
      </c>
      <c r="L7" s="41">
        <f t="shared" si="1"/>
        <v>0</v>
      </c>
      <c r="M7" s="41">
        <f t="shared" si="1"/>
        <v>0</v>
      </c>
      <c r="N7" s="41">
        <f t="shared" si="1"/>
        <v>0</v>
      </c>
      <c r="O7" s="41">
        <f t="shared" si="1"/>
        <v>0</v>
      </c>
      <c r="P7" s="41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</sheetData>
  <mergeCells count="1">
    <mergeCell ref="G1:I1"/>
  </mergeCells>
  <hyperlinks>
    <hyperlink ref="A2" location="FEO!A1" display="terug" xr:uid="{5C75BC1C-DBCD-49F0-A88B-C09D0F492821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45F2-4276-47D6-90DC-B041CC56ED01}">
  <dimension ref="A1:P23"/>
  <sheetViews>
    <sheetView workbookViewId="0">
      <selection activeCell="B22" sqref="B22"/>
    </sheetView>
  </sheetViews>
  <sheetFormatPr defaultRowHeight="14.4" x14ac:dyDescent="0.3"/>
  <cols>
    <col min="1" max="1" width="47.6640625" customWidth="1"/>
    <col min="2" max="2" width="27.88671875" customWidth="1"/>
    <col min="3" max="3" width="21.6640625" customWidth="1"/>
    <col min="4" max="4" width="20.44140625" customWidth="1"/>
    <col min="5" max="5" width="22.109375" customWidth="1"/>
    <col min="6" max="6" width="27.88671875" customWidth="1"/>
    <col min="7" max="7" width="21.6640625" customWidth="1"/>
    <col min="8" max="8" width="20.88671875" customWidth="1"/>
    <col min="9" max="9" width="18.6640625" customWidth="1"/>
    <col min="10" max="10" width="22" customWidth="1"/>
    <col min="11" max="11" width="18.33203125" customWidth="1"/>
    <col min="12" max="12" width="17.33203125" customWidth="1"/>
    <col min="13" max="13" width="16" customWidth="1"/>
    <col min="14" max="14" width="18.6640625" customWidth="1"/>
    <col min="15" max="15" width="14.44140625" customWidth="1"/>
    <col min="16" max="16" width="13.6640625" customWidth="1"/>
  </cols>
  <sheetData>
    <row r="1" spans="1:16" x14ac:dyDescent="0.3">
      <c r="A1" s="2" t="s">
        <v>276</v>
      </c>
      <c r="B1" s="82"/>
      <c r="C1" s="82"/>
      <c r="D1" s="82"/>
      <c r="E1" s="82"/>
      <c r="F1" s="24" t="s">
        <v>3</v>
      </c>
      <c r="G1" s="151" t="s">
        <v>4</v>
      </c>
      <c r="H1" s="152"/>
      <c r="I1" s="153"/>
      <c r="J1" s="82"/>
    </row>
    <row r="2" spans="1:16" x14ac:dyDescent="0.3">
      <c r="A2" s="34" t="s">
        <v>137</v>
      </c>
      <c r="B2" s="82"/>
      <c r="C2" s="82"/>
      <c r="D2" s="82"/>
      <c r="E2" s="82"/>
      <c r="F2" s="82"/>
      <c r="G2" s="82"/>
      <c r="H2" s="82"/>
      <c r="I2" s="82"/>
      <c r="J2" s="82"/>
    </row>
    <row r="3" spans="1:16" x14ac:dyDescent="0.3">
      <c r="A3" s="84"/>
      <c r="B3" s="42">
        <v>2029</v>
      </c>
      <c r="C3" s="42">
        <f>B3+1</f>
        <v>2030</v>
      </c>
      <c r="D3" s="42">
        <f t="shared" ref="D3:P3" si="0">C3+1</f>
        <v>2031</v>
      </c>
      <c r="E3" s="42">
        <f t="shared" si="0"/>
        <v>2032</v>
      </c>
      <c r="F3" s="42">
        <f t="shared" si="0"/>
        <v>2033</v>
      </c>
      <c r="G3" s="42">
        <f t="shared" si="0"/>
        <v>2034</v>
      </c>
      <c r="H3" s="42">
        <f t="shared" si="0"/>
        <v>2035</v>
      </c>
      <c r="I3" s="42">
        <f t="shared" si="0"/>
        <v>2036</v>
      </c>
      <c r="J3" s="42">
        <f t="shared" si="0"/>
        <v>2037</v>
      </c>
      <c r="K3" s="42">
        <f t="shared" si="0"/>
        <v>2038</v>
      </c>
      <c r="L3" s="42">
        <f t="shared" si="0"/>
        <v>2039</v>
      </c>
      <c r="M3" s="42">
        <f t="shared" si="0"/>
        <v>2040</v>
      </c>
      <c r="N3" s="42">
        <f t="shared" si="0"/>
        <v>2041</v>
      </c>
      <c r="O3" s="42">
        <f t="shared" si="0"/>
        <v>2042</v>
      </c>
      <c r="P3" s="42">
        <f t="shared" si="0"/>
        <v>2043</v>
      </c>
    </row>
    <row r="4" spans="1:16" x14ac:dyDescent="0.3">
      <c r="A4" s="31" t="s">
        <v>275</v>
      </c>
      <c r="B4" s="94">
        <f>N.01!F95</f>
        <v>0</v>
      </c>
      <c r="C4" s="94">
        <f>N.01!G95</f>
        <v>0</v>
      </c>
      <c r="D4" s="94">
        <f>N.01!H95</f>
        <v>0</v>
      </c>
      <c r="E4" s="94">
        <f>N.01!I95</f>
        <v>0</v>
      </c>
      <c r="F4" s="94">
        <f>N.01!J95</f>
        <v>0</v>
      </c>
      <c r="G4" s="94">
        <f>N.01!K95</f>
        <v>0</v>
      </c>
      <c r="H4" s="94">
        <f>N.01!L95</f>
        <v>0</v>
      </c>
      <c r="I4" s="94">
        <f>N.01!M95</f>
        <v>0</v>
      </c>
      <c r="J4" s="94">
        <f>N.01!N95</f>
        <v>0</v>
      </c>
      <c r="K4" s="94">
        <f>N.01!O95</f>
        <v>0</v>
      </c>
      <c r="L4" s="94">
        <f>N.01!P95</f>
        <v>0</v>
      </c>
      <c r="M4" s="94">
        <f>N.01!Q95</f>
        <v>0</v>
      </c>
      <c r="N4" s="94">
        <f>N.01!R95</f>
        <v>0</v>
      </c>
      <c r="O4" s="94">
        <f>N.01!S95</f>
        <v>0</v>
      </c>
      <c r="P4" s="94">
        <f>N.01!T95</f>
        <v>0</v>
      </c>
    </row>
    <row r="5" spans="1:16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6" x14ac:dyDescent="0.3">
      <c r="A6" s="84" t="s">
        <v>277</v>
      </c>
      <c r="B6" s="94">
        <f>Balans!B11</f>
        <v>0</v>
      </c>
      <c r="C6" s="94">
        <f>Balans!C11</f>
        <v>0</v>
      </c>
      <c r="D6" s="94">
        <f>Balans!D11</f>
        <v>0</v>
      </c>
      <c r="E6" s="94">
        <f>Balans!E11</f>
        <v>0</v>
      </c>
      <c r="F6" s="94">
        <f>Balans!F11</f>
        <v>0</v>
      </c>
      <c r="G6" s="94">
        <f>Balans!G11</f>
        <v>0</v>
      </c>
      <c r="H6" s="94">
        <f>Balans!H11</f>
        <v>0</v>
      </c>
      <c r="I6" s="94">
        <f>Balans!I11</f>
        <v>0</v>
      </c>
      <c r="J6" s="94">
        <f>Balans!J11</f>
        <v>0</v>
      </c>
      <c r="K6" s="94">
        <f>Balans!K11</f>
        <v>0</v>
      </c>
      <c r="L6" s="94">
        <f>Balans!L11</f>
        <v>0</v>
      </c>
      <c r="M6" s="94">
        <f>Balans!M11</f>
        <v>0</v>
      </c>
      <c r="N6" s="94">
        <f>Balans!N11</f>
        <v>0</v>
      </c>
      <c r="O6" s="94">
        <f>Balans!O11</f>
        <v>0</v>
      </c>
      <c r="P6" s="94">
        <f>Balans!P11</f>
        <v>0</v>
      </c>
    </row>
    <row r="7" spans="1:16" x14ac:dyDescent="0.3">
      <c r="A7" s="84" t="s">
        <v>278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16" x14ac:dyDescent="0.3">
      <c r="A8" s="84" t="s">
        <v>229</v>
      </c>
      <c r="B8" s="110">
        <f>Balans!B15</f>
        <v>0</v>
      </c>
      <c r="C8" s="110">
        <f>Balans!C15</f>
        <v>0</v>
      </c>
      <c r="D8" s="110">
        <f>Balans!D15</f>
        <v>0</v>
      </c>
      <c r="E8" s="110">
        <f>Balans!E15</f>
        <v>0</v>
      </c>
      <c r="F8" s="110">
        <f>Balans!F15</f>
        <v>0</v>
      </c>
      <c r="G8" s="110">
        <f>Balans!G15</f>
        <v>0</v>
      </c>
      <c r="H8" s="110">
        <f>Balans!H15</f>
        <v>0</v>
      </c>
      <c r="I8" s="110">
        <f>Balans!I15</f>
        <v>0</v>
      </c>
      <c r="J8" s="110">
        <f>Balans!J15</f>
        <v>0</v>
      </c>
      <c r="K8" s="110">
        <f>Balans!K15</f>
        <v>0</v>
      </c>
      <c r="L8" s="110">
        <f>Balans!L15</f>
        <v>0</v>
      </c>
      <c r="M8" s="110">
        <f>Balans!M15</f>
        <v>0</v>
      </c>
      <c r="N8" s="110">
        <f>Balans!N15</f>
        <v>0</v>
      </c>
      <c r="O8" s="110">
        <f>Balans!O15</f>
        <v>0</v>
      </c>
      <c r="P8" s="110">
        <f>Balans!P15</f>
        <v>0</v>
      </c>
    </row>
    <row r="9" spans="1:16" x14ac:dyDescent="0.3">
      <c r="A9" s="84" t="s">
        <v>233</v>
      </c>
      <c r="B9" s="110">
        <f xml:space="preserve"> Balans!B17</f>
        <v>0</v>
      </c>
      <c r="C9" s="110">
        <f xml:space="preserve"> Balans!C17</f>
        <v>0</v>
      </c>
      <c r="D9" s="110">
        <f xml:space="preserve"> Balans!D17</f>
        <v>0</v>
      </c>
      <c r="E9" s="110">
        <f xml:space="preserve"> Balans!E17</f>
        <v>0</v>
      </c>
      <c r="F9" s="110">
        <f xml:space="preserve"> Balans!F17</f>
        <v>0</v>
      </c>
      <c r="G9" s="110">
        <f xml:space="preserve"> Balans!G17</f>
        <v>0</v>
      </c>
      <c r="H9" s="110">
        <f xml:space="preserve"> Balans!H17</f>
        <v>0</v>
      </c>
      <c r="I9" s="110">
        <f xml:space="preserve"> Balans!I17</f>
        <v>0</v>
      </c>
      <c r="J9" s="110">
        <f xml:space="preserve"> Balans!J17</f>
        <v>0</v>
      </c>
      <c r="K9" s="110">
        <f xml:space="preserve"> Balans!K17</f>
        <v>0</v>
      </c>
      <c r="L9" s="110">
        <f xml:space="preserve"> Balans!L17</f>
        <v>0</v>
      </c>
      <c r="M9" s="110">
        <f xml:space="preserve"> Balans!M17</f>
        <v>0</v>
      </c>
      <c r="N9" s="110">
        <f xml:space="preserve"> Balans!N17</f>
        <v>0</v>
      </c>
      <c r="O9" s="110">
        <f xml:space="preserve"> Balans!O17</f>
        <v>0</v>
      </c>
      <c r="P9" s="110">
        <f xml:space="preserve"> Balans!P17</f>
        <v>0</v>
      </c>
    </row>
    <row r="10" spans="1:16" x14ac:dyDescent="0.3">
      <c r="A10" s="103" t="s">
        <v>298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</row>
    <row r="11" spans="1:16" x14ac:dyDescent="0.3">
      <c r="A11" s="103" t="s">
        <v>247</v>
      </c>
      <c r="B11" s="94">
        <f>Balans!B34</f>
        <v>0</v>
      </c>
      <c r="C11" s="94">
        <f>Balans!C34</f>
        <v>0</v>
      </c>
      <c r="D11" s="94">
        <f>Balans!D34</f>
        <v>0</v>
      </c>
      <c r="E11" s="94">
        <f>Balans!E34</f>
        <v>0</v>
      </c>
      <c r="F11" s="94">
        <f>Balans!F34</f>
        <v>0</v>
      </c>
      <c r="G11" s="94">
        <f>Balans!G34</f>
        <v>0</v>
      </c>
      <c r="H11" s="94">
        <f>Balans!H34</f>
        <v>0</v>
      </c>
      <c r="I11" s="94">
        <f>Balans!I34</f>
        <v>0</v>
      </c>
      <c r="J11" s="94">
        <f>Balans!J34</f>
        <v>0</v>
      </c>
      <c r="K11" s="94">
        <f>Balans!K34</f>
        <v>0</v>
      </c>
      <c r="L11" s="94">
        <f>Balans!L34</f>
        <v>0</v>
      </c>
      <c r="M11" s="94">
        <f>Balans!M34</f>
        <v>0</v>
      </c>
      <c r="N11" s="94">
        <f>Balans!N34</f>
        <v>0</v>
      </c>
      <c r="O11" s="94">
        <f>Balans!O34</f>
        <v>0</v>
      </c>
      <c r="P11" s="94">
        <f>Balans!P34</f>
        <v>0</v>
      </c>
    </row>
    <row r="12" spans="1:16" x14ac:dyDescent="0.3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</row>
    <row r="13" spans="1:16" x14ac:dyDescent="0.3">
      <c r="A13" s="31" t="s">
        <v>279</v>
      </c>
      <c r="B13" s="133">
        <f>SUM(B6:B11)</f>
        <v>0</v>
      </c>
      <c r="C13" s="133">
        <f t="shared" ref="C13:P13" si="1">SUM(C6:C11)</f>
        <v>0</v>
      </c>
      <c r="D13" s="133">
        <f t="shared" si="1"/>
        <v>0</v>
      </c>
      <c r="E13" s="133">
        <f t="shared" si="1"/>
        <v>0</v>
      </c>
      <c r="F13" s="133">
        <f t="shared" si="1"/>
        <v>0</v>
      </c>
      <c r="G13" s="133">
        <f t="shared" si="1"/>
        <v>0</v>
      </c>
      <c r="H13" s="133">
        <f t="shared" si="1"/>
        <v>0</v>
      </c>
      <c r="I13" s="133">
        <f t="shared" si="1"/>
        <v>0</v>
      </c>
      <c r="J13" s="133">
        <f t="shared" si="1"/>
        <v>0</v>
      </c>
      <c r="K13" s="133">
        <f t="shared" si="1"/>
        <v>0</v>
      </c>
      <c r="L13" s="133">
        <f t="shared" si="1"/>
        <v>0</v>
      </c>
      <c r="M13" s="133">
        <f t="shared" si="1"/>
        <v>0</v>
      </c>
      <c r="N13" s="133">
        <f t="shared" si="1"/>
        <v>0</v>
      </c>
      <c r="O13" s="133">
        <f t="shared" si="1"/>
        <v>0</v>
      </c>
      <c r="P13" s="133">
        <f t="shared" si="1"/>
        <v>0</v>
      </c>
    </row>
    <row r="14" spans="1:16" x14ac:dyDescent="0.3">
      <c r="A14" s="31" t="s">
        <v>280</v>
      </c>
      <c r="B14" s="84"/>
      <c r="C14" s="133">
        <f>(B13+C13)/2</f>
        <v>0</v>
      </c>
      <c r="D14" s="133">
        <f t="shared" ref="D14:P14" si="2">(C13+D13)/2</f>
        <v>0</v>
      </c>
      <c r="E14" s="133">
        <f t="shared" si="2"/>
        <v>0</v>
      </c>
      <c r="F14" s="133">
        <f t="shared" si="2"/>
        <v>0</v>
      </c>
      <c r="G14" s="133">
        <f t="shared" si="2"/>
        <v>0</v>
      </c>
      <c r="H14" s="133">
        <f t="shared" si="2"/>
        <v>0</v>
      </c>
      <c r="I14" s="133">
        <f t="shared" si="2"/>
        <v>0</v>
      </c>
      <c r="J14" s="133">
        <f t="shared" si="2"/>
        <v>0</v>
      </c>
      <c r="K14" s="133">
        <f t="shared" si="2"/>
        <v>0</v>
      </c>
      <c r="L14" s="133">
        <f t="shared" si="2"/>
        <v>0</v>
      </c>
      <c r="M14" s="133">
        <f t="shared" si="2"/>
        <v>0</v>
      </c>
      <c r="N14" s="133">
        <f t="shared" si="2"/>
        <v>0</v>
      </c>
      <c r="O14" s="133">
        <f t="shared" si="2"/>
        <v>0</v>
      </c>
      <c r="P14" s="133">
        <f t="shared" si="2"/>
        <v>0</v>
      </c>
    </row>
    <row r="15" spans="1:16" x14ac:dyDescent="0.3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</row>
    <row r="16" spans="1:16" x14ac:dyDescent="0.3">
      <c r="A16" s="31" t="s">
        <v>281</v>
      </c>
      <c r="B16" s="84">
        <f>IFERROR(B4/B13,0)</f>
        <v>0</v>
      </c>
      <c r="C16" s="84">
        <f t="shared" ref="C16:P16" si="3">IFERROR(C4/C13,0)</f>
        <v>0</v>
      </c>
      <c r="D16" s="84">
        <f t="shared" si="3"/>
        <v>0</v>
      </c>
      <c r="E16" s="84">
        <f t="shared" si="3"/>
        <v>0</v>
      </c>
      <c r="F16" s="84">
        <f t="shared" si="3"/>
        <v>0</v>
      </c>
      <c r="G16" s="84">
        <f t="shared" si="3"/>
        <v>0</v>
      </c>
      <c r="H16" s="84">
        <f t="shared" si="3"/>
        <v>0</v>
      </c>
      <c r="I16" s="84">
        <f t="shared" si="3"/>
        <v>0</v>
      </c>
      <c r="J16" s="84">
        <f t="shared" si="3"/>
        <v>0</v>
      </c>
      <c r="K16" s="84">
        <f t="shared" si="3"/>
        <v>0</v>
      </c>
      <c r="L16" s="84">
        <f t="shared" si="3"/>
        <v>0</v>
      </c>
      <c r="M16" s="84">
        <f t="shared" si="3"/>
        <v>0</v>
      </c>
      <c r="N16" s="84">
        <f t="shared" si="3"/>
        <v>0</v>
      </c>
      <c r="O16" s="84">
        <f t="shared" si="3"/>
        <v>0</v>
      </c>
      <c r="P16" s="84">
        <f t="shared" si="3"/>
        <v>0</v>
      </c>
    </row>
    <row r="17" spans="1:10" x14ac:dyDescent="0.3">
      <c r="A17" s="82"/>
      <c r="B17" s="82"/>
      <c r="C17" s="82"/>
      <c r="D17" s="82"/>
      <c r="E17" s="82"/>
      <c r="F17" s="82"/>
      <c r="G17" s="82"/>
      <c r="H17" s="82"/>
      <c r="I17" s="82"/>
      <c r="J17" s="82"/>
    </row>
    <row r="18" spans="1:10" x14ac:dyDescent="0.3">
      <c r="A18" s="82"/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3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0" x14ac:dyDescent="0.3">
      <c r="A20" s="82"/>
      <c r="B20" s="82"/>
      <c r="C20" s="82"/>
      <c r="D20" s="82"/>
      <c r="E20" s="82"/>
      <c r="F20" s="82"/>
      <c r="G20" s="82"/>
      <c r="H20" s="82"/>
      <c r="I20" s="82"/>
      <c r="J20" s="82"/>
    </row>
    <row r="21" spans="1:10" x14ac:dyDescent="0.3">
      <c r="A21" s="82"/>
      <c r="B21" s="82"/>
      <c r="C21" s="82"/>
      <c r="D21" s="82"/>
      <c r="E21" s="82"/>
      <c r="F21" s="82"/>
      <c r="G21" s="82"/>
      <c r="H21" s="82"/>
      <c r="I21" s="82"/>
      <c r="J21" s="82"/>
    </row>
    <row r="22" spans="1:10" x14ac:dyDescent="0.3">
      <c r="A22" s="82"/>
      <c r="B22" s="82"/>
      <c r="C22" s="82"/>
      <c r="D22" s="82"/>
      <c r="E22" s="82"/>
      <c r="F22" s="82"/>
      <c r="G22" s="82"/>
      <c r="H22" s="82"/>
      <c r="I22" s="82"/>
      <c r="J22" s="82"/>
    </row>
    <row r="23" spans="1:10" x14ac:dyDescent="0.3">
      <c r="A23" s="82"/>
      <c r="B23" s="82"/>
      <c r="C23" s="82"/>
      <c r="D23" s="82"/>
      <c r="E23" s="82"/>
      <c r="F23" s="82"/>
      <c r="G23" s="82"/>
      <c r="H23" s="82"/>
      <c r="I23" s="82"/>
      <c r="J23" s="82"/>
    </row>
  </sheetData>
  <mergeCells count="1">
    <mergeCell ref="G1:I1"/>
  </mergeCells>
  <hyperlinks>
    <hyperlink ref="A2" location="FEO!A1" display="terug" xr:uid="{EC083C1E-5353-4422-B4DC-6F5EC13A8D1B}"/>
  </hyperlink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BF34-D6D6-4B56-8838-DD61F0A4342B}">
  <dimension ref="A1:P38"/>
  <sheetViews>
    <sheetView workbookViewId="0">
      <selection activeCell="E46" sqref="E46"/>
    </sheetView>
  </sheetViews>
  <sheetFormatPr defaultRowHeight="14.4" x14ac:dyDescent="0.3"/>
  <cols>
    <col min="1" max="1" width="60.5546875" customWidth="1"/>
    <col min="2" max="2" width="28.109375" customWidth="1"/>
    <col min="3" max="3" width="24.6640625" customWidth="1"/>
    <col min="4" max="4" width="13.5546875" customWidth="1"/>
    <col min="5" max="5" width="18.88671875" customWidth="1"/>
    <col min="6" max="6" width="34.109375" customWidth="1"/>
    <col min="7" max="7" width="32.109375" customWidth="1"/>
    <col min="8" max="8" width="17.88671875" customWidth="1"/>
    <col min="9" max="9" width="20.109375" customWidth="1"/>
    <col min="10" max="10" width="20.5546875" customWidth="1"/>
    <col min="11" max="11" width="22" customWidth="1"/>
    <col min="12" max="12" width="18.6640625" customWidth="1"/>
    <col min="13" max="13" width="16.5546875" customWidth="1"/>
    <col min="14" max="14" width="14.44140625" customWidth="1"/>
    <col min="15" max="15" width="13.33203125" customWidth="1"/>
    <col min="16" max="16" width="13.44140625" customWidth="1"/>
  </cols>
  <sheetData>
    <row r="1" spans="1:16" x14ac:dyDescent="0.3">
      <c r="A1" s="2" t="s">
        <v>227</v>
      </c>
      <c r="B1" s="2"/>
      <c r="C1" s="2"/>
      <c r="D1" s="2"/>
      <c r="E1" s="82"/>
      <c r="F1" s="24" t="s">
        <v>3</v>
      </c>
      <c r="G1" s="151" t="s">
        <v>4</v>
      </c>
      <c r="H1" s="152"/>
      <c r="I1" s="152"/>
      <c r="J1" s="82" t="s">
        <v>56</v>
      </c>
      <c r="K1" s="71"/>
      <c r="L1" s="71"/>
    </row>
    <row r="2" spans="1:16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6" x14ac:dyDescent="0.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6" x14ac:dyDescent="0.3">
      <c r="A4" s="81" t="s">
        <v>243</v>
      </c>
      <c r="B4" s="115">
        <v>2029</v>
      </c>
      <c r="C4" s="115">
        <f>B4+1</f>
        <v>2030</v>
      </c>
      <c r="D4" s="115">
        <f t="shared" ref="D4:O4" si="0">C4+1</f>
        <v>2031</v>
      </c>
      <c r="E4" s="115">
        <f t="shared" si="0"/>
        <v>2032</v>
      </c>
      <c r="F4" s="115">
        <f t="shared" si="0"/>
        <v>2033</v>
      </c>
      <c r="G4" s="115">
        <f t="shared" si="0"/>
        <v>2034</v>
      </c>
      <c r="H4" s="115">
        <f t="shared" si="0"/>
        <v>2035</v>
      </c>
      <c r="I4" s="115">
        <f t="shared" si="0"/>
        <v>2036</v>
      </c>
      <c r="J4" s="115">
        <f t="shared" si="0"/>
        <v>2037</v>
      </c>
      <c r="K4" s="115">
        <f>J4+1</f>
        <v>2038</v>
      </c>
      <c r="L4" s="115">
        <f t="shared" si="0"/>
        <v>2039</v>
      </c>
      <c r="M4" s="115">
        <f t="shared" si="0"/>
        <v>2040</v>
      </c>
      <c r="N4" s="115">
        <f t="shared" si="0"/>
        <v>2041</v>
      </c>
      <c r="O4" s="115">
        <f t="shared" si="0"/>
        <v>2042</v>
      </c>
      <c r="P4" s="116">
        <f>O4+1</f>
        <v>2043</v>
      </c>
    </row>
    <row r="5" spans="1:16" x14ac:dyDescent="0.3">
      <c r="A5" s="76" t="s">
        <v>239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6" x14ac:dyDescent="0.3">
      <c r="A6" s="78" t="s">
        <v>236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</row>
    <row r="7" spans="1:16" x14ac:dyDescent="0.3">
      <c r="A7" s="78" t="s">
        <v>228</v>
      </c>
      <c r="B7" s="122">
        <f xml:space="preserve"> B.01!J52</f>
        <v>0</v>
      </c>
      <c r="C7" s="122">
        <f xml:space="preserve"> B.01!J53</f>
        <v>0</v>
      </c>
      <c r="D7" s="122">
        <f xml:space="preserve"> B.01!J54</f>
        <v>0</v>
      </c>
      <c r="E7" s="122">
        <f xml:space="preserve"> B.01!J55</f>
        <v>0</v>
      </c>
      <c r="F7" s="122">
        <f xml:space="preserve"> B.01!J56</f>
        <v>0</v>
      </c>
      <c r="G7" s="122">
        <f xml:space="preserve"> B.01!J57</f>
        <v>0</v>
      </c>
      <c r="H7" s="122">
        <f xml:space="preserve"> B.01!J58</f>
        <v>0</v>
      </c>
      <c r="I7" s="122">
        <f xml:space="preserve"> B.01!J59</f>
        <v>0</v>
      </c>
      <c r="J7" s="122">
        <f xml:space="preserve"> B.01!J60</f>
        <v>0</v>
      </c>
      <c r="K7" s="122">
        <f xml:space="preserve"> B.01!J61</f>
        <v>0</v>
      </c>
      <c r="L7" s="122">
        <f xml:space="preserve"> B.01!J62</f>
        <v>0</v>
      </c>
      <c r="M7" s="122">
        <f xml:space="preserve"> B.01!J63</f>
        <v>0</v>
      </c>
      <c r="N7" s="122">
        <f xml:space="preserve"> B.01!J64</f>
        <v>0</v>
      </c>
      <c r="O7" s="122">
        <f xml:space="preserve"> B.01!J65</f>
        <v>0</v>
      </c>
      <c r="P7" s="122">
        <f xml:space="preserve"> B.01!J66</f>
        <v>0</v>
      </c>
    </row>
    <row r="8" spans="1:16" x14ac:dyDescent="0.3">
      <c r="A8" s="78" t="s">
        <v>237</v>
      </c>
      <c r="B8" s="139">
        <f>F.02!K57</f>
        <v>0</v>
      </c>
      <c r="C8" s="139">
        <f>F.02!K58</f>
        <v>0</v>
      </c>
      <c r="D8" s="139">
        <f>F.02!K59</f>
        <v>0</v>
      </c>
      <c r="E8" s="139">
        <f>F.02!K60</f>
        <v>0</v>
      </c>
      <c r="F8" s="139">
        <f>F.02!K61</f>
        <v>0</v>
      </c>
      <c r="G8" s="139">
        <f>F.02!K62</f>
        <v>0</v>
      </c>
      <c r="H8" s="139">
        <f>F.02!K63</f>
        <v>0</v>
      </c>
      <c r="I8" s="139">
        <f>F.02!K64</f>
        <v>0</v>
      </c>
      <c r="J8" s="139">
        <f>F.02!K65</f>
        <v>0</v>
      </c>
      <c r="K8" s="139">
        <f>F.02!K66</f>
        <v>0</v>
      </c>
      <c r="L8" s="139">
        <f>F.02!K67</f>
        <v>0</v>
      </c>
      <c r="M8" s="139">
        <f>F.02!K68</f>
        <v>0</v>
      </c>
      <c r="N8" s="139">
        <f>F.02!K69</f>
        <v>0</v>
      </c>
      <c r="O8" s="139">
        <f>F.02!K70</f>
        <v>0</v>
      </c>
      <c r="P8" s="139">
        <f>F.02!K71</f>
        <v>0</v>
      </c>
    </row>
    <row r="9" spans="1:16" x14ac:dyDescent="0.3">
      <c r="A9" s="121" t="s">
        <v>342</v>
      </c>
      <c r="B9" s="139">
        <f>F.03!K57</f>
        <v>0</v>
      </c>
      <c r="C9" s="139">
        <f>F.03!K58</f>
        <v>0</v>
      </c>
      <c r="D9" s="139">
        <f>F.03!K59</f>
        <v>0</v>
      </c>
      <c r="E9" s="139">
        <f>F.03!K60</f>
        <v>0</v>
      </c>
      <c r="F9" s="139">
        <f>F.03!K61</f>
        <v>0</v>
      </c>
      <c r="G9" s="139">
        <f>F.03!K62</f>
        <v>0</v>
      </c>
      <c r="H9" s="139">
        <f>F.03!K63</f>
        <v>0</v>
      </c>
      <c r="I9" s="139">
        <f>F.03!K64</f>
        <v>0</v>
      </c>
      <c r="J9" s="139">
        <f>F.03!K65</f>
        <v>0</v>
      </c>
      <c r="K9" s="139">
        <f>F.03!K66</f>
        <v>0</v>
      </c>
      <c r="L9" s="139">
        <f>F.03!K67</f>
        <v>0</v>
      </c>
      <c r="M9" s="139">
        <f>F.03!K68</f>
        <v>0</v>
      </c>
      <c r="N9" s="139">
        <f>F.03!K69</f>
        <v>0</v>
      </c>
      <c r="O9" s="139">
        <f>F.03!K70</f>
        <v>0</v>
      </c>
      <c r="P9" s="139">
        <f>F.03!K71</f>
        <v>0</v>
      </c>
    </row>
    <row r="10" spans="1:16" x14ac:dyDescent="0.3">
      <c r="A10" s="78" t="s">
        <v>238</v>
      </c>
      <c r="B10" s="117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</row>
    <row r="11" spans="1:16" x14ac:dyDescent="0.3">
      <c r="A11" s="72" t="s">
        <v>240</v>
      </c>
      <c r="B11" s="97">
        <f>SUM(B6:B10)</f>
        <v>0</v>
      </c>
      <c r="C11" s="97">
        <f t="shared" ref="C11:F11" si="1">SUM(C6:C10)</f>
        <v>0</v>
      </c>
      <c r="D11" s="97">
        <f t="shared" si="1"/>
        <v>0</v>
      </c>
      <c r="E11" s="97">
        <f t="shared" si="1"/>
        <v>0</v>
      </c>
      <c r="F11" s="97">
        <f t="shared" si="1"/>
        <v>0</v>
      </c>
      <c r="G11" s="97">
        <f t="shared" ref="G11:P11" si="2">SUM(G6:G10)</f>
        <v>0</v>
      </c>
      <c r="H11" s="97">
        <f t="shared" si="2"/>
        <v>0</v>
      </c>
      <c r="I11" s="97">
        <f t="shared" si="2"/>
        <v>0</v>
      </c>
      <c r="J11" s="97">
        <f t="shared" si="2"/>
        <v>0</v>
      </c>
      <c r="K11" s="97">
        <f t="shared" si="2"/>
        <v>0</v>
      </c>
      <c r="L11" s="97">
        <f t="shared" si="2"/>
        <v>0</v>
      </c>
      <c r="M11" s="97">
        <f t="shared" si="2"/>
        <v>0</v>
      </c>
      <c r="N11" s="97">
        <f t="shared" si="2"/>
        <v>0</v>
      </c>
      <c r="O11" s="97">
        <f t="shared" si="2"/>
        <v>0</v>
      </c>
      <c r="P11" s="97">
        <f t="shared" si="2"/>
        <v>0</v>
      </c>
    </row>
    <row r="12" spans="1:16" x14ac:dyDescent="0.3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16" x14ac:dyDescent="0.3">
      <c r="A13" s="75" t="s">
        <v>241</v>
      </c>
      <c r="B13" s="95"/>
      <c r="C13" s="74"/>
      <c r="D13" s="74"/>
      <c r="E13" s="74"/>
      <c r="F13" s="95"/>
      <c r="G13" s="74"/>
      <c r="H13" s="74"/>
      <c r="I13" s="74"/>
      <c r="J13" s="95"/>
      <c r="K13" s="74"/>
      <c r="L13" s="74"/>
      <c r="M13" s="74"/>
      <c r="N13" s="95"/>
      <c r="O13" s="74"/>
      <c r="P13" s="74"/>
    </row>
    <row r="14" spans="1:16" x14ac:dyDescent="0.3">
      <c r="A14" s="78" t="s">
        <v>56</v>
      </c>
      <c r="B14" s="78"/>
      <c r="C14" s="73"/>
      <c r="D14" s="73"/>
      <c r="E14" s="73"/>
      <c r="F14" s="78"/>
      <c r="G14" s="73"/>
      <c r="H14" s="73"/>
      <c r="I14" s="73"/>
      <c r="J14" s="78"/>
      <c r="K14" s="73"/>
      <c r="L14" s="73"/>
      <c r="M14" s="73"/>
      <c r="N14" s="78"/>
      <c r="O14" s="73"/>
      <c r="P14" s="73"/>
    </row>
    <row r="15" spans="1:16" x14ac:dyDescent="0.3">
      <c r="A15" s="75" t="s">
        <v>229</v>
      </c>
      <c r="B15" s="95"/>
      <c r="C15" s="74"/>
      <c r="D15" s="74"/>
      <c r="E15" s="74"/>
      <c r="F15" s="95"/>
      <c r="G15" s="74"/>
      <c r="H15" s="74"/>
      <c r="I15" s="74"/>
      <c r="J15" s="95"/>
      <c r="K15" s="74"/>
      <c r="L15" s="74"/>
      <c r="M15" s="74"/>
      <c r="N15" s="95"/>
      <c r="O15" s="74"/>
      <c r="P15" s="74"/>
    </row>
    <row r="16" spans="1:16" x14ac:dyDescent="0.3">
      <c r="A16" s="72" t="s">
        <v>56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6" x14ac:dyDescent="0.3">
      <c r="A17" s="75" t="s">
        <v>233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</row>
    <row r="18" spans="1:16" x14ac:dyDescent="0.3">
      <c r="A18" s="78" t="s">
        <v>56</v>
      </c>
      <c r="B18" s="78"/>
      <c r="C18" s="73"/>
      <c r="D18" s="73"/>
      <c r="E18" s="73"/>
      <c r="F18" s="78"/>
      <c r="G18" s="73"/>
      <c r="H18" s="73"/>
      <c r="I18" s="73"/>
      <c r="J18" s="78"/>
      <c r="K18" s="73"/>
      <c r="L18" s="73"/>
      <c r="M18" s="73"/>
      <c r="N18" s="78"/>
      <c r="O18" s="73"/>
      <c r="P18" s="73"/>
    </row>
    <row r="19" spans="1:16" x14ac:dyDescent="0.3">
      <c r="A19" s="72" t="s">
        <v>244</v>
      </c>
      <c r="B19" s="97">
        <f>B11+B13+B15+B17</f>
        <v>0</v>
      </c>
      <c r="C19" s="97">
        <f t="shared" ref="C19:F19" si="3">C11+C13+C15+C17</f>
        <v>0</v>
      </c>
      <c r="D19" s="97">
        <f t="shared" si="3"/>
        <v>0</v>
      </c>
      <c r="E19" s="97">
        <f t="shared" si="3"/>
        <v>0</v>
      </c>
      <c r="F19" s="97">
        <f t="shared" si="3"/>
        <v>0</v>
      </c>
      <c r="G19" s="97">
        <f t="shared" ref="G19:P19" si="4">G11+G13+G15+G17</f>
        <v>0</v>
      </c>
      <c r="H19" s="97">
        <f t="shared" si="4"/>
        <v>0</v>
      </c>
      <c r="I19" s="97">
        <f t="shared" si="4"/>
        <v>0</v>
      </c>
      <c r="J19" s="97">
        <f t="shared" si="4"/>
        <v>0</v>
      </c>
      <c r="K19" s="97">
        <f t="shared" si="4"/>
        <v>0</v>
      </c>
      <c r="L19" s="97">
        <f t="shared" si="4"/>
        <v>0</v>
      </c>
      <c r="M19" s="97">
        <f t="shared" si="4"/>
        <v>0</v>
      </c>
      <c r="N19" s="97">
        <f t="shared" si="4"/>
        <v>0</v>
      </c>
      <c r="O19" s="97">
        <f t="shared" si="4"/>
        <v>0</v>
      </c>
      <c r="P19" s="97">
        <f t="shared" si="4"/>
        <v>0</v>
      </c>
    </row>
    <row r="20" spans="1:16" x14ac:dyDescent="0.3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1:16" x14ac:dyDescent="0.3">
      <c r="A21" s="80" t="s">
        <v>242</v>
      </c>
      <c r="B21" s="115">
        <v>2029</v>
      </c>
      <c r="C21" s="115">
        <f>B21+1</f>
        <v>2030</v>
      </c>
      <c r="D21" s="115">
        <f t="shared" ref="D21:P21" si="5">C21+1</f>
        <v>2031</v>
      </c>
      <c r="E21" s="115">
        <f t="shared" si="5"/>
        <v>2032</v>
      </c>
      <c r="F21" s="115">
        <f t="shared" si="5"/>
        <v>2033</v>
      </c>
      <c r="G21" s="115">
        <f t="shared" si="5"/>
        <v>2034</v>
      </c>
      <c r="H21" s="115">
        <f t="shared" si="5"/>
        <v>2035</v>
      </c>
      <c r="I21" s="115">
        <f t="shared" si="5"/>
        <v>2036</v>
      </c>
      <c r="J21" s="115">
        <f t="shared" si="5"/>
        <v>2037</v>
      </c>
      <c r="K21" s="115">
        <f t="shared" si="5"/>
        <v>2038</v>
      </c>
      <c r="L21" s="115">
        <f t="shared" si="5"/>
        <v>2039</v>
      </c>
      <c r="M21" s="115">
        <f t="shared" si="5"/>
        <v>2040</v>
      </c>
      <c r="N21" s="115">
        <f t="shared" si="5"/>
        <v>2041</v>
      </c>
      <c r="O21" s="115">
        <f t="shared" si="5"/>
        <v>2042</v>
      </c>
      <c r="P21" s="116">
        <f t="shared" si="5"/>
        <v>2043</v>
      </c>
    </row>
    <row r="22" spans="1:16" x14ac:dyDescent="0.3">
      <c r="A22" s="79" t="s">
        <v>230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</row>
    <row r="23" spans="1:16" x14ac:dyDescent="0.3">
      <c r="A23" s="78" t="s">
        <v>245</v>
      </c>
      <c r="B23" s="96"/>
      <c r="C23" s="74"/>
      <c r="D23" s="74"/>
      <c r="E23" s="74"/>
      <c r="F23" s="96"/>
      <c r="G23" s="74"/>
      <c r="H23" s="74"/>
      <c r="I23" s="74"/>
      <c r="J23" s="96"/>
      <c r="K23" s="74"/>
      <c r="L23" s="74"/>
      <c r="M23" s="74"/>
      <c r="N23" s="96"/>
      <c r="O23" s="74"/>
      <c r="P23" s="74"/>
    </row>
    <row r="24" spans="1:16" x14ac:dyDescent="0.3">
      <c r="A24" s="78" t="s">
        <v>246</v>
      </c>
      <c r="B24" s="96"/>
      <c r="C24" s="74"/>
      <c r="D24" s="74"/>
      <c r="E24" s="74"/>
      <c r="F24" s="96"/>
      <c r="G24" s="74"/>
      <c r="H24" s="74"/>
      <c r="I24" s="74"/>
      <c r="J24" s="96"/>
      <c r="K24" s="74"/>
      <c r="L24" s="74"/>
      <c r="M24" s="74"/>
      <c r="N24" s="96"/>
      <c r="O24" s="74"/>
      <c r="P24" s="74"/>
    </row>
    <row r="25" spans="1:16" x14ac:dyDescent="0.3">
      <c r="A25" s="72" t="s">
        <v>274</v>
      </c>
      <c r="B25" s="97">
        <f>SUM(B23:B24)</f>
        <v>0</v>
      </c>
      <c r="C25" s="97">
        <f t="shared" ref="C25:F25" si="6">SUM(C23:C24)</f>
        <v>0</v>
      </c>
      <c r="D25" s="97">
        <f t="shared" si="6"/>
        <v>0</v>
      </c>
      <c r="E25" s="97">
        <f t="shared" si="6"/>
        <v>0</v>
      </c>
      <c r="F25" s="97">
        <f t="shared" si="6"/>
        <v>0</v>
      </c>
      <c r="G25" s="97">
        <f t="shared" ref="G25:P25" si="7">SUM(G23:G24)</f>
        <v>0</v>
      </c>
      <c r="H25" s="97">
        <f t="shared" si="7"/>
        <v>0</v>
      </c>
      <c r="I25" s="97">
        <f t="shared" si="7"/>
        <v>0</v>
      </c>
      <c r="J25" s="97">
        <f t="shared" si="7"/>
        <v>0</v>
      </c>
      <c r="K25" s="97">
        <f t="shared" si="7"/>
        <v>0</v>
      </c>
      <c r="L25" s="97">
        <f t="shared" si="7"/>
        <v>0</v>
      </c>
      <c r="M25" s="97">
        <f t="shared" si="7"/>
        <v>0</v>
      </c>
      <c r="N25" s="97">
        <f t="shared" si="7"/>
        <v>0</v>
      </c>
      <c r="O25" s="97">
        <f t="shared" si="7"/>
        <v>0</v>
      </c>
      <c r="P25" s="97">
        <f t="shared" si="7"/>
        <v>0</v>
      </c>
    </row>
    <row r="26" spans="1:16" x14ac:dyDescent="0.3">
      <c r="A26" s="72" t="s">
        <v>56</v>
      </c>
      <c r="B26" s="72"/>
      <c r="C26" s="73"/>
      <c r="D26" s="86"/>
      <c r="E26" s="86"/>
      <c r="F26" s="72"/>
      <c r="G26" s="73"/>
      <c r="H26" s="86"/>
      <c r="I26" s="86"/>
      <c r="J26" s="72"/>
      <c r="K26" s="73"/>
      <c r="L26" s="86"/>
      <c r="M26" s="86"/>
      <c r="N26" s="72"/>
      <c r="O26" s="73"/>
      <c r="P26" s="86"/>
    </row>
    <row r="27" spans="1:16" x14ac:dyDescent="0.3">
      <c r="A27" s="75" t="s">
        <v>231</v>
      </c>
      <c r="B27" s="73"/>
      <c r="C27" s="73"/>
      <c r="D27" s="86"/>
      <c r="E27" s="86"/>
      <c r="F27" s="73"/>
      <c r="G27" s="73"/>
      <c r="H27" s="86"/>
      <c r="I27" s="86"/>
      <c r="J27" s="73"/>
      <c r="K27" s="73"/>
      <c r="L27" s="86"/>
      <c r="M27" s="86"/>
      <c r="N27" s="73"/>
      <c r="O27" s="73"/>
      <c r="P27" s="86"/>
    </row>
    <row r="28" spans="1:16" x14ac:dyDescent="0.3">
      <c r="A28" s="78" t="s">
        <v>248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</row>
    <row r="29" spans="1:16" x14ac:dyDescent="0.3">
      <c r="A29" s="78" t="s">
        <v>249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</row>
    <row r="30" spans="1:16" x14ac:dyDescent="0.3">
      <c r="A30" s="78" t="s">
        <v>250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</row>
    <row r="31" spans="1:16" x14ac:dyDescent="0.3">
      <c r="A31" s="78" t="s">
        <v>251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</row>
    <row r="32" spans="1:16" x14ac:dyDescent="0.3">
      <c r="A32" s="72" t="s">
        <v>234</v>
      </c>
      <c r="B32" s="97">
        <f>SUM(B28:B31)</f>
        <v>0</v>
      </c>
      <c r="C32" s="97">
        <f t="shared" ref="C32:F32" si="8">SUM(C28:C31)</f>
        <v>0</v>
      </c>
      <c r="D32" s="97">
        <f t="shared" si="8"/>
        <v>0</v>
      </c>
      <c r="E32" s="97">
        <f t="shared" si="8"/>
        <v>0</v>
      </c>
      <c r="F32" s="97">
        <f t="shared" si="8"/>
        <v>0</v>
      </c>
      <c r="G32" s="97">
        <f t="shared" ref="G32:P32" si="9">SUM(G28:G31)</f>
        <v>0</v>
      </c>
      <c r="H32" s="97">
        <f t="shared" si="9"/>
        <v>0</v>
      </c>
      <c r="I32" s="97">
        <f t="shared" si="9"/>
        <v>0</v>
      </c>
      <c r="J32" s="97">
        <f t="shared" si="9"/>
        <v>0</v>
      </c>
      <c r="K32" s="97">
        <f t="shared" si="9"/>
        <v>0</v>
      </c>
      <c r="L32" s="97">
        <f t="shared" si="9"/>
        <v>0</v>
      </c>
      <c r="M32" s="97">
        <f t="shared" si="9"/>
        <v>0</v>
      </c>
      <c r="N32" s="97">
        <f t="shared" si="9"/>
        <v>0</v>
      </c>
      <c r="O32" s="97">
        <f t="shared" si="9"/>
        <v>0</v>
      </c>
      <c r="P32" s="97">
        <f t="shared" si="9"/>
        <v>0</v>
      </c>
    </row>
    <row r="33" spans="1:16" x14ac:dyDescent="0.3">
      <c r="A33" s="72"/>
      <c r="B33" s="72"/>
      <c r="C33" s="73"/>
      <c r="D33" s="86"/>
      <c r="E33" s="86"/>
      <c r="F33" s="72"/>
      <c r="G33" s="73"/>
      <c r="H33" s="86"/>
      <c r="I33" s="86"/>
      <c r="J33" s="72"/>
      <c r="K33" s="73"/>
      <c r="L33" s="86"/>
      <c r="M33" s="86"/>
      <c r="N33" s="72"/>
      <c r="O33" s="73"/>
      <c r="P33" s="86"/>
    </row>
    <row r="34" spans="1:16" x14ac:dyDescent="0.3">
      <c r="A34" s="75" t="s">
        <v>232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</row>
    <row r="35" spans="1:16" x14ac:dyDescent="0.3">
      <c r="A35" s="72" t="s">
        <v>56</v>
      </c>
      <c r="B35" s="72"/>
      <c r="C35" s="73"/>
      <c r="D35" s="86"/>
      <c r="E35" s="86"/>
      <c r="F35" s="72"/>
      <c r="G35" s="73"/>
      <c r="H35" s="86"/>
      <c r="I35" s="86"/>
      <c r="J35" s="72"/>
      <c r="K35" s="73"/>
      <c r="L35" s="86"/>
      <c r="M35" s="86"/>
      <c r="N35" s="72"/>
      <c r="O35" s="73"/>
      <c r="P35" s="86"/>
    </row>
    <row r="36" spans="1:16" x14ac:dyDescent="0.3">
      <c r="A36" s="72" t="s">
        <v>252</v>
      </c>
      <c r="B36" s="97">
        <f>(B25+B32+B34)</f>
        <v>0</v>
      </c>
      <c r="C36" s="72">
        <f t="shared" ref="C36:F36" si="10">(C25+C32+C34)</f>
        <v>0</v>
      </c>
      <c r="D36" s="72">
        <f t="shared" si="10"/>
        <v>0</v>
      </c>
      <c r="E36" s="72">
        <f t="shared" si="10"/>
        <v>0</v>
      </c>
      <c r="F36" s="97">
        <f t="shared" si="10"/>
        <v>0</v>
      </c>
      <c r="G36" s="72">
        <f t="shared" ref="G36:P36" si="11">(G25+G32+G34)</f>
        <v>0</v>
      </c>
      <c r="H36" s="72">
        <f t="shared" si="11"/>
        <v>0</v>
      </c>
      <c r="I36" s="72">
        <f t="shared" si="11"/>
        <v>0</v>
      </c>
      <c r="J36" s="97">
        <f t="shared" si="11"/>
        <v>0</v>
      </c>
      <c r="K36" s="72">
        <f t="shared" si="11"/>
        <v>0</v>
      </c>
      <c r="L36" s="72">
        <f t="shared" si="11"/>
        <v>0</v>
      </c>
      <c r="M36" s="72">
        <f t="shared" si="11"/>
        <v>0</v>
      </c>
      <c r="N36" s="97">
        <f t="shared" si="11"/>
        <v>0</v>
      </c>
      <c r="O36" s="72">
        <f t="shared" si="11"/>
        <v>0</v>
      </c>
      <c r="P36" s="72">
        <f t="shared" si="11"/>
        <v>0</v>
      </c>
    </row>
    <row r="37" spans="1:16" x14ac:dyDescent="0.3">
      <c r="A37" s="72" t="s">
        <v>56</v>
      </c>
      <c r="B37" s="72"/>
      <c r="C37" s="73"/>
      <c r="D37" s="86"/>
      <c r="E37" s="86"/>
      <c r="F37" s="72"/>
      <c r="G37" s="73"/>
      <c r="H37" s="86"/>
      <c r="I37" s="86"/>
      <c r="J37" s="72"/>
      <c r="K37" s="73"/>
      <c r="L37" s="86"/>
      <c r="M37" s="86"/>
      <c r="N37" s="72"/>
      <c r="O37" s="73"/>
      <c r="P37" s="86"/>
    </row>
    <row r="38" spans="1:16" x14ac:dyDescent="0.3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</sheetData>
  <mergeCells count="1">
    <mergeCell ref="G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4F4E-BD63-4E77-ACDA-07460B195DA8}">
  <dimension ref="A1:T33"/>
  <sheetViews>
    <sheetView workbookViewId="0">
      <selection activeCell="B45" sqref="B45"/>
    </sheetView>
  </sheetViews>
  <sheetFormatPr defaultRowHeight="14.4" x14ac:dyDescent="0.3"/>
  <cols>
    <col min="1" max="1" width="47.6640625" customWidth="1"/>
    <col min="2" max="2" width="27.88671875" customWidth="1"/>
    <col min="3" max="3" width="21.6640625" customWidth="1"/>
    <col min="4" max="4" width="17.5546875" customWidth="1"/>
    <col min="5" max="5" width="22.109375" customWidth="1"/>
    <col min="6" max="6" width="27.88671875" customWidth="1"/>
    <col min="7" max="7" width="14" customWidth="1"/>
    <col min="8" max="8" width="14.33203125" customWidth="1"/>
    <col min="9" max="9" width="18.6640625" customWidth="1"/>
    <col min="10" max="11" width="17.33203125" customWidth="1"/>
    <col min="12" max="12" width="14.6640625" customWidth="1"/>
    <col min="13" max="14" width="12.88671875" customWidth="1"/>
    <col min="15" max="15" width="15.6640625" customWidth="1"/>
    <col min="16" max="16" width="14.88671875" customWidth="1"/>
  </cols>
  <sheetData>
    <row r="1" spans="1:20" x14ac:dyDescent="0.3">
      <c r="A1" s="2" t="s">
        <v>320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</row>
    <row r="2" spans="1:20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</row>
    <row r="3" spans="1:20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</row>
    <row r="4" spans="1:20" x14ac:dyDescent="0.3">
      <c r="A4" s="103" t="s">
        <v>130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  <c r="Q4" s="102"/>
      <c r="R4" s="102"/>
      <c r="S4" s="102"/>
      <c r="T4" s="102"/>
    </row>
    <row r="5" spans="1:20" x14ac:dyDescent="0.3">
      <c r="A5" s="31" t="s">
        <v>275</v>
      </c>
      <c r="B5" s="110">
        <f>Kastromenoverzicht!F96</f>
        <v>0</v>
      </c>
      <c r="C5" s="110">
        <f>Kastromenoverzicht!G96</f>
        <v>0</v>
      </c>
      <c r="D5" s="110">
        <f>Kastromenoverzicht!H96</f>
        <v>0</v>
      </c>
      <c r="E5" s="110">
        <f>Kastromenoverzicht!I96</f>
        <v>0</v>
      </c>
      <c r="F5" s="110">
        <f>Kastromenoverzicht!J96</f>
        <v>0</v>
      </c>
      <c r="G5" s="110">
        <f>Kastromenoverzicht!K96</f>
        <v>0</v>
      </c>
      <c r="H5" s="110">
        <f>Kastromenoverzicht!L96</f>
        <v>0</v>
      </c>
      <c r="I5" s="110">
        <f>Kastromenoverzicht!M96</f>
        <v>0</v>
      </c>
      <c r="J5" s="110">
        <f>Kastromenoverzicht!N96</f>
        <v>0</v>
      </c>
      <c r="K5" s="110">
        <f>Kastromenoverzicht!O96</f>
        <v>0</v>
      </c>
      <c r="L5" s="110">
        <f>Kastromenoverzicht!P96</f>
        <v>0</v>
      </c>
      <c r="M5" s="110">
        <f>Kastromenoverzicht!Q96</f>
        <v>0</v>
      </c>
      <c r="N5" s="110">
        <f>Kastromenoverzicht!R96</f>
        <v>0</v>
      </c>
      <c r="O5" s="110">
        <f>Kastromenoverzicht!S96</f>
        <v>0</v>
      </c>
      <c r="P5" s="110">
        <f>Kastromenoverzicht!T96</f>
        <v>0</v>
      </c>
      <c r="Q5" s="102"/>
      <c r="R5" s="102"/>
      <c r="S5" s="102"/>
      <c r="T5" s="102"/>
    </row>
    <row r="6" spans="1:20" x14ac:dyDescent="0.3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2"/>
      <c r="R6" s="102"/>
      <c r="S6" s="102"/>
      <c r="T6" s="102"/>
    </row>
    <row r="7" spans="1:20" x14ac:dyDescent="0.3">
      <c r="A7" s="103" t="s">
        <v>321</v>
      </c>
      <c r="B7" s="110">
        <f>B.01!J30</f>
        <v>0</v>
      </c>
      <c r="C7" s="110">
        <f>B.01!J31</f>
        <v>0</v>
      </c>
      <c r="D7" s="110">
        <f>B.01!J32</f>
        <v>0</v>
      </c>
      <c r="E7" s="110">
        <f>B.01!J33</f>
        <v>0</v>
      </c>
      <c r="F7" s="110">
        <f>B.01!J34</f>
        <v>0</v>
      </c>
      <c r="G7" s="110">
        <f>B.01!J35</f>
        <v>0</v>
      </c>
      <c r="H7" s="110">
        <f>B.01!J36</f>
        <v>0</v>
      </c>
      <c r="I7" s="110">
        <f>B.01!J37</f>
        <v>0</v>
      </c>
      <c r="J7" s="110">
        <f>B.01!J38</f>
        <v>0</v>
      </c>
      <c r="K7" s="110">
        <f>B.01!J39</f>
        <v>0</v>
      </c>
      <c r="L7" s="110">
        <f>B.01!J40</f>
        <v>0</v>
      </c>
      <c r="M7" s="110">
        <f>B.01!J41</f>
        <v>0</v>
      </c>
      <c r="N7" s="110">
        <f>B.01!J42</f>
        <v>0</v>
      </c>
      <c r="O7" s="110">
        <f>B.01!J43</f>
        <v>0</v>
      </c>
      <c r="P7" s="110">
        <f>B.01!J44</f>
        <v>0</v>
      </c>
      <c r="Q7" s="102"/>
      <c r="R7" s="102"/>
      <c r="S7" s="102"/>
      <c r="T7" s="102"/>
    </row>
    <row r="8" spans="1:20" ht="12" customHeight="1" x14ac:dyDescent="0.3">
      <c r="A8" s="103" t="s">
        <v>322</v>
      </c>
      <c r="B8" s="110">
        <f>F.03!$K36</f>
        <v>0</v>
      </c>
      <c r="C8" s="110">
        <f>F.02!$K37</f>
        <v>0</v>
      </c>
      <c r="D8" s="110">
        <f>F.02!$K38</f>
        <v>0</v>
      </c>
      <c r="E8" s="110">
        <f>F.02!$K39</f>
        <v>0</v>
      </c>
      <c r="F8" s="110">
        <f>F.02!$K40</f>
        <v>0</v>
      </c>
      <c r="G8" s="110">
        <f>F.02!$K41</f>
        <v>0</v>
      </c>
      <c r="H8" s="110">
        <f>F.02!$K42</f>
        <v>0</v>
      </c>
      <c r="I8" s="110">
        <f>F.02!$K43</f>
        <v>0</v>
      </c>
      <c r="J8" s="110">
        <f>F.02!$K44</f>
        <v>0</v>
      </c>
      <c r="K8" s="110">
        <f>F.02!$K45</f>
        <v>0</v>
      </c>
      <c r="L8" s="110">
        <f>F.02!$K46</f>
        <v>0</v>
      </c>
      <c r="M8" s="110">
        <f>F.02!$K47</f>
        <v>0</v>
      </c>
      <c r="N8" s="110">
        <f>F.02!$K48</f>
        <v>0</v>
      </c>
      <c r="O8" s="110">
        <f>F.02!$K49</f>
        <v>0</v>
      </c>
      <c r="P8" s="110">
        <f>F.02!$K50</f>
        <v>0</v>
      </c>
      <c r="Q8" s="102"/>
      <c r="R8" s="102"/>
      <c r="S8" s="102"/>
      <c r="T8" s="102"/>
    </row>
    <row r="9" spans="1:20" ht="12" customHeight="1" x14ac:dyDescent="0.3">
      <c r="A9" s="103" t="s">
        <v>335</v>
      </c>
      <c r="B9" s="110">
        <f>F.02!$K37</f>
        <v>0</v>
      </c>
      <c r="C9" s="110">
        <f>F.03!$K38</f>
        <v>0</v>
      </c>
      <c r="D9" s="110">
        <f>F.03!$K39</f>
        <v>0</v>
      </c>
      <c r="E9" s="110">
        <f>F.03!$K40</f>
        <v>0</v>
      </c>
      <c r="F9" s="110">
        <f>F.03!$K41</f>
        <v>0</v>
      </c>
      <c r="G9" s="110">
        <f>F.03!$K42</f>
        <v>0</v>
      </c>
      <c r="H9" s="110">
        <f>F.03!$K43</f>
        <v>0</v>
      </c>
      <c r="I9" s="110">
        <f>F.03!$K44</f>
        <v>0</v>
      </c>
      <c r="J9" s="110">
        <f>F.03!$K45</f>
        <v>0</v>
      </c>
      <c r="K9" s="110">
        <f>F.03!$K46</f>
        <v>0</v>
      </c>
      <c r="L9" s="110">
        <f>F.03!$K47</f>
        <v>0</v>
      </c>
      <c r="M9" s="110">
        <f>F.03!$K48</f>
        <v>0</v>
      </c>
      <c r="N9" s="110">
        <f>F.03!$K49</f>
        <v>0</v>
      </c>
      <c r="O9" s="110">
        <f>F.03!$K50</f>
        <v>0</v>
      </c>
      <c r="P9" s="110">
        <f>F.03!$K51</f>
        <v>0</v>
      </c>
      <c r="Q9" s="102"/>
      <c r="R9" s="102"/>
      <c r="S9" s="102"/>
      <c r="T9" s="102"/>
    </row>
    <row r="10" spans="1:20" x14ac:dyDescent="0.3">
      <c r="A10" s="103" t="s">
        <v>330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2"/>
      <c r="R10" s="102"/>
      <c r="S10" s="102"/>
      <c r="T10" s="102"/>
    </row>
    <row r="11" spans="1:20" x14ac:dyDescent="0.3">
      <c r="A11" s="105" t="s">
        <v>163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2"/>
      <c r="R11" s="102"/>
      <c r="S11" s="102"/>
      <c r="T11" s="102"/>
    </row>
    <row r="12" spans="1:20" x14ac:dyDescent="0.3">
      <c r="A12" s="105" t="s">
        <v>163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2"/>
      <c r="R12" s="102"/>
      <c r="S12" s="102"/>
      <c r="T12" s="102"/>
    </row>
    <row r="13" spans="1:20" x14ac:dyDescent="0.3">
      <c r="A13" s="31" t="s">
        <v>323</v>
      </c>
      <c r="B13" s="133">
        <f>B5+B7+B8+B9+SUM(B11:B12)</f>
        <v>0</v>
      </c>
      <c r="C13" s="133">
        <f t="shared" ref="C13:P13" si="1">C5+C7+C8+C9+SUM(C11:C12)</f>
        <v>0</v>
      </c>
      <c r="D13" s="133">
        <f t="shared" si="1"/>
        <v>0</v>
      </c>
      <c r="E13" s="133">
        <f t="shared" si="1"/>
        <v>0</v>
      </c>
      <c r="F13" s="133">
        <f t="shared" si="1"/>
        <v>0</v>
      </c>
      <c r="G13" s="133">
        <f t="shared" si="1"/>
        <v>0</v>
      </c>
      <c r="H13" s="133">
        <f t="shared" si="1"/>
        <v>0</v>
      </c>
      <c r="I13" s="133">
        <f t="shared" si="1"/>
        <v>0</v>
      </c>
      <c r="J13" s="133">
        <f t="shared" si="1"/>
        <v>0</v>
      </c>
      <c r="K13" s="133">
        <f t="shared" si="1"/>
        <v>0</v>
      </c>
      <c r="L13" s="133">
        <f t="shared" si="1"/>
        <v>0</v>
      </c>
      <c r="M13" s="133">
        <f t="shared" si="1"/>
        <v>0</v>
      </c>
      <c r="N13" s="133">
        <f t="shared" si="1"/>
        <v>0</v>
      </c>
      <c r="O13" s="133">
        <f t="shared" si="1"/>
        <v>0</v>
      </c>
      <c r="P13" s="133">
        <f t="shared" si="1"/>
        <v>0</v>
      </c>
      <c r="Q13" s="102"/>
      <c r="R13" s="102"/>
      <c r="S13" s="102"/>
      <c r="T13" s="102"/>
    </row>
    <row r="14" spans="1:20" x14ac:dyDescent="0.3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2"/>
      <c r="R14" s="102"/>
      <c r="S14" s="102"/>
      <c r="T14" s="102"/>
    </row>
    <row r="15" spans="1:20" x14ac:dyDescent="0.3">
      <c r="A15" s="103" t="s">
        <v>324</v>
      </c>
      <c r="B15" s="134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2"/>
      <c r="R15" s="102"/>
      <c r="S15" s="102"/>
      <c r="T15" s="102"/>
    </row>
    <row r="16" spans="1:20" x14ac:dyDescent="0.3">
      <c r="A16" s="103" t="s">
        <v>325</v>
      </c>
      <c r="B16" s="134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2"/>
      <c r="R16" s="102"/>
      <c r="S16" s="102"/>
      <c r="T16" s="102"/>
    </row>
    <row r="17" spans="1:20" x14ac:dyDescent="0.3">
      <c r="A17" s="103" t="s">
        <v>326</v>
      </c>
      <c r="B17" s="134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2"/>
      <c r="R17" s="102"/>
      <c r="S17" s="102"/>
      <c r="T17" s="102"/>
    </row>
    <row r="18" spans="1:20" x14ac:dyDescent="0.3">
      <c r="A18" s="31" t="s">
        <v>327</v>
      </c>
      <c r="B18" s="133">
        <f>B13+B15+B16+B17</f>
        <v>0</v>
      </c>
      <c r="C18" s="133">
        <f t="shared" ref="C18:P18" si="2">C13+C15+C16+C17</f>
        <v>0</v>
      </c>
      <c r="D18" s="133">
        <f t="shared" si="2"/>
        <v>0</v>
      </c>
      <c r="E18" s="133">
        <f t="shared" si="2"/>
        <v>0</v>
      </c>
      <c r="F18" s="133">
        <f t="shared" si="2"/>
        <v>0</v>
      </c>
      <c r="G18" s="133">
        <f t="shared" si="2"/>
        <v>0</v>
      </c>
      <c r="H18" s="133">
        <f t="shared" si="2"/>
        <v>0</v>
      </c>
      <c r="I18" s="133">
        <f t="shared" si="2"/>
        <v>0</v>
      </c>
      <c r="J18" s="133">
        <f t="shared" si="2"/>
        <v>0</v>
      </c>
      <c r="K18" s="133">
        <f t="shared" si="2"/>
        <v>0</v>
      </c>
      <c r="L18" s="133">
        <f t="shared" si="2"/>
        <v>0</v>
      </c>
      <c r="M18" s="133">
        <f t="shared" si="2"/>
        <v>0</v>
      </c>
      <c r="N18" s="133">
        <f t="shared" si="2"/>
        <v>0</v>
      </c>
      <c r="O18" s="133">
        <f t="shared" si="2"/>
        <v>0</v>
      </c>
      <c r="P18" s="133">
        <f t="shared" si="2"/>
        <v>0</v>
      </c>
      <c r="Q18" s="102"/>
      <c r="R18" s="102"/>
      <c r="S18" s="102"/>
      <c r="T18" s="102"/>
    </row>
    <row r="19" spans="1:20" x14ac:dyDescent="0.3">
      <c r="A19" s="31" t="s">
        <v>56</v>
      </c>
      <c r="B19" s="31" t="s">
        <v>56</v>
      </c>
      <c r="C19" s="31" t="s">
        <v>56</v>
      </c>
      <c r="D19" s="31" t="s">
        <v>56</v>
      </c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2"/>
      <c r="R19" s="102"/>
      <c r="S19" s="102"/>
      <c r="T19" s="102"/>
    </row>
    <row r="20" spans="1:20" x14ac:dyDescent="0.3">
      <c r="A20" s="103" t="s">
        <v>328</v>
      </c>
      <c r="B20" s="112" t="s">
        <v>56</v>
      </c>
      <c r="C20" s="112" t="s">
        <v>56</v>
      </c>
      <c r="D20" s="112" t="s">
        <v>56</v>
      </c>
      <c r="E20" s="112" t="s">
        <v>56</v>
      </c>
      <c r="F20" s="112" t="s">
        <v>56</v>
      </c>
      <c r="G20" s="112" t="s">
        <v>56</v>
      </c>
      <c r="H20" s="112" t="s">
        <v>56</v>
      </c>
      <c r="I20" s="112" t="s">
        <v>56</v>
      </c>
      <c r="J20" s="112" t="s">
        <v>56</v>
      </c>
      <c r="K20" s="112" t="s">
        <v>56</v>
      </c>
      <c r="L20" s="112" t="s">
        <v>56</v>
      </c>
      <c r="M20" s="112" t="s">
        <v>56</v>
      </c>
      <c r="N20" s="112" t="s">
        <v>56</v>
      </c>
      <c r="O20" s="112" t="s">
        <v>56</v>
      </c>
      <c r="P20" s="112" t="s">
        <v>56</v>
      </c>
      <c r="Q20" s="102"/>
      <c r="R20" s="102"/>
      <c r="S20" s="102"/>
      <c r="T20" s="102"/>
    </row>
    <row r="21" spans="1:20" x14ac:dyDescent="0.3">
      <c r="A21" s="103" t="s">
        <v>329</v>
      </c>
      <c r="B21" s="112" t="s">
        <v>56</v>
      </c>
      <c r="C21" s="112" t="s">
        <v>56</v>
      </c>
      <c r="D21" s="112" t="s">
        <v>56</v>
      </c>
      <c r="E21" s="112" t="s">
        <v>56</v>
      </c>
      <c r="F21" s="112" t="s">
        <v>56</v>
      </c>
      <c r="G21" s="112" t="s">
        <v>56</v>
      </c>
      <c r="H21" s="112" t="s">
        <v>56</v>
      </c>
      <c r="I21" s="112" t="s">
        <v>56</v>
      </c>
      <c r="J21" s="112" t="s">
        <v>56</v>
      </c>
      <c r="K21" s="112" t="s">
        <v>56</v>
      </c>
      <c r="L21" s="112" t="s">
        <v>56</v>
      </c>
      <c r="M21" s="112" t="s">
        <v>56</v>
      </c>
      <c r="N21" s="112" t="s">
        <v>56</v>
      </c>
      <c r="O21" s="112" t="s">
        <v>56</v>
      </c>
      <c r="P21" s="112" t="s">
        <v>56</v>
      </c>
      <c r="Q21" s="102"/>
      <c r="R21" s="102"/>
      <c r="S21" s="102"/>
      <c r="T21" s="102"/>
    </row>
    <row r="22" spans="1:20" x14ac:dyDescent="0.3">
      <c r="A22" s="103" t="s">
        <v>330</v>
      </c>
      <c r="B22" s="31" t="s">
        <v>56</v>
      </c>
      <c r="C22" s="31" t="s">
        <v>56</v>
      </c>
      <c r="D22" s="31" t="s">
        <v>56</v>
      </c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2"/>
      <c r="R22" s="102"/>
      <c r="S22" s="102"/>
      <c r="T22" s="102"/>
    </row>
    <row r="23" spans="1:20" x14ac:dyDescent="0.3">
      <c r="A23" s="105" t="s">
        <v>163</v>
      </c>
      <c r="B23" s="105" t="s">
        <v>56</v>
      </c>
      <c r="C23" s="105" t="s">
        <v>56</v>
      </c>
      <c r="D23" s="105" t="s">
        <v>56</v>
      </c>
      <c r="E23" s="105" t="s">
        <v>56</v>
      </c>
      <c r="F23" s="105" t="s">
        <v>56</v>
      </c>
      <c r="G23" s="105" t="s">
        <v>56</v>
      </c>
      <c r="H23" s="105" t="s">
        <v>56</v>
      </c>
      <c r="I23" s="105" t="s">
        <v>56</v>
      </c>
      <c r="J23" s="105" t="s">
        <v>56</v>
      </c>
      <c r="K23" s="105" t="s">
        <v>56</v>
      </c>
      <c r="L23" s="105" t="s">
        <v>56</v>
      </c>
      <c r="M23" s="105" t="s">
        <v>56</v>
      </c>
      <c r="N23" s="105" t="s">
        <v>56</v>
      </c>
      <c r="O23" s="105" t="s">
        <v>56</v>
      </c>
      <c r="P23" s="105" t="s">
        <v>56</v>
      </c>
      <c r="Q23" s="102"/>
      <c r="R23" s="102"/>
      <c r="S23" s="102"/>
      <c r="T23" s="102"/>
    </row>
    <row r="24" spans="1:20" x14ac:dyDescent="0.3">
      <c r="A24" s="105" t="s">
        <v>163</v>
      </c>
      <c r="B24" s="105" t="s">
        <v>56</v>
      </c>
      <c r="C24" s="105" t="s">
        <v>56</v>
      </c>
      <c r="D24" s="105" t="s">
        <v>56</v>
      </c>
      <c r="E24" s="105" t="s">
        <v>56</v>
      </c>
      <c r="F24" s="105" t="s">
        <v>56</v>
      </c>
      <c r="G24" s="105" t="s">
        <v>56</v>
      </c>
      <c r="H24" s="105" t="s">
        <v>56</v>
      </c>
      <c r="I24" s="105" t="s">
        <v>56</v>
      </c>
      <c r="J24" s="105" t="s">
        <v>56</v>
      </c>
      <c r="K24" s="105" t="s">
        <v>56</v>
      </c>
      <c r="L24" s="105" t="s">
        <v>56</v>
      </c>
      <c r="M24" s="105" t="s">
        <v>56</v>
      </c>
      <c r="N24" s="105" t="s">
        <v>56</v>
      </c>
      <c r="O24" s="105" t="s">
        <v>56</v>
      </c>
      <c r="P24" s="105" t="s">
        <v>56</v>
      </c>
      <c r="Q24" s="102"/>
      <c r="R24" s="102"/>
      <c r="S24" s="102"/>
      <c r="T24" s="102"/>
    </row>
    <row r="25" spans="1:20" x14ac:dyDescent="0.3">
      <c r="A25" s="31" t="s">
        <v>331</v>
      </c>
      <c r="B25" s="133">
        <f>SUM(B20:B24)</f>
        <v>0</v>
      </c>
      <c r="C25" s="133">
        <f t="shared" ref="C25:P25" si="3">SUM(C20:C24)</f>
        <v>0</v>
      </c>
      <c r="D25" s="133">
        <f t="shared" si="3"/>
        <v>0</v>
      </c>
      <c r="E25" s="133">
        <f t="shared" si="3"/>
        <v>0</v>
      </c>
      <c r="F25" s="133">
        <f t="shared" si="3"/>
        <v>0</v>
      </c>
      <c r="G25" s="133">
        <f t="shared" si="3"/>
        <v>0</v>
      </c>
      <c r="H25" s="133">
        <f t="shared" si="3"/>
        <v>0</v>
      </c>
      <c r="I25" s="133">
        <f t="shared" si="3"/>
        <v>0</v>
      </c>
      <c r="J25" s="133">
        <f t="shared" si="3"/>
        <v>0</v>
      </c>
      <c r="K25" s="133">
        <f t="shared" si="3"/>
        <v>0</v>
      </c>
      <c r="L25" s="133">
        <f t="shared" si="3"/>
        <v>0</v>
      </c>
      <c r="M25" s="133">
        <f t="shared" si="3"/>
        <v>0</v>
      </c>
      <c r="N25" s="133">
        <f t="shared" si="3"/>
        <v>0</v>
      </c>
      <c r="O25" s="133">
        <f t="shared" si="3"/>
        <v>0</v>
      </c>
      <c r="P25" s="133">
        <f t="shared" si="3"/>
        <v>0</v>
      </c>
      <c r="Q25" s="102"/>
      <c r="R25" s="102"/>
      <c r="S25" s="102"/>
      <c r="T25" s="102"/>
    </row>
    <row r="26" spans="1:20" x14ac:dyDescent="0.3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2"/>
      <c r="R26" s="102"/>
      <c r="S26" s="102"/>
      <c r="T26" s="102"/>
    </row>
    <row r="27" spans="1:20" x14ac:dyDescent="0.3">
      <c r="A27" s="103" t="s">
        <v>332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2"/>
      <c r="R27" s="102"/>
      <c r="S27" s="102"/>
      <c r="T27" s="102"/>
    </row>
    <row r="28" spans="1:20" x14ac:dyDescent="0.3">
      <c r="A28" s="31" t="s">
        <v>333</v>
      </c>
      <c r="B28" s="133">
        <f>B27</f>
        <v>0</v>
      </c>
      <c r="C28" s="133">
        <f t="shared" ref="C28:P28" si="4">C27</f>
        <v>0</v>
      </c>
      <c r="D28" s="133">
        <f t="shared" si="4"/>
        <v>0</v>
      </c>
      <c r="E28" s="133">
        <f t="shared" si="4"/>
        <v>0</v>
      </c>
      <c r="F28" s="133">
        <f t="shared" si="4"/>
        <v>0</v>
      </c>
      <c r="G28" s="133">
        <f t="shared" si="4"/>
        <v>0</v>
      </c>
      <c r="H28" s="133">
        <f t="shared" si="4"/>
        <v>0</v>
      </c>
      <c r="I28" s="133">
        <f t="shared" si="4"/>
        <v>0</v>
      </c>
      <c r="J28" s="133">
        <f t="shared" si="4"/>
        <v>0</v>
      </c>
      <c r="K28" s="133">
        <f t="shared" si="4"/>
        <v>0</v>
      </c>
      <c r="L28" s="133">
        <f t="shared" si="4"/>
        <v>0</v>
      </c>
      <c r="M28" s="133">
        <f t="shared" si="4"/>
        <v>0</v>
      </c>
      <c r="N28" s="133">
        <f t="shared" si="4"/>
        <v>0</v>
      </c>
      <c r="O28" s="133">
        <f t="shared" si="4"/>
        <v>0</v>
      </c>
      <c r="P28" s="133">
        <f t="shared" si="4"/>
        <v>0</v>
      </c>
      <c r="Q28" s="102"/>
      <c r="R28" s="102"/>
      <c r="S28" s="102"/>
      <c r="T28" s="102"/>
    </row>
    <row r="29" spans="1:20" x14ac:dyDescent="0.3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2"/>
      <c r="R29" s="102"/>
      <c r="S29" s="102"/>
      <c r="T29" s="102"/>
    </row>
    <row r="30" spans="1:20" x14ac:dyDescent="0.3">
      <c r="A30" s="31" t="s">
        <v>334</v>
      </c>
      <c r="B30" s="133">
        <f>B18+B25+B28</f>
        <v>0</v>
      </c>
      <c r="C30" s="133">
        <f t="shared" ref="C30:P30" si="5">C18+C25+C28</f>
        <v>0</v>
      </c>
      <c r="D30" s="133">
        <f t="shared" si="5"/>
        <v>0</v>
      </c>
      <c r="E30" s="133">
        <f t="shared" si="5"/>
        <v>0</v>
      </c>
      <c r="F30" s="133">
        <f t="shared" si="5"/>
        <v>0</v>
      </c>
      <c r="G30" s="133">
        <f t="shared" si="5"/>
        <v>0</v>
      </c>
      <c r="H30" s="133">
        <f t="shared" si="5"/>
        <v>0</v>
      </c>
      <c r="I30" s="133">
        <f t="shared" si="5"/>
        <v>0</v>
      </c>
      <c r="J30" s="133">
        <f t="shared" si="5"/>
        <v>0</v>
      </c>
      <c r="K30" s="133">
        <f t="shared" si="5"/>
        <v>0</v>
      </c>
      <c r="L30" s="133">
        <f t="shared" si="5"/>
        <v>0</v>
      </c>
      <c r="M30" s="133">
        <f t="shared" si="5"/>
        <v>0</v>
      </c>
      <c r="N30" s="133">
        <f t="shared" si="5"/>
        <v>0</v>
      </c>
      <c r="O30" s="133">
        <f t="shared" si="5"/>
        <v>0</v>
      </c>
      <c r="P30" s="133">
        <f t="shared" si="5"/>
        <v>0</v>
      </c>
      <c r="Q30" s="102"/>
      <c r="R30" s="102"/>
      <c r="S30" s="102"/>
      <c r="T30" s="102"/>
    </row>
    <row r="31" spans="1:20" x14ac:dyDescent="0.3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</row>
    <row r="32" spans="1:20" x14ac:dyDescent="0.3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</row>
    <row r="33" spans="1:20" x14ac:dyDescent="0.3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</row>
  </sheetData>
  <mergeCells count="1">
    <mergeCell ref="G1:I1"/>
  </mergeCells>
  <hyperlinks>
    <hyperlink ref="A2" location="FEO!A1" display="terug" xr:uid="{EB99A820-C094-4A5B-9B7A-701CFEAD7FA9}"/>
  </hyperlinks>
  <pageMargins left="0.7" right="0.7" top="0.75" bottom="0.75" header="0.3" footer="0.3"/>
  <ignoredErrors>
    <ignoredError sqref="C8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5C1F-AE19-4FD4-A770-6E468A2CBC15}">
  <dimension ref="A1:P19"/>
  <sheetViews>
    <sheetView workbookViewId="0">
      <selection activeCell="C25" sqref="C25"/>
    </sheetView>
  </sheetViews>
  <sheetFormatPr defaultRowHeight="14.4" x14ac:dyDescent="0.3"/>
  <cols>
    <col min="1" max="1" width="47.6640625" customWidth="1"/>
    <col min="2" max="2" width="27.88671875" customWidth="1"/>
    <col min="3" max="3" width="21.6640625" customWidth="1"/>
    <col min="4" max="4" width="17.5546875" customWidth="1"/>
    <col min="5" max="5" width="22.109375" customWidth="1"/>
    <col min="6" max="6" width="27.88671875" customWidth="1"/>
    <col min="7" max="7" width="14" customWidth="1"/>
    <col min="8" max="8" width="14.33203125" customWidth="1"/>
    <col min="9" max="9" width="18.6640625" customWidth="1"/>
    <col min="10" max="11" width="17.33203125" customWidth="1"/>
    <col min="12" max="12" width="17.109375" customWidth="1"/>
    <col min="13" max="13" width="14.44140625" customWidth="1"/>
    <col min="14" max="15" width="15.5546875" customWidth="1"/>
    <col min="16" max="16" width="16.33203125" customWidth="1"/>
  </cols>
  <sheetData>
    <row r="1" spans="1:16" x14ac:dyDescent="0.3">
      <c r="A1" s="2" t="s">
        <v>235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</row>
    <row r="2" spans="1:16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</row>
    <row r="3" spans="1:16" x14ac:dyDescent="0.3">
      <c r="A3" s="34"/>
      <c r="B3" s="4"/>
      <c r="C3" s="4"/>
      <c r="D3" s="4"/>
      <c r="E3" s="4"/>
      <c r="F3" s="4"/>
      <c r="G3" s="4"/>
      <c r="H3" s="4"/>
      <c r="I3" s="4"/>
    </row>
    <row r="4" spans="1:16" x14ac:dyDescent="0.3">
      <c r="A4" s="92" t="s">
        <v>272</v>
      </c>
      <c r="B4" s="4"/>
      <c r="C4" s="4"/>
      <c r="D4" s="4"/>
      <c r="E4" s="4"/>
      <c r="F4" s="4"/>
      <c r="G4" s="4"/>
      <c r="H4" s="4"/>
      <c r="I4" s="4"/>
    </row>
    <row r="5" spans="1:16" x14ac:dyDescent="0.3">
      <c r="A5" s="84" t="s">
        <v>56</v>
      </c>
      <c r="B5" s="88">
        <v>2029</v>
      </c>
      <c r="C5" s="88">
        <f>B5+1</f>
        <v>2030</v>
      </c>
      <c r="D5" s="88">
        <f t="shared" ref="D5:P5" si="0">C5+1</f>
        <v>2031</v>
      </c>
      <c r="E5" s="88">
        <f t="shared" si="0"/>
        <v>2032</v>
      </c>
      <c r="F5" s="88">
        <f t="shared" si="0"/>
        <v>2033</v>
      </c>
      <c r="G5" s="88">
        <f t="shared" si="0"/>
        <v>2034</v>
      </c>
      <c r="H5" s="88">
        <f t="shared" si="0"/>
        <v>2035</v>
      </c>
      <c r="I5" s="88">
        <f t="shared" si="0"/>
        <v>2036</v>
      </c>
      <c r="J5" s="88">
        <f t="shared" si="0"/>
        <v>2037</v>
      </c>
      <c r="K5" s="88">
        <f t="shared" si="0"/>
        <v>2038</v>
      </c>
      <c r="L5" s="88">
        <f t="shared" si="0"/>
        <v>2039</v>
      </c>
      <c r="M5" s="88">
        <f>L5+1</f>
        <v>2040</v>
      </c>
      <c r="N5" s="88">
        <f t="shared" si="0"/>
        <v>2041</v>
      </c>
      <c r="O5" s="88">
        <f t="shared" si="0"/>
        <v>2042</v>
      </c>
      <c r="P5" s="88">
        <f t="shared" si="0"/>
        <v>2043</v>
      </c>
    </row>
    <row r="6" spans="1:16" x14ac:dyDescent="0.3">
      <c r="A6" s="84" t="s">
        <v>253</v>
      </c>
      <c r="B6" s="87"/>
      <c r="C6" s="85" t="s">
        <v>56</v>
      </c>
      <c r="D6" s="85" t="s">
        <v>56</v>
      </c>
      <c r="E6" s="85" t="s">
        <v>56</v>
      </c>
      <c r="F6" s="85" t="s">
        <v>56</v>
      </c>
      <c r="G6" s="85" t="s">
        <v>56</v>
      </c>
      <c r="H6" s="85" t="s">
        <v>56</v>
      </c>
      <c r="I6" s="85" t="s">
        <v>56</v>
      </c>
      <c r="J6" s="85" t="s">
        <v>56</v>
      </c>
      <c r="K6" s="85" t="s">
        <v>56</v>
      </c>
      <c r="L6" s="85" t="s">
        <v>56</v>
      </c>
      <c r="M6" s="85" t="s">
        <v>56</v>
      </c>
      <c r="N6" s="85" t="s">
        <v>56</v>
      </c>
      <c r="O6" s="85" t="s">
        <v>56</v>
      </c>
      <c r="P6" s="85" t="s">
        <v>56</v>
      </c>
    </row>
    <row r="7" spans="1:16" x14ac:dyDescent="0.3">
      <c r="A7" s="84" t="s">
        <v>254</v>
      </c>
      <c r="B7" s="40" t="s">
        <v>56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x14ac:dyDescent="0.3">
      <c r="A8" s="103" t="s">
        <v>346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6" x14ac:dyDescent="0.3">
      <c r="A9" s="103" t="s">
        <v>347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16" x14ac:dyDescent="0.3">
      <c r="A10" s="31" t="s">
        <v>118</v>
      </c>
      <c r="B10" s="89">
        <f>SUM(B6:B9)</f>
        <v>0</v>
      </c>
      <c r="C10" s="89">
        <f t="shared" ref="C10:P10" si="1">SUM(C6:C9)</f>
        <v>0</v>
      </c>
      <c r="D10" s="89">
        <f t="shared" si="1"/>
        <v>0</v>
      </c>
      <c r="E10" s="89">
        <f t="shared" si="1"/>
        <v>0</v>
      </c>
      <c r="F10" s="89">
        <f t="shared" si="1"/>
        <v>0</v>
      </c>
      <c r="G10" s="89">
        <f t="shared" si="1"/>
        <v>0</v>
      </c>
      <c r="H10" s="89">
        <f t="shared" si="1"/>
        <v>0</v>
      </c>
      <c r="I10" s="89">
        <f t="shared" si="1"/>
        <v>0</v>
      </c>
      <c r="J10" s="89">
        <f t="shared" si="1"/>
        <v>0</v>
      </c>
      <c r="K10" s="89">
        <f t="shared" si="1"/>
        <v>0</v>
      </c>
      <c r="L10" s="89">
        <f t="shared" si="1"/>
        <v>0</v>
      </c>
      <c r="M10" s="89">
        <f t="shared" si="1"/>
        <v>0</v>
      </c>
      <c r="N10" s="89">
        <f t="shared" si="1"/>
        <v>0</v>
      </c>
      <c r="O10" s="89">
        <f t="shared" si="1"/>
        <v>0</v>
      </c>
      <c r="P10" s="89">
        <f t="shared" si="1"/>
        <v>0</v>
      </c>
    </row>
    <row r="11" spans="1:16" x14ac:dyDescent="0.3">
      <c r="A11" s="82" t="s">
        <v>56</v>
      </c>
    </row>
    <row r="12" spans="1:16" x14ac:dyDescent="0.3">
      <c r="A12" s="82" t="s">
        <v>56</v>
      </c>
    </row>
    <row r="13" spans="1:16" x14ac:dyDescent="0.3">
      <c r="A13" s="114" t="s">
        <v>272</v>
      </c>
      <c r="B13" s="4"/>
      <c r="C13" s="4"/>
      <c r="D13" s="4"/>
      <c r="E13" s="4"/>
      <c r="F13" t="s">
        <v>56</v>
      </c>
      <c r="G13" t="s">
        <v>56</v>
      </c>
      <c r="H13" t="s">
        <v>56</v>
      </c>
      <c r="I13" t="s">
        <v>56</v>
      </c>
    </row>
    <row r="14" spans="1:16" x14ac:dyDescent="0.3">
      <c r="A14" s="84" t="s">
        <v>56</v>
      </c>
      <c r="B14" s="88">
        <v>2029</v>
      </c>
      <c r="C14" s="88">
        <f>B14+1</f>
        <v>2030</v>
      </c>
      <c r="D14" s="88">
        <f t="shared" ref="D14:P14" si="2">C14+1</f>
        <v>2031</v>
      </c>
      <c r="E14" s="88">
        <f t="shared" si="2"/>
        <v>2032</v>
      </c>
      <c r="F14" s="88">
        <f t="shared" si="2"/>
        <v>2033</v>
      </c>
      <c r="G14" s="88">
        <f t="shared" si="2"/>
        <v>2034</v>
      </c>
      <c r="H14" s="88">
        <f t="shared" si="2"/>
        <v>2035</v>
      </c>
      <c r="I14" s="88">
        <f t="shared" si="2"/>
        <v>2036</v>
      </c>
      <c r="J14" s="88">
        <f t="shared" si="2"/>
        <v>2037</v>
      </c>
      <c r="K14" s="88">
        <f t="shared" si="2"/>
        <v>2038</v>
      </c>
      <c r="L14" s="88">
        <f t="shared" si="2"/>
        <v>2039</v>
      </c>
      <c r="M14" s="88">
        <f t="shared" si="2"/>
        <v>2040</v>
      </c>
      <c r="N14" s="88">
        <f t="shared" si="2"/>
        <v>2041</v>
      </c>
      <c r="O14" s="88">
        <f t="shared" si="2"/>
        <v>2042</v>
      </c>
      <c r="P14" s="88">
        <f t="shared" si="2"/>
        <v>2043</v>
      </c>
    </row>
    <row r="15" spans="1:16" x14ac:dyDescent="0.3">
      <c r="A15" s="84" t="s">
        <v>253</v>
      </c>
      <c r="B15" s="87"/>
      <c r="C15" s="85" t="s">
        <v>56</v>
      </c>
      <c r="D15" s="85" t="s">
        <v>56</v>
      </c>
      <c r="E15" s="85" t="s">
        <v>56</v>
      </c>
      <c r="F15" s="85" t="s">
        <v>56</v>
      </c>
      <c r="G15" s="85" t="s">
        <v>56</v>
      </c>
      <c r="H15" s="85" t="s">
        <v>56</v>
      </c>
      <c r="I15" s="85" t="s">
        <v>56</v>
      </c>
      <c r="J15" s="85" t="s">
        <v>56</v>
      </c>
      <c r="K15" s="85" t="s">
        <v>56</v>
      </c>
      <c r="L15" s="85" t="s">
        <v>56</v>
      </c>
      <c r="M15" s="85" t="s">
        <v>56</v>
      </c>
      <c r="N15" s="85" t="s">
        <v>56</v>
      </c>
      <c r="O15" s="85" t="s">
        <v>56</v>
      </c>
      <c r="P15" s="85" t="s">
        <v>56</v>
      </c>
    </row>
    <row r="16" spans="1:16" x14ac:dyDescent="0.3">
      <c r="A16" s="84" t="s">
        <v>254</v>
      </c>
      <c r="B16" s="40" t="s">
        <v>56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x14ac:dyDescent="0.3">
      <c r="A17" s="103" t="s">
        <v>346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1:16" x14ac:dyDescent="0.3">
      <c r="A18" s="103" t="s">
        <v>347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</row>
    <row r="19" spans="1:16" x14ac:dyDescent="0.3">
      <c r="A19" s="31" t="s">
        <v>118</v>
      </c>
      <c r="B19" s="89">
        <f>SUM(B15:B18)</f>
        <v>0</v>
      </c>
      <c r="C19" s="89">
        <f t="shared" ref="C19:P19" si="3">SUM(C15:C18)</f>
        <v>0</v>
      </c>
      <c r="D19" s="89">
        <f t="shared" si="3"/>
        <v>0</v>
      </c>
      <c r="E19" s="89">
        <f t="shared" si="3"/>
        <v>0</v>
      </c>
      <c r="F19" s="89">
        <f t="shared" si="3"/>
        <v>0</v>
      </c>
      <c r="G19" s="89">
        <f t="shared" si="3"/>
        <v>0</v>
      </c>
      <c r="H19" s="89">
        <f t="shared" si="3"/>
        <v>0</v>
      </c>
      <c r="I19" s="89">
        <f t="shared" si="3"/>
        <v>0</v>
      </c>
      <c r="J19" s="89">
        <f t="shared" si="3"/>
        <v>0</v>
      </c>
      <c r="K19" s="89">
        <f t="shared" si="3"/>
        <v>0</v>
      </c>
      <c r="L19" s="89">
        <f t="shared" si="3"/>
        <v>0</v>
      </c>
      <c r="M19" s="89">
        <f t="shared" si="3"/>
        <v>0</v>
      </c>
      <c r="N19" s="89">
        <f t="shared" si="3"/>
        <v>0</v>
      </c>
      <c r="O19" s="89">
        <f t="shared" si="3"/>
        <v>0</v>
      </c>
      <c r="P19" s="89">
        <f t="shared" si="3"/>
        <v>0</v>
      </c>
    </row>
  </sheetData>
  <mergeCells count="1">
    <mergeCell ref="G1:I1"/>
  </mergeCells>
  <hyperlinks>
    <hyperlink ref="A2" location="FEO!A1" display="terug" xr:uid="{9F3414D3-4559-47E0-83A5-D24BB3B82013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6D50-98CF-437E-9DC3-F460D6BC5466}">
  <dimension ref="A1"/>
  <sheetViews>
    <sheetView workbookViewId="0">
      <selection activeCell="K16" sqref="K1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F255-46B6-42EA-BFED-9232CA0E9C7E}">
  <dimension ref="A1:R8"/>
  <sheetViews>
    <sheetView workbookViewId="0">
      <selection activeCell="D25" sqref="D25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8" x14ac:dyDescent="0.3">
      <c r="A1" s="2" t="s">
        <v>135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  <c r="K1" s="4"/>
      <c r="L1" s="4"/>
      <c r="M1" s="4"/>
      <c r="N1" s="4"/>
      <c r="O1" s="4"/>
      <c r="P1" s="4"/>
      <c r="Q1" s="4"/>
      <c r="R1" s="4"/>
    </row>
    <row r="2" spans="1:18" x14ac:dyDescent="0.3">
      <c r="A2" s="34" t="s">
        <v>137</v>
      </c>
      <c r="B2" s="4"/>
      <c r="C2" s="4"/>
      <c r="D2" s="4"/>
      <c r="E2" s="4"/>
      <c r="F2" s="25"/>
      <c r="G2" s="26"/>
      <c r="H2" s="26"/>
      <c r="I2" s="26"/>
      <c r="J2" s="4"/>
      <c r="K2" s="4"/>
      <c r="L2" s="4"/>
      <c r="M2" s="4"/>
      <c r="N2" s="4"/>
      <c r="O2" s="4"/>
      <c r="P2" s="4"/>
      <c r="Q2" s="4"/>
      <c r="R2" s="4"/>
    </row>
    <row r="3" spans="1:18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3">
      <c r="A4" s="30" t="s">
        <v>130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  <c r="Q4" s="4"/>
      <c r="R4" s="4"/>
    </row>
    <row r="5" spans="1:18" x14ac:dyDescent="0.3">
      <c r="A5" s="30" t="s">
        <v>131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"/>
      <c r="R5" s="4"/>
    </row>
    <row r="6" spans="1:18" x14ac:dyDescent="0.3">
      <c r="A6" s="30" t="s">
        <v>132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"/>
      <c r="R6" s="4"/>
    </row>
    <row r="7" spans="1:18" x14ac:dyDescent="0.3">
      <c r="A7" s="31" t="s">
        <v>133</v>
      </c>
      <c r="B7" s="43">
        <f>B5*B6</f>
        <v>0</v>
      </c>
      <c r="C7" s="43">
        <f t="shared" ref="C7:K7" si="1">C5*C6</f>
        <v>0</v>
      </c>
      <c r="D7" s="43">
        <f t="shared" si="1"/>
        <v>0</v>
      </c>
      <c r="E7" s="43">
        <f t="shared" si="1"/>
        <v>0</v>
      </c>
      <c r="F7" s="43">
        <f t="shared" si="1"/>
        <v>0</v>
      </c>
      <c r="G7" s="43">
        <f t="shared" si="1"/>
        <v>0</v>
      </c>
      <c r="H7" s="43">
        <f t="shared" si="1"/>
        <v>0</v>
      </c>
      <c r="I7" s="43">
        <f t="shared" si="1"/>
        <v>0</v>
      </c>
      <c r="J7" s="43">
        <f t="shared" si="1"/>
        <v>0</v>
      </c>
      <c r="K7" s="43">
        <f t="shared" si="1"/>
        <v>0</v>
      </c>
      <c r="L7" s="41">
        <f t="shared" ref="L7:P7" si="2">L5*L6</f>
        <v>0</v>
      </c>
      <c r="M7" s="41">
        <f t="shared" si="2"/>
        <v>0</v>
      </c>
      <c r="N7" s="41">
        <f t="shared" si="2"/>
        <v>0</v>
      </c>
      <c r="O7" s="41">
        <f t="shared" si="2"/>
        <v>0</v>
      </c>
      <c r="P7" s="41">
        <f t="shared" si="2"/>
        <v>0</v>
      </c>
      <c r="Q7" s="4"/>
      <c r="R7" s="4"/>
    </row>
    <row r="8" spans="1:18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</sheetData>
  <mergeCells count="1">
    <mergeCell ref="G1:I1"/>
  </mergeCells>
  <hyperlinks>
    <hyperlink ref="A2" location="FEO!A1" display="terug" xr:uid="{79067648-4BA6-4329-AA7F-17A80307862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EDD4-DD99-4F9A-BADD-7457BD599E13}">
  <dimension ref="A1:P10"/>
  <sheetViews>
    <sheetView workbookViewId="0">
      <selection activeCell="A14" sqref="A14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  <col min="10" max="10" width="17.5546875" customWidth="1"/>
    <col min="11" max="11" width="14.5546875" customWidth="1"/>
    <col min="12" max="12" width="16.5546875" customWidth="1"/>
    <col min="13" max="13" width="14.44140625" customWidth="1"/>
    <col min="14" max="14" width="12.6640625" customWidth="1"/>
    <col min="15" max="15" width="15.109375" customWidth="1"/>
    <col min="16" max="16" width="14" customWidth="1"/>
  </cols>
  <sheetData>
    <row r="1" spans="1:16" x14ac:dyDescent="0.3">
      <c r="A1" s="2" t="s">
        <v>136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  <c r="K1" s="4"/>
      <c r="L1" s="4"/>
      <c r="M1" s="4"/>
      <c r="N1" s="4"/>
      <c r="O1" s="4"/>
      <c r="P1" s="4"/>
    </row>
    <row r="2" spans="1:16" x14ac:dyDescent="0.3">
      <c r="A2" s="34" t="s">
        <v>137</v>
      </c>
      <c r="B2" s="4"/>
      <c r="C2" s="4"/>
      <c r="D2" s="4"/>
      <c r="E2" s="4"/>
      <c r="F2" s="25"/>
      <c r="G2" s="29"/>
      <c r="H2" s="29"/>
      <c r="I2" s="29"/>
      <c r="J2" s="4"/>
      <c r="K2" s="4"/>
      <c r="L2" s="4"/>
      <c r="M2" s="4"/>
      <c r="N2" s="4"/>
      <c r="O2" s="4"/>
      <c r="P2" s="4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130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131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132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133</v>
      </c>
      <c r="B7" s="41">
        <f>B5*B6</f>
        <v>0</v>
      </c>
      <c r="C7" s="41">
        <f t="shared" ref="C7:P7" si="1">C5*C6</f>
        <v>0</v>
      </c>
      <c r="D7" s="41">
        <f t="shared" si="1"/>
        <v>0</v>
      </c>
      <c r="E7" s="41">
        <f t="shared" si="1"/>
        <v>0</v>
      </c>
      <c r="F7" s="41">
        <f t="shared" si="1"/>
        <v>0</v>
      </c>
      <c r="G7" s="41">
        <f t="shared" si="1"/>
        <v>0</v>
      </c>
      <c r="H7" s="41">
        <f t="shared" si="1"/>
        <v>0</v>
      </c>
      <c r="I7" s="41">
        <f t="shared" si="1"/>
        <v>0</v>
      </c>
      <c r="J7" s="41">
        <f t="shared" si="1"/>
        <v>0</v>
      </c>
      <c r="K7" s="41">
        <f t="shared" si="1"/>
        <v>0</v>
      </c>
      <c r="L7" s="41">
        <f t="shared" si="1"/>
        <v>0</v>
      </c>
      <c r="M7" s="41">
        <f t="shared" si="1"/>
        <v>0</v>
      </c>
      <c r="N7" s="41">
        <f t="shared" si="1"/>
        <v>0</v>
      </c>
      <c r="O7" s="41">
        <f t="shared" si="1"/>
        <v>0</v>
      </c>
      <c r="P7" s="41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</sheetData>
  <mergeCells count="1">
    <mergeCell ref="G1:I1"/>
  </mergeCells>
  <hyperlinks>
    <hyperlink ref="A2" location="A.03!A1" display="terug" xr:uid="{140DCCA3-6F5E-4634-BDCE-02270494CC1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688B-0910-47E0-8C0E-9047D8668949}">
  <dimension ref="A1:J66"/>
  <sheetViews>
    <sheetView topLeftCell="A13" zoomScale="93" workbookViewId="0">
      <selection activeCell="J30" sqref="J30"/>
    </sheetView>
  </sheetViews>
  <sheetFormatPr defaultRowHeight="14.4" x14ac:dyDescent="0.3"/>
  <cols>
    <col min="1" max="1" width="47.6640625" customWidth="1"/>
    <col min="2" max="2" width="27.8867187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0" x14ac:dyDescent="0.3">
      <c r="A1" s="2" t="s">
        <v>223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</row>
    <row r="2" spans="1:10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141</v>
      </c>
      <c r="B4" s="40" t="s">
        <v>163</v>
      </c>
      <c r="C4" s="40"/>
      <c r="D4" s="40"/>
      <c r="E4" s="40"/>
      <c r="F4" s="40"/>
      <c r="G4" s="40"/>
      <c r="H4" s="40"/>
      <c r="I4" s="40"/>
      <c r="J4" s="45"/>
    </row>
    <row r="5" spans="1:10" x14ac:dyDescent="0.3">
      <c r="A5" s="30" t="s">
        <v>138</v>
      </c>
      <c r="B5" s="40" t="s">
        <v>143</v>
      </c>
      <c r="C5" s="40"/>
      <c r="D5" s="40"/>
      <c r="E5" s="40"/>
      <c r="F5" s="40"/>
      <c r="G5" s="40"/>
      <c r="H5" s="40"/>
      <c r="I5" s="40"/>
      <c r="J5" s="45"/>
    </row>
    <row r="6" spans="1:10" x14ac:dyDescent="0.3">
      <c r="A6" s="30" t="s">
        <v>139</v>
      </c>
      <c r="B6" s="40" t="s">
        <v>164</v>
      </c>
      <c r="C6" s="40"/>
      <c r="D6" s="40"/>
      <c r="E6" s="40"/>
      <c r="F6" s="40"/>
      <c r="G6" s="40"/>
      <c r="H6" s="40"/>
      <c r="I6" s="40"/>
      <c r="J6" s="45"/>
    </row>
    <row r="7" spans="1:10" x14ac:dyDescent="0.3">
      <c r="A7" s="30" t="s">
        <v>140</v>
      </c>
      <c r="B7" s="40"/>
      <c r="C7" s="40"/>
      <c r="D7" s="40"/>
      <c r="E7" s="40"/>
      <c r="F7" s="40"/>
      <c r="G7" s="40"/>
      <c r="H7" s="40"/>
      <c r="I7" s="40"/>
      <c r="J7" s="45"/>
    </row>
    <row r="8" spans="1:10" x14ac:dyDescent="0.3">
      <c r="A8" s="31" t="s">
        <v>142</v>
      </c>
      <c r="B8" s="68">
        <v>0</v>
      </c>
      <c r="C8" s="68">
        <v>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45"/>
    </row>
    <row r="9" spans="1:10" x14ac:dyDescent="0.3">
      <c r="A9" s="30" t="s">
        <v>144</v>
      </c>
      <c r="B9" s="42"/>
      <c r="C9" s="42"/>
      <c r="D9" s="42"/>
      <c r="E9" s="42"/>
      <c r="F9" s="42"/>
      <c r="G9" s="42"/>
      <c r="H9" s="42"/>
      <c r="I9" s="42"/>
      <c r="J9" s="45"/>
    </row>
    <row r="10" spans="1:10" x14ac:dyDescent="0.3">
      <c r="A10" s="32" t="s">
        <v>145</v>
      </c>
      <c r="B10" s="40"/>
      <c r="C10" s="40"/>
      <c r="D10" s="40"/>
      <c r="E10" s="40"/>
      <c r="F10" s="40"/>
      <c r="G10" s="40"/>
      <c r="H10" s="40"/>
      <c r="I10" s="40"/>
      <c r="J10" s="45"/>
    </row>
    <row r="11" spans="1:10" x14ac:dyDescent="0.3">
      <c r="A11" s="32" t="s">
        <v>145</v>
      </c>
      <c r="B11" s="40"/>
      <c r="C11" s="40"/>
      <c r="D11" s="40"/>
      <c r="E11" s="40"/>
      <c r="F11" s="40"/>
      <c r="G11" s="40"/>
      <c r="H11" s="40"/>
      <c r="I11" s="40"/>
      <c r="J11" s="45"/>
    </row>
    <row r="12" spans="1:10" x14ac:dyDescent="0.3">
      <c r="A12" s="32" t="s">
        <v>145</v>
      </c>
      <c r="B12" s="40"/>
      <c r="C12" s="40"/>
      <c r="D12" s="40"/>
      <c r="E12" s="40"/>
      <c r="F12" s="40"/>
      <c r="G12" s="40"/>
      <c r="H12" s="40"/>
      <c r="I12" s="40"/>
      <c r="J12" s="45"/>
    </row>
    <row r="13" spans="1:10" x14ac:dyDescent="0.3">
      <c r="A13" s="32" t="s">
        <v>145</v>
      </c>
      <c r="B13" s="40"/>
      <c r="C13" s="40"/>
      <c r="D13" s="40"/>
      <c r="E13" s="40"/>
      <c r="F13" s="40"/>
      <c r="G13" s="40"/>
      <c r="H13" s="40"/>
      <c r="I13" s="40"/>
      <c r="J13" s="45"/>
    </row>
    <row r="14" spans="1:10" x14ac:dyDescent="0.3">
      <c r="A14" s="32" t="s">
        <v>145</v>
      </c>
      <c r="B14" s="40"/>
      <c r="C14" s="40"/>
      <c r="D14" s="40"/>
      <c r="E14" s="40"/>
      <c r="F14" s="40"/>
      <c r="G14" s="40"/>
      <c r="H14" s="40"/>
      <c r="I14" s="40"/>
      <c r="J14" s="45"/>
    </row>
    <row r="15" spans="1:10" x14ac:dyDescent="0.3">
      <c r="A15" s="32" t="s">
        <v>145</v>
      </c>
      <c r="B15" s="40"/>
      <c r="C15" s="40"/>
      <c r="D15" s="40"/>
      <c r="E15" s="40"/>
      <c r="F15" s="40"/>
      <c r="G15" s="40"/>
      <c r="H15" s="40"/>
      <c r="I15" s="40"/>
      <c r="J15" s="45"/>
    </row>
    <row r="16" spans="1:10" ht="49.95" customHeight="1" x14ac:dyDescent="0.3">
      <c r="A16" s="33" t="s">
        <v>146</v>
      </c>
      <c r="B16" s="43">
        <f>SUM(B10:B15)</f>
        <v>0</v>
      </c>
      <c r="C16" s="43">
        <f t="shared" ref="C16:I16" si="0">SUM(C10:C15)</f>
        <v>0</v>
      </c>
      <c r="D16" s="43">
        <f t="shared" si="0"/>
        <v>0</v>
      </c>
      <c r="E16" s="43">
        <f t="shared" si="0"/>
        <v>0</v>
      </c>
      <c r="F16" s="43">
        <f t="shared" si="0"/>
        <v>0</v>
      </c>
      <c r="G16" s="43">
        <f t="shared" si="0"/>
        <v>0</v>
      </c>
      <c r="H16" s="43">
        <f t="shared" si="0"/>
        <v>0</v>
      </c>
      <c r="I16" s="43">
        <f t="shared" si="0"/>
        <v>0</v>
      </c>
      <c r="J16" s="45"/>
    </row>
    <row r="17" spans="1:10" x14ac:dyDescent="0.3">
      <c r="A17" s="31" t="s">
        <v>147</v>
      </c>
      <c r="B17" s="43">
        <f>B8+B16</f>
        <v>0</v>
      </c>
      <c r="C17" s="43">
        <f t="shared" ref="C17:I17" si="1">C8+C16</f>
        <v>0</v>
      </c>
      <c r="D17" s="43">
        <f t="shared" si="1"/>
        <v>0</v>
      </c>
      <c r="E17" s="43">
        <f t="shared" si="1"/>
        <v>0</v>
      </c>
      <c r="F17" s="43">
        <f t="shared" si="1"/>
        <v>0</v>
      </c>
      <c r="G17" s="43">
        <f t="shared" si="1"/>
        <v>0</v>
      </c>
      <c r="H17" s="43">
        <f t="shared" si="1"/>
        <v>0</v>
      </c>
      <c r="I17" s="43">
        <f t="shared" si="1"/>
        <v>0</v>
      </c>
      <c r="J17" s="45"/>
    </row>
    <row r="18" spans="1:10" x14ac:dyDescent="0.3">
      <c r="A18" s="65" t="s">
        <v>219</v>
      </c>
      <c r="B18" s="66"/>
      <c r="C18" s="40"/>
      <c r="D18" s="40"/>
      <c r="E18" s="40"/>
      <c r="F18" s="40"/>
      <c r="G18" s="40"/>
      <c r="H18" s="40"/>
      <c r="I18" s="40"/>
      <c r="J18" s="45"/>
    </row>
    <row r="19" spans="1:10" x14ac:dyDescent="0.3">
      <c r="A19" s="30" t="s">
        <v>148</v>
      </c>
      <c r="B19" s="40"/>
      <c r="C19" s="40"/>
      <c r="D19" s="40"/>
      <c r="E19" s="40"/>
      <c r="F19" s="40"/>
      <c r="G19" s="40"/>
      <c r="H19" s="40"/>
      <c r="I19" s="40"/>
      <c r="J19" s="45"/>
    </row>
    <row r="20" spans="1:10" x14ac:dyDescent="0.3">
      <c r="A20" s="65" t="s">
        <v>220</v>
      </c>
      <c r="B20" s="40"/>
      <c r="C20" s="40"/>
      <c r="D20" s="40"/>
      <c r="E20" s="40"/>
      <c r="F20" s="40"/>
      <c r="G20" s="40"/>
      <c r="H20" s="40"/>
      <c r="I20" s="40"/>
      <c r="J20" s="45"/>
    </row>
    <row r="21" spans="1:10" x14ac:dyDescent="0.3">
      <c r="A21" s="31" t="s">
        <v>149</v>
      </c>
      <c r="B21" s="43">
        <f>SUM(B18:B20)</f>
        <v>0</v>
      </c>
      <c r="C21" s="43">
        <f t="shared" ref="C21:I21" si="2">SUM(C18:C20)</f>
        <v>0</v>
      </c>
      <c r="D21" s="43">
        <f t="shared" si="2"/>
        <v>0</v>
      </c>
      <c r="E21" s="43">
        <f t="shared" si="2"/>
        <v>0</v>
      </c>
      <c r="F21" s="43">
        <f t="shared" si="2"/>
        <v>0</v>
      </c>
      <c r="G21" s="43">
        <f t="shared" si="2"/>
        <v>0</v>
      </c>
      <c r="H21" s="43">
        <f t="shared" si="2"/>
        <v>0</v>
      </c>
      <c r="I21" s="43">
        <f t="shared" si="2"/>
        <v>0</v>
      </c>
      <c r="J21" s="45"/>
    </row>
    <row r="22" spans="1:10" x14ac:dyDescent="0.3">
      <c r="A22" s="31" t="s">
        <v>150</v>
      </c>
      <c r="B22" s="43">
        <f>B21+B17</f>
        <v>0</v>
      </c>
      <c r="C22" s="43">
        <f t="shared" ref="C22:I22" si="3">C21+C17</f>
        <v>0</v>
      </c>
      <c r="D22" s="43">
        <f t="shared" si="3"/>
        <v>0</v>
      </c>
      <c r="E22" s="43">
        <f t="shared" si="3"/>
        <v>0</v>
      </c>
      <c r="F22" s="43">
        <f t="shared" si="3"/>
        <v>0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5"/>
    </row>
    <row r="23" spans="1:10" x14ac:dyDescent="0.3">
      <c r="A23" s="39" t="s">
        <v>214</v>
      </c>
      <c r="B23" s="67"/>
      <c r="C23" s="67"/>
      <c r="D23" s="67"/>
      <c r="E23" s="67"/>
      <c r="F23" s="67"/>
      <c r="G23" s="67"/>
      <c r="H23" s="67"/>
      <c r="I23" s="67"/>
      <c r="J23" s="45"/>
    </row>
    <row r="24" spans="1:10" x14ac:dyDescent="0.3">
      <c r="A24" s="39" t="s">
        <v>215</v>
      </c>
      <c r="B24" s="67"/>
      <c r="C24" s="67"/>
      <c r="D24" s="67"/>
      <c r="E24" s="67"/>
      <c r="F24" s="67"/>
      <c r="G24" s="67"/>
      <c r="H24" s="67"/>
      <c r="I24" s="67"/>
      <c r="J24" s="45"/>
    </row>
    <row r="25" spans="1:10" x14ac:dyDescent="0.3">
      <c r="A25" s="38" t="s">
        <v>154</v>
      </c>
      <c r="B25" s="46">
        <f t="shared" ref="B25:I25" si="4">B7*365.25</f>
        <v>0</v>
      </c>
      <c r="C25" s="46">
        <f t="shared" si="4"/>
        <v>0</v>
      </c>
      <c r="D25" s="46">
        <f t="shared" si="4"/>
        <v>0</v>
      </c>
      <c r="E25" s="46">
        <f t="shared" si="4"/>
        <v>0</v>
      </c>
      <c r="F25" s="46">
        <f t="shared" si="4"/>
        <v>0</v>
      </c>
      <c r="G25" s="46">
        <f t="shared" si="4"/>
        <v>0</v>
      </c>
      <c r="H25" s="46">
        <f t="shared" si="4"/>
        <v>0</v>
      </c>
      <c r="I25" s="46">
        <f t="shared" si="4"/>
        <v>0</v>
      </c>
      <c r="J25" s="45"/>
    </row>
    <row r="26" spans="1:10" x14ac:dyDescent="0.3">
      <c r="A26" s="30" t="s">
        <v>155</v>
      </c>
      <c r="B26" s="47">
        <f>DATEDIF(B23,B24,"D")</f>
        <v>0</v>
      </c>
      <c r="C26" s="47">
        <f t="shared" ref="C26:I26" si="5">DATEDIF(C23,C24,"D")</f>
        <v>0</v>
      </c>
      <c r="D26" s="47">
        <f t="shared" si="5"/>
        <v>0</v>
      </c>
      <c r="E26" s="47">
        <f t="shared" si="5"/>
        <v>0</v>
      </c>
      <c r="F26" s="47">
        <f t="shared" si="5"/>
        <v>0</v>
      </c>
      <c r="G26" s="47">
        <f t="shared" si="5"/>
        <v>0</v>
      </c>
      <c r="H26" s="47">
        <f t="shared" si="5"/>
        <v>0</v>
      </c>
      <c r="I26" s="47">
        <f t="shared" si="5"/>
        <v>0</v>
      </c>
      <c r="J26" s="45"/>
    </row>
    <row r="27" spans="1:10" x14ac:dyDescent="0.3">
      <c r="A27" s="30" t="s">
        <v>153</v>
      </c>
      <c r="B27" s="41">
        <f>IFERROR((B22)/B25, 0)</f>
        <v>0</v>
      </c>
      <c r="C27" s="41">
        <f t="shared" ref="C27:I27" si="6">IFERROR((C22)/C25, 0)</f>
        <v>0</v>
      </c>
      <c r="D27" s="41">
        <f t="shared" si="6"/>
        <v>0</v>
      </c>
      <c r="E27" s="41">
        <f t="shared" si="6"/>
        <v>0</v>
      </c>
      <c r="F27" s="41">
        <f t="shared" si="6"/>
        <v>0</v>
      </c>
      <c r="G27" s="41">
        <f t="shared" si="6"/>
        <v>0</v>
      </c>
      <c r="H27" s="41">
        <f t="shared" si="6"/>
        <v>0</v>
      </c>
      <c r="I27" s="41">
        <f t="shared" si="6"/>
        <v>0</v>
      </c>
      <c r="J27" s="45"/>
    </row>
    <row r="28" spans="1:10" x14ac:dyDescent="0.3">
      <c r="A28" s="4"/>
      <c r="B28" s="45"/>
      <c r="C28" s="45"/>
      <c r="D28" s="45"/>
      <c r="E28" s="45"/>
      <c r="F28" s="45"/>
      <c r="G28" s="45"/>
      <c r="H28" s="45"/>
      <c r="I28" s="45"/>
      <c r="J28" s="45"/>
    </row>
    <row r="29" spans="1:10" x14ac:dyDescent="0.3">
      <c r="A29" s="2" t="s">
        <v>156</v>
      </c>
      <c r="B29" s="45"/>
      <c r="C29" s="45"/>
      <c r="D29" s="45"/>
      <c r="E29" s="45"/>
      <c r="F29" s="45"/>
      <c r="G29" s="45"/>
      <c r="H29" s="45"/>
      <c r="I29" s="45"/>
      <c r="J29" s="140" t="s">
        <v>118</v>
      </c>
    </row>
    <row r="30" spans="1:10" x14ac:dyDescent="0.3">
      <c r="A30" s="44">
        <v>2029</v>
      </c>
      <c r="B30" s="48">
        <f>IF(AND($A30&gt;YEAR(B$23),$A30&lt;YEAR(B$24)),(DATE($A30,12,31)-DATE($A30,1,0))*B$27,IF(AND($A30=YEAR(B$23),$A30=YEAR(B$24)),(B$24-B$23+1)*B$27,IF($A30=YEAR(B$23),(DATE(YEAR(B$23),12,31)-B$23+1)*B$27,IF($A30=YEAR(B$24),(B$24-DATE(YEAR(B$24),1,1))*B$27,0))))</f>
        <v>0</v>
      </c>
      <c r="C30" s="48">
        <f t="shared" ref="C30:I44" si="7">IF(AND($A30&gt;YEAR(C$23),$A30&lt;YEAR(C$24)),(DATE($A30,12,31)-DATE($A30,1,0))*C$27,IF(AND($A30=YEAR(C$23),$A30=YEAR(C$24)),(C$24-C$23+1)*C$27,IF($A30=YEAR(C$23),(DATE(YEAR(C$23),12,31)-C$23+1)*C$27,IF($A30=YEAR(C$24),(C$24-DATE(YEAR(C$24),1,1))*C$27,0))))</f>
        <v>0</v>
      </c>
      <c r="D30" s="48">
        <f t="shared" si="7"/>
        <v>0</v>
      </c>
      <c r="E30" s="48">
        <f t="shared" si="7"/>
        <v>0</v>
      </c>
      <c r="F30" s="48">
        <f t="shared" si="7"/>
        <v>0</v>
      </c>
      <c r="G30" s="48">
        <f t="shared" si="7"/>
        <v>0</v>
      </c>
      <c r="H30" s="48">
        <f t="shared" si="7"/>
        <v>0</v>
      </c>
      <c r="I30" s="48">
        <f>IF(AND($A30&gt;YEAR(I$23),$A30&lt;YEAR(I$24)),(DATE($A30,12,31)-DATE($A30,1,0))*I$27,IF(AND($A30=YEAR(I$23),$A30=YEAR(I$24)),(I$24-I$23+1)*I$27,IF($A30=YEAR(I$23),(DATE(YEAR(I$23),12,31)-I$23+1)*I$27,IF($A30=YEAR(I$24),(I$24-DATE(YEAR(I$24),1,1))*I$27,0))))</f>
        <v>0</v>
      </c>
      <c r="J30" s="142">
        <f>SUM(B30:I30)</f>
        <v>0</v>
      </c>
    </row>
    <row r="31" spans="1:10" x14ac:dyDescent="0.3">
      <c r="A31" s="44">
        <f>A30+1</f>
        <v>2030</v>
      </c>
      <c r="B31" s="48">
        <f t="shared" ref="B31:B44" si="8">IF(AND($A31&gt;YEAR(B$23),$A31&lt;YEAR(B$24)),(DATE($A31,12,31)-DATE($A31,1,0))*B$27,IF(AND($A31=YEAR(B$23),$A31=YEAR(B$24)),(B$24-B$23+1)*B$27,IF($A31=YEAR(B$23),(DATE(YEAR(B$23),12,31)-B$23+1)*B$27,IF($A31=YEAR(B$24),(B$24-DATE(YEAR(B$24),1,1))*B$27,0))))</f>
        <v>0</v>
      </c>
      <c r="C31" s="48">
        <f t="shared" si="7"/>
        <v>0</v>
      </c>
      <c r="D31" s="48">
        <f t="shared" si="7"/>
        <v>0</v>
      </c>
      <c r="E31" s="48">
        <f t="shared" si="7"/>
        <v>0</v>
      </c>
      <c r="F31" s="48">
        <f t="shared" si="7"/>
        <v>0</v>
      </c>
      <c r="G31" s="48">
        <f t="shared" si="7"/>
        <v>0</v>
      </c>
      <c r="H31" s="48">
        <f t="shared" si="7"/>
        <v>0</v>
      </c>
      <c r="I31" s="48">
        <f t="shared" si="7"/>
        <v>0</v>
      </c>
      <c r="J31" s="142">
        <f t="shared" ref="J31:J44" si="9">SUM(B31:I31)</f>
        <v>0</v>
      </c>
    </row>
    <row r="32" spans="1:10" x14ac:dyDescent="0.3">
      <c r="A32" s="44">
        <f t="shared" ref="A32:A44" si="10">A31+1</f>
        <v>2031</v>
      </c>
      <c r="B32" s="48">
        <f t="shared" si="8"/>
        <v>0</v>
      </c>
      <c r="C32" s="48">
        <f t="shared" si="7"/>
        <v>0</v>
      </c>
      <c r="D32" s="48">
        <f t="shared" si="7"/>
        <v>0</v>
      </c>
      <c r="E32" s="48">
        <f t="shared" si="7"/>
        <v>0</v>
      </c>
      <c r="F32" s="48">
        <f t="shared" si="7"/>
        <v>0</v>
      </c>
      <c r="G32" s="48">
        <f t="shared" si="7"/>
        <v>0</v>
      </c>
      <c r="H32" s="48">
        <f t="shared" si="7"/>
        <v>0</v>
      </c>
      <c r="I32" s="48">
        <f t="shared" si="7"/>
        <v>0</v>
      </c>
      <c r="J32" s="142">
        <f t="shared" si="9"/>
        <v>0</v>
      </c>
    </row>
    <row r="33" spans="1:10" x14ac:dyDescent="0.3">
      <c r="A33" s="44">
        <f t="shared" si="10"/>
        <v>2032</v>
      </c>
      <c r="B33" s="48">
        <f t="shared" si="8"/>
        <v>0</v>
      </c>
      <c r="C33" s="48">
        <f t="shared" si="7"/>
        <v>0</v>
      </c>
      <c r="D33" s="48">
        <f t="shared" si="7"/>
        <v>0</v>
      </c>
      <c r="E33" s="48">
        <f t="shared" si="7"/>
        <v>0</v>
      </c>
      <c r="F33" s="48">
        <f t="shared" si="7"/>
        <v>0</v>
      </c>
      <c r="G33" s="48">
        <f t="shared" si="7"/>
        <v>0</v>
      </c>
      <c r="H33" s="48">
        <f t="shared" si="7"/>
        <v>0</v>
      </c>
      <c r="I33" s="48">
        <f t="shared" si="7"/>
        <v>0</v>
      </c>
      <c r="J33" s="142">
        <f t="shared" si="9"/>
        <v>0</v>
      </c>
    </row>
    <row r="34" spans="1:10" x14ac:dyDescent="0.3">
      <c r="A34" s="44">
        <f t="shared" si="10"/>
        <v>2033</v>
      </c>
      <c r="B34" s="48">
        <f t="shared" si="8"/>
        <v>0</v>
      </c>
      <c r="C34" s="48">
        <f t="shared" si="7"/>
        <v>0</v>
      </c>
      <c r="D34" s="48">
        <f t="shared" si="7"/>
        <v>0</v>
      </c>
      <c r="E34" s="48">
        <f t="shared" si="7"/>
        <v>0</v>
      </c>
      <c r="F34" s="48">
        <f t="shared" si="7"/>
        <v>0</v>
      </c>
      <c r="G34" s="48">
        <f t="shared" si="7"/>
        <v>0</v>
      </c>
      <c r="H34" s="48">
        <f t="shared" si="7"/>
        <v>0</v>
      </c>
      <c r="I34" s="48">
        <f t="shared" si="7"/>
        <v>0</v>
      </c>
      <c r="J34" s="142">
        <f t="shared" si="9"/>
        <v>0</v>
      </c>
    </row>
    <row r="35" spans="1:10" x14ac:dyDescent="0.3">
      <c r="A35" s="44">
        <f t="shared" si="10"/>
        <v>2034</v>
      </c>
      <c r="B35" s="48">
        <f t="shared" si="8"/>
        <v>0</v>
      </c>
      <c r="C35" s="48">
        <f t="shared" si="7"/>
        <v>0</v>
      </c>
      <c r="D35" s="48">
        <f t="shared" si="7"/>
        <v>0</v>
      </c>
      <c r="E35" s="48">
        <f t="shared" si="7"/>
        <v>0</v>
      </c>
      <c r="F35" s="48">
        <f t="shared" si="7"/>
        <v>0</v>
      </c>
      <c r="G35" s="48">
        <f t="shared" si="7"/>
        <v>0</v>
      </c>
      <c r="H35" s="48">
        <f t="shared" si="7"/>
        <v>0</v>
      </c>
      <c r="I35" s="48">
        <f t="shared" si="7"/>
        <v>0</v>
      </c>
      <c r="J35" s="142">
        <f t="shared" si="9"/>
        <v>0</v>
      </c>
    </row>
    <row r="36" spans="1:10" x14ac:dyDescent="0.3">
      <c r="A36" s="44">
        <f t="shared" si="10"/>
        <v>2035</v>
      </c>
      <c r="B36" s="48">
        <f t="shared" si="8"/>
        <v>0</v>
      </c>
      <c r="C36" s="48">
        <f t="shared" si="7"/>
        <v>0</v>
      </c>
      <c r="D36" s="48">
        <f t="shared" si="7"/>
        <v>0</v>
      </c>
      <c r="E36" s="48">
        <f t="shared" si="7"/>
        <v>0</v>
      </c>
      <c r="F36" s="48">
        <f t="shared" si="7"/>
        <v>0</v>
      </c>
      <c r="G36" s="48">
        <f t="shared" si="7"/>
        <v>0</v>
      </c>
      <c r="H36" s="48">
        <f t="shared" si="7"/>
        <v>0</v>
      </c>
      <c r="I36" s="48">
        <f t="shared" si="7"/>
        <v>0</v>
      </c>
      <c r="J36" s="142">
        <f t="shared" si="9"/>
        <v>0</v>
      </c>
    </row>
    <row r="37" spans="1:10" x14ac:dyDescent="0.3">
      <c r="A37" s="44">
        <f t="shared" si="10"/>
        <v>2036</v>
      </c>
      <c r="B37" s="48">
        <f t="shared" si="8"/>
        <v>0</v>
      </c>
      <c r="C37" s="48">
        <f t="shared" si="7"/>
        <v>0</v>
      </c>
      <c r="D37" s="48">
        <f t="shared" si="7"/>
        <v>0</v>
      </c>
      <c r="E37" s="48">
        <f t="shared" si="7"/>
        <v>0</v>
      </c>
      <c r="F37" s="48">
        <f t="shared" si="7"/>
        <v>0</v>
      </c>
      <c r="G37" s="48">
        <f t="shared" si="7"/>
        <v>0</v>
      </c>
      <c r="H37" s="48">
        <f t="shared" si="7"/>
        <v>0</v>
      </c>
      <c r="I37" s="48">
        <f t="shared" si="7"/>
        <v>0</v>
      </c>
      <c r="J37" s="142">
        <f t="shared" si="9"/>
        <v>0</v>
      </c>
    </row>
    <row r="38" spans="1:10" x14ac:dyDescent="0.3">
      <c r="A38" s="44">
        <f t="shared" si="10"/>
        <v>2037</v>
      </c>
      <c r="B38" s="48">
        <f t="shared" si="8"/>
        <v>0</v>
      </c>
      <c r="C38" s="48">
        <f t="shared" si="7"/>
        <v>0</v>
      </c>
      <c r="D38" s="48">
        <f t="shared" si="7"/>
        <v>0</v>
      </c>
      <c r="E38" s="48">
        <f t="shared" si="7"/>
        <v>0</v>
      </c>
      <c r="F38" s="48">
        <f t="shared" si="7"/>
        <v>0</v>
      </c>
      <c r="G38" s="48">
        <f t="shared" si="7"/>
        <v>0</v>
      </c>
      <c r="H38" s="48">
        <f t="shared" si="7"/>
        <v>0</v>
      </c>
      <c r="I38" s="48">
        <f t="shared" si="7"/>
        <v>0</v>
      </c>
      <c r="J38" s="142">
        <f t="shared" si="9"/>
        <v>0</v>
      </c>
    </row>
    <row r="39" spans="1:10" x14ac:dyDescent="0.3">
      <c r="A39" s="44">
        <f t="shared" si="10"/>
        <v>2038</v>
      </c>
      <c r="B39" s="48">
        <f t="shared" si="8"/>
        <v>0</v>
      </c>
      <c r="C39" s="48">
        <f t="shared" si="7"/>
        <v>0</v>
      </c>
      <c r="D39" s="48">
        <f t="shared" si="7"/>
        <v>0</v>
      </c>
      <c r="E39" s="48">
        <f t="shared" si="7"/>
        <v>0</v>
      </c>
      <c r="F39" s="48">
        <f t="shared" si="7"/>
        <v>0</v>
      </c>
      <c r="G39" s="48">
        <f t="shared" si="7"/>
        <v>0</v>
      </c>
      <c r="H39" s="48">
        <f t="shared" si="7"/>
        <v>0</v>
      </c>
      <c r="I39" s="48">
        <f t="shared" si="7"/>
        <v>0</v>
      </c>
      <c r="J39" s="142">
        <f t="shared" si="9"/>
        <v>0</v>
      </c>
    </row>
    <row r="40" spans="1:10" x14ac:dyDescent="0.3">
      <c r="A40" s="44">
        <f t="shared" si="10"/>
        <v>2039</v>
      </c>
      <c r="B40" s="48">
        <f t="shared" si="8"/>
        <v>0</v>
      </c>
      <c r="C40" s="48">
        <f t="shared" si="7"/>
        <v>0</v>
      </c>
      <c r="D40" s="48">
        <f t="shared" si="7"/>
        <v>0</v>
      </c>
      <c r="E40" s="48">
        <f t="shared" si="7"/>
        <v>0</v>
      </c>
      <c r="F40" s="48">
        <f t="shared" si="7"/>
        <v>0</v>
      </c>
      <c r="G40" s="48">
        <f t="shared" si="7"/>
        <v>0</v>
      </c>
      <c r="H40" s="48">
        <f t="shared" si="7"/>
        <v>0</v>
      </c>
      <c r="I40" s="48">
        <f t="shared" si="7"/>
        <v>0</v>
      </c>
      <c r="J40" s="142">
        <f t="shared" si="9"/>
        <v>0</v>
      </c>
    </row>
    <row r="41" spans="1:10" x14ac:dyDescent="0.3">
      <c r="A41" s="44">
        <f t="shared" si="10"/>
        <v>2040</v>
      </c>
      <c r="B41" s="48">
        <f t="shared" si="8"/>
        <v>0</v>
      </c>
      <c r="C41" s="48">
        <f t="shared" si="7"/>
        <v>0</v>
      </c>
      <c r="D41" s="48">
        <f t="shared" si="7"/>
        <v>0</v>
      </c>
      <c r="E41" s="48">
        <f t="shared" si="7"/>
        <v>0</v>
      </c>
      <c r="F41" s="48">
        <f t="shared" si="7"/>
        <v>0</v>
      </c>
      <c r="G41" s="48">
        <f t="shared" si="7"/>
        <v>0</v>
      </c>
      <c r="H41" s="48">
        <f t="shared" si="7"/>
        <v>0</v>
      </c>
      <c r="I41" s="48">
        <f t="shared" si="7"/>
        <v>0</v>
      </c>
      <c r="J41" s="142">
        <f t="shared" si="9"/>
        <v>0</v>
      </c>
    </row>
    <row r="42" spans="1:10" x14ac:dyDescent="0.3">
      <c r="A42" s="44">
        <f t="shared" si="10"/>
        <v>2041</v>
      </c>
      <c r="B42" s="48">
        <f t="shared" si="8"/>
        <v>0</v>
      </c>
      <c r="C42" s="48">
        <f t="shared" si="7"/>
        <v>0</v>
      </c>
      <c r="D42" s="48">
        <f t="shared" si="7"/>
        <v>0</v>
      </c>
      <c r="E42" s="48">
        <f t="shared" si="7"/>
        <v>0</v>
      </c>
      <c r="F42" s="48">
        <f t="shared" si="7"/>
        <v>0</v>
      </c>
      <c r="G42" s="48">
        <f t="shared" si="7"/>
        <v>0</v>
      </c>
      <c r="H42" s="48">
        <f t="shared" si="7"/>
        <v>0</v>
      </c>
      <c r="I42" s="48">
        <f t="shared" si="7"/>
        <v>0</v>
      </c>
      <c r="J42" s="142">
        <f t="shared" si="9"/>
        <v>0</v>
      </c>
    </row>
    <row r="43" spans="1:10" x14ac:dyDescent="0.3">
      <c r="A43" s="44">
        <f t="shared" si="10"/>
        <v>2042</v>
      </c>
      <c r="B43" s="48">
        <f t="shared" si="8"/>
        <v>0</v>
      </c>
      <c r="C43" s="48">
        <f t="shared" si="7"/>
        <v>0</v>
      </c>
      <c r="D43" s="48">
        <f t="shared" si="7"/>
        <v>0</v>
      </c>
      <c r="E43" s="48">
        <f t="shared" si="7"/>
        <v>0</v>
      </c>
      <c r="F43" s="48">
        <f t="shared" si="7"/>
        <v>0</v>
      </c>
      <c r="G43" s="48">
        <f t="shared" si="7"/>
        <v>0</v>
      </c>
      <c r="H43" s="48">
        <f t="shared" si="7"/>
        <v>0</v>
      </c>
      <c r="I43" s="48">
        <f t="shared" si="7"/>
        <v>0</v>
      </c>
      <c r="J43" s="142">
        <f t="shared" si="9"/>
        <v>0</v>
      </c>
    </row>
    <row r="44" spans="1:10" x14ac:dyDescent="0.3">
      <c r="A44" s="44">
        <f t="shared" si="10"/>
        <v>2043</v>
      </c>
      <c r="B44" s="48">
        <f t="shared" si="8"/>
        <v>0</v>
      </c>
      <c r="C44" s="48">
        <f t="shared" si="7"/>
        <v>0</v>
      </c>
      <c r="D44" s="48">
        <f t="shared" si="7"/>
        <v>0</v>
      </c>
      <c r="E44" s="48">
        <f t="shared" si="7"/>
        <v>0</v>
      </c>
      <c r="F44" s="48">
        <f t="shared" si="7"/>
        <v>0</v>
      </c>
      <c r="G44" s="48">
        <f t="shared" si="7"/>
        <v>0</v>
      </c>
      <c r="H44" s="48">
        <f t="shared" si="7"/>
        <v>0</v>
      </c>
      <c r="I44" s="48">
        <f t="shared" si="7"/>
        <v>0</v>
      </c>
      <c r="J44" s="142">
        <f t="shared" si="9"/>
        <v>0</v>
      </c>
    </row>
    <row r="45" spans="1:10" x14ac:dyDescent="0.3">
      <c r="A45" s="4"/>
      <c r="B45" s="45"/>
      <c r="C45" s="45"/>
      <c r="D45" s="45"/>
      <c r="E45" s="45"/>
      <c r="F45" s="45"/>
      <c r="G45" s="45"/>
      <c r="H45" s="45"/>
      <c r="I45" s="45"/>
      <c r="J45" s="141" t="s">
        <v>56</v>
      </c>
    </row>
    <row r="46" spans="1:10" x14ac:dyDescent="0.3">
      <c r="A46" s="31" t="s">
        <v>157</v>
      </c>
      <c r="B46" s="43">
        <f>SUM(B30:B44)</f>
        <v>0</v>
      </c>
      <c r="C46" s="43">
        <f t="shared" ref="C46:I46" si="11">SUM(C30:C44)</f>
        <v>0</v>
      </c>
      <c r="D46" s="43">
        <f t="shared" si="11"/>
        <v>0</v>
      </c>
      <c r="E46" s="43">
        <f t="shared" si="11"/>
        <v>0</v>
      </c>
      <c r="F46" s="43">
        <f t="shared" si="11"/>
        <v>0</v>
      </c>
      <c r="G46" s="43">
        <f t="shared" si="11"/>
        <v>0</v>
      </c>
      <c r="H46" s="43">
        <f t="shared" si="11"/>
        <v>0</v>
      </c>
      <c r="I46" s="43">
        <f t="shared" si="11"/>
        <v>0</v>
      </c>
      <c r="J46" s="141" t="s">
        <v>56</v>
      </c>
    </row>
    <row r="47" spans="1:10" x14ac:dyDescent="0.3">
      <c r="A47" s="4"/>
      <c r="B47" s="45"/>
      <c r="C47" s="45"/>
      <c r="D47" s="45"/>
      <c r="E47" s="45"/>
      <c r="F47" s="45"/>
      <c r="G47" s="45"/>
      <c r="H47" s="45"/>
      <c r="I47" s="45"/>
      <c r="J47" s="141" t="s">
        <v>56</v>
      </c>
    </row>
    <row r="48" spans="1:10" ht="14.4" customHeight="1" x14ac:dyDescent="0.3">
      <c r="A48" s="31" t="s">
        <v>158</v>
      </c>
      <c r="B48" s="43">
        <f t="shared" ref="B48:I48" si="12" xml:space="preserve"> B22-B46</f>
        <v>0</v>
      </c>
      <c r="C48" s="43">
        <f t="shared" si="12"/>
        <v>0</v>
      </c>
      <c r="D48" s="43">
        <f t="shared" si="12"/>
        <v>0</v>
      </c>
      <c r="E48" s="43">
        <f t="shared" si="12"/>
        <v>0</v>
      </c>
      <c r="F48" s="43">
        <f t="shared" si="12"/>
        <v>0</v>
      </c>
      <c r="G48" s="43">
        <f t="shared" si="12"/>
        <v>0</v>
      </c>
      <c r="H48" s="43">
        <f t="shared" si="12"/>
        <v>0</v>
      </c>
      <c r="I48" s="43">
        <f t="shared" si="12"/>
        <v>0</v>
      </c>
      <c r="J48" s="141" t="s">
        <v>56</v>
      </c>
    </row>
    <row r="49" spans="1:10" ht="14.4" customHeight="1" x14ac:dyDescent="0.3">
      <c r="A49" s="2"/>
      <c r="B49" s="49"/>
      <c r="C49" s="49"/>
      <c r="D49" s="49"/>
      <c r="E49" s="49"/>
      <c r="F49" s="49"/>
      <c r="G49" s="49"/>
      <c r="H49" s="49"/>
      <c r="I49" s="49"/>
      <c r="J49" s="45"/>
    </row>
    <row r="50" spans="1:10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</row>
    <row r="51" spans="1:10" x14ac:dyDescent="0.3">
      <c r="A51" s="2" t="s">
        <v>299</v>
      </c>
      <c r="B51" s="4"/>
      <c r="C51" s="4"/>
      <c r="D51" s="4"/>
      <c r="E51" s="4"/>
      <c r="F51" s="4"/>
      <c r="G51" s="4"/>
      <c r="H51" s="4"/>
      <c r="I51" s="4"/>
      <c r="J51" s="31" t="s">
        <v>157</v>
      </c>
    </row>
    <row r="52" spans="1:10" x14ac:dyDescent="0.3">
      <c r="A52" s="44">
        <v>2029</v>
      </c>
      <c r="B52" s="118">
        <f>IF(YEAR(B$23)=$A52,B$22,0)-B30</f>
        <v>0</v>
      </c>
      <c r="C52" s="118">
        <f t="shared" ref="C52:I52" si="13">IF(YEAR(C$23)=$A52,C$22,0)-C30</f>
        <v>0</v>
      </c>
      <c r="D52" s="118">
        <f t="shared" si="13"/>
        <v>0</v>
      </c>
      <c r="E52" s="118">
        <f t="shared" si="13"/>
        <v>0</v>
      </c>
      <c r="F52" s="118">
        <f t="shared" si="13"/>
        <v>0</v>
      </c>
      <c r="G52" s="118">
        <f t="shared" si="13"/>
        <v>0</v>
      </c>
      <c r="H52" s="118">
        <f t="shared" si="13"/>
        <v>0</v>
      </c>
      <c r="I52" s="118">
        <f t="shared" si="13"/>
        <v>0</v>
      </c>
      <c r="J52" s="120">
        <f>SUM(B52:I52)</f>
        <v>0</v>
      </c>
    </row>
    <row r="53" spans="1:10" x14ac:dyDescent="0.3">
      <c r="A53" s="44">
        <f>A52+1</f>
        <v>2030</v>
      </c>
      <c r="B53" s="118">
        <f t="shared" ref="B53:B66" si="14">IF(YEAR(B$23)=$A53,B$22,0)+B52-B31</f>
        <v>0</v>
      </c>
      <c r="C53" s="118">
        <f t="shared" ref="C53:C66" si="15">IF(YEAR(C$23)=$A53,C$22,0)+C52-C31</f>
        <v>0</v>
      </c>
      <c r="D53" s="118">
        <f t="shared" ref="D53:D66" si="16">IF(YEAR(D$23)=$A53,D$22,0)+D52-D31</f>
        <v>0</v>
      </c>
      <c r="E53" s="118">
        <f t="shared" ref="E53:E66" si="17">IF(YEAR(E$23)=$A53,E$22,0)+E52-E31</f>
        <v>0</v>
      </c>
      <c r="F53" s="118">
        <f t="shared" ref="F53:F66" si="18">IF(YEAR(F$23)=$A53,F$22,0)+F52-F31</f>
        <v>0</v>
      </c>
      <c r="G53" s="118">
        <f t="shared" ref="G53:G66" si="19">IF(YEAR(G$23)=$A53,G$22,0)+G52-G31</f>
        <v>0</v>
      </c>
      <c r="H53" s="118">
        <f t="shared" ref="H53:H66" si="20">IF(YEAR(H$23)=$A53,H$22,0)+H52-H31</f>
        <v>0</v>
      </c>
      <c r="I53" s="118">
        <f t="shared" ref="I53:I66" si="21">IF(YEAR(I$23)=$A53,I$22,0)+I52-I31</f>
        <v>0</v>
      </c>
      <c r="J53" s="120">
        <f t="shared" ref="J53:J66" si="22">SUM(B53:I53)</f>
        <v>0</v>
      </c>
    </row>
    <row r="54" spans="1:10" x14ac:dyDescent="0.3">
      <c r="A54" s="44">
        <f t="shared" ref="A54:A66" si="23">A53+1</f>
        <v>2031</v>
      </c>
      <c r="B54" s="118">
        <f t="shared" si="14"/>
        <v>0</v>
      </c>
      <c r="C54" s="118">
        <f t="shared" si="15"/>
        <v>0</v>
      </c>
      <c r="D54" s="118">
        <f t="shared" si="16"/>
        <v>0</v>
      </c>
      <c r="E54" s="118">
        <f t="shared" si="17"/>
        <v>0</v>
      </c>
      <c r="F54" s="118">
        <f t="shared" si="18"/>
        <v>0</v>
      </c>
      <c r="G54" s="118">
        <f t="shared" si="19"/>
        <v>0</v>
      </c>
      <c r="H54" s="118">
        <f t="shared" si="20"/>
        <v>0</v>
      </c>
      <c r="I54" s="118">
        <f t="shared" si="21"/>
        <v>0</v>
      </c>
      <c r="J54" s="120">
        <f t="shared" si="22"/>
        <v>0</v>
      </c>
    </row>
    <row r="55" spans="1:10" x14ac:dyDescent="0.3">
      <c r="A55" s="44">
        <f t="shared" si="23"/>
        <v>2032</v>
      </c>
      <c r="B55" s="118">
        <f t="shared" si="14"/>
        <v>0</v>
      </c>
      <c r="C55" s="118">
        <f t="shared" si="15"/>
        <v>0</v>
      </c>
      <c r="D55" s="118">
        <f t="shared" si="16"/>
        <v>0</v>
      </c>
      <c r="E55" s="118">
        <f t="shared" si="17"/>
        <v>0</v>
      </c>
      <c r="F55" s="118">
        <f t="shared" si="18"/>
        <v>0</v>
      </c>
      <c r="G55" s="118">
        <f t="shared" si="19"/>
        <v>0</v>
      </c>
      <c r="H55" s="118">
        <f t="shared" si="20"/>
        <v>0</v>
      </c>
      <c r="I55" s="118">
        <f t="shared" si="21"/>
        <v>0</v>
      </c>
      <c r="J55" s="120">
        <f t="shared" si="22"/>
        <v>0</v>
      </c>
    </row>
    <row r="56" spans="1:10" x14ac:dyDescent="0.3">
      <c r="A56" s="44">
        <f t="shared" si="23"/>
        <v>2033</v>
      </c>
      <c r="B56" s="118">
        <f t="shared" si="14"/>
        <v>0</v>
      </c>
      <c r="C56" s="118">
        <f t="shared" si="15"/>
        <v>0</v>
      </c>
      <c r="D56" s="118">
        <f t="shared" si="16"/>
        <v>0</v>
      </c>
      <c r="E56" s="118">
        <f t="shared" si="17"/>
        <v>0</v>
      </c>
      <c r="F56" s="118">
        <f t="shared" si="18"/>
        <v>0</v>
      </c>
      <c r="G56" s="118">
        <f t="shared" si="19"/>
        <v>0</v>
      </c>
      <c r="H56" s="118">
        <f t="shared" si="20"/>
        <v>0</v>
      </c>
      <c r="I56" s="118">
        <f t="shared" si="21"/>
        <v>0</v>
      </c>
      <c r="J56" s="120">
        <f t="shared" si="22"/>
        <v>0</v>
      </c>
    </row>
    <row r="57" spans="1:10" x14ac:dyDescent="0.3">
      <c r="A57" s="44">
        <f t="shared" si="23"/>
        <v>2034</v>
      </c>
      <c r="B57" s="118">
        <f t="shared" si="14"/>
        <v>0</v>
      </c>
      <c r="C57" s="118">
        <f t="shared" si="15"/>
        <v>0</v>
      </c>
      <c r="D57" s="118">
        <f t="shared" si="16"/>
        <v>0</v>
      </c>
      <c r="E57" s="118">
        <f t="shared" si="17"/>
        <v>0</v>
      </c>
      <c r="F57" s="118">
        <f t="shared" si="18"/>
        <v>0</v>
      </c>
      <c r="G57" s="118">
        <f t="shared" si="19"/>
        <v>0</v>
      </c>
      <c r="H57" s="118">
        <f t="shared" si="20"/>
        <v>0</v>
      </c>
      <c r="I57" s="118">
        <f t="shared" si="21"/>
        <v>0</v>
      </c>
      <c r="J57" s="120">
        <f t="shared" si="22"/>
        <v>0</v>
      </c>
    </row>
    <row r="58" spans="1:10" x14ac:dyDescent="0.3">
      <c r="A58" s="44">
        <f t="shared" si="23"/>
        <v>2035</v>
      </c>
      <c r="B58" s="118">
        <f t="shared" si="14"/>
        <v>0</v>
      </c>
      <c r="C58" s="118">
        <f t="shared" si="15"/>
        <v>0</v>
      </c>
      <c r="D58" s="118">
        <f t="shared" si="16"/>
        <v>0</v>
      </c>
      <c r="E58" s="118">
        <f t="shared" si="17"/>
        <v>0</v>
      </c>
      <c r="F58" s="118">
        <f t="shared" si="18"/>
        <v>0</v>
      </c>
      <c r="G58" s="118">
        <f t="shared" si="19"/>
        <v>0</v>
      </c>
      <c r="H58" s="118">
        <f t="shared" si="20"/>
        <v>0</v>
      </c>
      <c r="I58" s="118">
        <f t="shared" si="21"/>
        <v>0</v>
      </c>
      <c r="J58" s="120">
        <f t="shared" si="22"/>
        <v>0</v>
      </c>
    </row>
    <row r="59" spans="1:10" x14ac:dyDescent="0.3">
      <c r="A59" s="44">
        <f t="shared" si="23"/>
        <v>2036</v>
      </c>
      <c r="B59" s="118">
        <f t="shared" si="14"/>
        <v>0</v>
      </c>
      <c r="C59" s="118">
        <f t="shared" si="15"/>
        <v>0</v>
      </c>
      <c r="D59" s="118">
        <f t="shared" si="16"/>
        <v>0</v>
      </c>
      <c r="E59" s="118">
        <f t="shared" si="17"/>
        <v>0</v>
      </c>
      <c r="F59" s="118">
        <f t="shared" si="18"/>
        <v>0</v>
      </c>
      <c r="G59" s="118">
        <f t="shared" si="19"/>
        <v>0</v>
      </c>
      <c r="H59" s="118">
        <f t="shared" si="20"/>
        <v>0</v>
      </c>
      <c r="I59" s="118">
        <f t="shared" si="21"/>
        <v>0</v>
      </c>
      <c r="J59" s="120">
        <f t="shared" si="22"/>
        <v>0</v>
      </c>
    </row>
    <row r="60" spans="1:10" x14ac:dyDescent="0.3">
      <c r="A60" s="44">
        <f t="shared" si="23"/>
        <v>2037</v>
      </c>
      <c r="B60" s="118">
        <f t="shared" si="14"/>
        <v>0</v>
      </c>
      <c r="C60" s="118">
        <f t="shared" si="15"/>
        <v>0</v>
      </c>
      <c r="D60" s="118">
        <f t="shared" si="16"/>
        <v>0</v>
      </c>
      <c r="E60" s="118">
        <f t="shared" si="17"/>
        <v>0</v>
      </c>
      <c r="F60" s="118">
        <f t="shared" si="18"/>
        <v>0</v>
      </c>
      <c r="G60" s="118">
        <f t="shared" si="19"/>
        <v>0</v>
      </c>
      <c r="H60" s="118">
        <f t="shared" si="20"/>
        <v>0</v>
      </c>
      <c r="I60" s="118">
        <f t="shared" si="21"/>
        <v>0</v>
      </c>
      <c r="J60" s="120">
        <f t="shared" si="22"/>
        <v>0</v>
      </c>
    </row>
    <row r="61" spans="1:10" x14ac:dyDescent="0.3">
      <c r="A61" s="44">
        <f t="shared" si="23"/>
        <v>2038</v>
      </c>
      <c r="B61" s="118">
        <f t="shared" si="14"/>
        <v>0</v>
      </c>
      <c r="C61" s="118">
        <f t="shared" si="15"/>
        <v>0</v>
      </c>
      <c r="D61" s="118">
        <f t="shared" si="16"/>
        <v>0</v>
      </c>
      <c r="E61" s="118">
        <f t="shared" si="17"/>
        <v>0</v>
      </c>
      <c r="F61" s="118">
        <f t="shared" si="18"/>
        <v>0</v>
      </c>
      <c r="G61" s="118">
        <f t="shared" si="19"/>
        <v>0</v>
      </c>
      <c r="H61" s="118">
        <f t="shared" si="20"/>
        <v>0</v>
      </c>
      <c r="I61" s="118">
        <f t="shared" si="21"/>
        <v>0</v>
      </c>
      <c r="J61" s="120">
        <f t="shared" si="22"/>
        <v>0</v>
      </c>
    </row>
    <row r="62" spans="1:10" x14ac:dyDescent="0.3">
      <c r="A62" s="44">
        <f t="shared" si="23"/>
        <v>2039</v>
      </c>
      <c r="B62" s="118">
        <f t="shared" si="14"/>
        <v>0</v>
      </c>
      <c r="C62" s="118">
        <f t="shared" si="15"/>
        <v>0</v>
      </c>
      <c r="D62" s="118">
        <f t="shared" si="16"/>
        <v>0</v>
      </c>
      <c r="E62" s="118">
        <f t="shared" si="17"/>
        <v>0</v>
      </c>
      <c r="F62" s="118">
        <f t="shared" si="18"/>
        <v>0</v>
      </c>
      <c r="G62" s="118">
        <f t="shared" si="19"/>
        <v>0</v>
      </c>
      <c r="H62" s="118">
        <f t="shared" si="20"/>
        <v>0</v>
      </c>
      <c r="I62" s="118">
        <f t="shared" si="21"/>
        <v>0</v>
      </c>
      <c r="J62" s="120">
        <f t="shared" si="22"/>
        <v>0</v>
      </c>
    </row>
    <row r="63" spans="1:10" x14ac:dyDescent="0.3">
      <c r="A63" s="44">
        <f t="shared" si="23"/>
        <v>2040</v>
      </c>
      <c r="B63" s="118">
        <f t="shared" si="14"/>
        <v>0</v>
      </c>
      <c r="C63" s="118">
        <f t="shared" si="15"/>
        <v>0</v>
      </c>
      <c r="D63" s="118">
        <f t="shared" si="16"/>
        <v>0</v>
      </c>
      <c r="E63" s="118">
        <f t="shared" si="17"/>
        <v>0</v>
      </c>
      <c r="F63" s="118">
        <f t="shared" si="18"/>
        <v>0</v>
      </c>
      <c r="G63" s="118">
        <f t="shared" si="19"/>
        <v>0</v>
      </c>
      <c r="H63" s="118">
        <f t="shared" si="20"/>
        <v>0</v>
      </c>
      <c r="I63" s="118">
        <f t="shared" si="21"/>
        <v>0</v>
      </c>
      <c r="J63" s="120">
        <f t="shared" si="22"/>
        <v>0</v>
      </c>
    </row>
    <row r="64" spans="1:10" x14ac:dyDescent="0.3">
      <c r="A64" s="44">
        <f t="shared" si="23"/>
        <v>2041</v>
      </c>
      <c r="B64" s="118">
        <f t="shared" si="14"/>
        <v>0</v>
      </c>
      <c r="C64" s="118">
        <f t="shared" si="15"/>
        <v>0</v>
      </c>
      <c r="D64" s="118">
        <f t="shared" si="16"/>
        <v>0</v>
      </c>
      <c r="E64" s="118">
        <f t="shared" si="17"/>
        <v>0</v>
      </c>
      <c r="F64" s="118">
        <f t="shared" si="18"/>
        <v>0</v>
      </c>
      <c r="G64" s="118">
        <f t="shared" si="19"/>
        <v>0</v>
      </c>
      <c r="H64" s="118">
        <f t="shared" si="20"/>
        <v>0</v>
      </c>
      <c r="I64" s="118">
        <f t="shared" si="21"/>
        <v>0</v>
      </c>
      <c r="J64" s="120">
        <f t="shared" si="22"/>
        <v>0</v>
      </c>
    </row>
    <row r="65" spans="1:10" x14ac:dyDescent="0.3">
      <c r="A65" s="44">
        <f t="shared" si="23"/>
        <v>2042</v>
      </c>
      <c r="B65" s="118">
        <f t="shared" si="14"/>
        <v>0</v>
      </c>
      <c r="C65" s="118">
        <f t="shared" si="15"/>
        <v>0</v>
      </c>
      <c r="D65" s="118">
        <f t="shared" si="16"/>
        <v>0</v>
      </c>
      <c r="E65" s="118">
        <f t="shared" si="17"/>
        <v>0</v>
      </c>
      <c r="F65" s="118">
        <f t="shared" si="18"/>
        <v>0</v>
      </c>
      <c r="G65" s="118">
        <f t="shared" si="19"/>
        <v>0</v>
      </c>
      <c r="H65" s="118">
        <f t="shared" si="20"/>
        <v>0</v>
      </c>
      <c r="I65" s="118">
        <f t="shared" si="21"/>
        <v>0</v>
      </c>
      <c r="J65" s="120">
        <f t="shared" si="22"/>
        <v>0</v>
      </c>
    </row>
    <row r="66" spans="1:10" x14ac:dyDescent="0.3">
      <c r="A66" s="44">
        <f t="shared" si="23"/>
        <v>2043</v>
      </c>
      <c r="B66" s="118">
        <f t="shared" si="14"/>
        <v>0</v>
      </c>
      <c r="C66" s="118">
        <f t="shared" si="15"/>
        <v>0</v>
      </c>
      <c r="D66" s="118">
        <f t="shared" si="16"/>
        <v>0</v>
      </c>
      <c r="E66" s="118">
        <f t="shared" si="17"/>
        <v>0</v>
      </c>
      <c r="F66" s="118">
        <f t="shared" si="18"/>
        <v>0</v>
      </c>
      <c r="G66" s="118">
        <f t="shared" si="19"/>
        <v>0</v>
      </c>
      <c r="H66" s="118">
        <f t="shared" si="20"/>
        <v>0</v>
      </c>
      <c r="I66" s="118">
        <f t="shared" si="21"/>
        <v>0</v>
      </c>
      <c r="J66" s="120">
        <f t="shared" si="22"/>
        <v>0</v>
      </c>
    </row>
  </sheetData>
  <mergeCells count="1">
    <mergeCell ref="G1:I1"/>
  </mergeCells>
  <hyperlinks>
    <hyperlink ref="A2" location="FEO!A1" display="terug" xr:uid="{3B77F57C-3046-4E2F-A29A-7B8971FDE17A}"/>
  </hyperlink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DDA3-D441-40E9-B50A-1233372EA150}">
  <dimension ref="A1:J32"/>
  <sheetViews>
    <sheetView workbookViewId="0">
      <selection activeCell="B41" sqref="B41"/>
    </sheetView>
  </sheetViews>
  <sheetFormatPr defaultRowHeight="14.4" x14ac:dyDescent="0.3"/>
  <cols>
    <col min="1" max="1" width="26.88671875" customWidth="1"/>
    <col min="2" max="2" width="21.3320312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0" x14ac:dyDescent="0.3">
      <c r="A1" s="2" t="s">
        <v>224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</row>
    <row r="2" spans="1:10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3">
      <c r="A4" s="30" t="s">
        <v>159</v>
      </c>
      <c r="B4" s="40" t="s">
        <v>163</v>
      </c>
      <c r="C4" s="40"/>
      <c r="D4" s="40"/>
      <c r="E4" s="40"/>
      <c r="F4" s="40"/>
      <c r="G4" s="40"/>
      <c r="H4" s="40"/>
      <c r="I4" s="40"/>
      <c r="J4" s="4"/>
    </row>
    <row r="5" spans="1:10" x14ac:dyDescent="0.3">
      <c r="A5" s="30" t="s">
        <v>139</v>
      </c>
      <c r="B5" s="40" t="s">
        <v>164</v>
      </c>
      <c r="C5" s="40"/>
      <c r="D5" s="40"/>
      <c r="E5" s="40"/>
      <c r="F5" s="40"/>
      <c r="G5" s="40"/>
      <c r="H5" s="40"/>
      <c r="I5" s="40"/>
      <c r="J5" s="4"/>
    </row>
    <row r="6" spans="1:10" x14ac:dyDescent="0.3">
      <c r="A6" s="30" t="s">
        <v>160</v>
      </c>
      <c r="B6" s="40" t="s">
        <v>163</v>
      </c>
      <c r="C6" s="40"/>
      <c r="D6" s="40"/>
      <c r="E6" s="40"/>
      <c r="F6" s="40"/>
      <c r="G6" s="40"/>
      <c r="H6" s="40"/>
      <c r="I6" s="40"/>
      <c r="J6" s="4"/>
    </row>
    <row r="7" spans="1:10" x14ac:dyDescent="0.3">
      <c r="A7" s="30" t="s">
        <v>165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4"/>
    </row>
    <row r="8" spans="1:10" x14ac:dyDescent="0.3">
      <c r="A8" s="30" t="s">
        <v>151</v>
      </c>
      <c r="B8" s="51"/>
      <c r="C8" s="51"/>
      <c r="D8" s="51"/>
      <c r="E8" s="51"/>
      <c r="F8" s="51"/>
      <c r="G8" s="51"/>
      <c r="H8" s="51"/>
      <c r="I8" s="51"/>
      <c r="J8" s="4"/>
    </row>
    <row r="9" spans="1:10" x14ac:dyDescent="0.3">
      <c r="A9" s="30" t="s">
        <v>152</v>
      </c>
      <c r="B9" s="51"/>
      <c r="C9" s="51"/>
      <c r="D9" s="51"/>
      <c r="E9" s="51"/>
      <c r="F9" s="51"/>
      <c r="G9" s="51"/>
      <c r="H9" s="51"/>
      <c r="I9" s="51"/>
      <c r="J9" s="4"/>
    </row>
    <row r="10" spans="1:10" x14ac:dyDescent="0.3">
      <c r="A10" s="30" t="s">
        <v>161</v>
      </c>
      <c r="B10" s="47">
        <f>DATEDIF(B8,B9,"M")</f>
        <v>0</v>
      </c>
      <c r="C10" s="47">
        <f t="shared" ref="C10:I10" si="0">DATEDIF(C8,C9,"M")</f>
        <v>0</v>
      </c>
      <c r="D10" s="47">
        <f t="shared" si="0"/>
        <v>0</v>
      </c>
      <c r="E10" s="47">
        <f t="shared" si="0"/>
        <v>0</v>
      </c>
      <c r="F10" s="47">
        <f t="shared" si="0"/>
        <v>0</v>
      </c>
      <c r="G10" s="47">
        <f t="shared" si="0"/>
        <v>0</v>
      </c>
      <c r="H10" s="47">
        <f t="shared" si="0"/>
        <v>0</v>
      </c>
      <c r="I10" s="47">
        <f t="shared" si="0"/>
        <v>0</v>
      </c>
      <c r="J10" s="4"/>
    </row>
    <row r="11" spans="1:10" x14ac:dyDescent="0.3">
      <c r="A11" s="30" t="s">
        <v>162</v>
      </c>
      <c r="B11" s="41">
        <f>IFERROR(B7/B10,0)</f>
        <v>0</v>
      </c>
      <c r="C11" s="41">
        <f t="shared" ref="C11:I11" si="1">IFERROR(C7/C10,0)</f>
        <v>0</v>
      </c>
      <c r="D11" s="41">
        <f t="shared" si="1"/>
        <v>0</v>
      </c>
      <c r="E11" s="41">
        <f t="shared" si="1"/>
        <v>0</v>
      </c>
      <c r="F11" s="41">
        <f t="shared" si="1"/>
        <v>0</v>
      </c>
      <c r="G11" s="41">
        <f t="shared" si="1"/>
        <v>0</v>
      </c>
      <c r="H11" s="41">
        <f t="shared" si="1"/>
        <v>0</v>
      </c>
      <c r="I11" s="41">
        <f t="shared" si="1"/>
        <v>0</v>
      </c>
      <c r="J11" s="4"/>
    </row>
    <row r="12" spans="1:10" x14ac:dyDescent="0.3">
      <c r="A12" s="4"/>
      <c r="B12" s="45"/>
      <c r="C12" s="45"/>
      <c r="D12" s="45"/>
      <c r="E12" s="45"/>
      <c r="F12" s="45"/>
      <c r="G12" s="45"/>
      <c r="H12" s="45"/>
      <c r="I12" s="45"/>
      <c r="J12" s="4"/>
    </row>
    <row r="13" spans="1:10" x14ac:dyDescent="0.3">
      <c r="A13" s="4" t="s">
        <v>166</v>
      </c>
      <c r="B13" s="45"/>
      <c r="C13" s="45"/>
      <c r="D13" s="45"/>
      <c r="E13" s="45"/>
      <c r="F13" s="45"/>
      <c r="G13" s="45"/>
      <c r="H13" s="45"/>
      <c r="I13" s="45"/>
      <c r="J13" s="4"/>
    </row>
    <row r="14" spans="1:10" x14ac:dyDescent="0.3">
      <c r="A14" s="30">
        <v>2029</v>
      </c>
      <c r="B14" s="41">
        <f>IF(AND($A14&gt;YEAR(B$8),$A14&lt;YEAR(B$9)),12*B$11,IF($A14=YEAR(B$8),(12-MONTH(B$8))*B$11,IF($A14=YEAR(B$9),(MONTH(B$9))*B$11,0)))</f>
        <v>0</v>
      </c>
      <c r="C14" s="41">
        <f t="shared" ref="C14:I28" si="2">IF(AND($A14&gt;YEAR(C$8),$A14&lt;YEAR(C$9)),12*C$11,IF($A14=YEAR(C$8),(12-MONTH(C$8))*C$11,IF($A14=YEAR(C$9),(MONTH(C$9))*C$11,0)))</f>
        <v>0</v>
      </c>
      <c r="D14" s="41">
        <f t="shared" si="2"/>
        <v>0</v>
      </c>
      <c r="E14" s="41">
        <f t="shared" si="2"/>
        <v>0</v>
      </c>
      <c r="F14" s="41">
        <f t="shared" si="2"/>
        <v>0</v>
      </c>
      <c r="G14" s="41">
        <f t="shared" si="2"/>
        <v>0</v>
      </c>
      <c r="H14" s="41">
        <f t="shared" si="2"/>
        <v>0</v>
      </c>
      <c r="I14" s="41">
        <f t="shared" si="2"/>
        <v>0</v>
      </c>
      <c r="J14" s="4"/>
    </row>
    <row r="15" spans="1:10" x14ac:dyDescent="0.3">
      <c r="A15" s="30">
        <f>A14+1</f>
        <v>2030</v>
      </c>
      <c r="B15" s="41">
        <f t="shared" ref="B15:B28" si="3">IF(AND($A15&gt;YEAR(B$8),$A15&lt;YEAR(B$9)),12*B$11,IF($A15=YEAR(B$8),(12-MONTH(B$8))*B$11,IF($A15=YEAR(B$9),(MONTH(B$9))*B$11,0)))</f>
        <v>0</v>
      </c>
      <c r="C15" s="41">
        <f t="shared" si="2"/>
        <v>0</v>
      </c>
      <c r="D15" s="41">
        <f t="shared" si="2"/>
        <v>0</v>
      </c>
      <c r="E15" s="41">
        <f t="shared" si="2"/>
        <v>0</v>
      </c>
      <c r="F15" s="41">
        <f t="shared" si="2"/>
        <v>0</v>
      </c>
      <c r="G15" s="41">
        <f t="shared" si="2"/>
        <v>0</v>
      </c>
      <c r="H15" s="41">
        <f t="shared" si="2"/>
        <v>0</v>
      </c>
      <c r="I15" s="41">
        <f t="shared" si="2"/>
        <v>0</v>
      </c>
      <c r="J15" s="4"/>
    </row>
    <row r="16" spans="1:10" x14ac:dyDescent="0.3">
      <c r="A16" s="30">
        <f t="shared" ref="A16:A28" si="4">A15+1</f>
        <v>2031</v>
      </c>
      <c r="B16" s="41">
        <f t="shared" si="3"/>
        <v>0</v>
      </c>
      <c r="C16" s="41">
        <f t="shared" si="2"/>
        <v>0</v>
      </c>
      <c r="D16" s="41">
        <f t="shared" si="2"/>
        <v>0</v>
      </c>
      <c r="E16" s="41">
        <f t="shared" si="2"/>
        <v>0</v>
      </c>
      <c r="F16" s="41">
        <f t="shared" si="2"/>
        <v>0</v>
      </c>
      <c r="G16" s="41">
        <f t="shared" si="2"/>
        <v>0</v>
      </c>
      <c r="H16" s="41">
        <f t="shared" si="2"/>
        <v>0</v>
      </c>
      <c r="I16" s="41">
        <f t="shared" si="2"/>
        <v>0</v>
      </c>
      <c r="J16" s="4"/>
    </row>
    <row r="17" spans="1:10" x14ac:dyDescent="0.3">
      <c r="A17" s="30">
        <f t="shared" si="4"/>
        <v>2032</v>
      </c>
      <c r="B17" s="41">
        <f t="shared" si="3"/>
        <v>0</v>
      </c>
      <c r="C17" s="41">
        <f t="shared" si="2"/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"/>
    </row>
    <row r="18" spans="1:10" x14ac:dyDescent="0.3">
      <c r="A18" s="30">
        <f t="shared" si="4"/>
        <v>2033</v>
      </c>
      <c r="B18" s="41">
        <f t="shared" si="3"/>
        <v>0</v>
      </c>
      <c r="C18" s="41">
        <f t="shared" si="2"/>
        <v>0</v>
      </c>
      <c r="D18" s="41">
        <f t="shared" si="2"/>
        <v>0</v>
      </c>
      <c r="E18" s="41">
        <f t="shared" si="2"/>
        <v>0</v>
      </c>
      <c r="F18" s="41">
        <f t="shared" si="2"/>
        <v>0</v>
      </c>
      <c r="G18" s="41">
        <f t="shared" si="2"/>
        <v>0</v>
      </c>
      <c r="H18" s="41">
        <f t="shared" si="2"/>
        <v>0</v>
      </c>
      <c r="I18" s="41">
        <f t="shared" si="2"/>
        <v>0</v>
      </c>
      <c r="J18" s="4"/>
    </row>
    <row r="19" spans="1:10" x14ac:dyDescent="0.3">
      <c r="A19" s="30">
        <f t="shared" si="4"/>
        <v>2034</v>
      </c>
      <c r="B19" s="41">
        <f t="shared" si="3"/>
        <v>0</v>
      </c>
      <c r="C19" s="41">
        <f t="shared" si="2"/>
        <v>0</v>
      </c>
      <c r="D19" s="41">
        <f t="shared" si="2"/>
        <v>0</v>
      </c>
      <c r="E19" s="41">
        <f t="shared" si="2"/>
        <v>0</v>
      </c>
      <c r="F19" s="41">
        <f t="shared" si="2"/>
        <v>0</v>
      </c>
      <c r="G19" s="41">
        <f t="shared" si="2"/>
        <v>0</v>
      </c>
      <c r="H19" s="41">
        <f t="shared" si="2"/>
        <v>0</v>
      </c>
      <c r="I19" s="41">
        <f t="shared" si="2"/>
        <v>0</v>
      </c>
      <c r="J19" s="4"/>
    </row>
    <row r="20" spans="1:10" x14ac:dyDescent="0.3">
      <c r="A20" s="30">
        <f t="shared" si="4"/>
        <v>2035</v>
      </c>
      <c r="B20" s="41">
        <f t="shared" si="3"/>
        <v>0</v>
      </c>
      <c r="C20" s="41">
        <f t="shared" si="2"/>
        <v>0</v>
      </c>
      <c r="D20" s="41">
        <f t="shared" si="2"/>
        <v>0</v>
      </c>
      <c r="E20" s="41">
        <f t="shared" si="2"/>
        <v>0</v>
      </c>
      <c r="F20" s="41">
        <f t="shared" si="2"/>
        <v>0</v>
      </c>
      <c r="G20" s="41">
        <f t="shared" si="2"/>
        <v>0</v>
      </c>
      <c r="H20" s="41">
        <f t="shared" si="2"/>
        <v>0</v>
      </c>
      <c r="I20" s="41">
        <f t="shared" si="2"/>
        <v>0</v>
      </c>
      <c r="J20" s="4"/>
    </row>
    <row r="21" spans="1:10" x14ac:dyDescent="0.3">
      <c r="A21" s="30">
        <f t="shared" si="4"/>
        <v>2036</v>
      </c>
      <c r="B21" s="41">
        <f t="shared" si="3"/>
        <v>0</v>
      </c>
      <c r="C21" s="41">
        <f t="shared" si="2"/>
        <v>0</v>
      </c>
      <c r="D21" s="41">
        <f t="shared" si="2"/>
        <v>0</v>
      </c>
      <c r="E21" s="41">
        <f t="shared" si="2"/>
        <v>0</v>
      </c>
      <c r="F21" s="41">
        <f t="shared" si="2"/>
        <v>0</v>
      </c>
      <c r="G21" s="41">
        <f t="shared" si="2"/>
        <v>0</v>
      </c>
      <c r="H21" s="41">
        <f t="shared" si="2"/>
        <v>0</v>
      </c>
      <c r="I21" s="41">
        <f t="shared" si="2"/>
        <v>0</v>
      </c>
      <c r="J21" s="4"/>
    </row>
    <row r="22" spans="1:10" x14ac:dyDescent="0.3">
      <c r="A22" s="30">
        <f t="shared" si="4"/>
        <v>2037</v>
      </c>
      <c r="B22" s="41">
        <f t="shared" si="3"/>
        <v>0</v>
      </c>
      <c r="C22" s="41">
        <f t="shared" si="2"/>
        <v>0</v>
      </c>
      <c r="D22" s="41">
        <f t="shared" si="2"/>
        <v>0</v>
      </c>
      <c r="E22" s="41">
        <f t="shared" si="2"/>
        <v>0</v>
      </c>
      <c r="F22" s="41">
        <f t="shared" si="2"/>
        <v>0</v>
      </c>
      <c r="G22" s="41">
        <f t="shared" si="2"/>
        <v>0</v>
      </c>
      <c r="H22" s="41">
        <f t="shared" si="2"/>
        <v>0</v>
      </c>
      <c r="I22" s="41">
        <f t="shared" si="2"/>
        <v>0</v>
      </c>
      <c r="J22" s="4"/>
    </row>
    <row r="23" spans="1:10" x14ac:dyDescent="0.3">
      <c r="A23" s="30">
        <f t="shared" si="4"/>
        <v>2038</v>
      </c>
      <c r="B23" s="41">
        <f t="shared" si="3"/>
        <v>0</v>
      </c>
      <c r="C23" s="41">
        <f t="shared" si="2"/>
        <v>0</v>
      </c>
      <c r="D23" s="41">
        <f t="shared" si="2"/>
        <v>0</v>
      </c>
      <c r="E23" s="41">
        <f t="shared" si="2"/>
        <v>0</v>
      </c>
      <c r="F23" s="41">
        <f t="shared" si="2"/>
        <v>0</v>
      </c>
      <c r="G23" s="41">
        <f t="shared" si="2"/>
        <v>0</v>
      </c>
      <c r="H23" s="41">
        <f t="shared" si="2"/>
        <v>0</v>
      </c>
      <c r="I23" s="41">
        <f t="shared" si="2"/>
        <v>0</v>
      </c>
      <c r="J23" s="4"/>
    </row>
    <row r="24" spans="1:10" x14ac:dyDescent="0.3">
      <c r="A24" s="30">
        <f t="shared" si="4"/>
        <v>2039</v>
      </c>
      <c r="B24" s="41">
        <f t="shared" si="3"/>
        <v>0</v>
      </c>
      <c r="C24" s="41">
        <f t="shared" si="2"/>
        <v>0</v>
      </c>
      <c r="D24" s="41">
        <f t="shared" si="2"/>
        <v>0</v>
      </c>
      <c r="E24" s="41">
        <f t="shared" si="2"/>
        <v>0</v>
      </c>
      <c r="F24" s="41">
        <f t="shared" si="2"/>
        <v>0</v>
      </c>
      <c r="G24" s="41">
        <f t="shared" si="2"/>
        <v>0</v>
      </c>
      <c r="H24" s="41">
        <f t="shared" si="2"/>
        <v>0</v>
      </c>
      <c r="I24" s="41">
        <f t="shared" si="2"/>
        <v>0</v>
      </c>
      <c r="J24" s="4"/>
    </row>
    <row r="25" spans="1:10" x14ac:dyDescent="0.3">
      <c r="A25" s="30">
        <f t="shared" si="4"/>
        <v>2040</v>
      </c>
      <c r="B25" s="41">
        <f t="shared" si="3"/>
        <v>0</v>
      </c>
      <c r="C25" s="41">
        <f t="shared" si="2"/>
        <v>0</v>
      </c>
      <c r="D25" s="41">
        <f t="shared" si="2"/>
        <v>0</v>
      </c>
      <c r="E25" s="41">
        <f t="shared" si="2"/>
        <v>0</v>
      </c>
      <c r="F25" s="41">
        <f t="shared" si="2"/>
        <v>0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"/>
    </row>
    <row r="26" spans="1:10" x14ac:dyDescent="0.3">
      <c r="A26" s="30">
        <f t="shared" si="4"/>
        <v>2041</v>
      </c>
      <c r="B26" s="41">
        <f t="shared" si="3"/>
        <v>0</v>
      </c>
      <c r="C26" s="41">
        <f t="shared" si="2"/>
        <v>0</v>
      </c>
      <c r="D26" s="41">
        <f t="shared" si="2"/>
        <v>0</v>
      </c>
      <c r="E26" s="41">
        <f t="shared" si="2"/>
        <v>0</v>
      </c>
      <c r="F26" s="41">
        <f t="shared" si="2"/>
        <v>0</v>
      </c>
      <c r="G26" s="41">
        <f t="shared" si="2"/>
        <v>0</v>
      </c>
      <c r="H26" s="41">
        <f t="shared" si="2"/>
        <v>0</v>
      </c>
      <c r="I26" s="41">
        <f t="shared" si="2"/>
        <v>0</v>
      </c>
      <c r="J26" s="4"/>
    </row>
    <row r="27" spans="1:10" x14ac:dyDescent="0.3">
      <c r="A27" s="30">
        <f t="shared" si="4"/>
        <v>2042</v>
      </c>
      <c r="B27" s="41">
        <f t="shared" si="3"/>
        <v>0</v>
      </c>
      <c r="C27" s="41">
        <f t="shared" si="2"/>
        <v>0</v>
      </c>
      <c r="D27" s="41">
        <f t="shared" si="2"/>
        <v>0</v>
      </c>
      <c r="E27" s="41">
        <f t="shared" si="2"/>
        <v>0</v>
      </c>
      <c r="F27" s="41">
        <f t="shared" si="2"/>
        <v>0</v>
      </c>
      <c r="G27" s="41">
        <f t="shared" si="2"/>
        <v>0</v>
      </c>
      <c r="H27" s="41">
        <f t="shared" si="2"/>
        <v>0</v>
      </c>
      <c r="I27" s="41">
        <f t="shared" si="2"/>
        <v>0</v>
      </c>
      <c r="J27" s="4"/>
    </row>
    <row r="28" spans="1:10" x14ac:dyDescent="0.3">
      <c r="A28" s="30">
        <f t="shared" si="4"/>
        <v>2043</v>
      </c>
      <c r="B28" s="41">
        <f t="shared" si="3"/>
        <v>0</v>
      </c>
      <c r="C28" s="41">
        <f t="shared" si="2"/>
        <v>0</v>
      </c>
      <c r="D28" s="41">
        <f t="shared" si="2"/>
        <v>0</v>
      </c>
      <c r="E28" s="41">
        <f t="shared" si="2"/>
        <v>0</v>
      </c>
      <c r="F28" s="41">
        <f t="shared" si="2"/>
        <v>0</v>
      </c>
      <c r="G28" s="41">
        <f t="shared" si="2"/>
        <v>0</v>
      </c>
      <c r="H28" s="41">
        <f t="shared" si="2"/>
        <v>0</v>
      </c>
      <c r="I28" s="41">
        <f t="shared" si="2"/>
        <v>0</v>
      </c>
      <c r="J28" s="4"/>
    </row>
    <row r="29" spans="1:10" x14ac:dyDescent="0.3">
      <c r="A29" s="4"/>
      <c r="B29" s="45"/>
      <c r="C29" s="45"/>
      <c r="D29" s="45"/>
      <c r="E29" s="45"/>
      <c r="F29" s="45"/>
      <c r="G29" s="45"/>
      <c r="H29" s="45"/>
      <c r="I29" s="45"/>
      <c r="J29" s="4"/>
    </row>
    <row r="30" spans="1:10" x14ac:dyDescent="0.3">
      <c r="A30" s="31" t="s">
        <v>118</v>
      </c>
      <c r="B30" s="43">
        <f>SUM(B14:B28)</f>
        <v>0</v>
      </c>
      <c r="C30" s="43">
        <f t="shared" ref="C30:I30" si="5">SUM(C14:C28)</f>
        <v>0</v>
      </c>
      <c r="D30" s="43">
        <f t="shared" si="5"/>
        <v>0</v>
      </c>
      <c r="E30" s="43">
        <f t="shared" si="5"/>
        <v>0</v>
      </c>
      <c r="F30" s="43">
        <f t="shared" si="5"/>
        <v>0</v>
      </c>
      <c r="G30" s="43">
        <f t="shared" si="5"/>
        <v>0</v>
      </c>
      <c r="H30" s="43">
        <f t="shared" si="5"/>
        <v>0</v>
      </c>
      <c r="I30" s="43">
        <f t="shared" si="5"/>
        <v>0</v>
      </c>
      <c r="J30" s="4"/>
    </row>
    <row r="31" spans="1:10" x14ac:dyDescent="0.3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</row>
  </sheetData>
  <mergeCells count="1">
    <mergeCell ref="G1:I1"/>
  </mergeCells>
  <hyperlinks>
    <hyperlink ref="A2" location="FEO!A1" display="terug" xr:uid="{ABE33451-2C0A-4D6A-A9C6-FB65A9F4033F}"/>
  </hyperlink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5334-B5CF-48D8-A4F3-8530B69ACE51}">
  <dimension ref="A1:K73"/>
  <sheetViews>
    <sheetView workbookViewId="0">
      <selection activeCell="C53" sqref="C53"/>
    </sheetView>
  </sheetViews>
  <sheetFormatPr defaultRowHeight="14.4" x14ac:dyDescent="0.3"/>
  <cols>
    <col min="1" max="1" width="3.6640625" customWidth="1"/>
    <col min="2" max="2" width="21.33203125" customWidth="1"/>
    <col min="3" max="3" width="9.5546875" bestFit="1" customWidth="1"/>
    <col min="6" max="6" width="11.109375" customWidth="1"/>
    <col min="7" max="7" width="14" customWidth="1"/>
    <col min="8" max="8" width="14.33203125" customWidth="1"/>
    <col min="9" max="9" width="18.6640625" customWidth="1"/>
    <col min="10" max="10" width="16" customWidth="1"/>
  </cols>
  <sheetData>
    <row r="1" spans="1:11" x14ac:dyDescent="0.3">
      <c r="A1" s="2" t="s">
        <v>218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  <c r="K1" s="4"/>
    </row>
    <row r="2" spans="1:11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4"/>
      <c r="B4" s="30" t="s">
        <v>141</v>
      </c>
      <c r="C4" s="40" t="s">
        <v>167</v>
      </c>
      <c r="D4" s="40" t="s">
        <v>167</v>
      </c>
      <c r="E4" s="40" t="s">
        <v>167</v>
      </c>
      <c r="F4" s="40" t="s">
        <v>167</v>
      </c>
      <c r="G4" s="40" t="s">
        <v>167</v>
      </c>
      <c r="H4" s="40" t="s">
        <v>167</v>
      </c>
      <c r="I4" s="40" t="s">
        <v>167</v>
      </c>
      <c r="J4" s="4"/>
      <c r="K4" s="4"/>
    </row>
    <row r="5" spans="1:1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2" t="s">
        <v>168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3">
      <c r="A8" s="2" t="s">
        <v>169</v>
      </c>
      <c r="B8" s="2" t="s">
        <v>170</v>
      </c>
      <c r="C8" s="4" t="str">
        <f>C4</f>
        <v>…</v>
      </c>
      <c r="D8" s="4" t="str">
        <f t="shared" ref="D8:I8" si="0">D4</f>
        <v>…</v>
      </c>
      <c r="E8" s="4" t="str">
        <f t="shared" si="0"/>
        <v>…</v>
      </c>
      <c r="F8" s="4" t="str">
        <f t="shared" si="0"/>
        <v>…</v>
      </c>
      <c r="G8" s="4" t="str">
        <f t="shared" si="0"/>
        <v>…</v>
      </c>
      <c r="H8" s="4" t="str">
        <f t="shared" si="0"/>
        <v>…</v>
      </c>
      <c r="I8" s="4" t="str">
        <f t="shared" si="0"/>
        <v>…</v>
      </c>
      <c r="J8" s="2" t="s">
        <v>118</v>
      </c>
      <c r="K8" s="4"/>
    </row>
    <row r="9" spans="1:11" x14ac:dyDescent="0.3">
      <c r="A9" s="4">
        <v>1</v>
      </c>
      <c r="B9" s="4">
        <v>2029</v>
      </c>
      <c r="C9" s="40" t="s">
        <v>56</v>
      </c>
      <c r="D9" s="40"/>
      <c r="E9" s="40"/>
      <c r="F9" s="40"/>
      <c r="G9" s="40"/>
      <c r="H9" s="40"/>
      <c r="I9" s="40"/>
      <c r="J9" s="35">
        <f>SUM(C9:I9)</f>
        <v>0</v>
      </c>
      <c r="K9" s="4"/>
    </row>
    <row r="10" spans="1:11" x14ac:dyDescent="0.3">
      <c r="A10" s="4">
        <f>A9+1</f>
        <v>2</v>
      </c>
      <c r="B10" s="4">
        <f>B9+1</f>
        <v>2030</v>
      </c>
      <c r="C10" s="40" t="s">
        <v>56</v>
      </c>
      <c r="D10" s="40"/>
      <c r="E10" s="40"/>
      <c r="F10" s="40"/>
      <c r="G10" s="40"/>
      <c r="H10" s="40"/>
      <c r="I10" s="40"/>
      <c r="J10" s="35">
        <f t="shared" ref="J10:J23" si="1">SUM(C10:I10)</f>
        <v>0</v>
      </c>
      <c r="K10" s="4"/>
    </row>
    <row r="11" spans="1:11" x14ac:dyDescent="0.3">
      <c r="A11" s="4">
        <f t="shared" ref="A11:A23" si="2">A10+1</f>
        <v>3</v>
      </c>
      <c r="B11" s="4">
        <f t="shared" ref="B11:B23" si="3">B10+1</f>
        <v>2031</v>
      </c>
      <c r="C11" s="40" t="s">
        <v>56</v>
      </c>
      <c r="D11" s="40"/>
      <c r="E11" s="40"/>
      <c r="F11" s="40"/>
      <c r="G11" s="40"/>
      <c r="H11" s="40"/>
      <c r="I11" s="40"/>
      <c r="J11" s="35">
        <f t="shared" si="1"/>
        <v>0</v>
      </c>
      <c r="K11" s="4"/>
    </row>
    <row r="12" spans="1:11" x14ac:dyDescent="0.3">
      <c r="A12" s="4">
        <f t="shared" si="2"/>
        <v>4</v>
      </c>
      <c r="B12" s="4">
        <f t="shared" si="3"/>
        <v>2032</v>
      </c>
      <c r="C12" s="40"/>
      <c r="D12" s="40"/>
      <c r="E12" s="40"/>
      <c r="F12" s="40"/>
      <c r="G12" s="40"/>
      <c r="H12" s="40"/>
      <c r="I12" s="40"/>
      <c r="J12" s="35">
        <f t="shared" si="1"/>
        <v>0</v>
      </c>
      <c r="K12" s="4"/>
    </row>
    <row r="13" spans="1:11" x14ac:dyDescent="0.3">
      <c r="A13" s="4">
        <f t="shared" si="2"/>
        <v>5</v>
      </c>
      <c r="B13" s="4">
        <f t="shared" si="3"/>
        <v>2033</v>
      </c>
      <c r="C13" s="40"/>
      <c r="D13" s="40"/>
      <c r="E13" s="40"/>
      <c r="F13" s="40"/>
      <c r="G13" s="40"/>
      <c r="H13" s="40"/>
      <c r="I13" s="40"/>
      <c r="J13" s="35">
        <f t="shared" si="1"/>
        <v>0</v>
      </c>
      <c r="K13" s="4"/>
    </row>
    <row r="14" spans="1:11" x14ac:dyDescent="0.3">
      <c r="A14" s="4">
        <f t="shared" si="2"/>
        <v>6</v>
      </c>
      <c r="B14" s="4">
        <f t="shared" si="3"/>
        <v>2034</v>
      </c>
      <c r="C14" s="40"/>
      <c r="D14" s="40"/>
      <c r="E14" s="40"/>
      <c r="F14" s="40"/>
      <c r="G14" s="40"/>
      <c r="H14" s="40"/>
      <c r="I14" s="40"/>
      <c r="J14" s="35">
        <f t="shared" si="1"/>
        <v>0</v>
      </c>
      <c r="K14" s="4"/>
    </row>
    <row r="15" spans="1:11" x14ac:dyDescent="0.3">
      <c r="A15" s="4">
        <f t="shared" si="2"/>
        <v>7</v>
      </c>
      <c r="B15" s="4">
        <f t="shared" si="3"/>
        <v>2035</v>
      </c>
      <c r="C15" s="40"/>
      <c r="D15" s="40"/>
      <c r="E15" s="40"/>
      <c r="F15" s="40"/>
      <c r="G15" s="40"/>
      <c r="H15" s="40"/>
      <c r="I15" s="40"/>
      <c r="J15" s="35">
        <f t="shared" si="1"/>
        <v>0</v>
      </c>
      <c r="K15" s="4"/>
    </row>
    <row r="16" spans="1:11" x14ac:dyDescent="0.3">
      <c r="A16" s="4">
        <f t="shared" si="2"/>
        <v>8</v>
      </c>
      <c r="B16" s="4">
        <f t="shared" si="3"/>
        <v>2036</v>
      </c>
      <c r="C16" s="40" t="s">
        <v>56</v>
      </c>
      <c r="D16" s="40"/>
      <c r="E16" s="40"/>
      <c r="F16" s="40"/>
      <c r="G16" s="40"/>
      <c r="H16" s="40"/>
      <c r="I16" s="40"/>
      <c r="J16" s="35">
        <f t="shared" si="1"/>
        <v>0</v>
      </c>
      <c r="K16" s="4"/>
    </row>
    <row r="17" spans="1:11" x14ac:dyDescent="0.3">
      <c r="A17" s="4">
        <f t="shared" si="2"/>
        <v>9</v>
      </c>
      <c r="B17" s="4">
        <f t="shared" si="3"/>
        <v>2037</v>
      </c>
      <c r="C17" s="40"/>
      <c r="D17" s="40"/>
      <c r="E17" s="40"/>
      <c r="F17" s="40"/>
      <c r="G17" s="40"/>
      <c r="H17" s="40"/>
      <c r="I17" s="40"/>
      <c r="J17" s="35">
        <f t="shared" si="1"/>
        <v>0</v>
      </c>
      <c r="K17" s="4"/>
    </row>
    <row r="18" spans="1:11" x14ac:dyDescent="0.3">
      <c r="A18" s="4">
        <f t="shared" si="2"/>
        <v>10</v>
      </c>
      <c r="B18" s="4">
        <f t="shared" si="3"/>
        <v>2038</v>
      </c>
      <c r="C18" s="40"/>
      <c r="D18" s="40"/>
      <c r="E18" s="40"/>
      <c r="F18" s="40"/>
      <c r="G18" s="40"/>
      <c r="H18" s="40"/>
      <c r="I18" s="40"/>
      <c r="J18" s="35">
        <f t="shared" si="1"/>
        <v>0</v>
      </c>
      <c r="K18" s="4"/>
    </row>
    <row r="19" spans="1:11" x14ac:dyDescent="0.3">
      <c r="A19" s="4">
        <f t="shared" si="2"/>
        <v>11</v>
      </c>
      <c r="B19" s="4">
        <f t="shared" si="3"/>
        <v>2039</v>
      </c>
      <c r="C19" s="40"/>
      <c r="D19" s="40"/>
      <c r="E19" s="40"/>
      <c r="F19" s="40"/>
      <c r="G19" s="40"/>
      <c r="H19" s="40"/>
      <c r="I19" s="40"/>
      <c r="J19" s="35">
        <f t="shared" si="1"/>
        <v>0</v>
      </c>
      <c r="K19" s="4"/>
    </row>
    <row r="20" spans="1:11" x14ac:dyDescent="0.3">
      <c r="A20" s="4">
        <f t="shared" si="2"/>
        <v>12</v>
      </c>
      <c r="B20" s="4">
        <f t="shared" si="3"/>
        <v>2040</v>
      </c>
      <c r="C20" s="40"/>
      <c r="D20" s="40"/>
      <c r="E20" s="40"/>
      <c r="F20" s="40"/>
      <c r="G20" s="40"/>
      <c r="H20" s="40"/>
      <c r="I20" s="40"/>
      <c r="J20" s="35">
        <f t="shared" si="1"/>
        <v>0</v>
      </c>
      <c r="K20" s="4"/>
    </row>
    <row r="21" spans="1:11" x14ac:dyDescent="0.3">
      <c r="A21" s="4">
        <f t="shared" si="2"/>
        <v>13</v>
      </c>
      <c r="B21" s="4">
        <f t="shared" si="3"/>
        <v>2041</v>
      </c>
      <c r="C21" s="40"/>
      <c r="D21" s="40"/>
      <c r="E21" s="40"/>
      <c r="F21" s="40"/>
      <c r="G21" s="40"/>
      <c r="H21" s="40"/>
      <c r="I21" s="40"/>
      <c r="J21" s="35">
        <f t="shared" si="1"/>
        <v>0</v>
      </c>
      <c r="K21" s="4"/>
    </row>
    <row r="22" spans="1:11" x14ac:dyDescent="0.3">
      <c r="A22" s="4">
        <f t="shared" si="2"/>
        <v>14</v>
      </c>
      <c r="B22" s="4">
        <f t="shared" si="3"/>
        <v>2042</v>
      </c>
      <c r="C22" s="40"/>
      <c r="D22" s="40"/>
      <c r="E22" s="40"/>
      <c r="F22" s="40"/>
      <c r="G22" s="40"/>
      <c r="H22" s="40"/>
      <c r="I22" s="40"/>
      <c r="J22" s="35">
        <f t="shared" si="1"/>
        <v>0</v>
      </c>
      <c r="K22" s="4"/>
    </row>
    <row r="23" spans="1:11" x14ac:dyDescent="0.3">
      <c r="A23" s="4">
        <f t="shared" si="2"/>
        <v>15</v>
      </c>
      <c r="B23" s="4">
        <f t="shared" si="3"/>
        <v>2043</v>
      </c>
      <c r="C23" s="40"/>
      <c r="D23" s="40"/>
      <c r="E23" s="40"/>
      <c r="F23" s="40"/>
      <c r="G23" s="40"/>
      <c r="H23" s="40"/>
      <c r="I23" s="40"/>
      <c r="J23" s="35">
        <f t="shared" si="1"/>
        <v>0</v>
      </c>
      <c r="K23" s="4"/>
    </row>
    <row r="24" spans="1:1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3">
      <c r="A25" s="2" t="s">
        <v>157</v>
      </c>
      <c r="B25" s="4"/>
      <c r="C25" s="35">
        <f>SUM(C9:C23)</f>
        <v>0</v>
      </c>
      <c r="D25" s="35">
        <f t="shared" ref="D25:J25" si="4">SUM(D9:D23)</f>
        <v>0</v>
      </c>
      <c r="E25" s="35">
        <f t="shared" si="4"/>
        <v>0</v>
      </c>
      <c r="F25" s="35">
        <f t="shared" si="4"/>
        <v>0</v>
      </c>
      <c r="G25" s="35">
        <f t="shared" si="4"/>
        <v>0</v>
      </c>
      <c r="H25" s="35">
        <f t="shared" si="4"/>
        <v>0</v>
      </c>
      <c r="I25" s="35">
        <f t="shared" si="4"/>
        <v>0</v>
      </c>
      <c r="J25" s="35">
        <f t="shared" si="4"/>
        <v>0</v>
      </c>
      <c r="K25" s="4"/>
    </row>
    <row r="26" spans="1:1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3">
      <c r="A28" s="2" t="s">
        <v>171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3">
      <c r="A29" s="2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">
      <c r="A30" s="2" t="s">
        <v>169</v>
      </c>
      <c r="B30" s="2" t="s">
        <v>170</v>
      </c>
      <c r="C30" s="4" t="str">
        <f>C4</f>
        <v>…</v>
      </c>
      <c r="D30" s="4" t="str">
        <f t="shared" ref="D30:I30" si="5">D4</f>
        <v>…</v>
      </c>
      <c r="E30" s="4" t="str">
        <f t="shared" si="5"/>
        <v>…</v>
      </c>
      <c r="F30" s="4" t="str">
        <f t="shared" si="5"/>
        <v>…</v>
      </c>
      <c r="G30" s="4" t="str">
        <f t="shared" si="5"/>
        <v>…</v>
      </c>
      <c r="H30" s="4" t="str">
        <f t="shared" si="5"/>
        <v>…</v>
      </c>
      <c r="I30" s="4" t="str">
        <f t="shared" si="5"/>
        <v>…</v>
      </c>
      <c r="J30" s="2" t="s">
        <v>157</v>
      </c>
      <c r="K30" s="4"/>
    </row>
    <row r="31" spans="1:11" x14ac:dyDescent="0.3">
      <c r="A31" s="4">
        <v>1</v>
      </c>
      <c r="B31" s="4">
        <v>2029</v>
      </c>
      <c r="C31" s="40" t="s">
        <v>56</v>
      </c>
      <c r="D31" s="40"/>
      <c r="E31" s="40"/>
      <c r="F31" s="40"/>
      <c r="G31" s="40"/>
      <c r="H31" s="40"/>
      <c r="I31" s="40"/>
      <c r="J31" s="35">
        <f>SUM(C31:I31)</f>
        <v>0</v>
      </c>
      <c r="K31" s="4"/>
    </row>
    <row r="32" spans="1:11" x14ac:dyDescent="0.3">
      <c r="A32" s="4">
        <f>A31+1</f>
        <v>2</v>
      </c>
      <c r="B32" s="4">
        <f>B31+1</f>
        <v>2030</v>
      </c>
      <c r="C32" s="40" t="s">
        <v>56</v>
      </c>
      <c r="D32" s="40"/>
      <c r="E32" s="40"/>
      <c r="F32" s="40"/>
      <c r="G32" s="40"/>
      <c r="H32" s="40"/>
      <c r="I32" s="40"/>
      <c r="J32" s="35">
        <f t="shared" ref="J32:J47" si="6">SUM(C32:I32)</f>
        <v>0</v>
      </c>
      <c r="K32" s="4"/>
    </row>
    <row r="33" spans="1:11" x14ac:dyDescent="0.3">
      <c r="A33" s="4">
        <f t="shared" ref="A33:A45" si="7">A32+1</f>
        <v>3</v>
      </c>
      <c r="B33" s="4">
        <f t="shared" ref="B33:B45" si="8">B32+1</f>
        <v>2031</v>
      </c>
      <c r="C33" s="40"/>
      <c r="D33" s="40"/>
      <c r="E33" s="40"/>
      <c r="F33" s="40"/>
      <c r="G33" s="40"/>
      <c r="H33" s="40"/>
      <c r="I33" s="40"/>
      <c r="J33" s="35">
        <f t="shared" si="6"/>
        <v>0</v>
      </c>
      <c r="K33" s="4"/>
    </row>
    <row r="34" spans="1:11" x14ac:dyDescent="0.3">
      <c r="A34" s="4">
        <f t="shared" si="7"/>
        <v>4</v>
      </c>
      <c r="B34" s="4">
        <f t="shared" si="8"/>
        <v>2032</v>
      </c>
      <c r="C34" s="40"/>
      <c r="D34" s="40"/>
      <c r="E34" s="40"/>
      <c r="F34" s="40"/>
      <c r="G34" s="40"/>
      <c r="H34" s="40"/>
      <c r="I34" s="40"/>
      <c r="J34" s="35">
        <f t="shared" si="6"/>
        <v>0</v>
      </c>
      <c r="K34" s="4"/>
    </row>
    <row r="35" spans="1:11" x14ac:dyDescent="0.3">
      <c r="A35" s="4">
        <f t="shared" si="7"/>
        <v>5</v>
      </c>
      <c r="B35" s="4">
        <f t="shared" si="8"/>
        <v>2033</v>
      </c>
      <c r="C35" s="40"/>
      <c r="D35" s="40"/>
      <c r="E35" s="40"/>
      <c r="F35" s="40"/>
      <c r="G35" s="40"/>
      <c r="H35" s="40"/>
      <c r="I35" s="40"/>
      <c r="J35" s="35">
        <f t="shared" si="6"/>
        <v>0</v>
      </c>
      <c r="K35" s="4"/>
    </row>
    <row r="36" spans="1:11" x14ac:dyDescent="0.3">
      <c r="A36" s="4">
        <f t="shared" si="7"/>
        <v>6</v>
      </c>
      <c r="B36" s="4">
        <f t="shared" si="8"/>
        <v>2034</v>
      </c>
      <c r="C36" s="40"/>
      <c r="D36" s="40"/>
      <c r="E36" s="40"/>
      <c r="F36" s="40"/>
      <c r="G36" s="40"/>
      <c r="H36" s="40"/>
      <c r="I36" s="40"/>
      <c r="J36" s="35">
        <f t="shared" si="6"/>
        <v>0</v>
      </c>
      <c r="K36" s="4"/>
    </row>
    <row r="37" spans="1:11" x14ac:dyDescent="0.3">
      <c r="A37" s="4">
        <f t="shared" si="7"/>
        <v>7</v>
      </c>
      <c r="B37" s="4">
        <f t="shared" si="8"/>
        <v>2035</v>
      </c>
      <c r="C37" s="40"/>
      <c r="D37" s="40"/>
      <c r="E37" s="40"/>
      <c r="F37" s="40"/>
      <c r="G37" s="40"/>
      <c r="H37" s="40"/>
      <c r="I37" s="40"/>
      <c r="J37" s="35">
        <f t="shared" si="6"/>
        <v>0</v>
      </c>
      <c r="K37" s="4"/>
    </row>
    <row r="38" spans="1:11" x14ac:dyDescent="0.3">
      <c r="A38" s="4">
        <f t="shared" si="7"/>
        <v>8</v>
      </c>
      <c r="B38" s="4">
        <f t="shared" si="8"/>
        <v>2036</v>
      </c>
      <c r="C38" s="40"/>
      <c r="D38" s="40"/>
      <c r="E38" s="40"/>
      <c r="F38" s="40"/>
      <c r="G38" s="40"/>
      <c r="H38" s="40"/>
      <c r="I38" s="40"/>
      <c r="J38" s="35">
        <f t="shared" si="6"/>
        <v>0</v>
      </c>
      <c r="K38" s="4"/>
    </row>
    <row r="39" spans="1:11" x14ac:dyDescent="0.3">
      <c r="A39" s="4">
        <f t="shared" si="7"/>
        <v>9</v>
      </c>
      <c r="B39" s="4">
        <f t="shared" si="8"/>
        <v>2037</v>
      </c>
      <c r="C39" s="40"/>
      <c r="D39" s="40"/>
      <c r="E39" s="40"/>
      <c r="F39" s="40"/>
      <c r="G39" s="40"/>
      <c r="H39" s="40"/>
      <c r="I39" s="40"/>
      <c r="J39" s="35">
        <f t="shared" si="6"/>
        <v>0</v>
      </c>
      <c r="K39" s="4"/>
    </row>
    <row r="40" spans="1:11" x14ac:dyDescent="0.3">
      <c r="A40" s="4">
        <f t="shared" si="7"/>
        <v>10</v>
      </c>
      <c r="B40" s="4">
        <f t="shared" si="8"/>
        <v>2038</v>
      </c>
      <c r="C40" s="40"/>
      <c r="D40" s="40"/>
      <c r="E40" s="40"/>
      <c r="F40" s="40"/>
      <c r="G40" s="40"/>
      <c r="H40" s="40"/>
      <c r="I40" s="40"/>
      <c r="J40" s="35">
        <f t="shared" si="6"/>
        <v>0</v>
      </c>
      <c r="K40" s="4"/>
    </row>
    <row r="41" spans="1:11" x14ac:dyDescent="0.3">
      <c r="A41" s="4">
        <f t="shared" si="7"/>
        <v>11</v>
      </c>
      <c r="B41" s="4">
        <f t="shared" si="8"/>
        <v>2039</v>
      </c>
      <c r="C41" s="40"/>
      <c r="D41" s="40"/>
      <c r="E41" s="40"/>
      <c r="F41" s="40"/>
      <c r="G41" s="40"/>
      <c r="H41" s="40"/>
      <c r="I41" s="40"/>
      <c r="J41" s="35">
        <f t="shared" si="6"/>
        <v>0</v>
      </c>
      <c r="K41" s="4"/>
    </row>
    <row r="42" spans="1:11" x14ac:dyDescent="0.3">
      <c r="A42" s="4">
        <f t="shared" si="7"/>
        <v>12</v>
      </c>
      <c r="B42" s="4">
        <f t="shared" si="8"/>
        <v>2040</v>
      </c>
      <c r="C42" s="40"/>
      <c r="D42" s="40"/>
      <c r="E42" s="40"/>
      <c r="F42" s="40"/>
      <c r="G42" s="40"/>
      <c r="H42" s="40"/>
      <c r="I42" s="40"/>
      <c r="J42" s="35">
        <f t="shared" si="6"/>
        <v>0</v>
      </c>
      <c r="K42" s="4"/>
    </row>
    <row r="43" spans="1:11" x14ac:dyDescent="0.3">
      <c r="A43" s="4">
        <f t="shared" si="7"/>
        <v>13</v>
      </c>
      <c r="B43" s="4">
        <f t="shared" si="8"/>
        <v>2041</v>
      </c>
      <c r="C43" s="40"/>
      <c r="D43" s="40"/>
      <c r="E43" s="40"/>
      <c r="F43" s="40"/>
      <c r="G43" s="40"/>
      <c r="H43" s="40"/>
      <c r="I43" s="40"/>
      <c r="J43" s="35">
        <f t="shared" si="6"/>
        <v>0</v>
      </c>
      <c r="K43" s="4"/>
    </row>
    <row r="44" spans="1:11" x14ac:dyDescent="0.3">
      <c r="A44" s="4">
        <f t="shared" si="7"/>
        <v>14</v>
      </c>
      <c r="B44" s="4">
        <f t="shared" si="8"/>
        <v>2042</v>
      </c>
      <c r="C44" s="40"/>
      <c r="D44" s="40"/>
      <c r="E44" s="40"/>
      <c r="F44" s="40"/>
      <c r="G44" s="40"/>
      <c r="H44" s="40"/>
      <c r="I44" s="40"/>
      <c r="J44" s="35">
        <f t="shared" si="6"/>
        <v>0</v>
      </c>
      <c r="K44" s="4"/>
    </row>
    <row r="45" spans="1:11" x14ac:dyDescent="0.3">
      <c r="A45" s="4">
        <f t="shared" si="7"/>
        <v>15</v>
      </c>
      <c r="B45" s="4">
        <f t="shared" si="8"/>
        <v>2043</v>
      </c>
      <c r="C45" s="40"/>
      <c r="D45" s="40"/>
      <c r="E45" s="40"/>
      <c r="F45" s="40"/>
      <c r="G45" s="40"/>
      <c r="H45" s="40"/>
      <c r="I45" s="40"/>
      <c r="J45" s="35">
        <f t="shared" si="6"/>
        <v>0</v>
      </c>
      <c r="K45" s="4"/>
    </row>
    <row r="46" spans="1:11" x14ac:dyDescent="0.3">
      <c r="A46" s="4"/>
      <c r="B46" s="4"/>
      <c r="C46" s="4"/>
      <c r="D46" s="4"/>
      <c r="E46" s="4"/>
      <c r="F46" s="4"/>
      <c r="G46" s="4"/>
      <c r="H46" s="4"/>
      <c r="I46" s="4"/>
      <c r="J46" s="35">
        <f t="shared" si="6"/>
        <v>0</v>
      </c>
      <c r="K46" s="4"/>
    </row>
    <row r="47" spans="1:11" x14ac:dyDescent="0.3">
      <c r="A47" s="2" t="s">
        <v>157</v>
      </c>
      <c r="B47" s="4"/>
      <c r="C47" s="35">
        <f>SUM(C31:C45)</f>
        <v>0</v>
      </c>
      <c r="D47" s="35">
        <f t="shared" ref="D47:I47" si="9">SUM(D31:D45)</f>
        <v>0</v>
      </c>
      <c r="E47" s="35">
        <f t="shared" si="9"/>
        <v>0</v>
      </c>
      <c r="F47" s="35">
        <f t="shared" si="9"/>
        <v>0</v>
      </c>
      <c r="G47" s="35">
        <f t="shared" si="9"/>
        <v>0</v>
      </c>
      <c r="H47" s="35">
        <f t="shared" si="9"/>
        <v>0</v>
      </c>
      <c r="I47" s="35">
        <f t="shared" si="9"/>
        <v>0</v>
      </c>
      <c r="J47" s="35">
        <f t="shared" si="6"/>
        <v>0</v>
      </c>
      <c r="K47" s="4"/>
    </row>
    <row r="48" spans="1:1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3">
      <c r="A49" s="2" t="s">
        <v>172</v>
      </c>
      <c r="B49" s="2"/>
      <c r="C49" s="2"/>
      <c r="D49" s="2"/>
      <c r="E49" s="2"/>
      <c r="F49" s="4"/>
      <c r="G49" s="4"/>
      <c r="H49" s="4"/>
      <c r="I49" s="4"/>
      <c r="J49" s="4"/>
      <c r="K49" s="4"/>
    </row>
    <row r="50" spans="1:11" x14ac:dyDescent="0.3">
      <c r="A50" s="2" t="s">
        <v>169</v>
      </c>
      <c r="B50" s="2" t="s">
        <v>170</v>
      </c>
      <c r="C50" s="4" t="str">
        <f>C4</f>
        <v>…</v>
      </c>
      <c r="D50" s="4" t="str">
        <f t="shared" ref="D50:I50" si="10">D4</f>
        <v>…</v>
      </c>
      <c r="E50" s="4" t="str">
        <f t="shared" si="10"/>
        <v>…</v>
      </c>
      <c r="F50" s="4" t="str">
        <f t="shared" si="10"/>
        <v>…</v>
      </c>
      <c r="G50" s="4" t="str">
        <f t="shared" si="10"/>
        <v>…</v>
      </c>
      <c r="H50" s="4" t="str">
        <f t="shared" si="10"/>
        <v>…</v>
      </c>
      <c r="I50" s="4" t="str">
        <f t="shared" si="10"/>
        <v>…</v>
      </c>
      <c r="J50" s="2" t="s">
        <v>118</v>
      </c>
      <c r="K50" s="4"/>
    </row>
    <row r="51" spans="1:11" x14ac:dyDescent="0.3">
      <c r="A51" s="4">
        <v>1</v>
      </c>
      <c r="B51" s="4">
        <v>2029</v>
      </c>
      <c r="C51" s="42">
        <f>IFERROR(C9/C31,0)</f>
        <v>0</v>
      </c>
      <c r="D51" s="42">
        <f t="shared" ref="D51:I51" si="11">IFERROR(D9/D31,0)</f>
        <v>0</v>
      </c>
      <c r="E51" s="42">
        <f t="shared" si="11"/>
        <v>0</v>
      </c>
      <c r="F51" s="42">
        <f t="shared" si="11"/>
        <v>0</v>
      </c>
      <c r="G51" s="42">
        <f t="shared" si="11"/>
        <v>0</v>
      </c>
      <c r="H51" s="42">
        <f t="shared" si="11"/>
        <v>0</v>
      </c>
      <c r="I51" s="42">
        <f t="shared" si="11"/>
        <v>0</v>
      </c>
      <c r="J51" s="37">
        <f>SUM(C51:I51)</f>
        <v>0</v>
      </c>
      <c r="K51" s="4"/>
    </row>
    <row r="52" spans="1:11" x14ac:dyDescent="0.3">
      <c r="A52" s="4">
        <f>A51+1</f>
        <v>2</v>
      </c>
      <c r="B52" s="4">
        <f>B51+1</f>
        <v>2030</v>
      </c>
      <c r="C52" s="42">
        <f t="shared" ref="C52:I65" si="12">IFERROR(C10/C32,0)</f>
        <v>0</v>
      </c>
      <c r="D52" s="42">
        <f t="shared" si="12"/>
        <v>0</v>
      </c>
      <c r="E52" s="42">
        <f t="shared" si="12"/>
        <v>0</v>
      </c>
      <c r="F52" s="42">
        <f t="shared" si="12"/>
        <v>0</v>
      </c>
      <c r="G52" s="42">
        <f t="shared" si="12"/>
        <v>0</v>
      </c>
      <c r="H52" s="42">
        <f t="shared" si="12"/>
        <v>0</v>
      </c>
      <c r="I52" s="42">
        <f t="shared" si="12"/>
        <v>0</v>
      </c>
      <c r="J52" s="37">
        <f t="shared" ref="J52:J65" si="13">SUM(C52:I52)</f>
        <v>0</v>
      </c>
      <c r="K52" s="4"/>
    </row>
    <row r="53" spans="1:11" x14ac:dyDescent="0.3">
      <c r="A53" s="4">
        <f t="shared" ref="A53:A65" si="14">A52+1</f>
        <v>3</v>
      </c>
      <c r="B53" s="4">
        <f t="shared" ref="B53:B65" si="15">B52+1</f>
        <v>2031</v>
      </c>
      <c r="C53" s="42">
        <f t="shared" si="12"/>
        <v>0</v>
      </c>
      <c r="D53" s="42">
        <f t="shared" si="12"/>
        <v>0</v>
      </c>
      <c r="E53" s="42">
        <f t="shared" si="12"/>
        <v>0</v>
      </c>
      <c r="F53" s="42">
        <f t="shared" si="12"/>
        <v>0</v>
      </c>
      <c r="G53" s="42">
        <f t="shared" si="12"/>
        <v>0</v>
      </c>
      <c r="H53" s="42">
        <f t="shared" si="12"/>
        <v>0</v>
      </c>
      <c r="I53" s="42">
        <f t="shared" si="12"/>
        <v>0</v>
      </c>
      <c r="J53" s="37">
        <f t="shared" si="13"/>
        <v>0</v>
      </c>
      <c r="K53" s="4"/>
    </row>
    <row r="54" spans="1:11" x14ac:dyDescent="0.3">
      <c r="A54" s="4">
        <f t="shared" si="14"/>
        <v>4</v>
      </c>
      <c r="B54" s="4">
        <f t="shared" si="15"/>
        <v>2032</v>
      </c>
      <c r="C54" s="42">
        <f t="shared" si="12"/>
        <v>0</v>
      </c>
      <c r="D54" s="42">
        <f t="shared" si="12"/>
        <v>0</v>
      </c>
      <c r="E54" s="42">
        <f t="shared" si="12"/>
        <v>0</v>
      </c>
      <c r="F54" s="42">
        <f t="shared" si="12"/>
        <v>0</v>
      </c>
      <c r="G54" s="42">
        <f t="shared" si="12"/>
        <v>0</v>
      </c>
      <c r="H54" s="42">
        <f t="shared" si="12"/>
        <v>0</v>
      </c>
      <c r="I54" s="42">
        <f t="shared" si="12"/>
        <v>0</v>
      </c>
      <c r="J54" s="37">
        <f t="shared" si="13"/>
        <v>0</v>
      </c>
      <c r="K54" s="4"/>
    </row>
    <row r="55" spans="1:11" x14ac:dyDescent="0.3">
      <c r="A55" s="4">
        <f t="shared" si="14"/>
        <v>5</v>
      </c>
      <c r="B55" s="4">
        <f t="shared" si="15"/>
        <v>2033</v>
      </c>
      <c r="C55" s="42">
        <f t="shared" si="12"/>
        <v>0</v>
      </c>
      <c r="D55" s="42">
        <f t="shared" si="12"/>
        <v>0</v>
      </c>
      <c r="E55" s="42">
        <f t="shared" si="12"/>
        <v>0</v>
      </c>
      <c r="F55" s="42">
        <f t="shared" si="12"/>
        <v>0</v>
      </c>
      <c r="G55" s="42">
        <f t="shared" si="12"/>
        <v>0</v>
      </c>
      <c r="H55" s="42">
        <f t="shared" si="12"/>
        <v>0</v>
      </c>
      <c r="I55" s="42">
        <f t="shared" si="12"/>
        <v>0</v>
      </c>
      <c r="J55" s="37">
        <f t="shared" si="13"/>
        <v>0</v>
      </c>
      <c r="K55" s="4"/>
    </row>
    <row r="56" spans="1:11" x14ac:dyDescent="0.3">
      <c r="A56" s="4">
        <f t="shared" si="14"/>
        <v>6</v>
      </c>
      <c r="B56" s="4">
        <f t="shared" si="15"/>
        <v>2034</v>
      </c>
      <c r="C56" s="42">
        <f t="shared" si="12"/>
        <v>0</v>
      </c>
      <c r="D56" s="42">
        <f t="shared" si="12"/>
        <v>0</v>
      </c>
      <c r="E56" s="42">
        <f t="shared" si="12"/>
        <v>0</v>
      </c>
      <c r="F56" s="42">
        <f t="shared" si="12"/>
        <v>0</v>
      </c>
      <c r="G56" s="42">
        <f t="shared" si="12"/>
        <v>0</v>
      </c>
      <c r="H56" s="42">
        <f t="shared" si="12"/>
        <v>0</v>
      </c>
      <c r="I56" s="42">
        <f t="shared" si="12"/>
        <v>0</v>
      </c>
      <c r="J56" s="37">
        <f t="shared" si="13"/>
        <v>0</v>
      </c>
      <c r="K56" s="4"/>
    </row>
    <row r="57" spans="1:11" x14ac:dyDescent="0.3">
      <c r="A57" s="4">
        <f t="shared" si="14"/>
        <v>7</v>
      </c>
      <c r="B57" s="4">
        <f t="shared" si="15"/>
        <v>2035</v>
      </c>
      <c r="C57" s="42">
        <f t="shared" si="12"/>
        <v>0</v>
      </c>
      <c r="D57" s="42">
        <f t="shared" si="12"/>
        <v>0</v>
      </c>
      <c r="E57" s="42">
        <f t="shared" si="12"/>
        <v>0</v>
      </c>
      <c r="F57" s="42">
        <f t="shared" si="12"/>
        <v>0</v>
      </c>
      <c r="G57" s="42">
        <f t="shared" si="12"/>
        <v>0</v>
      </c>
      <c r="H57" s="42">
        <f t="shared" si="12"/>
        <v>0</v>
      </c>
      <c r="I57" s="42">
        <f t="shared" si="12"/>
        <v>0</v>
      </c>
      <c r="J57" s="37">
        <f t="shared" si="13"/>
        <v>0</v>
      </c>
      <c r="K57" s="4"/>
    </row>
    <row r="58" spans="1:11" x14ac:dyDescent="0.3">
      <c r="A58" s="4">
        <f t="shared" si="14"/>
        <v>8</v>
      </c>
      <c r="B58" s="4">
        <f t="shared" si="15"/>
        <v>2036</v>
      </c>
      <c r="C58" s="42">
        <f t="shared" si="12"/>
        <v>0</v>
      </c>
      <c r="D58" s="42">
        <f t="shared" si="12"/>
        <v>0</v>
      </c>
      <c r="E58" s="42">
        <f t="shared" si="12"/>
        <v>0</v>
      </c>
      <c r="F58" s="42">
        <f t="shared" si="12"/>
        <v>0</v>
      </c>
      <c r="G58" s="42">
        <f t="shared" si="12"/>
        <v>0</v>
      </c>
      <c r="H58" s="42">
        <f t="shared" si="12"/>
        <v>0</v>
      </c>
      <c r="I58" s="42">
        <f t="shared" si="12"/>
        <v>0</v>
      </c>
      <c r="J58" s="37">
        <f t="shared" si="13"/>
        <v>0</v>
      </c>
      <c r="K58" s="4"/>
    </row>
    <row r="59" spans="1:11" x14ac:dyDescent="0.3">
      <c r="A59" s="4">
        <f t="shared" si="14"/>
        <v>9</v>
      </c>
      <c r="B59" s="4">
        <f t="shared" si="15"/>
        <v>2037</v>
      </c>
      <c r="C59" s="42">
        <f t="shared" si="12"/>
        <v>0</v>
      </c>
      <c r="D59" s="42">
        <f t="shared" si="12"/>
        <v>0</v>
      </c>
      <c r="E59" s="42">
        <f t="shared" si="12"/>
        <v>0</v>
      </c>
      <c r="F59" s="42">
        <f t="shared" si="12"/>
        <v>0</v>
      </c>
      <c r="G59" s="42">
        <f t="shared" si="12"/>
        <v>0</v>
      </c>
      <c r="H59" s="42">
        <f t="shared" si="12"/>
        <v>0</v>
      </c>
      <c r="I59" s="42">
        <f t="shared" si="12"/>
        <v>0</v>
      </c>
      <c r="J59" s="37">
        <f t="shared" si="13"/>
        <v>0</v>
      </c>
      <c r="K59" s="4"/>
    </row>
    <row r="60" spans="1:11" x14ac:dyDescent="0.3">
      <c r="A60" s="4">
        <f t="shared" si="14"/>
        <v>10</v>
      </c>
      <c r="B60" s="4">
        <f t="shared" si="15"/>
        <v>2038</v>
      </c>
      <c r="C60" s="42">
        <f t="shared" si="12"/>
        <v>0</v>
      </c>
      <c r="D60" s="42">
        <f t="shared" si="12"/>
        <v>0</v>
      </c>
      <c r="E60" s="42">
        <f t="shared" si="12"/>
        <v>0</v>
      </c>
      <c r="F60" s="42">
        <f t="shared" si="12"/>
        <v>0</v>
      </c>
      <c r="G60" s="42">
        <f t="shared" si="12"/>
        <v>0</v>
      </c>
      <c r="H60" s="42">
        <f t="shared" si="12"/>
        <v>0</v>
      </c>
      <c r="I60" s="42">
        <f t="shared" si="12"/>
        <v>0</v>
      </c>
      <c r="J60" s="37">
        <f t="shared" si="13"/>
        <v>0</v>
      </c>
      <c r="K60" s="4"/>
    </row>
    <row r="61" spans="1:11" x14ac:dyDescent="0.3">
      <c r="A61" s="4">
        <f t="shared" si="14"/>
        <v>11</v>
      </c>
      <c r="B61" s="4">
        <f t="shared" si="15"/>
        <v>2039</v>
      </c>
      <c r="C61" s="42">
        <f t="shared" si="12"/>
        <v>0</v>
      </c>
      <c r="D61" s="42">
        <f t="shared" si="12"/>
        <v>0</v>
      </c>
      <c r="E61" s="42">
        <f t="shared" si="12"/>
        <v>0</v>
      </c>
      <c r="F61" s="42">
        <f t="shared" si="12"/>
        <v>0</v>
      </c>
      <c r="G61" s="42">
        <f t="shared" si="12"/>
        <v>0</v>
      </c>
      <c r="H61" s="42">
        <f t="shared" si="12"/>
        <v>0</v>
      </c>
      <c r="I61" s="42">
        <f t="shared" si="12"/>
        <v>0</v>
      </c>
      <c r="J61" s="37">
        <f t="shared" si="13"/>
        <v>0</v>
      </c>
      <c r="K61" s="4"/>
    </row>
    <row r="62" spans="1:11" x14ac:dyDescent="0.3">
      <c r="A62" s="4">
        <f t="shared" si="14"/>
        <v>12</v>
      </c>
      <c r="B62" s="4">
        <f t="shared" si="15"/>
        <v>2040</v>
      </c>
      <c r="C62" s="42">
        <f t="shared" si="12"/>
        <v>0</v>
      </c>
      <c r="D62" s="42">
        <f t="shared" si="12"/>
        <v>0</v>
      </c>
      <c r="E62" s="42">
        <f t="shared" si="12"/>
        <v>0</v>
      </c>
      <c r="F62" s="42">
        <f t="shared" si="12"/>
        <v>0</v>
      </c>
      <c r="G62" s="42">
        <f t="shared" si="12"/>
        <v>0</v>
      </c>
      <c r="H62" s="42">
        <f t="shared" si="12"/>
        <v>0</v>
      </c>
      <c r="I62" s="42">
        <f t="shared" si="12"/>
        <v>0</v>
      </c>
      <c r="J62" s="37">
        <f t="shared" si="13"/>
        <v>0</v>
      </c>
      <c r="K62" s="4"/>
    </row>
    <row r="63" spans="1:11" x14ac:dyDescent="0.3">
      <c r="A63" s="4">
        <f t="shared" si="14"/>
        <v>13</v>
      </c>
      <c r="B63" s="4">
        <f t="shared" si="15"/>
        <v>2041</v>
      </c>
      <c r="C63" s="42">
        <f t="shared" si="12"/>
        <v>0</v>
      </c>
      <c r="D63" s="42">
        <f t="shared" si="12"/>
        <v>0</v>
      </c>
      <c r="E63" s="42">
        <f t="shared" si="12"/>
        <v>0</v>
      </c>
      <c r="F63" s="42">
        <f t="shared" si="12"/>
        <v>0</v>
      </c>
      <c r="G63" s="42">
        <f t="shared" si="12"/>
        <v>0</v>
      </c>
      <c r="H63" s="42">
        <f t="shared" si="12"/>
        <v>0</v>
      </c>
      <c r="I63" s="42">
        <f t="shared" si="12"/>
        <v>0</v>
      </c>
      <c r="J63" s="37">
        <f t="shared" si="13"/>
        <v>0</v>
      </c>
      <c r="K63" s="4"/>
    </row>
    <row r="64" spans="1:11" x14ac:dyDescent="0.3">
      <c r="A64" s="4">
        <f t="shared" si="14"/>
        <v>14</v>
      </c>
      <c r="B64" s="4">
        <f t="shared" si="15"/>
        <v>2042</v>
      </c>
      <c r="C64" s="42">
        <f t="shared" si="12"/>
        <v>0</v>
      </c>
      <c r="D64" s="42">
        <f t="shared" si="12"/>
        <v>0</v>
      </c>
      <c r="E64" s="42">
        <f t="shared" si="12"/>
        <v>0</v>
      </c>
      <c r="F64" s="42">
        <f t="shared" si="12"/>
        <v>0</v>
      </c>
      <c r="G64" s="42">
        <f t="shared" si="12"/>
        <v>0</v>
      </c>
      <c r="H64" s="42">
        <f t="shared" si="12"/>
        <v>0</v>
      </c>
      <c r="I64" s="42">
        <f t="shared" si="12"/>
        <v>0</v>
      </c>
      <c r="J64" s="37">
        <f t="shared" si="13"/>
        <v>0</v>
      </c>
      <c r="K64" s="4"/>
    </row>
    <row r="65" spans="1:11" x14ac:dyDescent="0.3">
      <c r="A65" s="4">
        <f t="shared" si="14"/>
        <v>15</v>
      </c>
      <c r="B65" s="4">
        <f t="shared" si="15"/>
        <v>2043</v>
      </c>
      <c r="C65" s="42">
        <f t="shared" si="12"/>
        <v>0</v>
      </c>
      <c r="D65" s="42">
        <f t="shared" si="12"/>
        <v>0</v>
      </c>
      <c r="E65" s="42">
        <f t="shared" si="12"/>
        <v>0</v>
      </c>
      <c r="F65" s="42">
        <f t="shared" si="12"/>
        <v>0</v>
      </c>
      <c r="G65" s="42">
        <f t="shared" si="12"/>
        <v>0</v>
      </c>
      <c r="H65" s="42">
        <f t="shared" si="12"/>
        <v>0</v>
      </c>
      <c r="I65" s="42">
        <f t="shared" si="12"/>
        <v>0</v>
      </c>
      <c r="J65" s="37">
        <f t="shared" si="13"/>
        <v>0</v>
      </c>
      <c r="K65" s="4"/>
    </row>
    <row r="66" spans="1:1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3">
      <c r="A67" s="2" t="s">
        <v>118</v>
      </c>
      <c r="B67" s="4"/>
      <c r="C67" s="35">
        <f>SUM(C51:C65)</f>
        <v>0</v>
      </c>
      <c r="D67" s="35">
        <f t="shared" ref="D67:J67" si="16">SUM(D51:D65)</f>
        <v>0</v>
      </c>
      <c r="E67" s="35">
        <f t="shared" si="16"/>
        <v>0</v>
      </c>
      <c r="F67" s="35">
        <f t="shared" si="16"/>
        <v>0</v>
      </c>
      <c r="G67" s="35">
        <f t="shared" si="16"/>
        <v>0</v>
      </c>
      <c r="H67" s="35">
        <f>SUM(H51:H65)</f>
        <v>0</v>
      </c>
      <c r="I67" s="35">
        <f t="shared" si="16"/>
        <v>0</v>
      </c>
      <c r="J67" s="35">
        <f t="shared" si="16"/>
        <v>0</v>
      </c>
      <c r="K67" s="4"/>
    </row>
    <row r="68" spans="1:1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</sheetData>
  <mergeCells count="1">
    <mergeCell ref="G1:I1"/>
  </mergeCells>
  <hyperlinks>
    <hyperlink ref="A2" location="FEO!A1" display="terug" xr:uid="{7EF1387B-4836-4EAF-911C-67F836459FFE}"/>
  </hyperlink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E69D-5706-4572-8384-E560173774C4}">
  <dimension ref="A1:R21"/>
  <sheetViews>
    <sheetView workbookViewId="0">
      <selection activeCell="C15" sqref="C15"/>
    </sheetView>
  </sheetViews>
  <sheetFormatPr defaultRowHeight="14.4" x14ac:dyDescent="0.3"/>
  <cols>
    <col min="1" max="1" width="47.6640625" customWidth="1"/>
    <col min="2" max="2" width="27.88671875" customWidth="1"/>
    <col min="3" max="3" width="21.6640625" customWidth="1"/>
    <col min="4" max="4" width="17.5546875" customWidth="1"/>
    <col min="5" max="5" width="22.109375" customWidth="1"/>
    <col min="6" max="6" width="27.88671875" customWidth="1"/>
    <col min="7" max="7" width="14" customWidth="1"/>
    <col min="8" max="8" width="14.33203125" customWidth="1"/>
    <col min="9" max="9" width="18.6640625" customWidth="1"/>
  </cols>
  <sheetData>
    <row r="1" spans="1:18" x14ac:dyDescent="0.3">
      <c r="A1" s="2" t="s">
        <v>260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</row>
    <row r="2" spans="1:18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</row>
    <row r="3" spans="1:18" x14ac:dyDescent="0.3">
      <c r="A3" s="34"/>
      <c r="B3" s="4"/>
      <c r="C3" s="4"/>
      <c r="D3" s="4"/>
      <c r="E3" s="4"/>
      <c r="F3" s="4"/>
      <c r="G3" s="4"/>
      <c r="H3" s="4"/>
      <c r="I3" s="4"/>
    </row>
    <row r="4" spans="1:18" x14ac:dyDescent="0.3">
      <c r="A4" s="82" t="s">
        <v>56</v>
      </c>
      <c r="B4" s="4"/>
      <c r="C4" s="4"/>
      <c r="D4" s="4"/>
      <c r="E4" s="4"/>
      <c r="F4" s="4"/>
      <c r="G4" s="4"/>
      <c r="H4" s="4"/>
      <c r="I4" s="4"/>
    </row>
    <row r="5" spans="1:18" x14ac:dyDescent="0.3">
      <c r="A5" s="84" t="s">
        <v>255</v>
      </c>
      <c r="B5" s="88">
        <v>2029</v>
      </c>
      <c r="C5" s="88">
        <f>B5+1</f>
        <v>2030</v>
      </c>
      <c r="D5" s="88">
        <f t="shared" ref="D5:P5" si="0">C5+1</f>
        <v>2031</v>
      </c>
      <c r="E5" s="88">
        <f t="shared" si="0"/>
        <v>2032</v>
      </c>
      <c r="F5" s="88">
        <f t="shared" si="0"/>
        <v>2033</v>
      </c>
      <c r="G5" s="88">
        <f t="shared" si="0"/>
        <v>2034</v>
      </c>
      <c r="H5" s="88">
        <f t="shared" si="0"/>
        <v>2035</v>
      </c>
      <c r="I5" s="88">
        <f t="shared" si="0"/>
        <v>2036</v>
      </c>
      <c r="J5" s="88">
        <f t="shared" si="0"/>
        <v>2037</v>
      </c>
      <c r="K5" s="88">
        <f t="shared" si="0"/>
        <v>2038</v>
      </c>
      <c r="L5" s="88">
        <f t="shared" si="0"/>
        <v>2039</v>
      </c>
      <c r="M5" s="88">
        <f t="shared" si="0"/>
        <v>2040</v>
      </c>
      <c r="N5" s="88">
        <f t="shared" si="0"/>
        <v>2041</v>
      </c>
      <c r="O5" s="88">
        <f t="shared" si="0"/>
        <v>2042</v>
      </c>
      <c r="P5" s="88">
        <f t="shared" si="0"/>
        <v>2043</v>
      </c>
      <c r="Q5" s="90"/>
      <c r="R5" s="90"/>
    </row>
    <row r="6" spans="1:18" x14ac:dyDescent="0.3">
      <c r="A6" s="84" t="s">
        <v>256</v>
      </c>
      <c r="B6" s="87"/>
      <c r="C6" s="85" t="s">
        <v>56</v>
      </c>
      <c r="D6" s="85" t="s">
        <v>56</v>
      </c>
      <c r="E6" s="85" t="s">
        <v>56</v>
      </c>
      <c r="F6" s="85" t="s">
        <v>56</v>
      </c>
      <c r="G6" s="85" t="s">
        <v>56</v>
      </c>
      <c r="H6" s="85" t="s">
        <v>56</v>
      </c>
      <c r="I6" s="85" t="s">
        <v>56</v>
      </c>
      <c r="J6" s="85" t="s">
        <v>56</v>
      </c>
      <c r="K6" s="85" t="s">
        <v>56</v>
      </c>
      <c r="L6" s="85" t="s">
        <v>56</v>
      </c>
      <c r="M6" s="85" t="s">
        <v>56</v>
      </c>
      <c r="N6" s="85" t="s">
        <v>56</v>
      </c>
      <c r="O6" s="85" t="s">
        <v>56</v>
      </c>
      <c r="P6" s="85" t="s">
        <v>56</v>
      </c>
    </row>
    <row r="7" spans="1:18" x14ac:dyDescent="0.3">
      <c r="A7" s="84" t="s">
        <v>256</v>
      </c>
      <c r="B7" s="40" t="s">
        <v>56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8" x14ac:dyDescent="0.3">
      <c r="A8" s="84" t="s">
        <v>256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8" x14ac:dyDescent="0.3">
      <c r="A9" s="84" t="s">
        <v>256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18" x14ac:dyDescent="0.3">
      <c r="A10" s="84" t="s">
        <v>256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18" x14ac:dyDescent="0.3">
      <c r="A11" s="84" t="s">
        <v>256</v>
      </c>
      <c r="B11" s="77" t="s">
        <v>56</v>
      </c>
      <c r="C11" s="77" t="s">
        <v>56</v>
      </c>
      <c r="D11" s="77" t="s">
        <v>56</v>
      </c>
      <c r="E11" s="77" t="s">
        <v>56</v>
      </c>
      <c r="F11" s="77" t="s">
        <v>56</v>
      </c>
      <c r="G11" s="77" t="s">
        <v>56</v>
      </c>
      <c r="H11" s="77" t="s">
        <v>56</v>
      </c>
      <c r="I11" s="77" t="s">
        <v>56</v>
      </c>
      <c r="J11" s="77" t="s">
        <v>56</v>
      </c>
      <c r="K11" s="77" t="s">
        <v>56</v>
      </c>
      <c r="L11" s="77" t="s">
        <v>56</v>
      </c>
      <c r="M11" s="77" t="s">
        <v>56</v>
      </c>
      <c r="N11" s="77" t="s">
        <v>56</v>
      </c>
      <c r="O11" s="77" t="s">
        <v>56</v>
      </c>
      <c r="P11" s="77" t="s">
        <v>56</v>
      </c>
    </row>
    <row r="12" spans="1:18" x14ac:dyDescent="0.3">
      <c r="A12" s="31" t="s">
        <v>257</v>
      </c>
      <c r="B12" s="70">
        <f>SUM(B6:B11)</f>
        <v>0</v>
      </c>
      <c r="C12" s="70">
        <f t="shared" ref="C12:D12" si="1">SUM(C6:C11)</f>
        <v>0</v>
      </c>
      <c r="D12" s="70">
        <f t="shared" si="1"/>
        <v>0</v>
      </c>
      <c r="E12" s="70">
        <f>SUM(E6:E11)</f>
        <v>0</v>
      </c>
      <c r="F12" s="70">
        <f t="shared" ref="F12:P12" si="2">SUM(F6:F11)</f>
        <v>0</v>
      </c>
      <c r="G12" s="70">
        <f t="shared" si="2"/>
        <v>0</v>
      </c>
      <c r="H12" s="70">
        <f t="shared" si="2"/>
        <v>0</v>
      </c>
      <c r="I12" s="70">
        <f t="shared" si="2"/>
        <v>0</v>
      </c>
      <c r="J12" s="70">
        <f t="shared" si="2"/>
        <v>0</v>
      </c>
      <c r="K12" s="70">
        <f t="shared" si="2"/>
        <v>0</v>
      </c>
      <c r="L12" s="70">
        <f t="shared" si="2"/>
        <v>0</v>
      </c>
      <c r="M12" s="70">
        <f t="shared" si="2"/>
        <v>0</v>
      </c>
      <c r="N12" s="70">
        <f t="shared" si="2"/>
        <v>0</v>
      </c>
      <c r="O12" s="70">
        <f t="shared" si="2"/>
        <v>0</v>
      </c>
      <c r="P12" s="70">
        <f t="shared" si="2"/>
        <v>0</v>
      </c>
    </row>
    <row r="13" spans="1:18" x14ac:dyDescent="0.3">
      <c r="A13" s="84" t="s">
        <v>56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</row>
    <row r="14" spans="1:18" x14ac:dyDescent="0.3">
      <c r="A14" s="84" t="s">
        <v>259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</row>
    <row r="15" spans="1:18" x14ac:dyDescent="0.3">
      <c r="A15" s="31" t="s">
        <v>258</v>
      </c>
      <c r="B15" s="91">
        <f>B14*B12</f>
        <v>0</v>
      </c>
      <c r="C15" s="91">
        <f t="shared" ref="C15:P15" si="3">C14*C12</f>
        <v>0</v>
      </c>
      <c r="D15" s="91">
        <f t="shared" si="3"/>
        <v>0</v>
      </c>
      <c r="E15" s="91">
        <f t="shared" si="3"/>
        <v>0</v>
      </c>
      <c r="F15" s="91">
        <f t="shared" si="3"/>
        <v>0</v>
      </c>
      <c r="G15" s="91">
        <f t="shared" si="3"/>
        <v>0</v>
      </c>
      <c r="H15" s="91">
        <f t="shared" si="3"/>
        <v>0</v>
      </c>
      <c r="I15" s="91">
        <f t="shared" si="3"/>
        <v>0</v>
      </c>
      <c r="J15" s="91">
        <f t="shared" si="3"/>
        <v>0</v>
      </c>
      <c r="K15" s="91">
        <f t="shared" si="3"/>
        <v>0</v>
      </c>
      <c r="L15" s="91">
        <f t="shared" si="3"/>
        <v>0</v>
      </c>
      <c r="M15" s="91">
        <f t="shared" si="3"/>
        <v>0</v>
      </c>
      <c r="N15" s="91">
        <f t="shared" si="3"/>
        <v>0</v>
      </c>
      <c r="O15" s="91">
        <f t="shared" si="3"/>
        <v>0</v>
      </c>
      <c r="P15" s="91">
        <f t="shared" si="3"/>
        <v>0</v>
      </c>
    </row>
    <row r="16" spans="1:18" x14ac:dyDescent="0.3">
      <c r="A16" s="82" t="s">
        <v>56</v>
      </c>
      <c r="B16" s="90" t="s">
        <v>56</v>
      </c>
      <c r="C16" s="90" t="s">
        <v>56</v>
      </c>
      <c r="D16" s="90" t="s">
        <v>56</v>
      </c>
      <c r="E16" s="90" t="s">
        <v>56</v>
      </c>
      <c r="F16" s="45"/>
      <c r="G16" s="45"/>
      <c r="H16" s="45"/>
      <c r="I16" s="45"/>
    </row>
    <row r="17" spans="1:9" x14ac:dyDescent="0.3">
      <c r="A17" s="82" t="s">
        <v>56</v>
      </c>
      <c r="B17" s="4"/>
      <c r="C17" s="4"/>
      <c r="D17" s="4"/>
      <c r="E17" s="4"/>
      <c r="F17" s="45" t="s">
        <v>56</v>
      </c>
      <c r="G17" s="45" t="s">
        <v>56</v>
      </c>
      <c r="H17" s="45" t="s">
        <v>56</v>
      </c>
      <c r="I17" s="45" t="s">
        <v>56</v>
      </c>
    </row>
    <row r="18" spans="1:9" x14ac:dyDescent="0.3">
      <c r="A18" s="82" t="s">
        <v>56</v>
      </c>
      <c r="B18" s="45" t="s">
        <v>56</v>
      </c>
      <c r="C18" s="45"/>
      <c r="D18" s="45"/>
      <c r="E18" s="45"/>
    </row>
    <row r="19" spans="1:9" x14ac:dyDescent="0.3">
      <c r="A19" s="82" t="s">
        <v>56</v>
      </c>
    </row>
    <row r="20" spans="1:9" x14ac:dyDescent="0.3">
      <c r="A20" s="2" t="s">
        <v>56</v>
      </c>
      <c r="B20" t="s">
        <v>56</v>
      </c>
      <c r="C20" t="s">
        <v>56</v>
      </c>
      <c r="D20" t="s">
        <v>56</v>
      </c>
      <c r="E20" t="s">
        <v>56</v>
      </c>
    </row>
    <row r="21" spans="1:9" x14ac:dyDescent="0.3">
      <c r="B21" t="s">
        <v>56</v>
      </c>
    </row>
  </sheetData>
  <mergeCells count="1">
    <mergeCell ref="G1:I1"/>
  </mergeCells>
  <hyperlinks>
    <hyperlink ref="A2" location="FEO!A1" display="terug" xr:uid="{67BE8E27-FFB6-4D80-A892-29E25904436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F583-173A-4CB5-960C-7A586864CEF6}">
  <dimension ref="A1:P15"/>
  <sheetViews>
    <sheetView topLeftCell="L1" workbookViewId="0">
      <selection activeCell="B14" sqref="B14"/>
    </sheetView>
  </sheetViews>
  <sheetFormatPr defaultRowHeight="14.4" x14ac:dyDescent="0.3"/>
  <cols>
    <col min="1" max="1" width="34.6640625" customWidth="1"/>
    <col min="2" max="2" width="18.6640625" customWidth="1"/>
    <col min="3" max="3" width="20.33203125" customWidth="1"/>
    <col min="4" max="4" width="15.5546875" customWidth="1"/>
    <col min="5" max="5" width="17.88671875" customWidth="1"/>
    <col min="6" max="6" width="20.109375" customWidth="1"/>
    <col min="7" max="7" width="14" customWidth="1"/>
    <col min="8" max="8" width="14.33203125" customWidth="1"/>
    <col min="9" max="9" width="18.6640625" customWidth="1"/>
  </cols>
  <sheetData>
    <row r="1" spans="1:16" x14ac:dyDescent="0.3">
      <c r="A1" s="2" t="s">
        <v>173</v>
      </c>
      <c r="B1" s="4"/>
      <c r="C1" s="4"/>
      <c r="D1" s="4"/>
      <c r="E1" s="4"/>
      <c r="F1" s="24" t="s">
        <v>3</v>
      </c>
      <c r="G1" s="145" t="s">
        <v>4</v>
      </c>
      <c r="H1" s="146"/>
      <c r="I1" s="147"/>
      <c r="J1" s="4"/>
      <c r="K1" s="4"/>
      <c r="L1" s="4"/>
      <c r="M1" s="4"/>
      <c r="N1" s="4"/>
      <c r="O1" s="4"/>
      <c r="P1" s="4"/>
    </row>
    <row r="2" spans="1:16" x14ac:dyDescent="0.3">
      <c r="A2" s="34" t="s">
        <v>137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30" t="s">
        <v>130</v>
      </c>
      <c r="B4" s="42">
        <v>2029</v>
      </c>
      <c r="C4" s="42">
        <f>B4+1</f>
        <v>2030</v>
      </c>
      <c r="D4" s="42">
        <f t="shared" ref="D4:P4" si="0">C4+1</f>
        <v>2031</v>
      </c>
      <c r="E4" s="42">
        <f t="shared" si="0"/>
        <v>2032</v>
      </c>
      <c r="F4" s="42">
        <f t="shared" si="0"/>
        <v>2033</v>
      </c>
      <c r="G4" s="42">
        <f t="shared" si="0"/>
        <v>2034</v>
      </c>
      <c r="H4" s="42">
        <f t="shared" si="0"/>
        <v>2035</v>
      </c>
      <c r="I4" s="42">
        <f t="shared" si="0"/>
        <v>2036</v>
      </c>
      <c r="J4" s="42">
        <f t="shared" si="0"/>
        <v>2037</v>
      </c>
      <c r="K4" s="42">
        <f t="shared" si="0"/>
        <v>2038</v>
      </c>
      <c r="L4" s="42">
        <f t="shared" si="0"/>
        <v>2039</v>
      </c>
      <c r="M4" s="42">
        <f t="shared" si="0"/>
        <v>2040</v>
      </c>
      <c r="N4" s="42">
        <f t="shared" si="0"/>
        <v>2041</v>
      </c>
      <c r="O4" s="42">
        <f t="shared" si="0"/>
        <v>2042</v>
      </c>
      <c r="P4" s="42">
        <f t="shared" si="0"/>
        <v>2043</v>
      </c>
    </row>
    <row r="5" spans="1:16" x14ac:dyDescent="0.3">
      <c r="A5" s="30" t="s">
        <v>174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3">
      <c r="A6" s="30" t="s">
        <v>175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30" t="s">
        <v>133</v>
      </c>
      <c r="B7" s="41">
        <f>B5*B6</f>
        <v>0</v>
      </c>
      <c r="C7" s="42">
        <f t="shared" ref="C7:P7" si="1">C5*C6</f>
        <v>0</v>
      </c>
      <c r="D7" s="42">
        <f t="shared" si="1"/>
        <v>0</v>
      </c>
      <c r="E7" s="42">
        <f t="shared" si="1"/>
        <v>0</v>
      </c>
      <c r="F7" s="42">
        <f t="shared" si="1"/>
        <v>0</v>
      </c>
      <c r="G7" s="42">
        <f t="shared" si="1"/>
        <v>0</v>
      </c>
      <c r="H7" s="42">
        <f t="shared" si="1"/>
        <v>0</v>
      </c>
      <c r="I7" s="42">
        <f t="shared" si="1"/>
        <v>0</v>
      </c>
      <c r="J7" s="42">
        <f t="shared" si="1"/>
        <v>0</v>
      </c>
      <c r="K7" s="42">
        <f t="shared" si="1"/>
        <v>0</v>
      </c>
      <c r="L7" s="42">
        <f t="shared" si="1"/>
        <v>0</v>
      </c>
      <c r="M7" s="42">
        <f t="shared" si="1"/>
        <v>0</v>
      </c>
      <c r="N7" s="42">
        <f t="shared" si="1"/>
        <v>0</v>
      </c>
      <c r="O7" s="42">
        <f t="shared" si="1"/>
        <v>0</v>
      </c>
      <c r="P7" s="42">
        <f t="shared" si="1"/>
        <v>0</v>
      </c>
    </row>
    <row r="8" spans="1:1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</sheetData>
  <mergeCells count="1">
    <mergeCell ref="G1:I1"/>
  </mergeCells>
  <hyperlinks>
    <hyperlink ref="A2" location="FEO!A1" display="terug" xr:uid="{315EFF44-4BE3-421E-9D6B-31BC2BBD37F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CF15AE4010E499EA82E2B1DA921A9" ma:contentTypeVersion="11" ma:contentTypeDescription="Create a new document." ma:contentTypeScope="" ma:versionID="9b37cb60a116d7c3183d928125e89482">
  <xsd:schema xmlns:xsd="http://www.w3.org/2001/XMLSchema" xmlns:xs="http://www.w3.org/2001/XMLSchema" xmlns:p="http://schemas.microsoft.com/office/2006/metadata/properties" xmlns:ns2="a7eb6bcf-cc33-465f-b0a0-0691c366e1bb" xmlns:ns3="3e3bfcdc-4705-42cc-a283-89cdd8a00123" targetNamespace="http://schemas.microsoft.com/office/2006/metadata/properties" ma:root="true" ma:fieldsID="7022165fc414df0a2f24cbc2e1b65c64" ns2:_="" ns3:_="">
    <xsd:import namespace="a7eb6bcf-cc33-465f-b0a0-0691c366e1bb"/>
    <xsd:import namespace="3e3bfcdc-4705-42cc-a283-89cdd8a0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b6bcf-cc33-465f-b0a0-0691c366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59e886-a775-442a-93ba-94374e8de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bfcdc-4705-42cc-a283-89cdd8a0012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99e564-baee-4014-b56b-972c8101467e}" ma:internalName="TaxCatchAll" ma:showField="CatchAllData" ma:web="3e3bfcdc-4705-42cc-a283-89cdd8a0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3bfcdc-4705-42cc-a283-89cdd8a00123" xsi:nil="true"/>
    <lcf76f155ced4ddcb4097134ff3c332f xmlns="a7eb6bcf-cc33-465f-b0a0-0691c366e1b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C567E4-4095-4788-A293-38ADE0DB756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1D634A5-0D71-4E7C-8FA0-25B6C774B974}"/>
</file>

<file path=customXml/itemProps3.xml><?xml version="1.0" encoding="utf-8"?>
<ds:datastoreItem xmlns:ds="http://schemas.openxmlformats.org/officeDocument/2006/customXml" ds:itemID="{C8D3644F-3721-4980-8D68-F64FB8891658}">
  <ds:schemaRefs>
    <ds:schemaRef ds:uri="http://schemas.microsoft.com/office/2006/metadata/properties"/>
    <ds:schemaRef ds:uri="http://schemas.microsoft.com/office/infopath/2007/PartnerControls"/>
    <ds:schemaRef ds:uri="62727ecf-83a9-4b17-8278-1ddaad303d36"/>
    <ds:schemaRef ds:uri="b1d26e90-3566-482b-9ea3-ddc7884ed986"/>
  </ds:schemaRefs>
</ds:datastoreItem>
</file>

<file path=customXml/itemProps4.xml><?xml version="1.0" encoding="utf-8"?>
<ds:datastoreItem xmlns:ds="http://schemas.openxmlformats.org/officeDocument/2006/customXml" ds:itemID="{ED24687D-D9CC-410C-8513-30D31824D6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Winst en verlies rekening</vt:lpstr>
      <vt:lpstr>A.01</vt:lpstr>
      <vt:lpstr>A.02</vt:lpstr>
      <vt:lpstr>A.03</vt:lpstr>
      <vt:lpstr>B.01</vt:lpstr>
      <vt:lpstr>B.03</vt:lpstr>
      <vt:lpstr>B.04</vt:lpstr>
      <vt:lpstr>B.09</vt:lpstr>
      <vt:lpstr>C.02</vt:lpstr>
      <vt:lpstr>C.03</vt:lpstr>
      <vt:lpstr>D.01</vt:lpstr>
      <vt:lpstr>E.01</vt:lpstr>
      <vt:lpstr>E.02</vt:lpstr>
      <vt:lpstr>F.01</vt:lpstr>
      <vt:lpstr>F.02</vt:lpstr>
      <vt:lpstr>F.03</vt:lpstr>
      <vt:lpstr>G.06</vt:lpstr>
      <vt:lpstr>I.01</vt:lpstr>
      <vt:lpstr>I.02</vt:lpstr>
      <vt:lpstr>N.01</vt:lpstr>
      <vt:lpstr>Balans</vt:lpstr>
      <vt:lpstr>Kastromenoverzicht</vt:lpstr>
      <vt:lpstr>Verwachte afvaarten </vt:lpstr>
      <vt:lpstr>Risico (vormvrij)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Pouw</dc:creator>
  <cp:lastModifiedBy>Dagmar Pouw</cp:lastModifiedBy>
  <dcterms:created xsi:type="dcterms:W3CDTF">2025-02-25T14:36:22Z</dcterms:created>
  <dcterms:modified xsi:type="dcterms:W3CDTF">2025-04-03T12:47:43Z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0x010100365CF15AE4010E499EA82E2B1DA921A9</vt:lpwstr>
  </property>
  <property fmtid="{D5CDD505-2E9C-101B-9397-08002B2CF9AE}" pid="3" name="_dlc_DocIdItemGuid">
    <vt:lpwstr>ff47f5c9-1c44-4fe8-aa62-84e391aa5f56</vt:lpwstr>
  </property>
  <property fmtid="{D5CDD505-2E9C-101B-9397-08002B2CF9AE}" pid="4" name="MediaServiceImageTags">
    <vt:lpwstr/>
  </property>
</Properties>
</file>