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aelmo.sharepoint.com/Gedeelde  documenten/Aelmo-Algemeen/Aelmo/Advies Gemeenten/Purmerend/Wmo-hulpmiddelen 2025/Laatste versie/laatste versie inkoop/laatste update/"/>
    </mc:Choice>
  </mc:AlternateContent>
  <xr:revisionPtr revIDLastSave="20" documentId="8_{228D294B-80AB-4434-B332-883692BE1F50}" xr6:coauthVersionLast="47" xr6:coauthVersionMax="47" xr10:uidLastSave="{10C7513C-3EF0-4457-A33C-B0F53EC41D18}"/>
  <workbookProtection workbookAlgorithmName="SHA-512" workbookHashValue="k0u3axJkSChW+nsef4crZszpycSEBUTpem7X3TKjeA40y1MNhMGFan9YNoaI5yWdeCsdMWPYVh7Z18eyLFiM3w==" workbookSaltValue="seDndteIfyRabtA04bZQSQ==" workbookSpinCount="100000" lockStructure="1"/>
  <bookViews>
    <workbookView xWindow="-108" yWindow="-108" windowWidth="23256" windowHeight="13896" tabRatio="882" xr2:uid="{00000000-000D-0000-FFFF-FFFF00000000}"/>
  </bookViews>
  <sheets>
    <sheet name="Bedrijfsgegevens" sheetId="1" r:id="rId1"/>
    <sheet name="1 Hoepelrol incidenteel gebr_li" sheetId="3" r:id="rId2"/>
    <sheet name="2 Handrolst. algemeen" sheetId="33" r:id="rId3"/>
    <sheet name="4 Actief, vastframe" sheetId="32" r:id="rId4"/>
    <sheet name="5 Comfortrol perm langdrd gebr" sheetId="5" r:id="rId5"/>
    <sheet name="6 Elro semi perm gebr_huis" sheetId="10" r:id="rId6"/>
    <sheet name="7 Elro semi perm gebr_binbui" sheetId="11" r:id="rId7"/>
    <sheet name="8 Scoot gebr woonomg" sheetId="8" r:id="rId8"/>
    <sheet name="9 Scoot buit gebruik" sheetId="9" r:id="rId9"/>
    <sheet name="10a Driewielfietsen volwassene" sheetId="12" r:id="rId10"/>
    <sheet name="10b Driewielfietsen volwassen" sheetId="34" r:id="rId11"/>
    <sheet name="12 Buggy_s" sheetId="16" r:id="rId12"/>
    <sheet name="13 Kinderduwwandelwagens" sheetId="17" r:id="rId13"/>
    <sheet name="15 Verrijdbare tilliften pas." sheetId="19" r:id="rId14"/>
    <sheet name="16 Verrijdbare tilliften act" sheetId="20" r:id="rId15"/>
    <sheet name="17a Eenvoudig Douche-toilet" sheetId="21" r:id="rId16"/>
    <sheet name="17b Compl. Douche-toilet" sheetId="37" r:id="rId17"/>
    <sheet name="17c Douche-toilet. koop" sheetId="41" r:id="rId18"/>
    <sheet name="18a Duwaandr." sheetId="35" r:id="rId19"/>
    <sheet name="18b Hoepelaandr." sheetId="38" r:id="rId20"/>
    <sheet name="19a Aankoppel fietsd. M" sheetId="36" r:id="rId21"/>
    <sheet name="19b Aankoppel fietsd. E" sheetId="39" r:id="rId22"/>
    <sheet name="20 Buiten std lev assortiment" sheetId="22" r:id="rId23"/>
    <sheet name="Dienstverlening" sheetId="40" r:id="rId24"/>
    <sheet name="Overzicht categorieën" sheetId="28" r:id="rId25"/>
    <sheet name="Algemene afspraken" sheetId="23" r:id="rId26"/>
    <sheet name="btw_percentages" sheetId="25" r:id="rId27"/>
    <sheet name="Vaste restwaarde" sheetId="42" r:id="rId28"/>
  </sheets>
  <definedNames>
    <definedName name="_10Excel_BuiltIn_Print_Area_18_1" localSheetId="3">#REF!</definedName>
    <definedName name="_11Excel_BuiltIn_Print_Area_18_1">#REF!</definedName>
    <definedName name="_12Excel_BuiltIn_Print_Area_19_1">'15 Verrijdbare tilliften pas.'!$A$8:$H$47</definedName>
    <definedName name="_13Excel_BuiltIn_Print_Area_2_1" localSheetId="18">#REF!</definedName>
    <definedName name="_14Excel_BuiltIn_Print_Area_2_1" localSheetId="20">#REF!</definedName>
    <definedName name="_15Excel_BuiltIn_Print_Area_2_1" localSheetId="2">#REF!</definedName>
    <definedName name="_16Excel_BuiltIn_Print_Area_2_1" localSheetId="3">#REF!</definedName>
    <definedName name="_17Excel_BuiltIn_Print_Area_2_1">#REF!</definedName>
    <definedName name="_18Excel_BuiltIn_Print_Area_20_1">'16 Verrijdbare tilliften act'!$A$8:$H$33</definedName>
    <definedName name="_19Excel_BuiltIn_Print_Area_24_1">#REF!</definedName>
    <definedName name="_1Excel_BuiltIn_Print_Area_10_1">'6 Elro semi perm gebr_huis'!$A$8:$H$75</definedName>
    <definedName name="_20Excel_BuiltIn_Print_Area_27_1">"$#VERW!.$A$6:$F$47"</definedName>
    <definedName name="_21Excel_BuiltIn_Print_Area_3_1">'1 Hoepelrol incidenteel gebr_li'!$A$8:$E$72</definedName>
    <definedName name="_22Excel_BuiltIn_Print_Area_4_1" localSheetId="2">'2 Handrolst. algemeen'!$A$8:$H$88</definedName>
    <definedName name="_23Excel_BuiltIn_Print_Area_4_1">#REF!</definedName>
    <definedName name="_24Excel_BuiltIn_Print_Area_5_1">'5 Comfortrol perm langdrd gebr'!$A$8:$H$86</definedName>
    <definedName name="_25Excel_BuiltIn_Print_Area_6_1">#REF!</definedName>
    <definedName name="_26Excel_BuiltIn_Print_Area_7_1">#REF!</definedName>
    <definedName name="_27Excel_BuiltIn_Print_Area_8_1" localSheetId="18">#REF!</definedName>
    <definedName name="_28Excel_BuiltIn_Print_Area_8_1" localSheetId="20">#REF!</definedName>
    <definedName name="_29Excel_BuiltIn_Print_Area_8_1" localSheetId="2">#REF!</definedName>
    <definedName name="_2Excel_BuiltIn_Print_Area_11_1">'7 Elro semi perm gebr_binbui'!$A$8:$H$23</definedName>
    <definedName name="_30Excel_BuiltIn_Print_Area_8_1" localSheetId="3">#REF!</definedName>
    <definedName name="_31Excel_BuiltIn_Print_Area_8_1">'8 Scoot gebr woonomg'!$A$8:$H$60</definedName>
    <definedName name="_32Excel_BuiltIn_Print_Area_9_1">'9 Scoot buit gebruik'!$A$8:$H$60</definedName>
    <definedName name="_3Excel_BuiltIn_Print_Area_12_1" localSheetId="10">'10b Driewielfietsen volwassen'!$A$8:$H$77</definedName>
    <definedName name="_4Excel_BuiltIn_Print_Area_12_1">'10a Driewielfietsen volwassene'!$A$8:$H$78</definedName>
    <definedName name="_5Excel_BuiltIn_Print_Area_16_1">'12 Buggy_s'!$A$8:$H$16</definedName>
    <definedName name="_6Excel_BuiltIn_Print_Area_17_1">'13 Kinderduwwandelwagens'!$A$8:$H$23</definedName>
    <definedName name="_7Excel_BuiltIn_Print_Area_18_1" localSheetId="18">#REF!</definedName>
    <definedName name="_8Excel_BuiltIn_Print_Area_18_1" localSheetId="20">#REF!</definedName>
    <definedName name="_9Excel_BuiltIn_Print_Area_18_1" localSheetId="2">#REF!</definedName>
    <definedName name="_xlnm.Print_Area" localSheetId="1">'1 Hoepelrol incidenteel gebr_li'!$A$1:$C$25</definedName>
    <definedName name="_xlnm.Print_Area" localSheetId="9">'10a Driewielfietsen volwassene'!$A$1:$D$25</definedName>
    <definedName name="_xlnm.Print_Area" localSheetId="10">'10b Driewielfietsen volwassen'!$A$1:$D$25</definedName>
    <definedName name="_xlnm.Print_Area" localSheetId="11">'12 Buggy_s'!$A$1:$C$14</definedName>
    <definedName name="_xlnm.Print_Area" localSheetId="12">'13 Kinderduwwandelwagens'!$A$1:$C$18</definedName>
    <definedName name="_xlnm.Print_Area" localSheetId="13">'15 Verrijdbare tilliften pas.'!$A$1:$C$17</definedName>
    <definedName name="_xlnm.Print_Area" localSheetId="14">'16 Verrijdbare tilliften act'!$A$1:$C$17</definedName>
    <definedName name="_xlnm.Print_Area" localSheetId="15">'17a Eenvoudig Douche-toilet'!$A$1:$H$15</definedName>
    <definedName name="_xlnm.Print_Area" localSheetId="2">'2 Handrolst. algemeen'!$A$1:$C$27</definedName>
    <definedName name="_xlnm.Print_Area" localSheetId="22">'20 Buiten std lev assortiment'!$A$1:$G$8</definedName>
    <definedName name="_xlnm.Print_Area" localSheetId="4">'5 Comfortrol perm langdrd gebr'!$A$1:$C$25</definedName>
    <definedName name="_xlnm.Print_Area" localSheetId="5">'6 Elro semi perm gebr_huis'!$A$1:$C$26</definedName>
    <definedName name="_xlnm.Print_Area" localSheetId="6">'7 Elro semi perm gebr_binbui'!$A$1:$C$25</definedName>
    <definedName name="_xlnm.Print_Area" localSheetId="7">'8 Scoot gebr woonomg'!$A$1:$C$25</definedName>
    <definedName name="_xlnm.Print_Area" localSheetId="8">'9 Scoot buit gebruik'!$A$1:$C$24</definedName>
    <definedName name="_xlnm.Print_Area" localSheetId="25">'Algemene afspraken'!$A$1:$E$16</definedName>
    <definedName name="_xlnm.Print_Area" localSheetId="0">Bedrijfsgegevens!$A$1:$H$38</definedName>
    <definedName name="_xlnm.Print_Area" localSheetId="26">btw_percentages!$A$1:$E$33</definedName>
    <definedName name="_xlnm.Print_Area" localSheetId="24">'Overzicht categorieën'!$A$1:$E$45</definedName>
    <definedName name="_xlnm.Print_Titles" localSheetId="1">'1 Hoepelrol incidenteel gebr_li'!$1:$1</definedName>
    <definedName name="_xlnm.Print_Titles" localSheetId="9">'10a Driewielfietsen volwassene'!$1:$1</definedName>
    <definedName name="_xlnm.Print_Titles" localSheetId="10">'10b Driewielfietsen volwassen'!$1:$1</definedName>
    <definedName name="_xlnm.Print_Titles" localSheetId="11">'12 Buggy_s'!$1:$1</definedName>
    <definedName name="_xlnm.Print_Titles" localSheetId="12">'13 Kinderduwwandelwagens'!$1:$1</definedName>
    <definedName name="_xlnm.Print_Titles" localSheetId="13">'15 Verrijdbare tilliften pas.'!$1:$1</definedName>
    <definedName name="_xlnm.Print_Titles" localSheetId="14">'16 Verrijdbare tilliften act'!$1:$1</definedName>
    <definedName name="_xlnm.Print_Titles" localSheetId="2">'2 Handrolst. algemeen'!$1:$1</definedName>
    <definedName name="_xlnm.Print_Titles" localSheetId="4">'5 Comfortrol perm langdrd gebr'!$1:$1</definedName>
    <definedName name="_xlnm.Print_Titles" localSheetId="6">'7 Elro semi perm gebr_binbui'!$1:$1</definedName>
    <definedName name="_xlnm.Print_Titles" localSheetId="7">'8 Scoot gebr woonomg'!$1:$1</definedName>
    <definedName name="_xlnm.Print_Titles" localSheetId="8">'9 Scoot buit gebruik'!$1:$1</definedName>
    <definedName name="Excel_BuiltIn_Print_Area_1_1" localSheetId="2">#REF!</definedName>
    <definedName name="Excel_BuiltIn_Print_Area_1_1" localSheetId="3">#REF!</definedName>
    <definedName name="Excel_BuiltIn_Print_Area_1_1">#REF!</definedName>
    <definedName name="Excel_BuiltIn_Print_Area_10_1">#REF!</definedName>
    <definedName name="Excel_BuiltIn_Print_Area_11_1" localSheetId="18">#REF!</definedName>
    <definedName name="Excel_BuiltIn_Print_Area_11_1" localSheetId="20">#REF!</definedName>
    <definedName name="Excel_BuiltIn_Print_Area_11_1" localSheetId="2">#REF!</definedName>
    <definedName name="Excel_BuiltIn_Print_Area_11_1" localSheetId="3">#REF!</definedName>
    <definedName name="Excel_BuiltIn_Print_Area_11_1">'8 Scoot gebr woonomg'!$A$1:$F$21</definedName>
    <definedName name="Excel_BuiltIn_Print_Area_12_1">'9 Scoot buit gebruik'!$A$1:$F$22</definedName>
    <definedName name="Excel_BuiltIn_Print_Area_13_1">'12 Buggy_s'!$A$1:$F$12</definedName>
    <definedName name="Excel_BuiltIn_Print_Area_13_1_1">'6 Elro semi perm gebr_huis'!$A$1:$F$21</definedName>
    <definedName name="Excel_BuiltIn_Print_Area_14_1">'7 Elro semi perm gebr_binbui'!$A$1:$F$21</definedName>
    <definedName name="Excel_BuiltIn_Print_Area_15_1" localSheetId="10">'10b Driewielfietsen volwassen'!$A$1:$F$23</definedName>
    <definedName name="Excel_BuiltIn_Print_Area_15_1">'10a Driewielfietsen volwassene'!$A$1:$F$23</definedName>
    <definedName name="Excel_BuiltIn_Print_Area_16_1">"$#VERW!.$A$6:$F$59"</definedName>
    <definedName name="Excel_BuiltIn_Print_Area_16_1_1">"$#VERW!.$A$5:$D$8"</definedName>
    <definedName name="Excel_BuiltIn_Print_Area_17_1">"$#VERW!.$A$6:$F$55"</definedName>
    <definedName name="Excel_BuiltIn_Print_Area_17_1_1">"$#VERW!.$A$5:$D$9"</definedName>
    <definedName name="Excel_BuiltIn_Print_Area_18_1">"$#VERW!.$A$6:$F$75"</definedName>
    <definedName name="Excel_BuiltIn_Print_Area_18_1_1">"$#VERW!.$A$5:$D$5"</definedName>
    <definedName name="Excel_BuiltIn_Print_Area_2_1" localSheetId="2">#REF!</definedName>
    <definedName name="Excel_BuiltIn_Print_Area_2_1" localSheetId="3">#REF!</definedName>
    <definedName name="Excel_BuiltIn_Print_Area_2_1">#REF!</definedName>
    <definedName name="Excel_BuiltIn_Print_Area_2_1_1">"$#VERW!.$A$6:$F$95"</definedName>
    <definedName name="Excel_BuiltIn_Print_Area_2_1_1_1">"$#VERW!.$A$5:$D$16"</definedName>
    <definedName name="Excel_BuiltIn_Print_Area_20_1">#REF!</definedName>
    <definedName name="Excel_BuiltIn_Print_Area_20_1_1">'13 Kinderduwwandelwagens'!$A$1:$F$15</definedName>
    <definedName name="Excel_BuiltIn_Print_Area_21_1" localSheetId="2">#REF!</definedName>
    <definedName name="Excel_BuiltIn_Print_Area_21_1" localSheetId="3">#REF!</definedName>
    <definedName name="Excel_BuiltIn_Print_Area_21_1">#REF!</definedName>
    <definedName name="Excel_BuiltIn_Print_Area_22_1">"$#VERW!.$A$6:$F$87"</definedName>
    <definedName name="Excel_BuiltIn_Print_Area_22_1_1">"$#VERW!.$A$5:$D$15"</definedName>
    <definedName name="Excel_BuiltIn_Print_Area_23_1">'15 Verrijdbare tilliften pas.'!$A$1:$F$15</definedName>
    <definedName name="Excel_BuiltIn_Print_Area_24_1">'16 Verrijdbare tilliften act'!$A$1:$F$15</definedName>
    <definedName name="Excel_BuiltIn_Print_Area_25_1">"$#VERW!.$A$6:$F$51"</definedName>
    <definedName name="Excel_BuiltIn_Print_Area_25_1_1">"$#VERW!.$A$5:$D$5"</definedName>
    <definedName name="Excel_BuiltIn_Print_Area_26">"$#VERW!.$A$6:$F$39"</definedName>
    <definedName name="Excel_BuiltIn_Print_Area_26_1">"$#VERW!.$A$5:$D$5"</definedName>
    <definedName name="Excel_BuiltIn_Print_Area_27_1">"$#VERW!.$A$5:$D$5"</definedName>
    <definedName name="Excel_BuiltIn_Print_Area_28">"$#VERW!.$A$6:$F$59"</definedName>
    <definedName name="Excel_BuiltIn_Print_Area_28_1">"$#VERW!.$A$5:$F$13"</definedName>
    <definedName name="Excel_BuiltIn_Print_Area_28_1_1">"$#VERW!.$A$5:$D$9"</definedName>
    <definedName name="Excel_BuiltIn_Print_Area_3_1">'1 Hoepelrol incidenteel gebr_li'!$A$8:$H$72</definedName>
    <definedName name="Excel_BuiltIn_Print_Area_3_1_1">#REF!</definedName>
    <definedName name="Excel_BuiltIn_Print_Area_3_1_1_1">#REF!</definedName>
    <definedName name="Excel_BuiltIn_Print_Area_4_1">'1 Hoepelrol incidenteel gebr_li'!$A$1:$F$22</definedName>
    <definedName name="Excel_BuiltIn_Print_Area_5_1" localSheetId="2">'2 Handrolst. algemeen'!$A$1:$F$25</definedName>
    <definedName name="Excel_BuiltIn_Print_Area_5_1">#REF!</definedName>
    <definedName name="Excel_BuiltIn_Print_Area_6_1">'5 Comfortrol perm langdrd gebr'!$A$1:$F$23</definedName>
    <definedName name="Excel_BuiltIn_Print_Area_7_1">"$#VERW!.$A$6:$F$87"</definedName>
    <definedName name="Excel_BuiltIn_Print_Area_7_1_1">"$#VERW!.$A$5:$D$15"</definedName>
    <definedName name="Excel_BuiltIn_Print_Area_8_1">"$#VERW!.$A$6:$F$91"</definedName>
    <definedName name="Excel_BuiltIn_Print_Area_8_1_1">"$#VERW!.$A$5:$D$10"</definedName>
    <definedName name="Excel_BuiltIn_Print_Area_9_1">#REF!</definedName>
    <definedName name="Excel_BuiltIn_Print_Titles_10">'6 Elro semi perm gebr_huis'!$1:$1</definedName>
    <definedName name="Excel_BuiltIn_Print_Titles_16_1">"$#VERW!.$#VERW!$#VERW!:$#VERW!$#VERW!"</definedName>
    <definedName name="Excel_BuiltIn_Print_Titles_17_1">"$#VERW!.$#VERW!$#VERW!:$#VERW!$#VERW!"</definedName>
    <definedName name="Excel_BuiltIn_Print_Titles_18_1">"$#VERW!.$#VERW!$#VERW!:$#VERW!$#VERW!"</definedName>
    <definedName name="Excel_BuiltIn_Print_Titles_2_1" localSheetId="2">#REF!</definedName>
    <definedName name="Excel_BuiltIn_Print_Titles_2_1" localSheetId="3">#REF!</definedName>
    <definedName name="Excel_BuiltIn_Print_Titles_2_1">#REF!</definedName>
    <definedName name="Excel_BuiltIn_Print_Titles_2_1_1">"$#VERW!.$#VERW!$#VERW!:$#VERW!$#VERW!"</definedName>
    <definedName name="Excel_BuiltIn_Print_Titles_22">"$#VERW!.$#VERW!$#VERW!:$#VERW!$#VERW!"</definedName>
    <definedName name="Excel_BuiltIn_Print_Titles_25">"$#VERW!.$#VERW!$#VERW!:$#VERW!$#VERW!"</definedName>
    <definedName name="Excel_BuiltIn_Print_Titles_26">"$#VERW!.$#VERW!$#VERW!:$#VERW!$#VERW!"</definedName>
    <definedName name="Excel_BuiltIn_Print_Titles_27">"$#VERW!.$#VERW!$#VERW!:$#VERW!$#VERW!"</definedName>
    <definedName name="Excel_BuiltIn_Print_Titles_28">"$#VERW!.$#VERW!$#VERW!:$#VERW!$#VERW!"</definedName>
    <definedName name="Excel_BuiltIn_Print_Titles_3_1">#REF!</definedName>
    <definedName name="Excel_BuiltIn_Print_Titles_7_1">"$#VERW!.$#VERW!$#VERW!:$#VERW!$#VERW!"</definedName>
    <definedName name="Excel_BuiltIn_Print_Titles_8_1">"$#VERW!.$#VERW!$#VERW!:$#VERW!$#VERW!"</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28" l="1"/>
  <c r="D4" i="22"/>
  <c r="C8" i="22" l="1"/>
  <c r="C34" i="28" s="1"/>
  <c r="D34" i="28" s="1"/>
  <c r="B27" i="42" l="1"/>
  <c r="C12" i="40"/>
  <c r="B3" i="28"/>
  <c r="B13" i="40"/>
  <c r="C9" i="40" l="1"/>
  <c r="C10" i="40"/>
  <c r="D10" i="40" s="1"/>
  <c r="A3" i="25"/>
  <c r="B29" i="28"/>
  <c r="B3" i="42"/>
  <c r="B6" i="42"/>
  <c r="A6" i="42"/>
  <c r="B5" i="42"/>
  <c r="A5" i="42"/>
  <c r="B4" i="42"/>
  <c r="A4" i="42"/>
  <c r="A3" i="42"/>
  <c r="A1" i="42"/>
  <c r="B1" i="28" l="1"/>
  <c r="A28" i="25"/>
  <c r="B28" i="25"/>
  <c r="B12" i="41"/>
  <c r="A12" i="41"/>
  <c r="G6" i="41"/>
  <c r="C12" i="41" s="1"/>
  <c r="C29" i="28" s="1"/>
  <c r="D29" i="28" s="1"/>
  <c r="D12" i="40"/>
  <c r="C11" i="40"/>
  <c r="D11" i="40" s="1"/>
  <c r="A12" i="25"/>
  <c r="A13" i="25"/>
  <c r="A14" i="25"/>
  <c r="A15" i="25"/>
  <c r="A16" i="25"/>
  <c r="A17" i="25"/>
  <c r="A18" i="25"/>
  <c r="A19" i="25"/>
  <c r="A20" i="25"/>
  <c r="A21" i="25"/>
  <c r="A22" i="25"/>
  <c r="A23" i="25"/>
  <c r="A24" i="25"/>
  <c r="A25" i="25"/>
  <c r="A26" i="25"/>
  <c r="A27" i="25"/>
  <c r="A29" i="25"/>
  <c r="A30" i="25"/>
  <c r="A31" i="25"/>
  <c r="A32" i="25"/>
  <c r="A33" i="25"/>
  <c r="C20" i="28"/>
  <c r="D20" i="28" s="1"/>
  <c r="C19" i="28"/>
  <c r="D19" i="28" s="1"/>
  <c r="C18" i="28"/>
  <c r="D18" i="28" s="1"/>
  <c r="C17" i="28"/>
  <c r="D17" i="28" s="1"/>
  <c r="C14" i="28"/>
  <c r="D14" i="28" s="1"/>
  <c r="C15" i="28"/>
  <c r="D15" i="28" s="1"/>
  <c r="C13" i="28"/>
  <c r="D13" i="28" s="1"/>
  <c r="B20" i="28"/>
  <c r="B19" i="25"/>
  <c r="B19" i="28"/>
  <c r="B18" i="25" s="1"/>
  <c r="B18" i="28"/>
  <c r="B17" i="25" s="1"/>
  <c r="B17" i="28"/>
  <c r="B16" i="25" s="1"/>
  <c r="B16" i="28"/>
  <c r="B15" i="25" s="1"/>
  <c r="B15" i="28"/>
  <c r="B14" i="25"/>
  <c r="B14" i="28"/>
  <c r="B13" i="25" s="1"/>
  <c r="B13" i="28"/>
  <c r="B12" i="25" s="1"/>
  <c r="D9" i="40"/>
  <c r="C8" i="40"/>
  <c r="D8" i="40" s="1"/>
  <c r="C7" i="40"/>
  <c r="D7" i="40" s="1"/>
  <c r="D6" i="40"/>
  <c r="C28" i="28"/>
  <c r="D28" i="28" s="1"/>
  <c r="C27" i="28"/>
  <c r="D27" i="28" s="1"/>
  <c r="A15" i="37"/>
  <c r="A15" i="21"/>
  <c r="B27" i="28"/>
  <c r="B28" i="28"/>
  <c r="B27" i="25" s="1"/>
  <c r="B30" i="28"/>
  <c r="B29" i="25" s="1"/>
  <c r="B31" i="28"/>
  <c r="B30" i="25"/>
  <c r="B32" i="28"/>
  <c r="B31" i="25" s="1"/>
  <c r="B33" i="28"/>
  <c r="B32" i="25" s="1"/>
  <c r="B34" i="28"/>
  <c r="B33" i="25" s="1"/>
  <c r="A8" i="21"/>
  <c r="A11" i="39"/>
  <c r="C33" i="28"/>
  <c r="D33" i="28" s="1"/>
  <c r="A11" i="38"/>
  <c r="C31" i="28"/>
  <c r="D31" i="28" s="1"/>
  <c r="A8" i="37"/>
  <c r="C30" i="28"/>
  <c r="D30" i="28"/>
  <c r="C32" i="28"/>
  <c r="D32" i="28" s="1"/>
  <c r="B8" i="22"/>
  <c r="C25" i="28"/>
  <c r="D25" i="28"/>
  <c r="B25" i="28"/>
  <c r="B24" i="25"/>
  <c r="A8" i="19"/>
  <c r="B22" i="28"/>
  <c r="B21" i="25" s="1"/>
  <c r="C22" i="28"/>
  <c r="D22" i="28" s="1"/>
  <c r="A8" i="22"/>
  <c r="A11" i="35"/>
  <c r="A11" i="36"/>
  <c r="A8" i="20"/>
  <c r="A8" i="17"/>
  <c r="A8" i="16"/>
  <c r="A8" i="34"/>
  <c r="A8" i="12"/>
  <c r="A8" i="11"/>
  <c r="A8" i="10"/>
  <c r="A8" i="9"/>
  <c r="A8" i="8"/>
  <c r="A8" i="5"/>
  <c r="A8" i="33"/>
  <c r="A8" i="3"/>
  <c r="A8" i="32"/>
  <c r="B6" i="28"/>
  <c r="B5" i="28"/>
  <c r="B4" i="28"/>
  <c r="C16" i="28"/>
  <c r="D16" i="28" s="1"/>
  <c r="B6" i="25"/>
  <c r="B6" i="23"/>
  <c r="C6" i="28"/>
  <c r="B5" i="25"/>
  <c r="B5" i="23"/>
  <c r="C5" i="28"/>
  <c r="B4" i="25"/>
  <c r="B4" i="23"/>
  <c r="C4" i="28"/>
  <c r="C3" i="28"/>
  <c r="C26" i="28"/>
  <c r="D26" i="28" s="1"/>
  <c r="C24" i="28"/>
  <c r="D24" i="28" s="1"/>
  <c r="C23" i="28"/>
  <c r="D23" i="28" s="1"/>
  <c r="C21" i="28"/>
  <c r="D21" i="28" s="1"/>
  <c r="B26" i="28"/>
  <c r="B25" i="25" s="1"/>
  <c r="B24" i="28"/>
  <c r="B23" i="25" s="1"/>
  <c r="B23" i="28"/>
  <c r="B22" i="25"/>
  <c r="B21" i="28"/>
  <c r="B20" i="25" s="1"/>
  <c r="A1" i="23"/>
  <c r="A3" i="23"/>
  <c r="B3" i="23"/>
  <c r="A4" i="23"/>
  <c r="A5" i="23"/>
  <c r="A6" i="23"/>
  <c r="A1" i="25"/>
  <c r="B3" i="25"/>
  <c r="A4" i="25"/>
  <c r="A5" i="25"/>
  <c r="A6" i="25"/>
  <c r="B16" i="40" l="1"/>
  <c r="B18" i="40" s="1"/>
  <c r="C41" i="28" s="1"/>
  <c r="D36" i="28"/>
  <c r="C44" i="28" s="1"/>
  <c r="C49" i="28" l="1"/>
</calcChain>
</file>

<file path=xl/sharedStrings.xml><?xml version="1.0" encoding="utf-8"?>
<sst xmlns="http://schemas.openxmlformats.org/spreadsheetml/2006/main" count="600" uniqueCount="296">
  <si>
    <t xml:space="preserve"> Handelsnaam</t>
  </si>
  <si>
    <t>&lt;&gt;</t>
  </si>
  <si>
    <t xml:space="preserve"> Contactpersoon</t>
  </si>
  <si>
    <t xml:space="preserve"> Telefoonnummer</t>
  </si>
  <si>
    <t xml:space="preserve"> Datum ingevuld</t>
  </si>
  <si>
    <t>dd-mnd-jj</t>
  </si>
  <si>
    <t>- Alle prijzen exclusief BTW invullen.</t>
  </si>
  <si>
    <t>- U dient de grijze vlakken in te vullen.</t>
  </si>
  <si>
    <t>- Daar waar geen prijzen zijn ingevuld zullen wij dit lezen als prijs is 0,--</t>
  </si>
  <si>
    <t>© Aelmo BV</t>
  </si>
  <si>
    <t>Niets uit deze prijzenbladen mag worden gewijzigd, aangepast, vermenigvuldigd</t>
  </si>
  <si>
    <t>en/of aangewend worden voor andere doeleinden dan deze offerteaanvraag,</t>
  </si>
  <si>
    <t>zonder voorafgaande, schriftelijke, toestemming van Aelmo BV</t>
  </si>
  <si>
    <t>Hoepelrolstoel voor incidenteel gebruik (lichtgewicht uitvoering)</t>
  </si>
  <si>
    <t>Gebruik</t>
  </si>
  <si>
    <t>Hoofdzakelijk als er sprake is van een korte gebruiksduur en/of incidenteel gebruik.</t>
  </si>
  <si>
    <t>Omgeving</t>
  </si>
  <si>
    <t>Zowel binnenshuis als buitenshuis.</t>
  </si>
  <si>
    <t>Verplaatsen</t>
  </si>
  <si>
    <t>De gebruiker kan zelf rijden maar zal ook regelmatig worden geduwd.</t>
  </si>
  <si>
    <t>Zithouding</t>
  </si>
  <si>
    <t>De zithouding is niet instelbaar.</t>
  </si>
  <si>
    <t>Meeneembaarheid</t>
  </si>
  <si>
    <t>Belangrijk, opvouwbaar en te verkleinen.</t>
  </si>
  <si>
    <t>Merk/type</t>
  </si>
  <si>
    <t xml:space="preserve">Standaardspecificaties
</t>
  </si>
  <si>
    <t>•   lichtgewicht, max. transport gewicht zonder wielen 13 kg</t>
  </si>
  <si>
    <t>•   vouwbaar kruisframe</t>
  </si>
  <si>
    <t>•   24 ” quick release achterwielen</t>
  </si>
  <si>
    <t>•   zwenkwielen voor</t>
  </si>
  <si>
    <t>•   “slappe” zitmat</t>
  </si>
  <si>
    <t>•   los zitkussen</t>
  </si>
  <si>
    <t>•   slappe rugbekleding</t>
  </si>
  <si>
    <t>•   standaard beensteunen afneembaar en wegzwenkbaar</t>
  </si>
  <si>
    <t>•   kuitband of hielbanden</t>
  </si>
  <si>
    <t>•   lange armleuningen, afneembaar of opklapbaar</t>
  </si>
  <si>
    <t>•   door begeleider in hoogte verstelbare duwhandvatten</t>
  </si>
  <si>
    <t>•   trapdop(pen) links en/of rechts</t>
  </si>
  <si>
    <t>•   stokhouder</t>
  </si>
  <si>
    <t>All-in aanschafbedrag, categorie, nieuw</t>
  </si>
  <si>
    <t xml:space="preserve"> </t>
  </si>
  <si>
    <t>Hoepelrolstoel voor actief, semipermanent/algemeen gebruik, vouwframe</t>
  </si>
  <si>
    <t>Bij het zelfstandig uitvoeren van adl activiteiten.</t>
  </si>
  <si>
    <t>De gebruiker kan zelf rijden, maar kan ook geduwd worden.</t>
  </si>
  <si>
    <t>De zithouding is goed in te stellen op de gebruiker.</t>
  </si>
  <si>
    <t>Standaardspecificaties</t>
  </si>
  <si>
    <t>•   max. standaard transportgewicht zonder wielen 15 kg</t>
  </si>
  <si>
    <t>•   24” quick release achterwielen met luchtbanden</t>
  </si>
  <si>
    <t>•   horizontale en verticale asgat in- of verstelling</t>
  </si>
  <si>
    <t>•   "slappe" zitting met los zitkussen dan wel gepolsterde zitting met zitplaat als basis, eventueel gesingeld</t>
  </si>
  <si>
    <t>•  slappe individueel instrelbare - of gepolsterde rugbekleding</t>
  </si>
  <si>
    <t>•   rugspanstang, indien voorzien van slappe rugbekleding</t>
  </si>
  <si>
    <t>•   instelbare rughoek</t>
  </si>
  <si>
    <t>•   hoek instelbare of verstelbare voetplaten</t>
  </si>
  <si>
    <t>•   in hoogte instelbare of verstelbare armleuningen, 
    afneembaar of opklapbaar</t>
  </si>
  <si>
    <t>•   voldoet aan de ISO 7176-19</t>
  </si>
  <si>
    <t>Actief rolstoelen, vastframe</t>
  </si>
  <si>
    <t>Bij het zelfstandig uitvoeren van adl activiteiten. De nadruk ligt op de rijeigenschappen.</t>
  </si>
  <si>
    <t>De gebruiker rijdt zelf.</t>
  </si>
  <si>
    <t>De zithouding is instelbaar.</t>
  </si>
  <si>
    <t>Zeer belangrijk, te verkleinen.</t>
  </si>
  <si>
    <t>•   lichtgewicht, max. transport gewicht zonder wielen 10 kg
•   Kinderstoelen, max. transport gewicht zonder wielen 15 kg</t>
  </si>
  <si>
    <t>•   vast frame</t>
  </si>
  <si>
    <t>•   rugbekleding, voorzien van spanbanden voor individuele instelling van de rug</t>
  </si>
  <si>
    <t>•   beensteun</t>
  </si>
  <si>
    <t>•   kuitband</t>
  </si>
  <si>
    <t>•   mogelijkheid van in hoogte instelbare of verstelbare armsteunen</t>
  </si>
  <si>
    <t>•   Minimaal 1 van de 2 aangeboden merk/typen,voldoen aan de ISO 7176-19.</t>
  </si>
  <si>
    <t>Comfortrolstoel voor permanent/langdurend gebruik, al dan niet met geïntegreerde elektrische ondersteuning</t>
  </si>
  <si>
    <t>Hoofdzakelijk als er sprake is van een lange aaneengesloten gebruiksduur.</t>
  </si>
  <si>
    <t>De gebruiker wordt hoofdzakelijk geduwd.</t>
  </si>
  <si>
    <t>De zithouding is permanent instelbaar.</t>
  </si>
  <si>
    <t>Minder belangrijk, rolstoel is niet verkleinbaar.</t>
  </si>
  <si>
    <t>•   frame met permanent bedienbare mechanische kantelverstelling, waarbij het complete zitframe te kantelen is</t>
  </si>
  <si>
    <t>•   achterwielen met een maat tussen de 12"en 16", massief of luchtbanden. Minimaal 1 van de 2 aangeboden merk/typen, moeten ook leverbaar zijn met 20"of 22"of 24" achterwielen.</t>
  </si>
  <si>
    <t>•   gepolsterde zitting met zitplaat als basis, eventueel   gesingeld</t>
  </si>
  <si>
    <t>•   gepolsterde rug</t>
  </si>
  <si>
    <t>•   instelbare of verstelbare  rughoek</t>
  </si>
  <si>
    <t>•   hoofdsteun</t>
  </si>
  <si>
    <t>•   standaard (comfort) beensteunen of eendelige    beensteun</t>
  </si>
  <si>
    <t>•   hoek instelbare of verstelbare voetplaten, voetplaat</t>
  </si>
  <si>
    <t>•   door begeleider in hoogte verstelbare duwhandvatten/duwbeugel</t>
  </si>
  <si>
    <t>Elektrische rolstoelen voor (semi-)permanent gebruik, in en om het huis</t>
  </si>
  <si>
    <t>Dagelijks gedurende langere tijd, vanwege de woonomgeving is het een compacte, goed wendbare rolstoel.</t>
  </si>
  <si>
    <t xml:space="preserve">Hoofdzakelijk in huis maar ook beperkt buiten. 
</t>
  </si>
  <si>
    <t>Gezien de beperkingen van de gebruiker is een elektrische aandrijving met elektronische besturing voor twee aandrijfmotoren noodzakelijk.</t>
  </si>
  <si>
    <t>De zithouding is instelbaar/verstelbaar (zonodig elektrisch bediend).</t>
  </si>
  <si>
    <t>De rolstoel is niet demontabel.</t>
  </si>
  <si>
    <t>•   vast metalen frame</t>
  </si>
  <si>
    <t>•   maximum snelheid 6 km per uur, programmeerbaar tot lagere waarden</t>
  </si>
  <si>
    <t>•   aandrijfwielen achter, voor of midden</t>
  </si>
  <si>
    <t>•   gepolsterde zitting en rugleuning</t>
  </si>
  <si>
    <t>•   standaard beensteunen afneembaar of eendelige beensteun</t>
  </si>
  <si>
    <t>•   kuitband, hielbanden of kuitplaat</t>
  </si>
  <si>
    <t>•   besturingskast rechts of links parallel wegzwenkbaar</t>
  </si>
  <si>
    <t>•   onderhoudsvrije accu’s en oplader</t>
  </si>
  <si>
    <t>•   kleine draaicircel</t>
  </si>
  <si>
    <r>
      <t xml:space="preserve">Het aangeboden middel dient </t>
    </r>
    <r>
      <rPr>
        <b/>
        <u/>
        <sz val="10"/>
        <rFont val="Verdana"/>
        <family val="2"/>
      </rPr>
      <t>af-fabriek minimaal uitgerust kunnen worden met</t>
    </r>
    <r>
      <rPr>
        <b/>
        <sz val="10"/>
        <rFont val="Verdana"/>
        <family val="2"/>
      </rPr>
      <t>: elektrische hoog-laag, -rughoek, -kantel en -beensteunverstelling</t>
    </r>
  </si>
  <si>
    <t>Ja/Nee</t>
  </si>
  <si>
    <t>Elektrische rolstoelen voor (semi-)permanent gebruik, binnen/buiten</t>
  </si>
  <si>
    <t>Dagelijks gedurende meerdere uren per dag. Omdat de rolstoel zowel buitenshuis als binnenshuis wordt gebruikt is een compacte, stabiele rolstoel noodzakelijk welke ook voor langere afstanden en bij hogere snelheden comfortabel is.</t>
  </si>
  <si>
    <t>De zithouding is instelbaar/verstelbaar (zonodig elektrisch bediend) er zijn veel standaard opties leverbaar om de zithouding te optimaliseren.</t>
  </si>
  <si>
    <t>•   Snelheid tenminste 10  km per uur, programmeerbaar tot lagere waarden</t>
  </si>
  <si>
    <t>•   besturingskast rechts of links parallel wegzwenkbaar, geschikt om minimaal 2 elektrische aanpassingen te bedienen</t>
  </si>
  <si>
    <t>•   verlichting en richtingaanwijzers</t>
  </si>
  <si>
    <t>Scootmobielen voor gebruik in de woonomgeving</t>
  </si>
  <si>
    <t>De gebruiker heeft in het algemeen loopproblemen en maakt voor de langere afstanden gebruik van de scootmobiel.</t>
  </si>
  <si>
    <t>Buitenshuis en in ruim toegankelijke gebouwen in de woonomgeving.</t>
  </si>
  <si>
    <t>Gezien de beperkingen van de gebruiker is er een elektrische aandrijving, de gebruiker beschikt wel over de capaciteit met de hand te sturen.</t>
  </si>
  <si>
    <t>De zithouding is beperkt in te stellen</t>
  </si>
  <si>
    <t>De scootmobiel is beperkt demontabel.</t>
  </si>
  <si>
    <t>•   basis met één wiel voor en twee wielen achter</t>
  </si>
  <si>
    <t>•   maximum snelheid 12 km per uur (begrensbaar tot lagere waarden)</t>
  </si>
  <si>
    <t>•   actieradius minimaal 30 km</t>
  </si>
  <si>
    <t>•   stoel; met neerklapbare of uitneembare rug comfortabele polstering</t>
  </si>
  <si>
    <t>•   stoel met stoelslede</t>
  </si>
  <si>
    <t>•   stoel draaibaar met vergrendeling en armleuningen</t>
  </si>
  <si>
    <t>•   vering op (achter)wielen of op zitkolom</t>
  </si>
  <si>
    <t>•   hoekverstelbare stuurkolom</t>
  </si>
  <si>
    <t>•   remlicht, verlichting en richtingaanwijzers</t>
  </si>
  <si>
    <t>•   boodschappenmand</t>
  </si>
  <si>
    <t>•   achteruitkijkspiegel</t>
  </si>
  <si>
    <t>Scootmobielen voor buiten gebruik (inclusief extra geveerd)</t>
  </si>
  <si>
    <t>Buitenshuis en voor langere afstanden.</t>
  </si>
  <si>
    <t>•   maximum snelheid 15 km per uur (begrensbaar tot lagere waarden)</t>
  </si>
  <si>
    <t>•   actieradius minimaal 40 km</t>
  </si>
  <si>
    <t>•   vering op (achter)wielen en/of op zitkolom</t>
  </si>
  <si>
    <t>Driewielfietsen voor volwassenen en kinderen vanaf 5 jaar, manueel</t>
  </si>
  <si>
    <t>De gebruiker kan zelf fietsen maar heeft problemen met stabiliteit van een tweewielfiets.</t>
  </si>
  <si>
    <t>Buitenshuis.</t>
  </si>
  <si>
    <t>De gebruiker heeft de capaciteit om te fietsen en met de hand te sturen.</t>
  </si>
  <si>
    <t>De zithouding is eenvoudig.</t>
  </si>
  <si>
    <t>De fiets is niet demontabel.</t>
  </si>
  <si>
    <t>U geeft een merk op wat in de
gehele range types voorziet</t>
  </si>
  <si>
    <t>•   maatvoering geschikt voor volwassenen en kinderen vanaf 5 jaar</t>
  </si>
  <si>
    <t>•   zadel in hoogte en hoek instelbaar</t>
  </si>
  <si>
    <t>•   stuur in hoogte en hoek instelbaar</t>
  </si>
  <si>
    <t>•   stuuruitslagbegrenzer</t>
  </si>
  <si>
    <t>•   free-wheel uitvoering</t>
  </si>
  <si>
    <t>•   gesloten kettingkast</t>
  </si>
  <si>
    <t>•   trommelrem of rollerbrakes</t>
  </si>
  <si>
    <t>•   minimaal drieversnellingsnaaf</t>
  </si>
  <si>
    <t>•   parkeerrem</t>
  </si>
  <si>
    <t>•   verlichting</t>
  </si>
  <si>
    <t>•   bel</t>
  </si>
  <si>
    <t>•   slot</t>
  </si>
  <si>
    <t>Driewielfietsen voor volwassenen en kinderen vanaf 5 jaar, met elektrische ondersteuning</t>
  </si>
  <si>
    <t>De gebruiker kan zelf fietsen maar heeft problemen met stabiliteit van een tweewielfiets en heeft ondersteuning bij het voortbewegen nodig</t>
  </si>
  <si>
    <t>Buggy's</t>
  </si>
  <si>
    <t>Voor kinderen als er sprake is van een korte gebruiksduur en/of incidenteel gebruik.</t>
  </si>
  <si>
    <t>De gebruiker wordt altijd geduwd.</t>
  </si>
  <si>
    <t>Zithouding is zeer eenvoudig en beperkt instelbaar.</t>
  </si>
  <si>
    <t>•   opvouwbaar</t>
  </si>
  <si>
    <t>•   fixatiegordel</t>
  </si>
  <si>
    <t>•   voetbank instelbaar</t>
  </si>
  <si>
    <t>Kinderduwwandelwagens</t>
  </si>
  <si>
    <t>Voor kinderen voor zowel een kortere of langere gebruiksduur.</t>
  </si>
  <si>
    <t>De zithouding is in meer of mindere mate instelbaar.</t>
  </si>
  <si>
    <t>Belangrijk, opvouwbaar en/of verkleinbaar.</t>
  </si>
  <si>
    <t>•   meerdere zitbreedtes leverbaar, dan wel instelbaar</t>
  </si>
  <si>
    <t>•   meerdere zitdieptes leverbaar, dan wel instelbaar</t>
  </si>
  <si>
    <t>•   zitunit met kantelvertelling</t>
  </si>
  <si>
    <t>•   voetenplank instelbaar</t>
  </si>
  <si>
    <t>Verrijdbare tilliften (passief)</t>
  </si>
  <si>
    <t>Hulpmiddel bij het tillen van personen die niet op eigen kracht en op eigen benen een transfer kunnen maken.</t>
  </si>
  <si>
    <t>Binnenshuis.</t>
  </si>
  <si>
    <t>Een begeleider zorgt voor het aanbrengen van de tilband en het bedienen en verrijden van de lift.</t>
  </si>
  <si>
    <t>Liggend of zittend in een tilband.</t>
  </si>
  <si>
    <t>Sommige liften zijn demontabel voor transport.</t>
  </si>
  <si>
    <t>•   tilcapaciteit minimaal 125 kg</t>
  </si>
  <si>
    <t>•   tweepuntsjuk of 4-punts kanteljuk</t>
  </si>
  <si>
    <t>•   voorzien van remmen</t>
  </si>
  <si>
    <t>•   voorzien van accu(s) en lader</t>
  </si>
  <si>
    <t>•   elektrische hoogte verstelling</t>
  </si>
  <si>
    <t>•   tilband (vast dan wel flexibel)</t>
  </si>
  <si>
    <t>Verrijdbare tilliften (actief)</t>
  </si>
  <si>
    <t>Hulpmiddel bij het ondersteunen van personen die niet op eigen kracht en op eigen benen een transfer kunnen maken.</t>
  </si>
  <si>
    <t>Een begeleider zorgt voor het aanbrengen van de ondersteuning en het bedienen en verrijden van de lift.</t>
  </si>
  <si>
    <t>Persoon maakt een transfer in een ondersteund staande houding enige activiteit van de patiënt is gewenst.</t>
  </si>
  <si>
    <t>•   elektrische sta op functie</t>
  </si>
  <si>
    <t>•   rugband (vast dan wel flexibel)</t>
  </si>
  <si>
    <t>•   voetenplaat</t>
  </si>
  <si>
    <t>Kort / incidenteel gebruik</t>
  </si>
  <si>
    <t>Binnenshuis, ook in natte cel.</t>
  </si>
  <si>
    <t>De zithouding is niet, tot
beperkt instelbaar zoals zithoek en zithoogte.</t>
  </si>
  <si>
    <t>Niet belangrijk</t>
  </si>
  <si>
    <t>Merk 1</t>
  </si>
  <si>
    <t>&lt;Merk&gt;</t>
  </si>
  <si>
    <t>Merk 2</t>
  </si>
  <si>
    <t>&lt;merk&gt;</t>
  </si>
  <si>
    <t>Merk 3</t>
  </si>
  <si>
    <t>Douche/ toilethulpmiddelen complex; verrijdbaar en (permanent) in hoogte verstelbaar en/of kantelbaar.</t>
  </si>
  <si>
    <t>De zithouding is permanent verstelbaar zoals zithoek en zithoogte.</t>
  </si>
  <si>
    <t>Systematiek</t>
  </si>
  <si>
    <t>Douche/ toilethulpmiddelen</t>
  </si>
  <si>
    <t>TEN BEHOEVE VAN KOOP, VERSTREKKING IN EIGENDOM</t>
  </si>
  <si>
    <t>Merk</t>
  </si>
  <si>
    <t>Referentieprijs</t>
  </si>
  <si>
    <t>Kortingspercentage van het Bruto aanschafbedrag</t>
  </si>
  <si>
    <t>All-in aanschaf-
prijs</t>
  </si>
  <si>
    <t>Universele "losse" elektrische duwondersteuning begeleider</t>
  </si>
  <si>
    <t>De begeleider maakt gebruik van een handbewogen rolstoel en kan bij het duwen ondersteund worden door een elektrische duwondersteuning.</t>
  </si>
  <si>
    <t>Binnenshuis en/of buitenshuis.</t>
  </si>
  <si>
    <t>De begeleider wordt bij het voortbewegen van de rolstoel elektromotirisch ondersteund</t>
  </si>
  <si>
    <t>N.v.t.</t>
  </si>
  <si>
    <t>De aandrijving is aan- en afkoppelbaar van de rolstoel.</t>
  </si>
  <si>
    <t>Universele "losse" elektrische hoepel- en/of joystickondersteuning voor gebruiker.</t>
  </si>
  <si>
    <t>De gebruiker maakt gebruik van een handbewogen rolstoel en kan bij het rijden ondersteund worden middels een elektrische aandrijving, dan wel ondersteuning op de wielen.</t>
  </si>
  <si>
    <t xml:space="preserve">De gebruiker hoepelt al dan niet zelf en wordt bij het rijden elektromotorisch ondersteund. </t>
  </si>
  <si>
    <t>Universeel aankoppelbaar fietsdeel, manueel</t>
  </si>
  <si>
    <t>De gebruiker maakt gebruik van een handbewogen rolstoel. Om zich sneller voort te kunnen bewegen over langere afstanden maakt men gebruik van een aankoppelbaar fietsdeel.</t>
  </si>
  <si>
    <t>De gebruiker heeft de capaciteit langdurig met de handen een rondraaiende beweging te maken en te sturen.</t>
  </si>
  <si>
    <t>Het fietsdeel is aan- en afkoppelbaar van de rolstoel.</t>
  </si>
  <si>
    <t>Universeel aankoppelbaar fietsdeel, met elektrische ondersteuning</t>
  </si>
  <si>
    <t>De gebruiker maakt gebruik van een handbewogen rolstoel. Om zich sneller voort te kunnen bewegen over langere afstanden maakt men gebruik van een aankoppelbaar fietsdeel, waarbij elektrische ondersteuning nodig is.</t>
  </si>
  <si>
    <t>De gebruiker heeft de capaciteit met de handen een rondraaiende beweging te maken en te sturen.</t>
  </si>
  <si>
    <t>Buiten standaard leveringsassortiment</t>
  </si>
  <si>
    <t>All-in aanschafbedrag</t>
  </si>
  <si>
    <t>All-in dienstverleningstarief, per middel, per maand.</t>
  </si>
  <si>
    <t>Dienstverleningveringsassortiment</t>
  </si>
  <si>
    <t>koopsituatie</t>
  </si>
  <si>
    <t>Totaal aantal 
uitstaande hulpmiddelen</t>
  </si>
  <si>
    <t>Dienstverlenings tarief p/mnd</t>
  </si>
  <si>
    <t xml:space="preserve">All-in dienstverlenings
tarief per maand
</t>
  </si>
  <si>
    <t>Totaal bedrag dienstverlening per maand</t>
  </si>
  <si>
    <t>Totaal bedrag dienstverlening per jaar</t>
  </si>
  <si>
    <t xml:space="preserve">Categorie, koop
</t>
  </si>
  <si>
    <t>All-in koopbedrag per categorie</t>
  </si>
  <si>
    <t>All-in koopbedrag totaal</t>
  </si>
  <si>
    <t>Indicatie nieuw gekocht per jaar</t>
  </si>
  <si>
    <t>17a</t>
  </si>
  <si>
    <t>17b</t>
  </si>
  <si>
    <t>18a</t>
  </si>
  <si>
    <t>18b</t>
  </si>
  <si>
    <t>All-in koopbedrag per jaar, nieuwe hulpmiddelen</t>
  </si>
  <si>
    <t>All-in dienstverleningstarief per jaar</t>
  </si>
  <si>
    <t>Totaalprijs per jaar</t>
  </si>
  <si>
    <t>P =</t>
  </si>
  <si>
    <t>Bedragen zijn excl. btw</t>
  </si>
  <si>
    <t>Marktconform uurloon</t>
  </si>
  <si>
    <t>Marktconforme voorrijkosten</t>
  </si>
  <si>
    <t>Algemene korting op middelen voor klanten met een PGB</t>
  </si>
  <si>
    <t>Korting</t>
  </si>
  <si>
    <t>Categorie</t>
  </si>
  <si>
    <t>btw-percentage</t>
  </si>
  <si>
    <t>9%/21%</t>
  </si>
  <si>
    <t>Eenvoudige Douche en toilethulpmiddelen koop tot € 750,00</t>
  </si>
  <si>
    <t>Vaste restwaarde</t>
  </si>
  <si>
    <t>PM</t>
  </si>
  <si>
    <t>Voor elektrisch voortbewogen middelen na het 10de jaar</t>
  </si>
  <si>
    <t>Voor handbewogen middelen na het 15de jaar</t>
  </si>
  <si>
    <t>U dient ten behoeve van de categorie douche en toilethulpmiddelen een drietal merken op te geven welke u in deze categorie gaat leveren, met het daarbij behorende kortingspercentage. Om deze categorie te beoordelen wordt een referentie catalogusprijs van € 750,00 aangehouden</t>
  </si>
  <si>
    <t>Vaste restwaarde:</t>
  </si>
  <si>
    <t>1: Hoepelrolstoel voor incidenteel gebruik (lichtgewicht uitvoering)</t>
  </si>
  <si>
    <t>4: Actief rolstoelen, vastframe</t>
  </si>
  <si>
    <t>5: Comfortrolstoel voor permanent/langdurend gebruik, al dan niet met geïntegreerde duwondersteuning</t>
  </si>
  <si>
    <t>6: Elektrische rolstoelen voor (semi) permanent gebruik, in en om het huis</t>
  </si>
  <si>
    <t>7: Elektrische rolstoelen voor (semi) permanent gebruik, binnen/ buiten</t>
  </si>
  <si>
    <t>Verrijdbaar</t>
  </si>
  <si>
    <t>20: Producten buiten "standaard" leveringsassortiment</t>
  </si>
  <si>
    <t xml:space="preserve"> Offerte aanvraag Wmo-hulpmiddelen, Zaanstreek-Waterland 2025</t>
  </si>
  <si>
    <t>Gemeente Edam-Volendam</t>
  </si>
  <si>
    <t>Gemeente Landsmeer</t>
  </si>
  <si>
    <t>Gemeente Oostzaan</t>
  </si>
  <si>
    <t>Gemeente Purmerend</t>
  </si>
  <si>
    <t>Gemeente Waterland</t>
  </si>
  <si>
    <t>Gemeente Wormerland</t>
  </si>
  <si>
    <t>Gemeente Zaanstad</t>
  </si>
  <si>
    <t>Totaal</t>
  </si>
  <si>
    <t>- Met uitzondering van categorie 18,19 en 20 dient u 2 of 3 verschillende merken aan te bieden.</t>
  </si>
  <si>
    <t>10a</t>
  </si>
  <si>
    <t>10b</t>
  </si>
  <si>
    <t>17c</t>
  </si>
  <si>
    <t>19a</t>
  </si>
  <si>
    <t>19b</t>
  </si>
  <si>
    <t>2: Hoepelrolstoel voor actief, semipermanent/algemeen gebruik</t>
  </si>
  <si>
    <t>8: Scootmobiel voor gebruik in de woonomgeving</t>
  </si>
  <si>
    <t>9: Scootmobiel voor buiten gebruik (incl. "extra" geveerd)</t>
  </si>
  <si>
    <t>10a: Driewielfietsen voor volwassenen en kinderen vanaf 5 jaar, manueel.</t>
  </si>
  <si>
    <t>10b: Driewielfietsen voor volwassenen en kinderen vanaf 5 jaar, met elektrische ondersteuning.</t>
  </si>
  <si>
    <t>12: Buggy's</t>
  </si>
  <si>
    <t>13: Kinderduwwandelwagens</t>
  </si>
  <si>
    <t>15: Verrijdbare tilliften (passief)</t>
  </si>
  <si>
    <t>16: Verrijdbare tilliften (actief)</t>
  </si>
  <si>
    <t>18a: Universele "losse" elektrische duwondersteuning begeleider</t>
  </si>
  <si>
    <t>18b: Universele "losse" elektrische hoepel- en/of joystickondersteuning voor gebruiker.</t>
  </si>
  <si>
    <t>19a: Universeel aankoppelbaar fietsdeel, manueel</t>
  </si>
  <si>
    <t>19b: Universeel aankoppelbaar fietsdeel, met elektrische ondersteuning</t>
  </si>
  <si>
    <t>Al dan niet verrijdbaar</t>
  </si>
  <si>
    <t>Ondergrens = € 4.207.320,00  minimaal per jaar</t>
  </si>
  <si>
    <t>Bovengrens = € 5.178.240,00 maximaal per jaar</t>
  </si>
  <si>
    <r>
      <t>Algemene afspraken</t>
    </r>
    <r>
      <rPr>
        <b/>
        <sz val="10.5"/>
        <rFont val="Arial"/>
        <family val="2"/>
      </rPr>
      <t xml:space="preserve">
</t>
    </r>
    <r>
      <rPr>
        <sz val="10.5"/>
        <rFont val="Arial"/>
        <family val="2"/>
      </rPr>
      <t>Het uurloon en de voorrijkosten zullen gehanteerd worden in die gevallen waarin deze offerte aanvraag niet voorziet</t>
    </r>
  </si>
  <si>
    <t>Douche- en toiletvoorzieningen eenvoudig; al dan niet verrijdbaar, beperkt in hoogte instelbaar en niet kantelbaar.</t>
  </si>
  <si>
    <t>U dient ten behoeve van de producten en accessoires die buiten het standaard leveringsassortiment en de standaard gedefinieerde categorieën 1 tot en met 19 vallen op te geven tegen welke condities u deze producten gaat leveren. Om deze categorie (20) te beoordelen wordt een referentie catalogusprijs van € 6.100,00 aangehouden.</t>
  </si>
  <si>
    <t xml:space="preserve">U dient ten behoeve van het dienstverleningstarief op te geven per hulpmiddel, per maand, tegen welke condities u de dienstverlening gaat leveren. </t>
  </si>
  <si>
    <t>All-in leveringen, incl opties en accessoires korting op het Bruto aanschafbedrag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</si>
</sst>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d\ mmmm\ yyyy"/>
    <numFmt numFmtId="165" formatCode="&quot; € &quot;#,##0.00\ ;&quot; € &quot;#,##0.00\-;&quot; € -&quot;#\ ;@\ "/>
    <numFmt numFmtId="166" formatCode="[$€-413]\ #,##0.00;[Red][$€-413]\ #,##0.00\-"/>
    <numFmt numFmtId="167" formatCode="[$€]\ #,##0.00\ ;[$€]\ #,##0.00\-;[$€]&quot; -&quot;#\ ;@\ "/>
    <numFmt numFmtId="168" formatCode="0.0%"/>
    <numFmt numFmtId="169" formatCode="[$€-413]\ #,##0.00;[$€-413]\ #,##0.00\-"/>
    <numFmt numFmtId="170" formatCode="&quot;€&quot;\ #,##0.00_-"/>
    <numFmt numFmtId="171" formatCode="#,##0_ ;\-#,##0\ "/>
    <numFmt numFmtId="172" formatCode="[$€-413]\ #,##0.00_-;[$€-413]\ #,##0.00\-"/>
    <numFmt numFmtId="173" formatCode="_ [$€-413]\ * #,##0.00_ ;_ [$€-413]\ * \-#,##0.00_ ;_ [$€-413]\ * &quot;-&quot;??_ ;_ @_ "/>
  </numFmts>
  <fonts count="29" x14ac:knownFonts="1">
    <font>
      <sz val="10"/>
      <name val="Arial"/>
      <family val="2"/>
    </font>
    <font>
      <sz val="11"/>
      <color indexed="8"/>
      <name val="Calibri"/>
      <family val="2"/>
    </font>
    <font>
      <sz val="11"/>
      <color indexed="22"/>
      <name val="Calibri"/>
      <family val="2"/>
    </font>
    <font>
      <b/>
      <sz val="11"/>
      <color indexed="52"/>
      <name val="Calibri"/>
      <family val="2"/>
    </font>
    <font>
      <b/>
      <sz val="11"/>
      <color indexed="22"/>
      <name val="Calibri"/>
      <family val="2"/>
    </font>
    <font>
      <sz val="11"/>
      <color indexed="52"/>
      <name val="Calibri"/>
      <family val="2"/>
    </font>
    <font>
      <sz val="11"/>
      <color indexed="17"/>
      <name val="Calibri"/>
      <family val="2"/>
    </font>
    <font>
      <sz val="11"/>
      <color indexed="62"/>
      <name val="Calibri"/>
      <family val="2"/>
    </font>
    <font>
      <b/>
      <sz val="15"/>
      <color indexed="62"/>
      <name val="Calibri"/>
      <family val="2"/>
    </font>
    <font>
      <b/>
      <sz val="13"/>
      <color indexed="62"/>
      <name val="Calibri"/>
      <family val="2"/>
    </font>
    <font>
      <b/>
      <sz val="11"/>
      <color indexed="62"/>
      <name val="Calibri"/>
      <family val="2"/>
    </font>
    <font>
      <sz val="11"/>
      <color indexed="60"/>
      <name val="Calibri"/>
      <family val="2"/>
    </font>
    <font>
      <sz val="11"/>
      <color indexed="20"/>
      <name val="Calibri"/>
      <family val="2"/>
    </font>
    <font>
      <b/>
      <sz val="18"/>
      <color indexed="62"/>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name val="Verdana"/>
      <family val="2"/>
      <charset val="1"/>
    </font>
    <font>
      <b/>
      <sz val="10"/>
      <name val="Verdana"/>
      <family val="2"/>
      <charset val="1"/>
    </font>
    <font>
      <b/>
      <sz val="10.5"/>
      <name val="Arial"/>
      <family val="2"/>
    </font>
    <font>
      <sz val="10"/>
      <name val="Verdana"/>
      <family val="2"/>
    </font>
    <font>
      <b/>
      <sz val="10"/>
      <name val="Verdana"/>
      <family val="2"/>
    </font>
    <font>
      <sz val="10.5"/>
      <name val="Arial"/>
      <family val="2"/>
    </font>
    <font>
      <sz val="10"/>
      <name val="Arial"/>
      <family val="2"/>
    </font>
    <font>
      <b/>
      <sz val="11"/>
      <name val="Verdana"/>
      <family val="2"/>
    </font>
    <font>
      <b/>
      <u/>
      <sz val="10"/>
      <name val="Verdana"/>
      <family val="2"/>
    </font>
    <font>
      <b/>
      <sz val="12"/>
      <name val="Verdana"/>
      <family val="2"/>
    </font>
    <font>
      <b/>
      <sz val="10"/>
      <name val="Arial"/>
      <family val="2"/>
    </font>
  </fonts>
  <fills count="23">
    <fill>
      <patternFill patternType="none"/>
    </fill>
    <fill>
      <patternFill patternType="gray125"/>
    </fill>
    <fill>
      <patternFill patternType="solid">
        <fgColor indexed="22"/>
        <bgColor indexed="31"/>
      </patternFill>
    </fill>
    <fill>
      <patternFill patternType="solid">
        <fgColor indexed="47"/>
        <bgColor indexed="22"/>
      </patternFill>
    </fill>
    <fill>
      <patternFill patternType="solid">
        <fgColor indexed="26"/>
        <bgColor indexed="43"/>
      </patternFill>
    </fill>
    <fill>
      <patternFill patternType="solid">
        <fgColor indexed="27"/>
        <bgColor indexed="4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55"/>
        <bgColor indexed="23"/>
      </patternFill>
    </fill>
    <fill>
      <patternFill patternType="solid">
        <fgColor indexed="42"/>
        <bgColor indexed="27"/>
      </patternFill>
    </fill>
    <fill>
      <patternFill patternType="solid">
        <fgColor indexed="45"/>
        <bgColor indexed="29"/>
      </patternFill>
    </fill>
    <fill>
      <patternFill patternType="solid">
        <fgColor indexed="9"/>
        <bgColor indexed="27"/>
      </patternFill>
    </fill>
    <fill>
      <patternFill patternType="solid">
        <fgColor theme="4" tint="0.79998168889431442"/>
        <bgColor indexed="64"/>
      </patternFill>
    </fill>
    <fill>
      <patternFill patternType="solid">
        <fgColor rgb="FFFFFFFF"/>
        <bgColor indexed="64"/>
      </patternFill>
    </fill>
    <fill>
      <patternFill patternType="solid">
        <fgColor rgb="FFFFFF00"/>
        <bgColor indexed="64"/>
      </patternFill>
    </fill>
    <fill>
      <patternFill patternType="solid">
        <fgColor theme="4" tint="0.79998168889431442"/>
        <bgColor indexed="27"/>
      </patternFill>
    </fill>
    <fill>
      <patternFill patternType="solid">
        <fgColor theme="7" tint="0.79998168889431442"/>
        <bgColor indexed="64"/>
      </patternFill>
    </fill>
  </fills>
  <borders count="10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medium">
        <color indexed="8"/>
      </left>
      <right/>
      <top style="thin">
        <color indexed="8"/>
      </top>
      <bottom/>
      <diagonal/>
    </border>
    <border>
      <left/>
      <right/>
      <top style="thin">
        <color indexed="8"/>
      </top>
      <bottom/>
      <diagonal/>
    </border>
    <border>
      <left style="medium">
        <color indexed="8"/>
      </left>
      <right style="medium">
        <color indexed="8"/>
      </right>
      <top style="medium">
        <color indexed="8"/>
      </top>
      <bottom style="medium">
        <color indexed="8"/>
      </bottom>
      <diagonal/>
    </border>
    <border>
      <left style="hair">
        <color indexed="8"/>
      </left>
      <right style="medium">
        <color indexed="8"/>
      </right>
      <top style="hair">
        <color indexed="8"/>
      </top>
      <bottom style="hair">
        <color indexed="8"/>
      </bottom>
      <diagonal/>
    </border>
    <border>
      <left style="medium">
        <color indexed="8"/>
      </left>
      <right style="medium">
        <color indexed="8"/>
      </right>
      <top style="medium">
        <color indexed="8"/>
      </top>
      <bottom/>
      <diagonal/>
    </border>
    <border>
      <left style="medium">
        <color indexed="64"/>
      </left>
      <right style="medium">
        <color indexed="64"/>
      </right>
      <top style="hair">
        <color indexed="8"/>
      </top>
      <bottom style="medium">
        <color indexed="64"/>
      </bottom>
      <diagonal/>
    </border>
    <border>
      <left style="medium">
        <color indexed="64"/>
      </left>
      <right style="medium">
        <color indexed="64"/>
      </right>
      <top style="medium">
        <color indexed="64"/>
      </top>
      <bottom style="hair">
        <color indexed="8"/>
      </bottom>
      <diagonal/>
    </border>
    <border>
      <left style="medium">
        <color indexed="64"/>
      </left>
      <right style="medium">
        <color indexed="64"/>
      </right>
      <top style="hair">
        <color indexed="8"/>
      </top>
      <bottom style="hair">
        <color indexed="8"/>
      </bottom>
      <diagonal/>
    </border>
    <border>
      <left style="hair">
        <color indexed="8"/>
      </left>
      <right style="medium">
        <color indexed="8"/>
      </right>
      <top style="hair">
        <color indexed="8"/>
      </top>
      <bottom/>
      <diagonal/>
    </border>
    <border>
      <left/>
      <right style="medium">
        <color indexed="8"/>
      </right>
      <top style="hair">
        <color indexed="8"/>
      </top>
      <bottom style="hair">
        <color indexed="8"/>
      </bottom>
      <diagonal/>
    </border>
    <border>
      <left/>
      <right style="medium">
        <color indexed="8"/>
      </right>
      <top style="hair">
        <color indexed="8"/>
      </top>
      <bottom/>
      <diagonal/>
    </border>
    <border>
      <left style="medium">
        <color indexed="64"/>
      </left>
      <right style="medium">
        <color indexed="64"/>
      </right>
      <top style="medium">
        <color indexed="64"/>
      </top>
      <bottom style="medium">
        <color indexed="8"/>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hair">
        <color indexed="8"/>
      </bottom>
      <diagonal/>
    </border>
    <border>
      <left style="medium">
        <color indexed="8"/>
      </left>
      <right style="medium">
        <color indexed="8"/>
      </right>
      <top style="hair">
        <color indexed="8"/>
      </top>
      <bottom style="hair">
        <color indexed="8"/>
      </bottom>
      <diagonal/>
    </border>
    <border>
      <left style="medium">
        <color indexed="8"/>
      </left>
      <right style="medium">
        <color indexed="8"/>
      </right>
      <top style="hair">
        <color indexed="8"/>
      </top>
      <bottom style="medium">
        <color indexed="8"/>
      </bottom>
      <diagonal/>
    </border>
    <border>
      <left style="medium">
        <color indexed="8"/>
      </left>
      <right style="thin">
        <color indexed="8"/>
      </right>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64"/>
      </left>
      <right style="medium">
        <color indexed="64"/>
      </right>
      <top style="hair">
        <color indexed="8"/>
      </top>
      <bottom/>
      <diagonal/>
    </border>
    <border>
      <left style="medium">
        <color indexed="8"/>
      </left>
      <right/>
      <top style="hair">
        <color indexed="8"/>
      </top>
      <bottom style="hair">
        <color indexed="8"/>
      </bottom>
      <diagonal/>
    </border>
    <border>
      <left/>
      <right style="medium">
        <color indexed="8"/>
      </right>
      <top style="medium">
        <color indexed="64"/>
      </top>
      <bottom style="medium">
        <color indexed="64"/>
      </bottom>
      <diagonal/>
    </border>
    <border>
      <left style="hair">
        <color indexed="8"/>
      </left>
      <right style="medium">
        <color indexed="8"/>
      </right>
      <top style="medium">
        <color indexed="64"/>
      </top>
      <bottom style="medium">
        <color indexed="64"/>
      </bottom>
      <diagonal/>
    </border>
    <border>
      <left/>
      <right/>
      <top/>
      <bottom style="medium">
        <color indexed="64"/>
      </bottom>
      <diagonal/>
    </border>
    <border>
      <left style="medium">
        <color indexed="8"/>
      </left>
      <right style="medium">
        <color indexed="8"/>
      </right>
      <top/>
      <bottom style="medium">
        <color indexed="8"/>
      </bottom>
      <diagonal/>
    </border>
    <border>
      <left style="medium">
        <color indexed="8"/>
      </left>
      <right style="hair">
        <color indexed="8"/>
      </right>
      <top style="medium">
        <color indexed="8"/>
      </top>
      <bottom style="medium">
        <color indexed="8"/>
      </bottom>
      <diagonal/>
    </border>
    <border>
      <left style="hair">
        <color indexed="8"/>
      </left>
      <right style="medium">
        <color indexed="8"/>
      </right>
      <top style="hair">
        <color indexed="8"/>
      </top>
      <bottom style="medium">
        <color indexed="8"/>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medium">
        <color indexed="64"/>
      </top>
      <bottom style="medium">
        <color indexed="64"/>
      </bottom>
      <diagonal/>
    </border>
    <border>
      <left style="hair">
        <color indexed="8"/>
      </left>
      <right style="medium">
        <color indexed="8"/>
      </right>
      <top/>
      <bottom style="hair">
        <color indexed="8"/>
      </bottom>
      <diagonal/>
    </border>
    <border>
      <left style="medium">
        <color indexed="64"/>
      </left>
      <right/>
      <top style="hair">
        <color indexed="8"/>
      </top>
      <bottom style="medium">
        <color indexed="64"/>
      </bottom>
      <diagonal/>
    </border>
    <border>
      <left style="medium">
        <color indexed="64"/>
      </left>
      <right/>
      <top style="hair">
        <color indexed="8"/>
      </top>
      <bottom style="hair">
        <color indexed="8"/>
      </bottom>
      <diagonal/>
    </border>
    <border>
      <left style="medium">
        <color indexed="64"/>
      </left>
      <right/>
      <top style="medium">
        <color indexed="64"/>
      </top>
      <bottom style="hair">
        <color indexed="8"/>
      </bottom>
      <diagonal/>
    </border>
    <border>
      <left style="medium">
        <color indexed="64"/>
      </left>
      <right style="medium">
        <color indexed="64"/>
      </right>
      <top/>
      <bottom/>
      <diagonal/>
    </border>
    <border>
      <left style="medium">
        <color indexed="8"/>
      </left>
      <right/>
      <top style="medium">
        <color indexed="8"/>
      </top>
      <bottom/>
      <diagonal/>
    </border>
    <border>
      <left/>
      <right/>
      <top style="hair">
        <color indexed="8"/>
      </top>
      <bottom style="hair">
        <color indexed="8"/>
      </bottom>
      <diagonal/>
    </border>
    <border>
      <left style="medium">
        <color indexed="64"/>
      </left>
      <right/>
      <top style="medium">
        <color indexed="64"/>
      </top>
      <bottom style="medium">
        <color indexed="8"/>
      </bottom>
      <diagonal/>
    </border>
    <border>
      <left style="medium">
        <color indexed="64"/>
      </left>
      <right/>
      <top style="medium">
        <color indexed="8"/>
      </top>
      <bottom style="medium">
        <color indexed="8"/>
      </bottom>
      <diagonal/>
    </border>
    <border>
      <left style="medium">
        <color indexed="64"/>
      </left>
      <right/>
      <top style="medium">
        <color indexed="8"/>
      </top>
      <bottom style="medium">
        <color indexed="64"/>
      </bottom>
      <diagonal/>
    </border>
    <border>
      <left style="medium">
        <color indexed="64"/>
      </left>
      <right/>
      <top style="medium">
        <color indexed="64"/>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style="medium">
        <color indexed="8"/>
      </top>
      <bottom/>
      <diagonal/>
    </border>
    <border>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style="medium">
        <color indexed="64"/>
      </left>
      <right style="medium">
        <color indexed="8"/>
      </right>
      <top style="medium">
        <color indexed="8"/>
      </top>
      <bottom style="medium">
        <color indexed="8"/>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8"/>
      </left>
      <right/>
      <top/>
      <bottom style="medium">
        <color indexed="8"/>
      </bottom>
      <diagonal/>
    </border>
    <border>
      <left/>
      <right style="medium">
        <color indexed="8"/>
      </right>
      <top style="thin">
        <color indexed="8"/>
      </top>
      <bottom/>
      <diagonal/>
    </border>
    <border>
      <left/>
      <right style="medium">
        <color indexed="8"/>
      </right>
      <top style="medium">
        <color indexed="8"/>
      </top>
      <bottom style="medium">
        <color indexed="8"/>
      </bottom>
      <diagonal/>
    </border>
    <border>
      <left/>
      <right style="medium">
        <color indexed="64"/>
      </right>
      <top style="medium">
        <color indexed="64"/>
      </top>
      <bottom style="medium">
        <color indexed="64"/>
      </bottom>
      <diagonal/>
    </border>
    <border>
      <left/>
      <right style="medium">
        <color indexed="8"/>
      </right>
      <top style="medium">
        <color indexed="8"/>
      </top>
      <bottom/>
      <diagonal/>
    </border>
    <border>
      <left/>
      <right style="medium">
        <color indexed="8"/>
      </right>
      <top/>
      <bottom/>
      <diagonal/>
    </border>
    <border>
      <left style="medium">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medium">
        <color indexed="8"/>
      </left>
      <right style="hair">
        <color indexed="8"/>
      </right>
      <top style="hair">
        <color indexed="8"/>
      </top>
      <bottom style="medium">
        <color indexed="8"/>
      </bottom>
      <diagonal/>
    </border>
    <border>
      <left style="hair">
        <color indexed="8"/>
      </left>
      <right style="hair">
        <color indexed="8"/>
      </right>
      <top style="hair">
        <color indexed="8"/>
      </top>
      <bottom style="medium">
        <color indexed="8"/>
      </bottom>
      <diagonal/>
    </border>
    <border>
      <left/>
      <right style="medium">
        <color indexed="8"/>
      </right>
      <top/>
      <bottom style="medium">
        <color indexed="8"/>
      </bottom>
      <diagonal/>
    </border>
    <border>
      <left style="medium">
        <color indexed="8"/>
      </left>
      <right/>
      <top/>
      <bottom/>
      <diagonal/>
    </border>
    <border>
      <left/>
      <right/>
      <top/>
      <bottom style="medium">
        <color indexed="8"/>
      </bottom>
      <diagonal/>
    </border>
    <border>
      <left style="thin">
        <color indexed="8"/>
      </left>
      <right style="medium">
        <color indexed="8"/>
      </right>
      <top/>
      <bottom style="thin">
        <color indexed="8"/>
      </bottom>
      <diagonal/>
    </border>
    <border>
      <left style="medium">
        <color indexed="64"/>
      </left>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style="medium">
        <color indexed="64"/>
      </right>
      <top style="medium">
        <color indexed="64"/>
      </top>
      <bottom/>
      <diagonal/>
    </border>
    <border>
      <left style="medium">
        <color indexed="8"/>
      </left>
      <right/>
      <top style="medium">
        <color indexed="64"/>
      </top>
      <bottom style="medium">
        <color indexed="64"/>
      </bottom>
      <diagonal/>
    </border>
    <border>
      <left style="medium">
        <color indexed="64"/>
      </left>
      <right style="medium">
        <color indexed="8"/>
      </right>
      <top style="medium">
        <color indexed="64"/>
      </top>
      <bottom style="medium">
        <color indexed="8"/>
      </bottom>
      <diagonal/>
    </border>
    <border>
      <left style="medium">
        <color indexed="8"/>
      </left>
      <right style="medium">
        <color indexed="8"/>
      </right>
      <top style="medium">
        <color indexed="64"/>
      </top>
      <bottom style="medium">
        <color indexed="8"/>
      </bottom>
      <diagonal/>
    </border>
    <border>
      <left style="medium">
        <color indexed="8"/>
      </left>
      <right style="medium">
        <color indexed="64"/>
      </right>
      <top style="medium">
        <color indexed="64"/>
      </top>
      <bottom style="medium">
        <color indexed="8"/>
      </bottom>
      <diagonal/>
    </border>
    <border>
      <left/>
      <right/>
      <top style="medium">
        <color indexed="8"/>
      </top>
      <bottom style="medium">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medium">
        <color indexed="8"/>
      </bottom>
      <diagonal/>
    </border>
    <border>
      <left/>
      <right style="hair">
        <color indexed="8"/>
      </right>
      <top style="hair">
        <color indexed="8"/>
      </top>
      <bottom style="medium">
        <color indexed="8"/>
      </bottom>
      <diagonal/>
    </border>
    <border>
      <left style="hair">
        <color indexed="8"/>
      </left>
      <right/>
      <top style="medium">
        <color indexed="8"/>
      </top>
      <bottom style="hair">
        <color indexed="8"/>
      </bottom>
      <diagonal/>
    </border>
    <border>
      <left/>
      <right style="hair">
        <color indexed="8"/>
      </right>
      <top style="medium">
        <color indexed="8"/>
      </top>
      <bottom style="hair">
        <color indexed="8"/>
      </bottom>
      <diagonal/>
    </border>
    <border>
      <left style="thin">
        <color indexed="8"/>
      </left>
      <right style="medium">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3" fillId="2" borderId="1" applyNumberFormat="0" applyAlignment="0" applyProtection="0"/>
    <xf numFmtId="0" fontId="4" fillId="14" borderId="2" applyNumberFormat="0" applyAlignment="0" applyProtection="0"/>
    <xf numFmtId="0" fontId="5" fillId="0" borderId="3" applyNumberFormat="0" applyFill="0" applyAlignment="0" applyProtection="0"/>
    <xf numFmtId="0" fontId="6" fillId="15" borderId="0" applyNumberFormat="0" applyBorder="0" applyAlignment="0" applyProtection="0"/>
    <xf numFmtId="0" fontId="7" fillId="3" borderId="1" applyNumberFormat="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11" fillId="7" borderId="0" applyNumberFormat="0" applyBorder="0" applyAlignment="0" applyProtection="0"/>
    <xf numFmtId="0" fontId="24" fillId="4" borderId="7" applyNumberFormat="0" applyAlignment="0" applyProtection="0"/>
    <xf numFmtId="0" fontId="12" fillId="16" borderId="0" applyNumberFormat="0" applyBorder="0" applyAlignment="0" applyProtection="0"/>
    <xf numFmtId="9" fontId="24" fillId="0" borderId="0" applyFill="0" applyBorder="0" applyAlignment="0" applyProtection="0"/>
    <xf numFmtId="0" fontId="13" fillId="0" borderId="0" applyNumberFormat="0" applyFill="0" applyBorder="0" applyAlignment="0" applyProtection="0"/>
    <xf numFmtId="0" fontId="14" fillId="0" borderId="8" applyNumberFormat="0" applyFill="0" applyAlignment="0" applyProtection="0"/>
    <xf numFmtId="0" fontId="15" fillId="2" borderId="9" applyNumberFormat="0" applyAlignment="0" applyProtection="0"/>
    <xf numFmtId="165" fontId="24" fillId="0" borderId="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cellStyleXfs>
  <cellXfs count="296">
    <xf numFmtId="0" fontId="0" fillId="0" borderId="0" xfId="0"/>
    <xf numFmtId="0" fontId="18" fillId="0" borderId="0" xfId="0" applyFont="1"/>
    <xf numFmtId="0" fontId="18" fillId="2" borderId="10" xfId="0" applyFont="1" applyFill="1" applyBorder="1"/>
    <xf numFmtId="0" fontId="18" fillId="2" borderId="11" xfId="0" applyFont="1" applyFill="1" applyBorder="1"/>
    <xf numFmtId="10" fontId="18" fillId="0" borderId="0" xfId="0" applyNumberFormat="1" applyFont="1"/>
    <xf numFmtId="0" fontId="19" fillId="0" borderId="12" xfId="0" applyFont="1" applyBorder="1" applyAlignment="1">
      <alignment horizontal="center" vertical="center" wrapText="1"/>
    </xf>
    <xf numFmtId="0" fontId="19" fillId="0" borderId="12" xfId="0" applyFont="1" applyBorder="1" applyAlignment="1">
      <alignment horizontal="center" vertical="center"/>
    </xf>
    <xf numFmtId="0" fontId="18" fillId="0" borderId="0" xfId="0" applyFont="1" applyAlignment="1">
      <alignment vertical="center"/>
    </xf>
    <xf numFmtId="165" fontId="19" fillId="0" borderId="13" xfId="41" applyFont="1" applyFill="1" applyBorder="1" applyAlignment="1" applyProtection="1">
      <alignment horizontal="center" vertical="center" wrapText="1"/>
    </xf>
    <xf numFmtId="0" fontId="19" fillId="0" borderId="14" xfId="0" applyFont="1" applyBorder="1" applyAlignment="1">
      <alignment horizontal="center" vertical="center" wrapText="1"/>
    </xf>
    <xf numFmtId="9" fontId="24" fillId="0" borderId="0" xfId="37" applyAlignment="1" applyProtection="1">
      <alignment horizontal="center" vertical="center"/>
    </xf>
    <xf numFmtId="0" fontId="18" fillId="0" borderId="0" xfId="0" applyFont="1" applyAlignment="1">
      <alignment horizontal="center" vertical="center"/>
    </xf>
    <xf numFmtId="170" fontId="21" fillId="0" borderId="0" xfId="37" applyNumberFormat="1" applyFont="1" applyAlignment="1" applyProtection="1">
      <alignment horizontal="center" vertical="center"/>
    </xf>
    <xf numFmtId="0" fontId="18" fillId="0" borderId="15" xfId="0" applyFont="1" applyBorder="1" applyAlignment="1">
      <alignment horizontal="left" wrapText="1"/>
    </xf>
    <xf numFmtId="0" fontId="18" fillId="0" borderId="16" xfId="0" applyFont="1" applyBorder="1" applyAlignment="1">
      <alignment wrapText="1"/>
    </xf>
    <xf numFmtId="0" fontId="18" fillId="0" borderId="17" xfId="0" applyFont="1" applyBorder="1" applyAlignment="1">
      <alignment wrapText="1"/>
    </xf>
    <xf numFmtId="49" fontId="18" fillId="0" borderId="13" xfId="41" applyNumberFormat="1" applyFont="1" applyFill="1" applyBorder="1" applyAlignment="1" applyProtection="1">
      <alignment horizontal="center"/>
    </xf>
    <xf numFmtId="49" fontId="18" fillId="0" borderId="18" xfId="41" applyNumberFormat="1" applyFont="1" applyFill="1" applyBorder="1" applyAlignment="1" applyProtection="1">
      <alignment horizontal="center"/>
    </xf>
    <xf numFmtId="49" fontId="18" fillId="0" borderId="19" xfId="41" applyNumberFormat="1" applyFont="1" applyFill="1" applyBorder="1" applyAlignment="1" applyProtection="1">
      <alignment horizontal="center"/>
    </xf>
    <xf numFmtId="49" fontId="18" fillId="0" borderId="20" xfId="41" applyNumberFormat="1" applyFont="1" applyFill="1" applyBorder="1" applyAlignment="1" applyProtection="1">
      <alignment horizontal="center"/>
    </xf>
    <xf numFmtId="165" fontId="19" fillId="0" borderId="19" xfId="41" applyFont="1" applyFill="1" applyBorder="1" applyAlignment="1" applyProtection="1">
      <alignment horizontal="center" vertical="center" wrapText="1"/>
    </xf>
    <xf numFmtId="0" fontId="19" fillId="0" borderId="21" xfId="0" applyFont="1" applyBorder="1" applyAlignment="1">
      <alignment horizontal="center" vertical="center" wrapText="1"/>
    </xf>
    <xf numFmtId="0" fontId="22" fillId="0" borderId="12" xfId="0" applyFont="1" applyBorder="1" applyAlignment="1">
      <alignment vertical="center" wrapText="1"/>
    </xf>
    <xf numFmtId="0" fontId="22" fillId="0" borderId="22" xfId="0" applyFont="1" applyBorder="1" applyAlignment="1">
      <alignment horizontal="center" vertical="center" wrapText="1"/>
    </xf>
    <xf numFmtId="0" fontId="22" fillId="0" borderId="22" xfId="0" applyFont="1" applyBorder="1" applyAlignment="1">
      <alignment vertical="center"/>
    </xf>
    <xf numFmtId="0" fontId="19" fillId="0" borderId="23" xfId="0" applyFont="1" applyBorder="1" applyAlignment="1">
      <alignment horizontal="center" vertical="center" wrapText="1"/>
    </xf>
    <xf numFmtId="0" fontId="0" fillId="0" borderId="0" xfId="0" applyAlignment="1">
      <alignment vertical="center"/>
    </xf>
    <xf numFmtId="0" fontId="19" fillId="0" borderId="24" xfId="0" applyFont="1" applyBorder="1" applyAlignment="1">
      <alignment vertical="center"/>
    </xf>
    <xf numFmtId="0" fontId="19" fillId="0" borderId="25" xfId="0" applyFont="1" applyBorder="1" applyAlignment="1">
      <alignment vertical="center"/>
    </xf>
    <xf numFmtId="0" fontId="19" fillId="0" borderId="26" xfId="0" applyFont="1" applyBorder="1" applyAlignment="1">
      <alignment vertical="center"/>
    </xf>
    <xf numFmtId="166" fontId="18" fillId="0" borderId="12" xfId="0" applyNumberFormat="1" applyFont="1" applyBorder="1" applyAlignment="1">
      <alignment horizontal="center" vertical="center"/>
    </xf>
    <xf numFmtId="166" fontId="21" fillId="0" borderId="12" xfId="0" applyNumberFormat="1" applyFont="1" applyBorder="1" applyAlignment="1">
      <alignment horizontal="center" vertical="center"/>
    </xf>
    <xf numFmtId="0" fontId="19" fillId="0" borderId="27" xfId="0" applyFont="1" applyBorder="1" applyAlignment="1">
      <alignment vertical="center"/>
    </xf>
    <xf numFmtId="0" fontId="19" fillId="0" borderId="28" xfId="0" applyFont="1" applyBorder="1" applyAlignment="1">
      <alignment vertical="center"/>
    </xf>
    <xf numFmtId="0" fontId="19" fillId="0" borderId="29" xfId="0" applyFont="1" applyBorder="1" applyAlignment="1">
      <alignment vertical="center"/>
    </xf>
    <xf numFmtId="0" fontId="18" fillId="2" borderId="10" xfId="0" applyFont="1" applyFill="1" applyBorder="1" applyAlignment="1">
      <alignment vertical="center"/>
    </xf>
    <xf numFmtId="0" fontId="18" fillId="0" borderId="16" xfId="0" applyFont="1" applyBorder="1" applyAlignment="1">
      <alignment vertical="center" wrapText="1"/>
    </xf>
    <xf numFmtId="0" fontId="18" fillId="0" borderId="17" xfId="0" applyFont="1" applyBorder="1" applyAlignment="1">
      <alignment vertical="center" wrapText="1"/>
    </xf>
    <xf numFmtId="0" fontId="18" fillId="0" borderId="17" xfId="0" applyFont="1" applyBorder="1" applyAlignment="1">
      <alignment horizontal="left" vertical="center" wrapText="1"/>
    </xf>
    <xf numFmtId="0" fontId="18" fillId="0" borderId="15" xfId="0" applyFont="1" applyBorder="1" applyAlignment="1">
      <alignment horizontal="left" vertical="center" wrapText="1"/>
    </xf>
    <xf numFmtId="0" fontId="19" fillId="0" borderId="23" xfId="0" applyFont="1" applyBorder="1" applyAlignment="1">
      <alignment horizontal="left" vertical="center" wrapText="1"/>
    </xf>
    <xf numFmtId="0" fontId="18" fillId="2" borderId="11" xfId="0" applyFont="1" applyFill="1" applyBorder="1" applyAlignment="1">
      <alignment vertical="center"/>
    </xf>
    <xf numFmtId="10" fontId="18" fillId="0" borderId="0" xfId="0" applyNumberFormat="1" applyFont="1" applyAlignment="1">
      <alignment vertical="center"/>
    </xf>
    <xf numFmtId="0" fontId="19" fillId="0" borderId="0" xfId="0" applyFont="1" applyAlignment="1">
      <alignment horizontal="center" vertical="center"/>
    </xf>
    <xf numFmtId="0" fontId="19" fillId="0" borderId="0" xfId="0" applyFont="1" applyAlignment="1">
      <alignment vertical="center"/>
    </xf>
    <xf numFmtId="0" fontId="18" fillId="0" borderId="16" xfId="0" applyFont="1" applyBorder="1" applyAlignment="1">
      <alignment horizontal="left" vertical="center" wrapText="1"/>
    </xf>
    <xf numFmtId="49" fontId="18" fillId="0" borderId="19" xfId="41" applyNumberFormat="1" applyFont="1" applyFill="1" applyBorder="1" applyAlignment="1" applyProtection="1">
      <alignment horizontal="center" vertical="center"/>
    </xf>
    <xf numFmtId="49" fontId="18" fillId="0" borderId="13" xfId="41" applyNumberFormat="1" applyFont="1" applyFill="1" applyBorder="1" applyAlignment="1" applyProtection="1">
      <alignment horizontal="center" vertical="center"/>
    </xf>
    <xf numFmtId="0" fontId="18" fillId="0" borderId="30" xfId="0" applyFont="1" applyBorder="1" applyAlignment="1">
      <alignment horizontal="left" vertical="center" wrapText="1"/>
    </xf>
    <xf numFmtId="165" fontId="19" fillId="0" borderId="16" xfId="41" applyFont="1" applyFill="1" applyBorder="1" applyAlignment="1" applyProtection="1">
      <alignment horizontal="center" vertical="center" wrapText="1"/>
    </xf>
    <xf numFmtId="0" fontId="18" fillId="0" borderId="31" xfId="0" applyFont="1" applyBorder="1" applyAlignment="1">
      <alignment horizontal="left" vertical="center" wrapText="1"/>
    </xf>
    <xf numFmtId="49" fontId="18" fillId="0" borderId="17" xfId="41" applyNumberFormat="1" applyFont="1" applyFill="1" applyBorder="1" applyAlignment="1" applyProtection="1">
      <alignment horizontal="center" vertical="center"/>
    </xf>
    <xf numFmtId="49" fontId="18" fillId="17" borderId="32" xfId="41" applyNumberFormat="1" applyFont="1" applyFill="1" applyBorder="1" applyAlignment="1" applyProtection="1">
      <alignment horizontal="center" vertical="center"/>
      <protection locked="0"/>
    </xf>
    <xf numFmtId="49" fontId="18" fillId="17" borderId="33" xfId="41" applyNumberFormat="1" applyFont="1" applyFill="1" applyBorder="1" applyAlignment="1" applyProtection="1">
      <alignment horizontal="center" vertical="center"/>
      <protection locked="0"/>
    </xf>
    <xf numFmtId="49" fontId="18" fillId="17" borderId="12" xfId="41" applyNumberFormat="1" applyFont="1" applyFill="1" applyBorder="1" applyAlignment="1" applyProtection="1">
      <alignment horizontal="center" vertical="center"/>
      <protection locked="0"/>
    </xf>
    <xf numFmtId="0" fontId="18" fillId="0" borderId="15" xfId="0" applyFont="1" applyBorder="1" applyAlignment="1">
      <alignment vertical="center" wrapText="1"/>
    </xf>
    <xf numFmtId="165" fontId="18" fillId="0" borderId="0" xfId="41" applyFont="1" applyFill="1" applyBorder="1" applyAlignment="1" applyProtection="1">
      <alignment vertical="center"/>
    </xf>
    <xf numFmtId="0" fontId="18" fillId="0" borderId="34" xfId="0" applyFont="1" applyBorder="1" applyAlignment="1">
      <alignment vertical="center"/>
    </xf>
    <xf numFmtId="168" fontId="18" fillId="17" borderId="12" xfId="37" applyNumberFormat="1" applyFont="1" applyFill="1" applyBorder="1" applyAlignment="1" applyProtection="1">
      <alignment horizontal="center" vertical="center"/>
      <protection locked="0"/>
    </xf>
    <xf numFmtId="9" fontId="19" fillId="0" borderId="35" xfId="37" applyFont="1" applyFill="1" applyBorder="1" applyAlignment="1" applyProtection="1">
      <alignment horizontal="center" vertical="center" wrapText="1"/>
    </xf>
    <xf numFmtId="0" fontId="19" fillId="0" borderId="35" xfId="0" applyFont="1" applyBorder="1" applyAlignment="1">
      <alignment horizontal="center" vertical="center" wrapText="1"/>
    </xf>
    <xf numFmtId="0" fontId="19" fillId="0" borderId="0" xfId="0" applyFont="1" applyAlignment="1">
      <alignment horizontal="center" vertical="center" wrapText="1"/>
    </xf>
    <xf numFmtId="165" fontId="18" fillId="17" borderId="36" xfId="0" applyNumberFormat="1" applyFont="1" applyFill="1" applyBorder="1" applyAlignment="1" applyProtection="1">
      <alignment horizontal="center" vertical="center"/>
      <protection locked="0"/>
    </xf>
    <xf numFmtId="165" fontId="18" fillId="17" borderId="12" xfId="0" applyNumberFormat="1" applyFont="1" applyFill="1" applyBorder="1" applyAlignment="1" applyProtection="1">
      <alignment horizontal="center" vertical="center"/>
      <protection locked="0"/>
    </xf>
    <xf numFmtId="168" fontId="18" fillId="0" borderId="0" xfId="0" applyNumberFormat="1" applyFont="1" applyAlignment="1">
      <alignment horizontal="center" vertical="center"/>
    </xf>
    <xf numFmtId="9" fontId="19" fillId="0" borderId="12" xfId="37" applyFont="1" applyFill="1" applyBorder="1" applyAlignment="1" applyProtection="1">
      <alignment horizontal="center" vertical="center" wrapText="1"/>
    </xf>
    <xf numFmtId="9" fontId="19" fillId="0" borderId="0" xfId="37" applyFont="1" applyFill="1" applyBorder="1" applyAlignment="1" applyProtection="1">
      <alignment horizontal="center" vertical="center" wrapText="1"/>
    </xf>
    <xf numFmtId="168" fontId="18" fillId="17" borderId="37" xfId="0" applyNumberFormat="1" applyFont="1" applyFill="1" applyBorder="1" applyAlignment="1" applyProtection="1">
      <alignment horizontal="center" vertical="center"/>
      <protection locked="0"/>
    </xf>
    <xf numFmtId="165" fontId="18" fillId="0" borderId="0" xfId="0" applyNumberFormat="1" applyFont="1" applyAlignment="1">
      <alignment horizontal="center" vertical="center"/>
    </xf>
    <xf numFmtId="0" fontId="21" fillId="0" borderId="0" xfId="0" applyFont="1" applyAlignment="1">
      <alignment vertical="center"/>
    </xf>
    <xf numFmtId="0" fontId="22" fillId="0" borderId="24" xfId="0" applyFont="1" applyBorder="1" applyAlignment="1">
      <alignment vertical="center"/>
    </xf>
    <xf numFmtId="0" fontId="22" fillId="0" borderId="25" xfId="0" applyFont="1" applyBorder="1" applyAlignment="1">
      <alignment vertical="center"/>
    </xf>
    <xf numFmtId="0" fontId="22" fillId="0" borderId="26" xfId="0" applyFont="1" applyBorder="1" applyAlignment="1">
      <alignment vertical="center"/>
    </xf>
    <xf numFmtId="0" fontId="22" fillId="0" borderId="0" xfId="0" applyFont="1" applyAlignment="1">
      <alignment vertical="center"/>
    </xf>
    <xf numFmtId="0" fontId="21" fillId="0" borderId="0" xfId="0" applyFont="1" applyAlignment="1" applyProtection="1">
      <alignment vertical="center"/>
      <protection locked="0"/>
    </xf>
    <xf numFmtId="0" fontId="22" fillId="0" borderId="0" xfId="0" applyFont="1" applyAlignment="1">
      <alignment horizontal="center" vertical="center" wrapText="1"/>
    </xf>
    <xf numFmtId="166" fontId="18" fillId="0" borderId="0" xfId="41" applyNumberFormat="1" applyFont="1" applyFill="1" applyBorder="1" applyAlignment="1" applyProtection="1">
      <alignment vertical="center"/>
      <protection locked="0"/>
    </xf>
    <xf numFmtId="0" fontId="18" fillId="0" borderId="19" xfId="0" applyFont="1" applyBorder="1" applyAlignment="1">
      <alignment horizontal="left" vertical="center" wrapText="1"/>
    </xf>
    <xf numFmtId="0" fontId="19" fillId="0" borderId="0" xfId="0" applyFont="1" applyAlignment="1">
      <alignment horizontal="center"/>
    </xf>
    <xf numFmtId="0" fontId="19" fillId="0" borderId="12" xfId="0" applyFont="1" applyBorder="1" applyAlignment="1">
      <alignment horizontal="center" wrapText="1"/>
    </xf>
    <xf numFmtId="0" fontId="0" fillId="0" borderId="0" xfId="0" applyAlignment="1">
      <alignment horizontal="center"/>
    </xf>
    <xf numFmtId="167" fontId="19" fillId="0" borderId="35" xfId="0" applyNumberFormat="1" applyFont="1" applyBorder="1" applyAlignment="1">
      <alignment horizontal="center" vertical="center"/>
    </xf>
    <xf numFmtId="0" fontId="18" fillId="0" borderId="38" xfId="0" applyFont="1" applyBorder="1" applyAlignment="1">
      <alignment vertical="center" wrapText="1"/>
    </xf>
    <xf numFmtId="0" fontId="18" fillId="0" borderId="39" xfId="0" applyFont="1" applyBorder="1" applyAlignment="1">
      <alignment vertical="center" wrapText="1"/>
    </xf>
    <xf numFmtId="0" fontId="19" fillId="0" borderId="41" xfId="0" applyFont="1" applyBorder="1" applyAlignment="1">
      <alignment horizontal="center" vertical="center"/>
    </xf>
    <xf numFmtId="165" fontId="18" fillId="0" borderId="12" xfId="41" applyFont="1" applyFill="1" applyBorder="1" applyAlignment="1" applyProtection="1">
      <alignment horizontal="center" vertical="center"/>
    </xf>
    <xf numFmtId="165" fontId="19" fillId="0" borderId="42" xfId="41" applyFont="1" applyFill="1" applyBorder="1" applyAlignment="1" applyProtection="1">
      <alignment horizontal="center" wrapText="1"/>
    </xf>
    <xf numFmtId="0" fontId="22" fillId="18" borderId="22" xfId="0" applyFont="1" applyFill="1" applyBorder="1" applyAlignment="1" applyProtection="1">
      <alignment horizontal="center" vertical="center" wrapText="1"/>
      <protection locked="0"/>
    </xf>
    <xf numFmtId="49" fontId="18" fillId="0" borderId="15" xfId="41" applyNumberFormat="1" applyFont="1" applyFill="1" applyBorder="1" applyAlignment="1" applyProtection="1">
      <alignment horizontal="center" vertical="center"/>
    </xf>
    <xf numFmtId="49" fontId="18" fillId="0" borderId="43" xfId="41" applyNumberFormat="1" applyFont="1" applyFill="1" applyBorder="1" applyAlignment="1" applyProtection="1">
      <alignment horizontal="center" vertical="center"/>
    </xf>
    <xf numFmtId="49" fontId="18" fillId="0" borderId="44" xfId="41" applyNumberFormat="1" applyFont="1" applyFill="1" applyBorder="1" applyAlignment="1" applyProtection="1">
      <alignment horizontal="center" vertical="center"/>
    </xf>
    <xf numFmtId="165" fontId="19" fillId="0" borderId="17" xfId="41" applyFont="1" applyFill="1" applyBorder="1" applyAlignment="1" applyProtection="1">
      <alignment horizontal="center" vertical="center" wrapText="1"/>
    </xf>
    <xf numFmtId="165" fontId="19" fillId="0" borderId="45" xfId="41" applyFont="1" applyFill="1" applyBorder="1" applyAlignment="1" applyProtection="1">
      <alignment horizontal="center" vertical="center" wrapText="1"/>
    </xf>
    <xf numFmtId="0" fontId="18" fillId="0" borderId="43" xfId="0" applyFont="1" applyBorder="1" applyAlignment="1">
      <alignment horizontal="left" vertical="center" wrapText="1"/>
    </xf>
    <xf numFmtId="0" fontId="18" fillId="0" borderId="44" xfId="0" applyFont="1" applyBorder="1" applyAlignment="1">
      <alignment horizontal="left" vertical="center" wrapText="1"/>
    </xf>
    <xf numFmtId="0" fontId="18" fillId="0" borderId="46" xfId="0" applyFont="1" applyBorder="1" applyAlignment="1">
      <alignment vertical="center"/>
    </xf>
    <xf numFmtId="0" fontId="18" fillId="0" borderId="45" xfId="0" applyFont="1" applyBorder="1" applyAlignment="1">
      <alignment horizontal="left" vertical="center" wrapText="1"/>
    </xf>
    <xf numFmtId="0" fontId="19" fillId="0" borderId="47" xfId="0" applyFont="1" applyBorder="1" applyAlignment="1">
      <alignment horizontal="center" vertical="center" wrapText="1"/>
    </xf>
    <xf numFmtId="165" fontId="19" fillId="0" borderId="13" xfId="41" applyFont="1" applyFill="1" applyBorder="1" applyAlignment="1" applyProtection="1">
      <alignment horizontal="center" wrapText="1"/>
    </xf>
    <xf numFmtId="0" fontId="19" fillId="0" borderId="0" xfId="0" applyFont="1" applyAlignment="1">
      <alignment horizontal="left" vertical="center" wrapText="1"/>
    </xf>
    <xf numFmtId="166" fontId="18" fillId="0" borderId="0" xfId="41" applyNumberFormat="1" applyFont="1" applyFill="1" applyBorder="1" applyAlignment="1" applyProtection="1">
      <alignment horizontal="center" vertical="center"/>
      <protection locked="0"/>
    </xf>
    <xf numFmtId="0" fontId="19" fillId="0" borderId="0" xfId="0" applyFont="1" applyAlignment="1">
      <alignment vertical="center" wrapText="1"/>
    </xf>
    <xf numFmtId="165" fontId="19" fillId="0" borderId="48" xfId="41" applyFont="1" applyFill="1" applyBorder="1" applyAlignment="1" applyProtection="1">
      <alignment horizontal="center" vertical="center" wrapText="1"/>
    </xf>
    <xf numFmtId="49" fontId="18" fillId="0" borderId="48" xfId="41" applyNumberFormat="1" applyFont="1" applyFill="1" applyBorder="1" applyAlignment="1" applyProtection="1">
      <alignment horizontal="center" vertical="center"/>
    </xf>
    <xf numFmtId="0" fontId="18" fillId="0" borderId="0" xfId="0" applyFont="1" applyAlignment="1">
      <alignment vertical="center" wrapText="1"/>
    </xf>
    <xf numFmtId="0" fontId="18" fillId="0" borderId="0" xfId="0" quotePrefix="1" applyFont="1" applyAlignment="1">
      <alignment vertical="center"/>
    </xf>
    <xf numFmtId="0" fontId="19" fillId="19" borderId="22" xfId="0" applyFont="1" applyFill="1" applyBorder="1" applyAlignment="1">
      <alignment horizontal="center" vertical="center" wrapText="1"/>
    </xf>
    <xf numFmtId="0" fontId="22" fillId="0" borderId="0" xfId="0" quotePrefix="1" applyFont="1" applyAlignment="1">
      <alignment vertical="center"/>
    </xf>
    <xf numFmtId="0" fontId="19" fillId="0" borderId="49" xfId="0" applyFont="1" applyBorder="1" applyAlignment="1">
      <alignment horizontal="left" vertical="center" wrapText="1"/>
    </xf>
    <xf numFmtId="0" fontId="19" fillId="0" borderId="50" xfId="0" applyFont="1" applyBorder="1" applyAlignment="1">
      <alignment horizontal="left" vertical="center" wrapText="1"/>
    </xf>
    <xf numFmtId="173" fontId="22" fillId="0" borderId="50" xfId="41" applyNumberFormat="1" applyFont="1" applyBorder="1" applyAlignment="1" applyProtection="1">
      <alignment horizontal="left" vertical="center" wrapText="1"/>
    </xf>
    <xf numFmtId="0" fontId="19" fillId="0" borderId="51" xfId="0" applyFont="1" applyBorder="1" applyAlignment="1">
      <alignment horizontal="left" vertical="center" wrapText="1"/>
    </xf>
    <xf numFmtId="0" fontId="19" fillId="0" borderId="49"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52" xfId="0" applyFont="1" applyBorder="1" applyAlignment="1">
      <alignment vertical="center"/>
    </xf>
    <xf numFmtId="0" fontId="19" fillId="0" borderId="53" xfId="0" applyFont="1" applyBorder="1" applyAlignment="1">
      <alignment vertical="center"/>
    </xf>
    <xf numFmtId="0" fontId="19" fillId="0" borderId="54" xfId="0" applyFont="1" applyBorder="1" applyAlignment="1">
      <alignment vertical="center"/>
    </xf>
    <xf numFmtId="169" fontId="18" fillId="0" borderId="0" xfId="41" applyNumberFormat="1" applyFont="1" applyFill="1" applyBorder="1" applyAlignment="1" applyProtection="1">
      <alignment vertical="center"/>
    </xf>
    <xf numFmtId="168" fontId="18" fillId="0" borderId="0" xfId="37" applyNumberFormat="1" applyFont="1" applyFill="1" applyBorder="1" applyAlignment="1" applyProtection="1">
      <alignment horizontal="center" vertical="center"/>
    </xf>
    <xf numFmtId="168" fontId="18" fillId="0" borderId="0" xfId="37" applyNumberFormat="1" applyFont="1" applyFill="1" applyBorder="1" applyAlignment="1" applyProtection="1">
      <alignment horizontal="center" vertical="center"/>
      <protection locked="0"/>
    </xf>
    <xf numFmtId="0" fontId="18" fillId="0" borderId="55" xfId="0" applyFont="1" applyBorder="1" applyAlignment="1">
      <alignment vertical="center" wrapText="1"/>
    </xf>
    <xf numFmtId="0" fontId="18" fillId="0" borderId="56" xfId="0" applyFont="1" applyBorder="1" applyAlignment="1">
      <alignment vertical="center" wrapText="1"/>
    </xf>
    <xf numFmtId="0" fontId="18" fillId="0" borderId="55" xfId="0" applyFont="1" applyBorder="1" applyAlignment="1">
      <alignment vertical="center"/>
    </xf>
    <xf numFmtId="0" fontId="18" fillId="0" borderId="57" xfId="0" applyFont="1" applyBorder="1" applyAlignment="1">
      <alignment vertical="center"/>
    </xf>
    <xf numFmtId="0" fontId="18" fillId="0" borderId="58" xfId="0" applyFont="1" applyBorder="1" applyAlignment="1">
      <alignment vertical="center"/>
    </xf>
    <xf numFmtId="0" fontId="18" fillId="0" borderId="59" xfId="0" applyFont="1" applyBorder="1" applyAlignment="1">
      <alignment vertical="center"/>
    </xf>
    <xf numFmtId="0" fontId="19" fillId="0" borderId="60" xfId="0" applyFont="1" applyBorder="1" applyAlignment="1">
      <alignment horizontal="left" vertical="center" wrapText="1"/>
    </xf>
    <xf numFmtId="0" fontId="19" fillId="0" borderId="61" xfId="0" applyFont="1" applyBorder="1" applyAlignment="1">
      <alignment horizontal="left" vertical="center" wrapText="1"/>
    </xf>
    <xf numFmtId="0" fontId="19" fillId="0" borderId="22" xfId="0" applyFont="1" applyBorder="1" applyAlignment="1">
      <alignment horizontal="center" vertical="center" wrapText="1"/>
    </xf>
    <xf numFmtId="0" fontId="18" fillId="21" borderId="12" xfId="0" applyFont="1" applyFill="1" applyBorder="1" applyAlignment="1" applyProtection="1">
      <alignment horizontal="center" vertical="center" wrapText="1"/>
      <protection locked="0"/>
    </xf>
    <xf numFmtId="0" fontId="18" fillId="21" borderId="14" xfId="0" applyFont="1" applyFill="1" applyBorder="1" applyAlignment="1" applyProtection="1">
      <alignment horizontal="center" vertical="center" wrapText="1"/>
      <protection locked="0"/>
    </xf>
    <xf numFmtId="0" fontId="18" fillId="21" borderId="62" xfId="0" applyFont="1" applyFill="1" applyBorder="1" applyAlignment="1" applyProtection="1">
      <alignment horizontal="center" vertical="center" wrapText="1"/>
      <protection locked="0"/>
    </xf>
    <xf numFmtId="0" fontId="18" fillId="21" borderId="21" xfId="0" applyFont="1" applyFill="1" applyBorder="1" applyAlignment="1" applyProtection="1">
      <alignment horizontal="center" vertical="center" wrapText="1"/>
      <protection locked="0"/>
    </xf>
    <xf numFmtId="0" fontId="21" fillId="0" borderId="0" xfId="0" applyFont="1" applyAlignment="1">
      <alignment horizontal="center" vertical="center"/>
    </xf>
    <xf numFmtId="168" fontId="21" fillId="0" borderId="0" xfId="0" applyNumberFormat="1" applyFont="1" applyAlignment="1">
      <alignment horizontal="center" vertical="center"/>
    </xf>
    <xf numFmtId="3" fontId="21" fillId="0" borderId="0" xfId="0" applyNumberFormat="1" applyFont="1" applyAlignment="1">
      <alignment horizontal="center" vertical="center"/>
    </xf>
    <xf numFmtId="3" fontId="21" fillId="0" borderId="12" xfId="0" applyNumberFormat="1" applyFont="1" applyBorder="1" applyAlignment="1">
      <alignment horizontal="center" vertical="center"/>
    </xf>
    <xf numFmtId="166" fontId="18" fillId="0" borderId="40" xfId="0" applyNumberFormat="1" applyFont="1" applyBorder="1" applyAlignment="1">
      <alignment horizontal="center" vertical="center"/>
    </xf>
    <xf numFmtId="166" fontId="18" fillId="0" borderId="38" xfId="0" applyNumberFormat="1" applyFont="1" applyBorder="1" applyAlignment="1">
      <alignment vertical="center"/>
    </xf>
    <xf numFmtId="166" fontId="18" fillId="0" borderId="63" xfId="0" applyNumberFormat="1" applyFont="1" applyBorder="1" applyAlignment="1">
      <alignment horizontal="center" vertical="center"/>
    </xf>
    <xf numFmtId="166" fontId="18" fillId="0" borderId="39" xfId="0" applyNumberFormat="1" applyFont="1" applyBorder="1" applyAlignment="1">
      <alignment vertical="center"/>
    </xf>
    <xf numFmtId="166" fontId="18" fillId="0" borderId="66" xfId="0" applyNumberFormat="1" applyFont="1" applyBorder="1" applyAlignment="1">
      <alignment vertical="center"/>
    </xf>
    <xf numFmtId="166" fontId="18" fillId="0" borderId="67" xfId="0" applyNumberFormat="1" applyFont="1" applyBorder="1" applyAlignment="1">
      <alignment horizontal="center" vertical="center"/>
    </xf>
    <xf numFmtId="167" fontId="19" fillId="0" borderId="23" xfId="0" applyNumberFormat="1" applyFont="1" applyBorder="1" applyAlignment="1">
      <alignment horizontal="center" vertical="center"/>
    </xf>
    <xf numFmtId="0" fontId="19" fillId="19" borderId="23" xfId="0" applyFont="1" applyFill="1" applyBorder="1" applyAlignment="1">
      <alignment horizontal="center" vertical="center" wrapText="1"/>
    </xf>
    <xf numFmtId="0" fontId="19" fillId="0" borderId="69" xfId="0" applyFont="1" applyBorder="1" applyAlignment="1">
      <alignment horizontal="center" vertical="center" wrapText="1"/>
    </xf>
    <xf numFmtId="169" fontId="18" fillId="0" borderId="35" xfId="41" applyNumberFormat="1" applyFont="1" applyFill="1" applyBorder="1" applyAlignment="1" applyProtection="1">
      <alignment horizontal="center" vertical="center"/>
    </xf>
    <xf numFmtId="0" fontId="19" fillId="0" borderId="27" xfId="0" applyFont="1" applyBorder="1" applyAlignment="1">
      <alignment horizontal="center" vertical="center"/>
    </xf>
    <xf numFmtId="0" fontId="18" fillId="2" borderId="70" xfId="0" applyFont="1" applyFill="1" applyBorder="1"/>
    <xf numFmtId="167" fontId="19" fillId="0" borderId="12" xfId="0" applyNumberFormat="1" applyFont="1" applyBorder="1" applyAlignment="1">
      <alignment horizontal="center" vertical="center" wrapText="1"/>
    </xf>
    <xf numFmtId="171" fontId="18" fillId="0" borderId="12" xfId="41" applyNumberFormat="1" applyFont="1" applyFill="1" applyBorder="1" applyAlignment="1" applyProtection="1">
      <alignment vertical="center"/>
    </xf>
    <xf numFmtId="169" fontId="18" fillId="0" borderId="12" xfId="41" applyNumberFormat="1" applyFont="1" applyFill="1" applyBorder="1" applyAlignment="1" applyProtection="1">
      <alignment vertical="center"/>
    </xf>
    <xf numFmtId="3" fontId="19" fillId="0" borderId="21" xfId="0" applyNumberFormat="1" applyFont="1" applyBorder="1" applyAlignment="1">
      <alignment horizontal="center" vertical="center" wrapText="1"/>
    </xf>
    <xf numFmtId="2" fontId="24" fillId="0" borderId="0" xfId="37" applyNumberFormat="1" applyAlignment="1" applyProtection="1">
      <alignment horizontal="center" vertical="center"/>
    </xf>
    <xf numFmtId="3" fontId="18" fillId="0" borderId="0" xfId="0" applyNumberFormat="1" applyFont="1" applyAlignment="1">
      <alignment vertical="center"/>
    </xf>
    <xf numFmtId="0" fontId="19" fillId="0" borderId="36" xfId="0" applyFont="1" applyBorder="1" applyAlignment="1">
      <alignment horizontal="left" vertical="center"/>
    </xf>
    <xf numFmtId="166" fontId="18" fillId="0" borderId="71" xfId="0" applyNumberFormat="1" applyFont="1" applyBorder="1" applyAlignment="1">
      <alignment horizontal="center" vertical="center"/>
    </xf>
    <xf numFmtId="166" fontId="18" fillId="0" borderId="0" xfId="0" applyNumberFormat="1" applyFont="1" applyAlignment="1">
      <alignment horizontal="center" vertical="center"/>
    </xf>
    <xf numFmtId="10" fontId="18" fillId="0" borderId="0" xfId="0" applyNumberFormat="1" applyFont="1" applyAlignment="1">
      <alignment horizontal="center" vertical="center"/>
    </xf>
    <xf numFmtId="0" fontId="19" fillId="0" borderId="0" xfId="0" applyFont="1" applyAlignment="1">
      <alignment horizontal="left" vertical="center"/>
    </xf>
    <xf numFmtId="0" fontId="19" fillId="0" borderId="14" xfId="0" applyFont="1" applyBorder="1" applyAlignment="1">
      <alignment horizontal="center" vertical="center"/>
    </xf>
    <xf numFmtId="0" fontId="19" fillId="0" borderId="22" xfId="0" applyFont="1" applyBorder="1" applyAlignment="1">
      <alignment horizontal="left" vertical="center"/>
    </xf>
    <xf numFmtId="170" fontId="21" fillId="0" borderId="0" xfId="0" applyNumberFormat="1" applyFont="1" applyAlignment="1">
      <alignment horizontal="center" vertical="center"/>
    </xf>
    <xf numFmtId="0" fontId="19" fillId="20" borderId="12" xfId="0" applyFont="1" applyFill="1" applyBorder="1" applyAlignment="1">
      <alignment horizontal="center" vertical="center"/>
    </xf>
    <xf numFmtId="0" fontId="19" fillId="0" borderId="12" xfId="0" applyFont="1" applyBorder="1" applyAlignment="1">
      <alignment horizontal="right" vertical="center"/>
    </xf>
    <xf numFmtId="170" fontId="21" fillId="0" borderId="0" xfId="41" applyNumberFormat="1" applyFont="1" applyBorder="1" applyAlignment="1" applyProtection="1">
      <alignment horizontal="center" vertical="center"/>
    </xf>
    <xf numFmtId="0" fontId="27" fillId="20" borderId="0" xfId="0" applyFont="1" applyFill="1" applyAlignment="1">
      <alignment horizontal="left" vertical="center"/>
    </xf>
    <xf numFmtId="0" fontId="19" fillId="0" borderId="12" xfId="0" applyFont="1" applyBorder="1" applyAlignment="1">
      <alignment horizontal="left" vertical="center"/>
    </xf>
    <xf numFmtId="172" fontId="18" fillId="0" borderId="72" xfId="0" applyNumberFormat="1" applyFont="1" applyBorder="1" applyAlignment="1">
      <alignment vertical="center"/>
    </xf>
    <xf numFmtId="0" fontId="18" fillId="2" borderId="70" xfId="0" applyFont="1" applyFill="1" applyBorder="1" applyAlignment="1">
      <alignment vertical="center"/>
    </xf>
    <xf numFmtId="0" fontId="19" fillId="0" borderId="12" xfId="0" applyFont="1" applyBorder="1" applyAlignment="1">
      <alignment horizontal="left" vertical="center" wrapText="1"/>
    </xf>
    <xf numFmtId="0" fontId="18" fillId="0" borderId="73" xfId="0" applyFont="1" applyBorder="1" applyAlignment="1">
      <alignment vertical="center"/>
    </xf>
    <xf numFmtId="0" fontId="18" fillId="0" borderId="74" xfId="0" applyFont="1" applyBorder="1" applyAlignment="1">
      <alignment vertical="center"/>
    </xf>
    <xf numFmtId="0" fontId="18" fillId="0" borderId="75" xfId="0" applyFont="1" applyBorder="1" applyAlignment="1">
      <alignment vertical="center" wrapText="1"/>
    </xf>
    <xf numFmtId="168" fontId="18" fillId="21" borderId="76" xfId="37" applyNumberFormat="1" applyFont="1" applyFill="1" applyBorder="1" applyAlignment="1" applyProtection="1">
      <alignment horizontal="center" vertical="center"/>
      <protection locked="0"/>
    </xf>
    <xf numFmtId="169" fontId="18" fillId="0" borderId="13" xfId="41" applyNumberFormat="1" applyFont="1" applyFill="1" applyBorder="1" applyAlignment="1" applyProtection="1">
      <alignment vertical="center"/>
    </xf>
    <xf numFmtId="168" fontId="18" fillId="0" borderId="76" xfId="37" applyNumberFormat="1" applyFont="1" applyFill="1" applyBorder="1" applyAlignment="1" applyProtection="1">
      <alignment horizontal="center" vertical="center"/>
      <protection locked="0"/>
    </xf>
    <xf numFmtId="0" fontId="18" fillId="0" borderId="77" xfId="0" applyFont="1" applyBorder="1" applyAlignment="1">
      <alignment vertical="center" wrapText="1"/>
    </xf>
    <xf numFmtId="168" fontId="18" fillId="0" borderId="78" xfId="37" applyNumberFormat="1" applyFont="1" applyFill="1" applyBorder="1" applyAlignment="1" applyProtection="1">
      <alignment horizontal="center" vertical="center"/>
      <protection locked="0"/>
    </xf>
    <xf numFmtId="169" fontId="18" fillId="0" borderId="79" xfId="41" applyNumberFormat="1" applyFont="1" applyFill="1" applyBorder="1" applyAlignment="1" applyProtection="1">
      <alignment vertical="center"/>
    </xf>
    <xf numFmtId="0" fontId="18" fillId="0" borderId="80" xfId="0" applyFont="1" applyBorder="1" applyAlignment="1">
      <alignment vertical="center"/>
    </xf>
    <xf numFmtId="167" fontId="19" fillId="0" borderId="14" xfId="0" applyNumberFormat="1" applyFont="1" applyBorder="1" applyAlignment="1">
      <alignment horizontal="center" vertical="center"/>
    </xf>
    <xf numFmtId="165" fontId="18" fillId="0" borderId="22" xfId="41" applyFont="1" applyFill="1" applyBorder="1" applyAlignment="1" applyProtection="1">
      <alignment vertical="center"/>
    </xf>
    <xf numFmtId="169" fontId="18" fillId="0" borderId="22" xfId="41" applyNumberFormat="1" applyFont="1" applyFill="1" applyBorder="1" applyAlignment="1" applyProtection="1">
      <alignment vertical="center"/>
    </xf>
    <xf numFmtId="0" fontId="18" fillId="0" borderId="81" xfId="0" applyFont="1" applyBorder="1" applyAlignment="1">
      <alignment vertical="center"/>
    </xf>
    <xf numFmtId="0" fontId="18" fillId="0" borderId="79" xfId="0" applyFont="1" applyBorder="1" applyAlignment="1">
      <alignment vertical="center"/>
    </xf>
    <xf numFmtId="0" fontId="21" fillId="0" borderId="0" xfId="0" applyFont="1" applyAlignment="1">
      <alignment horizontal="left" vertical="center"/>
    </xf>
    <xf numFmtId="165" fontId="24" fillId="0" borderId="0" xfId="41" applyAlignment="1">
      <alignment vertical="center"/>
    </xf>
    <xf numFmtId="0" fontId="22" fillId="0" borderId="22" xfId="0" applyFont="1" applyBorder="1" applyAlignment="1">
      <alignment horizontal="left" vertical="center" wrapText="1"/>
    </xf>
    <xf numFmtId="165" fontId="28" fillId="0" borderId="22" xfId="41" applyFont="1" applyBorder="1" applyAlignment="1">
      <alignment horizontal="center" vertical="center"/>
    </xf>
    <xf numFmtId="0" fontId="21" fillId="0" borderId="0" xfId="0" applyFont="1" applyAlignment="1" applyProtection="1">
      <alignment horizontal="left" vertical="center"/>
      <protection locked="0"/>
    </xf>
    <xf numFmtId="165" fontId="24" fillId="0" borderId="0" xfId="41" applyFill="1" applyAlignment="1" applyProtection="1">
      <alignment vertical="center"/>
      <protection locked="0"/>
    </xf>
    <xf numFmtId="0" fontId="22" fillId="20" borderId="0" xfId="0" applyFont="1" applyFill="1" applyAlignment="1">
      <alignment horizontal="left" vertical="center"/>
    </xf>
    <xf numFmtId="20" fontId="19" fillId="0" borderId="23" xfId="0" applyNumberFormat="1" applyFont="1" applyBorder="1" applyAlignment="1">
      <alignment horizontal="left" vertical="center" wrapText="1"/>
    </xf>
    <xf numFmtId="0" fontId="22" fillId="0" borderId="0" xfId="0" applyFont="1" applyAlignment="1" applyProtection="1">
      <alignment horizontal="left" vertical="center"/>
      <protection locked="0"/>
    </xf>
    <xf numFmtId="165" fontId="28" fillId="0" borderId="0" xfId="41" applyFont="1" applyAlignment="1" applyProtection="1">
      <alignment vertical="center"/>
      <protection locked="0"/>
    </xf>
    <xf numFmtId="0" fontId="21" fillId="0" borderId="64" xfId="0" applyFont="1" applyBorder="1" applyAlignment="1">
      <alignment horizontal="center" vertical="center"/>
    </xf>
    <xf numFmtId="0" fontId="21" fillId="0" borderId="65" xfId="0" applyFont="1" applyBorder="1" applyAlignment="1">
      <alignment horizontal="center" vertical="center"/>
    </xf>
    <xf numFmtId="0" fontId="21" fillId="0" borderId="68" xfId="0" applyFont="1" applyBorder="1" applyAlignment="1">
      <alignment horizontal="center" vertical="center"/>
    </xf>
    <xf numFmtId="165" fontId="24" fillId="22" borderId="12" xfId="41" applyFill="1" applyBorder="1" applyAlignment="1" applyProtection="1">
      <alignment vertical="center"/>
      <protection locked="0"/>
    </xf>
    <xf numFmtId="0" fontId="19" fillId="0" borderId="14" xfId="0" applyFont="1" applyBorder="1" applyAlignment="1">
      <alignment horizontal="left" vertical="center"/>
    </xf>
    <xf numFmtId="171" fontId="18" fillId="0" borderId="14" xfId="41" applyNumberFormat="1" applyFont="1" applyFill="1" applyBorder="1" applyAlignment="1" applyProtection="1">
      <alignment vertical="center"/>
    </xf>
    <xf numFmtId="0" fontId="22" fillId="0" borderId="40" xfId="0" applyFont="1" applyBorder="1" applyAlignment="1">
      <alignment vertical="center"/>
    </xf>
    <xf numFmtId="171" fontId="22" fillId="0" borderId="40" xfId="0" applyNumberFormat="1" applyFont="1" applyBorder="1" applyAlignment="1">
      <alignment vertical="center"/>
    </xf>
    <xf numFmtId="165" fontId="24" fillId="0" borderId="12" xfId="41" applyFill="1" applyBorder="1" applyAlignment="1" applyProtection="1">
      <alignment vertical="center"/>
    </xf>
    <xf numFmtId="165" fontId="28" fillId="20" borderId="40" xfId="41" applyFont="1" applyFill="1" applyBorder="1" applyAlignment="1" applyProtection="1">
      <alignment horizontal="center" vertical="center"/>
      <protection locked="0"/>
    </xf>
    <xf numFmtId="9" fontId="25" fillId="20" borderId="40" xfId="0" applyNumberFormat="1" applyFont="1" applyFill="1" applyBorder="1" applyAlignment="1" applyProtection="1">
      <alignment horizontal="center" vertical="center"/>
      <protection locked="0"/>
    </xf>
    <xf numFmtId="0" fontId="21" fillId="20" borderId="0" xfId="0" applyFont="1" applyFill="1" applyAlignment="1">
      <alignment horizontal="center" vertical="center"/>
    </xf>
    <xf numFmtId="3" fontId="18" fillId="20" borderId="0" xfId="0" applyNumberFormat="1" applyFont="1" applyFill="1" applyAlignment="1">
      <alignment vertical="center"/>
    </xf>
    <xf numFmtId="0" fontId="18" fillId="20" borderId="0" xfId="0" applyFont="1" applyFill="1" applyAlignment="1">
      <alignment vertical="center"/>
    </xf>
    <xf numFmtId="0" fontId="19" fillId="0" borderId="0" xfId="0" applyFont="1" applyAlignment="1">
      <alignment vertical="center"/>
    </xf>
    <xf numFmtId="0" fontId="19" fillId="0" borderId="12" xfId="0" applyFont="1" applyBorder="1" applyAlignment="1">
      <alignment vertical="center"/>
    </xf>
    <xf numFmtId="0" fontId="18" fillId="21" borderId="25" xfId="0" applyFont="1" applyFill="1" applyBorder="1" applyAlignment="1" applyProtection="1">
      <alignment vertical="center"/>
      <protection locked="0"/>
    </xf>
    <xf numFmtId="49" fontId="18" fillId="21" borderId="25" xfId="0" applyNumberFormat="1" applyFont="1" applyFill="1" applyBorder="1" applyAlignment="1" applyProtection="1">
      <alignment horizontal="left" vertical="center"/>
      <protection locked="0"/>
    </xf>
    <xf numFmtId="164" fontId="18" fillId="21" borderId="26" xfId="0" applyNumberFormat="1" applyFont="1" applyFill="1" applyBorder="1" applyAlignment="1" applyProtection="1">
      <alignment horizontal="left" vertical="center"/>
      <protection locked="0"/>
    </xf>
    <xf numFmtId="0" fontId="18" fillId="0" borderId="82" xfId="0" applyFont="1" applyBorder="1" applyAlignment="1">
      <alignment vertical="center" wrapText="1"/>
    </xf>
    <xf numFmtId="166" fontId="18" fillId="21" borderId="83" xfId="41" applyNumberFormat="1" applyFont="1" applyFill="1" applyBorder="1" applyAlignment="1" applyProtection="1">
      <alignment horizontal="center" vertical="center"/>
      <protection locked="0"/>
    </xf>
    <xf numFmtId="166" fontId="18" fillId="21" borderId="72" xfId="41" applyNumberFormat="1" applyFont="1" applyFill="1" applyBorder="1" applyAlignment="1" applyProtection="1">
      <alignment horizontal="center" vertical="center"/>
      <protection locked="0"/>
    </xf>
    <xf numFmtId="0" fontId="19" fillId="0" borderId="12" xfId="0" applyFont="1" applyBorder="1" applyAlignment="1">
      <alignment horizontal="center" vertical="center" wrapText="1"/>
    </xf>
    <xf numFmtId="170" fontId="18" fillId="21" borderId="83" xfId="41" applyNumberFormat="1" applyFont="1" applyFill="1" applyBorder="1" applyAlignment="1" applyProtection="1">
      <alignment horizontal="center" vertical="center"/>
      <protection locked="0"/>
    </xf>
    <xf numFmtId="170" fontId="18" fillId="21" borderId="72" xfId="41" applyNumberFormat="1" applyFont="1" applyFill="1" applyBorder="1" applyAlignment="1" applyProtection="1">
      <alignment horizontal="center" vertical="center"/>
      <protection locked="0"/>
    </xf>
    <xf numFmtId="0" fontId="19" fillId="0" borderId="60" xfId="0" applyFont="1" applyBorder="1" applyAlignment="1">
      <alignment horizontal="center" vertical="center" wrapText="1"/>
    </xf>
    <xf numFmtId="0" fontId="19" fillId="0" borderId="84" xfId="0" applyFont="1" applyBorder="1" applyAlignment="1">
      <alignment horizontal="center" vertical="center" wrapText="1"/>
    </xf>
    <xf numFmtId="0" fontId="19" fillId="0" borderId="83" xfId="0" applyFont="1" applyBorder="1" applyAlignment="1">
      <alignment horizontal="center" vertical="center" wrapText="1"/>
    </xf>
    <xf numFmtId="0" fontId="19" fillId="0" borderId="85"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86" xfId="0" applyFont="1" applyBorder="1" applyAlignment="1">
      <alignment horizontal="center" vertical="center" wrapText="1"/>
    </xf>
    <xf numFmtId="0" fontId="19" fillId="0" borderId="87" xfId="0" applyFont="1" applyBorder="1" applyAlignment="1">
      <alignment horizontal="center" vertical="center" wrapText="1"/>
    </xf>
    <xf numFmtId="0" fontId="19" fillId="0" borderId="88" xfId="0" applyFont="1" applyBorder="1" applyAlignment="1">
      <alignment horizontal="center" vertical="center" wrapText="1"/>
    </xf>
    <xf numFmtId="0" fontId="18" fillId="18" borderId="55" xfId="41" applyNumberFormat="1" applyFont="1" applyFill="1" applyBorder="1" applyAlignment="1" applyProtection="1">
      <alignment horizontal="center" vertical="center"/>
      <protection locked="0"/>
    </xf>
    <xf numFmtId="0" fontId="18" fillId="18" borderId="57" xfId="41" applyNumberFormat="1" applyFont="1" applyFill="1" applyBorder="1" applyAlignment="1" applyProtection="1">
      <alignment horizontal="center" vertical="center"/>
      <protection locked="0"/>
    </xf>
    <xf numFmtId="165" fontId="18" fillId="0" borderId="0" xfId="41" applyFont="1" applyFill="1" applyBorder="1" applyAlignment="1" applyProtection="1">
      <alignment horizontal="center" vertical="center"/>
    </xf>
    <xf numFmtId="49" fontId="18" fillId="18" borderId="55" xfId="41" applyNumberFormat="1" applyFont="1" applyFill="1" applyBorder="1" applyAlignment="1" applyProtection="1">
      <alignment horizontal="center" vertical="center" wrapText="1"/>
      <protection locked="0"/>
    </xf>
    <xf numFmtId="0" fontId="18" fillId="18" borderId="57" xfId="41" applyNumberFormat="1" applyFont="1" applyFill="1" applyBorder="1" applyAlignment="1" applyProtection="1">
      <alignment horizontal="center" vertical="center" wrapText="1"/>
      <protection locked="0"/>
    </xf>
    <xf numFmtId="0" fontId="19" fillId="0" borderId="89" xfId="0" applyFont="1" applyBorder="1" applyAlignment="1">
      <alignment horizontal="center" vertical="center" wrapText="1"/>
    </xf>
    <xf numFmtId="0" fontId="18" fillId="0" borderId="63" xfId="0" applyFont="1" applyBorder="1" applyAlignment="1">
      <alignment horizontal="center" vertical="center" wrapText="1"/>
    </xf>
    <xf numFmtId="0" fontId="18" fillId="0" borderId="64"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65" xfId="0" applyFont="1" applyBorder="1" applyAlignment="1">
      <alignment horizontal="center" vertical="center" wrapText="1"/>
    </xf>
    <xf numFmtId="165" fontId="18" fillId="18" borderId="56" xfId="41" applyFont="1" applyFill="1" applyBorder="1" applyAlignment="1" applyProtection="1">
      <alignment horizontal="center" vertical="center"/>
      <protection locked="0"/>
    </xf>
    <xf numFmtId="165" fontId="18" fillId="18" borderId="34" xfId="41" applyFont="1" applyFill="1" applyBorder="1" applyAlignment="1" applyProtection="1">
      <alignment horizontal="center" vertical="center"/>
      <protection locked="0"/>
    </xf>
    <xf numFmtId="0" fontId="18" fillId="0" borderId="67" xfId="0" applyFont="1" applyBorder="1" applyAlignment="1">
      <alignment horizontal="center" vertical="center" wrapText="1"/>
    </xf>
    <xf numFmtId="0" fontId="18" fillId="0" borderId="68" xfId="0" applyFont="1" applyBorder="1" applyAlignment="1">
      <alignment horizontal="center" vertical="center" wrapText="1"/>
    </xf>
    <xf numFmtId="49" fontId="18" fillId="18" borderId="56" xfId="41" applyNumberFormat="1" applyFont="1" applyFill="1" applyBorder="1" applyAlignment="1" applyProtection="1">
      <alignment horizontal="center" vertical="center" wrapText="1"/>
      <protection locked="0"/>
    </xf>
    <xf numFmtId="0" fontId="18" fillId="18" borderId="59" xfId="41" applyNumberFormat="1" applyFont="1" applyFill="1" applyBorder="1" applyAlignment="1" applyProtection="1">
      <alignment horizontal="center" vertical="center" wrapText="1"/>
      <protection locked="0"/>
    </xf>
    <xf numFmtId="0" fontId="19" fillId="0" borderId="90" xfId="0" applyFont="1" applyBorder="1" applyAlignment="1">
      <alignment horizontal="center" vertical="center" wrapText="1"/>
    </xf>
    <xf numFmtId="0" fontId="19" fillId="0" borderId="91" xfId="0" applyFont="1" applyBorder="1" applyAlignment="1">
      <alignment horizontal="center" vertical="center" wrapText="1"/>
    </xf>
    <xf numFmtId="0" fontId="19" fillId="0" borderId="92"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71" xfId="0" applyFont="1" applyBorder="1" applyAlignment="1">
      <alignment horizontal="center" vertical="center" wrapText="1"/>
    </xf>
    <xf numFmtId="0" fontId="18" fillId="18" borderId="63" xfId="41" applyNumberFormat="1" applyFont="1" applyFill="1" applyBorder="1" applyAlignment="1" applyProtection="1">
      <alignment horizontal="center" vertical="center"/>
      <protection locked="0"/>
    </xf>
    <xf numFmtId="165" fontId="18" fillId="18" borderId="83" xfId="41" applyFont="1" applyFill="1" applyBorder="1" applyAlignment="1" applyProtection="1">
      <alignment horizontal="center" vertical="center"/>
      <protection locked="0"/>
    </xf>
    <xf numFmtId="165" fontId="18" fillId="18" borderId="72" xfId="41" applyFont="1" applyFill="1" applyBorder="1" applyAlignment="1" applyProtection="1">
      <alignment horizontal="center" vertical="center"/>
      <protection locked="0"/>
    </xf>
    <xf numFmtId="49" fontId="18" fillId="18" borderId="40" xfId="41" applyNumberFormat="1" applyFont="1" applyFill="1" applyBorder="1" applyAlignment="1" applyProtection="1">
      <alignment horizontal="center" vertical="center" wrapText="1"/>
      <protection locked="0"/>
    </xf>
    <xf numFmtId="0" fontId="18" fillId="18" borderId="40" xfId="41" applyNumberFormat="1" applyFont="1" applyFill="1" applyBorder="1" applyAlignment="1" applyProtection="1">
      <alignment horizontal="center" vertical="center" wrapText="1"/>
      <protection locked="0"/>
    </xf>
    <xf numFmtId="167" fontId="19" fillId="0" borderId="23" xfId="0" applyNumberFormat="1" applyFont="1" applyBorder="1" applyAlignment="1">
      <alignment horizontal="center" vertical="center"/>
    </xf>
    <xf numFmtId="167" fontId="19" fillId="0" borderId="71" xfId="0" applyNumberFormat="1" applyFont="1" applyBorder="1" applyAlignment="1">
      <alignment horizontal="center" vertical="center"/>
    </xf>
    <xf numFmtId="49" fontId="18" fillId="21" borderId="98" xfId="41" applyNumberFormat="1" applyFont="1" applyFill="1" applyBorder="1" applyAlignment="1" applyProtection="1">
      <alignment horizontal="center" vertical="center"/>
      <protection locked="0"/>
    </xf>
    <xf numFmtId="49" fontId="18" fillId="21" borderId="99" xfId="41" applyNumberFormat="1" applyFont="1" applyFill="1" applyBorder="1" applyAlignment="1" applyProtection="1">
      <alignment horizontal="center" vertical="center"/>
      <protection locked="0"/>
    </xf>
    <xf numFmtId="165" fontId="18" fillId="0" borderId="98" xfId="41" applyFont="1" applyFill="1" applyBorder="1" applyAlignment="1" applyProtection="1">
      <alignment horizontal="center" vertical="center"/>
    </xf>
    <xf numFmtId="165" fontId="18" fillId="0" borderId="99" xfId="41" applyFont="1" applyFill="1" applyBorder="1" applyAlignment="1" applyProtection="1">
      <alignment horizontal="center" vertical="center"/>
    </xf>
    <xf numFmtId="49" fontId="18" fillId="21" borderId="94" xfId="41" applyNumberFormat="1" applyFont="1" applyFill="1" applyBorder="1" applyAlignment="1" applyProtection="1">
      <alignment horizontal="center" vertical="center" wrapText="1"/>
      <protection locked="0"/>
    </xf>
    <xf numFmtId="49" fontId="18" fillId="21" borderId="95" xfId="41" applyNumberFormat="1" applyFont="1" applyFill="1" applyBorder="1" applyAlignment="1" applyProtection="1">
      <alignment horizontal="center" vertical="center" wrapText="1"/>
      <protection locked="0"/>
    </xf>
    <xf numFmtId="165" fontId="18" fillId="0" borderId="94" xfId="41" applyFont="1" applyFill="1" applyBorder="1" applyAlignment="1" applyProtection="1">
      <alignment horizontal="center" vertical="center"/>
    </xf>
    <xf numFmtId="165" fontId="18" fillId="0" borderId="95" xfId="41" applyFont="1" applyFill="1" applyBorder="1" applyAlignment="1" applyProtection="1">
      <alignment horizontal="center" vertical="center"/>
    </xf>
    <xf numFmtId="49" fontId="18" fillId="21" borderId="96" xfId="41" applyNumberFormat="1" applyFont="1" applyFill="1" applyBorder="1" applyAlignment="1" applyProtection="1">
      <alignment horizontal="center" vertical="center" wrapText="1"/>
      <protection locked="0"/>
    </xf>
    <xf numFmtId="49" fontId="18" fillId="21" borderId="97" xfId="41" applyNumberFormat="1" applyFont="1" applyFill="1" applyBorder="1" applyAlignment="1" applyProtection="1">
      <alignment horizontal="center" vertical="center" wrapText="1"/>
      <protection locked="0"/>
    </xf>
    <xf numFmtId="165" fontId="18" fillId="0" borderId="96" xfId="41" applyFont="1" applyFill="1" applyBorder="1" applyAlignment="1" applyProtection="1">
      <alignment horizontal="center" vertical="center"/>
    </xf>
    <xf numFmtId="165" fontId="18" fillId="0" borderId="97" xfId="41" applyFont="1" applyFill="1" applyBorder="1" applyAlignment="1" applyProtection="1">
      <alignment horizontal="center" vertical="center"/>
    </xf>
    <xf numFmtId="169" fontId="18" fillId="18" borderId="83" xfId="41" applyNumberFormat="1" applyFont="1" applyFill="1" applyBorder="1" applyAlignment="1" applyProtection="1">
      <alignment horizontal="center" vertical="center"/>
      <protection locked="0"/>
    </xf>
    <xf numFmtId="169" fontId="18" fillId="18" borderId="72" xfId="41" applyNumberFormat="1" applyFont="1" applyFill="1" applyBorder="1" applyAlignment="1" applyProtection="1">
      <alignment horizontal="center" vertical="center"/>
      <protection locked="0"/>
    </xf>
    <xf numFmtId="0" fontId="18" fillId="0" borderId="0" xfId="0" applyFont="1" applyAlignment="1">
      <alignment horizontal="left" vertical="center" wrapText="1"/>
    </xf>
    <xf numFmtId="0" fontId="18" fillId="0" borderId="100" xfId="0" applyFont="1" applyBorder="1" applyAlignment="1">
      <alignment horizontal="left" vertical="center" wrapText="1"/>
    </xf>
    <xf numFmtId="0" fontId="18" fillId="0" borderId="101" xfId="0" applyFont="1" applyBorder="1" applyAlignment="1">
      <alignment horizontal="left" vertical="center" wrapText="1"/>
    </xf>
    <xf numFmtId="0" fontId="18" fillId="0" borderId="102" xfId="0" applyFont="1" applyBorder="1" applyAlignment="1">
      <alignment vertical="center" wrapText="1"/>
    </xf>
    <xf numFmtId="0" fontId="18" fillId="0" borderId="103" xfId="0" applyFont="1" applyBorder="1" applyAlignment="1">
      <alignment vertical="center" wrapText="1"/>
    </xf>
    <xf numFmtId="0" fontId="18" fillId="0" borderId="104" xfId="0" applyFont="1" applyBorder="1" applyAlignment="1">
      <alignment vertical="center" wrapText="1"/>
    </xf>
    <xf numFmtId="0" fontId="19" fillId="0" borderId="12" xfId="0" applyFont="1" applyBorder="1" applyAlignment="1">
      <alignment horizontal="center" wrapText="1"/>
    </xf>
    <xf numFmtId="0" fontId="19" fillId="0" borderId="23" xfId="0" applyFont="1" applyBorder="1" applyAlignment="1">
      <alignment horizontal="center" vertical="center"/>
    </xf>
    <xf numFmtId="0" fontId="19" fillId="0" borderId="93" xfId="0" applyFont="1" applyBorder="1" applyAlignment="1">
      <alignment horizontal="center" vertical="center"/>
    </xf>
    <xf numFmtId="0" fontId="19" fillId="0" borderId="71" xfId="0" applyFont="1" applyBorder="1" applyAlignment="1">
      <alignment horizontal="center" vertical="center"/>
    </xf>
    <xf numFmtId="0" fontId="18" fillId="0" borderId="24" xfId="0" applyFont="1" applyBorder="1" applyAlignment="1">
      <alignment vertical="center"/>
    </xf>
    <xf numFmtId="0" fontId="18" fillId="0" borderId="25" xfId="0" applyFont="1" applyBorder="1" applyAlignment="1">
      <alignment vertical="center"/>
    </xf>
    <xf numFmtId="49" fontId="18" fillId="0" borderId="25" xfId="0" applyNumberFormat="1" applyFont="1" applyBorder="1" applyAlignment="1">
      <alignment horizontal="left" vertical="center"/>
    </xf>
    <xf numFmtId="0" fontId="18" fillId="0" borderId="25" xfId="0" applyFont="1" applyBorder="1" applyAlignment="1">
      <alignment horizontal="left" vertical="center"/>
    </xf>
    <xf numFmtId="164" fontId="18" fillId="0" borderId="26" xfId="0" applyNumberFormat="1" applyFont="1" applyBorder="1" applyAlignment="1">
      <alignment horizontal="left" vertical="center"/>
    </xf>
    <xf numFmtId="0" fontId="19" fillId="0" borderId="85" xfId="0" applyFont="1" applyBorder="1" applyAlignment="1">
      <alignment horizontal="center" vertical="center"/>
    </xf>
    <xf numFmtId="0" fontId="19" fillId="0" borderId="72" xfId="0" applyFont="1" applyBorder="1" applyAlignment="1">
      <alignment horizontal="center" vertical="center"/>
    </xf>
    <xf numFmtId="0" fontId="22" fillId="0" borderId="12" xfId="0" applyFont="1" applyBorder="1" applyAlignment="1">
      <alignment vertical="center"/>
    </xf>
    <xf numFmtId="0" fontId="21" fillId="0" borderId="24" xfId="0" applyFont="1" applyBorder="1" applyAlignment="1">
      <alignment vertical="center"/>
    </xf>
    <xf numFmtId="0" fontId="21" fillId="0" borderId="25" xfId="0" applyFont="1" applyBorder="1" applyAlignment="1">
      <alignment vertical="center"/>
    </xf>
    <xf numFmtId="49" fontId="21" fillId="0" borderId="25" xfId="0" applyNumberFormat="1" applyFont="1" applyBorder="1" applyAlignment="1">
      <alignment horizontal="left" vertical="center"/>
    </xf>
    <xf numFmtId="0" fontId="21" fillId="0" borderId="25" xfId="0" applyFont="1" applyBorder="1" applyAlignment="1">
      <alignment horizontal="left" vertical="center"/>
    </xf>
    <xf numFmtId="164" fontId="21" fillId="0" borderId="26" xfId="0" applyNumberFormat="1" applyFont="1" applyBorder="1" applyAlignment="1">
      <alignment horizontal="left"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5" builtinId="22" customBuiltin="1"/>
    <cellStyle name="Controlecel" xfId="26" builtinId="23" customBuiltin="1"/>
    <cellStyle name="Gekoppelde cel" xfId="27" builtinId="24" customBuiltin="1"/>
    <cellStyle name="Goed" xfId="28" builtinId="26" customBuiltin="1"/>
    <cellStyle name="Invoer" xfId="29" builtinId="20" customBuiltin="1"/>
    <cellStyle name="Kop 1" xfId="30" builtinId="16" customBuiltin="1"/>
    <cellStyle name="Kop 2" xfId="31" builtinId="17" customBuiltin="1"/>
    <cellStyle name="Kop 3" xfId="32" builtinId="18" customBuiltin="1"/>
    <cellStyle name="Kop 4" xfId="33" builtinId="19" customBuiltin="1"/>
    <cellStyle name="Neutraal" xfId="34" builtinId="28" customBuiltin="1"/>
    <cellStyle name="Notitie" xfId="35" builtinId="10" customBuiltin="1"/>
    <cellStyle name="Ongeldig" xfId="36" builtinId="27" customBuiltin="1"/>
    <cellStyle name="Procent" xfId="37" builtinId="5"/>
    <cellStyle name="Standaard" xfId="0" builtinId="0"/>
    <cellStyle name="Titel" xfId="38" builtinId="15" customBuiltin="1"/>
    <cellStyle name="Totaal" xfId="39" builtinId="25" customBuiltin="1"/>
    <cellStyle name="Uitvoer" xfId="40" builtinId="21" customBuiltin="1"/>
    <cellStyle name="Valuta" xfId="41" builtinId="4"/>
    <cellStyle name="Verklarende tekst" xfId="42" builtinId="53" customBuiltin="1"/>
    <cellStyle name="Waarschuwingstekst" xfId="43"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E6E6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E6E6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E6E6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4:G29"/>
  <sheetViews>
    <sheetView tabSelected="1" zoomScale="75" zoomScaleNormal="75" zoomScalePageLayoutView="90" workbookViewId="0">
      <selection activeCell="O7" sqref="O7"/>
    </sheetView>
  </sheetViews>
  <sheetFormatPr defaultColWidth="11.5546875" defaultRowHeight="14.1" customHeight="1" x14ac:dyDescent="0.25"/>
  <cols>
    <col min="1" max="1" width="11.5546875" style="7"/>
    <col min="2" max="2" width="26.44140625" style="7" customWidth="1"/>
    <col min="3" max="5" width="11.5546875" style="7"/>
    <col min="6" max="6" width="23.5546875" style="7" customWidth="1"/>
    <col min="7" max="16384" width="11.5546875" style="7"/>
  </cols>
  <sheetData>
    <row r="4" spans="2:7" ht="23.85" customHeight="1" x14ac:dyDescent="0.25">
      <c r="B4" s="212" t="s">
        <v>260</v>
      </c>
      <c r="C4" s="212"/>
      <c r="D4" s="212"/>
      <c r="E4" s="212"/>
      <c r="F4" s="212"/>
    </row>
    <row r="5" spans="2:7" ht="23.85" customHeight="1" thickBot="1" x14ac:dyDescent="0.3"/>
    <row r="6" spans="2:7" ht="23.85" customHeight="1" x14ac:dyDescent="0.25">
      <c r="B6" s="27" t="s">
        <v>0</v>
      </c>
      <c r="C6" s="213" t="s">
        <v>1</v>
      </c>
      <c r="D6" s="213"/>
      <c r="E6" s="213"/>
      <c r="F6" s="213"/>
    </row>
    <row r="7" spans="2:7" ht="23.85" customHeight="1" x14ac:dyDescent="0.25">
      <c r="B7" s="28" t="s">
        <v>2</v>
      </c>
      <c r="C7" s="213" t="s">
        <v>1</v>
      </c>
      <c r="D7" s="213"/>
      <c r="E7" s="213"/>
      <c r="F7" s="213"/>
    </row>
    <row r="8" spans="2:7" ht="23.85" customHeight="1" x14ac:dyDescent="0.25">
      <c r="B8" s="28" t="s">
        <v>3</v>
      </c>
      <c r="C8" s="214" t="s">
        <v>1</v>
      </c>
      <c r="D8" s="214"/>
      <c r="E8" s="214"/>
      <c r="F8" s="214"/>
    </row>
    <row r="9" spans="2:7" ht="23.85" customHeight="1" x14ac:dyDescent="0.25">
      <c r="B9" s="29" t="s">
        <v>4</v>
      </c>
      <c r="C9" s="215" t="s">
        <v>1</v>
      </c>
      <c r="D9" s="215"/>
      <c r="E9" s="215"/>
      <c r="F9" s="215"/>
      <c r="G9" s="43" t="s">
        <v>5</v>
      </c>
    </row>
    <row r="12" spans="2:7" ht="13.5" customHeight="1" x14ac:dyDescent="0.25"/>
    <row r="13" spans="2:7" ht="16.5" customHeight="1" x14ac:dyDescent="0.25">
      <c r="B13" s="211" t="s">
        <v>6</v>
      </c>
      <c r="C13" s="211"/>
      <c r="D13" s="211"/>
    </row>
    <row r="14" spans="2:7" ht="16.5" customHeight="1" x14ac:dyDescent="0.25">
      <c r="B14" s="44" t="s">
        <v>7</v>
      </c>
    </row>
    <row r="15" spans="2:7" ht="14.1" customHeight="1" x14ac:dyDescent="0.25">
      <c r="B15" s="44" t="s">
        <v>8</v>
      </c>
    </row>
    <row r="16" spans="2:7" ht="14.1" customHeight="1" x14ac:dyDescent="0.25">
      <c r="B16" s="107" t="s">
        <v>269</v>
      </c>
    </row>
    <row r="26" spans="2:2" ht="14.1" customHeight="1" x14ac:dyDescent="0.25">
      <c r="B26" s="7" t="s">
        <v>9</v>
      </c>
    </row>
    <row r="27" spans="2:2" ht="14.1" customHeight="1" x14ac:dyDescent="0.25">
      <c r="B27" s="7" t="s">
        <v>10</v>
      </c>
    </row>
    <row r="28" spans="2:2" ht="14.1" customHeight="1" x14ac:dyDescent="0.25">
      <c r="B28" s="7" t="s">
        <v>11</v>
      </c>
    </row>
    <row r="29" spans="2:2" ht="14.1" customHeight="1" x14ac:dyDescent="0.25">
      <c r="B29" s="7" t="s">
        <v>12</v>
      </c>
    </row>
  </sheetData>
  <mergeCells count="6">
    <mergeCell ref="B13:D13"/>
    <mergeCell ref="B4:F4"/>
    <mergeCell ref="C6:F6"/>
    <mergeCell ref="C7:F7"/>
    <mergeCell ref="C8:F8"/>
    <mergeCell ref="C9:F9"/>
  </mergeCells>
  <pageMargins left="0.78740157480314965" right="0.78740157480314965" top="0.78740157480314965" bottom="1.0236220472440944" header="0.51181102362204722" footer="0.78740157480314965"/>
  <pageSetup paperSize="9" scale="83" firstPageNumber="0" orientation="landscape" horizontalDpi="300" verticalDpi="300" r:id="rId1"/>
  <headerFooter alignWithMargins="0">
    <oddFooter>&amp;L&amp;"Verdana,Standaard"&amp;8Aelmo, Rivierenland 2023</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01"/>
  <sheetViews>
    <sheetView zoomScale="75" zoomScaleNormal="75" workbookViewId="0">
      <selection activeCell="C11" sqref="C11"/>
    </sheetView>
  </sheetViews>
  <sheetFormatPr defaultColWidth="9" defaultRowHeight="12.6" x14ac:dyDescent="0.2"/>
  <cols>
    <col min="1" max="1" width="61.44140625" style="1" customWidth="1"/>
    <col min="2" max="3" width="56" style="1" customWidth="1"/>
    <col min="4" max="6" width="20.5546875" style="1" customWidth="1"/>
    <col min="7" max="8" width="13.109375" style="1" customWidth="1"/>
    <col min="9" max="16384" width="9" style="1"/>
  </cols>
  <sheetData>
    <row r="1" spans="1:4" s="7" customFormat="1" ht="30" customHeight="1" thickBot="1" x14ac:dyDescent="0.3">
      <c r="A1" s="224" t="s">
        <v>127</v>
      </c>
      <c r="B1" s="225"/>
      <c r="C1" s="226"/>
      <c r="D1" s="101"/>
    </row>
    <row r="2" spans="1:4" s="7" customFormat="1" ht="30" customHeight="1" x14ac:dyDescent="0.25">
      <c r="A2" s="32" t="s">
        <v>14</v>
      </c>
      <c r="B2" s="216" t="s">
        <v>128</v>
      </c>
      <c r="C2" s="216"/>
    </row>
    <row r="3" spans="1:4" s="7" customFormat="1" ht="30" customHeight="1" x14ac:dyDescent="0.25">
      <c r="A3" s="33" t="s">
        <v>16</v>
      </c>
      <c r="B3" s="216" t="s">
        <v>129</v>
      </c>
      <c r="C3" s="216"/>
    </row>
    <row r="4" spans="1:4" s="7" customFormat="1" ht="30" customHeight="1" x14ac:dyDescent="0.25">
      <c r="A4" s="33" t="s">
        <v>18</v>
      </c>
      <c r="B4" s="216" t="s">
        <v>130</v>
      </c>
      <c r="C4" s="216"/>
    </row>
    <row r="5" spans="1:4" s="7" customFormat="1" ht="30" customHeight="1" x14ac:dyDescent="0.25">
      <c r="A5" s="33" t="s">
        <v>20</v>
      </c>
      <c r="B5" s="216" t="s">
        <v>131</v>
      </c>
      <c r="C5" s="216"/>
    </row>
    <row r="6" spans="1:4" s="7" customFormat="1" ht="30" customHeight="1" thickBot="1" x14ac:dyDescent="0.3">
      <c r="A6" s="34" t="s">
        <v>22</v>
      </c>
      <c r="B6" s="216" t="s">
        <v>132</v>
      </c>
      <c r="C6" s="216"/>
    </row>
    <row r="7" spans="1:4" ht="13.2" thickBot="1" x14ac:dyDescent="0.25">
      <c r="A7" s="2"/>
      <c r="B7" s="3"/>
      <c r="C7" s="3"/>
    </row>
    <row r="8" spans="1:4" ht="54" customHeight="1" thickBot="1" x14ac:dyDescent="0.25">
      <c r="A8" s="25" t="str">
        <f>A1</f>
        <v>Driewielfietsen voor volwassenen en kinderen vanaf 5 jaar, manueel</v>
      </c>
      <c r="B8" s="87" t="s">
        <v>133</v>
      </c>
      <c r="C8" s="87" t="s">
        <v>133</v>
      </c>
    </row>
    <row r="9" spans="1:4" ht="25.5" customHeight="1" thickBot="1" x14ac:dyDescent="0.25">
      <c r="A9" s="9" t="s">
        <v>45</v>
      </c>
      <c r="B9" s="86"/>
      <c r="C9" s="86"/>
    </row>
    <row r="10" spans="1:4" ht="25.5" customHeight="1" x14ac:dyDescent="0.2">
      <c r="A10" s="14" t="s">
        <v>111</v>
      </c>
      <c r="B10" s="18"/>
      <c r="C10" s="16"/>
    </row>
    <row r="11" spans="1:4" ht="25.2" x14ac:dyDescent="0.2">
      <c r="A11" s="15" t="s">
        <v>134</v>
      </c>
      <c r="B11" s="18"/>
      <c r="C11" s="16"/>
    </row>
    <row r="12" spans="1:4" ht="25.5" customHeight="1" x14ac:dyDescent="0.2">
      <c r="A12" s="15" t="s">
        <v>135</v>
      </c>
      <c r="B12" s="18"/>
      <c r="C12" s="16"/>
    </row>
    <row r="13" spans="1:4" ht="25.5" customHeight="1" x14ac:dyDescent="0.2">
      <c r="A13" s="15" t="s">
        <v>136</v>
      </c>
      <c r="B13" s="18"/>
      <c r="C13" s="16"/>
    </row>
    <row r="14" spans="1:4" ht="25.5" customHeight="1" x14ac:dyDescent="0.2">
      <c r="A14" s="15" t="s">
        <v>137</v>
      </c>
      <c r="B14" s="18"/>
      <c r="C14" s="16"/>
    </row>
    <row r="15" spans="1:4" ht="25.5" customHeight="1" x14ac:dyDescent="0.2">
      <c r="A15" s="15" t="s">
        <v>138</v>
      </c>
      <c r="B15" s="18"/>
      <c r="C15" s="16"/>
    </row>
    <row r="16" spans="1:4" ht="25.5" customHeight="1" x14ac:dyDescent="0.2">
      <c r="A16" s="15" t="s">
        <v>139</v>
      </c>
      <c r="B16" s="18"/>
      <c r="C16" s="16"/>
    </row>
    <row r="17" spans="1:5" ht="25.5" customHeight="1" x14ac:dyDescent="0.2">
      <c r="A17" s="15" t="s">
        <v>140</v>
      </c>
      <c r="B17" s="18"/>
      <c r="C17" s="16"/>
    </row>
    <row r="18" spans="1:5" ht="25.5" customHeight="1" x14ac:dyDescent="0.2">
      <c r="A18" s="15" t="s">
        <v>141</v>
      </c>
      <c r="B18" s="18"/>
      <c r="C18" s="16"/>
    </row>
    <row r="19" spans="1:5" ht="25.5" customHeight="1" x14ac:dyDescent="0.2">
      <c r="A19" s="15" t="s">
        <v>142</v>
      </c>
      <c r="B19" s="18"/>
      <c r="C19" s="16"/>
    </row>
    <row r="20" spans="1:5" ht="25.5" customHeight="1" x14ac:dyDescent="0.2">
      <c r="A20" s="15" t="s">
        <v>143</v>
      </c>
      <c r="B20" s="18"/>
      <c r="C20" s="16"/>
    </row>
    <row r="21" spans="1:5" ht="25.5" customHeight="1" x14ac:dyDescent="0.2">
      <c r="A21" s="15" t="s">
        <v>144</v>
      </c>
      <c r="B21" s="18"/>
      <c r="C21" s="16"/>
    </row>
    <row r="22" spans="1:5" ht="25.5" customHeight="1" x14ac:dyDescent="0.2">
      <c r="A22" s="15" t="s">
        <v>145</v>
      </c>
      <c r="B22" s="18"/>
      <c r="C22" s="16"/>
    </row>
    <row r="23" spans="1:5" ht="25.5" customHeight="1" thickBot="1" x14ac:dyDescent="0.25">
      <c r="A23" s="13" t="s">
        <v>120</v>
      </c>
      <c r="B23" s="19"/>
      <c r="C23" s="17"/>
    </row>
    <row r="24" spans="1:5" ht="25.5" customHeight="1" thickBot="1" x14ac:dyDescent="0.25">
      <c r="A24" s="40" t="s">
        <v>39</v>
      </c>
      <c r="B24" s="217">
        <v>0</v>
      </c>
      <c r="C24" s="218"/>
      <c r="D24" s="76"/>
      <c r="E24" s="4" t="s">
        <v>40</v>
      </c>
    </row>
    <row r="25" spans="1:5" ht="25.5" customHeight="1" x14ac:dyDescent="0.2">
      <c r="B25" s="73"/>
    </row>
    <row r="26" spans="1:5" ht="24.9" customHeight="1" x14ac:dyDescent="0.2"/>
    <row r="27" spans="1:5" ht="24.9" customHeight="1" x14ac:dyDescent="0.2"/>
    <row r="28" spans="1:5" ht="50.85" customHeight="1" x14ac:dyDescent="0.2"/>
    <row r="29" spans="1:5" ht="40.65" customHeight="1" x14ac:dyDescent="0.2"/>
    <row r="30" spans="1:5" ht="24.9" customHeight="1" x14ac:dyDescent="0.2"/>
    <row r="31" spans="1:5" ht="24.9" customHeight="1" x14ac:dyDescent="0.2"/>
    <row r="32" spans="1:5" ht="24.9" customHeight="1" x14ac:dyDescent="0.2"/>
    <row r="33" ht="24.9" customHeight="1" x14ac:dyDescent="0.2"/>
    <row r="34" ht="24.9" customHeight="1" x14ac:dyDescent="0.2"/>
    <row r="35" ht="24.9" customHeight="1" x14ac:dyDescent="0.2"/>
    <row r="36" ht="24.9" customHeight="1" x14ac:dyDescent="0.2"/>
    <row r="37" ht="24.9" customHeight="1" x14ac:dyDescent="0.2"/>
    <row r="38" ht="24.9" customHeight="1" x14ac:dyDescent="0.2"/>
    <row r="39" ht="24.9" customHeight="1" x14ac:dyDescent="0.2"/>
    <row r="40" ht="24.9" customHeight="1" x14ac:dyDescent="0.2"/>
    <row r="41" ht="24.9" customHeight="1" x14ac:dyDescent="0.2"/>
    <row r="42" ht="24.9" customHeight="1" x14ac:dyDescent="0.2"/>
    <row r="43" ht="24.9" customHeight="1" x14ac:dyDescent="0.2"/>
    <row r="44" ht="23.85" customHeight="1" x14ac:dyDescent="0.2"/>
    <row r="45" ht="24.9" customHeight="1" x14ac:dyDescent="0.2"/>
    <row r="46" ht="24.9" customHeight="1" x14ac:dyDescent="0.2"/>
    <row r="47" ht="24.9" customHeight="1" x14ac:dyDescent="0.2"/>
    <row r="48" ht="24.9" customHeight="1" x14ac:dyDescent="0.2"/>
    <row r="49" ht="24.9" customHeight="1" x14ac:dyDescent="0.2"/>
    <row r="50" ht="24.9" customHeight="1" x14ac:dyDescent="0.2"/>
    <row r="51" ht="26.1" customHeight="1" x14ac:dyDescent="0.2"/>
    <row r="52" ht="24.9" customHeight="1" x14ac:dyDescent="0.2"/>
    <row r="53" ht="24.9" customHeight="1" x14ac:dyDescent="0.2"/>
    <row r="54" ht="49.65" customHeight="1" x14ac:dyDescent="0.2"/>
    <row r="55" ht="40.65" customHeight="1" x14ac:dyDescent="0.2"/>
    <row r="56" ht="24.9" customHeight="1" x14ac:dyDescent="0.2"/>
    <row r="57" ht="24.9" customHeight="1" x14ac:dyDescent="0.2"/>
    <row r="58" ht="24.9" customHeight="1" x14ac:dyDescent="0.2"/>
    <row r="59" ht="24.9" customHeight="1" x14ac:dyDescent="0.2"/>
    <row r="60" ht="24.9" customHeight="1" x14ac:dyDescent="0.2"/>
    <row r="61" ht="24.9" customHeight="1" x14ac:dyDescent="0.2"/>
    <row r="62" ht="24.9" customHeight="1" x14ac:dyDescent="0.2"/>
    <row r="63" ht="24.9" customHeight="1" x14ac:dyDescent="0.2"/>
    <row r="64" ht="24.9" customHeight="1" x14ac:dyDescent="0.2"/>
    <row r="65" ht="24.9" customHeight="1" x14ac:dyDescent="0.2"/>
    <row r="66" ht="24.9" customHeight="1" x14ac:dyDescent="0.2"/>
    <row r="67" ht="24.9" customHeight="1" x14ac:dyDescent="0.2"/>
    <row r="68" ht="24.9" customHeight="1" x14ac:dyDescent="0.2"/>
    <row r="69" ht="24.9" customHeight="1" x14ac:dyDescent="0.2"/>
    <row r="70" ht="23.85" customHeight="1" x14ac:dyDescent="0.2"/>
    <row r="71" ht="24.9" customHeight="1" x14ac:dyDescent="0.2"/>
    <row r="72" ht="24.9" customHeight="1" x14ac:dyDescent="0.2"/>
    <row r="73" ht="24.9" customHeight="1" x14ac:dyDescent="0.2"/>
    <row r="74" ht="24.9" customHeight="1" x14ac:dyDescent="0.2"/>
    <row r="75" ht="24.9" customHeight="1" x14ac:dyDescent="0.2"/>
    <row r="76" ht="24.9" customHeight="1" x14ac:dyDescent="0.2"/>
    <row r="77" ht="26.1" customHeight="1" x14ac:dyDescent="0.2"/>
    <row r="78" ht="24.9" customHeight="1" x14ac:dyDescent="0.2"/>
    <row r="79" ht="24.9" customHeight="1" x14ac:dyDescent="0.2"/>
    <row r="80" ht="24.9" customHeight="1" x14ac:dyDescent="0.2"/>
    <row r="81" ht="24.9" customHeight="1" x14ac:dyDescent="0.2"/>
    <row r="82" ht="24.9" customHeight="1" x14ac:dyDescent="0.2"/>
    <row r="83" ht="24.9" customHeight="1" x14ac:dyDescent="0.2"/>
    <row r="84" ht="38.1" customHeight="1" x14ac:dyDescent="0.2"/>
    <row r="85" ht="24.9" customHeight="1" x14ac:dyDescent="0.2"/>
    <row r="86" ht="24.9" customHeight="1" x14ac:dyDescent="0.2"/>
    <row r="87" ht="24.9" customHeight="1" x14ac:dyDescent="0.2"/>
    <row r="88" ht="24.9" customHeight="1" x14ac:dyDescent="0.2"/>
    <row r="89" ht="24.9" customHeight="1" x14ac:dyDescent="0.2"/>
    <row r="90" ht="24.9" customHeight="1" x14ac:dyDescent="0.2"/>
    <row r="91" ht="24.9" customHeight="1" x14ac:dyDescent="0.2"/>
    <row r="92" ht="24.9" customHeight="1" x14ac:dyDescent="0.2"/>
    <row r="93" ht="24.9" customHeight="1" x14ac:dyDescent="0.2"/>
    <row r="94" ht="24.9" customHeight="1" x14ac:dyDescent="0.2"/>
    <row r="95" ht="24.9" customHeight="1" x14ac:dyDescent="0.2"/>
    <row r="96" ht="24.9" customHeight="1" x14ac:dyDescent="0.2"/>
    <row r="97" ht="24.9" customHeight="1" x14ac:dyDescent="0.2"/>
    <row r="98" ht="24.9" customHeight="1" x14ac:dyDescent="0.2"/>
    <row r="99" ht="24.9" customHeight="1" x14ac:dyDescent="0.2"/>
    <row r="100" ht="24.9" customHeight="1" x14ac:dyDescent="0.2"/>
    <row r="101" ht="24.9" customHeight="1" x14ac:dyDescent="0.2"/>
  </sheetData>
  <sheetProtection algorithmName="SHA-512" hashValue="En08J6ig0OSCB/hFtcLt/4xzsIKZdCxq1Aw3dqDAclALNKTssUaNsVQtQhz0rvkFLJyO9XJv1Nl+69weiLW+iw==" saltValue="oni3qZsWkNZGiBB1Jz9Zcg==" spinCount="100000" sheet="1" objects="1" scenarios="1"/>
  <mergeCells count="7">
    <mergeCell ref="A1:C1"/>
    <mergeCell ref="B6:C6"/>
    <mergeCell ref="B24:C24"/>
    <mergeCell ref="B2:C2"/>
    <mergeCell ref="B3:C3"/>
    <mergeCell ref="B4:C4"/>
    <mergeCell ref="B5:C5"/>
  </mergeCells>
  <pageMargins left="0.39370078740157483" right="0.39370078740157483" top="0.59055118110236227" bottom="0.55118110236220474" header="0.51181102362204722" footer="0.39370078740157483"/>
  <pageSetup paperSize="9" scale="73" firstPageNumber="0" orientation="landscape" horizontalDpi="300" verticalDpi="300" r:id="rId1"/>
  <headerFooter alignWithMargins="0">
    <oddFooter>&amp;L&amp;"Verdana,Standaard"&amp;8Aelmo, Rivierenland 2023</oddFooter>
  </headerFooter>
  <rowBreaks count="2" manualBreakCount="2">
    <brk id="27" max="16383" man="1"/>
    <brk id="5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100"/>
  <sheetViews>
    <sheetView zoomScale="75" zoomScaleNormal="75" workbookViewId="0">
      <selection activeCell="G18" sqref="G18"/>
    </sheetView>
  </sheetViews>
  <sheetFormatPr defaultColWidth="9" defaultRowHeight="12.6" x14ac:dyDescent="0.2"/>
  <cols>
    <col min="1" max="1" width="61.44140625" style="1" customWidth="1"/>
    <col min="2" max="3" width="56.109375" style="1" customWidth="1"/>
    <col min="4" max="6" width="20.5546875" style="1" customWidth="1"/>
    <col min="7" max="8" width="13.109375" style="1" customWidth="1"/>
    <col min="9" max="16384" width="9" style="1"/>
  </cols>
  <sheetData>
    <row r="1" spans="1:4" s="7" customFormat="1" ht="30" customHeight="1" thickBot="1" x14ac:dyDescent="0.3">
      <c r="A1" s="224" t="s">
        <v>146</v>
      </c>
      <c r="B1" s="225"/>
      <c r="C1" s="225"/>
      <c r="D1" s="101"/>
    </row>
    <row r="2" spans="1:4" s="7" customFormat="1" ht="30" customHeight="1" x14ac:dyDescent="0.25">
      <c r="A2" s="32" t="s">
        <v>14</v>
      </c>
      <c r="B2" s="216" t="s">
        <v>147</v>
      </c>
      <c r="C2" s="216"/>
    </row>
    <row r="3" spans="1:4" s="7" customFormat="1" ht="30" customHeight="1" x14ac:dyDescent="0.25">
      <c r="A3" s="33" t="s">
        <v>16</v>
      </c>
      <c r="B3" s="216" t="s">
        <v>129</v>
      </c>
      <c r="C3" s="216"/>
    </row>
    <row r="4" spans="1:4" s="7" customFormat="1" ht="30" customHeight="1" x14ac:dyDescent="0.25">
      <c r="A4" s="33" t="s">
        <v>18</v>
      </c>
      <c r="B4" s="216" t="s">
        <v>130</v>
      </c>
      <c r="C4" s="216"/>
    </row>
    <row r="5" spans="1:4" s="7" customFormat="1" ht="30" customHeight="1" x14ac:dyDescent="0.25">
      <c r="A5" s="33" t="s">
        <v>20</v>
      </c>
      <c r="B5" s="216" t="s">
        <v>131</v>
      </c>
      <c r="C5" s="216"/>
    </row>
    <row r="6" spans="1:4" s="7" customFormat="1" ht="30" customHeight="1" thickBot="1" x14ac:dyDescent="0.3">
      <c r="A6" s="34" t="s">
        <v>22</v>
      </c>
      <c r="B6" s="216" t="s">
        <v>132</v>
      </c>
      <c r="C6" s="216"/>
    </row>
    <row r="7" spans="1:4" ht="13.2" thickBot="1" x14ac:dyDescent="0.25">
      <c r="A7" s="2"/>
      <c r="B7" s="3"/>
      <c r="C7" s="3"/>
    </row>
    <row r="8" spans="1:4" ht="54" customHeight="1" thickBot="1" x14ac:dyDescent="0.25">
      <c r="A8" s="25" t="str">
        <f>A1</f>
        <v>Driewielfietsen voor volwassenen en kinderen vanaf 5 jaar, met elektrische ondersteuning</v>
      </c>
      <c r="B8" s="87" t="s">
        <v>133</v>
      </c>
      <c r="C8" s="87" t="s">
        <v>133</v>
      </c>
    </row>
    <row r="9" spans="1:4" ht="25.5" customHeight="1" thickBot="1" x14ac:dyDescent="0.25">
      <c r="A9" s="9" t="s">
        <v>45</v>
      </c>
      <c r="B9" s="86"/>
      <c r="C9" s="86"/>
    </row>
    <row r="10" spans="1:4" ht="25.5" customHeight="1" x14ac:dyDescent="0.2">
      <c r="A10" s="14" t="s">
        <v>111</v>
      </c>
      <c r="B10" s="18"/>
      <c r="C10" s="16"/>
    </row>
    <row r="11" spans="1:4" ht="25.2" x14ac:dyDescent="0.2">
      <c r="A11" s="15" t="s">
        <v>134</v>
      </c>
      <c r="B11" s="18"/>
      <c r="C11" s="16"/>
    </row>
    <row r="12" spans="1:4" ht="25.5" customHeight="1" x14ac:dyDescent="0.2">
      <c r="A12" s="15" t="s">
        <v>135</v>
      </c>
      <c r="B12" s="18"/>
      <c r="C12" s="16"/>
    </row>
    <row r="13" spans="1:4" ht="25.5" customHeight="1" x14ac:dyDescent="0.2">
      <c r="A13" s="15" t="s">
        <v>136</v>
      </c>
      <c r="B13" s="18"/>
      <c r="C13" s="16"/>
    </row>
    <row r="14" spans="1:4" ht="25.5" customHeight="1" x14ac:dyDescent="0.2">
      <c r="A14" s="15" t="s">
        <v>137</v>
      </c>
      <c r="B14" s="18"/>
      <c r="C14" s="16"/>
    </row>
    <row r="15" spans="1:4" ht="25.5" customHeight="1" x14ac:dyDescent="0.2">
      <c r="A15" s="15" t="s">
        <v>138</v>
      </c>
      <c r="B15" s="18"/>
      <c r="C15" s="16"/>
    </row>
    <row r="16" spans="1:4" ht="25.5" customHeight="1" x14ac:dyDescent="0.2">
      <c r="A16" s="15" t="s">
        <v>139</v>
      </c>
      <c r="B16" s="18"/>
      <c r="C16" s="16"/>
    </row>
    <row r="17" spans="1:5" ht="25.5" customHeight="1" x14ac:dyDescent="0.2">
      <c r="A17" s="15" t="s">
        <v>140</v>
      </c>
      <c r="B17" s="18"/>
      <c r="C17" s="16"/>
    </row>
    <row r="18" spans="1:5" ht="25.5" customHeight="1" x14ac:dyDescent="0.2">
      <c r="A18" s="15" t="s">
        <v>141</v>
      </c>
      <c r="B18" s="18"/>
      <c r="C18" s="16"/>
    </row>
    <row r="19" spans="1:5" ht="25.5" customHeight="1" x14ac:dyDescent="0.2">
      <c r="A19" s="15" t="s">
        <v>142</v>
      </c>
      <c r="B19" s="18"/>
      <c r="C19" s="16"/>
    </row>
    <row r="20" spans="1:5" ht="25.5" customHeight="1" x14ac:dyDescent="0.2">
      <c r="A20" s="15" t="s">
        <v>143</v>
      </c>
      <c r="B20" s="18"/>
      <c r="C20" s="16"/>
    </row>
    <row r="21" spans="1:5" ht="25.5" customHeight="1" x14ac:dyDescent="0.2">
      <c r="A21" s="15" t="s">
        <v>144</v>
      </c>
      <c r="B21" s="18"/>
      <c r="C21" s="16"/>
    </row>
    <row r="22" spans="1:5" ht="25.5" customHeight="1" x14ac:dyDescent="0.2">
      <c r="A22" s="15" t="s">
        <v>145</v>
      </c>
      <c r="B22" s="18"/>
      <c r="C22" s="16"/>
    </row>
    <row r="23" spans="1:5" ht="25.5" customHeight="1" thickBot="1" x14ac:dyDescent="0.25">
      <c r="A23" s="13" t="s">
        <v>120</v>
      </c>
      <c r="B23" s="19"/>
      <c r="C23" s="17"/>
    </row>
    <row r="24" spans="1:5" ht="25.5" customHeight="1" thickBot="1" x14ac:dyDescent="0.25">
      <c r="A24" s="40" t="s">
        <v>39</v>
      </c>
      <c r="B24" s="217">
        <v>0</v>
      </c>
      <c r="C24" s="218"/>
      <c r="D24" s="76"/>
      <c r="E24" s="4" t="s">
        <v>40</v>
      </c>
    </row>
    <row r="25" spans="1:5" ht="25.5" customHeight="1" x14ac:dyDescent="0.2">
      <c r="B25" s="73"/>
    </row>
    <row r="26" spans="1:5" ht="24.9" customHeight="1" x14ac:dyDescent="0.2"/>
    <row r="27" spans="1:5" ht="50.85" customHeight="1" x14ac:dyDescent="0.2"/>
    <row r="28" spans="1:5" ht="40.65" customHeight="1" x14ac:dyDescent="0.2"/>
    <row r="29" spans="1:5" ht="24.9" customHeight="1" x14ac:dyDescent="0.2"/>
    <row r="30" spans="1:5" ht="24.9" customHeight="1" x14ac:dyDescent="0.2"/>
    <row r="31" spans="1:5" ht="24.9" customHeight="1" x14ac:dyDescent="0.2"/>
    <row r="32" spans="1:5" ht="24.9" customHeight="1" x14ac:dyDescent="0.2"/>
    <row r="33" ht="24.9" customHeight="1" x14ac:dyDescent="0.2"/>
    <row r="34" ht="24.9" customHeight="1" x14ac:dyDescent="0.2"/>
    <row r="35" ht="24.9" customHeight="1" x14ac:dyDescent="0.2"/>
    <row r="36" ht="24.9" customHeight="1" x14ac:dyDescent="0.2"/>
    <row r="37" ht="24.9" customHeight="1" x14ac:dyDescent="0.2"/>
    <row r="38" ht="24.9" customHeight="1" x14ac:dyDescent="0.2"/>
    <row r="39" ht="24.9" customHeight="1" x14ac:dyDescent="0.2"/>
    <row r="40" ht="24.9" customHeight="1" x14ac:dyDescent="0.2"/>
    <row r="41" ht="24.9" customHeight="1" x14ac:dyDescent="0.2"/>
    <row r="42" ht="24.9" customHeight="1" x14ac:dyDescent="0.2"/>
    <row r="43" ht="23.85" customHeight="1" x14ac:dyDescent="0.2"/>
    <row r="44" ht="24.9" customHeight="1" x14ac:dyDescent="0.2"/>
    <row r="45" ht="24.9" customHeight="1" x14ac:dyDescent="0.2"/>
    <row r="46" ht="24.9" customHeight="1" x14ac:dyDescent="0.2"/>
    <row r="47" ht="24.9" customHeight="1" x14ac:dyDescent="0.2"/>
    <row r="48" ht="24.9" customHeight="1" x14ac:dyDescent="0.2"/>
    <row r="49" ht="24.9" customHeight="1" x14ac:dyDescent="0.2"/>
    <row r="50" ht="26.1" customHeight="1" x14ac:dyDescent="0.2"/>
    <row r="51" ht="24.9" customHeight="1" x14ac:dyDescent="0.2"/>
    <row r="52" ht="24.9" customHeight="1" x14ac:dyDescent="0.2"/>
    <row r="53" ht="49.65" customHeight="1" x14ac:dyDescent="0.2"/>
    <row r="54" ht="40.65" customHeight="1" x14ac:dyDescent="0.2"/>
    <row r="55" ht="24.9" customHeight="1" x14ac:dyDescent="0.2"/>
    <row r="56" ht="24.9" customHeight="1" x14ac:dyDescent="0.2"/>
    <row r="57" ht="24.9" customHeight="1" x14ac:dyDescent="0.2"/>
    <row r="58" ht="24.9" customHeight="1" x14ac:dyDescent="0.2"/>
    <row r="59" ht="24.9" customHeight="1" x14ac:dyDescent="0.2"/>
    <row r="60" ht="24.9" customHeight="1" x14ac:dyDescent="0.2"/>
    <row r="61" ht="24.9" customHeight="1" x14ac:dyDescent="0.2"/>
    <row r="62" ht="24.9" customHeight="1" x14ac:dyDescent="0.2"/>
    <row r="63" ht="24.9" customHeight="1" x14ac:dyDescent="0.2"/>
    <row r="64" ht="24.9" customHeight="1" x14ac:dyDescent="0.2"/>
    <row r="65" ht="24.9" customHeight="1" x14ac:dyDescent="0.2"/>
    <row r="66" ht="24.9" customHeight="1" x14ac:dyDescent="0.2"/>
    <row r="67" ht="24.9" customHeight="1" x14ac:dyDescent="0.2"/>
    <row r="68" ht="24.9" customHeight="1" x14ac:dyDescent="0.2"/>
    <row r="69" ht="23.85" customHeight="1" x14ac:dyDescent="0.2"/>
    <row r="70" ht="24.9" customHeight="1" x14ac:dyDescent="0.2"/>
    <row r="71" ht="24.9" customHeight="1" x14ac:dyDescent="0.2"/>
    <row r="72" ht="24.9" customHeight="1" x14ac:dyDescent="0.2"/>
    <row r="73" ht="24.9" customHeight="1" x14ac:dyDescent="0.2"/>
    <row r="74" ht="24.9" customHeight="1" x14ac:dyDescent="0.2"/>
    <row r="75" ht="24.9" customHeight="1" x14ac:dyDescent="0.2"/>
    <row r="76" ht="26.1" customHeight="1" x14ac:dyDescent="0.2"/>
    <row r="77" ht="24.9" customHeight="1" x14ac:dyDescent="0.2"/>
    <row r="78" ht="24.9" customHeight="1" x14ac:dyDescent="0.2"/>
    <row r="79" ht="24.9" customHeight="1" x14ac:dyDescent="0.2"/>
    <row r="80" ht="24.9" customHeight="1" x14ac:dyDescent="0.2"/>
    <row r="81" ht="24.9" customHeight="1" x14ac:dyDescent="0.2"/>
    <row r="82" ht="24.9" customHeight="1" x14ac:dyDescent="0.2"/>
    <row r="83" ht="38.1" customHeight="1" x14ac:dyDescent="0.2"/>
    <row r="84" ht="24.9" customHeight="1" x14ac:dyDescent="0.2"/>
    <row r="85" ht="24.9" customHeight="1" x14ac:dyDescent="0.2"/>
    <row r="86" ht="24.9" customHeight="1" x14ac:dyDescent="0.2"/>
    <row r="87" ht="24.9" customHeight="1" x14ac:dyDescent="0.2"/>
    <row r="88" ht="24.9" customHeight="1" x14ac:dyDescent="0.2"/>
    <row r="89" ht="24.9" customHeight="1" x14ac:dyDescent="0.2"/>
    <row r="90" ht="24.9" customHeight="1" x14ac:dyDescent="0.2"/>
    <row r="91" ht="24.9" customHeight="1" x14ac:dyDescent="0.2"/>
    <row r="92" ht="24.9" customHeight="1" x14ac:dyDescent="0.2"/>
    <row r="93" ht="24.9" customHeight="1" x14ac:dyDescent="0.2"/>
    <row r="94" ht="24.9" customHeight="1" x14ac:dyDescent="0.2"/>
    <row r="95" ht="24.9" customHeight="1" x14ac:dyDescent="0.2"/>
    <row r="96" ht="24.9" customHeight="1" x14ac:dyDescent="0.2"/>
    <row r="97" ht="24.9" customHeight="1" x14ac:dyDescent="0.2"/>
    <row r="98" ht="24.9" customHeight="1" x14ac:dyDescent="0.2"/>
    <row r="99" ht="24.9" customHeight="1" x14ac:dyDescent="0.2"/>
    <row r="100" ht="24.9" customHeight="1" x14ac:dyDescent="0.2"/>
  </sheetData>
  <sheetProtection algorithmName="SHA-512" hashValue="GcPGKnOZnHPJhSs2puJecN6FcQNFiBdhj+DdYAgeTS8StdGizmXUJAzuLOOaZl8ysGgfav6XLJoEIO3ij6cTAA==" saltValue="QMEKvEMcRrDSqA/umEyRPQ==" spinCount="100000" sheet="1" objects="1" scenarios="1"/>
  <mergeCells count="7">
    <mergeCell ref="B24:C24"/>
    <mergeCell ref="A1:C1"/>
    <mergeCell ref="B2:C2"/>
    <mergeCell ref="B3:C3"/>
    <mergeCell ref="B4:C4"/>
    <mergeCell ref="B5:C5"/>
    <mergeCell ref="B6:C6"/>
  </mergeCells>
  <pageMargins left="0.39370078740157483" right="0.39370078740157483" top="0.59055118110236227" bottom="0.55118110236220474" header="0.51181102362204722" footer="0.39370078740157483"/>
  <pageSetup paperSize="9" scale="73" firstPageNumber="0" orientation="landscape" horizontalDpi="300" verticalDpi="300" r:id="rId1"/>
  <headerFooter alignWithMargins="0">
    <oddFooter>&amp;L&amp;"Verdana,Standaard"&amp;8Aelmo, Rivierenland 2023</oddFooter>
  </headerFooter>
  <rowBreaks count="2" manualBreakCount="2">
    <brk id="26" max="16383" man="1"/>
    <brk id="5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D98"/>
  <sheetViews>
    <sheetView topLeftCell="B1" zoomScale="75" zoomScaleNormal="75" workbookViewId="0">
      <selection activeCell="F12" sqref="F12"/>
    </sheetView>
  </sheetViews>
  <sheetFormatPr defaultColWidth="9" defaultRowHeight="12.6" x14ac:dyDescent="0.25"/>
  <cols>
    <col min="1" max="1" width="61.44140625" style="7" customWidth="1"/>
    <col min="2" max="3" width="51.44140625" style="7" customWidth="1"/>
    <col min="4" max="6" width="20.5546875" style="7" customWidth="1"/>
    <col min="7" max="8" width="13.109375" style="7" customWidth="1"/>
    <col min="9" max="16384" width="9" style="7"/>
  </cols>
  <sheetData>
    <row r="1" spans="1:4" ht="30.75" customHeight="1" thickBot="1" x14ac:dyDescent="0.3">
      <c r="A1" s="219" t="s">
        <v>148</v>
      </c>
      <c r="B1" s="219"/>
      <c r="C1" s="219"/>
    </row>
    <row r="2" spans="1:4" ht="24.9" customHeight="1" x14ac:dyDescent="0.25">
      <c r="A2" s="32" t="s">
        <v>14</v>
      </c>
      <c r="B2" s="216" t="s">
        <v>149</v>
      </c>
      <c r="C2" s="216"/>
    </row>
    <row r="3" spans="1:4" ht="24.9" customHeight="1" x14ac:dyDescent="0.25">
      <c r="A3" s="33" t="s">
        <v>16</v>
      </c>
      <c r="B3" s="216" t="s">
        <v>17</v>
      </c>
      <c r="C3" s="216"/>
    </row>
    <row r="4" spans="1:4" ht="24.9" customHeight="1" x14ac:dyDescent="0.25">
      <c r="A4" s="33" t="s">
        <v>18</v>
      </c>
      <c r="B4" s="216" t="s">
        <v>150</v>
      </c>
      <c r="C4" s="216"/>
    </row>
    <row r="5" spans="1:4" ht="24.9" customHeight="1" x14ac:dyDescent="0.25">
      <c r="A5" s="33" t="s">
        <v>20</v>
      </c>
      <c r="B5" s="216" t="s">
        <v>151</v>
      </c>
      <c r="C5" s="216"/>
    </row>
    <row r="6" spans="1:4" ht="24.9" customHeight="1" thickBot="1" x14ac:dyDescent="0.3">
      <c r="A6" s="34" t="s">
        <v>22</v>
      </c>
      <c r="B6" s="216" t="s">
        <v>23</v>
      </c>
      <c r="C6" s="216"/>
    </row>
    <row r="7" spans="1:4" ht="13.2" thickBot="1" x14ac:dyDescent="0.3">
      <c r="A7" s="35"/>
      <c r="B7" s="41"/>
      <c r="C7" s="41"/>
    </row>
    <row r="8" spans="1:4" ht="54" customHeight="1" thickBot="1" x14ac:dyDescent="0.3">
      <c r="A8" s="9" t="str">
        <f>A1</f>
        <v>Buggy's</v>
      </c>
      <c r="B8" s="130" t="s">
        <v>24</v>
      </c>
      <c r="C8" s="130" t="s">
        <v>24</v>
      </c>
    </row>
    <row r="9" spans="1:4" ht="29.25" customHeight="1" thickBot="1" x14ac:dyDescent="0.3">
      <c r="A9" s="21" t="s">
        <v>45</v>
      </c>
      <c r="B9" s="20"/>
      <c r="C9" s="8"/>
    </row>
    <row r="10" spans="1:4" ht="23.85" customHeight="1" x14ac:dyDescent="0.25">
      <c r="A10" s="37" t="s">
        <v>152</v>
      </c>
      <c r="B10" s="46"/>
      <c r="C10" s="47"/>
    </row>
    <row r="11" spans="1:4" ht="23.85" customHeight="1" x14ac:dyDescent="0.25">
      <c r="A11" s="37" t="s">
        <v>153</v>
      </c>
      <c r="B11" s="46"/>
      <c r="C11" s="47"/>
    </row>
    <row r="12" spans="1:4" ht="23.85" customHeight="1" thickBot="1" x14ac:dyDescent="0.3">
      <c r="A12" s="55" t="s">
        <v>154</v>
      </c>
      <c r="B12" s="46"/>
      <c r="C12" s="47"/>
    </row>
    <row r="13" spans="1:4" ht="25.5" customHeight="1" thickBot="1" x14ac:dyDescent="0.3">
      <c r="A13" s="40" t="s">
        <v>39</v>
      </c>
      <c r="B13" s="217">
        <v>0</v>
      </c>
      <c r="C13" s="218"/>
      <c r="D13" s="42" t="s">
        <v>40</v>
      </c>
    </row>
    <row r="14" spans="1:4" ht="25.5" customHeight="1" x14ac:dyDescent="0.25"/>
    <row r="15" spans="1:4" s="26" customFormat="1" ht="26.1" customHeight="1" x14ac:dyDescent="0.25"/>
    <row r="16" spans="1:4" s="26" customFormat="1" ht="24.9" customHeight="1" x14ac:dyDescent="0.25"/>
    <row r="17" s="26" customFormat="1" ht="24.9" customHeight="1" x14ac:dyDescent="0.25"/>
    <row r="18" s="26" customFormat="1" ht="24.9" customHeight="1" x14ac:dyDescent="0.25"/>
    <row r="19" s="26" customFormat="1" ht="24.9" customHeight="1" x14ac:dyDescent="0.25"/>
    <row r="20" s="26" customFormat="1" ht="24.9" customHeight="1" x14ac:dyDescent="0.25"/>
    <row r="21" s="26" customFormat="1" ht="24.9" customHeight="1" x14ac:dyDescent="0.25"/>
    <row r="22" s="26" customFormat="1" ht="39.75" customHeight="1" x14ac:dyDescent="0.25"/>
    <row r="23" s="26" customFormat="1" ht="24.9" customHeight="1" x14ac:dyDescent="0.25"/>
    <row r="24" s="26" customFormat="1" ht="24.9" customHeight="1" x14ac:dyDescent="0.25"/>
    <row r="25" s="26" customFormat="1" ht="24.9" customHeight="1" x14ac:dyDescent="0.25"/>
    <row r="26" s="26" customFormat="1" ht="24.9" customHeight="1" x14ac:dyDescent="0.25"/>
    <row r="27" s="26" customFormat="1" ht="24.9" customHeight="1" x14ac:dyDescent="0.25"/>
    <row r="28" s="26" customFormat="1" ht="24.9" customHeight="1" x14ac:dyDescent="0.25"/>
    <row r="29" s="26" customFormat="1" ht="24.9" customHeight="1" x14ac:dyDescent="0.25"/>
    <row r="30" s="26" customFormat="1" ht="24.9" customHeight="1" x14ac:dyDescent="0.25"/>
    <row r="31" s="26" customFormat="1" ht="24.9" customHeight="1" x14ac:dyDescent="0.25"/>
    <row r="32" s="26" customFormat="1" ht="24.9" customHeight="1" x14ac:dyDescent="0.25"/>
    <row r="33" s="26" customFormat="1" ht="24.9" customHeight="1" x14ac:dyDescent="0.25"/>
    <row r="34" s="26" customFormat="1" ht="24.9" customHeight="1" x14ac:dyDescent="0.25"/>
    <row r="35" s="26" customFormat="1" ht="24.9" customHeight="1" x14ac:dyDescent="0.25"/>
    <row r="36" s="26" customFormat="1" ht="24.9" customHeight="1" x14ac:dyDescent="0.25"/>
    <row r="37" s="26" customFormat="1" ht="24.9" customHeight="1" x14ac:dyDescent="0.25"/>
    <row r="38" s="26" customFormat="1" ht="24.9" customHeight="1" x14ac:dyDescent="0.25"/>
    <row r="39" s="26" customFormat="1" ht="24.9" customHeight="1" x14ac:dyDescent="0.25"/>
    <row r="40" s="26" customFormat="1" ht="24.9" customHeight="1" x14ac:dyDescent="0.25"/>
    <row r="41" s="26" customFormat="1" ht="24.9" customHeight="1" x14ac:dyDescent="0.25"/>
    <row r="42" s="26" customFormat="1" ht="24.9" customHeight="1" x14ac:dyDescent="0.25"/>
    <row r="43" s="26" customFormat="1" ht="13.2" x14ac:dyDescent="0.25"/>
    <row r="44" s="26" customFormat="1" ht="13.2" x14ac:dyDescent="0.25"/>
    <row r="45" s="26" customFormat="1" ht="13.2" x14ac:dyDescent="0.25"/>
    <row r="46" s="26" customFormat="1" ht="13.2" x14ac:dyDescent="0.25"/>
    <row r="47" s="26" customFormat="1" ht="13.2" x14ac:dyDescent="0.25"/>
    <row r="48" s="26" customFormat="1" ht="13.2" x14ac:dyDescent="0.25"/>
    <row r="49" s="26" customFormat="1" ht="13.2" x14ac:dyDescent="0.25"/>
    <row r="50" s="26" customFormat="1" ht="13.2" x14ac:dyDescent="0.25"/>
    <row r="51" s="26" customFormat="1" ht="13.2" x14ac:dyDescent="0.25"/>
    <row r="52" s="26" customFormat="1" ht="13.2" x14ac:dyDescent="0.25"/>
    <row r="53" s="26" customFormat="1" ht="13.2" x14ac:dyDescent="0.25"/>
    <row r="54" s="26" customFormat="1" ht="13.2" x14ac:dyDescent="0.25"/>
    <row r="55" s="26" customFormat="1" ht="13.2" x14ac:dyDescent="0.25"/>
    <row r="56" s="26" customFormat="1" ht="13.2" x14ac:dyDescent="0.25"/>
    <row r="57" s="26" customFormat="1" ht="13.2" x14ac:dyDescent="0.25"/>
    <row r="58" s="26" customFormat="1" ht="13.2" x14ac:dyDescent="0.25"/>
    <row r="59" s="26" customFormat="1" ht="13.2" x14ac:dyDescent="0.25"/>
    <row r="60" s="26" customFormat="1" ht="13.2" x14ac:dyDescent="0.25"/>
    <row r="61" s="26" customFormat="1" ht="13.2" x14ac:dyDescent="0.25"/>
    <row r="62" s="26" customFormat="1" ht="13.2" x14ac:dyDescent="0.25"/>
    <row r="63" s="26" customFormat="1" ht="13.2" x14ac:dyDescent="0.25"/>
    <row r="64" s="26" customFormat="1" ht="13.2" x14ac:dyDescent="0.25"/>
    <row r="65" s="26" customFormat="1" ht="13.2" x14ac:dyDescent="0.25"/>
    <row r="66" s="26" customFormat="1" ht="13.2" x14ac:dyDescent="0.25"/>
    <row r="67" s="26" customFormat="1" ht="13.2" x14ac:dyDescent="0.25"/>
    <row r="68" s="26" customFormat="1" ht="13.2" x14ac:dyDescent="0.25"/>
    <row r="69" s="26" customFormat="1" ht="13.2" x14ac:dyDescent="0.25"/>
    <row r="70" s="26" customFormat="1" ht="13.2" x14ac:dyDescent="0.25"/>
    <row r="71" s="26" customFormat="1" ht="13.2" x14ac:dyDescent="0.25"/>
    <row r="72" s="26" customFormat="1" ht="13.2" x14ac:dyDescent="0.25"/>
    <row r="73" s="26" customFormat="1" ht="13.2" x14ac:dyDescent="0.25"/>
    <row r="74" s="26" customFormat="1" ht="13.2" x14ac:dyDescent="0.25"/>
    <row r="75" s="26" customFormat="1" ht="13.2" x14ac:dyDescent="0.25"/>
    <row r="76" s="26" customFormat="1" ht="13.2" x14ac:dyDescent="0.25"/>
    <row r="77" s="26" customFormat="1" ht="13.2" x14ac:dyDescent="0.25"/>
    <row r="78" s="26" customFormat="1" ht="13.2" x14ac:dyDescent="0.25"/>
    <row r="79" s="26" customFormat="1" ht="13.2" x14ac:dyDescent="0.25"/>
    <row r="80" s="26" customFormat="1" ht="13.2" x14ac:dyDescent="0.25"/>
    <row r="81" s="26" customFormat="1" ht="13.2" x14ac:dyDescent="0.25"/>
    <row r="82" s="26" customFormat="1" ht="13.2" x14ac:dyDescent="0.25"/>
    <row r="83" s="26" customFormat="1" ht="13.2" x14ac:dyDescent="0.25"/>
    <row r="84" s="26" customFormat="1" ht="13.2" x14ac:dyDescent="0.25"/>
    <row r="85" s="26" customFormat="1" ht="13.2" x14ac:dyDescent="0.25"/>
    <row r="86" s="26" customFormat="1" ht="13.2" x14ac:dyDescent="0.25"/>
    <row r="87" s="26" customFormat="1" ht="13.2" x14ac:dyDescent="0.25"/>
    <row r="88" s="26" customFormat="1" ht="13.2" x14ac:dyDescent="0.25"/>
    <row r="89" s="26" customFormat="1" ht="13.2" x14ac:dyDescent="0.25"/>
    <row r="90" s="26" customFormat="1" ht="13.2" x14ac:dyDescent="0.25"/>
    <row r="91" s="26" customFormat="1" ht="13.2" x14ac:dyDescent="0.25"/>
    <row r="92" s="26" customFormat="1" ht="13.2" x14ac:dyDescent="0.25"/>
    <row r="93" s="26" customFormat="1" ht="13.2" x14ac:dyDescent="0.25"/>
    <row r="94" s="26" customFormat="1" ht="13.2" x14ac:dyDescent="0.25"/>
    <row r="95" s="26" customFormat="1" ht="13.2" x14ac:dyDescent="0.25"/>
    <row r="96" s="26" customFormat="1" ht="13.2" x14ac:dyDescent="0.25"/>
    <row r="97" s="26" customFormat="1" ht="13.2" x14ac:dyDescent="0.25"/>
    <row r="98" s="26" customFormat="1" ht="13.2" x14ac:dyDescent="0.25"/>
  </sheetData>
  <sheetProtection algorithmName="SHA-512" hashValue="cmKpRZ2WAVvB6UEPGEywZg0pJ/ylLHdkC/SVN0a/wiygP6eR5Yv8gbjncLWF5WfMwz1yisVlVu5B3BLe1wgjmg==" saltValue="X+PVZUVqM52HxWnEVf9bmw==" spinCount="100000" sheet="1" objects="1" scenarios="1"/>
  <mergeCells count="7">
    <mergeCell ref="B6:C6"/>
    <mergeCell ref="B13:C13"/>
    <mergeCell ref="A1:C1"/>
    <mergeCell ref="B2:C2"/>
    <mergeCell ref="B3:C3"/>
    <mergeCell ref="B4:C4"/>
    <mergeCell ref="B5:C5"/>
  </mergeCells>
  <pageMargins left="0.39370078740157483" right="0.39370078740157483" top="0.59055118110236227" bottom="0.55118110236220474" header="0.51181102362204722" footer="0.39370078740157483"/>
  <pageSetup paperSize="9" scale="86" firstPageNumber="0" orientation="landscape" horizontalDpi="300" verticalDpi="300" r:id="rId1"/>
  <headerFooter alignWithMargins="0">
    <oddFooter>&amp;L&amp;"Verdana,Standaard"&amp;8Aelmo, Rivierenland 2023</oddFooter>
  </headerFooter>
  <rowBreaks count="1" manualBreakCount="1">
    <brk id="1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04"/>
  <sheetViews>
    <sheetView zoomScale="75" zoomScaleNormal="75" workbookViewId="0">
      <selection activeCell="F4" sqref="F4"/>
    </sheetView>
  </sheetViews>
  <sheetFormatPr defaultColWidth="9" defaultRowHeight="12.6" x14ac:dyDescent="0.25"/>
  <cols>
    <col min="1" max="1" width="61.44140625" style="7" customWidth="1"/>
    <col min="2" max="3" width="45.5546875" style="7" customWidth="1"/>
    <col min="4" max="6" width="20.5546875" style="7" customWidth="1"/>
    <col min="7" max="8" width="13.109375" style="7" customWidth="1"/>
    <col min="9" max="16384" width="9" style="7"/>
  </cols>
  <sheetData>
    <row r="1" spans="1:3" ht="30" customHeight="1" thickBot="1" x14ac:dyDescent="0.3">
      <c r="A1" s="219" t="s">
        <v>155</v>
      </c>
      <c r="B1" s="219"/>
      <c r="C1" s="219"/>
    </row>
    <row r="2" spans="1:3" ht="30" customHeight="1" x14ac:dyDescent="0.25">
      <c r="A2" s="32" t="s">
        <v>14</v>
      </c>
      <c r="B2" s="216" t="s">
        <v>156</v>
      </c>
      <c r="C2" s="216"/>
    </row>
    <row r="3" spans="1:3" ht="30" customHeight="1" x14ac:dyDescent="0.25">
      <c r="A3" s="33" t="s">
        <v>16</v>
      </c>
      <c r="B3" s="216" t="s">
        <v>17</v>
      </c>
      <c r="C3" s="216"/>
    </row>
    <row r="4" spans="1:3" ht="30" customHeight="1" x14ac:dyDescent="0.25">
      <c r="A4" s="33" t="s">
        <v>18</v>
      </c>
      <c r="B4" s="216" t="s">
        <v>150</v>
      </c>
      <c r="C4" s="216"/>
    </row>
    <row r="5" spans="1:3" ht="30" customHeight="1" x14ac:dyDescent="0.25">
      <c r="A5" s="33" t="s">
        <v>20</v>
      </c>
      <c r="B5" s="216" t="s">
        <v>157</v>
      </c>
      <c r="C5" s="216"/>
    </row>
    <row r="6" spans="1:3" ht="30" customHeight="1" thickBot="1" x14ac:dyDescent="0.3">
      <c r="A6" s="34" t="s">
        <v>22</v>
      </c>
      <c r="B6" s="216" t="s">
        <v>158</v>
      </c>
      <c r="C6" s="216"/>
    </row>
    <row r="7" spans="1:3" ht="13.2" thickBot="1" x14ac:dyDescent="0.3">
      <c r="A7" s="35"/>
      <c r="B7" s="41"/>
      <c r="C7" s="41"/>
    </row>
    <row r="8" spans="1:3" ht="54" customHeight="1" thickBot="1" x14ac:dyDescent="0.3">
      <c r="A8" s="9" t="str">
        <f>A1</f>
        <v>Kinderduwwandelwagens</v>
      </c>
      <c r="B8" s="130" t="s">
        <v>24</v>
      </c>
      <c r="C8" s="131" t="s">
        <v>24</v>
      </c>
    </row>
    <row r="9" spans="1:3" ht="24.9" customHeight="1" thickBot="1" x14ac:dyDescent="0.3">
      <c r="A9" s="21" t="s">
        <v>45</v>
      </c>
      <c r="B9" s="102"/>
      <c r="C9" s="49"/>
    </row>
    <row r="10" spans="1:3" ht="24.9" customHeight="1" x14ac:dyDescent="0.25">
      <c r="A10" s="37" t="s">
        <v>152</v>
      </c>
      <c r="B10" s="103"/>
      <c r="C10" s="51"/>
    </row>
    <row r="11" spans="1:3" ht="24.9" customHeight="1" x14ac:dyDescent="0.25">
      <c r="A11" s="37" t="s">
        <v>159</v>
      </c>
      <c r="B11" s="103"/>
      <c r="C11" s="51"/>
    </row>
    <row r="12" spans="1:3" ht="24.9" customHeight="1" x14ac:dyDescent="0.25">
      <c r="A12" s="37" t="s">
        <v>160</v>
      </c>
      <c r="B12" s="103"/>
      <c r="C12" s="51"/>
    </row>
    <row r="13" spans="1:3" ht="24.9" customHeight="1" x14ac:dyDescent="0.25">
      <c r="A13" s="37" t="s">
        <v>161</v>
      </c>
      <c r="B13" s="103"/>
      <c r="C13" s="51"/>
    </row>
    <row r="14" spans="1:3" ht="23.85" customHeight="1" x14ac:dyDescent="0.25">
      <c r="A14" s="37" t="s">
        <v>153</v>
      </c>
      <c r="B14" s="103"/>
      <c r="C14" s="51"/>
    </row>
    <row r="15" spans="1:3" ht="24.9" customHeight="1" thickBot="1" x14ac:dyDescent="0.3">
      <c r="A15" s="55" t="s">
        <v>162</v>
      </c>
      <c r="B15" s="103"/>
      <c r="C15" s="51"/>
    </row>
    <row r="16" spans="1:3" ht="30" customHeight="1" thickBot="1" x14ac:dyDescent="0.3">
      <c r="A16" s="50" t="s">
        <v>67</v>
      </c>
      <c r="B16" s="89"/>
      <c r="C16" s="88"/>
    </row>
    <row r="17" spans="1:4" ht="25.5" customHeight="1" thickBot="1" x14ac:dyDescent="0.3">
      <c r="A17" s="40" t="s">
        <v>39</v>
      </c>
      <c r="B17" s="217">
        <v>0</v>
      </c>
      <c r="C17" s="218"/>
      <c r="D17" s="42" t="s">
        <v>40</v>
      </c>
    </row>
    <row r="18" spans="1:4" ht="25.5" customHeight="1" x14ac:dyDescent="0.25"/>
    <row r="19" spans="1:4" ht="24.9" customHeight="1" x14ac:dyDescent="0.25"/>
    <row r="20" spans="1:4" ht="24.9" customHeight="1" x14ac:dyDescent="0.25"/>
    <row r="21" spans="1:4" ht="24.9" customHeight="1" x14ac:dyDescent="0.25"/>
    <row r="22" spans="1:4" ht="24.9" customHeight="1" x14ac:dyDescent="0.25"/>
    <row r="23" spans="1:4" ht="24.9" customHeight="1" x14ac:dyDescent="0.25"/>
    <row r="24" spans="1:4" ht="24.9" customHeight="1" x14ac:dyDescent="0.25"/>
    <row r="25" spans="1:4" ht="24.9" customHeight="1" x14ac:dyDescent="0.25"/>
    <row r="26" spans="1:4" ht="24.9" customHeight="1" x14ac:dyDescent="0.25"/>
    <row r="27" spans="1:4" ht="24.9" customHeight="1" x14ac:dyDescent="0.25"/>
    <row r="28" spans="1:4" ht="24.9" customHeight="1" x14ac:dyDescent="0.25"/>
    <row r="29" spans="1:4" ht="38.85" customHeight="1" x14ac:dyDescent="0.25"/>
    <row r="30" spans="1:4" ht="24.9" customHeight="1" x14ac:dyDescent="0.25"/>
    <row r="31" spans="1:4" ht="24.9" customHeight="1" x14ac:dyDescent="0.25"/>
    <row r="32" spans="1:4" ht="24.9" customHeight="1" x14ac:dyDescent="0.25"/>
    <row r="33" ht="24.9" customHeight="1" x14ac:dyDescent="0.25"/>
    <row r="34" ht="24.9" customHeight="1" x14ac:dyDescent="0.25"/>
    <row r="35" ht="24.9" customHeight="1" x14ac:dyDescent="0.25"/>
    <row r="36" ht="24.9" customHeight="1" x14ac:dyDescent="0.25"/>
    <row r="37" ht="24.9" customHeight="1" x14ac:dyDescent="0.25"/>
    <row r="38" ht="24.9" customHeight="1" x14ac:dyDescent="0.25"/>
    <row r="39" ht="24.9" customHeight="1" x14ac:dyDescent="0.25"/>
    <row r="40" ht="24.9" customHeight="1" x14ac:dyDescent="0.25"/>
    <row r="41" ht="24.9" customHeight="1" x14ac:dyDescent="0.25"/>
    <row r="42" ht="24.9" customHeight="1" x14ac:dyDescent="0.25"/>
    <row r="43" ht="24.9" customHeight="1" x14ac:dyDescent="0.25"/>
    <row r="44" ht="24.9" customHeight="1" x14ac:dyDescent="0.25"/>
    <row r="45" ht="24.9" customHeight="1" x14ac:dyDescent="0.25"/>
    <row r="46" ht="24.9" customHeight="1" x14ac:dyDescent="0.25"/>
    <row r="47" ht="24.9" customHeight="1" x14ac:dyDescent="0.25"/>
    <row r="48" ht="24.9" customHeight="1" x14ac:dyDescent="0.25"/>
    <row r="49" ht="24.9" customHeight="1" x14ac:dyDescent="0.25"/>
    <row r="50" ht="24.9" customHeight="1" x14ac:dyDescent="0.25"/>
    <row r="51" ht="24.9" customHeight="1" x14ac:dyDescent="0.25"/>
    <row r="52" ht="24.9" customHeight="1" x14ac:dyDescent="0.25"/>
    <row r="53" ht="24.9" customHeight="1" x14ac:dyDescent="0.25"/>
    <row r="54" ht="24.9" customHeight="1" x14ac:dyDescent="0.25"/>
    <row r="55" ht="24.9" customHeight="1" x14ac:dyDescent="0.25"/>
    <row r="56" ht="24.9" customHeight="1" x14ac:dyDescent="0.25"/>
    <row r="57" ht="24.9" customHeight="1" x14ac:dyDescent="0.25"/>
    <row r="58" ht="24.9" customHeight="1" x14ac:dyDescent="0.25"/>
    <row r="59" ht="24.9" customHeight="1" x14ac:dyDescent="0.25"/>
    <row r="60" ht="24.9" customHeight="1" x14ac:dyDescent="0.25"/>
    <row r="61" ht="24.9" customHeight="1" x14ac:dyDescent="0.25"/>
    <row r="62" ht="24.9" customHeight="1" x14ac:dyDescent="0.25"/>
    <row r="63" ht="24.9" customHeight="1" x14ac:dyDescent="0.25"/>
    <row r="64" ht="24.9" customHeight="1" x14ac:dyDescent="0.25"/>
    <row r="65" ht="24.9" customHeight="1" x14ac:dyDescent="0.25"/>
    <row r="66" ht="24.9"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4.9" customHeight="1" x14ac:dyDescent="0.25"/>
    <row r="75" ht="24.9" customHeight="1" x14ac:dyDescent="0.25"/>
    <row r="76" ht="24.9" customHeight="1" x14ac:dyDescent="0.25"/>
    <row r="77" ht="24.9" customHeight="1" x14ac:dyDescent="0.25"/>
    <row r="78" ht="24.9" customHeight="1" x14ac:dyDescent="0.25"/>
    <row r="79" ht="24.9" customHeight="1" x14ac:dyDescent="0.25"/>
    <row r="80" ht="24.9" customHeight="1" x14ac:dyDescent="0.25"/>
    <row r="81" ht="24.9" customHeight="1" x14ac:dyDescent="0.25"/>
    <row r="82" ht="24.9" customHeight="1" x14ac:dyDescent="0.25"/>
    <row r="83" ht="24.9" customHeight="1" x14ac:dyDescent="0.25"/>
    <row r="84" ht="24.9" customHeight="1" x14ac:dyDescent="0.25"/>
    <row r="85" ht="24.9" customHeight="1" x14ac:dyDescent="0.25"/>
    <row r="86" ht="24.9" customHeight="1" x14ac:dyDescent="0.25"/>
    <row r="87" ht="24.9" customHeight="1" x14ac:dyDescent="0.25"/>
    <row r="88" ht="24.9" customHeight="1" x14ac:dyDescent="0.25"/>
    <row r="89" ht="24.9" customHeight="1" x14ac:dyDescent="0.25"/>
    <row r="90" ht="24.9" customHeight="1" x14ac:dyDescent="0.25"/>
    <row r="91" ht="24.9" customHeight="1" x14ac:dyDescent="0.25"/>
    <row r="92" ht="24.9" customHeight="1" x14ac:dyDescent="0.25"/>
    <row r="93" ht="24.9" customHeight="1" x14ac:dyDescent="0.25"/>
    <row r="94" ht="24.9" customHeight="1" x14ac:dyDescent="0.25"/>
    <row r="95" ht="24.9" customHeight="1" x14ac:dyDescent="0.25"/>
    <row r="96" ht="24.9" customHeight="1" x14ac:dyDescent="0.25"/>
    <row r="97" ht="24.9" customHeight="1" x14ac:dyDescent="0.25"/>
    <row r="98" ht="24.9" customHeight="1" x14ac:dyDescent="0.25"/>
    <row r="99" ht="24.9" customHeight="1" x14ac:dyDescent="0.25"/>
    <row r="100" ht="24.9" customHeight="1" x14ac:dyDescent="0.25"/>
    <row r="101" ht="24.9" customHeight="1" x14ac:dyDescent="0.25"/>
    <row r="102" ht="24.9" customHeight="1" x14ac:dyDescent="0.25"/>
    <row r="103" ht="24.9" customHeight="1" x14ac:dyDescent="0.25"/>
    <row r="104" ht="24.9" customHeight="1" x14ac:dyDescent="0.25"/>
  </sheetData>
  <sheetProtection algorithmName="SHA-512" hashValue="OklLuhXjUPWx6TqRfA+niSMAjDgSvSO/8M8zvmSfFX9CQirYsfKdeuiIZ10+EH+7Ox9aHbFyU+TkvcWLvQRaRw==" saltValue="Y8gv8rAwLYf8qrcPqrDdug==" spinCount="100000" sheet="1" objects="1" scenarios="1"/>
  <mergeCells count="7">
    <mergeCell ref="B6:C6"/>
    <mergeCell ref="B17:C17"/>
    <mergeCell ref="A1:C1"/>
    <mergeCell ref="B2:C2"/>
    <mergeCell ref="B3:C3"/>
    <mergeCell ref="B4:C4"/>
    <mergeCell ref="B5:C5"/>
  </mergeCells>
  <pageMargins left="0.39370078740157483" right="0.39370078740157483" top="0.59055118110236227" bottom="0.55118110236220474" header="0.51181102362204722" footer="0.39370078740157483"/>
  <pageSetup paperSize="9" scale="65" firstPageNumber="0" orientation="landscape" horizontalDpi="300" verticalDpi="300" r:id="rId1"/>
  <headerFooter alignWithMargins="0">
    <oddFooter>&amp;L&amp;"Verdana,Standaard"&amp;8Aelmo, Rivierenland 2023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92"/>
  <sheetViews>
    <sheetView zoomScale="75" zoomScaleNormal="75" workbookViewId="0">
      <selection activeCell="E8" sqref="E8"/>
    </sheetView>
  </sheetViews>
  <sheetFormatPr defaultColWidth="9" defaultRowHeight="12.6" x14ac:dyDescent="0.25"/>
  <cols>
    <col min="1" max="1" width="61.44140625" style="7" customWidth="1"/>
    <col min="2" max="3" width="51.109375" style="7" customWidth="1"/>
    <col min="4" max="6" width="20.5546875" style="7" customWidth="1"/>
    <col min="7" max="8" width="13.109375" style="7" customWidth="1"/>
    <col min="9" max="16384" width="9" style="7"/>
  </cols>
  <sheetData>
    <row r="1" spans="1:4" ht="30" customHeight="1" thickBot="1" x14ac:dyDescent="0.3">
      <c r="A1" s="219" t="s">
        <v>163</v>
      </c>
      <c r="B1" s="219"/>
      <c r="C1" s="219"/>
    </row>
    <row r="2" spans="1:4" ht="30" customHeight="1" x14ac:dyDescent="0.25">
      <c r="A2" s="32" t="s">
        <v>14</v>
      </c>
      <c r="B2" s="216" t="s">
        <v>164</v>
      </c>
      <c r="C2" s="216"/>
    </row>
    <row r="3" spans="1:4" ht="30" customHeight="1" x14ac:dyDescent="0.25">
      <c r="A3" s="33" t="s">
        <v>16</v>
      </c>
      <c r="B3" s="216" t="s">
        <v>165</v>
      </c>
      <c r="C3" s="216"/>
    </row>
    <row r="4" spans="1:4" ht="30" customHeight="1" x14ac:dyDescent="0.25">
      <c r="A4" s="33" t="s">
        <v>18</v>
      </c>
      <c r="B4" s="216" t="s">
        <v>166</v>
      </c>
      <c r="C4" s="216"/>
    </row>
    <row r="5" spans="1:4" ht="30" customHeight="1" x14ac:dyDescent="0.25">
      <c r="A5" s="33" t="s">
        <v>20</v>
      </c>
      <c r="B5" s="216" t="s">
        <v>167</v>
      </c>
      <c r="C5" s="216"/>
    </row>
    <row r="6" spans="1:4" ht="30" customHeight="1" thickBot="1" x14ac:dyDescent="0.3">
      <c r="A6" s="34" t="s">
        <v>22</v>
      </c>
      <c r="B6" s="216" t="s">
        <v>168</v>
      </c>
      <c r="C6" s="216"/>
    </row>
    <row r="7" spans="1:4" ht="13.2" thickBot="1" x14ac:dyDescent="0.3">
      <c r="A7" s="35"/>
      <c r="B7" s="41"/>
      <c r="C7" s="41"/>
    </row>
    <row r="8" spans="1:4" ht="54" customHeight="1" thickBot="1" x14ac:dyDescent="0.3">
      <c r="A8" s="9" t="str">
        <f>A1</f>
        <v>Verrijdbare tilliften (passief)</v>
      </c>
      <c r="B8" s="130" t="s">
        <v>24</v>
      </c>
      <c r="C8" s="130" t="s">
        <v>24</v>
      </c>
    </row>
    <row r="9" spans="1:4" ht="24.9" customHeight="1" thickBot="1" x14ac:dyDescent="0.3">
      <c r="A9" s="21" t="s">
        <v>45</v>
      </c>
      <c r="B9" s="20"/>
      <c r="C9" s="8"/>
    </row>
    <row r="10" spans="1:4" ht="24.9" customHeight="1" x14ac:dyDescent="0.25">
      <c r="A10" s="37" t="s">
        <v>169</v>
      </c>
      <c r="B10" s="46"/>
      <c r="C10" s="47"/>
    </row>
    <row r="11" spans="1:4" ht="24.9" customHeight="1" x14ac:dyDescent="0.25">
      <c r="A11" s="37" t="s">
        <v>170</v>
      </c>
      <c r="B11" s="46"/>
      <c r="C11" s="47"/>
    </row>
    <row r="12" spans="1:4" ht="24.9" customHeight="1" x14ac:dyDescent="0.25">
      <c r="A12" s="37" t="s">
        <v>171</v>
      </c>
      <c r="B12" s="46"/>
      <c r="C12" s="47"/>
    </row>
    <row r="13" spans="1:4" ht="24.9" customHeight="1" x14ac:dyDescent="0.25">
      <c r="A13" s="37" t="s">
        <v>172</v>
      </c>
      <c r="B13" s="46"/>
      <c r="C13" s="47"/>
    </row>
    <row r="14" spans="1:4" ht="24.9" customHeight="1" x14ac:dyDescent="0.25">
      <c r="A14" s="37" t="s">
        <v>173</v>
      </c>
      <c r="B14" s="46"/>
      <c r="C14" s="47"/>
    </row>
    <row r="15" spans="1:4" ht="24.9" customHeight="1" thickBot="1" x14ac:dyDescent="0.3">
      <c r="A15" s="55" t="s">
        <v>174</v>
      </c>
      <c r="B15" s="46"/>
      <c r="C15" s="47"/>
    </row>
    <row r="16" spans="1:4" ht="25.5" customHeight="1" thickBot="1" x14ac:dyDescent="0.3">
      <c r="A16" s="40" t="s">
        <v>39</v>
      </c>
      <c r="B16" s="217">
        <v>0</v>
      </c>
      <c r="C16" s="218"/>
      <c r="D16" s="42" t="s">
        <v>40</v>
      </c>
    </row>
    <row r="17" ht="25.5" customHeight="1" x14ac:dyDescent="0.25"/>
    <row r="18" s="26" customFormat="1" ht="24.9" customHeight="1" x14ac:dyDescent="0.25"/>
    <row r="19" s="26" customFormat="1" ht="24.9" customHeight="1" x14ac:dyDescent="0.25"/>
    <row r="20" s="26" customFormat="1" ht="24.9" customHeight="1" x14ac:dyDescent="0.25"/>
    <row r="21" s="26" customFormat="1" ht="24.9" customHeight="1" x14ac:dyDescent="0.25"/>
    <row r="22" s="26" customFormat="1" ht="24.9" customHeight="1" x14ac:dyDescent="0.25"/>
    <row r="23" s="26" customFormat="1" ht="24.9" customHeight="1" x14ac:dyDescent="0.25"/>
    <row r="24" s="26" customFormat="1" ht="24.9" customHeight="1" x14ac:dyDescent="0.25"/>
    <row r="25" s="26" customFormat="1" ht="24.9" customHeight="1" x14ac:dyDescent="0.25"/>
    <row r="26" s="26" customFormat="1" ht="24.9" customHeight="1" x14ac:dyDescent="0.25"/>
    <row r="27" s="26" customFormat="1" ht="24.9" customHeight="1" x14ac:dyDescent="0.25"/>
    <row r="28" s="26" customFormat="1" ht="24.9" customHeight="1" x14ac:dyDescent="0.25"/>
    <row r="29" s="26" customFormat="1" ht="24.9" customHeight="1" x14ac:dyDescent="0.25"/>
    <row r="30" s="26" customFormat="1" ht="24.9" customHeight="1" x14ac:dyDescent="0.25"/>
    <row r="31" s="26" customFormat="1" ht="50.85" customHeight="1" x14ac:dyDescent="0.25"/>
    <row r="32" s="26" customFormat="1" ht="40.65" customHeight="1" x14ac:dyDescent="0.25"/>
    <row r="33" s="26" customFormat="1" ht="24.9" customHeight="1" x14ac:dyDescent="0.25"/>
    <row r="34" s="26" customFormat="1" ht="24.9" customHeight="1" x14ac:dyDescent="0.25"/>
    <row r="35" s="26" customFormat="1" ht="24.9" customHeight="1" x14ac:dyDescent="0.25"/>
    <row r="36" s="26" customFormat="1" ht="24.9" customHeight="1" x14ac:dyDescent="0.25"/>
    <row r="37" s="26" customFormat="1" ht="24.9" customHeight="1" x14ac:dyDescent="0.25"/>
    <row r="38" s="26" customFormat="1" ht="24.9" customHeight="1" x14ac:dyDescent="0.25"/>
    <row r="39" s="26" customFormat="1" ht="24.9" customHeight="1" x14ac:dyDescent="0.25"/>
    <row r="40" s="26" customFormat="1" ht="24.9" customHeight="1" x14ac:dyDescent="0.25"/>
    <row r="41" s="26" customFormat="1" ht="24.9" customHeight="1" x14ac:dyDescent="0.25"/>
    <row r="42" s="26" customFormat="1" ht="24.9" customHeight="1" x14ac:dyDescent="0.25"/>
    <row r="43" s="26" customFormat="1" ht="24.9" customHeight="1" x14ac:dyDescent="0.25"/>
    <row r="44" s="26" customFormat="1" ht="24.9" customHeight="1" x14ac:dyDescent="0.25"/>
    <row r="45" s="26" customFormat="1" ht="24.9" customHeight="1" x14ac:dyDescent="0.25"/>
    <row r="46" s="26" customFormat="1" ht="24.9" customHeight="1" x14ac:dyDescent="0.25"/>
    <row r="47" s="26" customFormat="1" ht="24.9" customHeight="1" x14ac:dyDescent="0.25"/>
    <row r="48" s="26" customFormat="1" ht="24.9" customHeight="1" x14ac:dyDescent="0.25"/>
    <row r="49" s="26" customFormat="1" ht="24.9" customHeight="1" x14ac:dyDescent="0.25"/>
    <row r="50" s="26" customFormat="1" ht="24.9" customHeight="1" x14ac:dyDescent="0.25"/>
    <row r="51" s="26" customFormat="1" ht="24.9" customHeight="1" x14ac:dyDescent="0.25"/>
    <row r="52" s="26" customFormat="1" ht="24.9" customHeight="1" x14ac:dyDescent="0.25"/>
    <row r="53" s="26" customFormat="1" ht="39.75" customHeight="1" x14ac:dyDescent="0.25"/>
    <row r="54" s="26" customFormat="1" ht="24.9" customHeight="1" x14ac:dyDescent="0.25"/>
    <row r="55" s="26" customFormat="1" ht="24.9" customHeight="1" x14ac:dyDescent="0.25"/>
    <row r="56" s="26" customFormat="1" ht="24.9" customHeight="1" x14ac:dyDescent="0.25"/>
    <row r="57" s="26" customFormat="1" ht="24.9" customHeight="1" x14ac:dyDescent="0.25"/>
    <row r="58" s="26" customFormat="1" ht="24.9" customHeight="1" x14ac:dyDescent="0.25"/>
    <row r="59" s="26" customFormat="1" ht="24.9" customHeight="1" x14ac:dyDescent="0.25"/>
    <row r="60" s="26" customFormat="1" ht="24.9" customHeight="1" x14ac:dyDescent="0.25"/>
    <row r="61" s="26" customFormat="1" ht="24.9" customHeight="1" x14ac:dyDescent="0.25"/>
    <row r="62" s="26" customFormat="1" ht="24.9" customHeight="1" x14ac:dyDescent="0.25"/>
    <row r="63" s="26" customFormat="1" ht="24.9" customHeight="1" x14ac:dyDescent="0.25"/>
    <row r="64" s="26" customFormat="1" ht="24.9" customHeight="1" x14ac:dyDescent="0.25"/>
    <row r="65" s="26" customFormat="1" ht="24.9" customHeight="1" x14ac:dyDescent="0.25"/>
    <row r="66" s="26" customFormat="1" ht="24.9" customHeight="1" x14ac:dyDescent="0.25"/>
    <row r="67" s="26" customFormat="1" ht="24.9" customHeight="1" x14ac:dyDescent="0.25"/>
    <row r="68" s="26" customFormat="1" ht="24.9" customHeight="1" x14ac:dyDescent="0.25"/>
    <row r="69" s="26" customFormat="1" ht="24.9" customHeight="1" x14ac:dyDescent="0.25"/>
    <row r="70" s="26" customFormat="1" ht="24.9" customHeight="1" x14ac:dyDescent="0.25"/>
    <row r="71" s="26" customFormat="1" ht="24.9" customHeight="1" x14ac:dyDescent="0.25"/>
    <row r="72" s="26" customFormat="1" ht="24.9" customHeight="1" x14ac:dyDescent="0.25"/>
    <row r="73" s="26" customFormat="1" ht="24.9" customHeight="1" x14ac:dyDescent="0.25"/>
    <row r="74" s="26" customFormat="1" ht="24.9" customHeight="1" x14ac:dyDescent="0.25"/>
    <row r="75" s="26" customFormat="1" ht="24.9" customHeight="1" x14ac:dyDescent="0.25"/>
    <row r="76" s="26" customFormat="1" ht="24.9" customHeight="1" x14ac:dyDescent="0.25"/>
    <row r="77" s="26" customFormat="1" ht="24.9" customHeight="1" x14ac:dyDescent="0.25"/>
    <row r="78" s="26" customFormat="1" ht="24.9" customHeight="1" x14ac:dyDescent="0.25"/>
    <row r="79" s="26" customFormat="1" ht="24.9" customHeight="1" x14ac:dyDescent="0.25"/>
    <row r="80" s="26" customFormat="1" ht="24.9" customHeight="1" x14ac:dyDescent="0.25"/>
    <row r="81" s="26" customFormat="1" ht="24.9" customHeight="1" x14ac:dyDescent="0.25"/>
    <row r="82" s="26" customFormat="1" ht="24.9" customHeight="1" x14ac:dyDescent="0.25"/>
    <row r="83" s="26" customFormat="1" ht="13.2" x14ac:dyDescent="0.25"/>
    <row r="84" s="26" customFormat="1" ht="13.2" x14ac:dyDescent="0.25"/>
    <row r="85" s="26" customFormat="1" ht="13.2" x14ac:dyDescent="0.25"/>
    <row r="86" s="26" customFormat="1" ht="13.2" x14ac:dyDescent="0.25"/>
    <row r="87" s="26" customFormat="1" ht="13.2" x14ac:dyDescent="0.25"/>
    <row r="88" s="26" customFormat="1" ht="13.2" x14ac:dyDescent="0.25"/>
    <row r="89" s="26" customFormat="1" ht="13.2" x14ac:dyDescent="0.25"/>
    <row r="90" s="26" customFormat="1" ht="13.2" x14ac:dyDescent="0.25"/>
    <row r="91" s="26" customFormat="1" ht="13.2" x14ac:dyDescent="0.25"/>
    <row r="92" s="26" customFormat="1" ht="13.2" x14ac:dyDescent="0.25"/>
  </sheetData>
  <sheetProtection algorithmName="SHA-512" hashValue="3MVNLymduJHkYD7JpWhDrFPnhEZINLhQeY1OuWtlO3DX/g2v8Or0+1LAHmw9VLheW3wSwWxfoon3+QAXU4g4AQ==" saltValue="R4fbOdxMe45H6tqEfpjdgw==" spinCount="100000" sheet="1" objects="1" scenarios="1"/>
  <mergeCells count="7">
    <mergeCell ref="B6:C6"/>
    <mergeCell ref="B16:C16"/>
    <mergeCell ref="A1:C1"/>
    <mergeCell ref="B2:C2"/>
    <mergeCell ref="B3:C3"/>
    <mergeCell ref="B4:C4"/>
    <mergeCell ref="B5:C5"/>
  </mergeCells>
  <pageMargins left="0.39370078740157483" right="0.39370078740157483" top="0.59055118110236227" bottom="0.55118110236220474" header="0.51181102362204722" footer="0.39370078740157483"/>
  <pageSetup paperSize="9" scale="86" firstPageNumber="0" orientation="landscape" horizontalDpi="300" verticalDpi="300" r:id="rId1"/>
  <headerFooter alignWithMargins="0">
    <oddFooter>&amp;L&amp;"Verdana,Standaard"&amp;8Aelmo, Rivierenland 2023</oddFooter>
  </headerFooter>
  <rowBreaks count="1" manualBreakCount="1">
    <brk id="3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74"/>
  <sheetViews>
    <sheetView zoomScale="75" zoomScaleNormal="75" workbookViewId="0">
      <selection activeCell="D12" sqref="D12"/>
    </sheetView>
  </sheetViews>
  <sheetFormatPr defaultColWidth="9" defaultRowHeight="12.6" x14ac:dyDescent="0.25"/>
  <cols>
    <col min="1" max="1" width="61.44140625" style="7" customWidth="1"/>
    <col min="2" max="3" width="51.44140625" style="7" customWidth="1"/>
    <col min="4" max="6" width="20.5546875" style="7" customWidth="1"/>
    <col min="7" max="8" width="13.109375" style="7" customWidth="1"/>
    <col min="9" max="16384" width="9" style="7"/>
  </cols>
  <sheetData>
    <row r="1" spans="1:6" ht="30" customHeight="1" thickBot="1" x14ac:dyDescent="0.3">
      <c r="A1" s="219" t="s">
        <v>175</v>
      </c>
      <c r="B1" s="219"/>
      <c r="C1" s="219"/>
      <c r="D1" s="61"/>
      <c r="E1" s="61"/>
      <c r="F1" s="61"/>
    </row>
    <row r="2" spans="1:6" ht="30" customHeight="1" x14ac:dyDescent="0.25">
      <c r="A2" s="32" t="s">
        <v>14</v>
      </c>
      <c r="B2" s="216" t="s">
        <v>176</v>
      </c>
      <c r="C2" s="216"/>
      <c r="D2" s="104"/>
      <c r="E2" s="104"/>
      <c r="F2" s="104"/>
    </row>
    <row r="3" spans="1:6" ht="30" customHeight="1" x14ac:dyDescent="0.25">
      <c r="A3" s="33" t="s">
        <v>16</v>
      </c>
      <c r="B3" s="216" t="s">
        <v>165</v>
      </c>
      <c r="C3" s="216"/>
      <c r="D3" s="104"/>
      <c r="E3" s="104"/>
      <c r="F3" s="104"/>
    </row>
    <row r="4" spans="1:6" ht="30" customHeight="1" x14ac:dyDescent="0.25">
      <c r="A4" s="33" t="s">
        <v>18</v>
      </c>
      <c r="B4" s="216" t="s">
        <v>177</v>
      </c>
      <c r="C4" s="216"/>
      <c r="D4" s="104"/>
      <c r="E4" s="104"/>
      <c r="F4" s="104"/>
    </row>
    <row r="5" spans="1:6" ht="30" customHeight="1" x14ac:dyDescent="0.25">
      <c r="A5" s="33" t="s">
        <v>20</v>
      </c>
      <c r="B5" s="216" t="s">
        <v>178</v>
      </c>
      <c r="C5" s="216"/>
      <c r="D5" s="104"/>
      <c r="E5" s="104"/>
      <c r="F5" s="104"/>
    </row>
    <row r="6" spans="1:6" ht="30" customHeight="1" thickBot="1" x14ac:dyDescent="0.3">
      <c r="A6" s="34" t="s">
        <v>22</v>
      </c>
      <c r="B6" s="216" t="s">
        <v>168</v>
      </c>
      <c r="C6" s="216"/>
      <c r="D6" s="104"/>
      <c r="E6" s="104"/>
      <c r="F6" s="104"/>
    </row>
    <row r="7" spans="1:6" ht="13.2" thickBot="1" x14ac:dyDescent="0.3">
      <c r="A7" s="35"/>
      <c r="B7" s="41"/>
      <c r="C7" s="41"/>
    </row>
    <row r="8" spans="1:6" ht="54" customHeight="1" thickBot="1" x14ac:dyDescent="0.3">
      <c r="A8" s="9" t="str">
        <f>A1</f>
        <v>Verrijdbare tilliften (actief)</v>
      </c>
      <c r="B8" s="130" t="s">
        <v>24</v>
      </c>
      <c r="C8" s="130" t="s">
        <v>24</v>
      </c>
    </row>
    <row r="9" spans="1:6" ht="24.9" customHeight="1" thickBot="1" x14ac:dyDescent="0.3">
      <c r="A9" s="21" t="s">
        <v>45</v>
      </c>
      <c r="B9" s="20"/>
      <c r="C9" s="8"/>
    </row>
    <row r="10" spans="1:6" ht="24.9" customHeight="1" x14ac:dyDescent="0.25">
      <c r="A10" s="37" t="s">
        <v>169</v>
      </c>
      <c r="B10" s="46"/>
      <c r="C10" s="47"/>
    </row>
    <row r="11" spans="1:6" ht="24.9" customHeight="1" x14ac:dyDescent="0.25">
      <c r="A11" s="37" t="s">
        <v>171</v>
      </c>
      <c r="B11" s="46"/>
      <c r="C11" s="47"/>
    </row>
    <row r="12" spans="1:6" ht="24.9" customHeight="1" x14ac:dyDescent="0.25">
      <c r="A12" s="37" t="s">
        <v>172</v>
      </c>
      <c r="B12" s="46"/>
      <c r="C12" s="47"/>
    </row>
    <row r="13" spans="1:6" ht="24.9" customHeight="1" x14ac:dyDescent="0.25">
      <c r="A13" s="37" t="s">
        <v>179</v>
      </c>
      <c r="B13" s="46"/>
      <c r="C13" s="47"/>
    </row>
    <row r="14" spans="1:6" ht="24.9" customHeight="1" x14ac:dyDescent="0.25">
      <c r="A14" s="37" t="s">
        <v>180</v>
      </c>
      <c r="B14" s="46"/>
      <c r="C14" s="47"/>
    </row>
    <row r="15" spans="1:6" ht="24.9" customHeight="1" thickBot="1" x14ac:dyDescent="0.3">
      <c r="A15" s="55" t="s">
        <v>181</v>
      </c>
      <c r="B15" s="46"/>
      <c r="C15" s="47"/>
    </row>
    <row r="16" spans="1:6" ht="25.5" customHeight="1" thickBot="1" x14ac:dyDescent="0.3">
      <c r="A16" s="40" t="s">
        <v>39</v>
      </c>
      <c r="B16" s="217">
        <v>0</v>
      </c>
      <c r="C16" s="218"/>
      <c r="D16" s="42" t="s">
        <v>40</v>
      </c>
    </row>
    <row r="17" ht="25.5" customHeight="1" x14ac:dyDescent="0.25"/>
    <row r="18" ht="26.1" customHeight="1" x14ac:dyDescent="0.25"/>
    <row r="19" ht="24.9" customHeight="1" x14ac:dyDescent="0.25"/>
    <row r="20" ht="24.9" customHeight="1" x14ac:dyDescent="0.25"/>
    <row r="21" ht="50.85" customHeight="1" x14ac:dyDescent="0.25"/>
    <row r="22" ht="40.65" customHeight="1" x14ac:dyDescent="0.25"/>
    <row r="23" ht="24.9" customHeight="1" x14ac:dyDescent="0.25"/>
    <row r="24" ht="24.9" customHeight="1" x14ac:dyDescent="0.25"/>
    <row r="25" ht="24.9" customHeight="1" x14ac:dyDescent="0.25"/>
    <row r="26" ht="24.9" customHeight="1" x14ac:dyDescent="0.25"/>
    <row r="27" ht="24.9" customHeight="1" x14ac:dyDescent="0.25"/>
    <row r="28" ht="24.9" customHeight="1" x14ac:dyDescent="0.25"/>
    <row r="29" ht="24.9" customHeight="1" x14ac:dyDescent="0.25"/>
    <row r="30" ht="24.9" customHeight="1" x14ac:dyDescent="0.25"/>
    <row r="31" ht="23.85" customHeight="1" x14ac:dyDescent="0.25"/>
    <row r="32" ht="26.1" customHeight="1" x14ac:dyDescent="0.25"/>
    <row r="33" ht="24.9" customHeight="1" x14ac:dyDescent="0.25"/>
    <row r="34" ht="24.9" customHeight="1" x14ac:dyDescent="0.25"/>
    <row r="35" ht="24.9" customHeight="1" x14ac:dyDescent="0.25"/>
    <row r="36" ht="24.9" customHeight="1" x14ac:dyDescent="0.25"/>
    <row r="37" ht="24.9" customHeight="1" x14ac:dyDescent="0.25"/>
    <row r="38" ht="24.9" customHeight="1" x14ac:dyDescent="0.25"/>
    <row r="39" ht="38.85" customHeight="1" x14ac:dyDescent="0.25"/>
    <row r="40" ht="24.9" customHeight="1" x14ac:dyDescent="0.25"/>
    <row r="41" ht="24.9" customHeight="1" x14ac:dyDescent="0.25"/>
    <row r="42" ht="24.9" customHeight="1" x14ac:dyDescent="0.25"/>
    <row r="43" ht="24.9" customHeight="1" x14ac:dyDescent="0.25"/>
    <row r="44" ht="24.9" customHeight="1" x14ac:dyDescent="0.25"/>
    <row r="45" ht="24.9" customHeight="1" x14ac:dyDescent="0.25"/>
    <row r="46" ht="24.9" customHeight="1" x14ac:dyDescent="0.25"/>
    <row r="47" ht="24.9" customHeight="1" x14ac:dyDescent="0.25"/>
    <row r="48" ht="24.9" customHeight="1" x14ac:dyDescent="0.25"/>
    <row r="49" ht="24.9" customHeight="1" x14ac:dyDescent="0.25"/>
    <row r="50" ht="24.9" customHeight="1" x14ac:dyDescent="0.25"/>
    <row r="51" ht="24.9" customHeight="1" x14ac:dyDescent="0.25"/>
    <row r="52" ht="24.9" customHeight="1" x14ac:dyDescent="0.25"/>
    <row r="53" ht="24.9" customHeight="1" x14ac:dyDescent="0.25"/>
    <row r="54" ht="24.9" customHeight="1" x14ac:dyDescent="0.25"/>
    <row r="55" ht="24.9" customHeight="1" x14ac:dyDescent="0.25"/>
    <row r="56" ht="24.9" customHeight="1" x14ac:dyDescent="0.25"/>
    <row r="57" ht="24.9" customHeight="1" x14ac:dyDescent="0.25"/>
    <row r="58" ht="24.9" customHeight="1" x14ac:dyDescent="0.25"/>
    <row r="59" ht="24.9" customHeight="1" x14ac:dyDescent="0.25"/>
    <row r="60" ht="24.9" customHeight="1" x14ac:dyDescent="0.25"/>
    <row r="61" ht="24.9" customHeight="1" x14ac:dyDescent="0.25"/>
    <row r="62" ht="24.9" customHeight="1" x14ac:dyDescent="0.25"/>
    <row r="63" ht="24.9" customHeight="1" x14ac:dyDescent="0.25"/>
    <row r="64" ht="24.9" customHeight="1" x14ac:dyDescent="0.25"/>
    <row r="65" ht="24.9" customHeight="1" x14ac:dyDescent="0.25"/>
    <row r="66" ht="24.9"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4.9" customHeight="1" x14ac:dyDescent="0.25"/>
  </sheetData>
  <sheetProtection algorithmName="SHA-512" hashValue="YZXhLBz2spclCyxtagZEG3zK9w6U8BSlE8e5o41+8bF2A7c7NXkQCDJN2cEseys07P4T2p4nJaWXL9x9MgQMxA==" saltValue="W9BjmYq2h7awZtqr1gYx2A==" spinCount="100000" sheet="1" objects="1" scenarios="1"/>
  <mergeCells count="7">
    <mergeCell ref="B6:C6"/>
    <mergeCell ref="B16:C16"/>
    <mergeCell ref="A1:C1"/>
    <mergeCell ref="B2:C2"/>
    <mergeCell ref="B3:C3"/>
    <mergeCell ref="B4:C4"/>
    <mergeCell ref="B5:C5"/>
  </mergeCells>
  <pageMargins left="0.39370078740157483" right="0.39370078740157483" top="0.59055118110236227" bottom="0.55118110236220474" header="0.51181102362204722" footer="0.39370078740157483"/>
  <pageSetup paperSize="9" scale="86" firstPageNumber="0" fitToHeight="0" orientation="landscape" horizontalDpi="300" verticalDpi="300" r:id="rId1"/>
  <headerFooter alignWithMargins="0">
    <oddFooter>&amp;L&amp;"Verdana,Standaard"&amp;8Aelmo, Rivierenland 2023</oddFooter>
  </headerFooter>
  <rowBreaks count="2" manualBreakCount="2">
    <brk id="20" max="16383" man="1"/>
    <brk id="48"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15"/>
  <sheetViews>
    <sheetView zoomScale="75" zoomScaleNormal="75" workbookViewId="0">
      <selection sqref="A1:H1"/>
    </sheetView>
  </sheetViews>
  <sheetFormatPr defaultColWidth="11.5546875" defaultRowHeight="12.6" x14ac:dyDescent="0.25"/>
  <cols>
    <col min="1" max="1" width="56" style="7" customWidth="1"/>
    <col min="2" max="2" width="23.44140625" style="7" customWidth="1"/>
    <col min="3" max="3" width="18.88671875" style="7" customWidth="1"/>
    <col min="4" max="4" width="23" style="7" customWidth="1"/>
    <col min="5" max="5" width="19.44140625" style="7" customWidth="1"/>
    <col min="6" max="6" width="24.44140625" style="7" customWidth="1"/>
    <col min="7" max="7" width="20.5546875" style="7" customWidth="1"/>
    <col min="8" max="8" width="7.109375" style="7" customWidth="1"/>
    <col min="9" max="16384" width="11.5546875" style="7"/>
  </cols>
  <sheetData>
    <row r="1" spans="1:8" ht="48.75" customHeight="1" thickBot="1" x14ac:dyDescent="0.3">
      <c r="A1" s="227" t="s">
        <v>292</v>
      </c>
      <c r="B1" s="228"/>
      <c r="C1" s="228"/>
      <c r="D1" s="228"/>
      <c r="E1" s="228"/>
      <c r="F1" s="228"/>
      <c r="G1" s="228"/>
      <c r="H1" s="229"/>
    </row>
    <row r="2" spans="1:8" ht="30" customHeight="1" x14ac:dyDescent="0.25">
      <c r="A2" s="115" t="s">
        <v>14</v>
      </c>
      <c r="B2" s="236" t="s">
        <v>182</v>
      </c>
      <c r="C2" s="236"/>
      <c r="D2" s="236"/>
      <c r="E2" s="236"/>
      <c r="F2" s="236"/>
      <c r="G2" s="236"/>
      <c r="H2" s="237"/>
    </row>
    <row r="3" spans="1:8" ht="30" customHeight="1" x14ac:dyDescent="0.25">
      <c r="A3" s="116" t="s">
        <v>16</v>
      </c>
      <c r="B3" s="238" t="s">
        <v>183</v>
      </c>
      <c r="C3" s="238"/>
      <c r="D3" s="238"/>
      <c r="E3" s="238"/>
      <c r="F3" s="238"/>
      <c r="G3" s="238"/>
      <c r="H3" s="239"/>
    </row>
    <row r="4" spans="1:8" ht="30" customHeight="1" x14ac:dyDescent="0.25">
      <c r="A4" s="116" t="s">
        <v>18</v>
      </c>
      <c r="B4" s="238" t="s">
        <v>288</v>
      </c>
      <c r="C4" s="238"/>
      <c r="D4" s="238"/>
      <c r="E4" s="238"/>
      <c r="F4" s="238"/>
      <c r="G4" s="238"/>
      <c r="H4" s="239"/>
    </row>
    <row r="5" spans="1:8" ht="30" customHeight="1" x14ac:dyDescent="0.25">
      <c r="A5" s="116" t="s">
        <v>20</v>
      </c>
      <c r="B5" s="238" t="s">
        <v>184</v>
      </c>
      <c r="C5" s="238"/>
      <c r="D5" s="238"/>
      <c r="E5" s="238"/>
      <c r="F5" s="238"/>
      <c r="G5" s="238"/>
      <c r="H5" s="239"/>
    </row>
    <row r="6" spans="1:8" ht="30" customHeight="1" thickBot="1" x14ac:dyDescent="0.3">
      <c r="A6" s="117" t="s">
        <v>22</v>
      </c>
      <c r="B6" s="242" t="s">
        <v>185</v>
      </c>
      <c r="C6" s="242"/>
      <c r="D6" s="242"/>
      <c r="E6" s="242"/>
      <c r="F6" s="242"/>
      <c r="G6" s="242"/>
      <c r="H6" s="243"/>
    </row>
    <row r="7" spans="1:8" ht="13.2" thickBot="1" x14ac:dyDescent="0.3">
      <c r="A7" s="123"/>
      <c r="H7" s="124"/>
    </row>
    <row r="8" spans="1:8" ht="49.65" customHeight="1" thickBot="1" x14ac:dyDescent="0.3">
      <c r="A8" s="127" t="str">
        <f>A1</f>
        <v>Douche- en toiletvoorzieningen eenvoudig; al dan niet verrijdbaar, beperkt in hoogte instelbaar en niet kantelbaar.</v>
      </c>
      <c r="B8" s="235"/>
      <c r="C8" s="225"/>
      <c r="D8" s="225"/>
      <c r="E8" s="225"/>
      <c r="F8" s="225"/>
      <c r="G8" s="226"/>
      <c r="H8" s="125"/>
    </row>
    <row r="9" spans="1:8" ht="24.9" customHeight="1" x14ac:dyDescent="0.25">
      <c r="A9" s="121" t="s">
        <v>186</v>
      </c>
      <c r="B9" s="230" t="s">
        <v>187</v>
      </c>
      <c r="C9" s="231"/>
      <c r="D9" s="232"/>
      <c r="E9" s="232"/>
      <c r="F9" s="120"/>
      <c r="G9" s="118"/>
      <c r="H9" s="124"/>
    </row>
    <row r="10" spans="1:8" ht="24.9" customHeight="1" x14ac:dyDescent="0.25">
      <c r="A10" s="121" t="s">
        <v>188</v>
      </c>
      <c r="B10" s="233" t="s">
        <v>189</v>
      </c>
      <c r="C10" s="234"/>
      <c r="D10" s="232"/>
      <c r="E10" s="232"/>
      <c r="F10" s="119"/>
      <c r="G10" s="118"/>
      <c r="H10" s="124"/>
    </row>
    <row r="11" spans="1:8" ht="24.9" customHeight="1" thickBot="1" x14ac:dyDescent="0.3">
      <c r="A11" s="122" t="s">
        <v>190</v>
      </c>
      <c r="B11" s="244" t="s">
        <v>187</v>
      </c>
      <c r="C11" s="245"/>
      <c r="D11" s="232"/>
      <c r="E11" s="232"/>
      <c r="F11" s="119"/>
      <c r="G11" s="118"/>
      <c r="H11" s="124"/>
    </row>
    <row r="12" spans="1:8" ht="24.9" customHeight="1" x14ac:dyDescent="0.25">
      <c r="A12" s="123"/>
      <c r="H12" s="124"/>
    </row>
    <row r="13" spans="1:8" ht="24.9" customHeight="1" thickBot="1" x14ac:dyDescent="0.3">
      <c r="A13" s="123"/>
      <c r="H13" s="124"/>
    </row>
    <row r="14" spans="1:8" ht="30" customHeight="1" thickBot="1" x14ac:dyDescent="0.3">
      <c r="A14" s="123"/>
      <c r="B14" s="224" t="s">
        <v>39</v>
      </c>
      <c r="C14" s="226"/>
      <c r="F14" s="56" t="s">
        <v>40</v>
      </c>
      <c r="H14" s="124"/>
    </row>
    <row r="15" spans="1:8" ht="39.6" customHeight="1" thickBot="1" x14ac:dyDescent="0.3">
      <c r="A15" s="114" t="str">
        <f>A1</f>
        <v>Douche- en toiletvoorzieningen eenvoudig; al dan niet verrijdbaar, beperkt in hoogte instelbaar en niet kantelbaar.</v>
      </c>
      <c r="B15" s="240">
        <v>0</v>
      </c>
      <c r="C15" s="241"/>
      <c r="D15" s="57"/>
      <c r="E15" s="57"/>
      <c r="F15" s="57"/>
      <c r="G15" s="57"/>
      <c r="H15" s="126"/>
    </row>
  </sheetData>
  <sheetProtection algorithmName="SHA-512" hashValue="kbhw77tm1Mq/dZeBd7yqJxRXxssPdH0inL3VzcoTfW0yfWP7Is7UVsZVKKaaA0fvmy2ZHqUWbAYpyeWQsAjaMw==" saltValue="koaG+06yCnT5KZM7QKLaLw==" spinCount="100000" sheet="1" objects="1" scenarios="1"/>
  <mergeCells count="15">
    <mergeCell ref="B14:C14"/>
    <mergeCell ref="B15:C15"/>
    <mergeCell ref="B4:H4"/>
    <mergeCell ref="B5:H5"/>
    <mergeCell ref="B6:H6"/>
    <mergeCell ref="B11:C11"/>
    <mergeCell ref="D11:E11"/>
    <mergeCell ref="A1:H1"/>
    <mergeCell ref="B9:C9"/>
    <mergeCell ref="D9:E9"/>
    <mergeCell ref="B10:C10"/>
    <mergeCell ref="D10:E10"/>
    <mergeCell ref="B8:G8"/>
    <mergeCell ref="B2:H2"/>
    <mergeCell ref="B3:H3"/>
  </mergeCells>
  <pageMargins left="0.39370078740157483" right="0.39370078740157483" top="0.59055118110236227" bottom="0.62992125984251968" header="0.51181102362204722" footer="0.39370078740157483"/>
  <pageSetup paperSize="9" scale="73" firstPageNumber="0" orientation="landscape" horizontalDpi="300" verticalDpi="300" r:id="rId1"/>
  <headerFooter alignWithMargins="0">
    <oddFooter>&amp;L&amp;"Verdana,Standaard"&amp;8Aelmo, Rivierenland 2023</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15"/>
  <sheetViews>
    <sheetView zoomScale="76" zoomScaleNormal="76" workbookViewId="0">
      <selection activeCell="L8" sqref="L8"/>
    </sheetView>
  </sheetViews>
  <sheetFormatPr defaultColWidth="11.5546875" defaultRowHeight="12.6" x14ac:dyDescent="0.25"/>
  <cols>
    <col min="1" max="1" width="62.44140625" style="7" customWidth="1"/>
    <col min="2" max="2" width="23.44140625" style="7" customWidth="1"/>
    <col min="3" max="3" width="18.88671875" style="7" customWidth="1"/>
    <col min="4" max="4" width="23" style="7" customWidth="1"/>
    <col min="5" max="5" width="19.44140625" style="7" customWidth="1"/>
    <col min="6" max="6" width="24.44140625" style="7" customWidth="1"/>
    <col min="7" max="7" width="20.5546875" style="7" customWidth="1"/>
    <col min="8" max="8" width="7.109375" style="7" customWidth="1"/>
    <col min="9" max="16384" width="11.5546875" style="7"/>
  </cols>
  <sheetData>
    <row r="1" spans="1:8" ht="48.75" customHeight="1" x14ac:dyDescent="0.25">
      <c r="A1" s="246" t="s">
        <v>191</v>
      </c>
      <c r="B1" s="247"/>
      <c r="C1" s="247"/>
      <c r="D1" s="247"/>
      <c r="E1" s="247"/>
      <c r="F1" s="247"/>
      <c r="G1" s="247"/>
      <c r="H1" s="248"/>
    </row>
    <row r="2" spans="1:8" ht="30" customHeight="1" x14ac:dyDescent="0.25">
      <c r="A2" s="115" t="s">
        <v>14</v>
      </c>
      <c r="B2" s="236" t="s">
        <v>182</v>
      </c>
      <c r="C2" s="236"/>
      <c r="D2" s="236"/>
      <c r="E2" s="236"/>
      <c r="F2" s="236"/>
      <c r="G2" s="236"/>
      <c r="H2" s="237"/>
    </row>
    <row r="3" spans="1:8" ht="30" customHeight="1" x14ac:dyDescent="0.25">
      <c r="A3" s="116" t="s">
        <v>16</v>
      </c>
      <c r="B3" s="238" t="s">
        <v>183</v>
      </c>
      <c r="C3" s="238"/>
      <c r="D3" s="238"/>
      <c r="E3" s="238"/>
      <c r="F3" s="238"/>
      <c r="G3" s="238"/>
      <c r="H3" s="239"/>
    </row>
    <row r="4" spans="1:8" ht="30" customHeight="1" x14ac:dyDescent="0.25">
      <c r="A4" s="116" t="s">
        <v>18</v>
      </c>
      <c r="B4" s="238" t="s">
        <v>258</v>
      </c>
      <c r="C4" s="238"/>
      <c r="D4" s="238"/>
      <c r="E4" s="238"/>
      <c r="F4" s="238"/>
      <c r="G4" s="238"/>
      <c r="H4" s="239"/>
    </row>
    <row r="5" spans="1:8" ht="30" customHeight="1" x14ac:dyDescent="0.25">
      <c r="A5" s="116" t="s">
        <v>20</v>
      </c>
      <c r="B5" s="238" t="s">
        <v>192</v>
      </c>
      <c r="C5" s="238"/>
      <c r="D5" s="238"/>
      <c r="E5" s="238"/>
      <c r="F5" s="238"/>
      <c r="G5" s="238"/>
      <c r="H5" s="239"/>
    </row>
    <row r="6" spans="1:8" ht="30" customHeight="1" thickBot="1" x14ac:dyDescent="0.3">
      <c r="A6" s="117" t="s">
        <v>22</v>
      </c>
      <c r="B6" s="242" t="s">
        <v>185</v>
      </c>
      <c r="C6" s="242"/>
      <c r="D6" s="242"/>
      <c r="E6" s="242"/>
      <c r="F6" s="242"/>
      <c r="G6" s="242"/>
      <c r="H6" s="243"/>
    </row>
    <row r="7" spans="1:8" ht="13.2" thickBot="1" x14ac:dyDescent="0.3">
      <c r="A7" s="123"/>
      <c r="H7" s="124"/>
    </row>
    <row r="8" spans="1:8" ht="49.65" customHeight="1" thickBot="1" x14ac:dyDescent="0.3">
      <c r="A8" s="128" t="str">
        <f>A1</f>
        <v>Douche/ toilethulpmiddelen complex; verrijdbaar en (permanent) in hoogte verstelbaar en/of kantelbaar.</v>
      </c>
      <c r="B8" s="249"/>
      <c r="C8" s="250"/>
      <c r="D8" s="250"/>
      <c r="E8" s="250"/>
      <c r="F8" s="250"/>
      <c r="G8" s="251"/>
      <c r="H8" s="125"/>
    </row>
    <row r="9" spans="1:8" ht="24.9" customHeight="1" x14ac:dyDescent="0.25">
      <c r="A9" s="82" t="s">
        <v>186</v>
      </c>
      <c r="B9" s="252" t="s">
        <v>187</v>
      </c>
      <c r="C9" s="252"/>
      <c r="D9" s="232"/>
      <c r="E9" s="232"/>
      <c r="F9" s="120"/>
      <c r="G9" s="118"/>
      <c r="H9" s="124"/>
    </row>
    <row r="10" spans="1:8" ht="24.9" customHeight="1" x14ac:dyDescent="0.25">
      <c r="A10" s="83" t="s">
        <v>188</v>
      </c>
      <c r="B10" s="255" t="s">
        <v>189</v>
      </c>
      <c r="C10" s="256"/>
      <c r="D10" s="232"/>
      <c r="E10" s="232"/>
      <c r="F10" s="119"/>
      <c r="G10" s="118"/>
      <c r="H10" s="124"/>
    </row>
    <row r="11" spans="1:8" ht="24.9" customHeight="1" x14ac:dyDescent="0.25">
      <c r="A11" s="83" t="s">
        <v>190</v>
      </c>
      <c r="B11" s="255" t="s">
        <v>187</v>
      </c>
      <c r="C11" s="256"/>
      <c r="D11" s="232"/>
      <c r="E11" s="232"/>
      <c r="F11" s="119"/>
      <c r="G11" s="118"/>
      <c r="H11" s="124"/>
    </row>
    <row r="12" spans="1:8" ht="24.9" customHeight="1" x14ac:dyDescent="0.25">
      <c r="A12" s="123"/>
      <c r="H12" s="124"/>
    </row>
    <row r="13" spans="1:8" ht="24.9" customHeight="1" thickBot="1" x14ac:dyDescent="0.3">
      <c r="A13" s="123"/>
      <c r="H13" s="124"/>
    </row>
    <row r="14" spans="1:8" ht="44.4" customHeight="1" thickBot="1" x14ac:dyDescent="0.3">
      <c r="A14" s="123"/>
      <c r="B14" s="224" t="s">
        <v>39</v>
      </c>
      <c r="C14" s="226"/>
      <c r="F14" s="56" t="s">
        <v>40</v>
      </c>
      <c r="H14" s="124"/>
    </row>
    <row r="15" spans="1:8" ht="45" customHeight="1" thickBot="1" x14ac:dyDescent="0.3">
      <c r="A15" s="114" t="str">
        <f>A1</f>
        <v>Douche/ toilethulpmiddelen complex; verrijdbaar en (permanent) in hoogte verstelbaar en/of kantelbaar.</v>
      </c>
      <c r="B15" s="253">
        <v>0</v>
      </c>
      <c r="C15" s="254"/>
      <c r="D15" s="57"/>
      <c r="E15" s="57"/>
      <c r="F15" s="57"/>
      <c r="G15" s="57"/>
      <c r="H15" s="126"/>
    </row>
  </sheetData>
  <sheetProtection algorithmName="SHA-512" hashValue="+eB/mOuoc6MsQBF1a6ov7DX9FmtBDvKX90Vsw5vRUg62iw0aTCQRecvpVUF11UmlFJFFiGdtK4SBoiUoW0wyGQ==" saltValue="l7CGGBd2i4dvTD7eZylJKQ==" spinCount="100000" sheet="1" objects="1" scenarios="1"/>
  <mergeCells count="15">
    <mergeCell ref="B14:C14"/>
    <mergeCell ref="B15:C15"/>
    <mergeCell ref="B10:C10"/>
    <mergeCell ref="D10:E10"/>
    <mergeCell ref="B11:C11"/>
    <mergeCell ref="D11:E11"/>
    <mergeCell ref="A1:H1"/>
    <mergeCell ref="B8:G8"/>
    <mergeCell ref="B9:C9"/>
    <mergeCell ref="D9:E9"/>
    <mergeCell ref="B2:H2"/>
    <mergeCell ref="B3:H3"/>
    <mergeCell ref="B4:H4"/>
    <mergeCell ref="B5:H5"/>
    <mergeCell ref="B6:H6"/>
  </mergeCells>
  <pageMargins left="0.70866141732283472" right="0.70866141732283472" top="0.74803149606299213" bottom="0.74803149606299213" header="0.31496062992125984" footer="0.31496062992125984"/>
  <pageSetup paperSize="9" scale="67" orientation="landscape" r:id="rId1"/>
  <headerFooter>
    <oddFooter>&amp;LAelmo, Rivierenland 2023</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12"/>
  <sheetViews>
    <sheetView zoomScale="75" zoomScaleNormal="75" workbookViewId="0">
      <selection activeCell="B28" sqref="B28"/>
    </sheetView>
  </sheetViews>
  <sheetFormatPr defaultColWidth="11.5546875" defaultRowHeight="12.6" x14ac:dyDescent="0.25"/>
  <cols>
    <col min="1" max="1" width="56" style="7" customWidth="1"/>
    <col min="2" max="2" width="23.44140625" style="7" customWidth="1"/>
    <col min="3" max="3" width="18.88671875" style="7" customWidth="1"/>
    <col min="4" max="4" width="23" style="7" customWidth="1"/>
    <col min="5" max="5" width="19.44140625" style="7" customWidth="1"/>
    <col min="6" max="6" width="24.44140625" style="7" customWidth="1"/>
    <col min="7" max="7" width="20.5546875" style="7" customWidth="1"/>
    <col min="8" max="8" width="7.109375" style="7" customWidth="1"/>
    <col min="9" max="16384" width="11.5546875" style="7"/>
  </cols>
  <sheetData>
    <row r="1" spans="1:8" ht="48.75" customHeight="1" thickBot="1" x14ac:dyDescent="0.3">
      <c r="A1" s="219" t="s">
        <v>246</v>
      </c>
      <c r="B1" s="219"/>
      <c r="C1" s="219"/>
      <c r="D1" s="219"/>
      <c r="E1" s="219"/>
      <c r="F1" s="219"/>
      <c r="G1" s="219"/>
      <c r="H1" s="219"/>
    </row>
    <row r="2" spans="1:8" ht="43.65" customHeight="1" x14ac:dyDescent="0.25">
      <c r="A2" s="32" t="s">
        <v>193</v>
      </c>
      <c r="B2" s="216" t="s">
        <v>251</v>
      </c>
      <c r="C2" s="216"/>
      <c r="D2" s="216"/>
      <c r="E2" s="216"/>
      <c r="F2" s="216"/>
      <c r="G2" s="216"/>
      <c r="H2" s="216"/>
    </row>
    <row r="3" spans="1:8" ht="14.85" customHeight="1" thickBot="1" x14ac:dyDescent="0.3">
      <c r="A3" s="35"/>
      <c r="B3" s="41"/>
      <c r="C3" s="41"/>
      <c r="D3" s="41"/>
      <c r="E3" s="41"/>
      <c r="F3" s="41"/>
      <c r="G3" s="41"/>
      <c r="H3" s="170"/>
    </row>
    <row r="4" spans="1:8" ht="49.65" customHeight="1" thickBot="1" x14ac:dyDescent="0.3">
      <c r="A4" s="171" t="s">
        <v>194</v>
      </c>
      <c r="B4" s="249" t="s">
        <v>195</v>
      </c>
      <c r="C4" s="250"/>
      <c r="D4" s="250"/>
      <c r="E4" s="250"/>
      <c r="F4" s="250"/>
      <c r="G4" s="251"/>
      <c r="H4" s="172"/>
    </row>
    <row r="5" spans="1:8" ht="44.25" customHeight="1" thickBot="1" x14ac:dyDescent="0.3">
      <c r="A5" s="5"/>
      <c r="B5" s="249" t="s">
        <v>196</v>
      </c>
      <c r="C5" s="251"/>
      <c r="D5" s="257" t="s">
        <v>197</v>
      </c>
      <c r="E5" s="258"/>
      <c r="F5" s="5" t="s">
        <v>198</v>
      </c>
      <c r="G5" s="5" t="s">
        <v>199</v>
      </c>
      <c r="H5" s="173"/>
    </row>
    <row r="6" spans="1:8" ht="24.9" customHeight="1" x14ac:dyDescent="0.25">
      <c r="A6" s="174" t="s">
        <v>186</v>
      </c>
      <c r="B6" s="259" t="s">
        <v>189</v>
      </c>
      <c r="C6" s="260"/>
      <c r="D6" s="261">
        <v>750</v>
      </c>
      <c r="E6" s="262"/>
      <c r="F6" s="175">
        <v>0</v>
      </c>
      <c r="G6" s="176">
        <f>D6-(D6*F6)</f>
        <v>750</v>
      </c>
      <c r="H6" s="173"/>
    </row>
    <row r="7" spans="1:8" ht="24.9" customHeight="1" x14ac:dyDescent="0.25">
      <c r="A7" s="174" t="s">
        <v>188</v>
      </c>
      <c r="B7" s="263" t="s">
        <v>189</v>
      </c>
      <c r="C7" s="264"/>
      <c r="D7" s="265"/>
      <c r="E7" s="266"/>
      <c r="F7" s="177"/>
      <c r="G7" s="176"/>
      <c r="H7" s="173"/>
    </row>
    <row r="8" spans="1:8" ht="24.9" customHeight="1" thickBot="1" x14ac:dyDescent="0.3">
      <c r="A8" s="178" t="s">
        <v>190</v>
      </c>
      <c r="B8" s="267" t="s">
        <v>189</v>
      </c>
      <c r="C8" s="268"/>
      <c r="D8" s="269"/>
      <c r="E8" s="270"/>
      <c r="F8" s="179"/>
      <c r="G8" s="180"/>
      <c r="H8" s="173"/>
    </row>
    <row r="9" spans="1:8" ht="24.9" customHeight="1" x14ac:dyDescent="0.25">
      <c r="A9" s="181"/>
      <c r="H9" s="173"/>
    </row>
    <row r="10" spans="1:8" ht="24.9" customHeight="1" thickBot="1" x14ac:dyDescent="0.3">
      <c r="A10" s="181"/>
      <c r="H10" s="173"/>
    </row>
    <row r="11" spans="1:8" ht="30" customHeight="1" thickBot="1" x14ac:dyDescent="0.3">
      <c r="A11" s="181"/>
      <c r="B11" s="182" t="s">
        <v>197</v>
      </c>
      <c r="C11" s="9" t="s">
        <v>199</v>
      </c>
      <c r="F11" s="56" t="s">
        <v>40</v>
      </c>
      <c r="H11" s="173"/>
    </row>
    <row r="12" spans="1:8" ht="34.35" customHeight="1" thickBot="1" x14ac:dyDescent="0.3">
      <c r="A12" s="25" t="str">
        <f>A1</f>
        <v>Eenvoudige Douche en toilethulpmiddelen koop tot € 750,00</v>
      </c>
      <c r="B12" s="183">
        <f>D6</f>
        <v>750</v>
      </c>
      <c r="C12" s="184">
        <f>G6</f>
        <v>750</v>
      </c>
      <c r="D12" s="57"/>
      <c r="E12" s="57"/>
      <c r="F12" s="57"/>
      <c r="G12" s="185"/>
      <c r="H12" s="186"/>
    </row>
  </sheetData>
  <sheetProtection algorithmName="SHA-512" hashValue="kWddp9IZ7kPlfSqJhoddaOs6Da7gqPs8eEqew6svFALK62fpk2rdx72tZGUZkfC1Pf/1Pud6yuw6H3ibn11VWA==" saltValue="HMY0x0BVhug9SFBRBiz4lw==" spinCount="100000" sheet="1" objects="1" scenarios="1"/>
  <mergeCells count="11">
    <mergeCell ref="B6:C6"/>
    <mergeCell ref="D6:E6"/>
    <mergeCell ref="B7:C7"/>
    <mergeCell ref="D7:E7"/>
    <mergeCell ref="B8:C8"/>
    <mergeCell ref="D8:E8"/>
    <mergeCell ref="A1:H1"/>
    <mergeCell ref="B2:H2"/>
    <mergeCell ref="B4:G4"/>
    <mergeCell ref="B5:C5"/>
    <mergeCell ref="D5:E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G11"/>
  <sheetViews>
    <sheetView zoomScale="76" zoomScaleNormal="76" workbookViewId="0">
      <selection activeCell="E21" sqref="E21"/>
    </sheetView>
  </sheetViews>
  <sheetFormatPr defaultColWidth="11.5546875" defaultRowHeight="12.6" x14ac:dyDescent="0.25"/>
  <cols>
    <col min="1" max="1" width="56.44140625" style="7" customWidth="1"/>
    <col min="2" max="2" width="18.109375" style="7" customWidth="1"/>
    <col min="3" max="3" width="35.44140625" style="7" customWidth="1"/>
    <col min="4" max="4" width="18.109375" style="7" customWidth="1"/>
    <col min="5" max="5" width="25.5546875" style="7" customWidth="1"/>
    <col min="6" max="6" width="23.44140625" style="7" customWidth="1"/>
    <col min="7" max="7" width="21.5546875" style="7" customWidth="1"/>
    <col min="8" max="16384" width="11.5546875" style="7"/>
  </cols>
  <sheetData>
    <row r="1" spans="1:7" ht="30" customHeight="1" thickBot="1" x14ac:dyDescent="0.3">
      <c r="A1" s="224" t="s">
        <v>200</v>
      </c>
      <c r="B1" s="225"/>
      <c r="C1" s="225"/>
      <c r="D1" s="225"/>
      <c r="E1" s="225"/>
      <c r="F1" s="225"/>
      <c r="G1" s="226"/>
    </row>
    <row r="2" spans="1:7" ht="30" customHeight="1" x14ac:dyDescent="0.25">
      <c r="A2" s="115" t="s">
        <v>14</v>
      </c>
      <c r="B2" s="236" t="s">
        <v>201</v>
      </c>
      <c r="C2" s="236"/>
      <c r="D2" s="236"/>
      <c r="E2" s="236"/>
      <c r="F2" s="236"/>
      <c r="G2" s="236"/>
    </row>
    <row r="3" spans="1:7" ht="30" customHeight="1" x14ac:dyDescent="0.25">
      <c r="A3" s="116" t="s">
        <v>16</v>
      </c>
      <c r="B3" s="238" t="s">
        <v>202</v>
      </c>
      <c r="C3" s="238"/>
      <c r="D3" s="238"/>
      <c r="E3" s="238"/>
      <c r="F3" s="238"/>
      <c r="G3" s="238"/>
    </row>
    <row r="4" spans="1:7" ht="30" customHeight="1" x14ac:dyDescent="0.25">
      <c r="A4" s="116" t="s">
        <v>18</v>
      </c>
      <c r="B4" s="238" t="s">
        <v>203</v>
      </c>
      <c r="C4" s="238"/>
      <c r="D4" s="238"/>
      <c r="E4" s="238"/>
      <c r="F4" s="238"/>
      <c r="G4" s="238"/>
    </row>
    <row r="5" spans="1:7" ht="30" customHeight="1" x14ac:dyDescent="0.25">
      <c r="A5" s="116" t="s">
        <v>20</v>
      </c>
      <c r="B5" s="238" t="s">
        <v>204</v>
      </c>
      <c r="C5" s="238"/>
      <c r="D5" s="238"/>
      <c r="E5" s="238"/>
      <c r="F5" s="238"/>
      <c r="G5" s="238"/>
    </row>
    <row r="6" spans="1:7" ht="30" customHeight="1" thickBot="1" x14ac:dyDescent="0.3">
      <c r="A6" s="117" t="s">
        <v>22</v>
      </c>
      <c r="B6" s="242" t="s">
        <v>205</v>
      </c>
      <c r="C6" s="242"/>
      <c r="D6" s="242"/>
      <c r="E6" s="242"/>
      <c r="F6" s="242"/>
      <c r="G6" s="242"/>
    </row>
    <row r="7" spans="1:7" ht="24" customHeight="1" x14ac:dyDescent="0.25">
      <c r="A7" s="43"/>
      <c r="B7" s="273"/>
      <c r="C7" s="273"/>
      <c r="D7" s="273"/>
      <c r="E7" s="273"/>
      <c r="F7" s="273"/>
      <c r="G7" s="273"/>
    </row>
    <row r="8" spans="1:7" x14ac:dyDescent="0.25">
      <c r="A8" s="11"/>
      <c r="B8" s="11"/>
      <c r="C8" s="11"/>
      <c r="D8" s="11"/>
      <c r="E8" s="11"/>
      <c r="F8" s="11"/>
      <c r="G8" s="11"/>
    </row>
    <row r="9" spans="1:7" ht="13.2" thickBot="1" x14ac:dyDescent="0.3">
      <c r="A9" s="11"/>
      <c r="B9" s="11"/>
      <c r="C9" s="11"/>
      <c r="D9" s="11"/>
      <c r="E9" s="11"/>
      <c r="F9" s="11"/>
      <c r="G9" s="11"/>
    </row>
    <row r="10" spans="1:7" ht="44.4" customHeight="1" thickBot="1" x14ac:dyDescent="0.3">
      <c r="A10" s="11"/>
      <c r="B10" s="224" t="s">
        <v>39</v>
      </c>
      <c r="C10" s="226"/>
      <c r="D10" s="11"/>
      <c r="E10" s="11"/>
      <c r="F10" s="11"/>
    </row>
    <row r="11" spans="1:7" ht="31.65" customHeight="1" thickBot="1" x14ac:dyDescent="0.3">
      <c r="A11" s="145" t="str">
        <f>A1</f>
        <v>Universele "losse" elektrische duwondersteuning begeleider</v>
      </c>
      <c r="B11" s="271">
        <v>0</v>
      </c>
      <c r="C11" s="272"/>
      <c r="D11" s="11"/>
      <c r="E11" s="11"/>
      <c r="F11" s="11"/>
    </row>
  </sheetData>
  <sheetProtection algorithmName="SHA-512" hashValue="b+LYWh9hHl2cZZzrtPSi8jOaaDovrYJwdkY0p899i/wzTG51k/lToY93RlLOb1tfZA3qjwWmmWcynXY/d6qeNw==" saltValue="k6ece3AivRrY2W37H34i2g==" spinCount="100000" sheet="1" objects="1" scenarios="1"/>
  <mergeCells count="9">
    <mergeCell ref="B10:C10"/>
    <mergeCell ref="B11:C11"/>
    <mergeCell ref="B7:G7"/>
    <mergeCell ref="A1:G1"/>
    <mergeCell ref="B2:G2"/>
    <mergeCell ref="B3:G3"/>
    <mergeCell ref="B4:G4"/>
    <mergeCell ref="B5:G5"/>
    <mergeCell ref="B6:G6"/>
  </mergeCells>
  <pageMargins left="0.70866141732283472" right="0.70866141732283472" top="0.74803149606299213" bottom="0.74803149606299213" header="0.31496062992125984" footer="0.31496062992125984"/>
  <pageSetup paperSize="9" scale="67" orientation="landscape" r:id="rId1"/>
  <headerFooter>
    <oddFooter>&amp;LAelmo, Rivierenland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76"/>
  <sheetViews>
    <sheetView topLeftCell="A5" zoomScale="75" zoomScaleNormal="75" workbookViewId="0">
      <selection sqref="A1:C1"/>
    </sheetView>
  </sheetViews>
  <sheetFormatPr defaultColWidth="9" defaultRowHeight="12.6" x14ac:dyDescent="0.25"/>
  <cols>
    <col min="1" max="1" width="61.5546875" style="7" customWidth="1"/>
    <col min="2" max="3" width="44.88671875" style="7" customWidth="1"/>
    <col min="4" max="5" width="13" style="7" customWidth="1"/>
    <col min="6" max="6" width="20.5546875" style="7" customWidth="1"/>
    <col min="7" max="7" width="13.109375" style="7" customWidth="1"/>
    <col min="8" max="8" width="13" style="7" customWidth="1"/>
    <col min="9" max="16384" width="9" style="7"/>
  </cols>
  <sheetData>
    <row r="1" spans="1:8" ht="30" customHeight="1" thickBot="1" x14ac:dyDescent="0.3">
      <c r="A1" s="219" t="s">
        <v>13</v>
      </c>
      <c r="B1" s="219"/>
      <c r="C1" s="219"/>
    </row>
    <row r="2" spans="1:8" ht="30" customHeight="1" x14ac:dyDescent="0.25">
      <c r="A2" s="32" t="s">
        <v>14</v>
      </c>
      <c r="B2" s="216" t="s">
        <v>15</v>
      </c>
      <c r="C2" s="216"/>
    </row>
    <row r="3" spans="1:8" ht="30" customHeight="1" x14ac:dyDescent="0.25">
      <c r="A3" s="33" t="s">
        <v>16</v>
      </c>
      <c r="B3" s="216" t="s">
        <v>17</v>
      </c>
      <c r="C3" s="216"/>
    </row>
    <row r="4" spans="1:8" ht="30" customHeight="1" x14ac:dyDescent="0.25">
      <c r="A4" s="33" t="s">
        <v>18</v>
      </c>
      <c r="B4" s="216" t="s">
        <v>19</v>
      </c>
      <c r="C4" s="216"/>
    </row>
    <row r="5" spans="1:8" ht="30" customHeight="1" x14ac:dyDescent="0.25">
      <c r="A5" s="33" t="s">
        <v>20</v>
      </c>
      <c r="B5" s="216" t="s">
        <v>21</v>
      </c>
      <c r="C5" s="216"/>
    </row>
    <row r="6" spans="1:8" ht="30" customHeight="1" thickBot="1" x14ac:dyDescent="0.3">
      <c r="A6" s="34" t="s">
        <v>22</v>
      </c>
      <c r="B6" s="216" t="s">
        <v>23</v>
      </c>
      <c r="C6" s="216"/>
    </row>
    <row r="7" spans="1:8" ht="13.2" thickBot="1" x14ac:dyDescent="0.3">
      <c r="A7" s="35"/>
      <c r="B7" s="41"/>
      <c r="C7" s="41"/>
    </row>
    <row r="8" spans="1:8" ht="54" customHeight="1" thickBot="1" x14ac:dyDescent="0.3">
      <c r="A8" s="5" t="str">
        <f>A1</f>
        <v>Hoepelrolstoel voor incidenteel gebruik (lichtgewicht uitvoering)</v>
      </c>
      <c r="B8" s="130" t="s">
        <v>24</v>
      </c>
      <c r="C8" s="130" t="s">
        <v>24</v>
      </c>
    </row>
    <row r="9" spans="1:8" s="11" customFormat="1" ht="40.65" customHeight="1" thickBot="1" x14ac:dyDescent="0.3">
      <c r="A9" s="9" t="s">
        <v>25</v>
      </c>
      <c r="B9" s="8"/>
      <c r="C9" s="8"/>
      <c r="D9" s="7"/>
      <c r="E9" s="7"/>
      <c r="F9" s="7"/>
      <c r="G9" s="7"/>
      <c r="H9" s="7"/>
    </row>
    <row r="10" spans="1:8" ht="31.5" customHeight="1" x14ac:dyDescent="0.25">
      <c r="A10" s="45" t="s">
        <v>26</v>
      </c>
      <c r="B10" s="46"/>
      <c r="C10" s="47"/>
    </row>
    <row r="11" spans="1:8" ht="24.9" customHeight="1" x14ac:dyDescent="0.25">
      <c r="A11" s="38" t="s">
        <v>27</v>
      </c>
      <c r="B11" s="46"/>
      <c r="C11" s="47"/>
    </row>
    <row r="12" spans="1:8" ht="24.9" customHeight="1" x14ac:dyDescent="0.25">
      <c r="A12" s="38" t="s">
        <v>28</v>
      </c>
      <c r="B12" s="46"/>
      <c r="C12" s="47"/>
    </row>
    <row r="13" spans="1:8" ht="24.9" customHeight="1" x14ac:dyDescent="0.25">
      <c r="A13" s="38" t="s">
        <v>29</v>
      </c>
      <c r="B13" s="46"/>
      <c r="C13" s="47"/>
    </row>
    <row r="14" spans="1:8" ht="24.9" customHeight="1" x14ac:dyDescent="0.25">
      <c r="A14" s="38" t="s">
        <v>30</v>
      </c>
      <c r="B14" s="46"/>
      <c r="C14" s="47"/>
    </row>
    <row r="15" spans="1:8" ht="24.9" customHeight="1" x14ac:dyDescent="0.25">
      <c r="A15" s="38" t="s">
        <v>31</v>
      </c>
      <c r="B15" s="46"/>
      <c r="C15" s="47"/>
    </row>
    <row r="16" spans="1:8" ht="24.9" customHeight="1" x14ac:dyDescent="0.25">
      <c r="A16" s="38" t="s">
        <v>32</v>
      </c>
      <c r="B16" s="46"/>
      <c r="C16" s="47"/>
    </row>
    <row r="17" spans="1:4" ht="28.5" customHeight="1" x14ac:dyDescent="0.25">
      <c r="A17" s="38" t="s">
        <v>33</v>
      </c>
      <c r="B17" s="46"/>
      <c r="C17" s="47"/>
    </row>
    <row r="18" spans="1:4" ht="24.9" customHeight="1" x14ac:dyDescent="0.25">
      <c r="A18" s="38" t="s">
        <v>34</v>
      </c>
      <c r="B18" s="46"/>
      <c r="C18" s="47"/>
    </row>
    <row r="19" spans="1:4" ht="24.9" customHeight="1" x14ac:dyDescent="0.25">
      <c r="A19" s="38" t="s">
        <v>35</v>
      </c>
      <c r="B19" s="46"/>
      <c r="C19" s="47"/>
    </row>
    <row r="20" spans="1:4" ht="24.9" customHeight="1" x14ac:dyDescent="0.25">
      <c r="A20" s="38" t="s">
        <v>36</v>
      </c>
      <c r="B20" s="46"/>
      <c r="C20" s="47"/>
    </row>
    <row r="21" spans="1:4" ht="25.5" customHeight="1" x14ac:dyDescent="0.25">
      <c r="A21" s="38" t="s">
        <v>37</v>
      </c>
      <c r="B21" s="46"/>
      <c r="C21" s="47"/>
    </row>
    <row r="22" spans="1:4" ht="25.5" customHeight="1" x14ac:dyDescent="0.25">
      <c r="A22" s="38" t="s">
        <v>38</v>
      </c>
      <c r="B22" s="46"/>
      <c r="C22" s="47"/>
    </row>
    <row r="23" spans="1:4" ht="25.5" customHeight="1" thickBot="1" x14ac:dyDescent="0.3">
      <c r="A23" s="39"/>
      <c r="B23" s="46"/>
      <c r="C23" s="47"/>
    </row>
    <row r="24" spans="1:4" ht="25.5" customHeight="1" thickBot="1" x14ac:dyDescent="0.3">
      <c r="A24" s="40" t="s">
        <v>39</v>
      </c>
      <c r="B24" s="217">
        <v>0</v>
      </c>
      <c r="C24" s="218"/>
      <c r="D24" s="42" t="s">
        <v>40</v>
      </c>
    </row>
    <row r="25" spans="1:4" ht="25.5" customHeight="1" x14ac:dyDescent="0.25"/>
    <row r="26" spans="1:4" s="26" customFormat="1" ht="49.65" customHeight="1" x14ac:dyDescent="0.25"/>
    <row r="27" spans="1:4" s="26" customFormat="1" ht="40.65" customHeight="1" x14ac:dyDescent="0.25"/>
    <row r="28" spans="1:4" s="26" customFormat="1" ht="24.9" customHeight="1" x14ac:dyDescent="0.25"/>
    <row r="29" spans="1:4" s="26" customFormat="1" ht="24.9" customHeight="1" x14ac:dyDescent="0.25"/>
    <row r="30" spans="1:4" s="26" customFormat="1" ht="24.9" customHeight="1" x14ac:dyDescent="0.25"/>
    <row r="31" spans="1:4" s="26" customFormat="1" ht="24.9" customHeight="1" x14ac:dyDescent="0.25"/>
    <row r="32" spans="1:4" s="26" customFormat="1" ht="24.9" customHeight="1" x14ac:dyDescent="0.25"/>
    <row r="33" s="26" customFormat="1" ht="24.9" customHeight="1" x14ac:dyDescent="0.25"/>
    <row r="34" s="26" customFormat="1" ht="24.9" customHeight="1" x14ac:dyDescent="0.25"/>
    <row r="35" s="26" customFormat="1" ht="24.9" customHeight="1" x14ac:dyDescent="0.25"/>
    <row r="36" s="26" customFormat="1" ht="24.9" customHeight="1" x14ac:dyDescent="0.25"/>
    <row r="37" s="26" customFormat="1" ht="24.9" customHeight="1" x14ac:dyDescent="0.25"/>
    <row r="38" s="26" customFormat="1" ht="24.9" customHeight="1" x14ac:dyDescent="0.25"/>
    <row r="39" s="26" customFormat="1" ht="24.9" customHeight="1" x14ac:dyDescent="0.25"/>
    <row r="40" s="26" customFormat="1" ht="24.9" customHeight="1" x14ac:dyDescent="0.25"/>
    <row r="41" s="26" customFormat="1" ht="24.9" customHeight="1" x14ac:dyDescent="0.25"/>
    <row r="42" s="26" customFormat="1" ht="24.9" customHeight="1" x14ac:dyDescent="0.25"/>
    <row r="43" s="26" customFormat="1" ht="13.2" x14ac:dyDescent="0.25"/>
    <row r="44" s="26" customFormat="1" ht="26.1" customHeight="1" x14ac:dyDescent="0.25"/>
    <row r="45" s="26" customFormat="1" ht="24.9" customHeight="1" x14ac:dyDescent="0.25"/>
    <row r="46" s="26" customFormat="1" ht="13.2" x14ac:dyDescent="0.25"/>
    <row r="47" s="26" customFormat="1" ht="26.1" customHeight="1" x14ac:dyDescent="0.25"/>
    <row r="48" s="26" customFormat="1" ht="23.85" customHeight="1" x14ac:dyDescent="0.25"/>
    <row r="49" s="26" customFormat="1" ht="24.9" customHeight="1" x14ac:dyDescent="0.25"/>
    <row r="50" s="26" customFormat="1" ht="48.75" customHeight="1" x14ac:dyDescent="0.25"/>
    <row r="51" s="26" customFormat="1" ht="40.65" customHeight="1" x14ac:dyDescent="0.25"/>
    <row r="52" s="26" customFormat="1" ht="24.9" customHeight="1" x14ac:dyDescent="0.25"/>
    <row r="53" s="26" customFormat="1" ht="24.9" customHeight="1" x14ac:dyDescent="0.25"/>
    <row r="54" s="26" customFormat="1" ht="24.9" customHeight="1" x14ac:dyDescent="0.25"/>
    <row r="55" s="26" customFormat="1" ht="24.9" customHeight="1" x14ac:dyDescent="0.25"/>
    <row r="56" s="26" customFormat="1" ht="24.9" customHeight="1" x14ac:dyDescent="0.25"/>
    <row r="57" s="26" customFormat="1" ht="24.9" customHeight="1" x14ac:dyDescent="0.25"/>
    <row r="58" s="26" customFormat="1" ht="24.9" customHeight="1" x14ac:dyDescent="0.25"/>
    <row r="59" s="26" customFormat="1" ht="24.9" customHeight="1" x14ac:dyDescent="0.25"/>
    <row r="60" s="26" customFormat="1" ht="24.9" customHeight="1" x14ac:dyDescent="0.25"/>
    <row r="61" s="26" customFormat="1" ht="24.9" customHeight="1" x14ac:dyDescent="0.25"/>
    <row r="62" s="26" customFormat="1" ht="24.9" customHeight="1" x14ac:dyDescent="0.25"/>
    <row r="63" s="26" customFormat="1" ht="24.9" customHeight="1" x14ac:dyDescent="0.25"/>
    <row r="64" s="26" customFormat="1" ht="24.9" customHeight="1" x14ac:dyDescent="0.25"/>
    <row r="65" s="26" customFormat="1" ht="24.9" customHeight="1" x14ac:dyDescent="0.25"/>
    <row r="66" s="26" customFormat="1" ht="24.9" customHeight="1" x14ac:dyDescent="0.25"/>
    <row r="67" s="26" customFormat="1" ht="23.85" customHeight="1" x14ac:dyDescent="0.25"/>
    <row r="68" s="26" customFormat="1" ht="26.1" customHeight="1" x14ac:dyDescent="0.25"/>
    <row r="69" s="26" customFormat="1" ht="24.9" customHeight="1" x14ac:dyDescent="0.25"/>
    <row r="70" s="26" customFormat="1" ht="23.1" customHeight="1" x14ac:dyDescent="0.25"/>
    <row r="71" s="26" customFormat="1" ht="26.1" customHeight="1" x14ac:dyDescent="0.25"/>
    <row r="72" s="26" customFormat="1" ht="23.85" customHeight="1" x14ac:dyDescent="0.25"/>
    <row r="73" s="26" customFormat="1" ht="24.9" customHeight="1" x14ac:dyDescent="0.25"/>
    <row r="74" s="26" customFormat="1" ht="24.9" customHeight="1" x14ac:dyDescent="0.25"/>
    <row r="75" s="26" customFormat="1" ht="24.9" customHeight="1" x14ac:dyDescent="0.25"/>
    <row r="76" s="26" customFormat="1" ht="24.9" customHeight="1" x14ac:dyDescent="0.25"/>
    <row r="77" s="26" customFormat="1" ht="24.9" customHeight="1" x14ac:dyDescent="0.25"/>
    <row r="78" s="26" customFormat="1" ht="38.1" customHeight="1" x14ac:dyDescent="0.25"/>
    <row r="79" s="26" customFormat="1" ht="24.9" customHeight="1" x14ac:dyDescent="0.25"/>
    <row r="80" s="26" customFormat="1" ht="24.9" customHeight="1" x14ac:dyDescent="0.25"/>
    <row r="81" s="26" customFormat="1" ht="24.9" customHeight="1" x14ac:dyDescent="0.25"/>
    <row r="82" s="26" customFormat="1" ht="24.9" customHeight="1" x14ac:dyDescent="0.25"/>
    <row r="83" s="26" customFormat="1" ht="24.9" customHeight="1" x14ac:dyDescent="0.25"/>
    <row r="84" s="26" customFormat="1" ht="24.9" customHeight="1" x14ac:dyDescent="0.25"/>
    <row r="85" s="26" customFormat="1" ht="24.9" customHeight="1" x14ac:dyDescent="0.25"/>
    <row r="86" s="26" customFormat="1" ht="24.9" customHeight="1" x14ac:dyDescent="0.25"/>
    <row r="87" s="26" customFormat="1" ht="24.9" customHeight="1" x14ac:dyDescent="0.25"/>
    <row r="88" s="26" customFormat="1" ht="24.9" customHeight="1" x14ac:dyDescent="0.25"/>
    <row r="89" s="26" customFormat="1" ht="24.9" customHeight="1" x14ac:dyDescent="0.25"/>
    <row r="90" s="26" customFormat="1" ht="24.9" customHeight="1" x14ac:dyDescent="0.25"/>
    <row r="91" s="26" customFormat="1" ht="24.9" customHeight="1" x14ac:dyDescent="0.25"/>
    <row r="92" s="26" customFormat="1" ht="24.9" customHeight="1" x14ac:dyDescent="0.25"/>
    <row r="93" s="26" customFormat="1" ht="24.9" customHeight="1" x14ac:dyDescent="0.25"/>
    <row r="94" s="26" customFormat="1" ht="24.9" customHeight="1" x14ac:dyDescent="0.25"/>
    <row r="95" s="26" customFormat="1" ht="24.9" customHeight="1" x14ac:dyDescent="0.25"/>
    <row r="96" s="26" customFormat="1" ht="24.9" customHeight="1" x14ac:dyDescent="0.25"/>
    <row r="97" s="26" customFormat="1" ht="24.9" customHeight="1" x14ac:dyDescent="0.25"/>
    <row r="98" s="26" customFormat="1" ht="24.9" customHeight="1" x14ac:dyDescent="0.25"/>
    <row r="99" s="26" customFormat="1" ht="24.9" customHeight="1" x14ac:dyDescent="0.25"/>
    <row r="100" s="26" customFormat="1" ht="24.9" customHeight="1" x14ac:dyDescent="0.25"/>
    <row r="101" s="26" customFormat="1" ht="24.9" customHeight="1" x14ac:dyDescent="0.25"/>
    <row r="102" s="26" customFormat="1" ht="24.9" customHeight="1" x14ac:dyDescent="0.25"/>
    <row r="103" s="26" customFormat="1" ht="24.9" customHeight="1" x14ac:dyDescent="0.25"/>
    <row r="104" s="26" customFormat="1" ht="24.9" customHeight="1" x14ac:dyDescent="0.25"/>
    <row r="105" s="26" customFormat="1" ht="24.9" customHeight="1" x14ac:dyDescent="0.25"/>
    <row r="106" s="26" customFormat="1" ht="24.9" customHeight="1" x14ac:dyDescent="0.25"/>
    <row r="107" s="26" customFormat="1" ht="24.9" customHeight="1" x14ac:dyDescent="0.25"/>
    <row r="108" s="26" customFormat="1" ht="24.9" customHeight="1" x14ac:dyDescent="0.25"/>
    <row r="109" s="26" customFormat="1" ht="24.9" customHeight="1" x14ac:dyDescent="0.25"/>
    <row r="110" s="26" customFormat="1" ht="24.9" customHeight="1" x14ac:dyDescent="0.25"/>
    <row r="111" s="26" customFormat="1" ht="24.9" customHeight="1" x14ac:dyDescent="0.25"/>
    <row r="112" s="26" customFormat="1" ht="24.9" customHeight="1" x14ac:dyDescent="0.25"/>
    <row r="113" s="26" customFormat="1" ht="24.9" customHeight="1" x14ac:dyDescent="0.25"/>
    <row r="114" s="26" customFormat="1" ht="24.9" customHeight="1" x14ac:dyDescent="0.25"/>
    <row r="115" s="26" customFormat="1" ht="24.9" customHeight="1" x14ac:dyDescent="0.25"/>
    <row r="116" s="26" customFormat="1" ht="24.9" customHeight="1" x14ac:dyDescent="0.25"/>
    <row r="117" s="26" customFormat="1" ht="24.9" customHeight="1" x14ac:dyDescent="0.25"/>
    <row r="118" s="26" customFormat="1" ht="24.9" customHeight="1" x14ac:dyDescent="0.25"/>
    <row r="119" s="26" customFormat="1" ht="24.9" customHeight="1" x14ac:dyDescent="0.25"/>
    <row r="120" s="26" customFormat="1" ht="24.9" customHeight="1" x14ac:dyDescent="0.25"/>
    <row r="121" s="26" customFormat="1" ht="24.9" customHeight="1" x14ac:dyDescent="0.25"/>
    <row r="122" s="26" customFormat="1" ht="24.9" customHeight="1" x14ac:dyDescent="0.25"/>
    <row r="123" s="26" customFormat="1" ht="24.9" customHeight="1" x14ac:dyDescent="0.25"/>
    <row r="124" s="26" customFormat="1" ht="24.9" customHeight="1" x14ac:dyDescent="0.25"/>
    <row r="125" s="26" customFormat="1" ht="24.9" customHeight="1" x14ac:dyDescent="0.25"/>
    <row r="126" s="26" customFormat="1" ht="24.9" customHeight="1" x14ac:dyDescent="0.25"/>
    <row r="127" s="26" customFormat="1" ht="24.9" customHeight="1" x14ac:dyDescent="0.25"/>
    <row r="128" s="26" customFormat="1" ht="24.9" customHeight="1" x14ac:dyDescent="0.25"/>
    <row r="129" s="26" customFormat="1" ht="24.9" customHeight="1" x14ac:dyDescent="0.25"/>
    <row r="130" s="26" customFormat="1" ht="24.9" customHeight="1" x14ac:dyDescent="0.25"/>
    <row r="131" s="26" customFormat="1" ht="24.9" customHeight="1" x14ac:dyDescent="0.25"/>
    <row r="132" ht="24.9" customHeight="1" x14ac:dyDescent="0.25"/>
    <row r="133" ht="24.9" customHeight="1" x14ac:dyDescent="0.25"/>
    <row r="134" ht="24.9" customHeight="1" x14ac:dyDescent="0.25"/>
    <row r="135" ht="24.9" customHeight="1" x14ac:dyDescent="0.25"/>
    <row r="136" ht="24.9" customHeight="1" x14ac:dyDescent="0.25"/>
    <row r="137" ht="24.9" customHeight="1" x14ac:dyDescent="0.25"/>
    <row r="138" ht="24.9" customHeight="1" x14ac:dyDescent="0.25"/>
    <row r="139" ht="24.9" customHeight="1" x14ac:dyDescent="0.25"/>
    <row r="140" ht="24.9" customHeight="1" x14ac:dyDescent="0.25"/>
    <row r="141" ht="24.9" customHeight="1" x14ac:dyDescent="0.25"/>
    <row r="142" ht="24.9" customHeight="1" x14ac:dyDescent="0.25"/>
    <row r="143" ht="24.9" customHeight="1" x14ac:dyDescent="0.25"/>
    <row r="144" ht="24.9" customHeight="1" x14ac:dyDescent="0.25"/>
    <row r="145" ht="24.9" customHeight="1" x14ac:dyDescent="0.25"/>
    <row r="146" ht="24.9" customHeight="1" x14ac:dyDescent="0.25"/>
    <row r="147" ht="24.9" customHeight="1" x14ac:dyDescent="0.25"/>
    <row r="148" ht="24.9" customHeight="1" x14ac:dyDescent="0.25"/>
    <row r="149" ht="24.9" customHeight="1" x14ac:dyDescent="0.25"/>
    <row r="150" ht="24.9" customHeight="1" x14ac:dyDescent="0.25"/>
    <row r="151" ht="24.9" customHeight="1" x14ac:dyDescent="0.25"/>
    <row r="152" ht="24.9" customHeight="1" x14ac:dyDescent="0.25"/>
    <row r="153" ht="24.9" customHeight="1" x14ac:dyDescent="0.25"/>
    <row r="154" ht="24.9" customHeight="1" x14ac:dyDescent="0.25"/>
    <row r="155" ht="24.9" customHeight="1" x14ac:dyDescent="0.25"/>
    <row r="156" ht="24.9" customHeight="1" x14ac:dyDescent="0.25"/>
    <row r="157" ht="24.9" customHeight="1" x14ac:dyDescent="0.25"/>
    <row r="158" ht="24.9" customHeight="1" x14ac:dyDescent="0.25"/>
    <row r="159" ht="24.9" customHeight="1" x14ac:dyDescent="0.25"/>
    <row r="160" ht="24.9" customHeight="1" x14ac:dyDescent="0.25"/>
    <row r="161" ht="24.9" customHeight="1" x14ac:dyDescent="0.25"/>
    <row r="162" ht="24.9" customHeight="1" x14ac:dyDescent="0.25"/>
    <row r="163" ht="24.9" customHeight="1" x14ac:dyDescent="0.25"/>
    <row r="164" ht="24.9" customHeight="1" x14ac:dyDescent="0.25"/>
    <row r="165" ht="24.9" customHeight="1" x14ac:dyDescent="0.25"/>
    <row r="166" ht="24.9" customHeight="1" x14ac:dyDescent="0.25"/>
    <row r="167" ht="24.9" customHeight="1" x14ac:dyDescent="0.25"/>
    <row r="168" ht="24.9" customHeight="1" x14ac:dyDescent="0.25"/>
    <row r="169" ht="24.9" customHeight="1" x14ac:dyDescent="0.25"/>
    <row r="170" ht="24.9" customHeight="1" x14ac:dyDescent="0.25"/>
    <row r="171" ht="24.9" customHeight="1" x14ac:dyDescent="0.25"/>
    <row r="172" ht="24.9" customHeight="1" x14ac:dyDescent="0.25"/>
    <row r="173" ht="24.9" customHeight="1" x14ac:dyDescent="0.25"/>
    <row r="174" ht="24.9" customHeight="1" x14ac:dyDescent="0.25"/>
    <row r="175" ht="24.9" customHeight="1" x14ac:dyDescent="0.25"/>
    <row r="176" ht="24.9" customHeight="1" x14ac:dyDescent="0.25"/>
  </sheetData>
  <sheetProtection algorithmName="SHA-512" hashValue="X+WYTgADbUNw9nC29O+4M7nvFSeoUlysKPlNw5l6F/gnosxvH8Zi4Mqz5CppedtV/MFIUr2hnJNlqpEVNwn5MA==" saltValue="JaM0Szo+G6LUcPsbUgoDiQ==" spinCount="100000" sheet="1" objects="1" scenarios="1"/>
  <mergeCells count="7">
    <mergeCell ref="B6:C6"/>
    <mergeCell ref="B24:C24"/>
    <mergeCell ref="A1:C1"/>
    <mergeCell ref="B2:C2"/>
    <mergeCell ref="B3:C3"/>
    <mergeCell ref="B4:C4"/>
    <mergeCell ref="B5:C5"/>
  </mergeCells>
  <pageMargins left="0.39370078740157483" right="0.39370078740157483" top="0.59055118110236227" bottom="0.55118110236220474" header="0.51181102362204722" footer="0.39370078740157483"/>
  <pageSetup paperSize="9" scale="74" firstPageNumber="0" orientation="landscape" horizontalDpi="300" verticalDpi="300" r:id="rId1"/>
  <headerFooter alignWithMargins="0">
    <oddFooter>&amp;L&amp;"Verdana,Standaard"&amp;8Aelmo, Rivierenland 2023</oddFooter>
  </headerFooter>
  <rowBreaks count="2" manualBreakCount="2">
    <brk id="25" max="16383" man="1"/>
    <brk id="49"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G11"/>
  <sheetViews>
    <sheetView zoomScale="77" zoomScaleNormal="77" workbookViewId="0">
      <selection activeCell="A27" sqref="A27"/>
    </sheetView>
  </sheetViews>
  <sheetFormatPr defaultColWidth="11.5546875" defaultRowHeight="12.6" x14ac:dyDescent="0.25"/>
  <cols>
    <col min="1" max="1" width="56.44140625" style="7" customWidth="1"/>
    <col min="2" max="2" width="18.109375" style="7" customWidth="1"/>
    <col min="3" max="3" width="35.44140625" style="7" customWidth="1"/>
    <col min="4" max="4" width="18.109375" style="7" customWidth="1"/>
    <col min="5" max="5" width="25.5546875" style="7" customWidth="1"/>
    <col min="6" max="6" width="23.44140625" style="7" customWidth="1"/>
    <col min="7" max="7" width="21.5546875" style="7" customWidth="1"/>
    <col min="8" max="16384" width="11.5546875" style="7"/>
  </cols>
  <sheetData>
    <row r="1" spans="1:7" ht="30" customHeight="1" thickBot="1" x14ac:dyDescent="0.3">
      <c r="A1" s="224" t="s">
        <v>206</v>
      </c>
      <c r="B1" s="225"/>
      <c r="C1" s="225"/>
      <c r="D1" s="225"/>
      <c r="E1" s="225"/>
      <c r="F1" s="225"/>
      <c r="G1" s="226"/>
    </row>
    <row r="2" spans="1:7" ht="30" customHeight="1" x14ac:dyDescent="0.25">
      <c r="A2" s="115" t="s">
        <v>14</v>
      </c>
      <c r="B2" s="236" t="s">
        <v>207</v>
      </c>
      <c r="C2" s="236"/>
      <c r="D2" s="236"/>
      <c r="E2" s="236"/>
      <c r="F2" s="236"/>
      <c r="G2" s="236"/>
    </row>
    <row r="3" spans="1:7" ht="30" customHeight="1" x14ac:dyDescent="0.25">
      <c r="A3" s="116" t="s">
        <v>16</v>
      </c>
      <c r="B3" s="238" t="s">
        <v>202</v>
      </c>
      <c r="C3" s="238"/>
      <c r="D3" s="238"/>
      <c r="E3" s="238"/>
      <c r="F3" s="238"/>
      <c r="G3" s="238"/>
    </row>
    <row r="4" spans="1:7" ht="30" customHeight="1" x14ac:dyDescent="0.25">
      <c r="A4" s="116" t="s">
        <v>18</v>
      </c>
      <c r="B4" s="238" t="s">
        <v>208</v>
      </c>
      <c r="C4" s="238"/>
      <c r="D4" s="238"/>
      <c r="E4" s="238"/>
      <c r="F4" s="238"/>
      <c r="G4" s="238"/>
    </row>
    <row r="5" spans="1:7" ht="30" customHeight="1" x14ac:dyDescent="0.25">
      <c r="A5" s="116" t="s">
        <v>20</v>
      </c>
      <c r="B5" s="238" t="s">
        <v>204</v>
      </c>
      <c r="C5" s="238"/>
      <c r="D5" s="238"/>
      <c r="E5" s="238"/>
      <c r="F5" s="238"/>
      <c r="G5" s="238"/>
    </row>
    <row r="6" spans="1:7" ht="30" customHeight="1" thickBot="1" x14ac:dyDescent="0.3">
      <c r="A6" s="117" t="s">
        <v>22</v>
      </c>
      <c r="B6" s="242" t="s">
        <v>205</v>
      </c>
      <c r="C6" s="242"/>
      <c r="D6" s="242"/>
      <c r="E6" s="242"/>
      <c r="F6" s="242"/>
      <c r="G6" s="242"/>
    </row>
    <row r="7" spans="1:7" ht="24" customHeight="1" x14ac:dyDescent="0.25">
      <c r="A7" s="43"/>
      <c r="B7" s="273"/>
      <c r="C7" s="273"/>
      <c r="D7" s="273"/>
      <c r="E7" s="273"/>
      <c r="F7" s="273"/>
      <c r="G7" s="273"/>
    </row>
    <row r="8" spans="1:7" x14ac:dyDescent="0.25">
      <c r="A8" s="11"/>
      <c r="B8" s="11"/>
      <c r="C8" s="11"/>
      <c r="D8" s="11"/>
      <c r="E8" s="11"/>
      <c r="F8" s="11"/>
      <c r="G8" s="11"/>
    </row>
    <row r="9" spans="1:7" ht="13.2" thickBot="1" x14ac:dyDescent="0.3">
      <c r="A9" s="11"/>
      <c r="B9" s="11"/>
      <c r="C9" s="11"/>
      <c r="D9" s="11"/>
      <c r="E9" s="11"/>
      <c r="F9" s="11"/>
      <c r="G9" s="11"/>
    </row>
    <row r="10" spans="1:7" ht="63.6" customHeight="1" thickBot="1" x14ac:dyDescent="0.3">
      <c r="A10" s="11"/>
      <c r="B10" s="224" t="s">
        <v>39</v>
      </c>
      <c r="C10" s="226"/>
      <c r="D10" s="11"/>
      <c r="E10" s="11"/>
      <c r="F10" s="11"/>
    </row>
    <row r="11" spans="1:7" ht="31.65" customHeight="1" thickBot="1" x14ac:dyDescent="0.3">
      <c r="A11" s="145" t="str">
        <f>A1</f>
        <v>Universele "losse" elektrische hoepel- en/of joystickondersteuning voor gebruiker.</v>
      </c>
      <c r="B11" s="271">
        <v>0</v>
      </c>
      <c r="C11" s="272"/>
      <c r="D11" s="11"/>
      <c r="E11" s="11"/>
      <c r="F11" s="11"/>
    </row>
  </sheetData>
  <sheetProtection algorithmName="SHA-512" hashValue="Ey51zDdFvlPN3quKo63TZCKqumA6gx3dIi69U8msUCHOPVRgV7xCsl4sAcBUpxNZEpE5emHfTMXIUf+QDqcM2g==" saltValue="ecK2eZVKmGc9LfhhxCzMLw==" spinCount="100000" sheet="1" objects="1" scenarios="1"/>
  <mergeCells count="9">
    <mergeCell ref="B10:C10"/>
    <mergeCell ref="B11:C11"/>
    <mergeCell ref="B7:G7"/>
    <mergeCell ref="A1:G1"/>
    <mergeCell ref="B2:G2"/>
    <mergeCell ref="B3:G3"/>
    <mergeCell ref="B4:G4"/>
    <mergeCell ref="B5:G5"/>
    <mergeCell ref="B6:G6"/>
  </mergeCells>
  <pageMargins left="0.70866141732283472" right="0.70866141732283472" top="0.74803149606299213" bottom="0.74803149606299213" header="0.31496062992125984" footer="0.31496062992125984"/>
  <pageSetup paperSize="9" scale="67" orientation="landscape" r:id="rId1"/>
  <headerFooter>
    <oddFooter>&amp;LAelmo, Rivierenland 2023</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19"/>
  <sheetViews>
    <sheetView zoomScale="80" zoomScaleNormal="80" workbookViewId="0">
      <selection activeCell="D11" sqref="D11"/>
    </sheetView>
  </sheetViews>
  <sheetFormatPr defaultColWidth="11.5546875" defaultRowHeight="12.6" x14ac:dyDescent="0.25"/>
  <cols>
    <col min="1" max="1" width="56.88671875" style="7" customWidth="1"/>
    <col min="2" max="2" width="18.109375" style="7" customWidth="1"/>
    <col min="3" max="3" width="35.44140625" style="7" customWidth="1"/>
    <col min="4" max="4" width="18.109375" style="7" customWidth="1"/>
    <col min="5" max="5" width="25.5546875" style="7" customWidth="1"/>
    <col min="6" max="6" width="23.44140625" style="7" customWidth="1"/>
    <col min="7" max="7" width="21.5546875" style="7" customWidth="1"/>
    <col min="8" max="16384" width="11.5546875" style="7"/>
  </cols>
  <sheetData>
    <row r="1" spans="1:7" ht="30" customHeight="1" thickBot="1" x14ac:dyDescent="0.3">
      <c r="A1" s="224" t="s">
        <v>209</v>
      </c>
      <c r="B1" s="225"/>
      <c r="C1" s="225"/>
      <c r="D1" s="225"/>
      <c r="E1" s="225"/>
      <c r="F1" s="225"/>
      <c r="G1" s="226"/>
    </row>
    <row r="2" spans="1:7" ht="30" customHeight="1" x14ac:dyDescent="0.25">
      <c r="A2" s="115" t="s">
        <v>14</v>
      </c>
      <c r="B2" s="236" t="s">
        <v>210</v>
      </c>
      <c r="C2" s="236"/>
      <c r="D2" s="236"/>
      <c r="E2" s="236"/>
      <c r="F2" s="236"/>
      <c r="G2" s="236"/>
    </row>
    <row r="3" spans="1:7" ht="30" customHeight="1" x14ac:dyDescent="0.25">
      <c r="A3" s="116" t="s">
        <v>16</v>
      </c>
      <c r="B3" s="238" t="s">
        <v>129</v>
      </c>
      <c r="C3" s="238"/>
      <c r="D3" s="238"/>
      <c r="E3" s="238"/>
      <c r="F3" s="238"/>
      <c r="G3" s="238"/>
    </row>
    <row r="4" spans="1:7" ht="30" customHeight="1" x14ac:dyDescent="0.25">
      <c r="A4" s="116" t="s">
        <v>18</v>
      </c>
      <c r="B4" s="238" t="s">
        <v>211</v>
      </c>
      <c r="C4" s="238"/>
      <c r="D4" s="238"/>
      <c r="E4" s="238"/>
      <c r="F4" s="238"/>
      <c r="G4" s="238"/>
    </row>
    <row r="5" spans="1:7" ht="30" customHeight="1" x14ac:dyDescent="0.25">
      <c r="A5" s="116" t="s">
        <v>20</v>
      </c>
      <c r="B5" s="238" t="s">
        <v>204</v>
      </c>
      <c r="C5" s="238"/>
      <c r="D5" s="238"/>
      <c r="E5" s="238"/>
      <c r="F5" s="238"/>
      <c r="G5" s="238"/>
    </row>
    <row r="6" spans="1:7" ht="30" customHeight="1" thickBot="1" x14ac:dyDescent="0.3">
      <c r="A6" s="117" t="s">
        <v>22</v>
      </c>
      <c r="B6" s="242" t="s">
        <v>212</v>
      </c>
      <c r="C6" s="242"/>
      <c r="D6" s="242"/>
      <c r="E6" s="242"/>
      <c r="F6" s="242"/>
      <c r="G6" s="242"/>
    </row>
    <row r="7" spans="1:7" ht="24" customHeight="1" x14ac:dyDescent="0.25">
      <c r="A7" s="43"/>
      <c r="B7" s="273"/>
      <c r="C7" s="273"/>
      <c r="D7" s="273"/>
      <c r="E7" s="273"/>
      <c r="F7" s="273"/>
      <c r="G7" s="273"/>
    </row>
    <row r="8" spans="1:7" x14ac:dyDescent="0.25">
      <c r="A8" s="11"/>
      <c r="B8" s="11"/>
      <c r="C8" s="11"/>
      <c r="D8" s="11"/>
      <c r="E8" s="11"/>
      <c r="F8" s="11"/>
      <c r="G8" s="11"/>
    </row>
    <row r="9" spans="1:7" ht="13.2" thickBot="1" x14ac:dyDescent="0.3">
      <c r="A9" s="11"/>
      <c r="B9" s="11"/>
      <c r="C9" s="11"/>
      <c r="D9" s="11"/>
      <c r="E9" s="11"/>
      <c r="F9" s="11"/>
      <c r="G9" s="11"/>
    </row>
    <row r="10" spans="1:7" ht="44.4" customHeight="1" thickBot="1" x14ac:dyDescent="0.3">
      <c r="A10" s="11"/>
      <c r="B10" s="224" t="s">
        <v>39</v>
      </c>
      <c r="C10" s="226"/>
      <c r="D10" s="11"/>
      <c r="E10" s="11"/>
      <c r="F10" s="11"/>
    </row>
    <row r="11" spans="1:7" ht="30.6" customHeight="1" thickBot="1" x14ac:dyDescent="0.3">
      <c r="A11" s="106" t="str">
        <f>A1</f>
        <v>Universeel aankoppelbaar fietsdeel, manueel</v>
      </c>
      <c r="B11" s="271">
        <v>0</v>
      </c>
      <c r="C11" s="272"/>
      <c r="D11" s="11"/>
      <c r="E11" s="11"/>
      <c r="F11" s="11"/>
    </row>
    <row r="19" spans="2:2" x14ac:dyDescent="0.25">
      <c r="B19" s="105"/>
    </row>
  </sheetData>
  <sheetProtection algorithmName="SHA-512" hashValue="41YrGb6PKtcu2K5wt4bUFAlVyNKOlHN7fjj3YQnKbDohPLwiT9upUAJZS8YH6T5yUTEEIq0ceCPZnVVJOixq5g==" saltValue="5oBugjrkKJB018D8F/zQkA==" spinCount="100000" sheet="1" objects="1" scenarios="1"/>
  <mergeCells count="9">
    <mergeCell ref="B10:C10"/>
    <mergeCell ref="B11:C11"/>
    <mergeCell ref="B7:G7"/>
    <mergeCell ref="A1:G1"/>
    <mergeCell ref="B2:G2"/>
    <mergeCell ref="B3:G3"/>
    <mergeCell ref="B4:G4"/>
    <mergeCell ref="B5:G5"/>
    <mergeCell ref="B6:G6"/>
  </mergeCells>
  <pageMargins left="0.70866141732283472" right="0.70866141732283472" top="0.74803149606299213" bottom="0.74803149606299213" header="0.31496062992125984" footer="0.31496062992125984"/>
  <pageSetup paperSize="9" scale="67" orientation="landscape" r:id="rId1"/>
  <headerFooter>
    <oddFooter>&amp;LAelmo, Rivierenland 2023</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G19"/>
  <sheetViews>
    <sheetView zoomScale="78" zoomScaleNormal="78" workbookViewId="0">
      <selection activeCell="I16" sqref="I16"/>
    </sheetView>
  </sheetViews>
  <sheetFormatPr defaultColWidth="11.5546875" defaultRowHeight="12.6" x14ac:dyDescent="0.25"/>
  <cols>
    <col min="1" max="1" width="56.88671875" style="7" customWidth="1"/>
    <col min="2" max="2" width="18.109375" style="7" customWidth="1"/>
    <col min="3" max="3" width="35.44140625" style="7" customWidth="1"/>
    <col min="4" max="4" width="18.109375" style="7" customWidth="1"/>
    <col min="5" max="5" width="25.5546875" style="7" customWidth="1"/>
    <col min="6" max="6" width="23.44140625" style="7" customWidth="1"/>
    <col min="7" max="7" width="21.5546875" style="7" customWidth="1"/>
    <col min="8" max="16384" width="11.5546875" style="7"/>
  </cols>
  <sheetData>
    <row r="1" spans="1:7" ht="30" customHeight="1" thickBot="1" x14ac:dyDescent="0.3">
      <c r="A1" s="224" t="s">
        <v>213</v>
      </c>
      <c r="B1" s="225"/>
      <c r="C1" s="225"/>
      <c r="D1" s="225"/>
      <c r="E1" s="225"/>
      <c r="F1" s="225"/>
      <c r="G1" s="226"/>
    </row>
    <row r="2" spans="1:7" ht="30" customHeight="1" x14ac:dyDescent="0.25">
      <c r="A2" s="115" t="s">
        <v>14</v>
      </c>
      <c r="B2" s="236" t="s">
        <v>214</v>
      </c>
      <c r="C2" s="236"/>
      <c r="D2" s="236"/>
      <c r="E2" s="236"/>
      <c r="F2" s="236"/>
      <c r="G2" s="236"/>
    </row>
    <row r="3" spans="1:7" ht="30" customHeight="1" x14ac:dyDescent="0.25">
      <c r="A3" s="116" t="s">
        <v>16</v>
      </c>
      <c r="B3" s="238" t="s">
        <v>129</v>
      </c>
      <c r="C3" s="238"/>
      <c r="D3" s="238"/>
      <c r="E3" s="238"/>
      <c r="F3" s="238"/>
      <c r="G3" s="238"/>
    </row>
    <row r="4" spans="1:7" ht="30" customHeight="1" x14ac:dyDescent="0.25">
      <c r="A4" s="116" t="s">
        <v>18</v>
      </c>
      <c r="B4" s="238" t="s">
        <v>215</v>
      </c>
      <c r="C4" s="238"/>
      <c r="D4" s="238"/>
      <c r="E4" s="238"/>
      <c r="F4" s="238"/>
      <c r="G4" s="238"/>
    </row>
    <row r="5" spans="1:7" ht="30" customHeight="1" x14ac:dyDescent="0.25">
      <c r="A5" s="116" t="s">
        <v>20</v>
      </c>
      <c r="B5" s="238" t="s">
        <v>204</v>
      </c>
      <c r="C5" s="238"/>
      <c r="D5" s="238"/>
      <c r="E5" s="238"/>
      <c r="F5" s="238"/>
      <c r="G5" s="238"/>
    </row>
    <row r="6" spans="1:7" ht="30" customHeight="1" thickBot="1" x14ac:dyDescent="0.3">
      <c r="A6" s="117" t="s">
        <v>22</v>
      </c>
      <c r="B6" s="242" t="s">
        <v>212</v>
      </c>
      <c r="C6" s="242"/>
      <c r="D6" s="242"/>
      <c r="E6" s="242"/>
      <c r="F6" s="242"/>
      <c r="G6" s="242"/>
    </row>
    <row r="7" spans="1:7" ht="24" customHeight="1" x14ac:dyDescent="0.25">
      <c r="A7" s="43"/>
      <c r="B7" s="273"/>
      <c r="C7" s="273"/>
      <c r="D7" s="273"/>
      <c r="E7" s="273"/>
      <c r="F7" s="273"/>
      <c r="G7" s="273"/>
    </row>
    <row r="8" spans="1:7" x14ac:dyDescent="0.25">
      <c r="A8" s="11"/>
      <c r="B8" s="11"/>
      <c r="C8" s="11"/>
      <c r="D8" s="11"/>
      <c r="E8" s="11"/>
      <c r="F8" s="11"/>
      <c r="G8" s="11"/>
    </row>
    <row r="9" spans="1:7" ht="13.2" thickBot="1" x14ac:dyDescent="0.3">
      <c r="A9" s="11"/>
      <c r="B9" s="11"/>
      <c r="C9" s="11"/>
      <c r="D9" s="11"/>
      <c r="E9" s="11"/>
      <c r="F9" s="11"/>
      <c r="G9" s="11"/>
    </row>
    <row r="10" spans="1:7" ht="47.4" customHeight="1" thickBot="1" x14ac:dyDescent="0.3">
      <c r="A10" s="11"/>
      <c r="B10" s="224" t="s">
        <v>39</v>
      </c>
      <c r="C10" s="226"/>
      <c r="D10" s="11"/>
      <c r="E10" s="11"/>
      <c r="F10" s="11"/>
    </row>
    <row r="11" spans="1:7" ht="30.6" customHeight="1" thickBot="1" x14ac:dyDescent="0.3">
      <c r="A11" s="106" t="str">
        <f>A1</f>
        <v>Universeel aankoppelbaar fietsdeel, met elektrische ondersteuning</v>
      </c>
      <c r="B11" s="271"/>
      <c r="C11" s="272"/>
      <c r="D11" s="11"/>
      <c r="E11" s="11"/>
      <c r="F11" s="11"/>
    </row>
    <row r="19" spans="2:2" x14ac:dyDescent="0.25">
      <c r="B19" s="105"/>
    </row>
  </sheetData>
  <sheetProtection algorithmName="SHA-512" hashValue="OFreEr6v0ZjSIfULc0eXOxw6NHtuH1WY+XlQRKCCuy/nCmk68HazK11411p1CXMEG2SgF9X8KHj19o/VspexUw==" saltValue="1QVArwhRv+wZJlLCJ6KcWg==" spinCount="100000" sheet="1" objects="1" scenarios="1"/>
  <mergeCells count="9">
    <mergeCell ref="B10:C10"/>
    <mergeCell ref="B11:C11"/>
    <mergeCell ref="B7:G7"/>
    <mergeCell ref="A1:G1"/>
    <mergeCell ref="B2:G2"/>
    <mergeCell ref="B3:G3"/>
    <mergeCell ref="B4:G4"/>
    <mergeCell ref="B5:G5"/>
    <mergeCell ref="B6:G6"/>
  </mergeCells>
  <pageMargins left="0.70866141732283472" right="0.70866141732283472" top="0.74803149606299213" bottom="0.74803149606299213" header="0.31496062992125984" footer="0.31496062992125984"/>
  <pageSetup paperSize="9" scale="67" orientation="landscape" r:id="rId1"/>
  <headerFooter>
    <oddFooter>&amp;LAelmo, Rivierenland 2023</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G8"/>
  <sheetViews>
    <sheetView zoomScale="75" zoomScaleNormal="75" workbookViewId="0">
      <selection activeCell="C4" sqref="C4"/>
    </sheetView>
  </sheetViews>
  <sheetFormatPr defaultColWidth="11.5546875" defaultRowHeight="12.6" x14ac:dyDescent="0.25"/>
  <cols>
    <col min="1" max="1" width="56.44140625" style="7" customWidth="1"/>
    <col min="2" max="2" width="18.109375" style="7" customWidth="1"/>
    <col min="3" max="3" width="35.44140625" style="7" customWidth="1"/>
    <col min="4" max="4" width="19.44140625" style="7" customWidth="1"/>
    <col min="5" max="5" width="25.5546875" style="7" customWidth="1"/>
    <col min="6" max="6" width="23.44140625" style="7" customWidth="1"/>
    <col min="7" max="7" width="21.5546875" style="7" customWidth="1"/>
    <col min="8" max="16384" width="11.5546875" style="7"/>
  </cols>
  <sheetData>
    <row r="1" spans="1:7" ht="30" customHeight="1" thickBot="1" x14ac:dyDescent="0.3">
      <c r="A1" s="224" t="s">
        <v>216</v>
      </c>
      <c r="B1" s="225"/>
      <c r="C1" s="225"/>
      <c r="D1" s="225"/>
      <c r="E1" s="225"/>
      <c r="F1" s="225"/>
      <c r="G1" s="226"/>
    </row>
    <row r="2" spans="1:7" ht="49.5" customHeight="1" thickBot="1" x14ac:dyDescent="0.3">
      <c r="A2" s="84" t="s">
        <v>193</v>
      </c>
      <c r="B2" s="274" t="s">
        <v>293</v>
      </c>
      <c r="C2" s="274"/>
      <c r="D2" s="274"/>
      <c r="E2" s="274"/>
      <c r="F2" s="274"/>
      <c r="G2" s="275"/>
    </row>
    <row r="3" spans="1:7" ht="52.5" customHeight="1" thickBot="1" x14ac:dyDescent="0.3">
      <c r="A3" s="60"/>
      <c r="B3" s="81" t="s">
        <v>197</v>
      </c>
      <c r="C3" s="146" t="s">
        <v>295</v>
      </c>
      <c r="D3" s="129" t="s">
        <v>217</v>
      </c>
      <c r="E3" s="11"/>
      <c r="F3" s="11"/>
      <c r="G3" s="11"/>
    </row>
    <row r="4" spans="1:7" ht="24.75" customHeight="1" thickBot="1" x14ac:dyDescent="0.3">
      <c r="A4" s="6" t="s">
        <v>40</v>
      </c>
      <c r="B4" s="85">
        <v>6100</v>
      </c>
      <c r="C4" s="58">
        <v>0</v>
      </c>
      <c r="D4" s="147">
        <f>+B4-(B4*C4)</f>
        <v>6100</v>
      </c>
      <c r="E4" s="11"/>
      <c r="F4" s="11"/>
      <c r="G4" s="11"/>
    </row>
    <row r="5" spans="1:7" x14ac:dyDescent="0.25">
      <c r="A5" s="11"/>
      <c r="B5" s="11"/>
      <c r="C5" s="11"/>
      <c r="D5" s="11"/>
      <c r="E5" s="11"/>
      <c r="F5" s="11"/>
      <c r="G5" s="11"/>
    </row>
    <row r="6" spans="1:7" ht="13.2" thickBot="1" x14ac:dyDescent="0.3">
      <c r="A6" s="11"/>
      <c r="B6" s="11"/>
      <c r="C6" s="11"/>
      <c r="D6" s="11"/>
      <c r="E6" s="11"/>
      <c r="F6" s="11"/>
      <c r="G6" s="11"/>
    </row>
    <row r="7" spans="1:7" ht="33" customHeight="1" thickBot="1" x14ac:dyDescent="0.3">
      <c r="A7" s="11"/>
      <c r="B7" s="144" t="s">
        <v>197</v>
      </c>
      <c r="C7" s="129" t="s">
        <v>217</v>
      </c>
      <c r="D7" s="11"/>
      <c r="E7" s="11"/>
      <c r="F7" s="11"/>
      <c r="G7" s="11"/>
    </row>
    <row r="8" spans="1:7" ht="25.5" customHeight="1" thickBot="1" x14ac:dyDescent="0.3">
      <c r="A8" s="5" t="str">
        <f>A1</f>
        <v>Buiten standaard leveringsassortiment</v>
      </c>
      <c r="B8" s="85">
        <f>B4</f>
        <v>6100</v>
      </c>
      <c r="C8" s="147">
        <f>+D4</f>
        <v>6100</v>
      </c>
      <c r="D8" s="11"/>
      <c r="E8" s="11"/>
      <c r="F8" s="11"/>
      <c r="G8" s="11"/>
    </row>
  </sheetData>
  <sheetProtection algorithmName="SHA-512" hashValue="cWtA3+6qU6WgUXdbe5+Lak30wwe0HbYfpXEdPr3AAMXgR8FHOmkybSXQimLwB7suBCG8+C4Vf/x1mWqr0g9h3g==" saltValue="c9lnH/M/Y6RD4Ud6ZqpUyQ==" spinCount="100000" sheet="1" objects="1" scenarios="1"/>
  <mergeCells count="2">
    <mergeCell ref="B2:G2"/>
    <mergeCell ref="A1:G1"/>
  </mergeCells>
  <pageMargins left="0.39370078740157483" right="0.39370078740157483" top="0.59055118110236227" bottom="0.6692913385826772" header="0.51181102362204722" footer="0.39370078740157483"/>
  <pageSetup paperSize="9" scale="71" firstPageNumber="0" orientation="landscape" horizontalDpi="300" verticalDpi="300" r:id="rId1"/>
  <headerFooter alignWithMargins="0">
    <oddFooter>&amp;L&amp;"Verdana,Standaard"&amp;8Aelmo, Rivierenland 2023</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G18"/>
  <sheetViews>
    <sheetView zoomScale="80" zoomScaleNormal="80" workbookViewId="0">
      <selection activeCell="D24" sqref="D24"/>
    </sheetView>
  </sheetViews>
  <sheetFormatPr defaultColWidth="11.5546875" defaultRowHeight="12.6" x14ac:dyDescent="0.2"/>
  <cols>
    <col min="1" max="1" width="56" style="1" customWidth="1"/>
    <col min="2" max="2" width="23.44140625" style="1" customWidth="1"/>
    <col min="3" max="3" width="20.5546875" style="1" customWidth="1"/>
    <col min="4" max="4" width="23" style="1" customWidth="1"/>
    <col min="5" max="5" width="19.44140625" style="1" customWidth="1"/>
    <col min="6" max="6" width="24.44140625" style="1" customWidth="1"/>
    <col min="7" max="7" width="20.5546875" style="1" customWidth="1"/>
    <col min="8" max="8" width="7.109375" style="1" customWidth="1"/>
    <col min="9" max="16384" width="11.5546875" style="1"/>
  </cols>
  <sheetData>
    <row r="1" spans="1:7" ht="24.9" customHeight="1" thickBot="1" x14ac:dyDescent="0.25">
      <c r="A1" s="219" t="s">
        <v>218</v>
      </c>
      <c r="B1" s="219"/>
      <c r="C1" s="219"/>
      <c r="D1" s="219"/>
      <c r="E1" s="219"/>
      <c r="F1" s="219"/>
      <c r="G1" s="219"/>
    </row>
    <row r="2" spans="1:7" ht="51.75" customHeight="1" x14ac:dyDescent="0.2">
      <c r="A2" s="148" t="s">
        <v>193</v>
      </c>
      <c r="B2" s="276" t="s">
        <v>294</v>
      </c>
      <c r="C2" s="277"/>
      <c r="D2" s="277"/>
      <c r="E2" s="277"/>
      <c r="F2" s="277"/>
      <c r="G2" s="278"/>
    </row>
    <row r="3" spans="1:7" ht="24.9" customHeight="1" thickBot="1" x14ac:dyDescent="0.25">
      <c r="A3" s="2"/>
      <c r="B3" s="3"/>
      <c r="C3" s="3"/>
      <c r="D3" s="3"/>
      <c r="E3" s="3"/>
      <c r="F3" s="3"/>
      <c r="G3" s="149"/>
    </row>
    <row r="4" spans="1:7" ht="24.9" customHeight="1" thickBot="1" x14ac:dyDescent="0.25">
      <c r="A4" s="79" t="s">
        <v>219</v>
      </c>
      <c r="B4" s="279" t="s">
        <v>220</v>
      </c>
      <c r="C4" s="279"/>
      <c r="D4" s="279"/>
    </row>
    <row r="5" spans="1:7" ht="51" thickBot="1" x14ac:dyDescent="0.25">
      <c r="A5" s="79"/>
      <c r="B5" s="150" t="s">
        <v>221</v>
      </c>
      <c r="C5" s="5" t="s">
        <v>222</v>
      </c>
      <c r="D5" s="5" t="s">
        <v>223</v>
      </c>
    </row>
    <row r="6" spans="1:7" s="7" customFormat="1" ht="24.9" customHeight="1" thickBot="1" x14ac:dyDescent="0.3">
      <c r="A6" s="168" t="s">
        <v>261</v>
      </c>
      <c r="B6" s="151">
        <v>482</v>
      </c>
      <c r="C6" s="200"/>
      <c r="D6" s="152">
        <f t="shared" ref="D6:D12" si="0">C6*B6</f>
        <v>0</v>
      </c>
    </row>
    <row r="7" spans="1:7" s="7" customFormat="1" ht="24.9" customHeight="1" thickBot="1" x14ac:dyDescent="0.3">
      <c r="A7" s="168" t="s">
        <v>262</v>
      </c>
      <c r="B7" s="151">
        <v>114</v>
      </c>
      <c r="C7" s="205">
        <f t="shared" ref="C7:C12" si="1">$C$6</f>
        <v>0</v>
      </c>
      <c r="D7" s="152">
        <f t="shared" si="0"/>
        <v>0</v>
      </c>
    </row>
    <row r="8" spans="1:7" s="7" customFormat="1" ht="24.9" customHeight="1" thickBot="1" x14ac:dyDescent="0.3">
      <c r="A8" s="168" t="s">
        <v>263</v>
      </c>
      <c r="B8" s="151">
        <v>103</v>
      </c>
      <c r="C8" s="205">
        <f t="shared" si="1"/>
        <v>0</v>
      </c>
      <c r="D8" s="152">
        <f t="shared" si="0"/>
        <v>0</v>
      </c>
    </row>
    <row r="9" spans="1:7" s="7" customFormat="1" ht="24.9" customHeight="1" thickBot="1" x14ac:dyDescent="0.3">
      <c r="A9" s="168" t="s">
        <v>264</v>
      </c>
      <c r="B9" s="151">
        <v>1811</v>
      </c>
      <c r="C9" s="205">
        <f t="shared" si="1"/>
        <v>0</v>
      </c>
      <c r="D9" s="152">
        <f t="shared" si="0"/>
        <v>0</v>
      </c>
    </row>
    <row r="10" spans="1:7" s="7" customFormat="1" ht="24.9" customHeight="1" thickBot="1" x14ac:dyDescent="0.3">
      <c r="A10" s="168" t="s">
        <v>265</v>
      </c>
      <c r="B10" s="151">
        <v>236</v>
      </c>
      <c r="C10" s="205">
        <f t="shared" si="1"/>
        <v>0</v>
      </c>
      <c r="D10" s="152">
        <f t="shared" ref="D10" si="2">C10*B10</f>
        <v>0</v>
      </c>
    </row>
    <row r="11" spans="1:7" s="7" customFormat="1" ht="23.4" customHeight="1" thickBot="1" x14ac:dyDescent="0.3">
      <c r="A11" s="168" t="s">
        <v>266</v>
      </c>
      <c r="B11" s="151">
        <v>299</v>
      </c>
      <c r="C11" s="205">
        <f t="shared" si="1"/>
        <v>0</v>
      </c>
      <c r="D11" s="152">
        <f t="shared" si="0"/>
        <v>0</v>
      </c>
    </row>
    <row r="12" spans="1:7" s="7" customFormat="1" ht="23.4" customHeight="1" thickBot="1" x14ac:dyDescent="0.3">
      <c r="A12" s="201" t="s">
        <v>267</v>
      </c>
      <c r="B12" s="202">
        <v>2349</v>
      </c>
      <c r="C12" s="205">
        <f t="shared" si="1"/>
        <v>0</v>
      </c>
      <c r="D12" s="152">
        <f t="shared" si="0"/>
        <v>0</v>
      </c>
    </row>
    <row r="13" spans="1:7" s="73" customFormat="1" x14ac:dyDescent="0.25">
      <c r="A13" s="203" t="s">
        <v>268</v>
      </c>
      <c r="B13" s="204">
        <f>SUM(B6:B12)</f>
        <v>5394</v>
      </c>
    </row>
    <row r="14" spans="1:7" s="7" customFormat="1" ht="23.25" customHeight="1" x14ac:dyDescent="0.25"/>
    <row r="15" spans="1:7" s="7" customFormat="1" ht="13.2" thickBot="1" x14ac:dyDescent="0.3"/>
    <row r="16" spans="1:7" s="7" customFormat="1" ht="24.6" customHeight="1" thickBot="1" x14ac:dyDescent="0.3">
      <c r="A16" s="24" t="s">
        <v>224</v>
      </c>
      <c r="B16" s="169">
        <f>SUM(D6:D12)</f>
        <v>0</v>
      </c>
    </row>
    <row r="17" spans="1:2" s="7" customFormat="1" ht="13.2" thickBot="1" x14ac:dyDescent="0.3"/>
    <row r="18" spans="1:2" s="7" customFormat="1" ht="24" customHeight="1" thickBot="1" x14ac:dyDescent="0.3">
      <c r="A18" s="24" t="s">
        <v>225</v>
      </c>
      <c r="B18" s="169">
        <f>B16*12</f>
        <v>0</v>
      </c>
    </row>
  </sheetData>
  <sheetProtection algorithmName="SHA-512" hashValue="+fYEygo8MpIJ7clrYJJa8XG+AbZcMmGN/3YVyPMZo3uuARRp1NmXuiPcx6C1Wk15pRvSyQkB0Fyxv7/pvyJP3g==" saltValue="JASUkuapKZVQuZqbNdidvQ==" spinCount="100000" sheet="1" objects="1" scenarios="1"/>
  <mergeCells count="3">
    <mergeCell ref="A1:G1"/>
    <mergeCell ref="B2:G2"/>
    <mergeCell ref="B4:D4"/>
  </mergeCells>
  <pageMargins left="0.70866141732283472" right="0.70866141732283472" top="0.74803149606299213" bottom="0.74803149606299213" header="0.31496062992125984" footer="0.31496062992125984"/>
  <pageSetup paperSize="9" scale="71" orientation="landscape" r:id="rId1"/>
  <headerFooter>
    <oddFooter>&amp;LAelmo, Rivierenland 2023</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J51"/>
  <sheetViews>
    <sheetView topLeftCell="A23" zoomScale="80" zoomScaleNormal="80" workbookViewId="0">
      <selection activeCell="I36" sqref="I36"/>
    </sheetView>
  </sheetViews>
  <sheetFormatPr defaultColWidth="9.109375" defaultRowHeight="24.75" customHeight="1" x14ac:dyDescent="0.25"/>
  <cols>
    <col min="1" max="1" width="11.5546875" style="7" customWidth="1"/>
    <col min="2" max="2" width="82.109375" style="26" customWidth="1"/>
    <col min="3" max="4" width="26" style="26" customWidth="1"/>
    <col min="5" max="5" width="18.109375" style="134" customWidth="1"/>
    <col min="6" max="6" width="9.21875" style="26" bestFit="1" customWidth="1"/>
    <col min="7" max="16384" width="9.109375" style="26"/>
  </cols>
  <sheetData>
    <row r="1" spans="1:5" ht="24.75" customHeight="1" thickBot="1" x14ac:dyDescent="0.3">
      <c r="B1" s="280" t="str">
        <f>Bedrijfsgegevens!$B$4</f>
        <v xml:space="preserve"> Offerte aanvraag Wmo-hulpmiddelen, Zaanstreek-Waterland 2025</v>
      </c>
      <c r="C1" s="281"/>
      <c r="D1" s="281"/>
      <c r="E1" s="282"/>
    </row>
    <row r="2" spans="1:5" ht="24.75" customHeight="1" thickBot="1" x14ac:dyDescent="0.3">
      <c r="B2" s="7"/>
      <c r="C2" s="7"/>
      <c r="D2" s="7"/>
    </row>
    <row r="3" spans="1:5" ht="24.75" customHeight="1" x14ac:dyDescent="0.25">
      <c r="B3" s="27" t="str">
        <f>Bedrijfsgegevens!$B$6</f>
        <v xml:space="preserve"> Handelsnaam</v>
      </c>
      <c r="C3" s="283" t="str">
        <f>Bedrijfsgegevens!$C$6</f>
        <v>&lt;&gt;</v>
      </c>
      <c r="D3" s="283"/>
      <c r="E3" s="283"/>
    </row>
    <row r="4" spans="1:5" ht="24.75" customHeight="1" x14ac:dyDescent="0.25">
      <c r="B4" s="28" t="str">
        <f>Bedrijfsgegevens!$B$7</f>
        <v xml:space="preserve"> Contactpersoon</v>
      </c>
      <c r="C4" s="284" t="str">
        <f>Bedrijfsgegevens!$C$7</f>
        <v>&lt;&gt;</v>
      </c>
      <c r="D4" s="284"/>
      <c r="E4" s="284"/>
    </row>
    <row r="5" spans="1:5" ht="24.75" customHeight="1" x14ac:dyDescent="0.25">
      <c r="B5" s="28" t="str">
        <f>Bedrijfsgegevens!$B$8</f>
        <v xml:space="preserve"> Telefoonnummer</v>
      </c>
      <c r="C5" s="285" t="str">
        <f>Bedrijfsgegevens!$C$8</f>
        <v>&lt;&gt;</v>
      </c>
      <c r="D5" s="286"/>
      <c r="E5" s="286"/>
    </row>
    <row r="6" spans="1:5" ht="24.75" customHeight="1" thickBot="1" x14ac:dyDescent="0.3">
      <c r="B6" s="29" t="str">
        <f>Bedrijfsgegevens!$B$9</f>
        <v xml:space="preserve"> Datum ingevuld</v>
      </c>
      <c r="C6" s="287" t="str">
        <f>Bedrijfsgegevens!$C$9</f>
        <v>&lt;&gt;</v>
      </c>
      <c r="D6" s="287"/>
      <c r="E6" s="287"/>
    </row>
    <row r="7" spans="1:5" ht="12" customHeight="1" x14ac:dyDescent="0.25">
      <c r="B7" s="7"/>
      <c r="C7" s="11"/>
      <c r="D7" s="11"/>
    </row>
    <row r="8" spans="1:5" ht="12" customHeight="1" x14ac:dyDescent="0.25">
      <c r="B8" s="7"/>
      <c r="C8" s="11"/>
      <c r="D8" s="11"/>
    </row>
    <row r="9" spans="1:5" ht="12" customHeight="1" x14ac:dyDescent="0.25">
      <c r="B9" s="7"/>
      <c r="C9" s="11"/>
      <c r="D9" s="11"/>
    </row>
    <row r="10" spans="1:5" ht="12" customHeight="1" thickBot="1" x14ac:dyDescent="0.3">
      <c r="B10" s="7"/>
      <c r="C10" s="11"/>
      <c r="D10" s="11"/>
    </row>
    <row r="11" spans="1:5" s="80" customFormat="1" ht="43.5" customHeight="1" thickBot="1" x14ac:dyDescent="0.3">
      <c r="A11" s="78"/>
      <c r="B11" s="79" t="s">
        <v>226</v>
      </c>
      <c r="C11" s="5" t="s">
        <v>227</v>
      </c>
      <c r="D11" s="25" t="s">
        <v>228</v>
      </c>
      <c r="E11" s="153" t="s">
        <v>229</v>
      </c>
    </row>
    <row r="12" spans="1:5" ht="24.75" customHeight="1" thickBot="1" x14ac:dyDescent="0.3">
      <c r="B12" s="7"/>
      <c r="C12" s="11"/>
      <c r="D12" s="11"/>
      <c r="E12" s="135"/>
    </row>
    <row r="13" spans="1:5" ht="34.65" customHeight="1" thickBot="1" x14ac:dyDescent="0.3">
      <c r="A13" s="112">
        <v>1</v>
      </c>
      <c r="B13" s="108" t="str">
        <f>'1 Hoepelrol incidenteel gebr_li'!$A$1</f>
        <v>Hoepelrolstoel voor incidenteel gebruik (lichtgewicht uitvoering)</v>
      </c>
      <c r="C13" s="139">
        <f>'1 Hoepelrol incidenteel gebr_li'!$B$24</f>
        <v>0</v>
      </c>
      <c r="D13" s="140">
        <f t="shared" ref="D13:D34" si="0">C13*$E13</f>
        <v>0</v>
      </c>
      <c r="E13" s="197">
        <v>65</v>
      </c>
    </row>
    <row r="14" spans="1:5" ht="27.6" customHeight="1" thickBot="1" x14ac:dyDescent="0.3">
      <c r="A14" s="113">
        <v>2</v>
      </c>
      <c r="B14" s="108" t="str">
        <f>'2 Handrolst. algemeen'!$A$1</f>
        <v>Hoepelrolstoel voor actief, semipermanent/algemeen gebruik, vouwframe</v>
      </c>
      <c r="C14" s="139">
        <f>'2 Handrolst. algemeen'!$B$26</f>
        <v>0</v>
      </c>
      <c r="D14" s="138">
        <f t="shared" si="0"/>
        <v>0</v>
      </c>
      <c r="E14" s="198">
        <v>50</v>
      </c>
    </row>
    <row r="15" spans="1:5" ht="27.6" customHeight="1" thickBot="1" x14ac:dyDescent="0.3">
      <c r="A15" s="113">
        <v>4</v>
      </c>
      <c r="B15" s="109" t="str">
        <f>'4 Actief, vastframe'!$A$1</f>
        <v>Actief rolstoelen, vastframe</v>
      </c>
      <c r="C15" s="141">
        <f>'4 Actief, vastframe'!$B$23</f>
        <v>0</v>
      </c>
      <c r="D15" s="138">
        <f t="shared" si="0"/>
        <v>0</v>
      </c>
      <c r="E15" s="198">
        <v>35</v>
      </c>
    </row>
    <row r="16" spans="1:5" ht="40.65" customHeight="1" thickBot="1" x14ac:dyDescent="0.3">
      <c r="A16" s="113">
        <v>5</v>
      </c>
      <c r="B16" s="109" t="str">
        <f>'5 Comfortrol perm langdrd gebr'!$A$1</f>
        <v>Comfortrolstoel voor permanent/langdurend gebruik, al dan niet met geïntegreerde elektrische ondersteuning</v>
      </c>
      <c r="C16" s="141">
        <f>'5 Comfortrol perm langdrd gebr'!$B$24</f>
        <v>0</v>
      </c>
      <c r="D16" s="138">
        <f t="shared" si="0"/>
        <v>0</v>
      </c>
      <c r="E16" s="198">
        <v>5</v>
      </c>
    </row>
    <row r="17" spans="1:5" ht="34.65" customHeight="1" thickBot="1" x14ac:dyDescent="0.3">
      <c r="A17" s="113">
        <v>6</v>
      </c>
      <c r="B17" s="109" t="str">
        <f>'6 Elro semi perm gebr_huis'!$A$1</f>
        <v>Elektrische rolstoelen voor (semi-)permanent gebruik, in en om het huis</v>
      </c>
      <c r="C17" s="141">
        <f>'6 Elro semi perm gebr_huis'!$B$22</f>
        <v>0</v>
      </c>
      <c r="D17" s="138">
        <f t="shared" si="0"/>
        <v>0</v>
      </c>
      <c r="E17" s="198">
        <v>5</v>
      </c>
    </row>
    <row r="18" spans="1:5" ht="27.6" customHeight="1" thickBot="1" x14ac:dyDescent="0.3">
      <c r="A18" s="113">
        <v>7</v>
      </c>
      <c r="B18" s="109" t="str">
        <f>'7 Elro semi perm gebr_binbui'!$A$1</f>
        <v>Elektrische rolstoelen voor (semi-)permanent gebruik, binnen/buiten</v>
      </c>
      <c r="C18" s="141">
        <f>'7 Elro semi perm gebr_binbui'!$B$22</f>
        <v>0</v>
      </c>
      <c r="D18" s="138">
        <f t="shared" si="0"/>
        <v>0</v>
      </c>
      <c r="E18" s="198">
        <v>30</v>
      </c>
    </row>
    <row r="19" spans="1:5" ht="35.4" customHeight="1" thickBot="1" x14ac:dyDescent="0.3">
      <c r="A19" s="113">
        <v>8</v>
      </c>
      <c r="B19" s="109" t="str">
        <f>'8 Scoot gebr woonomg'!$A$1</f>
        <v>Scootmobielen voor gebruik in de woonomgeving</v>
      </c>
      <c r="C19" s="141">
        <f>'8 Scoot gebr woonomg'!$B$23</f>
        <v>0</v>
      </c>
      <c r="D19" s="138">
        <f t="shared" si="0"/>
        <v>0</v>
      </c>
      <c r="E19" s="198">
        <v>40</v>
      </c>
    </row>
    <row r="20" spans="1:5" ht="27.6" customHeight="1" thickBot="1" x14ac:dyDescent="0.3">
      <c r="A20" s="113">
        <v>9</v>
      </c>
      <c r="B20" s="109" t="str">
        <f>'9 Scoot buit gebruik'!$A$1</f>
        <v>Scootmobielen voor buiten gebruik (inclusief extra geveerd)</v>
      </c>
      <c r="C20" s="141">
        <f>'9 Scoot buit gebruik'!$B$23</f>
        <v>0</v>
      </c>
      <c r="D20" s="138">
        <f t="shared" si="0"/>
        <v>0</v>
      </c>
      <c r="E20" s="198">
        <v>135</v>
      </c>
    </row>
    <row r="21" spans="1:5" ht="27.6" customHeight="1" thickBot="1" x14ac:dyDescent="0.3">
      <c r="A21" s="113" t="s">
        <v>270</v>
      </c>
      <c r="B21" s="109" t="str">
        <f>'10a Driewielfietsen volwassene'!$A$1</f>
        <v>Driewielfietsen voor volwassenen en kinderen vanaf 5 jaar, manueel</v>
      </c>
      <c r="C21" s="141">
        <f>'10a Driewielfietsen volwassene'!$B$24</f>
        <v>0</v>
      </c>
      <c r="D21" s="138">
        <f t="shared" si="0"/>
        <v>0</v>
      </c>
      <c r="E21" s="198">
        <v>10</v>
      </c>
    </row>
    <row r="22" spans="1:5" ht="37.65" customHeight="1" thickBot="1" x14ac:dyDescent="0.3">
      <c r="A22" s="113" t="s">
        <v>271</v>
      </c>
      <c r="B22" s="109" t="str">
        <f>'10b Driewielfietsen volwassen'!$A$1</f>
        <v>Driewielfietsen voor volwassenen en kinderen vanaf 5 jaar, met elektrische ondersteuning</v>
      </c>
      <c r="C22" s="141">
        <f>'10b Driewielfietsen volwassen'!$B$24</f>
        <v>0</v>
      </c>
      <c r="D22" s="138">
        <f t="shared" si="0"/>
        <v>0</v>
      </c>
      <c r="E22" s="198">
        <v>45</v>
      </c>
    </row>
    <row r="23" spans="1:5" ht="27.6" customHeight="1" thickBot="1" x14ac:dyDescent="0.3">
      <c r="A23" s="113">
        <v>12</v>
      </c>
      <c r="B23" s="109" t="str">
        <f>'12 Buggy_s'!$A$1</f>
        <v>Buggy's</v>
      </c>
      <c r="C23" s="141">
        <f>'12 Buggy_s'!$B$13</f>
        <v>0</v>
      </c>
      <c r="D23" s="138">
        <f t="shared" si="0"/>
        <v>0</v>
      </c>
      <c r="E23" s="198">
        <v>10</v>
      </c>
    </row>
    <row r="24" spans="1:5" ht="27.6" customHeight="1" thickBot="1" x14ac:dyDescent="0.3">
      <c r="A24" s="113">
        <v>13</v>
      </c>
      <c r="B24" s="109" t="str">
        <f>'13 Kinderduwwandelwagens'!$A$1</f>
        <v>Kinderduwwandelwagens</v>
      </c>
      <c r="C24" s="141">
        <f>'13 Kinderduwwandelwagens'!$B$17</f>
        <v>0</v>
      </c>
      <c r="D24" s="138">
        <f t="shared" si="0"/>
        <v>0</v>
      </c>
      <c r="E24" s="198">
        <v>8</v>
      </c>
    </row>
    <row r="25" spans="1:5" ht="27.6" customHeight="1" thickBot="1" x14ac:dyDescent="0.3">
      <c r="A25" s="113">
        <v>15</v>
      </c>
      <c r="B25" s="110" t="str">
        <f>'15 Verrijdbare tilliften pas.'!$A$1</f>
        <v>Verrijdbare tilliften (passief)</v>
      </c>
      <c r="C25" s="141">
        <f>'15 Verrijdbare tilliften pas.'!$B$16</f>
        <v>0</v>
      </c>
      <c r="D25" s="138">
        <f t="shared" si="0"/>
        <v>0</v>
      </c>
      <c r="E25" s="198">
        <v>10</v>
      </c>
    </row>
    <row r="26" spans="1:5" ht="27.6" customHeight="1" thickBot="1" x14ac:dyDescent="0.3">
      <c r="A26" s="113">
        <v>16</v>
      </c>
      <c r="B26" s="109" t="str">
        <f>'16 Verrijdbare tilliften act'!$A$1</f>
        <v>Verrijdbare tilliften (actief)</v>
      </c>
      <c r="C26" s="141">
        <f>'16 Verrijdbare tilliften act'!$B$16</f>
        <v>0</v>
      </c>
      <c r="D26" s="138">
        <f t="shared" si="0"/>
        <v>0</v>
      </c>
      <c r="E26" s="198">
        <v>5</v>
      </c>
    </row>
    <row r="27" spans="1:5" ht="37.65" customHeight="1" thickBot="1" x14ac:dyDescent="0.3">
      <c r="A27" s="113" t="s">
        <v>230</v>
      </c>
      <c r="B27" s="109" t="str">
        <f>'17a Eenvoudig Douche-toilet'!$A$1</f>
        <v>Douche- en toiletvoorzieningen eenvoudig; al dan niet verrijdbaar, beperkt in hoogte instelbaar en niet kantelbaar.</v>
      </c>
      <c r="C27" s="141">
        <f>'17a Eenvoudig Douche-toilet'!$B$15</f>
        <v>0</v>
      </c>
      <c r="D27" s="138">
        <f t="shared" si="0"/>
        <v>0</v>
      </c>
      <c r="E27" s="198">
        <v>10</v>
      </c>
    </row>
    <row r="28" spans="1:5" ht="36" customHeight="1" thickBot="1" x14ac:dyDescent="0.3">
      <c r="A28" s="113" t="s">
        <v>231</v>
      </c>
      <c r="B28" s="109" t="str">
        <f>'17b Compl. Douche-toilet'!$A$1</f>
        <v>Douche/ toilethulpmiddelen complex; verrijdbaar en (permanent) in hoogte verstelbaar en/of kantelbaar.</v>
      </c>
      <c r="C28" s="141">
        <f>'17b Compl. Douche-toilet'!$B$15</f>
        <v>0</v>
      </c>
      <c r="D28" s="138">
        <f t="shared" si="0"/>
        <v>0</v>
      </c>
      <c r="E28" s="198">
        <v>15</v>
      </c>
    </row>
    <row r="29" spans="1:5" ht="36" customHeight="1" thickBot="1" x14ac:dyDescent="0.3">
      <c r="A29" s="113" t="s">
        <v>272</v>
      </c>
      <c r="B29" s="109" t="str">
        <f>'17c Douche-toilet. koop'!$A$1</f>
        <v>Eenvoudige Douche en toilethulpmiddelen koop tot € 750,00</v>
      </c>
      <c r="C29" s="141">
        <f>'17c Douche-toilet. koop'!$C$12</f>
        <v>750</v>
      </c>
      <c r="D29" s="138">
        <f t="shared" si="0"/>
        <v>18750</v>
      </c>
      <c r="E29" s="198">
        <v>25</v>
      </c>
    </row>
    <row r="30" spans="1:5" ht="27.6" customHeight="1" thickBot="1" x14ac:dyDescent="0.3">
      <c r="A30" s="113" t="s">
        <v>232</v>
      </c>
      <c r="B30" s="109" t="str">
        <f>'18a Duwaandr.'!$A$1</f>
        <v>Universele "losse" elektrische duwondersteuning begeleider</v>
      </c>
      <c r="C30" s="141">
        <f>'18a Duwaandr.'!B11</f>
        <v>0</v>
      </c>
      <c r="D30" s="138">
        <f t="shared" si="0"/>
        <v>0</v>
      </c>
      <c r="E30" s="198">
        <v>20</v>
      </c>
    </row>
    <row r="31" spans="1:5" ht="34.65" customHeight="1" thickBot="1" x14ac:dyDescent="0.3">
      <c r="A31" s="113" t="s">
        <v>233</v>
      </c>
      <c r="B31" s="109" t="str">
        <f>'18b Hoepelaandr.'!$A$1</f>
        <v>Universele "losse" elektrische hoepel- en/of joystickondersteuning voor gebruiker.</v>
      </c>
      <c r="C31" s="141">
        <f>'18b Hoepelaandr.'!B11</f>
        <v>0</v>
      </c>
      <c r="D31" s="138">
        <f t="shared" si="0"/>
        <v>0</v>
      </c>
      <c r="E31" s="198">
        <v>25</v>
      </c>
    </row>
    <row r="32" spans="1:5" ht="27.6" customHeight="1" thickBot="1" x14ac:dyDescent="0.3">
      <c r="A32" s="113" t="s">
        <v>273</v>
      </c>
      <c r="B32" s="109" t="str">
        <f>'19a Aankoppel fietsd. M'!$A$1</f>
        <v>Universeel aankoppelbaar fietsdeel, manueel</v>
      </c>
      <c r="C32" s="141">
        <f>'19a Aankoppel fietsd. M'!B11</f>
        <v>0</v>
      </c>
      <c r="D32" s="138">
        <f t="shared" si="0"/>
        <v>0</v>
      </c>
      <c r="E32" s="198">
        <v>3</v>
      </c>
    </row>
    <row r="33" spans="1:10" ht="27.6" customHeight="1" thickBot="1" x14ac:dyDescent="0.3">
      <c r="A33" s="113" t="s">
        <v>274</v>
      </c>
      <c r="B33" s="109" t="str">
        <f>'19b Aankoppel fietsd. E'!$A$1</f>
        <v>Universeel aankoppelbaar fietsdeel, met elektrische ondersteuning</v>
      </c>
      <c r="C33" s="141">
        <f>'19b Aankoppel fietsd. E'!B11</f>
        <v>0</v>
      </c>
      <c r="D33" s="138">
        <f t="shared" si="0"/>
        <v>0</v>
      </c>
      <c r="E33" s="198">
        <v>9</v>
      </c>
    </row>
    <row r="34" spans="1:10" ht="27.6" customHeight="1" thickBot="1" x14ac:dyDescent="0.3">
      <c r="A34" s="114">
        <v>20</v>
      </c>
      <c r="B34" s="111" t="str">
        <f>'20 Buiten std lev assortiment'!$A$1</f>
        <v>Buiten standaard leveringsassortiment</v>
      </c>
      <c r="C34" s="142">
        <f>'20 Buiten std lev assortiment'!C8</f>
        <v>6100</v>
      </c>
      <c r="D34" s="143">
        <f t="shared" si="0"/>
        <v>183000</v>
      </c>
      <c r="E34" s="199">
        <v>30</v>
      </c>
    </row>
    <row r="35" spans="1:10" ht="27.6" customHeight="1" thickBot="1" x14ac:dyDescent="0.3">
      <c r="B35" s="7"/>
      <c r="C35" s="7"/>
      <c r="D35" s="7"/>
      <c r="E35" s="136"/>
    </row>
    <row r="36" spans="1:10" ht="27.6" customHeight="1" thickBot="1" x14ac:dyDescent="0.3">
      <c r="B36" s="162" t="s">
        <v>234</v>
      </c>
      <c r="C36" s="31"/>
      <c r="D36" s="30">
        <f>SUM(D13:D34)</f>
        <v>201750</v>
      </c>
      <c r="E36" s="137">
        <f>SUM(E13:E34)</f>
        <v>590</v>
      </c>
    </row>
    <row r="37" spans="1:10" ht="27.6" customHeight="1" x14ac:dyDescent="0.25">
      <c r="B37" s="7"/>
      <c r="C37" s="11"/>
      <c r="D37" s="11"/>
    </row>
    <row r="38" spans="1:10" ht="27.6" customHeight="1" x14ac:dyDescent="0.25">
      <c r="B38" s="7"/>
      <c r="C38" s="11"/>
      <c r="D38" s="11"/>
    </row>
    <row r="39" spans="1:10" ht="27.6" customHeight="1" thickBot="1" x14ac:dyDescent="0.3">
      <c r="B39" s="11"/>
      <c r="C39" s="11"/>
      <c r="D39" s="11"/>
    </row>
    <row r="40" spans="1:10" s="7" customFormat="1" ht="24.6" customHeight="1" thickBot="1" x14ac:dyDescent="0.3">
      <c r="B40" s="6"/>
      <c r="C40" s="154"/>
      <c r="D40" s="10"/>
      <c r="E40" s="11"/>
      <c r="F40" s="134"/>
      <c r="G40" s="155"/>
      <c r="J40" s="26"/>
    </row>
    <row r="41" spans="1:10" s="7" customFormat="1" ht="24.6" customHeight="1" thickBot="1" x14ac:dyDescent="0.3">
      <c r="B41" s="156" t="s">
        <v>235</v>
      </c>
      <c r="C41" s="157">
        <f>Dienstverlening!$B$18</f>
        <v>0</v>
      </c>
      <c r="D41" s="158"/>
      <c r="E41" s="159"/>
      <c r="F41" s="134"/>
      <c r="G41" s="155"/>
    </row>
    <row r="42" spans="1:10" s="7" customFormat="1" ht="24.6" customHeight="1" thickBot="1" x14ac:dyDescent="0.3">
      <c r="B42" s="160"/>
      <c r="C42" s="158"/>
      <c r="D42" s="158"/>
      <c r="E42" s="159"/>
      <c r="F42" s="134"/>
      <c r="G42" s="155"/>
    </row>
    <row r="43" spans="1:10" s="7" customFormat="1" ht="24.6" customHeight="1" thickBot="1" x14ac:dyDescent="0.3">
      <c r="B43" s="161"/>
      <c r="C43" s="154"/>
      <c r="D43" s="10"/>
      <c r="E43" s="11"/>
      <c r="F43" s="134"/>
      <c r="G43" s="155"/>
    </row>
    <row r="44" spans="1:10" s="7" customFormat="1" ht="24.6" customHeight="1" thickBot="1" x14ac:dyDescent="0.3">
      <c r="B44" s="162" t="s">
        <v>234</v>
      </c>
      <c r="C44" s="157">
        <f>$D$36</f>
        <v>201750</v>
      </c>
      <c r="D44" s="158"/>
      <c r="E44" s="159"/>
      <c r="F44" s="134"/>
      <c r="G44" s="155"/>
    </row>
    <row r="45" spans="1:10" s="7" customFormat="1" ht="24.6" customHeight="1" x14ac:dyDescent="0.25">
      <c r="B45" s="160"/>
      <c r="C45" s="158"/>
      <c r="D45" s="158"/>
      <c r="E45" s="159"/>
      <c r="F45" s="134"/>
      <c r="G45" s="155"/>
    </row>
    <row r="46" spans="1:10" s="7" customFormat="1" ht="12.75" customHeight="1" x14ac:dyDescent="0.25">
      <c r="C46" s="163"/>
      <c r="D46" s="163"/>
      <c r="E46" s="11"/>
      <c r="F46" s="134"/>
      <c r="G46" s="155"/>
    </row>
    <row r="47" spans="1:10" s="7" customFormat="1" ht="23.25" customHeight="1" thickBot="1" x14ac:dyDescent="0.3">
      <c r="C47" s="163"/>
      <c r="D47" s="163"/>
      <c r="E47" s="167" t="s">
        <v>289</v>
      </c>
      <c r="F47" s="208"/>
      <c r="G47" s="209"/>
      <c r="H47" s="210"/>
      <c r="I47" s="210"/>
      <c r="J47" s="210"/>
    </row>
    <row r="48" spans="1:10" s="7" customFormat="1" ht="23.25" customHeight="1" thickBot="1" x14ac:dyDescent="0.3">
      <c r="B48" s="164" t="s">
        <v>236</v>
      </c>
      <c r="C48" s="12"/>
      <c r="D48" s="12"/>
      <c r="E48" s="167" t="s">
        <v>290</v>
      </c>
      <c r="F48" s="208"/>
      <c r="G48" s="209"/>
      <c r="H48" s="210"/>
      <c r="I48" s="210"/>
      <c r="J48" s="210"/>
    </row>
    <row r="49" spans="2:7" s="7" customFormat="1" ht="23.25" customHeight="1" thickBot="1" x14ac:dyDescent="0.3">
      <c r="B49" s="165" t="s">
        <v>237</v>
      </c>
      <c r="C49" s="157">
        <f>C44+C41</f>
        <v>201750</v>
      </c>
      <c r="D49" s="166"/>
      <c r="E49" s="11"/>
      <c r="F49" s="134"/>
      <c r="G49" s="155"/>
    </row>
    <row r="51" spans="2:7" ht="24.75" customHeight="1" x14ac:dyDescent="0.25">
      <c r="B51" s="26" t="s">
        <v>238</v>
      </c>
    </row>
  </sheetData>
  <sheetProtection algorithmName="SHA-512" hashValue="neBNZLe54BTtYhTxp3aUpbOLdSpx/Kf1ZhHmyEeH0L8AbI1uDT8AElZFUvWsw/XYaNgAGwDheYtN0PqwK1P7Hg==" saltValue="GQvjFT3zDKX8lEckkyskyQ==" spinCount="100000" sheet="1" objects="1" scenarios="1"/>
  <mergeCells count="5">
    <mergeCell ref="B1:E1"/>
    <mergeCell ref="C3:E3"/>
    <mergeCell ref="C4:E4"/>
    <mergeCell ref="C5:E5"/>
    <mergeCell ref="C6:E6"/>
  </mergeCells>
  <pageMargins left="0.31496062992125984" right="0.31496062992125984" top="0.35433070866141736" bottom="0.55118110236220474" header="0.31496062992125984" footer="0.31496062992125984"/>
  <pageSetup paperSize="9" scale="46" orientation="landscape" horizontalDpi="4294967293" r:id="rId1"/>
  <headerFooter>
    <oddFooter>&amp;LAelmo, Rivierenland 2023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V19"/>
  <sheetViews>
    <sheetView zoomScale="75" zoomScaleNormal="75" workbookViewId="0">
      <selection activeCell="A9" sqref="A9:E9"/>
    </sheetView>
  </sheetViews>
  <sheetFormatPr defaultColWidth="11.5546875" defaultRowHeight="12.6" x14ac:dyDescent="0.25"/>
  <cols>
    <col min="1" max="1" width="33.5546875" style="7" customWidth="1"/>
    <col min="2" max="2" width="30.88671875" style="7" customWidth="1"/>
    <col min="3" max="3" width="27.5546875" style="7" customWidth="1"/>
    <col min="4" max="4" width="16.5546875" style="7" customWidth="1"/>
    <col min="5" max="5" width="17.109375" style="7" customWidth="1"/>
    <col min="6" max="6" width="13.88671875" style="7" customWidth="1"/>
    <col min="7" max="16384" width="11.5546875" style="7"/>
  </cols>
  <sheetData>
    <row r="1" spans="1:256" ht="21.6" customHeight="1" x14ac:dyDescent="0.25">
      <c r="A1" s="212" t="str">
        <f>Bedrijfsgegevens!$B$4</f>
        <v xml:space="preserve"> Offerte aanvraag Wmo-hulpmiddelen, Zaanstreek-Waterland 2025</v>
      </c>
      <c r="B1" s="212"/>
      <c r="C1" s="212"/>
      <c r="D1" s="212"/>
      <c r="E1" s="212"/>
    </row>
    <row r="2" spans="1:256" ht="21.6" customHeight="1" x14ac:dyDescent="0.25"/>
    <row r="3" spans="1:256" ht="21.6" customHeight="1" x14ac:dyDescent="0.25">
      <c r="A3" s="27" t="str">
        <f>Bedrijfsgegevens!$B$6</f>
        <v xml:space="preserve"> Handelsnaam</v>
      </c>
      <c r="B3" s="283" t="str">
        <f>Bedrijfsgegevens!$C$6</f>
        <v>&lt;&gt;</v>
      </c>
      <c r="C3" s="283"/>
      <c r="D3" s="283"/>
      <c r="E3" s="283"/>
    </row>
    <row r="4" spans="1:256" ht="21.6" customHeight="1" x14ac:dyDescent="0.25">
      <c r="A4" s="28" t="str">
        <f>Bedrijfsgegevens!$B$7</f>
        <v xml:space="preserve"> Contactpersoon</v>
      </c>
      <c r="B4" s="284" t="str">
        <f>Bedrijfsgegevens!$C$7</f>
        <v>&lt;&gt;</v>
      </c>
      <c r="C4" s="284"/>
      <c r="D4" s="284"/>
      <c r="E4" s="284"/>
    </row>
    <row r="5" spans="1:256" ht="21.6" customHeight="1" x14ac:dyDescent="0.25">
      <c r="A5" s="28" t="str">
        <f>Bedrijfsgegevens!$B$8</f>
        <v xml:space="preserve"> Telefoonnummer</v>
      </c>
      <c r="B5" s="285" t="str">
        <f>Bedrijfsgegevens!$C$8</f>
        <v>&lt;&gt;</v>
      </c>
      <c r="C5" s="286"/>
      <c r="D5" s="286"/>
      <c r="E5" s="286"/>
    </row>
    <row r="6" spans="1:256" ht="21.6" customHeight="1" x14ac:dyDescent="0.25">
      <c r="A6" s="29" t="str">
        <f>Bedrijfsgegevens!$B$9</f>
        <v xml:space="preserve"> Datum ingevuld</v>
      </c>
      <c r="B6" s="287" t="str">
        <f>Bedrijfsgegevens!$C$9</f>
        <v>&lt;&gt;</v>
      </c>
      <c r="C6" s="287"/>
      <c r="D6" s="287"/>
      <c r="E6" s="287"/>
    </row>
    <row r="7" spans="1:256" ht="24.9" customHeight="1" x14ac:dyDescent="0.25">
      <c r="A7" s="44"/>
    </row>
    <row r="8" spans="1:256" ht="24.9" customHeight="1" thickBot="1" x14ac:dyDescent="0.3"/>
    <row r="9" spans="1:256" ht="32.25" customHeight="1" thickBot="1" x14ac:dyDescent="0.3">
      <c r="A9" s="224" t="s">
        <v>291</v>
      </c>
      <c r="B9" s="288"/>
      <c r="C9" s="288"/>
      <c r="D9" s="288"/>
      <c r="E9" s="289"/>
    </row>
    <row r="10" spans="1:256" s="11" customFormat="1" ht="31.5" customHeight="1" thickBot="1" x14ac:dyDescent="0.3">
      <c r="A10" s="59" t="s">
        <v>239</v>
      </c>
      <c r="B10" s="60" t="s">
        <v>240</v>
      </c>
      <c r="C10" s="7"/>
      <c r="D10" s="61"/>
      <c r="E10" s="61"/>
      <c r="F10" s="7"/>
      <c r="IS10" s="7"/>
      <c r="IT10" s="7"/>
      <c r="IU10" s="7"/>
      <c r="IV10" s="7"/>
    </row>
    <row r="11" spans="1:256" s="11" customFormat="1" ht="24.9" customHeight="1" thickBot="1" x14ac:dyDescent="0.3">
      <c r="A11" s="62">
        <v>0</v>
      </c>
      <c r="B11" s="63">
        <v>0</v>
      </c>
      <c r="C11" s="7"/>
      <c r="D11" s="64"/>
      <c r="E11" s="64"/>
      <c r="F11" s="7"/>
    </row>
    <row r="12" spans="1:256" ht="24.9" customHeight="1" x14ac:dyDescent="0.25"/>
    <row r="13" spans="1:256" ht="24.9" customHeight="1" x14ac:dyDescent="0.25"/>
    <row r="14" spans="1:256" ht="24.9" customHeight="1" x14ac:dyDescent="0.25">
      <c r="A14" s="212" t="s">
        <v>241</v>
      </c>
      <c r="B14" s="212"/>
      <c r="C14" s="44"/>
    </row>
    <row r="15" spans="1:256" ht="24.9" customHeight="1" x14ac:dyDescent="0.25">
      <c r="A15" s="65" t="s">
        <v>242</v>
      </c>
      <c r="B15" s="66"/>
      <c r="C15" s="61"/>
    </row>
    <row r="16" spans="1:256" ht="24.9" customHeight="1" x14ac:dyDescent="0.25">
      <c r="A16" s="67">
        <v>0</v>
      </c>
      <c r="B16" s="68"/>
      <c r="C16" s="68"/>
    </row>
    <row r="17" ht="24.9" customHeight="1" x14ac:dyDescent="0.25"/>
    <row r="18" ht="24.9" customHeight="1" x14ac:dyDescent="0.25"/>
    <row r="19" ht="24.6" customHeight="1" x14ac:dyDescent="0.25"/>
  </sheetData>
  <sheetProtection algorithmName="SHA-512" hashValue="FHR4mWJXGHVW4dxHrGF3dyDqwOGs0vq/kR+NhwlDdVj60AhgGbuIMPj7jyqUyjPPMPgWQ7i8/X8oX78j8gIfPQ==" saltValue="FZgLsoVzXMquIAPbJf3wDw==" spinCount="100000" sheet="1" objects="1" scenarios="1"/>
  <mergeCells count="7">
    <mergeCell ref="A14:B14"/>
    <mergeCell ref="A1:E1"/>
    <mergeCell ref="B3:E3"/>
    <mergeCell ref="B4:E4"/>
    <mergeCell ref="B5:E5"/>
    <mergeCell ref="B6:E6"/>
    <mergeCell ref="A9:E9"/>
  </mergeCells>
  <pageMargins left="0.39370078740157483" right="0.39370078740157483" top="0.59055118110236227" bottom="0.6692913385826772" header="0.51181102362204722" footer="0.39370078740157483"/>
  <pageSetup paperSize="9" firstPageNumber="0" orientation="landscape" horizontalDpi="300" verticalDpi="300" r:id="rId1"/>
  <headerFooter alignWithMargins="0">
    <oddFooter>&amp;L&amp;"Verdana,Standaard"&amp;8Aelmo, Rivierenland 2023</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G44"/>
  <sheetViews>
    <sheetView zoomScale="75" zoomScaleNormal="75" workbookViewId="0">
      <selection sqref="A1:E1"/>
    </sheetView>
  </sheetViews>
  <sheetFormatPr defaultColWidth="9.109375" defaultRowHeight="12.6" x14ac:dyDescent="0.25"/>
  <cols>
    <col min="1" max="1" width="24" style="69" customWidth="1"/>
    <col min="2" max="2" width="74" style="69" customWidth="1"/>
    <col min="3" max="3" width="21.44140625" style="69" customWidth="1"/>
    <col min="4" max="5" width="10.5546875" style="69" customWidth="1"/>
    <col min="6" max="16384" width="9.109375" style="69"/>
  </cols>
  <sheetData>
    <row r="1" spans="1:7" ht="30" customHeight="1" x14ac:dyDescent="0.25">
      <c r="A1" s="290" t="str">
        <f>Bedrijfsgegevens!$B$4</f>
        <v xml:space="preserve"> Offerte aanvraag Wmo-hulpmiddelen, Zaanstreek-Waterland 2025</v>
      </c>
      <c r="B1" s="290"/>
      <c r="C1" s="290"/>
      <c r="D1" s="290"/>
      <c r="E1" s="290"/>
    </row>
    <row r="2" spans="1:7" ht="30" customHeight="1" x14ac:dyDescent="0.25"/>
    <row r="3" spans="1:7" ht="30" customHeight="1" x14ac:dyDescent="0.25">
      <c r="A3" s="70" t="str">
        <f>Bedrijfsgegevens!$B$6</f>
        <v xml:space="preserve"> Handelsnaam</v>
      </c>
      <c r="B3" s="291" t="str">
        <f>Bedrijfsgegevens!$C$6</f>
        <v>&lt;&gt;</v>
      </c>
      <c r="C3" s="291"/>
      <c r="D3" s="291"/>
      <c r="E3" s="291"/>
    </row>
    <row r="4" spans="1:7" ht="30" customHeight="1" x14ac:dyDescent="0.25">
      <c r="A4" s="71" t="str">
        <f>Bedrijfsgegevens!$B$7</f>
        <v xml:space="preserve"> Contactpersoon</v>
      </c>
      <c r="B4" s="292" t="str">
        <f>Bedrijfsgegevens!$C$7</f>
        <v>&lt;&gt;</v>
      </c>
      <c r="C4" s="292"/>
      <c r="D4" s="292"/>
      <c r="E4" s="292"/>
    </row>
    <row r="5" spans="1:7" ht="30" customHeight="1" x14ac:dyDescent="0.25">
      <c r="A5" s="71" t="str">
        <f>Bedrijfsgegevens!$B$8</f>
        <v xml:space="preserve"> Telefoonnummer</v>
      </c>
      <c r="B5" s="293" t="str">
        <f>Bedrijfsgegevens!$C$8</f>
        <v>&lt;&gt;</v>
      </c>
      <c r="C5" s="294"/>
      <c r="D5" s="294"/>
      <c r="E5" s="294"/>
    </row>
    <row r="6" spans="1:7" ht="30" customHeight="1" x14ac:dyDescent="0.25">
      <c r="A6" s="72" t="str">
        <f>Bedrijfsgegevens!$B$9</f>
        <v xml:space="preserve"> Datum ingevuld</v>
      </c>
      <c r="B6" s="295" t="str">
        <f>Bedrijfsgegevens!$C$9</f>
        <v>&lt;&gt;</v>
      </c>
      <c r="C6" s="295"/>
      <c r="D6" s="295"/>
      <c r="E6" s="295"/>
    </row>
    <row r="9" spans="1:7" ht="13.2" thickBot="1" x14ac:dyDescent="0.3"/>
    <row r="10" spans="1:7" ht="30" customHeight="1" thickBot="1" x14ac:dyDescent="0.3">
      <c r="B10" s="23" t="s">
        <v>243</v>
      </c>
      <c r="C10" s="24" t="s">
        <v>244</v>
      </c>
      <c r="D10" s="73"/>
      <c r="E10" s="73"/>
      <c r="F10" s="73"/>
      <c r="G10" s="73"/>
    </row>
    <row r="11" spans="1:7" ht="13.2" thickBot="1" x14ac:dyDescent="0.3">
      <c r="B11" s="74"/>
      <c r="C11" s="74"/>
    </row>
    <row r="12" spans="1:7" ht="30" customHeight="1" thickBot="1" x14ac:dyDescent="0.3">
      <c r="A12" s="112">
        <f>'Overzicht categorieën'!A13</f>
        <v>1</v>
      </c>
      <c r="B12" s="108" t="str">
        <f>'Overzicht categorieën'!B13</f>
        <v>Hoepelrolstoel voor incidenteel gebruik (lichtgewicht uitvoering)</v>
      </c>
      <c r="C12" s="207">
        <v>0.09</v>
      </c>
    </row>
    <row r="13" spans="1:7" ht="30" customHeight="1" thickBot="1" x14ac:dyDescent="0.3">
      <c r="A13" s="113">
        <f>'Overzicht categorieën'!A14</f>
        <v>2</v>
      </c>
      <c r="B13" s="108" t="str">
        <f>'Overzicht categorieën'!B14</f>
        <v>Hoepelrolstoel voor actief, semipermanent/algemeen gebruik, vouwframe</v>
      </c>
      <c r="C13" s="207">
        <v>0.09</v>
      </c>
    </row>
    <row r="14" spans="1:7" ht="30" customHeight="1" thickBot="1" x14ac:dyDescent="0.3">
      <c r="A14" s="113">
        <f>'Overzicht categorieën'!A15</f>
        <v>4</v>
      </c>
      <c r="B14" s="109" t="str">
        <f>'Overzicht categorieën'!B15</f>
        <v>Actief rolstoelen, vastframe</v>
      </c>
      <c r="C14" s="207">
        <v>0.09</v>
      </c>
    </row>
    <row r="15" spans="1:7" ht="30" customHeight="1" thickBot="1" x14ac:dyDescent="0.3">
      <c r="A15" s="113">
        <f>'Overzicht categorieën'!A16</f>
        <v>5</v>
      </c>
      <c r="B15" s="109" t="str">
        <f>'Overzicht categorieën'!B16</f>
        <v>Comfortrolstoel voor permanent/langdurend gebruik, al dan niet met geïntegreerde elektrische ondersteuning</v>
      </c>
      <c r="C15" s="207">
        <v>0.09</v>
      </c>
    </row>
    <row r="16" spans="1:7" ht="30" customHeight="1" thickBot="1" x14ac:dyDescent="0.3">
      <c r="A16" s="113">
        <f>'Overzicht categorieën'!A17</f>
        <v>6</v>
      </c>
      <c r="B16" s="109" t="str">
        <f>'Overzicht categorieën'!B17</f>
        <v>Elektrische rolstoelen voor (semi-)permanent gebruik, in en om het huis</v>
      </c>
      <c r="C16" s="207">
        <v>0.09</v>
      </c>
    </row>
    <row r="17" spans="1:3" ht="30" customHeight="1" thickBot="1" x14ac:dyDescent="0.3">
      <c r="A17" s="113">
        <f>'Overzicht categorieën'!A18</f>
        <v>7</v>
      </c>
      <c r="B17" s="109" t="str">
        <f>'Overzicht categorieën'!B18</f>
        <v>Elektrische rolstoelen voor (semi-)permanent gebruik, binnen/buiten</v>
      </c>
      <c r="C17" s="207">
        <v>0.09</v>
      </c>
    </row>
    <row r="18" spans="1:3" ht="30" customHeight="1" thickBot="1" x14ac:dyDescent="0.3">
      <c r="A18" s="113">
        <f>'Overzicht categorieën'!A19</f>
        <v>8</v>
      </c>
      <c r="B18" s="109" t="str">
        <f>'Overzicht categorieën'!B19</f>
        <v>Scootmobielen voor gebruik in de woonomgeving</v>
      </c>
      <c r="C18" s="207">
        <v>0.09</v>
      </c>
    </row>
    <row r="19" spans="1:3" ht="30" customHeight="1" thickBot="1" x14ac:dyDescent="0.3">
      <c r="A19" s="113">
        <f>'Overzicht categorieën'!A20</f>
        <v>9</v>
      </c>
      <c r="B19" s="109" t="str">
        <f>'Overzicht categorieën'!B20</f>
        <v>Scootmobielen voor buiten gebruik (inclusief extra geveerd)</v>
      </c>
      <c r="C19" s="207">
        <v>0.09</v>
      </c>
    </row>
    <row r="20" spans="1:3" ht="30" customHeight="1" thickBot="1" x14ac:dyDescent="0.3">
      <c r="A20" s="113" t="str">
        <f>'Overzicht categorieën'!A21</f>
        <v>10a</v>
      </c>
      <c r="B20" s="109" t="str">
        <f>'Overzicht categorieën'!B21</f>
        <v>Driewielfietsen voor volwassenen en kinderen vanaf 5 jaar, manueel</v>
      </c>
      <c r="C20" s="207">
        <v>0.09</v>
      </c>
    </row>
    <row r="21" spans="1:3" ht="30" customHeight="1" thickBot="1" x14ac:dyDescent="0.3">
      <c r="A21" s="113" t="str">
        <f>'Overzicht categorieën'!A22</f>
        <v>10b</v>
      </c>
      <c r="B21" s="109" t="str">
        <f>'Overzicht categorieën'!B22</f>
        <v>Driewielfietsen voor volwassenen en kinderen vanaf 5 jaar, met elektrische ondersteuning</v>
      </c>
      <c r="C21" s="207">
        <v>0.09</v>
      </c>
    </row>
    <row r="22" spans="1:3" ht="30" customHeight="1" thickBot="1" x14ac:dyDescent="0.3">
      <c r="A22" s="113">
        <f>'Overzicht categorieën'!A23</f>
        <v>12</v>
      </c>
      <c r="B22" s="109" t="str">
        <f>'Overzicht categorieën'!B23</f>
        <v>Buggy's</v>
      </c>
      <c r="C22" s="207">
        <v>0.09</v>
      </c>
    </row>
    <row r="23" spans="1:3" ht="30" customHeight="1" thickBot="1" x14ac:dyDescent="0.3">
      <c r="A23" s="113">
        <f>'Overzicht categorieën'!A24</f>
        <v>13</v>
      </c>
      <c r="B23" s="109" t="str">
        <f>'Overzicht categorieën'!B24</f>
        <v>Kinderduwwandelwagens</v>
      </c>
      <c r="C23" s="207">
        <v>0.09</v>
      </c>
    </row>
    <row r="24" spans="1:3" ht="30" customHeight="1" thickBot="1" x14ac:dyDescent="0.3">
      <c r="A24" s="113">
        <f>'Overzicht categorieën'!A25</f>
        <v>15</v>
      </c>
      <c r="B24" s="110" t="str">
        <f>'Overzicht categorieën'!B25</f>
        <v>Verrijdbare tilliften (passief)</v>
      </c>
      <c r="C24" s="207">
        <v>0.21</v>
      </c>
    </row>
    <row r="25" spans="1:3" ht="30" customHeight="1" thickBot="1" x14ac:dyDescent="0.3">
      <c r="A25" s="113">
        <f>'Overzicht categorieën'!A26</f>
        <v>16</v>
      </c>
      <c r="B25" s="109" t="str">
        <f>'Overzicht categorieën'!B26</f>
        <v>Verrijdbare tilliften (actief)</v>
      </c>
      <c r="C25" s="207">
        <v>0.21</v>
      </c>
    </row>
    <row r="26" spans="1:3" ht="30" customHeight="1" thickBot="1" x14ac:dyDescent="0.3">
      <c r="A26" s="113" t="str">
        <f>'Overzicht categorieën'!A27</f>
        <v>17a</v>
      </c>
      <c r="B26" s="109" t="s">
        <v>292</v>
      </c>
      <c r="C26" s="207" t="s">
        <v>245</v>
      </c>
    </row>
    <row r="27" spans="1:3" ht="30" customHeight="1" thickBot="1" x14ac:dyDescent="0.3">
      <c r="A27" s="113" t="str">
        <f>'Overzicht categorieën'!A28</f>
        <v>17b</v>
      </c>
      <c r="B27" s="109" t="str">
        <f>'Overzicht categorieën'!B28</f>
        <v>Douche/ toilethulpmiddelen complex; verrijdbaar en (permanent) in hoogte verstelbaar en/of kantelbaar.</v>
      </c>
      <c r="C27" s="207" t="s">
        <v>245</v>
      </c>
    </row>
    <row r="28" spans="1:3" ht="30" customHeight="1" thickBot="1" x14ac:dyDescent="0.3">
      <c r="A28" s="113" t="str">
        <f>'Overzicht categorieën'!A29</f>
        <v>17c</v>
      </c>
      <c r="B28" s="109" t="str">
        <f>'Overzicht categorieën'!B29</f>
        <v>Eenvoudige Douche en toilethulpmiddelen koop tot € 750,00</v>
      </c>
      <c r="C28" s="207">
        <v>0.21</v>
      </c>
    </row>
    <row r="29" spans="1:3" ht="30" customHeight="1" thickBot="1" x14ac:dyDescent="0.3">
      <c r="A29" s="113" t="str">
        <f>'Overzicht categorieën'!A30</f>
        <v>18a</v>
      </c>
      <c r="B29" s="109" t="str">
        <f>'Overzicht categorieën'!B30</f>
        <v>Universele "losse" elektrische duwondersteuning begeleider</v>
      </c>
      <c r="C29" s="207">
        <v>0.09</v>
      </c>
    </row>
    <row r="30" spans="1:3" ht="30" customHeight="1" thickBot="1" x14ac:dyDescent="0.3">
      <c r="A30" s="113" t="str">
        <f>'Overzicht categorieën'!A31</f>
        <v>18b</v>
      </c>
      <c r="B30" s="109" t="str">
        <f>'Overzicht categorieën'!B31</f>
        <v>Universele "losse" elektrische hoepel- en/of joystickondersteuning voor gebruiker.</v>
      </c>
      <c r="C30" s="207">
        <v>0.09</v>
      </c>
    </row>
    <row r="31" spans="1:3" ht="30" customHeight="1" thickBot="1" x14ac:dyDescent="0.3">
      <c r="A31" s="113" t="str">
        <f>'Overzicht categorieën'!A32</f>
        <v>19a</v>
      </c>
      <c r="B31" s="109" t="str">
        <f>'Overzicht categorieën'!B32</f>
        <v>Universeel aankoppelbaar fietsdeel, manueel</v>
      </c>
      <c r="C31" s="207">
        <v>0.09</v>
      </c>
    </row>
    <row r="32" spans="1:3" ht="30" customHeight="1" thickBot="1" x14ac:dyDescent="0.3">
      <c r="A32" s="113" t="str">
        <f>'Overzicht categorieën'!A33</f>
        <v>19b</v>
      </c>
      <c r="B32" s="109" t="str">
        <f>'Overzicht categorieën'!B33</f>
        <v>Universeel aankoppelbaar fietsdeel, met elektrische ondersteuning</v>
      </c>
      <c r="C32" s="207">
        <v>0.09</v>
      </c>
    </row>
    <row r="33" spans="1:3" ht="30" customHeight="1" thickBot="1" x14ac:dyDescent="0.3">
      <c r="A33" s="113">
        <f>'Overzicht categorieën'!A34</f>
        <v>20</v>
      </c>
      <c r="B33" s="109" t="str">
        <f>'Overzicht categorieën'!B34</f>
        <v>Buiten standaard leveringsassortiment</v>
      </c>
      <c r="C33" s="207" t="s">
        <v>245</v>
      </c>
    </row>
    <row r="34" spans="1:3" x14ac:dyDescent="0.25">
      <c r="A34" s="75"/>
      <c r="C34" s="74"/>
    </row>
    <row r="35" spans="1:3" x14ac:dyDescent="0.25">
      <c r="A35" s="75"/>
      <c r="C35" s="74"/>
    </row>
    <row r="36" spans="1:3" x14ac:dyDescent="0.25">
      <c r="A36" s="75"/>
      <c r="C36" s="74"/>
    </row>
    <row r="37" spans="1:3" x14ac:dyDescent="0.25">
      <c r="A37" s="75"/>
      <c r="C37" s="74"/>
    </row>
    <row r="38" spans="1:3" x14ac:dyDescent="0.25">
      <c r="A38" s="75"/>
      <c r="C38" s="74"/>
    </row>
    <row r="39" spans="1:3" x14ac:dyDescent="0.25">
      <c r="A39" s="75"/>
      <c r="C39" s="74"/>
    </row>
    <row r="40" spans="1:3" x14ac:dyDescent="0.25">
      <c r="A40" s="75"/>
      <c r="C40" s="74"/>
    </row>
    <row r="41" spans="1:3" x14ac:dyDescent="0.25">
      <c r="A41" s="75"/>
      <c r="C41" s="74"/>
    </row>
    <row r="42" spans="1:3" x14ac:dyDescent="0.25">
      <c r="A42" s="75"/>
      <c r="C42" s="74"/>
    </row>
    <row r="43" spans="1:3" x14ac:dyDescent="0.25">
      <c r="A43" s="75"/>
      <c r="B43" s="74"/>
      <c r="C43" s="74"/>
    </row>
    <row r="44" spans="1:3" x14ac:dyDescent="0.25">
      <c r="A44" s="75"/>
    </row>
  </sheetData>
  <sheetProtection algorithmName="SHA-512" hashValue="9DWT0btAQf2GWKX4mZD4jxlV+sDOM14vPlgUvOUXnUQDUHEc8gS7Yd2VszdIbGL2PV694xcAf6aM21ChPPEBcg==" saltValue="55FFev5yDSB1pgipAJlJ2w==" spinCount="100000" sheet="1" objects="1" scenarios="1"/>
  <mergeCells count="5">
    <mergeCell ref="A1:E1"/>
    <mergeCell ref="B3:E3"/>
    <mergeCell ref="B4:E4"/>
    <mergeCell ref="B5:E5"/>
    <mergeCell ref="B6:E6"/>
  </mergeCells>
  <pageMargins left="0.70866141732283472" right="0.70866141732283472" top="0.74803149606299213" bottom="0.74803149606299213" header="0.51181102362204722" footer="0.51181102362204722"/>
  <pageSetup paperSize="9" scale="63" firstPageNumber="0" orientation="portrait" horizontalDpi="300" verticalDpi="300" r:id="rId1"/>
  <headerFooter alignWithMargins="0">
    <oddFooter>&amp;L&amp;"Verdana,Standaard"&amp;8Aelmo, Rivierenland 2023</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4CEAD-2DA0-48F8-B4B7-F35978EC9CB6}">
  <dimension ref="A1:E47"/>
  <sheetViews>
    <sheetView zoomScale="80" zoomScaleNormal="80" workbookViewId="0">
      <selection sqref="A1:E1"/>
    </sheetView>
  </sheetViews>
  <sheetFormatPr defaultRowHeight="13.2" x14ac:dyDescent="0.25"/>
  <cols>
    <col min="1" max="1" width="24" style="69" customWidth="1"/>
    <col min="2" max="2" width="76.44140625" style="187" customWidth="1"/>
    <col min="3" max="3" width="21.33203125" style="188" customWidth="1"/>
    <col min="4" max="5" width="10.6640625" style="69" customWidth="1"/>
    <col min="6" max="256" width="9.109375" style="69"/>
    <col min="257" max="257" width="24" style="69" customWidth="1"/>
    <col min="258" max="258" width="76.44140625" style="69" customWidth="1"/>
    <col min="259" max="259" width="21.33203125" style="69" customWidth="1"/>
    <col min="260" max="261" width="10.6640625" style="69" customWidth="1"/>
    <col min="262" max="512" width="9.109375" style="69"/>
    <col min="513" max="513" width="24" style="69" customWidth="1"/>
    <col min="514" max="514" width="76.44140625" style="69" customWidth="1"/>
    <col min="515" max="515" width="21.33203125" style="69" customWidth="1"/>
    <col min="516" max="517" width="10.6640625" style="69" customWidth="1"/>
    <col min="518" max="768" width="9.109375" style="69"/>
    <col min="769" max="769" width="24" style="69" customWidth="1"/>
    <col min="770" max="770" width="76.44140625" style="69" customWidth="1"/>
    <col min="771" max="771" width="21.33203125" style="69" customWidth="1"/>
    <col min="772" max="773" width="10.6640625" style="69" customWidth="1"/>
    <col min="774" max="1024" width="9.109375" style="69"/>
    <col min="1025" max="1025" width="24" style="69" customWidth="1"/>
    <col min="1026" max="1026" width="76.44140625" style="69" customWidth="1"/>
    <col min="1027" max="1027" width="21.33203125" style="69" customWidth="1"/>
    <col min="1028" max="1029" width="10.6640625" style="69" customWidth="1"/>
    <col min="1030" max="1280" width="9.109375" style="69"/>
    <col min="1281" max="1281" width="24" style="69" customWidth="1"/>
    <col min="1282" max="1282" width="76.44140625" style="69" customWidth="1"/>
    <col min="1283" max="1283" width="21.33203125" style="69" customWidth="1"/>
    <col min="1284" max="1285" width="10.6640625" style="69" customWidth="1"/>
    <col min="1286" max="1536" width="9.109375" style="69"/>
    <col min="1537" max="1537" width="24" style="69" customWidth="1"/>
    <col min="1538" max="1538" width="76.44140625" style="69" customWidth="1"/>
    <col min="1539" max="1539" width="21.33203125" style="69" customWidth="1"/>
    <col min="1540" max="1541" width="10.6640625" style="69" customWidth="1"/>
    <col min="1542" max="1792" width="9.109375" style="69"/>
    <col min="1793" max="1793" width="24" style="69" customWidth="1"/>
    <col min="1794" max="1794" width="76.44140625" style="69" customWidth="1"/>
    <col min="1795" max="1795" width="21.33203125" style="69" customWidth="1"/>
    <col min="1796" max="1797" width="10.6640625" style="69" customWidth="1"/>
    <col min="1798" max="2048" width="9.109375" style="69"/>
    <col min="2049" max="2049" width="24" style="69" customWidth="1"/>
    <col min="2050" max="2050" width="76.44140625" style="69" customWidth="1"/>
    <col min="2051" max="2051" width="21.33203125" style="69" customWidth="1"/>
    <col min="2052" max="2053" width="10.6640625" style="69" customWidth="1"/>
    <col min="2054" max="2304" width="9.109375" style="69"/>
    <col min="2305" max="2305" width="24" style="69" customWidth="1"/>
    <col min="2306" max="2306" width="76.44140625" style="69" customWidth="1"/>
    <col min="2307" max="2307" width="21.33203125" style="69" customWidth="1"/>
    <col min="2308" max="2309" width="10.6640625" style="69" customWidth="1"/>
    <col min="2310" max="2560" width="9.109375" style="69"/>
    <col min="2561" max="2561" width="24" style="69" customWidth="1"/>
    <col min="2562" max="2562" width="76.44140625" style="69" customWidth="1"/>
    <col min="2563" max="2563" width="21.33203125" style="69" customWidth="1"/>
    <col min="2564" max="2565" width="10.6640625" style="69" customWidth="1"/>
    <col min="2566" max="2816" width="9.109375" style="69"/>
    <col min="2817" max="2817" width="24" style="69" customWidth="1"/>
    <col min="2818" max="2818" width="76.44140625" style="69" customWidth="1"/>
    <col min="2819" max="2819" width="21.33203125" style="69" customWidth="1"/>
    <col min="2820" max="2821" width="10.6640625" style="69" customWidth="1"/>
    <col min="2822" max="3072" width="9.109375" style="69"/>
    <col min="3073" max="3073" width="24" style="69" customWidth="1"/>
    <col min="3074" max="3074" width="76.44140625" style="69" customWidth="1"/>
    <col min="3075" max="3075" width="21.33203125" style="69" customWidth="1"/>
    <col min="3076" max="3077" width="10.6640625" style="69" customWidth="1"/>
    <col min="3078" max="3328" width="9.109375" style="69"/>
    <col min="3329" max="3329" width="24" style="69" customWidth="1"/>
    <col min="3330" max="3330" width="76.44140625" style="69" customWidth="1"/>
    <col min="3331" max="3331" width="21.33203125" style="69" customWidth="1"/>
    <col min="3332" max="3333" width="10.6640625" style="69" customWidth="1"/>
    <col min="3334" max="3584" width="9.109375" style="69"/>
    <col min="3585" max="3585" width="24" style="69" customWidth="1"/>
    <col min="3586" max="3586" width="76.44140625" style="69" customWidth="1"/>
    <col min="3587" max="3587" width="21.33203125" style="69" customWidth="1"/>
    <col min="3588" max="3589" width="10.6640625" style="69" customWidth="1"/>
    <col min="3590" max="3840" width="9.109375" style="69"/>
    <col min="3841" max="3841" width="24" style="69" customWidth="1"/>
    <col min="3842" max="3842" width="76.44140625" style="69" customWidth="1"/>
    <col min="3843" max="3843" width="21.33203125" style="69" customWidth="1"/>
    <col min="3844" max="3845" width="10.6640625" style="69" customWidth="1"/>
    <col min="3846" max="4096" width="9.109375" style="69"/>
    <col min="4097" max="4097" width="24" style="69" customWidth="1"/>
    <col min="4098" max="4098" width="76.44140625" style="69" customWidth="1"/>
    <col min="4099" max="4099" width="21.33203125" style="69" customWidth="1"/>
    <col min="4100" max="4101" width="10.6640625" style="69" customWidth="1"/>
    <col min="4102" max="4352" width="9.109375" style="69"/>
    <col min="4353" max="4353" width="24" style="69" customWidth="1"/>
    <col min="4354" max="4354" width="76.44140625" style="69" customWidth="1"/>
    <col min="4355" max="4355" width="21.33203125" style="69" customWidth="1"/>
    <col min="4356" max="4357" width="10.6640625" style="69" customWidth="1"/>
    <col min="4358" max="4608" width="9.109375" style="69"/>
    <col min="4609" max="4609" width="24" style="69" customWidth="1"/>
    <col min="4610" max="4610" width="76.44140625" style="69" customWidth="1"/>
    <col min="4611" max="4611" width="21.33203125" style="69" customWidth="1"/>
    <col min="4612" max="4613" width="10.6640625" style="69" customWidth="1"/>
    <col min="4614" max="4864" width="9.109375" style="69"/>
    <col min="4865" max="4865" width="24" style="69" customWidth="1"/>
    <col min="4866" max="4866" width="76.44140625" style="69" customWidth="1"/>
    <col min="4867" max="4867" width="21.33203125" style="69" customWidth="1"/>
    <col min="4868" max="4869" width="10.6640625" style="69" customWidth="1"/>
    <col min="4870" max="5120" width="9.109375" style="69"/>
    <col min="5121" max="5121" width="24" style="69" customWidth="1"/>
    <col min="5122" max="5122" width="76.44140625" style="69" customWidth="1"/>
    <col min="5123" max="5123" width="21.33203125" style="69" customWidth="1"/>
    <col min="5124" max="5125" width="10.6640625" style="69" customWidth="1"/>
    <col min="5126" max="5376" width="9.109375" style="69"/>
    <col min="5377" max="5377" width="24" style="69" customWidth="1"/>
    <col min="5378" max="5378" width="76.44140625" style="69" customWidth="1"/>
    <col min="5379" max="5379" width="21.33203125" style="69" customWidth="1"/>
    <col min="5380" max="5381" width="10.6640625" style="69" customWidth="1"/>
    <col min="5382" max="5632" width="9.109375" style="69"/>
    <col min="5633" max="5633" width="24" style="69" customWidth="1"/>
    <col min="5634" max="5634" width="76.44140625" style="69" customWidth="1"/>
    <col min="5635" max="5635" width="21.33203125" style="69" customWidth="1"/>
    <col min="5636" max="5637" width="10.6640625" style="69" customWidth="1"/>
    <col min="5638" max="5888" width="9.109375" style="69"/>
    <col min="5889" max="5889" width="24" style="69" customWidth="1"/>
    <col min="5890" max="5890" width="76.44140625" style="69" customWidth="1"/>
    <col min="5891" max="5891" width="21.33203125" style="69" customWidth="1"/>
    <col min="5892" max="5893" width="10.6640625" style="69" customWidth="1"/>
    <col min="5894" max="6144" width="9.109375" style="69"/>
    <col min="6145" max="6145" width="24" style="69" customWidth="1"/>
    <col min="6146" max="6146" width="76.44140625" style="69" customWidth="1"/>
    <col min="6147" max="6147" width="21.33203125" style="69" customWidth="1"/>
    <col min="6148" max="6149" width="10.6640625" style="69" customWidth="1"/>
    <col min="6150" max="6400" width="9.109375" style="69"/>
    <col min="6401" max="6401" width="24" style="69" customWidth="1"/>
    <col min="6402" max="6402" width="76.44140625" style="69" customWidth="1"/>
    <col min="6403" max="6403" width="21.33203125" style="69" customWidth="1"/>
    <col min="6404" max="6405" width="10.6640625" style="69" customWidth="1"/>
    <col min="6406" max="6656" width="9.109375" style="69"/>
    <col min="6657" max="6657" width="24" style="69" customWidth="1"/>
    <col min="6658" max="6658" width="76.44140625" style="69" customWidth="1"/>
    <col min="6659" max="6659" width="21.33203125" style="69" customWidth="1"/>
    <col min="6660" max="6661" width="10.6640625" style="69" customWidth="1"/>
    <col min="6662" max="6912" width="9.109375" style="69"/>
    <col min="6913" max="6913" width="24" style="69" customWidth="1"/>
    <col min="6914" max="6914" width="76.44140625" style="69" customWidth="1"/>
    <col min="6915" max="6915" width="21.33203125" style="69" customWidth="1"/>
    <col min="6916" max="6917" width="10.6640625" style="69" customWidth="1"/>
    <col min="6918" max="7168" width="9.109375" style="69"/>
    <col min="7169" max="7169" width="24" style="69" customWidth="1"/>
    <col min="7170" max="7170" width="76.44140625" style="69" customWidth="1"/>
    <col min="7171" max="7171" width="21.33203125" style="69" customWidth="1"/>
    <col min="7172" max="7173" width="10.6640625" style="69" customWidth="1"/>
    <col min="7174" max="7424" width="9.109375" style="69"/>
    <col min="7425" max="7425" width="24" style="69" customWidth="1"/>
    <col min="7426" max="7426" width="76.44140625" style="69" customWidth="1"/>
    <col min="7427" max="7427" width="21.33203125" style="69" customWidth="1"/>
    <col min="7428" max="7429" width="10.6640625" style="69" customWidth="1"/>
    <col min="7430" max="7680" width="9.109375" style="69"/>
    <col min="7681" max="7681" width="24" style="69" customWidth="1"/>
    <col min="7682" max="7682" width="76.44140625" style="69" customWidth="1"/>
    <col min="7683" max="7683" width="21.33203125" style="69" customWidth="1"/>
    <col min="7684" max="7685" width="10.6640625" style="69" customWidth="1"/>
    <col min="7686" max="7936" width="9.109375" style="69"/>
    <col min="7937" max="7937" width="24" style="69" customWidth="1"/>
    <col min="7938" max="7938" width="76.44140625" style="69" customWidth="1"/>
    <col min="7939" max="7939" width="21.33203125" style="69" customWidth="1"/>
    <col min="7940" max="7941" width="10.6640625" style="69" customWidth="1"/>
    <col min="7942" max="8192" width="9.109375" style="69"/>
    <col min="8193" max="8193" width="24" style="69" customWidth="1"/>
    <col min="8194" max="8194" width="76.44140625" style="69" customWidth="1"/>
    <col min="8195" max="8195" width="21.33203125" style="69" customWidth="1"/>
    <col min="8196" max="8197" width="10.6640625" style="69" customWidth="1"/>
    <col min="8198" max="8448" width="9.109375" style="69"/>
    <col min="8449" max="8449" width="24" style="69" customWidth="1"/>
    <col min="8450" max="8450" width="76.44140625" style="69" customWidth="1"/>
    <col min="8451" max="8451" width="21.33203125" style="69" customWidth="1"/>
    <col min="8452" max="8453" width="10.6640625" style="69" customWidth="1"/>
    <col min="8454" max="8704" width="9.109375" style="69"/>
    <col min="8705" max="8705" width="24" style="69" customWidth="1"/>
    <col min="8706" max="8706" width="76.44140625" style="69" customWidth="1"/>
    <col min="8707" max="8707" width="21.33203125" style="69" customWidth="1"/>
    <col min="8708" max="8709" width="10.6640625" style="69" customWidth="1"/>
    <col min="8710" max="8960" width="9.109375" style="69"/>
    <col min="8961" max="8961" width="24" style="69" customWidth="1"/>
    <col min="8962" max="8962" width="76.44140625" style="69" customWidth="1"/>
    <col min="8963" max="8963" width="21.33203125" style="69" customWidth="1"/>
    <col min="8964" max="8965" width="10.6640625" style="69" customWidth="1"/>
    <col min="8966" max="9216" width="9.109375" style="69"/>
    <col min="9217" max="9217" width="24" style="69" customWidth="1"/>
    <col min="9218" max="9218" width="76.44140625" style="69" customWidth="1"/>
    <col min="9219" max="9219" width="21.33203125" style="69" customWidth="1"/>
    <col min="9220" max="9221" width="10.6640625" style="69" customWidth="1"/>
    <col min="9222" max="9472" width="9.109375" style="69"/>
    <col min="9473" max="9473" width="24" style="69" customWidth="1"/>
    <col min="9474" max="9474" width="76.44140625" style="69" customWidth="1"/>
    <col min="9475" max="9475" width="21.33203125" style="69" customWidth="1"/>
    <col min="9476" max="9477" width="10.6640625" style="69" customWidth="1"/>
    <col min="9478" max="9728" width="9.109375" style="69"/>
    <col min="9729" max="9729" width="24" style="69" customWidth="1"/>
    <col min="9730" max="9730" width="76.44140625" style="69" customWidth="1"/>
    <col min="9731" max="9731" width="21.33203125" style="69" customWidth="1"/>
    <col min="9732" max="9733" width="10.6640625" style="69" customWidth="1"/>
    <col min="9734" max="9984" width="9.109375" style="69"/>
    <col min="9985" max="9985" width="24" style="69" customWidth="1"/>
    <col min="9986" max="9986" width="76.44140625" style="69" customWidth="1"/>
    <col min="9987" max="9987" width="21.33203125" style="69" customWidth="1"/>
    <col min="9988" max="9989" width="10.6640625" style="69" customWidth="1"/>
    <col min="9990" max="10240" width="9.109375" style="69"/>
    <col min="10241" max="10241" width="24" style="69" customWidth="1"/>
    <col min="10242" max="10242" width="76.44140625" style="69" customWidth="1"/>
    <col min="10243" max="10243" width="21.33203125" style="69" customWidth="1"/>
    <col min="10244" max="10245" width="10.6640625" style="69" customWidth="1"/>
    <col min="10246" max="10496" width="9.109375" style="69"/>
    <col min="10497" max="10497" width="24" style="69" customWidth="1"/>
    <col min="10498" max="10498" width="76.44140625" style="69" customWidth="1"/>
    <col min="10499" max="10499" width="21.33203125" style="69" customWidth="1"/>
    <col min="10500" max="10501" width="10.6640625" style="69" customWidth="1"/>
    <col min="10502" max="10752" width="9.109375" style="69"/>
    <col min="10753" max="10753" width="24" style="69" customWidth="1"/>
    <col min="10754" max="10754" width="76.44140625" style="69" customWidth="1"/>
    <col min="10755" max="10755" width="21.33203125" style="69" customWidth="1"/>
    <col min="10756" max="10757" width="10.6640625" style="69" customWidth="1"/>
    <col min="10758" max="11008" width="9.109375" style="69"/>
    <col min="11009" max="11009" width="24" style="69" customWidth="1"/>
    <col min="11010" max="11010" width="76.44140625" style="69" customWidth="1"/>
    <col min="11011" max="11011" width="21.33203125" style="69" customWidth="1"/>
    <col min="11012" max="11013" width="10.6640625" style="69" customWidth="1"/>
    <col min="11014" max="11264" width="9.109375" style="69"/>
    <col min="11265" max="11265" width="24" style="69" customWidth="1"/>
    <col min="11266" max="11266" width="76.44140625" style="69" customWidth="1"/>
    <col min="11267" max="11267" width="21.33203125" style="69" customWidth="1"/>
    <col min="11268" max="11269" width="10.6640625" style="69" customWidth="1"/>
    <col min="11270" max="11520" width="9.109375" style="69"/>
    <col min="11521" max="11521" width="24" style="69" customWidth="1"/>
    <col min="11522" max="11522" width="76.44140625" style="69" customWidth="1"/>
    <col min="11523" max="11523" width="21.33203125" style="69" customWidth="1"/>
    <col min="11524" max="11525" width="10.6640625" style="69" customWidth="1"/>
    <col min="11526" max="11776" width="9.109375" style="69"/>
    <col min="11777" max="11777" width="24" style="69" customWidth="1"/>
    <col min="11778" max="11778" width="76.44140625" style="69" customWidth="1"/>
    <col min="11779" max="11779" width="21.33203125" style="69" customWidth="1"/>
    <col min="11780" max="11781" width="10.6640625" style="69" customWidth="1"/>
    <col min="11782" max="12032" width="9.109375" style="69"/>
    <col min="12033" max="12033" width="24" style="69" customWidth="1"/>
    <col min="12034" max="12034" width="76.44140625" style="69" customWidth="1"/>
    <col min="12035" max="12035" width="21.33203125" style="69" customWidth="1"/>
    <col min="12036" max="12037" width="10.6640625" style="69" customWidth="1"/>
    <col min="12038" max="12288" width="9.109375" style="69"/>
    <col min="12289" max="12289" width="24" style="69" customWidth="1"/>
    <col min="12290" max="12290" width="76.44140625" style="69" customWidth="1"/>
    <col min="12291" max="12291" width="21.33203125" style="69" customWidth="1"/>
    <col min="12292" max="12293" width="10.6640625" style="69" customWidth="1"/>
    <col min="12294" max="12544" width="9.109375" style="69"/>
    <col min="12545" max="12545" width="24" style="69" customWidth="1"/>
    <col min="12546" max="12546" width="76.44140625" style="69" customWidth="1"/>
    <col min="12547" max="12547" width="21.33203125" style="69" customWidth="1"/>
    <col min="12548" max="12549" width="10.6640625" style="69" customWidth="1"/>
    <col min="12550" max="12800" width="9.109375" style="69"/>
    <col min="12801" max="12801" width="24" style="69" customWidth="1"/>
    <col min="12802" max="12802" width="76.44140625" style="69" customWidth="1"/>
    <col min="12803" max="12803" width="21.33203125" style="69" customWidth="1"/>
    <col min="12804" max="12805" width="10.6640625" style="69" customWidth="1"/>
    <col min="12806" max="13056" width="9.109375" style="69"/>
    <col min="13057" max="13057" width="24" style="69" customWidth="1"/>
    <col min="13058" max="13058" width="76.44140625" style="69" customWidth="1"/>
    <col min="13059" max="13059" width="21.33203125" style="69" customWidth="1"/>
    <col min="13060" max="13061" width="10.6640625" style="69" customWidth="1"/>
    <col min="13062" max="13312" width="9.109375" style="69"/>
    <col min="13313" max="13313" width="24" style="69" customWidth="1"/>
    <col min="13314" max="13314" width="76.44140625" style="69" customWidth="1"/>
    <col min="13315" max="13315" width="21.33203125" style="69" customWidth="1"/>
    <col min="13316" max="13317" width="10.6640625" style="69" customWidth="1"/>
    <col min="13318" max="13568" width="9.109375" style="69"/>
    <col min="13569" max="13569" width="24" style="69" customWidth="1"/>
    <col min="13570" max="13570" width="76.44140625" style="69" customWidth="1"/>
    <col min="13571" max="13571" width="21.33203125" style="69" customWidth="1"/>
    <col min="13572" max="13573" width="10.6640625" style="69" customWidth="1"/>
    <col min="13574" max="13824" width="9.109375" style="69"/>
    <col min="13825" max="13825" width="24" style="69" customWidth="1"/>
    <col min="13826" max="13826" width="76.44140625" style="69" customWidth="1"/>
    <col min="13827" max="13827" width="21.33203125" style="69" customWidth="1"/>
    <col min="13828" max="13829" width="10.6640625" style="69" customWidth="1"/>
    <col min="13830" max="14080" width="9.109375" style="69"/>
    <col min="14081" max="14081" width="24" style="69" customWidth="1"/>
    <col min="14082" max="14082" width="76.44140625" style="69" customWidth="1"/>
    <col min="14083" max="14083" width="21.33203125" style="69" customWidth="1"/>
    <col min="14084" max="14085" width="10.6640625" style="69" customWidth="1"/>
    <col min="14086" max="14336" width="9.109375" style="69"/>
    <col min="14337" max="14337" width="24" style="69" customWidth="1"/>
    <col min="14338" max="14338" width="76.44140625" style="69" customWidth="1"/>
    <col min="14339" max="14339" width="21.33203125" style="69" customWidth="1"/>
    <col min="14340" max="14341" width="10.6640625" style="69" customWidth="1"/>
    <col min="14342" max="14592" width="9.109375" style="69"/>
    <col min="14593" max="14593" width="24" style="69" customWidth="1"/>
    <col min="14594" max="14594" width="76.44140625" style="69" customWidth="1"/>
    <col min="14595" max="14595" width="21.33203125" style="69" customWidth="1"/>
    <col min="14596" max="14597" width="10.6640625" style="69" customWidth="1"/>
    <col min="14598" max="14848" width="9.109375" style="69"/>
    <col min="14849" max="14849" width="24" style="69" customWidth="1"/>
    <col min="14850" max="14850" width="76.44140625" style="69" customWidth="1"/>
    <col min="14851" max="14851" width="21.33203125" style="69" customWidth="1"/>
    <col min="14852" max="14853" width="10.6640625" style="69" customWidth="1"/>
    <col min="14854" max="15104" width="9.109375" style="69"/>
    <col min="15105" max="15105" width="24" style="69" customWidth="1"/>
    <col min="15106" max="15106" width="76.44140625" style="69" customWidth="1"/>
    <col min="15107" max="15107" width="21.33203125" style="69" customWidth="1"/>
    <col min="15108" max="15109" width="10.6640625" style="69" customWidth="1"/>
    <col min="15110" max="15360" width="9.109375" style="69"/>
    <col min="15361" max="15361" width="24" style="69" customWidth="1"/>
    <col min="15362" max="15362" width="76.44140625" style="69" customWidth="1"/>
    <col min="15363" max="15363" width="21.33203125" style="69" customWidth="1"/>
    <col min="15364" max="15365" width="10.6640625" style="69" customWidth="1"/>
    <col min="15366" max="15616" width="9.109375" style="69"/>
    <col min="15617" max="15617" width="24" style="69" customWidth="1"/>
    <col min="15618" max="15618" width="76.44140625" style="69" customWidth="1"/>
    <col min="15619" max="15619" width="21.33203125" style="69" customWidth="1"/>
    <col min="15620" max="15621" width="10.6640625" style="69" customWidth="1"/>
    <col min="15622" max="15872" width="9.109375" style="69"/>
    <col min="15873" max="15873" width="24" style="69" customWidth="1"/>
    <col min="15874" max="15874" width="76.44140625" style="69" customWidth="1"/>
    <col min="15875" max="15875" width="21.33203125" style="69" customWidth="1"/>
    <col min="15876" max="15877" width="10.6640625" style="69" customWidth="1"/>
    <col min="15878" max="16128" width="9.109375" style="69"/>
    <col min="16129" max="16129" width="24" style="69" customWidth="1"/>
    <col min="16130" max="16130" width="76.44140625" style="69" customWidth="1"/>
    <col min="16131" max="16131" width="21.33203125" style="69" customWidth="1"/>
    <col min="16132" max="16133" width="10.6640625" style="69" customWidth="1"/>
    <col min="16134" max="16384" width="9.109375" style="69"/>
  </cols>
  <sheetData>
    <row r="1" spans="1:5" s="7" customFormat="1" ht="30" customHeight="1" thickBot="1" x14ac:dyDescent="0.3">
      <c r="A1" s="212" t="str">
        <f>Bedrijfsgegevens!$B$4</f>
        <v xml:space="preserve"> Offerte aanvraag Wmo-hulpmiddelen, Zaanstreek-Waterland 2025</v>
      </c>
      <c r="B1" s="212"/>
      <c r="C1" s="212"/>
      <c r="D1" s="212"/>
      <c r="E1" s="212"/>
    </row>
    <row r="2" spans="1:5" s="7" customFormat="1" ht="21.6" customHeight="1" thickBot="1" x14ac:dyDescent="0.3"/>
    <row r="3" spans="1:5" s="7" customFormat="1" ht="21.6" customHeight="1" x14ac:dyDescent="0.25">
      <c r="A3" s="27" t="str">
        <f>Bedrijfsgegevens!$B$6</f>
        <v xml:space="preserve"> Handelsnaam</v>
      </c>
      <c r="B3" s="283" t="str">
        <f>Bedrijfsgegevens!$C$6</f>
        <v>&lt;&gt;</v>
      </c>
      <c r="C3" s="283"/>
      <c r="D3" s="283"/>
      <c r="E3" s="283"/>
    </row>
    <row r="4" spans="1:5" s="7" customFormat="1" ht="21.6" customHeight="1" x14ac:dyDescent="0.25">
      <c r="A4" s="28" t="str">
        <f>Bedrijfsgegevens!$B$7</f>
        <v xml:space="preserve"> Contactpersoon</v>
      </c>
      <c r="B4" s="284" t="str">
        <f>Bedrijfsgegevens!$C$7</f>
        <v>&lt;&gt;</v>
      </c>
      <c r="C4" s="284"/>
      <c r="D4" s="284"/>
      <c r="E4" s="284"/>
    </row>
    <row r="5" spans="1:5" s="7" customFormat="1" ht="21.6" customHeight="1" x14ac:dyDescent="0.25">
      <c r="A5" s="28" t="str">
        <f>Bedrijfsgegevens!$B$8</f>
        <v xml:space="preserve"> Telefoonnummer</v>
      </c>
      <c r="B5" s="285" t="str">
        <f>Bedrijfsgegevens!$C$8</f>
        <v>&lt;&gt;</v>
      </c>
      <c r="C5" s="286"/>
      <c r="D5" s="286"/>
      <c r="E5" s="286"/>
    </row>
    <row r="6" spans="1:5" s="7" customFormat="1" ht="21.6" customHeight="1" thickBot="1" x14ac:dyDescent="0.3">
      <c r="A6" s="29" t="str">
        <f>Bedrijfsgegevens!$B$9</f>
        <v xml:space="preserve"> Datum ingevuld</v>
      </c>
      <c r="B6" s="287" t="str">
        <f>Bedrijfsgegevens!$C$9</f>
        <v>&lt;&gt;</v>
      </c>
      <c r="C6" s="287"/>
      <c r="D6" s="287"/>
      <c r="E6" s="287"/>
    </row>
    <row r="9" spans="1:5" ht="13.8" thickBot="1" x14ac:dyDescent="0.3"/>
    <row r="10" spans="1:5" s="73" customFormat="1" ht="39" customHeight="1" thickBot="1" x14ac:dyDescent="0.3">
      <c r="B10" s="189" t="s">
        <v>243</v>
      </c>
      <c r="C10" s="190" t="s">
        <v>247</v>
      </c>
    </row>
    <row r="11" spans="1:5" s="73" customFormat="1" ht="17.399999999999999" customHeight="1" thickBot="1" x14ac:dyDescent="0.3">
      <c r="B11" s="195"/>
      <c r="C11" s="196"/>
    </row>
    <row r="12" spans="1:5" s="73" customFormat="1" ht="39" customHeight="1" thickBot="1" x14ac:dyDescent="0.3">
      <c r="A12" s="5">
        <v>1</v>
      </c>
      <c r="B12" s="40" t="s">
        <v>253</v>
      </c>
      <c r="C12" s="206">
        <v>25</v>
      </c>
    </row>
    <row r="13" spans="1:5" s="73" customFormat="1" ht="39" customHeight="1" thickBot="1" x14ac:dyDescent="0.3">
      <c r="A13" s="5">
        <v>2</v>
      </c>
      <c r="B13" s="40" t="s">
        <v>275</v>
      </c>
      <c r="C13" s="206">
        <v>25</v>
      </c>
    </row>
    <row r="14" spans="1:5" s="73" customFormat="1" ht="39" customHeight="1" thickBot="1" x14ac:dyDescent="0.3">
      <c r="A14" s="5">
        <v>4</v>
      </c>
      <c r="B14" s="40" t="s">
        <v>254</v>
      </c>
      <c r="C14" s="206">
        <v>25</v>
      </c>
    </row>
    <row r="15" spans="1:5" s="73" customFormat="1" ht="39" customHeight="1" thickBot="1" x14ac:dyDescent="0.3">
      <c r="A15" s="5">
        <v>5</v>
      </c>
      <c r="B15" s="40" t="s">
        <v>255</v>
      </c>
      <c r="C15" s="206">
        <v>25</v>
      </c>
    </row>
    <row r="16" spans="1:5" s="73" customFormat="1" ht="39" customHeight="1" thickBot="1" x14ac:dyDescent="0.3">
      <c r="A16" s="5">
        <v>6</v>
      </c>
      <c r="B16" s="40" t="s">
        <v>256</v>
      </c>
      <c r="C16" s="206">
        <v>125</v>
      </c>
    </row>
    <row r="17" spans="1:3" s="73" customFormat="1" ht="39" customHeight="1" thickBot="1" x14ac:dyDescent="0.3">
      <c r="A17" s="5">
        <v>7</v>
      </c>
      <c r="B17" s="40" t="s">
        <v>257</v>
      </c>
      <c r="C17" s="206">
        <v>125</v>
      </c>
    </row>
    <row r="18" spans="1:3" s="73" customFormat="1" ht="39" customHeight="1" thickBot="1" x14ac:dyDescent="0.3">
      <c r="A18" s="5">
        <v>8</v>
      </c>
      <c r="B18" s="40" t="s">
        <v>276</v>
      </c>
      <c r="C18" s="206">
        <v>100</v>
      </c>
    </row>
    <row r="19" spans="1:3" s="73" customFormat="1" ht="39" customHeight="1" thickBot="1" x14ac:dyDescent="0.3">
      <c r="A19" s="5">
        <v>9</v>
      </c>
      <c r="B19" s="40" t="s">
        <v>277</v>
      </c>
      <c r="C19" s="206">
        <v>100</v>
      </c>
    </row>
    <row r="20" spans="1:3" s="73" customFormat="1" ht="39" customHeight="1" thickBot="1" x14ac:dyDescent="0.3">
      <c r="A20" s="5" t="s">
        <v>270</v>
      </c>
      <c r="B20" s="40" t="s">
        <v>278</v>
      </c>
      <c r="C20" s="206">
        <v>50</v>
      </c>
    </row>
    <row r="21" spans="1:3" s="73" customFormat="1" ht="39" customHeight="1" thickBot="1" x14ac:dyDescent="0.3">
      <c r="A21" s="5" t="s">
        <v>271</v>
      </c>
      <c r="B21" s="40" t="s">
        <v>279</v>
      </c>
      <c r="C21" s="206">
        <v>100</v>
      </c>
    </row>
    <row r="22" spans="1:3" s="73" customFormat="1" ht="39" customHeight="1" thickBot="1" x14ac:dyDescent="0.3">
      <c r="A22" s="5">
        <v>12</v>
      </c>
      <c r="B22" s="40" t="s">
        <v>280</v>
      </c>
      <c r="C22" s="206">
        <v>10</v>
      </c>
    </row>
    <row r="23" spans="1:3" s="73" customFormat="1" ht="39" customHeight="1" thickBot="1" x14ac:dyDescent="0.3">
      <c r="A23" s="5">
        <v>13</v>
      </c>
      <c r="B23" s="40" t="s">
        <v>281</v>
      </c>
      <c r="C23" s="206">
        <v>25</v>
      </c>
    </row>
    <row r="24" spans="1:3" s="73" customFormat="1" ht="39" customHeight="1" thickBot="1" x14ac:dyDescent="0.3">
      <c r="A24" s="5">
        <v>15</v>
      </c>
      <c r="B24" s="194" t="s">
        <v>282</v>
      </c>
      <c r="C24" s="206">
        <v>100</v>
      </c>
    </row>
    <row r="25" spans="1:3" s="73" customFormat="1" ht="39" customHeight="1" thickBot="1" x14ac:dyDescent="0.3">
      <c r="A25" s="5">
        <v>16</v>
      </c>
      <c r="B25" s="194" t="s">
        <v>283</v>
      </c>
      <c r="C25" s="206">
        <v>100</v>
      </c>
    </row>
    <row r="26" spans="1:3" s="73" customFormat="1" ht="39" customHeight="1" thickBot="1" x14ac:dyDescent="0.3">
      <c r="A26" s="5" t="s">
        <v>230</v>
      </c>
      <c r="B26" s="40" t="s">
        <v>292</v>
      </c>
      <c r="C26" s="206">
        <v>15</v>
      </c>
    </row>
    <row r="27" spans="1:3" s="73" customFormat="1" ht="39" customHeight="1" thickBot="1" x14ac:dyDescent="0.3">
      <c r="A27" s="5" t="s">
        <v>231</v>
      </c>
      <c r="B27" s="109" t="str">
        <f>'Overzicht categorieën'!B28</f>
        <v>Douche/ toilethulpmiddelen complex; verrijdbaar en (permanent) in hoogte verstelbaar en/of kantelbaar.</v>
      </c>
      <c r="C27" s="206">
        <v>50</v>
      </c>
    </row>
    <row r="28" spans="1:3" s="73" customFormat="1" ht="39" customHeight="1" thickBot="1" x14ac:dyDescent="0.3">
      <c r="A28" s="5" t="s">
        <v>232</v>
      </c>
      <c r="B28" s="40" t="s">
        <v>284</v>
      </c>
      <c r="C28" s="206">
        <v>50</v>
      </c>
    </row>
    <row r="29" spans="1:3" s="73" customFormat="1" ht="39" customHeight="1" thickBot="1" x14ac:dyDescent="0.3">
      <c r="A29" s="5" t="s">
        <v>233</v>
      </c>
      <c r="B29" s="40" t="s">
        <v>285</v>
      </c>
      <c r="C29" s="206">
        <v>100</v>
      </c>
    </row>
    <row r="30" spans="1:3" s="73" customFormat="1" ht="39" customHeight="1" thickBot="1" x14ac:dyDescent="0.3">
      <c r="A30" s="5" t="s">
        <v>273</v>
      </c>
      <c r="B30" s="40" t="s">
        <v>286</v>
      </c>
      <c r="C30" s="206">
        <v>50</v>
      </c>
    </row>
    <row r="31" spans="1:3" s="73" customFormat="1" ht="39" customHeight="1" thickBot="1" x14ac:dyDescent="0.3">
      <c r="A31" s="5" t="s">
        <v>274</v>
      </c>
      <c r="B31" s="40" t="s">
        <v>287</v>
      </c>
      <c r="C31" s="206">
        <v>50</v>
      </c>
    </row>
    <row r="32" spans="1:3" s="73" customFormat="1" ht="39" customHeight="1" thickBot="1" x14ac:dyDescent="0.3">
      <c r="A32" s="5">
        <v>20</v>
      </c>
      <c r="B32" s="40" t="s">
        <v>259</v>
      </c>
      <c r="C32" s="206" t="s">
        <v>248</v>
      </c>
    </row>
    <row r="33" spans="1:3" x14ac:dyDescent="0.25">
      <c r="A33" s="75"/>
      <c r="C33" s="192"/>
    </row>
    <row r="34" spans="1:3" x14ac:dyDescent="0.25">
      <c r="A34" s="75"/>
      <c r="C34" s="192"/>
    </row>
    <row r="35" spans="1:3" ht="16.5" customHeight="1" x14ac:dyDescent="0.25">
      <c r="A35" s="75"/>
      <c r="B35" s="193" t="s">
        <v>252</v>
      </c>
      <c r="C35" s="192"/>
    </row>
    <row r="36" spans="1:3" ht="18.75" customHeight="1" x14ac:dyDescent="0.25">
      <c r="A36" s="75"/>
      <c r="B36" s="193" t="s">
        <v>249</v>
      </c>
      <c r="C36" s="192"/>
    </row>
    <row r="37" spans="1:3" ht="18.75" customHeight="1" x14ac:dyDescent="0.25">
      <c r="A37" s="75"/>
      <c r="B37" s="193" t="s">
        <v>250</v>
      </c>
      <c r="C37" s="192"/>
    </row>
    <row r="38" spans="1:3" x14ac:dyDescent="0.25">
      <c r="A38" s="75"/>
      <c r="C38" s="192"/>
    </row>
    <row r="39" spans="1:3" x14ac:dyDescent="0.25">
      <c r="A39" s="75"/>
      <c r="C39" s="192"/>
    </row>
    <row r="40" spans="1:3" x14ac:dyDescent="0.25">
      <c r="A40" s="75"/>
      <c r="C40" s="192"/>
    </row>
    <row r="41" spans="1:3" x14ac:dyDescent="0.25">
      <c r="A41" s="75"/>
      <c r="C41" s="192"/>
    </row>
    <row r="42" spans="1:3" x14ac:dyDescent="0.25">
      <c r="A42" s="75"/>
      <c r="C42" s="192"/>
    </row>
    <row r="43" spans="1:3" x14ac:dyDescent="0.25">
      <c r="A43" s="75"/>
      <c r="C43" s="192"/>
    </row>
    <row r="44" spans="1:3" x14ac:dyDescent="0.25">
      <c r="A44" s="75"/>
      <c r="C44" s="192"/>
    </row>
    <row r="45" spans="1:3" x14ac:dyDescent="0.25">
      <c r="A45" s="75"/>
      <c r="C45" s="192"/>
    </row>
    <row r="46" spans="1:3" x14ac:dyDescent="0.25">
      <c r="A46" s="75"/>
      <c r="B46" s="191"/>
      <c r="C46" s="192"/>
    </row>
    <row r="47" spans="1:3" x14ac:dyDescent="0.25">
      <c r="A47" s="75"/>
    </row>
  </sheetData>
  <sheetProtection algorithmName="SHA-512" hashValue="jKix078u6d0CRBKzexLx6KgX4djp+/iweGdFlQdpV9CqISzQLiSugqvMZxG2CkiRNygfkY70h1Xa402ZRckmIA==" saltValue="3/r9O7BaC8FF4vgEwpazGA==" spinCount="100000" sheet="1" objects="1" scenarios="1"/>
  <mergeCells count="5">
    <mergeCell ref="A1:E1"/>
    <mergeCell ref="B3:E3"/>
    <mergeCell ref="B4:E4"/>
    <mergeCell ref="B5:E5"/>
    <mergeCell ref="B6:E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01"/>
  <sheetViews>
    <sheetView zoomScale="75" zoomScaleNormal="75" workbookViewId="0">
      <selection activeCell="B6" sqref="B6:C6"/>
    </sheetView>
  </sheetViews>
  <sheetFormatPr defaultColWidth="9" defaultRowHeight="12.6" x14ac:dyDescent="0.25"/>
  <cols>
    <col min="1" max="1" width="61.44140625" style="7" customWidth="1"/>
    <col min="2" max="3" width="51.109375" style="7" customWidth="1"/>
    <col min="4" max="6" width="20.5546875" style="7" customWidth="1"/>
    <col min="7" max="8" width="13.109375" style="7" customWidth="1"/>
    <col min="9" max="16384" width="9" style="7"/>
  </cols>
  <sheetData>
    <row r="1" spans="1:8" ht="30" customHeight="1" thickBot="1" x14ac:dyDescent="0.3">
      <c r="A1" s="219" t="s">
        <v>41</v>
      </c>
      <c r="B1" s="219"/>
      <c r="C1" s="219"/>
    </row>
    <row r="2" spans="1:8" ht="30" customHeight="1" x14ac:dyDescent="0.25">
      <c r="A2" s="32" t="s">
        <v>14</v>
      </c>
      <c r="B2" s="216" t="s">
        <v>42</v>
      </c>
      <c r="C2" s="216"/>
    </row>
    <row r="3" spans="1:8" ht="30" customHeight="1" x14ac:dyDescent="0.25">
      <c r="A3" s="33" t="s">
        <v>16</v>
      </c>
      <c r="B3" s="216" t="s">
        <v>17</v>
      </c>
      <c r="C3" s="216"/>
    </row>
    <row r="4" spans="1:8" ht="30" customHeight="1" x14ac:dyDescent="0.25">
      <c r="A4" s="33" t="s">
        <v>18</v>
      </c>
      <c r="B4" s="216" t="s">
        <v>43</v>
      </c>
      <c r="C4" s="216"/>
    </row>
    <row r="5" spans="1:8" ht="30" customHeight="1" x14ac:dyDescent="0.25">
      <c r="A5" s="33" t="s">
        <v>20</v>
      </c>
      <c r="B5" s="216" t="s">
        <v>44</v>
      </c>
      <c r="C5" s="216"/>
    </row>
    <row r="6" spans="1:8" ht="30" customHeight="1" thickBot="1" x14ac:dyDescent="0.3">
      <c r="A6" s="34" t="s">
        <v>22</v>
      </c>
      <c r="B6" s="216" t="s">
        <v>23</v>
      </c>
      <c r="C6" s="216"/>
    </row>
    <row r="7" spans="1:8" ht="13.2" thickBot="1" x14ac:dyDescent="0.3">
      <c r="A7" s="35"/>
      <c r="B7" s="41"/>
      <c r="C7" s="41"/>
    </row>
    <row r="8" spans="1:8" ht="54" customHeight="1" thickBot="1" x14ac:dyDescent="0.3">
      <c r="A8" s="5" t="str">
        <f>A1</f>
        <v>Hoepelrolstoel voor actief, semipermanent/algemeen gebruik, vouwframe</v>
      </c>
      <c r="B8" s="131" t="s">
        <v>24</v>
      </c>
      <c r="C8" s="131" t="s">
        <v>24</v>
      </c>
    </row>
    <row r="9" spans="1:8" s="11" customFormat="1" ht="25.5" customHeight="1" thickBot="1" x14ac:dyDescent="0.3">
      <c r="A9" s="97" t="s">
        <v>45</v>
      </c>
      <c r="B9" s="45"/>
      <c r="C9" s="49"/>
      <c r="D9" s="7"/>
      <c r="E9" s="7"/>
      <c r="F9" s="7"/>
      <c r="G9" s="7"/>
      <c r="H9" s="7"/>
    </row>
    <row r="10" spans="1:8" ht="25.5" customHeight="1" x14ac:dyDescent="0.25">
      <c r="A10" s="96" t="s">
        <v>46</v>
      </c>
      <c r="B10" s="95"/>
      <c r="C10" s="51"/>
    </row>
    <row r="11" spans="1:8" ht="25.5" customHeight="1" x14ac:dyDescent="0.25">
      <c r="A11" s="50" t="s">
        <v>27</v>
      </c>
      <c r="B11" s="38"/>
      <c r="C11" s="51"/>
    </row>
    <row r="12" spans="1:8" ht="25.5" customHeight="1" x14ac:dyDescent="0.25">
      <c r="A12" s="94" t="s">
        <v>47</v>
      </c>
      <c r="B12" s="38"/>
      <c r="C12" s="51"/>
    </row>
    <row r="13" spans="1:8" ht="25.5" customHeight="1" x14ac:dyDescent="0.25">
      <c r="A13" s="94" t="s">
        <v>29</v>
      </c>
      <c r="B13" s="38"/>
      <c r="C13" s="51"/>
    </row>
    <row r="14" spans="1:8" ht="25.5" customHeight="1" x14ac:dyDescent="0.25">
      <c r="A14" s="94" t="s">
        <v>48</v>
      </c>
      <c r="B14" s="38"/>
      <c r="C14" s="51"/>
    </row>
    <row r="15" spans="1:8" ht="25.5" customHeight="1" x14ac:dyDescent="0.25">
      <c r="A15" s="94" t="s">
        <v>49</v>
      </c>
      <c r="B15" s="38"/>
      <c r="C15" s="95"/>
    </row>
    <row r="16" spans="1:8" ht="25.5" customHeight="1" x14ac:dyDescent="0.25">
      <c r="A16" s="94" t="s">
        <v>50</v>
      </c>
      <c r="B16" s="38"/>
      <c r="C16" s="51"/>
    </row>
    <row r="17" spans="1:4" ht="25.5" customHeight="1" x14ac:dyDescent="0.25">
      <c r="A17" s="94" t="s">
        <v>51</v>
      </c>
      <c r="B17" s="38"/>
      <c r="C17" s="51"/>
    </row>
    <row r="18" spans="1:4" ht="25.5" customHeight="1" x14ac:dyDescent="0.25">
      <c r="A18" s="94" t="s">
        <v>52</v>
      </c>
      <c r="B18" s="38"/>
      <c r="C18" s="51"/>
    </row>
    <row r="19" spans="1:4" ht="25.5" customHeight="1" x14ac:dyDescent="0.25">
      <c r="A19" s="94" t="s">
        <v>33</v>
      </c>
      <c r="B19" s="38"/>
      <c r="C19" s="51"/>
    </row>
    <row r="20" spans="1:4" ht="25.5" customHeight="1" x14ac:dyDescent="0.25">
      <c r="A20" s="94" t="s">
        <v>53</v>
      </c>
      <c r="B20" s="38"/>
      <c r="C20" s="51"/>
    </row>
    <row r="21" spans="1:4" ht="25.5" customHeight="1" x14ac:dyDescent="0.25">
      <c r="A21" s="94" t="s">
        <v>34</v>
      </c>
      <c r="B21" s="38"/>
      <c r="C21" s="51"/>
    </row>
    <row r="22" spans="1:4" ht="25.5" customHeight="1" x14ac:dyDescent="0.25">
      <c r="A22" s="94" t="s">
        <v>54</v>
      </c>
      <c r="B22" s="38"/>
      <c r="C22" s="51"/>
    </row>
    <row r="23" spans="1:4" ht="25.5" customHeight="1" x14ac:dyDescent="0.25">
      <c r="A23" s="94" t="s">
        <v>36</v>
      </c>
      <c r="B23" s="38"/>
      <c r="C23" s="51"/>
    </row>
    <row r="24" spans="1:4" ht="25.5" customHeight="1" x14ac:dyDescent="0.25">
      <c r="A24" s="94" t="s">
        <v>37</v>
      </c>
      <c r="B24" s="38"/>
      <c r="C24" s="51"/>
    </row>
    <row r="25" spans="1:4" ht="25.5" customHeight="1" thickBot="1" x14ac:dyDescent="0.3">
      <c r="A25" s="93" t="s">
        <v>55</v>
      </c>
      <c r="B25" s="48"/>
      <c r="C25" s="88"/>
    </row>
    <row r="26" spans="1:4" ht="25.5" customHeight="1" thickBot="1" x14ac:dyDescent="0.3">
      <c r="A26" s="40" t="s">
        <v>39</v>
      </c>
      <c r="B26" s="217">
        <v>0</v>
      </c>
      <c r="C26" s="218"/>
      <c r="D26" s="42" t="s">
        <v>40</v>
      </c>
    </row>
    <row r="27" spans="1:4" ht="25.5" customHeight="1" x14ac:dyDescent="0.25"/>
    <row r="28" spans="1:4" ht="24.9" customHeight="1" x14ac:dyDescent="0.25"/>
    <row r="29" spans="1:4" ht="26.1" customHeight="1" x14ac:dyDescent="0.25"/>
    <row r="30" spans="1:4" ht="23.85" customHeight="1" x14ac:dyDescent="0.25"/>
    <row r="31" spans="1:4" ht="24.9" customHeight="1" x14ac:dyDescent="0.25"/>
    <row r="32" spans="1:4" ht="50.85" customHeight="1" x14ac:dyDescent="0.25"/>
    <row r="33" ht="40.65" customHeight="1" x14ac:dyDescent="0.25"/>
    <row r="34" ht="24.9" customHeight="1" x14ac:dyDescent="0.25"/>
    <row r="35" ht="24.9" customHeight="1" x14ac:dyDescent="0.25"/>
    <row r="36" ht="24.9" customHeight="1" x14ac:dyDescent="0.25"/>
    <row r="37" ht="24.9" customHeight="1" x14ac:dyDescent="0.25"/>
    <row r="38" ht="24.9" customHeight="1" x14ac:dyDescent="0.25"/>
    <row r="39" ht="24.9" customHeight="1" x14ac:dyDescent="0.25"/>
    <row r="40" ht="24.9" customHeight="1" x14ac:dyDescent="0.25"/>
    <row r="41" ht="24.9" customHeight="1" x14ac:dyDescent="0.25"/>
    <row r="42" ht="24.9" customHeight="1" x14ac:dyDescent="0.25"/>
    <row r="43" ht="24.9" customHeight="1" x14ac:dyDescent="0.25"/>
    <row r="44" ht="24.9" customHeight="1" x14ac:dyDescent="0.25"/>
    <row r="45" ht="24.9" customHeight="1" x14ac:dyDescent="0.25"/>
    <row r="46" ht="24.9" customHeight="1" x14ac:dyDescent="0.25"/>
    <row r="47" ht="24.9" customHeight="1" x14ac:dyDescent="0.25"/>
    <row r="48" ht="26.1" customHeight="1" x14ac:dyDescent="0.25"/>
    <row r="49" ht="24.9" customHeight="1" x14ac:dyDescent="0.25"/>
    <row r="50" ht="24.9" customHeight="1" x14ac:dyDescent="0.25"/>
    <row r="51" ht="24.9" customHeight="1" x14ac:dyDescent="0.25"/>
    <row r="52" ht="24.9" customHeight="1" x14ac:dyDescent="0.25"/>
    <row r="53" ht="24.9" customHeight="1" x14ac:dyDescent="0.25"/>
    <row r="54" ht="24.9" customHeight="1" x14ac:dyDescent="0.25"/>
    <row r="55" ht="24.9" customHeight="1" x14ac:dyDescent="0.25"/>
    <row r="56" ht="24.9" customHeight="1" x14ac:dyDescent="0.25"/>
    <row r="57" ht="24.9" customHeight="1" x14ac:dyDescent="0.25"/>
    <row r="58" ht="26.1" customHeight="1" x14ac:dyDescent="0.25"/>
    <row r="59" ht="23.85" customHeight="1" x14ac:dyDescent="0.25"/>
    <row r="60" ht="24.9" customHeight="1" x14ac:dyDescent="0.25"/>
    <row r="61" ht="50.85" customHeight="1" x14ac:dyDescent="0.25"/>
    <row r="62" ht="40.65" customHeight="1" x14ac:dyDescent="0.25"/>
    <row r="63" ht="24.9" customHeight="1" x14ac:dyDescent="0.25"/>
    <row r="64" ht="24.9" customHeight="1" x14ac:dyDescent="0.25"/>
    <row r="65" ht="24.9" customHeight="1" x14ac:dyDescent="0.25"/>
    <row r="66" ht="24.9"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4.9" customHeight="1" x14ac:dyDescent="0.25"/>
    <row r="75" ht="24.9" customHeight="1" x14ac:dyDescent="0.25"/>
    <row r="76" ht="24.9" customHeight="1" x14ac:dyDescent="0.25"/>
    <row r="77" ht="26.1" customHeight="1" x14ac:dyDescent="0.25"/>
    <row r="78" ht="24.9" customHeight="1" x14ac:dyDescent="0.25"/>
    <row r="79" ht="24.9" customHeight="1" x14ac:dyDescent="0.25"/>
    <row r="80" ht="24.9" customHeight="1" x14ac:dyDescent="0.25"/>
    <row r="81" ht="24.9" customHeight="1" x14ac:dyDescent="0.25"/>
    <row r="82" ht="24.9" customHeight="1" x14ac:dyDescent="0.25"/>
    <row r="83" ht="24.9" customHeight="1" x14ac:dyDescent="0.25"/>
    <row r="84" ht="24.9" customHeight="1" x14ac:dyDescent="0.25"/>
    <row r="85" ht="24.9" customHeight="1" x14ac:dyDescent="0.25"/>
    <row r="86" ht="24.9" customHeight="1" x14ac:dyDescent="0.25"/>
    <row r="87" ht="26.1" customHeight="1" x14ac:dyDescent="0.25"/>
    <row r="88" ht="23.85" customHeight="1" x14ac:dyDescent="0.25"/>
    <row r="89" ht="24.9" customHeight="1" x14ac:dyDescent="0.25"/>
    <row r="90" ht="24.9" customHeight="1" x14ac:dyDescent="0.25"/>
    <row r="91" ht="24.9" customHeight="1" x14ac:dyDescent="0.25"/>
    <row r="92" ht="24.9" customHeight="1" x14ac:dyDescent="0.25"/>
    <row r="93" ht="24.9" customHeight="1" x14ac:dyDescent="0.25"/>
    <row r="94" ht="38.85" customHeight="1" x14ac:dyDescent="0.25"/>
    <row r="95" ht="24.9" customHeight="1" x14ac:dyDescent="0.25"/>
    <row r="96" ht="24.9" customHeight="1" x14ac:dyDescent="0.25"/>
    <row r="97" ht="24.9" customHeight="1" x14ac:dyDescent="0.25"/>
    <row r="98" ht="24.9" customHeight="1" x14ac:dyDescent="0.25"/>
    <row r="99" ht="24.9" customHeight="1" x14ac:dyDescent="0.25"/>
    <row r="100" ht="24.9" customHeight="1" x14ac:dyDescent="0.25"/>
    <row r="101" ht="24.9" customHeight="1" x14ac:dyDescent="0.25"/>
  </sheetData>
  <sheetProtection algorithmName="SHA-512" hashValue="1eIGCW83ecVczTe0xw8IqwX4NaVRQEIAYR9Nae6tEdMgk6Tf13BMaMY0mVYG8UqTCbRwhBMqm5BNNnFRcZo15g==" saltValue="RYqABqkBmi/MGJR8WANgPg==" spinCount="100000" sheet="1" objects="1" scenarios="1"/>
  <mergeCells count="7">
    <mergeCell ref="B26:C26"/>
    <mergeCell ref="A1:C1"/>
    <mergeCell ref="B2:C2"/>
    <mergeCell ref="B3:C3"/>
    <mergeCell ref="B4:C4"/>
    <mergeCell ref="B5:C5"/>
    <mergeCell ref="B6:C6"/>
  </mergeCells>
  <pageMargins left="0.39370078740157483" right="0.39370078740157483" top="0.59055118110236227" bottom="0.55118110236220474" header="0.51181102362204722" footer="0.39370078740157483"/>
  <pageSetup paperSize="9" scale="71" firstPageNumber="0" orientation="landscape" horizontalDpi="300" verticalDpi="300" r:id="rId1"/>
  <headerFooter alignWithMargins="0">
    <oddFooter>&amp;L&amp;"Verdana,Standaard"&amp;8Aelmo, Rivierenland 2023</oddFooter>
  </headerFooter>
  <rowBreaks count="2" manualBreakCount="2">
    <brk id="31" max="16383" man="1"/>
    <brk id="6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Q24"/>
  <sheetViews>
    <sheetView zoomScale="74" zoomScaleNormal="74" workbookViewId="0">
      <selection activeCell="B8" sqref="B8"/>
    </sheetView>
  </sheetViews>
  <sheetFormatPr defaultColWidth="9" defaultRowHeight="12.6" x14ac:dyDescent="0.25"/>
  <cols>
    <col min="1" max="1" width="62.44140625" style="7" customWidth="1"/>
    <col min="2" max="3" width="45.44140625" style="7" customWidth="1"/>
    <col min="4" max="4" width="13.109375" style="7" customWidth="1"/>
    <col min="5" max="5" width="13" style="7" customWidth="1"/>
    <col min="6" max="16384" width="9" style="7"/>
  </cols>
  <sheetData>
    <row r="1" spans="1:251" ht="30" customHeight="1" thickBot="1" x14ac:dyDescent="0.3">
      <c r="A1" s="222" t="s">
        <v>56</v>
      </c>
      <c r="B1" s="223"/>
      <c r="C1" s="223"/>
    </row>
    <row r="2" spans="1:251" ht="30" customHeight="1" x14ac:dyDescent="0.25">
      <c r="A2" s="32" t="s">
        <v>14</v>
      </c>
      <c r="B2" s="216" t="s">
        <v>57</v>
      </c>
      <c r="C2" s="216"/>
    </row>
    <row r="3" spans="1:251" ht="30" customHeight="1" x14ac:dyDescent="0.25">
      <c r="A3" s="33" t="s">
        <v>16</v>
      </c>
      <c r="B3" s="216" t="s">
        <v>17</v>
      </c>
      <c r="C3" s="216"/>
    </row>
    <row r="4" spans="1:251" ht="30" customHeight="1" x14ac:dyDescent="0.25">
      <c r="A4" s="33" t="s">
        <v>18</v>
      </c>
      <c r="B4" s="216" t="s">
        <v>58</v>
      </c>
      <c r="C4" s="216"/>
    </row>
    <row r="5" spans="1:251" ht="30" customHeight="1" x14ac:dyDescent="0.25">
      <c r="A5" s="33" t="s">
        <v>20</v>
      </c>
      <c r="B5" s="216" t="s">
        <v>59</v>
      </c>
      <c r="C5" s="216"/>
    </row>
    <row r="6" spans="1:251" ht="30" customHeight="1" thickBot="1" x14ac:dyDescent="0.3">
      <c r="A6" s="34" t="s">
        <v>22</v>
      </c>
      <c r="B6" s="216" t="s">
        <v>60</v>
      </c>
      <c r="C6" s="216"/>
    </row>
    <row r="7" spans="1:251" ht="13.2" thickBot="1" x14ac:dyDescent="0.3">
      <c r="A7" s="35"/>
      <c r="B7" s="41"/>
      <c r="C7" s="41"/>
    </row>
    <row r="8" spans="1:251" ht="39.75" customHeight="1" thickBot="1" x14ac:dyDescent="0.3">
      <c r="A8" s="25" t="str">
        <f>A1</f>
        <v>Actief rolstoelen, vastframe</v>
      </c>
      <c r="B8" s="132" t="s">
        <v>24</v>
      </c>
      <c r="C8" s="133" t="s">
        <v>24</v>
      </c>
    </row>
    <row r="9" spans="1:251" ht="24.75" customHeight="1" thickBot="1" x14ac:dyDescent="0.3">
      <c r="A9" s="25" t="s">
        <v>45</v>
      </c>
      <c r="B9" s="92"/>
      <c r="C9" s="9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11"/>
      <c r="ID9" s="11"/>
      <c r="IE9" s="11"/>
      <c r="IF9" s="11"/>
      <c r="IG9" s="11"/>
      <c r="IH9" s="11"/>
      <c r="II9" s="11"/>
      <c r="IJ9" s="11"/>
      <c r="IK9" s="11"/>
      <c r="IL9" s="11"/>
      <c r="IM9" s="11"/>
      <c r="IN9" s="11"/>
      <c r="IO9" s="11"/>
      <c r="IP9" s="11"/>
      <c r="IQ9" s="11"/>
    </row>
    <row r="10" spans="1:251" ht="39.75" customHeight="1" x14ac:dyDescent="0.25">
      <c r="A10" s="50" t="s">
        <v>61</v>
      </c>
      <c r="B10" s="90"/>
      <c r="C10" s="51"/>
    </row>
    <row r="11" spans="1:251" ht="26.25" customHeight="1" x14ac:dyDescent="0.25">
      <c r="A11" s="50" t="s">
        <v>62</v>
      </c>
      <c r="B11" s="90"/>
      <c r="C11" s="51"/>
    </row>
    <row r="12" spans="1:251" ht="26.25" customHeight="1" x14ac:dyDescent="0.25">
      <c r="A12" s="50" t="s">
        <v>47</v>
      </c>
      <c r="B12" s="90"/>
      <c r="C12" s="51"/>
    </row>
    <row r="13" spans="1:251" ht="26.25" customHeight="1" x14ac:dyDescent="0.25">
      <c r="A13" s="50" t="s">
        <v>29</v>
      </c>
      <c r="B13" s="90"/>
      <c r="C13" s="51"/>
    </row>
    <row r="14" spans="1:251" ht="26.25" customHeight="1" x14ac:dyDescent="0.25">
      <c r="A14" s="50" t="s">
        <v>48</v>
      </c>
      <c r="B14" s="90"/>
      <c r="C14" s="51"/>
    </row>
    <row r="15" spans="1:251" ht="26.25" customHeight="1" x14ac:dyDescent="0.25">
      <c r="A15" s="50" t="s">
        <v>30</v>
      </c>
      <c r="B15" s="90"/>
      <c r="C15" s="51"/>
    </row>
    <row r="16" spans="1:251" ht="26.25" customHeight="1" x14ac:dyDescent="0.25">
      <c r="A16" s="50" t="s">
        <v>31</v>
      </c>
      <c r="B16" s="90"/>
      <c r="C16" s="51"/>
    </row>
    <row r="17" spans="1:4" ht="26.25" customHeight="1" x14ac:dyDescent="0.25">
      <c r="A17" s="50" t="s">
        <v>63</v>
      </c>
      <c r="B17" s="90"/>
      <c r="C17" s="51"/>
    </row>
    <row r="18" spans="1:4" ht="26.25" customHeight="1" x14ac:dyDescent="0.25">
      <c r="A18" s="50" t="s">
        <v>52</v>
      </c>
      <c r="B18" s="90"/>
      <c r="C18" s="51"/>
    </row>
    <row r="19" spans="1:4" ht="26.25" customHeight="1" x14ac:dyDescent="0.25">
      <c r="A19" s="50" t="s">
        <v>64</v>
      </c>
      <c r="B19" s="90"/>
      <c r="C19" s="51"/>
    </row>
    <row r="20" spans="1:4" ht="26.25" customHeight="1" x14ac:dyDescent="0.25">
      <c r="A20" s="50" t="s">
        <v>65</v>
      </c>
      <c r="B20" s="90"/>
      <c r="C20" s="51"/>
    </row>
    <row r="21" spans="1:4" ht="26.25" customHeight="1" x14ac:dyDescent="0.25">
      <c r="A21" s="50" t="s">
        <v>66</v>
      </c>
      <c r="B21" s="90"/>
      <c r="C21" s="51"/>
    </row>
    <row r="22" spans="1:4" ht="26.25" customHeight="1" thickBot="1" x14ac:dyDescent="0.3">
      <c r="A22" s="50" t="s">
        <v>67</v>
      </c>
      <c r="B22" s="89"/>
      <c r="C22" s="88"/>
    </row>
    <row r="23" spans="1:4" ht="24.75" customHeight="1" thickBot="1" x14ac:dyDescent="0.3">
      <c r="A23" s="40" t="s">
        <v>39</v>
      </c>
      <c r="B23" s="220">
        <v>0</v>
      </c>
      <c r="C23" s="221"/>
      <c r="D23" s="42" t="s">
        <v>40</v>
      </c>
    </row>
    <row r="24" spans="1:4" x14ac:dyDescent="0.25">
      <c r="B24" s="11"/>
    </row>
  </sheetData>
  <sheetProtection algorithmName="SHA-512" hashValue="svIwzuI1nUNwvjVl9IGReRZNfVScqtKEY/VdyAYpZGSZqOoB1us3jBudaq+DH1+p1Y8z3vW/kbKGBurEYRorQg==" saltValue="Azj33Jywrdx5ckm54JOv0w==" spinCount="100000" sheet="1" objects="1" scenarios="1"/>
  <mergeCells count="7">
    <mergeCell ref="B23:C23"/>
    <mergeCell ref="A1:C1"/>
    <mergeCell ref="B2:C2"/>
    <mergeCell ref="B3:C3"/>
    <mergeCell ref="B4:C4"/>
    <mergeCell ref="B5:C5"/>
    <mergeCell ref="B6:C6"/>
  </mergeCells>
  <pageMargins left="0.70866141732283472" right="0.70866141732283472" top="0.74803149606299213" bottom="0.74803149606299213" header="0.31496062992125984" footer="0.31496062992125984"/>
  <pageSetup paperSize="9" scale="80" orientation="landscape" r:id="rId1"/>
  <headerFooter>
    <oddFooter>&amp;LAelmo, Rivierenland 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139"/>
  <sheetViews>
    <sheetView zoomScale="75" zoomScaleNormal="75" workbookViewId="0">
      <selection activeCell="E22" sqref="E22"/>
    </sheetView>
  </sheetViews>
  <sheetFormatPr defaultColWidth="9" defaultRowHeight="12.6" x14ac:dyDescent="0.25"/>
  <cols>
    <col min="1" max="1" width="61.44140625" style="7" customWidth="1"/>
    <col min="2" max="3" width="51.109375" style="7" customWidth="1"/>
    <col min="4" max="6" width="20.5546875" style="7" customWidth="1"/>
    <col min="7" max="8" width="13.109375" style="7" customWidth="1"/>
    <col min="9" max="16384" width="9" style="7"/>
  </cols>
  <sheetData>
    <row r="1" spans="1:3" ht="30" customHeight="1" thickBot="1" x14ac:dyDescent="0.3">
      <c r="A1" s="219" t="s">
        <v>68</v>
      </c>
      <c r="B1" s="219"/>
      <c r="C1" s="219"/>
    </row>
    <row r="2" spans="1:3" ht="30" customHeight="1" x14ac:dyDescent="0.25">
      <c r="A2" s="32" t="s">
        <v>14</v>
      </c>
      <c r="B2" s="216" t="s">
        <v>69</v>
      </c>
      <c r="C2" s="216"/>
    </row>
    <row r="3" spans="1:3" ht="30" customHeight="1" x14ac:dyDescent="0.25">
      <c r="A3" s="33" t="s">
        <v>16</v>
      </c>
      <c r="B3" s="216" t="s">
        <v>17</v>
      </c>
      <c r="C3" s="216"/>
    </row>
    <row r="4" spans="1:3" ht="30" customHeight="1" x14ac:dyDescent="0.25">
      <c r="A4" s="33" t="s">
        <v>18</v>
      </c>
      <c r="B4" s="216" t="s">
        <v>70</v>
      </c>
      <c r="C4" s="216"/>
    </row>
    <row r="5" spans="1:3" ht="30" customHeight="1" x14ac:dyDescent="0.25">
      <c r="A5" s="33" t="s">
        <v>20</v>
      </c>
      <c r="B5" s="216" t="s">
        <v>71</v>
      </c>
      <c r="C5" s="216"/>
    </row>
    <row r="6" spans="1:3" ht="30" customHeight="1" thickBot="1" x14ac:dyDescent="0.3">
      <c r="A6" s="34" t="s">
        <v>22</v>
      </c>
      <c r="B6" s="216" t="s">
        <v>72</v>
      </c>
      <c r="C6" s="216"/>
    </row>
    <row r="7" spans="1:3" ht="13.2" thickBot="1" x14ac:dyDescent="0.3">
      <c r="A7" s="35"/>
      <c r="B7" s="41"/>
      <c r="C7" s="41"/>
    </row>
    <row r="8" spans="1:3" ht="54" customHeight="1" thickBot="1" x14ac:dyDescent="0.3">
      <c r="A8" s="5" t="str">
        <f>A1</f>
        <v>Comfortrolstoel voor permanent/langdurend gebruik, al dan niet met geïntegreerde elektrische ondersteuning</v>
      </c>
      <c r="B8" s="130" t="s">
        <v>24</v>
      </c>
      <c r="C8" s="130" t="s">
        <v>24</v>
      </c>
    </row>
    <row r="9" spans="1:3" ht="25.5" customHeight="1" thickBot="1" x14ac:dyDescent="0.3">
      <c r="A9" s="9" t="s">
        <v>45</v>
      </c>
      <c r="B9" s="8"/>
      <c r="C9" s="8"/>
    </row>
    <row r="10" spans="1:3" ht="48" customHeight="1" x14ac:dyDescent="0.25">
      <c r="A10" s="45" t="s">
        <v>73</v>
      </c>
      <c r="B10" s="46"/>
      <c r="C10" s="47"/>
    </row>
    <row r="11" spans="1:3" ht="64.5" customHeight="1" x14ac:dyDescent="0.25">
      <c r="A11" s="77" t="s">
        <v>74</v>
      </c>
      <c r="B11" s="46"/>
      <c r="C11" s="47"/>
    </row>
    <row r="12" spans="1:3" ht="25.5" customHeight="1" x14ac:dyDescent="0.25">
      <c r="A12" s="38" t="s">
        <v>29</v>
      </c>
      <c r="B12" s="46"/>
      <c r="C12" s="47"/>
    </row>
    <row r="13" spans="1:3" ht="25.5" customHeight="1" x14ac:dyDescent="0.25">
      <c r="A13" s="38" t="s">
        <v>75</v>
      </c>
      <c r="B13" s="46"/>
      <c r="C13" s="47"/>
    </row>
    <row r="14" spans="1:3" ht="25.5" customHeight="1" x14ac:dyDescent="0.25">
      <c r="A14" s="38" t="s">
        <v>76</v>
      </c>
      <c r="B14" s="46"/>
      <c r="C14" s="47"/>
    </row>
    <row r="15" spans="1:3" ht="25.5" customHeight="1" x14ac:dyDescent="0.25">
      <c r="A15" s="38" t="s">
        <v>77</v>
      </c>
      <c r="B15" s="46"/>
      <c r="C15" s="47"/>
    </row>
    <row r="16" spans="1:3" ht="25.5" customHeight="1" x14ac:dyDescent="0.25">
      <c r="A16" s="38" t="s">
        <v>78</v>
      </c>
      <c r="B16" s="46"/>
      <c r="C16" s="47"/>
    </row>
    <row r="17" spans="1:4" ht="25.5" customHeight="1" x14ac:dyDescent="0.25">
      <c r="A17" s="38" t="s">
        <v>79</v>
      </c>
      <c r="B17" s="46"/>
      <c r="C17" s="47"/>
    </row>
    <row r="18" spans="1:4" ht="25.5" customHeight="1" x14ac:dyDescent="0.25">
      <c r="A18" s="38" t="s">
        <v>80</v>
      </c>
      <c r="B18" s="46"/>
      <c r="C18" s="47"/>
    </row>
    <row r="19" spans="1:4" ht="25.5" customHeight="1" x14ac:dyDescent="0.25">
      <c r="A19" s="38" t="s">
        <v>34</v>
      </c>
      <c r="B19" s="46"/>
      <c r="C19" s="47"/>
    </row>
    <row r="20" spans="1:4" ht="25.5" customHeight="1" x14ac:dyDescent="0.25">
      <c r="A20" s="38" t="s">
        <v>54</v>
      </c>
      <c r="B20" s="46"/>
      <c r="C20" s="47"/>
    </row>
    <row r="21" spans="1:4" ht="25.5" customHeight="1" x14ac:dyDescent="0.25">
      <c r="A21" s="38" t="s">
        <v>81</v>
      </c>
      <c r="B21" s="46"/>
      <c r="C21" s="47"/>
    </row>
    <row r="22" spans="1:4" ht="25.5" customHeight="1" x14ac:dyDescent="0.25">
      <c r="A22" s="48" t="s">
        <v>37</v>
      </c>
      <c r="B22" s="46"/>
      <c r="C22" s="47"/>
    </row>
    <row r="23" spans="1:4" ht="25.5" customHeight="1" thickBot="1" x14ac:dyDescent="0.3">
      <c r="A23" s="39" t="s">
        <v>55</v>
      </c>
      <c r="B23" s="46"/>
      <c r="C23" s="47"/>
    </row>
    <row r="24" spans="1:4" ht="25.5" customHeight="1" thickBot="1" x14ac:dyDescent="0.3">
      <c r="A24" s="40" t="s">
        <v>39</v>
      </c>
      <c r="B24" s="217">
        <v>0</v>
      </c>
      <c r="C24" s="218"/>
      <c r="D24" s="42" t="s">
        <v>40</v>
      </c>
    </row>
    <row r="25" spans="1:4" ht="25.5" customHeight="1" x14ac:dyDescent="0.25"/>
    <row r="26" spans="1:4" s="26" customFormat="1" ht="24.9" customHeight="1" x14ac:dyDescent="0.25"/>
    <row r="27" spans="1:4" s="26" customFormat="1" ht="24.9" customHeight="1" x14ac:dyDescent="0.25"/>
    <row r="28" spans="1:4" s="26" customFormat="1" ht="24.9" customHeight="1" x14ac:dyDescent="0.25"/>
    <row r="29" spans="1:4" s="26" customFormat="1" ht="24.9" customHeight="1" x14ac:dyDescent="0.25"/>
    <row r="30" spans="1:4" s="26" customFormat="1" ht="24.9" customHeight="1" x14ac:dyDescent="0.25"/>
    <row r="31" spans="1:4" s="26" customFormat="1" ht="24.9" customHeight="1" x14ac:dyDescent="0.25"/>
    <row r="32" spans="1:4" s="26" customFormat="1" ht="52.65" customHeight="1" x14ac:dyDescent="0.25"/>
    <row r="33" s="26" customFormat="1" ht="40.65" customHeight="1" x14ac:dyDescent="0.25"/>
    <row r="34" s="26" customFormat="1" ht="24.9" customHeight="1" x14ac:dyDescent="0.25"/>
    <row r="35" s="26" customFormat="1" ht="24.9" customHeight="1" x14ac:dyDescent="0.25"/>
    <row r="36" s="26" customFormat="1" ht="24.9" customHeight="1" x14ac:dyDescent="0.25"/>
    <row r="37" s="26" customFormat="1" ht="24.9" customHeight="1" x14ac:dyDescent="0.25"/>
    <row r="38" s="26" customFormat="1" ht="24.9" customHeight="1" x14ac:dyDescent="0.25"/>
    <row r="39" s="26" customFormat="1" ht="24.9" customHeight="1" x14ac:dyDescent="0.25"/>
    <row r="40" s="26" customFormat="1" ht="24.9" customHeight="1" x14ac:dyDescent="0.25"/>
    <row r="41" s="26" customFormat="1" ht="24.9" customHeight="1" x14ac:dyDescent="0.25"/>
    <row r="42" s="26" customFormat="1" ht="24.9" customHeight="1" x14ac:dyDescent="0.25"/>
    <row r="43" s="26" customFormat="1" ht="24.9" customHeight="1" x14ac:dyDescent="0.25"/>
    <row r="44" s="26" customFormat="1" ht="24.9" customHeight="1" x14ac:dyDescent="0.25"/>
    <row r="45" s="26" customFormat="1" ht="24.9" customHeight="1" x14ac:dyDescent="0.25"/>
    <row r="46" s="26" customFormat="1" ht="23.85" customHeight="1" x14ac:dyDescent="0.25"/>
    <row r="47" s="26" customFormat="1" ht="24.9" customHeight="1" x14ac:dyDescent="0.25"/>
    <row r="48" s="26" customFormat="1" ht="24.9" customHeight="1" x14ac:dyDescent="0.25"/>
    <row r="49" s="26" customFormat="1" ht="24.9" customHeight="1" x14ac:dyDescent="0.25"/>
    <row r="50" s="26" customFormat="1" ht="24.9" customHeight="1" x14ac:dyDescent="0.25"/>
    <row r="51" s="26" customFormat="1" ht="24.9" customHeight="1" x14ac:dyDescent="0.25"/>
    <row r="52" s="26" customFormat="1" ht="24.9" customHeight="1" x14ac:dyDescent="0.25"/>
    <row r="53" s="26" customFormat="1" ht="24.9" customHeight="1" x14ac:dyDescent="0.25"/>
    <row r="54" s="26" customFormat="1" ht="24.9" customHeight="1" x14ac:dyDescent="0.25"/>
    <row r="55" s="26" customFormat="1" ht="24.9" customHeight="1" x14ac:dyDescent="0.25"/>
    <row r="56" s="26" customFormat="1" ht="24.9" customHeight="1" x14ac:dyDescent="0.25"/>
    <row r="57" s="26" customFormat="1" ht="24.9" customHeight="1" x14ac:dyDescent="0.25"/>
    <row r="58" s="26" customFormat="1" ht="24.9" customHeight="1" x14ac:dyDescent="0.25"/>
    <row r="59" s="26" customFormat="1" ht="24.9" customHeight="1" x14ac:dyDescent="0.25"/>
    <row r="60" s="26" customFormat="1" ht="48.75" customHeight="1" x14ac:dyDescent="0.25"/>
    <row r="61" s="26" customFormat="1" ht="40.65" customHeight="1" x14ac:dyDescent="0.25"/>
    <row r="62" s="26" customFormat="1" ht="24.9" customHeight="1" x14ac:dyDescent="0.25"/>
    <row r="63" s="26" customFormat="1" ht="24.9" customHeight="1" x14ac:dyDescent="0.25"/>
    <row r="64" s="26" customFormat="1" ht="24.9" customHeight="1" x14ac:dyDescent="0.25"/>
    <row r="65" s="26" customFormat="1" ht="24.9" customHeight="1" x14ac:dyDescent="0.25"/>
    <row r="66" s="26" customFormat="1" ht="24.9" customHeight="1" x14ac:dyDescent="0.25"/>
    <row r="67" s="26" customFormat="1" ht="24.9" customHeight="1" x14ac:dyDescent="0.25"/>
    <row r="68" s="26" customFormat="1" ht="24.9" customHeight="1" x14ac:dyDescent="0.25"/>
    <row r="69" s="26" customFormat="1" ht="24.9" customHeight="1" x14ac:dyDescent="0.25"/>
    <row r="70" s="26" customFormat="1" ht="24.9" customHeight="1" x14ac:dyDescent="0.25"/>
    <row r="71" s="26" customFormat="1" ht="24.9" customHeight="1" x14ac:dyDescent="0.25"/>
    <row r="72" s="26" customFormat="1" ht="24.9" customHeight="1" x14ac:dyDescent="0.25"/>
    <row r="73" s="26" customFormat="1" ht="24.9" customHeight="1" x14ac:dyDescent="0.25"/>
    <row r="74" s="26" customFormat="1" ht="23.85" customHeight="1" x14ac:dyDescent="0.25"/>
    <row r="75" s="26" customFormat="1" ht="24.9" customHeight="1" x14ac:dyDescent="0.25"/>
    <row r="76" s="26" customFormat="1" ht="24.9" customHeight="1" x14ac:dyDescent="0.25"/>
    <row r="77" s="26" customFormat="1" ht="24.9" customHeight="1" x14ac:dyDescent="0.25"/>
    <row r="78" s="26" customFormat="1" ht="24.9" customHeight="1" x14ac:dyDescent="0.25"/>
    <row r="79" s="26" customFormat="1" ht="24.9" customHeight="1" x14ac:dyDescent="0.25"/>
    <row r="80" s="26" customFormat="1" ht="24.9" customHeight="1" x14ac:dyDescent="0.25"/>
    <row r="81" s="26" customFormat="1" ht="24.9" customHeight="1" x14ac:dyDescent="0.25"/>
    <row r="82" s="26" customFormat="1" ht="24.9" customHeight="1" x14ac:dyDescent="0.25"/>
    <row r="83" s="26" customFormat="1" ht="24.9" customHeight="1" x14ac:dyDescent="0.25"/>
    <row r="84" s="26" customFormat="1" ht="24.9" customHeight="1" x14ac:dyDescent="0.25"/>
    <row r="85" s="26" customFormat="1" ht="24.9" customHeight="1" x14ac:dyDescent="0.25"/>
    <row r="86" s="26" customFormat="1" ht="24.9" customHeight="1" x14ac:dyDescent="0.25"/>
    <row r="87" s="26" customFormat="1" ht="24.9" customHeight="1" x14ac:dyDescent="0.25"/>
    <row r="88" s="26" customFormat="1" ht="24.9" customHeight="1" x14ac:dyDescent="0.25"/>
    <row r="89" s="26" customFormat="1" ht="24.9" customHeight="1" x14ac:dyDescent="0.25"/>
    <row r="90" s="26" customFormat="1" ht="24.9" customHeight="1" x14ac:dyDescent="0.25"/>
    <row r="91" s="26" customFormat="1" ht="24.9" customHeight="1" x14ac:dyDescent="0.25"/>
    <row r="92" s="26" customFormat="1" ht="38.1" customHeight="1" x14ac:dyDescent="0.25"/>
    <row r="93" s="26" customFormat="1" ht="24.9" customHeight="1" x14ac:dyDescent="0.25"/>
    <row r="94" s="26" customFormat="1" ht="24.9" customHeight="1" x14ac:dyDescent="0.25"/>
    <row r="95" s="26" customFormat="1" ht="24.9" customHeight="1" x14ac:dyDescent="0.25"/>
    <row r="96" s="26" customFormat="1" ht="24.9" customHeight="1" x14ac:dyDescent="0.25"/>
    <row r="97" s="26" customFormat="1" ht="24.9" customHeight="1" x14ac:dyDescent="0.25"/>
    <row r="98" s="26" customFormat="1" ht="24.9" customHeight="1" x14ac:dyDescent="0.25"/>
    <row r="99" s="26" customFormat="1" ht="24.9" customHeight="1" x14ac:dyDescent="0.25"/>
    <row r="100" s="26" customFormat="1" ht="24.9" customHeight="1" x14ac:dyDescent="0.25"/>
    <row r="101" s="26" customFormat="1" ht="24.9" customHeight="1" x14ac:dyDescent="0.25"/>
    <row r="102" s="26" customFormat="1" ht="24.9" customHeight="1" x14ac:dyDescent="0.25"/>
    <row r="103" s="26" customFormat="1" ht="24.9" customHeight="1" x14ac:dyDescent="0.25"/>
    <row r="104" s="26" customFormat="1" ht="24.9" customHeight="1" x14ac:dyDescent="0.25"/>
    <row r="105" s="26" customFormat="1" ht="24.9" customHeight="1" x14ac:dyDescent="0.25"/>
    <row r="106" s="26" customFormat="1" ht="24.9" customHeight="1" x14ac:dyDescent="0.25"/>
    <row r="107" s="26" customFormat="1" ht="24.9" customHeight="1" x14ac:dyDescent="0.25"/>
    <row r="108" s="26" customFormat="1" ht="24.9" customHeight="1" x14ac:dyDescent="0.25"/>
    <row r="109" s="26" customFormat="1" ht="24.9" customHeight="1" x14ac:dyDescent="0.25"/>
    <row r="110" s="26" customFormat="1" ht="24.9" customHeight="1" x14ac:dyDescent="0.25"/>
    <row r="111" s="26" customFormat="1" ht="24.9" customHeight="1" x14ac:dyDescent="0.25"/>
    <row r="112" s="26" customFormat="1" ht="24.9" customHeight="1" x14ac:dyDescent="0.25"/>
    <row r="113" s="26" customFormat="1" ht="24.9" customHeight="1" x14ac:dyDescent="0.25"/>
    <row r="114" s="26" customFormat="1" ht="24.9" customHeight="1" x14ac:dyDescent="0.25"/>
    <row r="115" s="26" customFormat="1" ht="24.9" customHeight="1" x14ac:dyDescent="0.25"/>
    <row r="116" s="26" customFormat="1" ht="24.9" customHeight="1" x14ac:dyDescent="0.25"/>
    <row r="117" s="26" customFormat="1" ht="24.9" customHeight="1" x14ac:dyDescent="0.25"/>
    <row r="118" s="26" customFormat="1" ht="24.9" customHeight="1" x14ac:dyDescent="0.25"/>
    <row r="119" s="26" customFormat="1" ht="24.9" customHeight="1" x14ac:dyDescent="0.25"/>
    <row r="120" s="26" customFormat="1" ht="24.9" customHeight="1" x14ac:dyDescent="0.25"/>
    <row r="121" s="26" customFormat="1" ht="24.9" customHeight="1" x14ac:dyDescent="0.25"/>
    <row r="122" s="26" customFormat="1" ht="24.9" customHeight="1" x14ac:dyDescent="0.25"/>
    <row r="123" s="26" customFormat="1" ht="24.9" customHeight="1" x14ac:dyDescent="0.25"/>
    <row r="124" s="26" customFormat="1" ht="24.9" customHeight="1" x14ac:dyDescent="0.25"/>
    <row r="125" s="26" customFormat="1" ht="24.9" customHeight="1" x14ac:dyDescent="0.25"/>
    <row r="126" s="26" customFormat="1" ht="24.9" customHeight="1" x14ac:dyDescent="0.25"/>
    <row r="127" s="26" customFormat="1" ht="24.9" customHeight="1" x14ac:dyDescent="0.25"/>
    <row r="128" s="26" customFormat="1" ht="24.9" customHeight="1" x14ac:dyDescent="0.25"/>
    <row r="129" s="26" customFormat="1" ht="24.9" customHeight="1" x14ac:dyDescent="0.25"/>
    <row r="130" s="26" customFormat="1" ht="13.2" x14ac:dyDescent="0.25"/>
    <row r="131" s="26" customFormat="1" ht="13.2" x14ac:dyDescent="0.25"/>
    <row r="132" s="26" customFormat="1" ht="13.2" x14ac:dyDescent="0.25"/>
    <row r="133" s="26" customFormat="1" ht="13.2" x14ac:dyDescent="0.25"/>
    <row r="134" s="26" customFormat="1" ht="13.2" x14ac:dyDescent="0.25"/>
    <row r="135" s="26" customFormat="1" ht="13.2" x14ac:dyDescent="0.25"/>
    <row r="136" s="26" customFormat="1" ht="13.2" x14ac:dyDescent="0.25"/>
    <row r="137" s="26" customFormat="1" ht="13.2" x14ac:dyDescent="0.25"/>
    <row r="138" s="26" customFormat="1" ht="13.2" x14ac:dyDescent="0.25"/>
    <row r="139" s="26" customFormat="1" ht="13.2" x14ac:dyDescent="0.25"/>
  </sheetData>
  <sheetProtection algorithmName="SHA-512" hashValue="BMYcLBuOIqsH3aPR4SaoOFEwwu2RDNPkPCUBycXxg2PwKoXfGm7VqOrgHtX2XhtSq2OYKEiDUv8VYleyB5wB6Q==" saltValue="Pux3olPgymhwwQaHwxKcJw==" spinCount="100000" sheet="1" objects="1" scenarios="1"/>
  <mergeCells count="7">
    <mergeCell ref="B6:C6"/>
    <mergeCell ref="B24:C24"/>
    <mergeCell ref="A1:C1"/>
    <mergeCell ref="B2:C2"/>
    <mergeCell ref="B3:C3"/>
    <mergeCell ref="B4:C4"/>
    <mergeCell ref="B5:C5"/>
  </mergeCells>
  <pageMargins left="0.39370078740157483" right="0.39370078740157483" top="0.59055118110236227" bottom="0.55118110236220474" header="0.51181102362204722" footer="0.39370078740157483"/>
  <pageSetup paperSize="9" scale="70" firstPageNumber="0" orientation="landscape" horizontalDpi="300" verticalDpi="300" r:id="rId1"/>
  <headerFooter alignWithMargins="0">
    <oddFooter>&amp;L&amp;"Verdana,Standaard"&amp;8Aelmo, Rivierenland 2023</oddFooter>
  </headerFooter>
  <rowBreaks count="2" manualBreakCount="2">
    <brk id="31" max="16383" man="1"/>
    <brk id="5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88"/>
  <sheetViews>
    <sheetView zoomScale="75" zoomScaleNormal="75" workbookViewId="0">
      <selection sqref="A1:C1"/>
    </sheetView>
  </sheetViews>
  <sheetFormatPr defaultColWidth="9" defaultRowHeight="12.6" x14ac:dyDescent="0.25"/>
  <cols>
    <col min="1" max="1" width="61.44140625" style="7" customWidth="1"/>
    <col min="2" max="3" width="51.88671875" style="7" customWidth="1"/>
    <col min="4" max="6" width="20.5546875" style="7" customWidth="1"/>
    <col min="7" max="8" width="13.109375" style="7" customWidth="1"/>
    <col min="9" max="16384" width="9" style="7"/>
  </cols>
  <sheetData>
    <row r="1" spans="1:3" ht="29.4" customHeight="1" thickBot="1" x14ac:dyDescent="0.3">
      <c r="A1" s="219" t="s">
        <v>82</v>
      </c>
      <c r="B1" s="219"/>
      <c r="C1" s="219"/>
    </row>
    <row r="2" spans="1:3" ht="29.4" customHeight="1" x14ac:dyDescent="0.25">
      <c r="A2" s="32" t="s">
        <v>14</v>
      </c>
      <c r="B2" s="216" t="s">
        <v>83</v>
      </c>
      <c r="C2" s="216"/>
    </row>
    <row r="3" spans="1:3" ht="29.4" customHeight="1" x14ac:dyDescent="0.25">
      <c r="A3" s="33" t="s">
        <v>16</v>
      </c>
      <c r="B3" s="216" t="s">
        <v>84</v>
      </c>
      <c r="C3" s="216"/>
    </row>
    <row r="4" spans="1:3" ht="29.4" customHeight="1" x14ac:dyDescent="0.25">
      <c r="A4" s="33" t="s">
        <v>18</v>
      </c>
      <c r="B4" s="216" t="s">
        <v>85</v>
      </c>
      <c r="C4" s="216"/>
    </row>
    <row r="5" spans="1:3" ht="29.4" customHeight="1" x14ac:dyDescent="0.25">
      <c r="A5" s="33" t="s">
        <v>20</v>
      </c>
      <c r="B5" s="216" t="s">
        <v>86</v>
      </c>
      <c r="C5" s="216"/>
    </row>
    <row r="6" spans="1:3" ht="29.4" customHeight="1" thickBot="1" x14ac:dyDescent="0.3">
      <c r="A6" s="34" t="s">
        <v>22</v>
      </c>
      <c r="B6" s="216" t="s">
        <v>87</v>
      </c>
      <c r="C6" s="216"/>
    </row>
    <row r="7" spans="1:3" ht="13.2" thickBot="1" x14ac:dyDescent="0.3">
      <c r="A7" s="35"/>
      <c r="B7" s="41"/>
      <c r="C7" s="41"/>
    </row>
    <row r="8" spans="1:3" ht="54" customHeight="1" thickBot="1" x14ac:dyDescent="0.3">
      <c r="A8" s="5" t="str">
        <f>A1</f>
        <v>Elektrische rolstoelen voor (semi-)permanent gebruik, in en om het huis</v>
      </c>
      <c r="B8" s="130" t="s">
        <v>24</v>
      </c>
      <c r="C8" s="130" t="s">
        <v>24</v>
      </c>
    </row>
    <row r="9" spans="1:3" ht="25.5" customHeight="1" thickBot="1" x14ac:dyDescent="0.3">
      <c r="A9" s="9" t="s">
        <v>45</v>
      </c>
      <c r="B9" s="8"/>
      <c r="C9" s="8"/>
    </row>
    <row r="10" spans="1:3" ht="25.5" customHeight="1" x14ac:dyDescent="0.25">
      <c r="A10" s="36" t="s">
        <v>88</v>
      </c>
      <c r="B10" s="46"/>
      <c r="C10" s="47"/>
    </row>
    <row r="11" spans="1:3" ht="25.5" customHeight="1" x14ac:dyDescent="0.25">
      <c r="A11" s="37" t="s">
        <v>89</v>
      </c>
      <c r="B11" s="46"/>
      <c r="C11" s="47"/>
    </row>
    <row r="12" spans="1:3" ht="25.5" customHeight="1" x14ac:dyDescent="0.25">
      <c r="A12" s="37" t="s">
        <v>90</v>
      </c>
      <c r="B12" s="46"/>
      <c r="C12" s="47"/>
    </row>
    <row r="13" spans="1:3" ht="25.5" customHeight="1" x14ac:dyDescent="0.25">
      <c r="A13" s="37" t="s">
        <v>91</v>
      </c>
      <c r="B13" s="46"/>
      <c r="C13" s="47"/>
    </row>
    <row r="14" spans="1:3" ht="25.5" customHeight="1" x14ac:dyDescent="0.25">
      <c r="A14" s="37" t="s">
        <v>52</v>
      </c>
      <c r="B14" s="46"/>
      <c r="C14" s="47"/>
    </row>
    <row r="15" spans="1:3" ht="25.5" customHeight="1" x14ac:dyDescent="0.25">
      <c r="A15" s="37" t="s">
        <v>92</v>
      </c>
      <c r="B15" s="46"/>
      <c r="C15" s="47"/>
    </row>
    <row r="16" spans="1:3" ht="25.5" customHeight="1" x14ac:dyDescent="0.25">
      <c r="A16" s="37" t="s">
        <v>93</v>
      </c>
      <c r="B16" s="46"/>
      <c r="C16" s="47"/>
    </row>
    <row r="17" spans="1:4" ht="25.5" customHeight="1" x14ac:dyDescent="0.25">
      <c r="A17" s="38" t="s">
        <v>54</v>
      </c>
      <c r="B17" s="46"/>
      <c r="C17" s="47"/>
    </row>
    <row r="18" spans="1:4" ht="25.5" customHeight="1" x14ac:dyDescent="0.25">
      <c r="A18" s="37" t="s">
        <v>94</v>
      </c>
      <c r="B18" s="46"/>
      <c r="C18" s="47"/>
    </row>
    <row r="19" spans="1:4" ht="25.5" customHeight="1" x14ac:dyDescent="0.25">
      <c r="A19" s="37" t="s">
        <v>95</v>
      </c>
      <c r="B19" s="46"/>
      <c r="C19" s="47"/>
    </row>
    <row r="20" spans="1:4" ht="25.5" customHeight="1" x14ac:dyDescent="0.25">
      <c r="A20" s="37" t="s">
        <v>96</v>
      </c>
      <c r="B20" s="46"/>
      <c r="C20" s="47"/>
    </row>
    <row r="21" spans="1:4" ht="25.5" customHeight="1" thickBot="1" x14ac:dyDescent="0.3">
      <c r="A21" s="39" t="s">
        <v>55</v>
      </c>
      <c r="B21" s="46"/>
      <c r="C21" s="47"/>
    </row>
    <row r="22" spans="1:4" ht="25.5" customHeight="1" thickBot="1" x14ac:dyDescent="0.3">
      <c r="A22" s="40" t="s">
        <v>39</v>
      </c>
      <c r="B22" s="217"/>
      <c r="C22" s="218"/>
      <c r="D22" s="42" t="s">
        <v>40</v>
      </c>
    </row>
    <row r="23" spans="1:4" ht="25.5" customHeight="1" x14ac:dyDescent="0.25"/>
    <row r="24" spans="1:4" ht="24.9" customHeight="1" x14ac:dyDescent="0.25"/>
    <row r="25" spans="1:4" ht="24.9" customHeight="1" thickBot="1" x14ac:dyDescent="0.3"/>
    <row r="26" spans="1:4" ht="48.75" customHeight="1" thickBot="1" x14ac:dyDescent="0.3">
      <c r="A26" s="22" t="s">
        <v>97</v>
      </c>
      <c r="B26" s="52" t="s">
        <v>98</v>
      </c>
      <c r="C26" s="53" t="s">
        <v>98</v>
      </c>
    </row>
    <row r="27" spans="1:4" ht="24.9" customHeight="1" x14ac:dyDescent="0.25"/>
    <row r="29" spans="1:4" ht="24.9" customHeight="1" x14ac:dyDescent="0.25"/>
    <row r="30" spans="1:4" ht="24.9" customHeight="1" x14ac:dyDescent="0.25"/>
    <row r="31" spans="1:4" ht="24.9" customHeight="1" x14ac:dyDescent="0.25"/>
    <row r="32" spans="1:4" ht="24.9" customHeight="1" x14ac:dyDescent="0.25"/>
    <row r="33" ht="24.9" customHeight="1" x14ac:dyDescent="0.25"/>
    <row r="34" ht="24.9" customHeight="1" x14ac:dyDescent="0.25"/>
    <row r="35" ht="24.9" customHeight="1" x14ac:dyDescent="0.25"/>
    <row r="36" ht="24.9" customHeight="1" x14ac:dyDescent="0.25"/>
    <row r="37" ht="24.9" customHeight="1" x14ac:dyDescent="0.25"/>
    <row r="38" ht="24.9" customHeight="1" x14ac:dyDescent="0.25"/>
    <row r="39" ht="24.9" customHeight="1" x14ac:dyDescent="0.25"/>
    <row r="40" ht="24.9" customHeight="1" x14ac:dyDescent="0.25"/>
    <row r="41" ht="24.9" customHeight="1" x14ac:dyDescent="0.25"/>
    <row r="42" ht="24.9" customHeight="1" x14ac:dyDescent="0.25"/>
    <row r="43" ht="24.9" customHeight="1" x14ac:dyDescent="0.25"/>
    <row r="44" ht="26.1" customHeight="1" x14ac:dyDescent="0.25"/>
    <row r="45" ht="24.9" customHeight="1" x14ac:dyDescent="0.25"/>
    <row r="46" ht="24.9" customHeight="1" x14ac:dyDescent="0.25"/>
    <row r="47" ht="47.85" customHeight="1" x14ac:dyDescent="0.25"/>
    <row r="48" ht="40.65" customHeight="1" x14ac:dyDescent="0.25"/>
    <row r="49" ht="24.9" customHeight="1" x14ac:dyDescent="0.25"/>
    <row r="50" ht="24.9" customHeight="1" x14ac:dyDescent="0.25"/>
    <row r="51" ht="24.9" customHeight="1" x14ac:dyDescent="0.25"/>
    <row r="52" ht="24.9" customHeight="1" x14ac:dyDescent="0.25"/>
    <row r="53" ht="24.9" customHeight="1" x14ac:dyDescent="0.25"/>
    <row r="54" ht="24.9" customHeight="1" x14ac:dyDescent="0.25"/>
    <row r="55" ht="24.9" customHeight="1" x14ac:dyDescent="0.25"/>
    <row r="56" ht="24.9" customHeight="1" x14ac:dyDescent="0.25"/>
    <row r="57" ht="24.9" customHeight="1" x14ac:dyDescent="0.25"/>
    <row r="58" ht="24.9" customHeight="1" x14ac:dyDescent="0.25"/>
    <row r="59" ht="24.9" customHeight="1" x14ac:dyDescent="0.25"/>
    <row r="60" ht="24.9" customHeight="1" x14ac:dyDescent="0.25"/>
    <row r="61" ht="24.9" customHeight="1" x14ac:dyDescent="0.25"/>
    <row r="62" ht="24.9" customHeight="1" x14ac:dyDescent="0.25"/>
    <row r="63" ht="24.9" customHeight="1" x14ac:dyDescent="0.25"/>
    <row r="64" ht="24.9" customHeight="1" x14ac:dyDescent="0.25"/>
    <row r="65" ht="24.9" customHeight="1" x14ac:dyDescent="0.25"/>
    <row r="66" ht="24.9"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6.1" customHeight="1" x14ac:dyDescent="0.25"/>
    <row r="75" ht="24.9" customHeight="1" x14ac:dyDescent="0.25"/>
    <row r="76" ht="24.9" customHeight="1" x14ac:dyDescent="0.25"/>
    <row r="77" ht="24.9" customHeight="1" x14ac:dyDescent="0.25"/>
    <row r="78" ht="24.9" customHeight="1" x14ac:dyDescent="0.25"/>
    <row r="79" ht="24.9" customHeight="1" x14ac:dyDescent="0.25"/>
    <row r="80" ht="24.9" customHeight="1" x14ac:dyDescent="0.25"/>
    <row r="81" ht="38.85" customHeight="1" x14ac:dyDescent="0.25"/>
    <row r="82" ht="24.9" customHeight="1" x14ac:dyDescent="0.25"/>
    <row r="83" ht="24.9" customHeight="1" x14ac:dyDescent="0.25"/>
    <row r="84" ht="24.9" customHeight="1" x14ac:dyDescent="0.25"/>
    <row r="85" ht="24.9" customHeight="1" x14ac:dyDescent="0.25"/>
    <row r="86" ht="24.9" customHeight="1" x14ac:dyDescent="0.25"/>
    <row r="87" ht="24.9" customHeight="1" x14ac:dyDescent="0.25"/>
    <row r="88" ht="24.9" customHeight="1" x14ac:dyDescent="0.25"/>
  </sheetData>
  <sheetProtection algorithmName="SHA-512" hashValue="X5byemD8IkeNm5E31vDP/D6mIarfH1r8IWkVM9D5kcFWZ/yQ+ZpzlsYXUVYSKqNGvQk1sE3LoHOBM9X1XpuYOw==" saltValue="9sjiXZxzqYBZCDHfcJDwbg==" spinCount="100000" sheet="1" objects="1" scenarios="1"/>
  <mergeCells count="7">
    <mergeCell ref="B6:C6"/>
    <mergeCell ref="B22:C22"/>
    <mergeCell ref="A1:C1"/>
    <mergeCell ref="B2:C2"/>
    <mergeCell ref="B3:C3"/>
    <mergeCell ref="B4:C4"/>
    <mergeCell ref="B5:C5"/>
  </mergeCells>
  <pageMargins left="0.39370078740157483" right="0.39370078740157483" top="0.59055118110236227" bottom="0.55118110236220474" header="0.51181102362204722" footer="0.39370078740157483"/>
  <pageSetup paperSize="9" scale="75" firstPageNumber="0" orientation="landscape" horizontalDpi="300" verticalDpi="300" r:id="rId1"/>
  <headerFooter alignWithMargins="0">
    <oddFooter>&amp;L&amp;"Verdana,Standaard"&amp;8Aelmo, Rivierenland 2023</oddFooter>
  </headerFooter>
  <rowBreaks count="1" manualBreakCount="1">
    <brk id="4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34"/>
  <sheetViews>
    <sheetView zoomScale="75" zoomScaleNormal="75" workbookViewId="0">
      <selection activeCell="E18" sqref="E18"/>
    </sheetView>
  </sheetViews>
  <sheetFormatPr defaultColWidth="9" defaultRowHeight="12.6" x14ac:dyDescent="0.25"/>
  <cols>
    <col min="1" max="1" width="61.44140625" style="7" customWidth="1"/>
    <col min="2" max="3" width="73" style="7" customWidth="1"/>
    <col min="4" max="6" width="20.5546875" style="7" customWidth="1"/>
    <col min="7" max="8" width="13.109375" style="7" customWidth="1"/>
    <col min="9" max="16384" width="9" style="7"/>
  </cols>
  <sheetData>
    <row r="1" spans="1:3" ht="30" customHeight="1" thickBot="1" x14ac:dyDescent="0.3">
      <c r="A1" s="219" t="s">
        <v>99</v>
      </c>
      <c r="B1" s="219"/>
      <c r="C1" s="219"/>
    </row>
    <row r="2" spans="1:3" ht="30" customHeight="1" x14ac:dyDescent="0.25">
      <c r="A2" s="32" t="s">
        <v>14</v>
      </c>
      <c r="B2" s="216" t="s">
        <v>100</v>
      </c>
      <c r="C2" s="216"/>
    </row>
    <row r="3" spans="1:3" ht="30" customHeight="1" x14ac:dyDescent="0.25">
      <c r="A3" s="33" t="s">
        <v>16</v>
      </c>
      <c r="B3" s="216" t="s">
        <v>17</v>
      </c>
      <c r="C3" s="216"/>
    </row>
    <row r="4" spans="1:3" ht="30" customHeight="1" x14ac:dyDescent="0.25">
      <c r="A4" s="33" t="s">
        <v>18</v>
      </c>
      <c r="B4" s="216" t="s">
        <v>85</v>
      </c>
      <c r="C4" s="216"/>
    </row>
    <row r="5" spans="1:3" ht="30" customHeight="1" x14ac:dyDescent="0.25">
      <c r="A5" s="33" t="s">
        <v>20</v>
      </c>
      <c r="B5" s="216" t="s">
        <v>101</v>
      </c>
      <c r="C5" s="216"/>
    </row>
    <row r="6" spans="1:3" ht="30" customHeight="1" thickBot="1" x14ac:dyDescent="0.3">
      <c r="A6" s="34" t="s">
        <v>22</v>
      </c>
      <c r="B6" s="216" t="s">
        <v>87</v>
      </c>
      <c r="C6" s="216"/>
    </row>
    <row r="7" spans="1:3" ht="13.2" thickBot="1" x14ac:dyDescent="0.3">
      <c r="A7" s="35"/>
      <c r="B7" s="41"/>
      <c r="C7" s="41"/>
    </row>
    <row r="8" spans="1:3" ht="54" customHeight="1" thickBot="1" x14ac:dyDescent="0.3">
      <c r="A8" s="5" t="str">
        <f>A1</f>
        <v>Elektrische rolstoelen voor (semi-)permanent gebruik, binnen/buiten</v>
      </c>
      <c r="B8" s="130" t="s">
        <v>24</v>
      </c>
      <c r="C8" s="130" t="s">
        <v>24</v>
      </c>
    </row>
    <row r="9" spans="1:3" ht="25.5" customHeight="1" thickBot="1" x14ac:dyDescent="0.3">
      <c r="A9" s="9" t="s">
        <v>45</v>
      </c>
      <c r="B9" s="8"/>
      <c r="C9" s="8"/>
    </row>
    <row r="10" spans="1:3" ht="25.5" customHeight="1" x14ac:dyDescent="0.25">
      <c r="A10" s="36" t="s">
        <v>88</v>
      </c>
      <c r="B10" s="46"/>
      <c r="C10" s="47"/>
    </row>
    <row r="11" spans="1:3" ht="25.5" customHeight="1" x14ac:dyDescent="0.25">
      <c r="A11" s="37" t="s">
        <v>102</v>
      </c>
      <c r="B11" s="46"/>
      <c r="C11" s="47"/>
    </row>
    <row r="12" spans="1:3" ht="25.5" customHeight="1" x14ac:dyDescent="0.25">
      <c r="A12" s="37" t="s">
        <v>90</v>
      </c>
      <c r="B12" s="46"/>
      <c r="C12" s="47"/>
    </row>
    <row r="13" spans="1:3" ht="25.5" customHeight="1" x14ac:dyDescent="0.25">
      <c r="A13" s="37" t="s">
        <v>91</v>
      </c>
      <c r="B13" s="46"/>
      <c r="C13" s="47"/>
    </row>
    <row r="14" spans="1:3" ht="25.5" customHeight="1" x14ac:dyDescent="0.25">
      <c r="A14" s="37" t="s">
        <v>52</v>
      </c>
      <c r="B14" s="46"/>
      <c r="C14" s="47"/>
    </row>
    <row r="15" spans="1:3" ht="25.5" customHeight="1" x14ac:dyDescent="0.25">
      <c r="A15" s="37" t="s">
        <v>92</v>
      </c>
      <c r="B15" s="46"/>
      <c r="C15" s="47"/>
    </row>
    <row r="16" spans="1:3" ht="25.5" customHeight="1" x14ac:dyDescent="0.25">
      <c r="A16" s="37" t="s">
        <v>93</v>
      </c>
      <c r="B16" s="46"/>
      <c r="C16" s="47"/>
    </row>
    <row r="17" spans="1:4" ht="25.5" customHeight="1" x14ac:dyDescent="0.25">
      <c r="A17" s="38" t="s">
        <v>54</v>
      </c>
      <c r="B17" s="46"/>
      <c r="C17" s="47"/>
    </row>
    <row r="18" spans="1:4" ht="38.25" customHeight="1" x14ac:dyDescent="0.25">
      <c r="A18" s="37" t="s">
        <v>103</v>
      </c>
      <c r="B18" s="46"/>
      <c r="C18" s="47"/>
    </row>
    <row r="19" spans="1:4" ht="25.5" customHeight="1" x14ac:dyDescent="0.25">
      <c r="A19" s="37" t="s">
        <v>95</v>
      </c>
      <c r="B19" s="46"/>
      <c r="C19" s="47"/>
    </row>
    <row r="20" spans="1:4" ht="25.5" customHeight="1" x14ac:dyDescent="0.25">
      <c r="A20" s="37" t="s">
        <v>104</v>
      </c>
      <c r="B20" s="46"/>
      <c r="C20" s="47"/>
    </row>
    <row r="21" spans="1:4" ht="25.5" customHeight="1" thickBot="1" x14ac:dyDescent="0.3">
      <c r="A21" s="39" t="s">
        <v>55</v>
      </c>
      <c r="B21" s="46"/>
      <c r="C21" s="47"/>
    </row>
    <row r="22" spans="1:4" ht="25.5" customHeight="1" thickBot="1" x14ac:dyDescent="0.3">
      <c r="A22" s="40" t="s">
        <v>39</v>
      </c>
      <c r="B22" s="217">
        <v>0</v>
      </c>
      <c r="C22" s="218"/>
      <c r="D22" s="42" t="s">
        <v>40</v>
      </c>
    </row>
    <row r="23" spans="1:4" ht="25.5" customHeight="1" x14ac:dyDescent="0.25"/>
    <row r="24" spans="1:4" ht="24.9" customHeight="1" thickBot="1" x14ac:dyDescent="0.3"/>
    <row r="25" spans="1:4" ht="51.75" customHeight="1" thickBot="1" x14ac:dyDescent="0.3">
      <c r="A25" s="22" t="s">
        <v>97</v>
      </c>
      <c r="B25" s="54" t="s">
        <v>98</v>
      </c>
      <c r="C25" s="54" t="s">
        <v>98</v>
      </c>
    </row>
    <row r="26" spans="1:4" ht="24.9" customHeight="1" x14ac:dyDescent="0.25"/>
    <row r="27" spans="1:4" ht="24.9" customHeight="1" x14ac:dyDescent="0.25"/>
    <row r="28" spans="1:4" ht="24.9" customHeight="1" x14ac:dyDescent="0.25"/>
    <row r="29" spans="1:4" ht="24.9" customHeight="1" x14ac:dyDescent="0.25"/>
    <row r="30" spans="1:4" ht="24.9" customHeight="1" x14ac:dyDescent="0.25"/>
    <row r="31" spans="1:4" ht="24.9" customHeight="1" x14ac:dyDescent="0.25"/>
    <row r="32" spans="1:4" ht="24.9" customHeight="1" x14ac:dyDescent="0.25"/>
    <row r="33" ht="24.9" customHeight="1" x14ac:dyDescent="0.25"/>
    <row r="34" ht="24.9" customHeight="1" x14ac:dyDescent="0.25"/>
  </sheetData>
  <sheetProtection algorithmName="SHA-512" hashValue="BdE9tUh2C/qoRlrweQqn15/nY9buzUxh+tRnX2xQFGsW6HLd5eZNce+AqDEParQ7IlKQBQqOUAyt9clnAFIylg==" saltValue="N2VrmiGPQ6ozFf4pUgmIKQ==" spinCount="100000" sheet="1" objects="1" scenarios="1"/>
  <mergeCells count="7">
    <mergeCell ref="B6:C6"/>
    <mergeCell ref="B22:C22"/>
    <mergeCell ref="A1:C1"/>
    <mergeCell ref="B2:C2"/>
    <mergeCell ref="B3:C3"/>
    <mergeCell ref="B4:C4"/>
    <mergeCell ref="B5:C5"/>
  </mergeCells>
  <pageMargins left="0.39370078740157483" right="0.39370078740157483" top="0.59055118110236227" bottom="0.55118110236220474" header="0.51181102362204722" footer="0.39370078740157483"/>
  <pageSetup paperSize="9" scale="68" firstPageNumber="0" orientation="landscape" horizontalDpi="300" verticalDpi="300" r:id="rId1"/>
  <headerFooter alignWithMargins="0">
    <oddFooter>&amp;L&amp;"Verdana,Standaard"&amp;8Aelmo, Rivierenland 2023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117"/>
  <sheetViews>
    <sheetView zoomScale="75" zoomScaleNormal="75" workbookViewId="0">
      <selection activeCell="E17" sqref="E17"/>
    </sheetView>
  </sheetViews>
  <sheetFormatPr defaultColWidth="9" defaultRowHeight="12.6" x14ac:dyDescent="0.25"/>
  <cols>
    <col min="1" max="1" width="61.44140625" style="7" customWidth="1"/>
    <col min="2" max="3" width="51.88671875" style="7" customWidth="1"/>
    <col min="4" max="6" width="20.5546875" style="7" customWidth="1"/>
    <col min="7" max="8" width="13.109375" style="7" customWidth="1"/>
    <col min="9" max="16384" width="9" style="7"/>
  </cols>
  <sheetData>
    <row r="1" spans="1:3" ht="30.75" customHeight="1" thickBot="1" x14ac:dyDescent="0.3">
      <c r="A1" s="219" t="s">
        <v>105</v>
      </c>
      <c r="B1" s="219"/>
      <c r="C1" s="219"/>
    </row>
    <row r="2" spans="1:3" ht="29.4" customHeight="1" x14ac:dyDescent="0.25">
      <c r="A2" s="32" t="s">
        <v>14</v>
      </c>
      <c r="B2" s="216" t="s">
        <v>106</v>
      </c>
      <c r="C2" s="216"/>
    </row>
    <row r="3" spans="1:3" ht="29.4" customHeight="1" x14ac:dyDescent="0.25">
      <c r="A3" s="33" t="s">
        <v>16</v>
      </c>
      <c r="B3" s="216" t="s">
        <v>107</v>
      </c>
      <c r="C3" s="216"/>
    </row>
    <row r="4" spans="1:3" ht="29.4" customHeight="1" x14ac:dyDescent="0.25">
      <c r="A4" s="33" t="s">
        <v>18</v>
      </c>
      <c r="B4" s="216" t="s">
        <v>108</v>
      </c>
      <c r="C4" s="216"/>
    </row>
    <row r="5" spans="1:3" ht="29.4" customHeight="1" x14ac:dyDescent="0.25">
      <c r="A5" s="33" t="s">
        <v>20</v>
      </c>
      <c r="B5" s="216" t="s">
        <v>109</v>
      </c>
      <c r="C5" s="216"/>
    </row>
    <row r="6" spans="1:3" ht="29.4" customHeight="1" thickBot="1" x14ac:dyDescent="0.3">
      <c r="A6" s="34" t="s">
        <v>22</v>
      </c>
      <c r="B6" s="216" t="s">
        <v>110</v>
      </c>
      <c r="C6" s="216"/>
    </row>
    <row r="7" spans="1:3" ht="13.2" thickBot="1" x14ac:dyDescent="0.3">
      <c r="A7" s="35"/>
      <c r="B7" s="41"/>
      <c r="C7" s="41"/>
    </row>
    <row r="8" spans="1:3" s="1" customFormat="1" ht="54" customHeight="1" thickBot="1" x14ac:dyDescent="0.25">
      <c r="A8" s="5" t="str">
        <f>A1</f>
        <v>Scootmobielen voor gebruik in de woonomgeving</v>
      </c>
      <c r="B8" s="130" t="s">
        <v>24</v>
      </c>
      <c r="C8" s="130" t="s">
        <v>24</v>
      </c>
    </row>
    <row r="9" spans="1:3" s="1" customFormat="1" ht="25.5" customHeight="1" thickBot="1" x14ac:dyDescent="0.25">
      <c r="A9" s="9" t="s">
        <v>45</v>
      </c>
      <c r="B9" s="98"/>
      <c r="C9" s="98"/>
    </row>
    <row r="10" spans="1:3" s="1" customFormat="1" ht="25.5" customHeight="1" x14ac:dyDescent="0.2">
      <c r="A10" s="36" t="s">
        <v>111</v>
      </c>
      <c r="B10" s="18"/>
      <c r="C10" s="16"/>
    </row>
    <row r="11" spans="1:3" s="1" customFormat="1" ht="25.5" customHeight="1" x14ac:dyDescent="0.2">
      <c r="A11" s="37" t="s">
        <v>112</v>
      </c>
      <c r="B11" s="18"/>
      <c r="C11" s="16"/>
    </row>
    <row r="12" spans="1:3" s="1" customFormat="1" ht="25.5" customHeight="1" x14ac:dyDescent="0.2">
      <c r="A12" s="37" t="s">
        <v>113</v>
      </c>
      <c r="B12" s="18"/>
      <c r="C12" s="16"/>
    </row>
    <row r="13" spans="1:3" s="1" customFormat="1" ht="25.5" customHeight="1" x14ac:dyDescent="0.2">
      <c r="A13" s="37" t="s">
        <v>114</v>
      </c>
      <c r="B13" s="18"/>
      <c r="C13" s="16"/>
    </row>
    <row r="14" spans="1:3" s="1" customFormat="1" ht="25.5" customHeight="1" x14ac:dyDescent="0.2">
      <c r="A14" s="37" t="s">
        <v>115</v>
      </c>
      <c r="B14" s="18"/>
      <c r="C14" s="16"/>
    </row>
    <row r="15" spans="1:3" s="1" customFormat="1" ht="25.5" customHeight="1" x14ac:dyDescent="0.2">
      <c r="A15" s="37" t="s">
        <v>116</v>
      </c>
      <c r="B15" s="18"/>
      <c r="C15" s="16"/>
    </row>
    <row r="16" spans="1:3" s="1" customFormat="1" ht="25.5" customHeight="1" x14ac:dyDescent="0.2">
      <c r="A16" s="37" t="s">
        <v>117</v>
      </c>
      <c r="B16" s="18"/>
      <c r="C16" s="16"/>
    </row>
    <row r="17" spans="1:3" s="1" customFormat="1" ht="25.5" customHeight="1" x14ac:dyDescent="0.2">
      <c r="A17" s="37" t="s">
        <v>118</v>
      </c>
      <c r="B17" s="18"/>
      <c r="C17" s="16"/>
    </row>
    <row r="18" spans="1:3" s="1" customFormat="1" ht="25.5" customHeight="1" x14ac:dyDescent="0.2">
      <c r="A18" s="37" t="s">
        <v>95</v>
      </c>
      <c r="B18" s="18"/>
      <c r="C18" s="16"/>
    </row>
    <row r="19" spans="1:3" s="1" customFormat="1" ht="25.5" customHeight="1" x14ac:dyDescent="0.2">
      <c r="A19" s="37" t="s">
        <v>119</v>
      </c>
      <c r="B19" s="18"/>
      <c r="C19" s="16"/>
    </row>
    <row r="20" spans="1:3" s="1" customFormat="1" ht="25.5" customHeight="1" x14ac:dyDescent="0.2">
      <c r="A20" s="37" t="s">
        <v>120</v>
      </c>
      <c r="B20" s="18"/>
      <c r="C20" s="16"/>
    </row>
    <row r="21" spans="1:3" s="1" customFormat="1" ht="25.5" customHeight="1" x14ac:dyDescent="0.2">
      <c r="A21" s="38" t="s">
        <v>121</v>
      </c>
      <c r="B21" s="18"/>
      <c r="C21" s="16"/>
    </row>
    <row r="22" spans="1:3" s="1" customFormat="1" ht="25.5" customHeight="1" thickBot="1" x14ac:dyDescent="0.25">
      <c r="A22" s="39" t="s">
        <v>38</v>
      </c>
      <c r="B22" s="18"/>
      <c r="C22" s="16"/>
    </row>
    <row r="23" spans="1:3" ht="25.5" customHeight="1" thickBot="1" x14ac:dyDescent="0.3">
      <c r="A23" s="40" t="s">
        <v>39</v>
      </c>
      <c r="B23" s="217">
        <v>0</v>
      </c>
      <c r="C23" s="218"/>
    </row>
    <row r="24" spans="1:3" ht="25.5" customHeight="1" x14ac:dyDescent="0.25">
      <c r="A24" s="99"/>
      <c r="B24" s="100"/>
      <c r="C24" s="100"/>
    </row>
    <row r="25" spans="1:3" ht="25.5" customHeight="1" x14ac:dyDescent="0.25">
      <c r="A25" s="99"/>
      <c r="B25" s="100"/>
      <c r="C25" s="100"/>
    </row>
    <row r="26" spans="1:3" s="26" customFormat="1" ht="26.1" customHeight="1" x14ac:dyDescent="0.25"/>
    <row r="27" spans="1:3" s="26" customFormat="1" ht="24.9" customHeight="1" x14ac:dyDescent="0.25"/>
    <row r="28" spans="1:3" s="26" customFormat="1" ht="24.9" customHeight="1" x14ac:dyDescent="0.25"/>
    <row r="29" spans="1:3" s="26" customFormat="1" ht="50.85" customHeight="1" x14ac:dyDescent="0.25"/>
    <row r="30" spans="1:3" s="26" customFormat="1" ht="40.65" customHeight="1" x14ac:dyDescent="0.25"/>
    <row r="31" spans="1:3" s="26" customFormat="1" ht="24.9" customHeight="1" x14ac:dyDescent="0.25"/>
    <row r="32" spans="1:3" s="26" customFormat="1" ht="24.9" customHeight="1" x14ac:dyDescent="0.25"/>
    <row r="33" s="26" customFormat="1" ht="24.9" customHeight="1" x14ac:dyDescent="0.25"/>
    <row r="34" s="26" customFormat="1" ht="24.9" customHeight="1" x14ac:dyDescent="0.25"/>
    <row r="35" s="26" customFormat="1" ht="24.9" customHeight="1" x14ac:dyDescent="0.25"/>
    <row r="36" s="26" customFormat="1" ht="24.9" customHeight="1" x14ac:dyDescent="0.25"/>
    <row r="37" s="26" customFormat="1" ht="24.9" customHeight="1" x14ac:dyDescent="0.25"/>
    <row r="38" s="26" customFormat="1" ht="24.9" customHeight="1" x14ac:dyDescent="0.25"/>
    <row r="39" s="26" customFormat="1" ht="24.9" customHeight="1" x14ac:dyDescent="0.25"/>
    <row r="40" s="26" customFormat="1" ht="24.9" customHeight="1" x14ac:dyDescent="0.25"/>
    <row r="41" s="26" customFormat="1" ht="24.9" customHeight="1" x14ac:dyDescent="0.25"/>
    <row r="42" s="26" customFormat="1" ht="24.9" customHeight="1" x14ac:dyDescent="0.25"/>
    <row r="43" s="26" customFormat="1" ht="24.9" customHeight="1" x14ac:dyDescent="0.25"/>
    <row r="44" s="26" customFormat="1" ht="24.9" customHeight="1" x14ac:dyDescent="0.25"/>
    <row r="45" s="26" customFormat="1" ht="24.9" customHeight="1" x14ac:dyDescent="0.25"/>
    <row r="46" s="26" customFormat="1" ht="26.1" customHeight="1" x14ac:dyDescent="0.25"/>
    <row r="47" s="26" customFormat="1" ht="24.9" customHeight="1" x14ac:dyDescent="0.25"/>
    <row r="48" s="26" customFormat="1" ht="24.9" customHeight="1" x14ac:dyDescent="0.25"/>
    <row r="49" s="26" customFormat="1" ht="48.75" customHeight="1" x14ac:dyDescent="0.25"/>
    <row r="50" s="26" customFormat="1" ht="40.65" customHeight="1" x14ac:dyDescent="0.25"/>
    <row r="51" s="26" customFormat="1" ht="24.9" customHeight="1" x14ac:dyDescent="0.25"/>
    <row r="52" s="26" customFormat="1" ht="24.9" customHeight="1" x14ac:dyDescent="0.25"/>
    <row r="53" s="26" customFormat="1" ht="24.9" customHeight="1" x14ac:dyDescent="0.25"/>
    <row r="54" s="26" customFormat="1" ht="24.9" customHeight="1" x14ac:dyDescent="0.25"/>
    <row r="55" s="26" customFormat="1" ht="24.9" customHeight="1" x14ac:dyDescent="0.25"/>
    <row r="56" s="26" customFormat="1" ht="24.9" customHeight="1" x14ac:dyDescent="0.25"/>
    <row r="57" s="26" customFormat="1" ht="24.9" customHeight="1" x14ac:dyDescent="0.25"/>
    <row r="58" s="26" customFormat="1" ht="24.9" customHeight="1" x14ac:dyDescent="0.25"/>
    <row r="59" s="26" customFormat="1" ht="24.9" customHeight="1" x14ac:dyDescent="0.25"/>
    <row r="60" s="26" customFormat="1" ht="24.9" customHeight="1" x14ac:dyDescent="0.25"/>
    <row r="61" s="26" customFormat="1" ht="24.9" customHeight="1" x14ac:dyDescent="0.25"/>
    <row r="62" s="26" customFormat="1" ht="24.9" customHeight="1" x14ac:dyDescent="0.25"/>
    <row r="63" s="26" customFormat="1" ht="24.9" customHeight="1" x14ac:dyDescent="0.25"/>
    <row r="64" s="26" customFormat="1" ht="24.9" customHeight="1" x14ac:dyDescent="0.25"/>
    <row r="65" s="26" customFormat="1" ht="24.9" customHeight="1" x14ac:dyDescent="0.25"/>
    <row r="66" s="26" customFormat="1" ht="26.1" customHeight="1" x14ac:dyDescent="0.25"/>
    <row r="67" s="26" customFormat="1" ht="24.9" customHeight="1" x14ac:dyDescent="0.25"/>
    <row r="68" s="26" customFormat="1" ht="24.9" customHeight="1" x14ac:dyDescent="0.25"/>
    <row r="69" s="26" customFormat="1" ht="24.9" customHeight="1" x14ac:dyDescent="0.25"/>
    <row r="70" s="26" customFormat="1" ht="24.9" customHeight="1" x14ac:dyDescent="0.25"/>
    <row r="71" s="26" customFormat="1" ht="24.9" customHeight="1" x14ac:dyDescent="0.25"/>
    <row r="72" s="26" customFormat="1" ht="24.9" customHeight="1" x14ac:dyDescent="0.25"/>
    <row r="73" s="26" customFormat="1" ht="38.85" customHeight="1" x14ac:dyDescent="0.25"/>
    <row r="74" s="26" customFormat="1" ht="24.9" customHeight="1" x14ac:dyDescent="0.25"/>
    <row r="75" s="26" customFormat="1" ht="24.9" customHeight="1" x14ac:dyDescent="0.25"/>
    <row r="76" s="26" customFormat="1" ht="24.9" customHeight="1" x14ac:dyDescent="0.25"/>
    <row r="77" s="26" customFormat="1" ht="24.9" customHeight="1" x14ac:dyDescent="0.25"/>
    <row r="78" s="26" customFormat="1" ht="24.9" customHeight="1" x14ac:dyDescent="0.25"/>
    <row r="79" s="26" customFormat="1" ht="24.9" customHeight="1" x14ac:dyDescent="0.25"/>
    <row r="80" s="26" customFormat="1" ht="24.9" customHeight="1" x14ac:dyDescent="0.25"/>
    <row r="81" s="26" customFormat="1" ht="24.9" customHeight="1" x14ac:dyDescent="0.25"/>
    <row r="82" s="26" customFormat="1" ht="24.9" customHeight="1" x14ac:dyDescent="0.25"/>
    <row r="83" s="26" customFormat="1" ht="24.9" customHeight="1" x14ac:dyDescent="0.25"/>
    <row r="84" s="26" customFormat="1" ht="24.9" customHeight="1" x14ac:dyDescent="0.25"/>
    <row r="85" s="26" customFormat="1" ht="24.9" customHeight="1" x14ac:dyDescent="0.25"/>
    <row r="86" s="26" customFormat="1" ht="24.9" customHeight="1" x14ac:dyDescent="0.25"/>
    <row r="87" s="26" customFormat="1" ht="24.9" customHeight="1" x14ac:dyDescent="0.25"/>
    <row r="88" s="26" customFormat="1" ht="24.9" customHeight="1" x14ac:dyDescent="0.25"/>
    <row r="89" s="26" customFormat="1" ht="24.9" customHeight="1" x14ac:dyDescent="0.25"/>
    <row r="90" s="26" customFormat="1" ht="24.9" customHeight="1" x14ac:dyDescent="0.25"/>
    <row r="91" s="26" customFormat="1" ht="24.9" customHeight="1" x14ac:dyDescent="0.25"/>
    <row r="92" s="26" customFormat="1" ht="24.9" customHeight="1" x14ac:dyDescent="0.25"/>
    <row r="93" s="26" customFormat="1" ht="24.9" customHeight="1" x14ac:dyDescent="0.25"/>
    <row r="94" s="26" customFormat="1" ht="24.9" customHeight="1" x14ac:dyDescent="0.25"/>
    <row r="95" s="26" customFormat="1" ht="24.9" customHeight="1" x14ac:dyDescent="0.25"/>
    <row r="96" s="26" customFormat="1" ht="24.9" customHeight="1" x14ac:dyDescent="0.25"/>
    <row r="97" s="26" customFormat="1" ht="24.9" customHeight="1" x14ac:dyDescent="0.25"/>
    <row r="98" s="26" customFormat="1" ht="24.9" customHeight="1" x14ac:dyDescent="0.25"/>
    <row r="99" s="26" customFormat="1" ht="24.9" customHeight="1" x14ac:dyDescent="0.25"/>
    <row r="100" s="26" customFormat="1" ht="24.9" customHeight="1" x14ac:dyDescent="0.25"/>
    <row r="101" s="26" customFormat="1" ht="24.9" customHeight="1" x14ac:dyDescent="0.25"/>
    <row r="102" s="26" customFormat="1" ht="24.9" customHeight="1" x14ac:dyDescent="0.25"/>
    <row r="103" s="26" customFormat="1" ht="24.9" customHeight="1" x14ac:dyDescent="0.25"/>
    <row r="104" s="26" customFormat="1" ht="24.9" customHeight="1" x14ac:dyDescent="0.25"/>
    <row r="105" s="26" customFormat="1" ht="24.9" customHeight="1" x14ac:dyDescent="0.25"/>
    <row r="106" s="26" customFormat="1" ht="24.9" customHeight="1" x14ac:dyDescent="0.25"/>
    <row r="107" s="26" customFormat="1" ht="24.9" customHeight="1" x14ac:dyDescent="0.25"/>
    <row r="108" s="26" customFormat="1" ht="24.9" customHeight="1" x14ac:dyDescent="0.25"/>
    <row r="109" s="26" customFormat="1" ht="24.9" customHeight="1" x14ac:dyDescent="0.25"/>
    <row r="110" ht="24.9" customHeight="1" x14ac:dyDescent="0.25"/>
    <row r="111" ht="24.9" customHeight="1" x14ac:dyDescent="0.25"/>
    <row r="112" ht="24.9" customHeight="1" x14ac:dyDescent="0.25"/>
    <row r="113" ht="24.9" customHeight="1" x14ac:dyDescent="0.25"/>
    <row r="114" ht="24.9" customHeight="1" x14ac:dyDescent="0.25"/>
    <row r="115" ht="24.9" customHeight="1" x14ac:dyDescent="0.25"/>
    <row r="116" ht="24.9" customHeight="1" x14ac:dyDescent="0.25"/>
    <row r="117" ht="24.9" customHeight="1" x14ac:dyDescent="0.25"/>
  </sheetData>
  <sheetProtection algorithmName="SHA-512" hashValue="Qo9OKhrThVh5eIfSrz0FBPivBnD7A3SyHBj+Aj53S6cBaWp7f58kwOQPjXtd6o9ZlFbHJT8OehPGKddwAblooQ==" saltValue="kGTvdXo6H9kNI+S0SUQypg==" spinCount="100000" sheet="1" objects="1" scenarios="1"/>
  <mergeCells count="7">
    <mergeCell ref="B23:C23"/>
    <mergeCell ref="B6:C6"/>
    <mergeCell ref="A1:C1"/>
    <mergeCell ref="B2:C2"/>
    <mergeCell ref="B3:C3"/>
    <mergeCell ref="B4:C4"/>
    <mergeCell ref="B5:C5"/>
  </mergeCells>
  <pageMargins left="0.39370078740157483" right="0.39370078740157483" top="0.59055118110236227" bottom="0.55118110236220474" header="0.51181102362204722" footer="0.39370078740157483"/>
  <pageSetup paperSize="9" scale="77" firstPageNumber="0" orientation="landscape" horizontalDpi="300" verticalDpi="300" r:id="rId1"/>
  <headerFooter alignWithMargins="0">
    <oddFooter>&amp;L&amp;"Verdana,Standaard"&amp;8Aelmo, Rivierenland 2023</oddFooter>
  </headerFooter>
  <rowBreaks count="1" manualBreakCount="1">
    <brk id="4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106"/>
  <sheetViews>
    <sheetView zoomScale="75" zoomScaleNormal="75" workbookViewId="0">
      <selection activeCell="C12" sqref="C12"/>
    </sheetView>
  </sheetViews>
  <sheetFormatPr defaultColWidth="9" defaultRowHeight="12.6" x14ac:dyDescent="0.25"/>
  <cols>
    <col min="1" max="1" width="61.44140625" style="7" customWidth="1"/>
    <col min="2" max="3" width="51.109375" style="7" customWidth="1"/>
    <col min="4" max="6" width="20.5546875" style="7" customWidth="1"/>
    <col min="7" max="8" width="13.109375" style="7" customWidth="1"/>
    <col min="9" max="16384" width="9" style="7"/>
  </cols>
  <sheetData>
    <row r="1" spans="1:3" ht="30" customHeight="1" thickBot="1" x14ac:dyDescent="0.3">
      <c r="A1" s="219" t="s">
        <v>122</v>
      </c>
      <c r="B1" s="219"/>
      <c r="C1" s="219"/>
    </row>
    <row r="2" spans="1:3" ht="30" customHeight="1" x14ac:dyDescent="0.25">
      <c r="A2" s="32" t="s">
        <v>14</v>
      </c>
      <c r="B2" s="216" t="s">
        <v>106</v>
      </c>
      <c r="C2" s="216"/>
    </row>
    <row r="3" spans="1:3" ht="30" customHeight="1" x14ac:dyDescent="0.25">
      <c r="A3" s="33" t="s">
        <v>16</v>
      </c>
      <c r="B3" s="216" t="s">
        <v>123</v>
      </c>
      <c r="C3" s="216"/>
    </row>
    <row r="4" spans="1:3" ht="30" customHeight="1" x14ac:dyDescent="0.25">
      <c r="A4" s="33" t="s">
        <v>18</v>
      </c>
      <c r="B4" s="216" t="s">
        <v>108</v>
      </c>
      <c r="C4" s="216"/>
    </row>
    <row r="5" spans="1:3" ht="30" customHeight="1" x14ac:dyDescent="0.25">
      <c r="A5" s="33" t="s">
        <v>20</v>
      </c>
      <c r="B5" s="216" t="s">
        <v>109</v>
      </c>
      <c r="C5" s="216"/>
    </row>
    <row r="6" spans="1:3" ht="30" customHeight="1" thickBot="1" x14ac:dyDescent="0.3">
      <c r="A6" s="34" t="s">
        <v>22</v>
      </c>
      <c r="B6" s="216" t="s">
        <v>110</v>
      </c>
      <c r="C6" s="216"/>
    </row>
    <row r="7" spans="1:3" ht="13.2" thickBot="1" x14ac:dyDescent="0.3">
      <c r="A7" s="35"/>
      <c r="B7" s="41"/>
      <c r="C7" s="41"/>
    </row>
    <row r="8" spans="1:3" ht="54" customHeight="1" thickBot="1" x14ac:dyDescent="0.3">
      <c r="A8" s="5" t="str">
        <f>A1</f>
        <v>Scootmobielen voor buiten gebruik (inclusief extra geveerd)</v>
      </c>
      <c r="B8" s="130" t="s">
        <v>24</v>
      </c>
      <c r="C8" s="130" t="s">
        <v>24</v>
      </c>
    </row>
    <row r="9" spans="1:3" ht="25.5" customHeight="1" thickBot="1" x14ac:dyDescent="0.3">
      <c r="A9" s="9" t="s">
        <v>45</v>
      </c>
      <c r="B9" s="8"/>
      <c r="C9" s="8"/>
    </row>
    <row r="10" spans="1:3" ht="25.5" customHeight="1" x14ac:dyDescent="0.25">
      <c r="A10" s="36" t="s">
        <v>111</v>
      </c>
      <c r="B10" s="46"/>
      <c r="C10" s="47"/>
    </row>
    <row r="11" spans="1:3" ht="25.5" customHeight="1" x14ac:dyDescent="0.25">
      <c r="A11" s="37" t="s">
        <v>124</v>
      </c>
      <c r="B11" s="46"/>
      <c r="C11" s="47"/>
    </row>
    <row r="12" spans="1:3" ht="25.5" customHeight="1" x14ac:dyDescent="0.25">
      <c r="A12" s="37" t="s">
        <v>125</v>
      </c>
      <c r="B12" s="46"/>
      <c r="C12" s="47"/>
    </row>
    <row r="13" spans="1:3" ht="25.5" customHeight="1" x14ac:dyDescent="0.25">
      <c r="A13" s="37" t="s">
        <v>114</v>
      </c>
      <c r="B13" s="46"/>
      <c r="C13" s="47"/>
    </row>
    <row r="14" spans="1:3" ht="25.5" customHeight="1" x14ac:dyDescent="0.25">
      <c r="A14" s="37" t="s">
        <v>115</v>
      </c>
      <c r="B14" s="46"/>
      <c r="C14" s="47"/>
    </row>
    <row r="15" spans="1:3" ht="25.5" customHeight="1" x14ac:dyDescent="0.25">
      <c r="A15" s="37" t="s">
        <v>116</v>
      </c>
      <c r="B15" s="46"/>
      <c r="C15" s="47"/>
    </row>
    <row r="16" spans="1:3" ht="25.5" customHeight="1" x14ac:dyDescent="0.25">
      <c r="A16" s="37" t="s">
        <v>126</v>
      </c>
      <c r="B16" s="46"/>
      <c r="C16" s="47"/>
    </row>
    <row r="17" spans="1:4" ht="25.5" customHeight="1" x14ac:dyDescent="0.25">
      <c r="A17" s="37" t="s">
        <v>118</v>
      </c>
      <c r="B17" s="46"/>
      <c r="C17" s="47"/>
    </row>
    <row r="18" spans="1:4" ht="25.5" customHeight="1" x14ac:dyDescent="0.25">
      <c r="A18" s="37" t="s">
        <v>95</v>
      </c>
      <c r="B18" s="46"/>
      <c r="C18" s="47"/>
    </row>
    <row r="19" spans="1:4" ht="25.5" customHeight="1" x14ac:dyDescent="0.25">
      <c r="A19" s="37" t="s">
        <v>119</v>
      </c>
      <c r="B19" s="46"/>
      <c r="C19" s="47"/>
    </row>
    <row r="20" spans="1:4" ht="25.5" customHeight="1" x14ac:dyDescent="0.25">
      <c r="A20" s="37" t="s">
        <v>120</v>
      </c>
      <c r="B20" s="46"/>
      <c r="C20" s="47"/>
    </row>
    <row r="21" spans="1:4" ht="25.5" customHeight="1" x14ac:dyDescent="0.25">
      <c r="A21" s="38" t="s">
        <v>121</v>
      </c>
      <c r="B21" s="46"/>
      <c r="C21" s="47"/>
    </row>
    <row r="22" spans="1:4" ht="25.5" customHeight="1" thickBot="1" x14ac:dyDescent="0.3">
      <c r="A22" s="39" t="s">
        <v>38</v>
      </c>
      <c r="B22" s="46"/>
      <c r="C22" s="47"/>
    </row>
    <row r="23" spans="1:4" ht="25.5" customHeight="1" thickBot="1" x14ac:dyDescent="0.3">
      <c r="A23" s="40" t="s">
        <v>39</v>
      </c>
      <c r="B23" s="217">
        <v>0</v>
      </c>
      <c r="C23" s="218"/>
      <c r="D23" s="42" t="s">
        <v>40</v>
      </c>
    </row>
    <row r="24" spans="1:4" ht="25.5" customHeight="1" x14ac:dyDescent="0.25"/>
    <row r="25" spans="1:4" s="26" customFormat="1" ht="26.1" customHeight="1" x14ac:dyDescent="0.25"/>
    <row r="26" spans="1:4" s="26" customFormat="1" ht="24.9" customHeight="1" x14ac:dyDescent="0.25"/>
    <row r="27" spans="1:4" s="26" customFormat="1" ht="24.9" customHeight="1" x14ac:dyDescent="0.25"/>
    <row r="28" spans="1:4" s="26" customFormat="1" ht="50.85" customHeight="1" x14ac:dyDescent="0.25"/>
    <row r="29" spans="1:4" ht="24.9" customHeight="1" x14ac:dyDescent="0.25"/>
    <row r="30" spans="1:4" ht="24.9" customHeight="1" x14ac:dyDescent="0.25"/>
    <row r="31" spans="1:4" ht="24.9" customHeight="1" x14ac:dyDescent="0.25"/>
    <row r="32" spans="1:4" ht="24.9" customHeight="1" x14ac:dyDescent="0.25"/>
    <row r="33" ht="23.85" customHeight="1" x14ac:dyDescent="0.25"/>
    <row r="34" ht="23.85" customHeight="1" x14ac:dyDescent="0.25"/>
    <row r="35" ht="24.9" customHeight="1" x14ac:dyDescent="0.25"/>
    <row r="36" ht="24.9" customHeight="1" x14ac:dyDescent="0.25"/>
    <row r="37" ht="24.9" customHeight="1" x14ac:dyDescent="0.25"/>
    <row r="38" ht="26.1" customHeight="1" x14ac:dyDescent="0.25"/>
    <row r="39" ht="24.9" customHeight="1" x14ac:dyDescent="0.25"/>
    <row r="40" ht="24.9" customHeight="1" x14ac:dyDescent="0.25"/>
    <row r="41" ht="49.65" customHeight="1" x14ac:dyDescent="0.25"/>
    <row r="42" ht="40.65" customHeight="1" x14ac:dyDescent="0.25"/>
    <row r="43" ht="24.9" customHeight="1" x14ac:dyDescent="0.25"/>
    <row r="44" ht="24.9" customHeight="1" x14ac:dyDescent="0.25"/>
    <row r="45" ht="24.9" customHeight="1" x14ac:dyDescent="0.25"/>
    <row r="46" ht="24.9" customHeight="1" x14ac:dyDescent="0.25"/>
    <row r="47" ht="24.9" customHeight="1" x14ac:dyDescent="0.25"/>
    <row r="48" ht="24.9" customHeight="1" x14ac:dyDescent="0.25"/>
    <row r="49" ht="24.9" customHeight="1" x14ac:dyDescent="0.25"/>
    <row r="50" ht="24.9" customHeight="1" x14ac:dyDescent="0.25"/>
    <row r="51" ht="24.9" customHeight="1" x14ac:dyDescent="0.25"/>
    <row r="52" ht="24.9" customHeight="1" x14ac:dyDescent="0.25"/>
    <row r="53" ht="24.9" customHeight="1" x14ac:dyDescent="0.25"/>
    <row r="54" ht="23.85" customHeight="1" x14ac:dyDescent="0.25"/>
    <row r="55" ht="23.85" customHeight="1" x14ac:dyDescent="0.25"/>
    <row r="56" ht="24.9" customHeight="1" x14ac:dyDescent="0.25"/>
    <row r="57" ht="24.9" customHeight="1" x14ac:dyDescent="0.25"/>
    <row r="58" ht="24.9" customHeight="1" x14ac:dyDescent="0.25"/>
    <row r="59" ht="26.1" customHeight="1" x14ac:dyDescent="0.25"/>
    <row r="60" ht="24.9" customHeight="1" x14ac:dyDescent="0.25"/>
    <row r="61" ht="24.9" customHeight="1" x14ac:dyDescent="0.25"/>
    <row r="62" ht="24.9" customHeight="1" x14ac:dyDescent="0.25"/>
    <row r="63" ht="24.9" customHeight="1" x14ac:dyDescent="0.25"/>
    <row r="64" ht="24.9" customHeight="1" x14ac:dyDescent="0.25"/>
    <row r="65" ht="24.9" customHeight="1" x14ac:dyDescent="0.25"/>
    <row r="66" ht="41.85"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4.9" customHeight="1" x14ac:dyDescent="0.25"/>
    <row r="75" ht="24.9" customHeight="1" x14ac:dyDescent="0.25"/>
    <row r="76" ht="24.9" customHeight="1" x14ac:dyDescent="0.25"/>
    <row r="77" ht="24.9" customHeight="1" x14ac:dyDescent="0.25"/>
    <row r="78" ht="24.9" customHeight="1" x14ac:dyDescent="0.25"/>
    <row r="79" ht="24.9" customHeight="1" x14ac:dyDescent="0.25"/>
    <row r="80" ht="24.9" customHeight="1" x14ac:dyDescent="0.25"/>
    <row r="81" ht="24.9" customHeight="1" x14ac:dyDescent="0.25"/>
    <row r="82" ht="24.9" customHeight="1" x14ac:dyDescent="0.25"/>
    <row r="83" ht="24.9" customHeight="1" x14ac:dyDescent="0.25"/>
    <row r="84" ht="24.9" customHeight="1" x14ac:dyDescent="0.25"/>
    <row r="85" ht="24.9" customHeight="1" x14ac:dyDescent="0.25"/>
    <row r="86" ht="24.9" customHeight="1" x14ac:dyDescent="0.25"/>
    <row r="87" ht="24.9" customHeight="1" x14ac:dyDescent="0.25"/>
    <row r="88" ht="24.9" customHeight="1" x14ac:dyDescent="0.25"/>
    <row r="89" ht="24.9" customHeight="1" x14ac:dyDescent="0.25"/>
    <row r="90" ht="24.9" customHeight="1" x14ac:dyDescent="0.25"/>
    <row r="91" ht="24.9" customHeight="1" x14ac:dyDescent="0.25"/>
    <row r="92" ht="24.9" customHeight="1" x14ac:dyDescent="0.25"/>
    <row r="93" ht="24.9" customHeight="1" x14ac:dyDescent="0.25"/>
    <row r="94" ht="24.9" customHeight="1" x14ac:dyDescent="0.25"/>
    <row r="95" ht="24.9" customHeight="1" x14ac:dyDescent="0.25"/>
    <row r="96" ht="24.9" customHeight="1" x14ac:dyDescent="0.25"/>
    <row r="97" ht="24.9" customHeight="1" x14ac:dyDescent="0.25"/>
    <row r="98" ht="24.9" customHeight="1" x14ac:dyDescent="0.25"/>
    <row r="99" ht="24.9" customHeight="1" x14ac:dyDescent="0.25"/>
    <row r="100" ht="24.9" customHeight="1" x14ac:dyDescent="0.25"/>
    <row r="101" ht="24.9" customHeight="1" x14ac:dyDescent="0.25"/>
    <row r="102" ht="24.9" customHeight="1" x14ac:dyDescent="0.25"/>
    <row r="103" ht="24.9" customHeight="1" x14ac:dyDescent="0.25"/>
    <row r="104" ht="24.9" customHeight="1" x14ac:dyDescent="0.25"/>
    <row r="105" ht="24.9" customHeight="1" x14ac:dyDescent="0.25"/>
    <row r="106" ht="24.9" customHeight="1" x14ac:dyDescent="0.25"/>
  </sheetData>
  <sheetProtection algorithmName="SHA-512" hashValue="8BtRoAPjJ5RNkqIKPPMve7FuUlPncBN3B768eQ4Y9KnWxDe/MfuQ/SI6SKpCf7ZypG6QZZ9Yyb2JGHGdaw2Zzg==" saltValue="BQxZJIVS88otejluiwyQHA==" spinCount="100000" sheet="1" objects="1" scenarios="1"/>
  <mergeCells count="7">
    <mergeCell ref="B6:C6"/>
    <mergeCell ref="B23:C23"/>
    <mergeCell ref="A1:C1"/>
    <mergeCell ref="B2:C2"/>
    <mergeCell ref="B3:C3"/>
    <mergeCell ref="B4:C4"/>
    <mergeCell ref="B5:C5"/>
  </mergeCells>
  <pageMargins left="0.39370078740157483" right="0.39370078740157483" top="0.59055118110236227" bottom="0.55118110236220474" header="0.51181102362204722" footer="0.39370078740157483"/>
  <pageSetup paperSize="9" scale="79" firstPageNumber="0" orientation="landscape" horizontalDpi="300" verticalDpi="300" r:id="rId1"/>
  <headerFooter alignWithMargins="0">
    <oddFooter>&amp;L&amp;"Verdana,Standaard"&amp;8Aelmo, Rivierenland 2023</oddFooter>
  </headerFooter>
  <rowBreaks count="1" manualBreakCount="1">
    <brk id="4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23A4BE81FAF548B8960B3B9C29FB1B" ma:contentTypeVersion="17" ma:contentTypeDescription="Een nieuw document maken." ma:contentTypeScope="" ma:versionID="7d91c309f1106ac359fe7729a37e8143">
  <xsd:schema xmlns:xsd="http://www.w3.org/2001/XMLSchema" xmlns:xs="http://www.w3.org/2001/XMLSchema" xmlns:p="http://schemas.microsoft.com/office/2006/metadata/properties" xmlns:ns2="8ee391ef-c67b-47bf-a91e-3d15a1af0df3" xmlns:ns3="3d2469db-5da5-4572-be2e-291799cbc40f" targetNamespace="http://schemas.microsoft.com/office/2006/metadata/properties" ma:root="true" ma:fieldsID="c406dacfd4871ff234d568290d90eb61" ns2:_="" ns3:_="">
    <xsd:import namespace="8ee391ef-c67b-47bf-a91e-3d15a1af0df3"/>
    <xsd:import namespace="3d2469db-5da5-4572-be2e-291799cbc40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391ef-c67b-47bf-a91e-3d15a1af0d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d9c23c0b-abc2-434f-b4c7-757bd672945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2469db-5da5-4572-be2e-291799cbc40f"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02eaba73-68fe-4423-9ca2-559eb1a9ae3b}" ma:internalName="TaxCatchAll" ma:showField="CatchAllData" ma:web="3d2469db-5da5-4572-be2e-291799cbc4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ee391ef-c67b-47bf-a91e-3d15a1af0df3">
      <Terms xmlns="http://schemas.microsoft.com/office/infopath/2007/PartnerControls"/>
    </lcf76f155ced4ddcb4097134ff3c332f>
    <TaxCatchAll xmlns="3d2469db-5da5-4572-be2e-291799cbc40f" xsi:nil="true"/>
    <SharedWithUsers xmlns="3d2469db-5da5-4572-be2e-291799cbc40f">
      <UserInfo>
        <DisplayName>Ronald van Mil</DisplayName>
        <AccountId>14</AccountId>
        <AccountType/>
      </UserInfo>
      <UserInfo>
        <DisplayName>Gerard Demers</DisplayName>
        <AccountId>15</AccountId>
        <AccountType/>
      </UserInfo>
    </SharedWithUsers>
  </documentManagement>
</p:properties>
</file>

<file path=customXml/itemProps1.xml><?xml version="1.0" encoding="utf-8"?>
<ds:datastoreItem xmlns:ds="http://schemas.openxmlformats.org/officeDocument/2006/customXml" ds:itemID="{939C220F-44D2-4618-AFE5-A65D427FA1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391ef-c67b-47bf-a91e-3d15a1af0df3"/>
    <ds:schemaRef ds:uri="3d2469db-5da5-4572-be2e-291799cbc4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B10E59-B9CC-4345-8212-236D611272BD}">
  <ds:schemaRefs>
    <ds:schemaRef ds:uri="http://schemas.microsoft.com/sharepoint/v3/contenttype/forms"/>
  </ds:schemaRefs>
</ds:datastoreItem>
</file>

<file path=customXml/itemProps3.xml><?xml version="1.0" encoding="utf-8"?>
<ds:datastoreItem xmlns:ds="http://schemas.openxmlformats.org/officeDocument/2006/customXml" ds:itemID="{28ECF8BE-17C1-4EC9-B597-EDEA90BBF147}">
  <ds:schemaRefs>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8ee391ef-c67b-47bf-a91e-3d15a1af0df3"/>
    <ds:schemaRef ds:uri="http://purl.org/dc/terms/"/>
    <ds:schemaRef ds:uri="http://purl.org/dc/dcmitype/"/>
    <ds:schemaRef ds:uri="3d2469db-5da5-4572-be2e-291799cbc40f"/>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28</vt:i4>
      </vt:variant>
      <vt:variant>
        <vt:lpstr>Benoemde bereiken</vt:lpstr>
      </vt:variant>
      <vt:variant>
        <vt:i4>59</vt:i4>
      </vt:variant>
    </vt:vector>
  </HeadingPairs>
  <TitlesOfParts>
    <vt:vector size="87" baseType="lpstr">
      <vt:lpstr>Bedrijfsgegevens</vt:lpstr>
      <vt:lpstr>1 Hoepelrol incidenteel gebr_li</vt:lpstr>
      <vt:lpstr>2 Handrolst. algemeen</vt:lpstr>
      <vt:lpstr>4 Actief, vastframe</vt:lpstr>
      <vt:lpstr>5 Comfortrol perm langdrd gebr</vt:lpstr>
      <vt:lpstr>6 Elro semi perm gebr_huis</vt:lpstr>
      <vt:lpstr>7 Elro semi perm gebr_binbui</vt:lpstr>
      <vt:lpstr>8 Scoot gebr woonomg</vt:lpstr>
      <vt:lpstr>9 Scoot buit gebruik</vt:lpstr>
      <vt:lpstr>10a Driewielfietsen volwassene</vt:lpstr>
      <vt:lpstr>10b Driewielfietsen volwassen</vt:lpstr>
      <vt:lpstr>12 Buggy_s</vt:lpstr>
      <vt:lpstr>13 Kinderduwwandelwagens</vt:lpstr>
      <vt:lpstr>15 Verrijdbare tilliften pas.</vt:lpstr>
      <vt:lpstr>16 Verrijdbare tilliften act</vt:lpstr>
      <vt:lpstr>17a Eenvoudig Douche-toilet</vt:lpstr>
      <vt:lpstr>17b Compl. Douche-toilet</vt:lpstr>
      <vt:lpstr>17c Douche-toilet. koop</vt:lpstr>
      <vt:lpstr>18a Duwaandr.</vt:lpstr>
      <vt:lpstr>18b Hoepelaandr.</vt:lpstr>
      <vt:lpstr>19a Aankoppel fietsd. M</vt:lpstr>
      <vt:lpstr>19b Aankoppel fietsd. E</vt:lpstr>
      <vt:lpstr>20 Buiten std lev assortiment</vt:lpstr>
      <vt:lpstr>Dienstverlening</vt:lpstr>
      <vt:lpstr>Overzicht categorieën</vt:lpstr>
      <vt:lpstr>Algemene afspraken</vt:lpstr>
      <vt:lpstr>btw_percentages</vt:lpstr>
      <vt:lpstr>Vaste restwaarde</vt:lpstr>
      <vt:lpstr>_12Excel_BuiltIn_Print_Area_19_1</vt:lpstr>
      <vt:lpstr>_18Excel_BuiltIn_Print_Area_20_1</vt:lpstr>
      <vt:lpstr>_1Excel_BuiltIn_Print_Area_10_1</vt:lpstr>
      <vt:lpstr>_21Excel_BuiltIn_Print_Area_3_1</vt:lpstr>
      <vt:lpstr>'2 Handrolst. algemeen'!_22Excel_BuiltIn_Print_Area_4_1</vt:lpstr>
      <vt:lpstr>_24Excel_BuiltIn_Print_Area_5_1</vt:lpstr>
      <vt:lpstr>_2Excel_BuiltIn_Print_Area_11_1</vt:lpstr>
      <vt:lpstr>_31Excel_BuiltIn_Print_Area_8_1</vt:lpstr>
      <vt:lpstr>_32Excel_BuiltIn_Print_Area_9_1</vt:lpstr>
      <vt:lpstr>'10b Driewielfietsen volwassen'!_3Excel_BuiltIn_Print_Area_12_1</vt:lpstr>
      <vt:lpstr>_4Excel_BuiltIn_Print_Area_12_1</vt:lpstr>
      <vt:lpstr>_5Excel_BuiltIn_Print_Area_16_1</vt:lpstr>
      <vt:lpstr>_6Excel_BuiltIn_Print_Area_17_1</vt:lpstr>
      <vt:lpstr>'1 Hoepelrol incidenteel gebr_li'!Afdrukbereik</vt:lpstr>
      <vt:lpstr>'10a Driewielfietsen volwassene'!Afdrukbereik</vt:lpstr>
      <vt:lpstr>'10b Driewielfietsen volwassen'!Afdrukbereik</vt:lpstr>
      <vt:lpstr>'12 Buggy_s'!Afdrukbereik</vt:lpstr>
      <vt:lpstr>'13 Kinderduwwandelwagens'!Afdrukbereik</vt:lpstr>
      <vt:lpstr>'15 Verrijdbare tilliften pas.'!Afdrukbereik</vt:lpstr>
      <vt:lpstr>'16 Verrijdbare tilliften act'!Afdrukbereik</vt:lpstr>
      <vt:lpstr>'17a Eenvoudig Douche-toilet'!Afdrukbereik</vt:lpstr>
      <vt:lpstr>'2 Handrolst. algemeen'!Afdrukbereik</vt:lpstr>
      <vt:lpstr>'20 Buiten std lev assortiment'!Afdrukbereik</vt:lpstr>
      <vt:lpstr>'5 Comfortrol perm langdrd gebr'!Afdrukbereik</vt:lpstr>
      <vt:lpstr>'6 Elro semi perm gebr_huis'!Afdrukbereik</vt:lpstr>
      <vt:lpstr>'7 Elro semi perm gebr_binbui'!Afdrukbereik</vt:lpstr>
      <vt:lpstr>'8 Scoot gebr woonomg'!Afdrukbereik</vt:lpstr>
      <vt:lpstr>'9 Scoot buit gebruik'!Afdrukbereik</vt:lpstr>
      <vt:lpstr>'Algemene afspraken'!Afdrukbereik</vt:lpstr>
      <vt:lpstr>Bedrijfsgegevens!Afdrukbereik</vt:lpstr>
      <vt:lpstr>btw_percentages!Afdrukbereik</vt:lpstr>
      <vt:lpstr>'Overzicht categorieën'!Afdrukbereik</vt:lpstr>
      <vt:lpstr>'1 Hoepelrol incidenteel gebr_li'!Afdruktitels</vt:lpstr>
      <vt:lpstr>'10a Driewielfietsen volwassene'!Afdruktitels</vt:lpstr>
      <vt:lpstr>'10b Driewielfietsen volwassen'!Afdruktitels</vt:lpstr>
      <vt:lpstr>'12 Buggy_s'!Afdruktitels</vt:lpstr>
      <vt:lpstr>'13 Kinderduwwandelwagens'!Afdruktitels</vt:lpstr>
      <vt:lpstr>'15 Verrijdbare tilliften pas.'!Afdruktitels</vt:lpstr>
      <vt:lpstr>'16 Verrijdbare tilliften act'!Afdruktitels</vt:lpstr>
      <vt:lpstr>'2 Handrolst. algemeen'!Afdruktitels</vt:lpstr>
      <vt:lpstr>'5 Comfortrol perm langdrd gebr'!Afdruktitels</vt:lpstr>
      <vt:lpstr>'7 Elro semi perm gebr_binbui'!Afdruktitels</vt:lpstr>
      <vt:lpstr>'8 Scoot gebr woonomg'!Afdruktitels</vt:lpstr>
      <vt:lpstr>'9 Scoot buit gebruik'!Afdruktitels</vt:lpstr>
      <vt:lpstr>Excel_BuiltIn_Print_Area_11_1</vt:lpstr>
      <vt:lpstr>Excel_BuiltIn_Print_Area_12_1</vt:lpstr>
      <vt:lpstr>Excel_BuiltIn_Print_Area_13_1</vt:lpstr>
      <vt:lpstr>Excel_BuiltIn_Print_Area_13_1_1</vt:lpstr>
      <vt:lpstr>Excel_BuiltIn_Print_Area_14_1</vt:lpstr>
      <vt:lpstr>'10b Driewielfietsen volwassen'!Excel_BuiltIn_Print_Area_15_1</vt:lpstr>
      <vt:lpstr>Excel_BuiltIn_Print_Area_15_1</vt:lpstr>
      <vt:lpstr>Excel_BuiltIn_Print_Area_20_1_1</vt:lpstr>
      <vt:lpstr>Excel_BuiltIn_Print_Area_23_1</vt:lpstr>
      <vt:lpstr>Excel_BuiltIn_Print_Area_24_1</vt:lpstr>
      <vt:lpstr>Excel_BuiltIn_Print_Area_3_1</vt:lpstr>
      <vt:lpstr>Excel_BuiltIn_Print_Area_4_1</vt:lpstr>
      <vt:lpstr>'2 Handrolst. algemeen'!Excel_BuiltIn_Print_Area_5_1</vt:lpstr>
      <vt:lpstr>Excel_BuiltIn_Print_Area_6_1</vt:lpstr>
      <vt:lpstr>Excel_BuiltIn_Print_Titles_10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Gerard Demers</dc:creator>
  <cp:lastModifiedBy>Ronald van Mil</cp:lastModifiedBy>
  <dcterms:created xsi:type="dcterms:W3CDTF">2024-02-01T08:42:44Z</dcterms:created>
  <dcterms:modified xsi:type="dcterms:W3CDTF">2025-05-14T09:34:52Z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0x0101004623A4BE81FAF548B8960B3B9C29FB1B</vt:lpwstr>
  </property>
</Properties>
</file>