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filterPrivacy="1" codeName="ThisWorkbook" autoCompressPictures="0"/>
  <xr:revisionPtr revIDLastSave="444" documentId="13_ncr:1_{4677CB3C-AC51-2E40-B7AB-147BB25EFE6A}" xr6:coauthVersionLast="47" xr6:coauthVersionMax="47" xr10:uidLastSave="{1D94087A-27CD-E746-8AB2-B2C375327701}"/>
  <bookViews>
    <workbookView xWindow="33060" yWindow="500" windowWidth="34180" windowHeight="21100" activeTab="6" xr2:uid="{00000000-000D-0000-FFFF-FFFF00000000}"/>
  </bookViews>
  <sheets>
    <sheet name="Beoordelen Demo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18" r:id="rId6"/>
    <sheet name="Consensus" sheetId="9" r:id="rId7"/>
    <sheet name="Eindscores" sheetId="21" r:id="rId8"/>
  </sheets>
  <definedNames>
    <definedName name="SCORE">'Beoordelen Demo'!$C$3:$C$8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52" i="9" l="1"/>
  <c r="G52" i="9"/>
  <c r="D52" i="9"/>
  <c r="J51" i="9"/>
  <c r="G51" i="9"/>
  <c r="D51" i="9"/>
  <c r="D44" i="9"/>
  <c r="G44" i="9"/>
  <c r="J44" i="9"/>
  <c r="J37" i="9"/>
  <c r="G37" i="9"/>
  <c r="D37" i="9"/>
  <c r="D30" i="9"/>
  <c r="G30" i="9"/>
  <c r="J30" i="9"/>
  <c r="J23" i="9"/>
  <c r="G23" i="9"/>
  <c r="D23" i="9"/>
  <c r="D16" i="9"/>
  <c r="G16" i="9"/>
  <c r="J16" i="9"/>
  <c r="J9" i="9"/>
  <c r="G9" i="9"/>
  <c r="D9" i="9"/>
  <c r="J49" i="9"/>
  <c r="J48" i="9"/>
  <c r="J47" i="9"/>
  <c r="J46" i="9"/>
  <c r="J45" i="9"/>
  <c r="G49" i="9"/>
  <c r="G48" i="9"/>
  <c r="G47" i="9"/>
  <c r="G46" i="9"/>
  <c r="G45" i="9"/>
  <c r="J42" i="9"/>
  <c r="J41" i="9"/>
  <c r="J40" i="9"/>
  <c r="J39" i="9"/>
  <c r="J38" i="9"/>
  <c r="G42" i="9"/>
  <c r="G41" i="9"/>
  <c r="G40" i="9"/>
  <c r="G39" i="9"/>
  <c r="G38" i="9"/>
  <c r="D49" i="9"/>
  <c r="D48" i="9"/>
  <c r="D47" i="9"/>
  <c r="D46" i="9"/>
  <c r="D45" i="9"/>
  <c r="D42" i="9"/>
  <c r="D41" i="9"/>
  <c r="D40" i="9"/>
  <c r="D39" i="9"/>
  <c r="D38" i="9"/>
  <c r="A45" i="9"/>
  <c r="A38" i="9"/>
  <c r="A16" i="18"/>
  <c r="A15" i="18"/>
  <c r="A14" i="18"/>
  <c r="A13" i="18"/>
  <c r="A16" i="17"/>
  <c r="A15" i="17"/>
  <c r="A14" i="17"/>
  <c r="A13" i="17"/>
  <c r="A16" i="16"/>
  <c r="A15" i="16"/>
  <c r="A14" i="16"/>
  <c r="A13" i="16"/>
  <c r="A16" i="15"/>
  <c r="A15" i="15"/>
  <c r="A14" i="15"/>
  <c r="A13" i="15"/>
  <c r="A16" i="7"/>
  <c r="A15" i="7"/>
  <c r="A14" i="7"/>
  <c r="A13" i="7"/>
  <c r="I1" i="17"/>
  <c r="F1" i="17"/>
  <c r="C1" i="17"/>
  <c r="I1" i="16"/>
  <c r="F1" i="16"/>
  <c r="C1" i="16"/>
  <c r="I1" i="15"/>
  <c r="F1" i="15"/>
  <c r="C1" i="15"/>
  <c r="A12" i="18"/>
  <c r="A11" i="18"/>
  <c r="A10" i="18"/>
  <c r="A9" i="18"/>
  <c r="A8" i="18"/>
  <c r="A7" i="18"/>
  <c r="A6" i="18"/>
  <c r="A5" i="18"/>
  <c r="A4" i="18"/>
  <c r="A3" i="18"/>
  <c r="A12" i="17"/>
  <c r="A11" i="17"/>
  <c r="A10" i="17"/>
  <c r="A9" i="17"/>
  <c r="A8" i="17"/>
  <c r="A7" i="17"/>
  <c r="A6" i="17"/>
  <c r="A5" i="17"/>
  <c r="A4" i="17"/>
  <c r="A3" i="17"/>
  <c r="A12" i="16"/>
  <c r="A11" i="16"/>
  <c r="A10" i="16"/>
  <c r="A9" i="16"/>
  <c r="A8" i="16"/>
  <c r="A7" i="16"/>
  <c r="A6" i="16"/>
  <c r="A5" i="16"/>
  <c r="A4" i="16"/>
  <c r="A3" i="16"/>
  <c r="A12" i="15"/>
  <c r="A11" i="15"/>
  <c r="A10" i="15"/>
  <c r="A9" i="15"/>
  <c r="A8" i="15"/>
  <c r="A7" i="15"/>
  <c r="A6" i="15"/>
  <c r="A5" i="15"/>
  <c r="A4" i="15"/>
  <c r="A3" i="15"/>
  <c r="A4" i="21"/>
  <c r="B32" i="9"/>
  <c r="B33" i="9"/>
  <c r="B34" i="9"/>
  <c r="B35" i="9"/>
  <c r="B31" i="9"/>
  <c r="B25" i="9"/>
  <c r="B26" i="9"/>
  <c r="B27" i="9"/>
  <c r="B28" i="9"/>
  <c r="B24" i="9"/>
  <c r="B18" i="9"/>
  <c r="B46" i="9"/>
  <c r="B19" i="9"/>
  <c r="B47" i="9"/>
  <c r="B20" i="9"/>
  <c r="B48" i="9"/>
  <c r="B21" i="9"/>
  <c r="B49" i="9"/>
  <c r="B17" i="9"/>
  <c r="B45" i="9"/>
  <c r="B11" i="9"/>
  <c r="B39" i="9"/>
  <c r="B12" i="9"/>
  <c r="B40" i="9"/>
  <c r="B13" i="9"/>
  <c r="B41" i="9"/>
  <c r="B14" i="9"/>
  <c r="B42" i="9"/>
  <c r="B10" i="9"/>
  <c r="B38" i="9"/>
  <c r="J35" i="9"/>
  <c r="J34" i="9"/>
  <c r="J33" i="9"/>
  <c r="J32" i="9"/>
  <c r="J31" i="9"/>
  <c r="J28" i="9"/>
  <c r="J27" i="9"/>
  <c r="J26" i="9"/>
  <c r="J25" i="9"/>
  <c r="J24" i="9"/>
  <c r="J21" i="9"/>
  <c r="J20" i="9"/>
  <c r="J19" i="9"/>
  <c r="J14" i="9"/>
  <c r="J13" i="9"/>
  <c r="J12" i="9"/>
  <c r="J7" i="9"/>
  <c r="J6" i="9"/>
  <c r="J5" i="9"/>
  <c r="G35" i="9"/>
  <c r="G34" i="9"/>
  <c r="G33" i="9"/>
  <c r="G32" i="9"/>
  <c r="G31" i="9"/>
  <c r="G28" i="9"/>
  <c r="G27" i="9"/>
  <c r="G26" i="9"/>
  <c r="G25" i="9"/>
  <c r="G24" i="9"/>
  <c r="G21" i="9"/>
  <c r="G20" i="9"/>
  <c r="G19" i="9"/>
  <c r="G14" i="9"/>
  <c r="G13" i="9"/>
  <c r="G12" i="9"/>
  <c r="G7" i="9"/>
  <c r="G6" i="9"/>
  <c r="G5" i="9"/>
  <c r="D35" i="9"/>
  <c r="D34" i="9"/>
  <c r="D33" i="9"/>
  <c r="D32" i="9"/>
  <c r="D31" i="9"/>
  <c r="D28" i="9"/>
  <c r="D27" i="9"/>
  <c r="D26" i="9"/>
  <c r="D25" i="9"/>
  <c r="D24" i="9"/>
  <c r="D21" i="9"/>
  <c r="D20" i="9"/>
  <c r="D19" i="9"/>
  <c r="D14" i="9"/>
  <c r="D13" i="9"/>
  <c r="D12" i="9"/>
  <c r="D7" i="9"/>
  <c r="D6" i="9"/>
  <c r="D5" i="9"/>
  <c r="J17" i="9"/>
  <c r="G17" i="9"/>
  <c r="D17" i="9"/>
  <c r="A31" i="9"/>
  <c r="A24" i="9"/>
  <c r="A12" i="7"/>
  <c r="A10" i="7"/>
  <c r="A8" i="7"/>
  <c r="A6" i="7"/>
  <c r="A4" i="7"/>
  <c r="A11" i="7"/>
  <c r="A9" i="7"/>
  <c r="J18" i="9"/>
  <c r="J10" i="9"/>
  <c r="G18" i="9"/>
  <c r="G10" i="9"/>
  <c r="D18" i="9"/>
  <c r="D10" i="9"/>
  <c r="D2" i="9"/>
  <c r="A17" i="9"/>
  <c r="A7" i="7"/>
  <c r="J11" i="9"/>
  <c r="G11" i="9"/>
  <c r="D11" i="9"/>
  <c r="J3" i="9"/>
  <c r="J4" i="9"/>
  <c r="G3" i="9"/>
  <c r="G4" i="9"/>
  <c r="D3" i="9"/>
  <c r="D4" i="9"/>
  <c r="J2" i="9"/>
  <c r="G2" i="9"/>
  <c r="A2" i="9"/>
  <c r="A5" i="7"/>
  <c r="A3" i="7"/>
  <c r="A10" i="9"/>
  <c r="A3" i="9"/>
  <c r="C4" i="21"/>
  <c r="C5" i="21"/>
  <c r="C9" i="21"/>
  <c r="E4" i="21"/>
  <c r="E5" i="21"/>
  <c r="E9" i="21"/>
  <c r="G4" i="21"/>
  <c r="G5" i="21"/>
  <c r="G9" i="21"/>
</calcChain>
</file>

<file path=xl/sharedStrings.xml><?xml version="1.0" encoding="utf-8"?>
<sst xmlns="http://schemas.openxmlformats.org/spreadsheetml/2006/main" count="373" uniqueCount="43">
  <si>
    <t>&lt;MOTIVATIE&gt;</t>
  </si>
  <si>
    <t>Consensus</t>
  </si>
  <si>
    <t>Score:</t>
  </si>
  <si>
    <t>De afzonderlijke items zullen worden beoordeeld met:</t>
  </si>
  <si>
    <t>Inschrijver 1</t>
  </si>
  <si>
    <t>Inschrijver 2</t>
  </si>
  <si>
    <t>Inschrijver 3</t>
  </si>
  <si>
    <t>Motivatie consensus</t>
  </si>
  <si>
    <t>&lt;&lt;MOTIVATIE&gt;&gt;</t>
  </si>
  <si>
    <t>Uitmuntend</t>
  </si>
  <si>
    <t>Goed</t>
  </si>
  <si>
    <t>Voldoende</t>
  </si>
  <si>
    <t>Matig</t>
  </si>
  <si>
    <t>Onvoldoende</t>
  </si>
  <si>
    <t xml:space="preserve"> </t>
  </si>
  <si>
    <t>Beoordeling demo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</si>
  <si>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</si>
  <si>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</si>
  <si>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</si>
  <si>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</si>
  <si>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</si>
  <si>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Zie "Bijlage 6 Kwaliteit"</t>
  </si>
  <si>
    <t>1. BEANTWOORDING OPEN VRAGEN</t>
  </si>
  <si>
    <t>Totaalwaardes 2. Demonstratie applicatie</t>
  </si>
  <si>
    <t>Beoordelaar 1: &lt;&lt;&gt;&gt;</t>
  </si>
  <si>
    <t>Beoordelaar 2: &lt;&lt;&gt;&gt;</t>
  </si>
  <si>
    <t>Beoordelaar 3: &lt;&lt;&gt;&gt;</t>
  </si>
  <si>
    <t>Beoordelaar 4: &lt;&lt;&gt;&gt;</t>
  </si>
  <si>
    <t>Beoordelaar 5: &lt;&lt;&gt;&gt;</t>
  </si>
  <si>
    <t>Beoordelaar 2</t>
  </si>
  <si>
    <t>Beoordelaar 1</t>
  </si>
  <si>
    <t>Beoordelaar 3</t>
  </si>
  <si>
    <t>Beoordelaar 4</t>
  </si>
  <si>
    <t>Beoordelaar 5</t>
  </si>
  <si>
    <t>Totaal behaalde waarde DEMO</t>
  </si>
  <si>
    <t>2. DEMONSTRATIE AANGEBODEN LEERLING INFORMATIESYSTEEM</t>
  </si>
  <si>
    <t>Casus 2. Gestapelde rollen en rechten</t>
  </si>
  <si>
    <t>Casus 3. PTA workflows</t>
  </si>
  <si>
    <t>Casus 4. Stuurinformatie en dashboards</t>
  </si>
  <si>
    <t>Casus 5. ELO</t>
  </si>
  <si>
    <t>Casus 1. Ouderapp</t>
  </si>
  <si>
    <t>Casus 6. Leerlingdossier</t>
  </si>
  <si>
    <t>Casus 7. Integratie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</si>
</sst>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indexed="8"/>
      <name val="Verdana"/>
      <family val="2"/>
    </font>
    <font>
      <b/>
      <sz val="11"/>
      <color theme="0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11"/>
      <color rgb="FFFF0000"/>
      <name val="Calibri"/>
      <family val="2"/>
      <scheme val="minor"/>
    </font>
    <font>
      <b/>
      <sz val="18"/>
      <color theme="0"/>
      <name val="Verdana"/>
      <family val="2"/>
    </font>
    <font>
      <sz val="12"/>
      <color rgb="FF454545"/>
      <name val="Helvetica Neue"/>
      <family val="2"/>
    </font>
    <font>
      <sz val="8"/>
      <name val="Calibri"/>
      <family val="2"/>
      <scheme val="minor"/>
    </font>
    <font>
      <b/>
      <sz val="16"/>
      <color theme="1"/>
      <name val="Verdana"/>
      <family val="2"/>
    </font>
    <font>
      <b/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7" fillId="0" borderId="0" xfId="0" applyFont="1"/>
    <xf numFmtId="0" fontId="4" fillId="2" borderId="8" xfId="0" applyFont="1" applyFill="1" applyBorder="1" applyAlignment="1">
      <alignment horizontal="left" vertical="center" indent="1"/>
    </xf>
    <xf numFmtId="0" fontId="8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" fillId="2" borderId="8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vertical="center" wrapText="1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3" fillId="5" borderId="1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 wrapText="1"/>
    </xf>
    <xf numFmtId="166" fontId="1" fillId="6" borderId="1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67" fontId="4" fillId="8" borderId="1" xfId="0" applyNumberFormat="1" applyFont="1" applyFill="1" applyBorder="1" applyAlignment="1">
      <alignment horizontal="center" vertical="center"/>
    </xf>
    <xf numFmtId="167" fontId="4" fillId="2" borderId="8" xfId="0" applyNumberFormat="1" applyFont="1" applyFill="1" applyBorder="1" applyAlignment="1">
      <alignment horizontal="left" vertical="center"/>
    </xf>
    <xf numFmtId="0" fontId="15" fillId="0" borderId="0" xfId="0" applyFont="1"/>
    <xf numFmtId="166" fontId="3" fillId="6" borderId="3" xfId="0" applyNumberFormat="1" applyFont="1" applyFill="1" applyBorder="1" applyAlignment="1">
      <alignment horizontal="center" vertical="center"/>
    </xf>
    <xf numFmtId="0" fontId="0" fillId="0" borderId="7" xfId="0" applyBorder="1"/>
    <xf numFmtId="166" fontId="1" fillId="7" borderId="10" xfId="0" applyNumberFormat="1" applyFont="1" applyFill="1" applyBorder="1" applyAlignment="1" applyProtection="1">
      <alignment horizontal="center" vertical="center" wrapText="1"/>
      <protection locked="0"/>
    </xf>
    <xf numFmtId="166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center" vertical="center" wrapText="1"/>
      <protection locked="0"/>
    </xf>
    <xf numFmtId="0" fontId="18" fillId="5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3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164" fontId="2" fillId="7" borderId="10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F2F2F2"/>
      <color rgb="FFFDE9D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492825</xdr:colOff>
      <xdr:row>0</xdr:row>
      <xdr:rowOff>362725</xdr:rowOff>
    </xdr:from>
    <xdr:to>
      <xdr:col>2</xdr:col>
      <xdr:colOff>4229100</xdr:colOff>
      <xdr:row>4</xdr:row>
      <xdr:rowOff>67478</xdr:rowOff>
    </xdr:to>
    <xdr:pic>
      <xdr:nvPicPr>
        <xdr:cNvPr id="4" name="Afbeelding 3" descr="Afbeelding met tekst, illustratie&#10;&#10;Automatisch gegenereerde beschrijving">
          <a:extLst>
            <a:ext uri="{FF2B5EF4-FFF2-40B4-BE49-F238E27FC236}">
              <a16:creationId xmlns:a16="http://schemas.microsoft.com/office/drawing/2014/main" id="{921C9B59-83C7-9646-BFFF-0542027AD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9325" y="362725"/>
          <a:ext cx="3736275" cy="1266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177800</xdr:colOff>
      <xdr:row>0</xdr:row>
      <xdr:rowOff>88900</xdr:rowOff>
    </xdr:from>
    <xdr:to>
      <xdr:col>14</xdr:col>
      <xdr:colOff>383486</xdr:colOff>
      <xdr:row>2</xdr:row>
      <xdr:rowOff>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5B82CE8A-5EDF-5C4B-B725-26F057166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8800" y="88900"/>
          <a:ext cx="3113986" cy="1054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165101</xdr:colOff>
      <xdr:row>0</xdr:row>
      <xdr:rowOff>88900</xdr:rowOff>
    </xdr:from>
    <xdr:to>
      <xdr:col>14</xdr:col>
      <xdr:colOff>370787</xdr:colOff>
      <xdr:row>2</xdr:row>
      <xdr:rowOff>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43FC64C7-6838-164D-B2F7-9E84FF25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16101" y="88900"/>
          <a:ext cx="3113986" cy="1054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76200</xdr:rowOff>
    </xdr:from>
    <xdr:to>
      <xdr:col>14</xdr:col>
      <xdr:colOff>358086</xdr:colOff>
      <xdr:row>1</xdr:row>
      <xdr:rowOff>495300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B4808DBB-D785-4C4A-86B6-D34B919E8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03400" y="76200"/>
          <a:ext cx="3113986" cy="1054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177800</xdr:colOff>
      <xdr:row>0</xdr:row>
      <xdr:rowOff>88900</xdr:rowOff>
    </xdr:from>
    <xdr:to>
      <xdr:col>14</xdr:col>
      <xdr:colOff>383486</xdr:colOff>
      <xdr:row>2</xdr:row>
      <xdr:rowOff>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377B6A9C-9C96-1C4E-8B2C-412E59E76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8800" y="88900"/>
          <a:ext cx="3113986" cy="1054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88900</xdr:rowOff>
    </xdr:from>
    <xdr:to>
      <xdr:col>14</xdr:col>
      <xdr:colOff>358086</xdr:colOff>
      <xdr:row>2</xdr:row>
      <xdr:rowOff>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CB471B11-85B7-AA45-B53A-E9A12B91E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03400" y="88900"/>
          <a:ext cx="3113986" cy="1054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257386</xdr:colOff>
      <xdr:row>0</xdr:row>
      <xdr:rowOff>12700</xdr:rowOff>
    </xdr:from>
    <xdr:to>
      <xdr:col>15</xdr:col>
      <xdr:colOff>78686</xdr:colOff>
      <xdr:row>1</xdr:row>
      <xdr:rowOff>228600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D2294489-2F33-2C43-B12B-2E9344C29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96486" y="12700"/>
          <a:ext cx="2513700" cy="85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76200</xdr:rowOff>
    </xdr:from>
    <xdr:to>
      <xdr:col>11</xdr:col>
      <xdr:colOff>2486</xdr:colOff>
      <xdr:row>2</xdr:row>
      <xdr:rowOff>190500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F8B5AE53-B611-1F4F-8AC2-3FFB3089D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2800" y="76200"/>
          <a:ext cx="3113986" cy="105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D44"/>
  <sheetViews>
    <sheetView showGridLines="0" zoomScaleNormal="100" workbookViewId="0">
      <selection activeCell="C3" sqref="C1:C1048576"/>
    </sheetView>
  </sheetViews>
  <sheetFormatPr baseColWidth="10" defaultColWidth="8.83203125" defaultRowHeight="15" x14ac:dyDescent="0.2"/>
  <cols>
    <col min="1" max="1" width="80.83203125" customWidth="1"/>
    <col min="2" max="2" width="25.83203125" style="1" customWidth="1"/>
    <col min="3" max="3" width="57.33203125" customWidth="1"/>
  </cols>
  <sheetData>
    <row r="1" spans="1:4" ht="30" customHeight="1" x14ac:dyDescent="0.2">
      <c r="A1" s="56" t="s">
        <v>15</v>
      </c>
      <c r="B1" s="57"/>
      <c r="C1" s="45"/>
    </row>
    <row r="2" spans="1:4" s="2" customFormat="1" ht="30" customHeight="1" x14ac:dyDescent="0.2">
      <c r="A2" s="58" t="s">
        <v>35</v>
      </c>
      <c r="B2" s="59"/>
      <c r="C2" s="45"/>
    </row>
    <row r="3" spans="1:4" ht="35" customHeight="1" x14ac:dyDescent="0.2">
      <c r="A3" s="30" t="s">
        <v>40</v>
      </c>
      <c r="B3" s="26" t="s">
        <v>3</v>
      </c>
      <c r="C3" s="17" t="s">
        <v>2</v>
      </c>
    </row>
    <row r="4" spans="1:4" s="15" customFormat="1" ht="28" customHeight="1" x14ac:dyDescent="0.2">
      <c r="A4" s="53" t="s">
        <v>21</v>
      </c>
      <c r="B4" s="27" t="s">
        <v>9</v>
      </c>
      <c r="C4" s="17" t="s">
        <v>9</v>
      </c>
      <c r="D4" s="29"/>
    </row>
    <row r="5" spans="1:4" s="15" customFormat="1" ht="28" customHeight="1" x14ac:dyDescent="0.2">
      <c r="A5" s="54"/>
      <c r="B5" s="27" t="s">
        <v>10</v>
      </c>
      <c r="C5" s="17" t="s">
        <v>10</v>
      </c>
    </row>
    <row r="6" spans="1:4" s="15" customFormat="1" ht="28" customHeight="1" x14ac:dyDescent="0.2">
      <c r="A6" s="54"/>
      <c r="B6" s="27" t="s">
        <v>11</v>
      </c>
      <c r="C6" s="17" t="s">
        <v>11</v>
      </c>
    </row>
    <row r="7" spans="1:4" s="15" customFormat="1" ht="28" customHeight="1" x14ac:dyDescent="0.2">
      <c r="A7" s="54"/>
      <c r="B7" s="27" t="s">
        <v>12</v>
      </c>
      <c r="C7" s="17" t="s">
        <v>12</v>
      </c>
    </row>
    <row r="8" spans="1:4" s="15" customFormat="1" ht="28" customHeight="1" x14ac:dyDescent="0.2">
      <c r="A8" s="55"/>
      <c r="B8" s="27" t="s">
        <v>13</v>
      </c>
      <c r="C8" s="17" t="s">
        <v>13</v>
      </c>
    </row>
    <row r="9" spans="1:4" ht="35" customHeight="1" x14ac:dyDescent="0.2">
      <c r="A9" s="30" t="s">
        <v>36</v>
      </c>
      <c r="B9" s="26" t="s">
        <v>3</v>
      </c>
    </row>
    <row r="10" spans="1:4" s="15" customFormat="1" ht="28" customHeight="1" x14ac:dyDescent="0.2">
      <c r="A10" s="53" t="s">
        <v>21</v>
      </c>
      <c r="B10" s="27" t="s">
        <v>9</v>
      </c>
      <c r="D10" s="29"/>
    </row>
    <row r="11" spans="1:4" s="15" customFormat="1" ht="28" customHeight="1" x14ac:dyDescent="0.2">
      <c r="A11" s="54"/>
      <c r="B11" s="27" t="s">
        <v>10</v>
      </c>
    </row>
    <row r="12" spans="1:4" s="15" customFormat="1" ht="28" customHeight="1" x14ac:dyDescent="0.2">
      <c r="A12" s="54"/>
      <c r="B12" s="27" t="s">
        <v>11</v>
      </c>
    </row>
    <row r="13" spans="1:4" s="15" customFormat="1" ht="28" customHeight="1" x14ac:dyDescent="0.2">
      <c r="A13" s="54"/>
      <c r="B13" s="27" t="s">
        <v>12</v>
      </c>
    </row>
    <row r="14" spans="1:4" s="15" customFormat="1" ht="28" customHeight="1" x14ac:dyDescent="0.2">
      <c r="A14" s="55"/>
      <c r="B14" s="27" t="s">
        <v>13</v>
      </c>
    </row>
    <row r="15" spans="1:4" ht="35" customHeight="1" x14ac:dyDescent="0.2">
      <c r="A15" s="30" t="s">
        <v>37</v>
      </c>
      <c r="B15" s="26" t="s">
        <v>3</v>
      </c>
    </row>
    <row r="16" spans="1:4" s="15" customFormat="1" ht="28" customHeight="1" x14ac:dyDescent="0.2">
      <c r="A16" s="53" t="s">
        <v>21</v>
      </c>
      <c r="B16" s="27" t="s">
        <v>9</v>
      </c>
      <c r="D16" s="29"/>
    </row>
    <row r="17" spans="1:4" s="15" customFormat="1" ht="28" customHeight="1" x14ac:dyDescent="0.2">
      <c r="A17" s="54"/>
      <c r="B17" s="27" t="s">
        <v>10</v>
      </c>
    </row>
    <row r="18" spans="1:4" s="15" customFormat="1" ht="28" customHeight="1" x14ac:dyDescent="0.2">
      <c r="A18" s="54"/>
      <c r="B18" s="27" t="s">
        <v>11</v>
      </c>
    </row>
    <row r="19" spans="1:4" s="15" customFormat="1" ht="28" customHeight="1" x14ac:dyDescent="0.2">
      <c r="A19" s="54"/>
      <c r="B19" s="27" t="s">
        <v>12</v>
      </c>
    </row>
    <row r="20" spans="1:4" s="15" customFormat="1" ht="28" customHeight="1" x14ac:dyDescent="0.2">
      <c r="A20" s="55"/>
      <c r="B20" s="27" t="s">
        <v>13</v>
      </c>
    </row>
    <row r="21" spans="1:4" ht="35" customHeight="1" x14ac:dyDescent="0.2">
      <c r="A21" s="30" t="s">
        <v>38</v>
      </c>
      <c r="B21" s="26" t="s">
        <v>3</v>
      </c>
    </row>
    <row r="22" spans="1:4" s="15" customFormat="1" ht="28" customHeight="1" x14ac:dyDescent="0.2">
      <c r="A22" s="53" t="s">
        <v>21</v>
      </c>
      <c r="B22" s="27" t="s">
        <v>9</v>
      </c>
      <c r="D22" s="29"/>
    </row>
    <row r="23" spans="1:4" s="15" customFormat="1" ht="28" customHeight="1" x14ac:dyDescent="0.2">
      <c r="A23" s="54"/>
      <c r="B23" s="27" t="s">
        <v>10</v>
      </c>
    </row>
    <row r="24" spans="1:4" s="15" customFormat="1" ht="28" customHeight="1" x14ac:dyDescent="0.2">
      <c r="A24" s="54"/>
      <c r="B24" s="27" t="s">
        <v>11</v>
      </c>
    </row>
    <row r="25" spans="1:4" s="15" customFormat="1" ht="28" customHeight="1" x14ac:dyDescent="0.2">
      <c r="A25" s="54"/>
      <c r="B25" s="27" t="s">
        <v>12</v>
      </c>
    </row>
    <row r="26" spans="1:4" s="15" customFormat="1" ht="28" customHeight="1" x14ac:dyDescent="0.2">
      <c r="A26" s="55"/>
      <c r="B26" s="27" t="s">
        <v>13</v>
      </c>
    </row>
    <row r="27" spans="1:4" ht="35" customHeight="1" x14ac:dyDescent="0.2">
      <c r="A27" s="30" t="s">
        <v>39</v>
      </c>
      <c r="B27" s="26" t="s">
        <v>3</v>
      </c>
    </row>
    <row r="28" spans="1:4" s="15" customFormat="1" ht="28" customHeight="1" x14ac:dyDescent="0.2">
      <c r="A28" s="53" t="s">
        <v>21</v>
      </c>
      <c r="B28" s="27" t="s">
        <v>9</v>
      </c>
      <c r="D28" s="29"/>
    </row>
    <row r="29" spans="1:4" s="15" customFormat="1" ht="28" customHeight="1" x14ac:dyDescent="0.2">
      <c r="A29" s="54"/>
      <c r="B29" s="27" t="s">
        <v>10</v>
      </c>
    </row>
    <row r="30" spans="1:4" s="15" customFormat="1" ht="28" customHeight="1" x14ac:dyDescent="0.2">
      <c r="A30" s="54"/>
      <c r="B30" s="27" t="s">
        <v>11</v>
      </c>
    </row>
    <row r="31" spans="1:4" s="15" customFormat="1" ht="28" customHeight="1" x14ac:dyDescent="0.2">
      <c r="A31" s="54"/>
      <c r="B31" s="27" t="s">
        <v>12</v>
      </c>
    </row>
    <row r="32" spans="1:4" s="15" customFormat="1" ht="28" customHeight="1" x14ac:dyDescent="0.2">
      <c r="A32" s="55"/>
      <c r="B32" s="27" t="s">
        <v>13</v>
      </c>
    </row>
    <row r="33" spans="1:4" ht="35" customHeight="1" x14ac:dyDescent="0.2">
      <c r="A33" s="30" t="s">
        <v>41</v>
      </c>
      <c r="B33" s="26" t="s">
        <v>3</v>
      </c>
    </row>
    <row r="34" spans="1:4" s="15" customFormat="1" ht="28" customHeight="1" x14ac:dyDescent="0.2">
      <c r="A34" s="53" t="s">
        <v>21</v>
      </c>
      <c r="B34" s="27" t="s">
        <v>9</v>
      </c>
      <c r="D34" s="29"/>
    </row>
    <row r="35" spans="1:4" s="15" customFormat="1" ht="28" customHeight="1" x14ac:dyDescent="0.2">
      <c r="A35" s="54"/>
      <c r="B35" s="27" t="s">
        <v>10</v>
      </c>
    </row>
    <row r="36" spans="1:4" s="15" customFormat="1" ht="28" customHeight="1" x14ac:dyDescent="0.2">
      <c r="A36" s="54"/>
      <c r="B36" s="27" t="s">
        <v>11</v>
      </c>
    </row>
    <row r="37" spans="1:4" s="15" customFormat="1" ht="28" customHeight="1" x14ac:dyDescent="0.2">
      <c r="A37" s="54"/>
      <c r="B37" s="27" t="s">
        <v>12</v>
      </c>
    </row>
    <row r="38" spans="1:4" s="15" customFormat="1" ht="28" customHeight="1" x14ac:dyDescent="0.2">
      <c r="A38" s="55"/>
      <c r="B38" s="27" t="s">
        <v>13</v>
      </c>
    </row>
    <row r="39" spans="1:4" ht="35" customHeight="1" x14ac:dyDescent="0.2">
      <c r="A39" s="30" t="s">
        <v>42</v>
      </c>
      <c r="B39" s="26" t="s">
        <v>3</v>
      </c>
    </row>
    <row r="40" spans="1:4" s="15" customFormat="1" ht="28" customHeight="1" x14ac:dyDescent="0.2">
      <c r="A40" s="53" t="s">
        <v>21</v>
      </c>
      <c r="B40" s="27" t="s">
        <v>9</v>
      </c>
      <c r="D40" s="29"/>
    </row>
    <row r="41" spans="1:4" s="15" customFormat="1" ht="28" customHeight="1" x14ac:dyDescent="0.2">
      <c r="A41" s="54"/>
      <c r="B41" s="27" t="s">
        <v>10</v>
      </c>
    </row>
    <row r="42" spans="1:4" s="15" customFormat="1" ht="28" customHeight="1" x14ac:dyDescent="0.2">
      <c r="A42" s="54"/>
      <c r="B42" s="27" t="s">
        <v>11</v>
      </c>
    </row>
    <row r="43" spans="1:4" s="15" customFormat="1" ht="28" customHeight="1" x14ac:dyDescent="0.2">
      <c r="A43" s="54"/>
      <c r="B43" s="27" t="s">
        <v>12</v>
      </c>
    </row>
    <row r="44" spans="1:4" s="15" customFormat="1" ht="28" customHeight="1" x14ac:dyDescent="0.2">
      <c r="A44" s="55"/>
      <c r="B44" s="27" t="s">
        <v>13</v>
      </c>
    </row>
  </sheetData>
  <sheetProtection algorithmName="SHA-512" hashValue="50h8yGpDLy3Tngjit+IX06TqyCM95Lb8k6TigTQGzNq6Cxisi+DF/FdJY9ZtpVT9oPxU9x9K8wxXsYf6meLHxA==" saltValue="Kw8klRL1dqXF3lMY7wMHjQ==" spinCount="100000" sheet="1" objects="1" scenarios="1"/>
  <mergeCells count="9">
    <mergeCell ref="A34:A38"/>
    <mergeCell ref="A40:A44"/>
    <mergeCell ref="A22:A26"/>
    <mergeCell ref="A28:A32"/>
    <mergeCell ref="A1:B1"/>
    <mergeCell ref="A2:B2"/>
    <mergeCell ref="A4:A8"/>
    <mergeCell ref="A10:A14"/>
    <mergeCell ref="A16:A20"/>
  </mergeCells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16"/>
  <sheetViews>
    <sheetView showGridLines="0" zoomScaleNormal="100" zoomScalePage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3" sqref="I13:J13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18" t="s">
        <v>24</v>
      </c>
      <c r="B1" s="9"/>
      <c r="C1" s="72" t="s">
        <v>4</v>
      </c>
      <c r="D1" s="68"/>
      <c r="E1" s="9"/>
      <c r="F1" s="67" t="s">
        <v>5</v>
      </c>
      <c r="G1" s="68"/>
      <c r="H1" s="9"/>
      <c r="I1" s="67" t="s">
        <v>6</v>
      </c>
      <c r="J1" s="68"/>
      <c r="K1" s="3"/>
    </row>
    <row r="2" spans="1:11" ht="40" customHeight="1" x14ac:dyDescent="0.15">
      <c r="A2" s="28" t="s">
        <v>14</v>
      </c>
      <c r="B2" s="6"/>
      <c r="C2" s="69" t="s">
        <v>2</v>
      </c>
      <c r="D2" s="70"/>
      <c r="E2" s="6"/>
      <c r="F2" s="71" t="s">
        <v>2</v>
      </c>
      <c r="G2" s="70"/>
      <c r="H2" s="6"/>
      <c r="I2" s="71" t="s">
        <v>2</v>
      </c>
      <c r="J2" s="70"/>
    </row>
    <row r="3" spans="1:11" ht="20" customHeight="1" x14ac:dyDescent="0.15">
      <c r="A3" s="19" t="str">
        <f>'Beoordelen Demo'!A3</f>
        <v>Casus 1. Ouderapp</v>
      </c>
      <c r="B3" s="7"/>
      <c r="C3" s="60" t="s">
        <v>2</v>
      </c>
      <c r="D3" s="61"/>
      <c r="E3" s="16"/>
      <c r="F3" s="60" t="s">
        <v>2</v>
      </c>
      <c r="G3" s="61"/>
      <c r="H3" s="16"/>
      <c r="I3" s="60" t="s">
        <v>2</v>
      </c>
      <c r="J3" s="61"/>
    </row>
    <row r="4" spans="1:11" ht="130" customHeight="1" x14ac:dyDescent="0.15">
      <c r="A4" s="21" t="str">
        <f>'Beoordelen Demo'!A4</f>
        <v>Zie "Bijlage 6 Kwaliteit"</v>
      </c>
      <c r="B4" s="7"/>
      <c r="C4" s="66" t="s">
        <v>0</v>
      </c>
      <c r="D4" s="65"/>
      <c r="E4" s="16"/>
      <c r="F4" s="64" t="s">
        <v>0</v>
      </c>
      <c r="G4" s="65"/>
      <c r="H4" s="16"/>
      <c r="I4" s="64" t="s">
        <v>0</v>
      </c>
      <c r="J4" s="65"/>
    </row>
    <row r="5" spans="1:11" ht="20" customHeight="1" x14ac:dyDescent="0.15">
      <c r="A5" s="19" t="str">
        <f>'Beoordelen Demo'!A9</f>
        <v>Casus 2. Gestapelde rollen en rechten</v>
      </c>
      <c r="B5" s="7"/>
      <c r="C5" s="60" t="s">
        <v>2</v>
      </c>
      <c r="D5" s="61"/>
      <c r="E5" s="16"/>
      <c r="F5" s="60" t="s">
        <v>2</v>
      </c>
      <c r="G5" s="61"/>
      <c r="H5" s="16"/>
      <c r="I5" s="60" t="s">
        <v>2</v>
      </c>
      <c r="J5" s="61"/>
    </row>
    <row r="6" spans="1:11" ht="130" customHeight="1" x14ac:dyDescent="0.15">
      <c r="A6" s="21" t="str">
        <f>'Beoordelen Demo'!A10</f>
        <v>Zie "Bijlage 6 Kwaliteit"</v>
      </c>
      <c r="B6" s="7"/>
      <c r="C6" s="62" t="s">
        <v>0</v>
      </c>
      <c r="D6" s="63"/>
      <c r="E6" s="16"/>
      <c r="F6" s="64" t="s">
        <v>0</v>
      </c>
      <c r="G6" s="65"/>
      <c r="H6" s="16"/>
      <c r="I6" s="64" t="s">
        <v>0</v>
      </c>
      <c r="J6" s="65"/>
    </row>
    <row r="7" spans="1:11" ht="20" customHeight="1" x14ac:dyDescent="0.15">
      <c r="A7" s="19" t="str">
        <f>'Beoordelen Demo'!A15</f>
        <v>Casus 3. PTA workflows</v>
      </c>
      <c r="B7" s="7"/>
      <c r="C7" s="60" t="s">
        <v>2</v>
      </c>
      <c r="D7" s="61"/>
      <c r="E7" s="16"/>
      <c r="F7" s="60" t="s">
        <v>2</v>
      </c>
      <c r="G7" s="61"/>
      <c r="H7" s="16"/>
      <c r="I7" s="60" t="s">
        <v>2</v>
      </c>
      <c r="J7" s="61"/>
    </row>
    <row r="8" spans="1:11" ht="130" customHeight="1" x14ac:dyDescent="0.15">
      <c r="A8" s="21" t="str">
        <f>'Beoordelen Demo'!A16</f>
        <v>Zie "Bijlage 6 Kwaliteit"</v>
      </c>
      <c r="B8" s="7"/>
      <c r="C8" s="62" t="s">
        <v>0</v>
      </c>
      <c r="D8" s="63"/>
      <c r="E8" s="16"/>
      <c r="F8" s="64" t="s">
        <v>0</v>
      </c>
      <c r="G8" s="65"/>
      <c r="H8" s="16"/>
      <c r="I8" s="64" t="s">
        <v>0</v>
      </c>
      <c r="J8" s="65"/>
    </row>
    <row r="9" spans="1:11" ht="20" customHeight="1" x14ac:dyDescent="0.15">
      <c r="A9" s="19" t="str">
        <f>'Beoordelen Demo'!A21</f>
        <v>Casus 4. Stuurinformatie en dashboards</v>
      </c>
      <c r="B9" s="7"/>
      <c r="C9" s="60" t="s">
        <v>2</v>
      </c>
      <c r="D9" s="61"/>
      <c r="E9" s="16"/>
      <c r="F9" s="60" t="s">
        <v>2</v>
      </c>
      <c r="G9" s="61"/>
      <c r="H9" s="16"/>
      <c r="I9" s="60" t="s">
        <v>2</v>
      </c>
      <c r="J9" s="61"/>
    </row>
    <row r="10" spans="1:11" ht="130" customHeight="1" x14ac:dyDescent="0.15">
      <c r="A10" s="21" t="str">
        <f>'Beoordelen Demo'!A22</f>
        <v>Zie "Bijlage 6 Kwaliteit"</v>
      </c>
      <c r="B10" s="7"/>
      <c r="C10" s="66" t="s">
        <v>0</v>
      </c>
      <c r="D10" s="65"/>
      <c r="E10" s="16"/>
      <c r="F10" s="64" t="s">
        <v>0</v>
      </c>
      <c r="G10" s="65"/>
      <c r="H10" s="16"/>
      <c r="I10" s="64" t="s">
        <v>0</v>
      </c>
      <c r="J10" s="65"/>
    </row>
    <row r="11" spans="1:11" ht="20" customHeight="1" x14ac:dyDescent="0.15">
      <c r="A11" s="19" t="str">
        <f>'Beoordelen Demo'!A27</f>
        <v>Casus 5. ELO</v>
      </c>
      <c r="B11" s="7"/>
      <c r="C11" s="60" t="s">
        <v>2</v>
      </c>
      <c r="D11" s="61"/>
      <c r="E11" s="16"/>
      <c r="F11" s="60" t="s">
        <v>2</v>
      </c>
      <c r="G11" s="61"/>
      <c r="H11" s="16"/>
      <c r="I11" s="60" t="s">
        <v>2</v>
      </c>
      <c r="J11" s="61"/>
    </row>
    <row r="12" spans="1:11" ht="130" customHeight="1" x14ac:dyDescent="0.15">
      <c r="A12" s="21" t="str">
        <f>'Beoordelen Demo'!A28</f>
        <v>Zie "Bijlage 6 Kwaliteit"</v>
      </c>
      <c r="B12" s="7"/>
      <c r="C12" s="62" t="s">
        <v>0</v>
      </c>
      <c r="D12" s="63"/>
      <c r="E12" s="16"/>
      <c r="F12" s="64" t="s">
        <v>0</v>
      </c>
      <c r="G12" s="65"/>
      <c r="H12" s="16"/>
      <c r="I12" s="64" t="s">
        <v>0</v>
      </c>
      <c r="J12" s="65"/>
    </row>
    <row r="13" spans="1:11" ht="20" customHeight="1" x14ac:dyDescent="0.15">
      <c r="A13" s="19" t="str">
        <f>'Beoordelen Demo'!A33</f>
        <v>Casus 6. Leerlingdossier</v>
      </c>
      <c r="B13" s="7"/>
      <c r="C13" s="60" t="s">
        <v>2</v>
      </c>
      <c r="D13" s="61"/>
      <c r="E13" s="16"/>
      <c r="F13" s="60" t="s">
        <v>2</v>
      </c>
      <c r="G13" s="61"/>
      <c r="H13" s="16"/>
      <c r="I13" s="60" t="s">
        <v>2</v>
      </c>
      <c r="J13" s="61"/>
    </row>
    <row r="14" spans="1:11" ht="130" customHeight="1" x14ac:dyDescent="0.15">
      <c r="A14" s="21" t="str">
        <f>'Beoordelen Demo'!A34</f>
        <v>Zie "Bijlage 6 Kwaliteit"</v>
      </c>
      <c r="B14" s="7"/>
      <c r="C14" s="62" t="s">
        <v>0</v>
      </c>
      <c r="D14" s="63"/>
      <c r="E14" s="16"/>
      <c r="F14" s="64" t="s">
        <v>0</v>
      </c>
      <c r="G14" s="65"/>
      <c r="H14" s="16"/>
      <c r="I14" s="64" t="s">
        <v>0</v>
      </c>
      <c r="J14" s="65"/>
    </row>
    <row r="15" spans="1:11" ht="20" customHeight="1" x14ac:dyDescent="0.15">
      <c r="A15" s="19" t="str">
        <f>'Beoordelen Demo'!A39</f>
        <v>Casus 7. Integratie applicatie</v>
      </c>
      <c r="B15" s="7"/>
      <c r="C15" s="60" t="s">
        <v>2</v>
      </c>
      <c r="D15" s="61"/>
      <c r="E15" s="16"/>
      <c r="F15" s="60" t="s">
        <v>2</v>
      </c>
      <c r="G15" s="61"/>
      <c r="H15" s="16"/>
      <c r="I15" s="60" t="s">
        <v>2</v>
      </c>
      <c r="J15" s="61"/>
    </row>
    <row r="16" spans="1:11" ht="130" customHeight="1" x14ac:dyDescent="0.15">
      <c r="A16" s="21" t="str">
        <f>'Beoordelen Demo'!A40</f>
        <v>Zie "Bijlage 6 Kwaliteit"</v>
      </c>
      <c r="B16" s="7"/>
      <c r="C16" s="62" t="s">
        <v>0</v>
      </c>
      <c r="D16" s="63"/>
      <c r="E16" s="16"/>
      <c r="F16" s="64" t="s">
        <v>0</v>
      </c>
      <c r="G16" s="65"/>
      <c r="H16" s="16"/>
      <c r="I16" s="64" t="s">
        <v>0</v>
      </c>
      <c r="J16" s="65"/>
    </row>
  </sheetData>
  <sheetProtection algorithmName="SHA-512" hashValue="BlvEJAcm8UKA2zY2sxAtVkWuCOzh8aRIbCWLr4rnhkMK4dXa4EhZEJjcHEIDHxHVePwU4VPCZWHCwkskwwtyGA==" saltValue="WB/z/+neMW8u+v0fVfqnUg==" spinCount="100000" sheet="1" objects="1" scenarios="1"/>
  <mergeCells count="48">
    <mergeCell ref="I1:J1"/>
    <mergeCell ref="I4:J4"/>
    <mergeCell ref="C2:D2"/>
    <mergeCell ref="I2:J2"/>
    <mergeCell ref="C1:D1"/>
    <mergeCell ref="F1:G1"/>
    <mergeCell ref="F4:G4"/>
    <mergeCell ref="F2:G2"/>
    <mergeCell ref="C4:D4"/>
    <mergeCell ref="I3:J3"/>
    <mergeCell ref="F3:G3"/>
    <mergeCell ref="C3:D3"/>
    <mergeCell ref="C12:D12"/>
    <mergeCell ref="F12:G12"/>
    <mergeCell ref="I12:J12"/>
    <mergeCell ref="C6:D6"/>
    <mergeCell ref="F6:G6"/>
    <mergeCell ref="I6:J6"/>
    <mergeCell ref="C8:D8"/>
    <mergeCell ref="F8:G8"/>
    <mergeCell ref="I8:J8"/>
    <mergeCell ref="C5:D5"/>
    <mergeCell ref="F5:G5"/>
    <mergeCell ref="I5:J5"/>
    <mergeCell ref="C11:D11"/>
    <mergeCell ref="F11:G11"/>
    <mergeCell ref="I11:J11"/>
    <mergeCell ref="I7:J7"/>
    <mergeCell ref="F7:G7"/>
    <mergeCell ref="C7:D7"/>
    <mergeCell ref="I9:J9"/>
    <mergeCell ref="F9:G9"/>
    <mergeCell ref="C9:D9"/>
    <mergeCell ref="C10:D10"/>
    <mergeCell ref="F10:G10"/>
    <mergeCell ref="I10:J10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</mergeCells>
  <dataValidations count="1">
    <dataValidation type="list" errorStyle="warning" allowBlank="1" showErrorMessage="1" error="Voer juiste waarde in. " sqref="F3 I3 C3 C5 F5 C9 C11 F11 F7 I7 I5 C7 I9 F9 I11 C13 F13 I13 C15 F15 I15" xr:uid="{00000000-0002-0000-0100-000000000000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6"/>
  <sheetViews>
    <sheetView showGridLines="0" zoomScaleNormal="100" zoomScalePage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4" sqref="A14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18" t="s">
        <v>25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3"/>
    </row>
    <row r="2" spans="1:11" ht="40" customHeight="1" x14ac:dyDescent="0.15">
      <c r="A2" s="28" t="s">
        <v>14</v>
      </c>
      <c r="B2" s="6"/>
      <c r="C2" s="69" t="s">
        <v>2</v>
      </c>
      <c r="D2" s="70"/>
      <c r="E2" s="6"/>
      <c r="F2" s="71" t="s">
        <v>2</v>
      </c>
      <c r="G2" s="70"/>
      <c r="H2" s="6"/>
      <c r="I2" s="71" t="s">
        <v>2</v>
      </c>
      <c r="J2" s="70"/>
    </row>
    <row r="3" spans="1:11" ht="20" customHeight="1" x14ac:dyDescent="0.15">
      <c r="A3" s="19" t="str">
        <f>'Beoordelen Demo'!A3</f>
        <v>Casus 1. Ouderapp</v>
      </c>
      <c r="B3" s="7"/>
      <c r="C3" s="60" t="s">
        <v>2</v>
      </c>
      <c r="D3" s="61"/>
      <c r="E3" s="16"/>
      <c r="F3" s="60" t="s">
        <v>2</v>
      </c>
      <c r="G3" s="61"/>
      <c r="H3" s="16"/>
      <c r="I3" s="60" t="s">
        <v>2</v>
      </c>
      <c r="J3" s="61"/>
    </row>
    <row r="4" spans="1:11" ht="130" customHeight="1" x14ac:dyDescent="0.15">
      <c r="A4" s="21" t="str">
        <f>'Beoordelen Demo'!A4</f>
        <v>Zie "Bijlage 6 Kwaliteit"</v>
      </c>
      <c r="B4" s="7"/>
      <c r="C4" s="66" t="s">
        <v>0</v>
      </c>
      <c r="D4" s="65"/>
      <c r="E4" s="16"/>
      <c r="F4" s="64" t="s">
        <v>0</v>
      </c>
      <c r="G4" s="65"/>
      <c r="H4" s="16"/>
      <c r="I4" s="64" t="s">
        <v>0</v>
      </c>
      <c r="J4" s="65"/>
    </row>
    <row r="5" spans="1:11" ht="20" customHeight="1" x14ac:dyDescent="0.15">
      <c r="A5" s="19" t="str">
        <f>'Beoordelen Demo'!A9</f>
        <v>Casus 2. Gestapelde rollen en rechten</v>
      </c>
      <c r="B5" s="7"/>
      <c r="C5" s="60" t="s">
        <v>2</v>
      </c>
      <c r="D5" s="61"/>
      <c r="E5" s="16"/>
      <c r="F5" s="60" t="s">
        <v>2</v>
      </c>
      <c r="G5" s="61"/>
      <c r="H5" s="16"/>
      <c r="I5" s="60" t="s">
        <v>2</v>
      </c>
      <c r="J5" s="61"/>
    </row>
    <row r="6" spans="1:11" ht="130" customHeight="1" x14ac:dyDescent="0.15">
      <c r="A6" s="21" t="str">
        <f>'Beoordelen Demo'!A10</f>
        <v>Zie "Bijlage 6 Kwaliteit"</v>
      </c>
      <c r="B6" s="7"/>
      <c r="C6" s="62" t="s">
        <v>0</v>
      </c>
      <c r="D6" s="63"/>
      <c r="E6" s="16"/>
      <c r="F6" s="64" t="s">
        <v>0</v>
      </c>
      <c r="G6" s="65"/>
      <c r="H6" s="16"/>
      <c r="I6" s="64" t="s">
        <v>0</v>
      </c>
      <c r="J6" s="65"/>
    </row>
    <row r="7" spans="1:11" ht="20" customHeight="1" x14ac:dyDescent="0.15">
      <c r="A7" s="20" t="str">
        <f>'Beoordelen Demo'!A15</f>
        <v>Casus 3. PTA workflows</v>
      </c>
      <c r="B7" s="7"/>
      <c r="C7" s="60" t="s">
        <v>2</v>
      </c>
      <c r="D7" s="61"/>
      <c r="E7" s="16"/>
      <c r="F7" s="60" t="s">
        <v>2</v>
      </c>
      <c r="G7" s="61"/>
      <c r="H7" s="16"/>
      <c r="I7" s="60" t="s">
        <v>2</v>
      </c>
      <c r="J7" s="61"/>
    </row>
    <row r="8" spans="1:11" ht="130" customHeight="1" x14ac:dyDescent="0.15">
      <c r="A8" s="21" t="str">
        <f>'Beoordelen Demo'!A16</f>
        <v>Zie "Bijlage 6 Kwaliteit"</v>
      </c>
      <c r="B8" s="7"/>
      <c r="C8" s="62" t="s">
        <v>0</v>
      </c>
      <c r="D8" s="63"/>
      <c r="E8" s="16"/>
      <c r="F8" s="64" t="s">
        <v>0</v>
      </c>
      <c r="G8" s="65"/>
      <c r="H8" s="16"/>
      <c r="I8" s="64" t="s">
        <v>0</v>
      </c>
      <c r="J8" s="65"/>
    </row>
    <row r="9" spans="1:11" ht="20" customHeight="1" x14ac:dyDescent="0.15">
      <c r="A9" s="19" t="str">
        <f>'Beoordelen Demo'!A21</f>
        <v>Casus 4. Stuurinformatie en dashboards</v>
      </c>
      <c r="B9" s="7"/>
      <c r="C9" s="60" t="s">
        <v>2</v>
      </c>
      <c r="D9" s="61"/>
      <c r="E9" s="16"/>
      <c r="F9" s="60" t="s">
        <v>2</v>
      </c>
      <c r="G9" s="61"/>
      <c r="H9" s="16"/>
      <c r="I9" s="60" t="s">
        <v>2</v>
      </c>
      <c r="J9" s="61"/>
    </row>
    <row r="10" spans="1:11" ht="130" customHeight="1" x14ac:dyDescent="0.15">
      <c r="A10" s="21" t="str">
        <f>'Beoordelen Demo'!A22</f>
        <v>Zie "Bijlage 6 Kwaliteit"</v>
      </c>
      <c r="B10" s="7"/>
      <c r="C10" s="66" t="s">
        <v>0</v>
      </c>
      <c r="D10" s="65"/>
      <c r="E10" s="16"/>
      <c r="F10" s="64" t="s">
        <v>0</v>
      </c>
      <c r="G10" s="65"/>
      <c r="H10" s="16"/>
      <c r="I10" s="64" t="s">
        <v>0</v>
      </c>
      <c r="J10" s="65"/>
    </row>
    <row r="11" spans="1:11" ht="20" customHeight="1" x14ac:dyDescent="0.15">
      <c r="A11" s="19" t="str">
        <f>'Beoordelen Demo'!A27</f>
        <v>Casus 5. ELO</v>
      </c>
      <c r="B11" s="7"/>
      <c r="C11" s="60" t="s">
        <v>2</v>
      </c>
      <c r="D11" s="61"/>
      <c r="E11" s="16"/>
      <c r="F11" s="60" t="s">
        <v>2</v>
      </c>
      <c r="G11" s="61"/>
      <c r="H11" s="16"/>
      <c r="I11" s="60" t="s">
        <v>2</v>
      </c>
      <c r="J11" s="61"/>
    </row>
    <row r="12" spans="1:11" ht="130" customHeight="1" x14ac:dyDescent="0.15">
      <c r="A12" s="21" t="str">
        <f>'Beoordelen Demo'!A28</f>
        <v>Zie "Bijlage 6 Kwaliteit"</v>
      </c>
      <c r="B12" s="7"/>
      <c r="C12" s="62" t="s">
        <v>0</v>
      </c>
      <c r="D12" s="63"/>
      <c r="E12" s="16"/>
      <c r="F12" s="64" t="s">
        <v>0</v>
      </c>
      <c r="G12" s="65"/>
      <c r="H12" s="16"/>
      <c r="I12" s="64" t="s">
        <v>0</v>
      </c>
      <c r="J12" s="65"/>
    </row>
    <row r="13" spans="1:11" ht="20" customHeight="1" x14ac:dyDescent="0.15">
      <c r="A13" s="19" t="str">
        <f>'Beoordelen Demo'!A33</f>
        <v>Casus 6. Leerlingdossier</v>
      </c>
      <c r="B13" s="7"/>
      <c r="C13" s="60" t="s">
        <v>2</v>
      </c>
      <c r="D13" s="61"/>
      <c r="E13" s="16"/>
      <c r="F13" s="60" t="s">
        <v>2</v>
      </c>
      <c r="G13" s="61"/>
      <c r="H13" s="16"/>
      <c r="I13" s="60" t="s">
        <v>2</v>
      </c>
      <c r="J13" s="61"/>
    </row>
    <row r="14" spans="1:11" ht="130" customHeight="1" x14ac:dyDescent="0.15">
      <c r="A14" s="21" t="str">
        <f>'Beoordelen Demo'!A34</f>
        <v>Zie "Bijlage 6 Kwaliteit"</v>
      </c>
      <c r="B14" s="7"/>
      <c r="C14" s="62" t="s">
        <v>0</v>
      </c>
      <c r="D14" s="63"/>
      <c r="E14" s="16"/>
      <c r="F14" s="64" t="s">
        <v>0</v>
      </c>
      <c r="G14" s="65"/>
      <c r="H14" s="16"/>
      <c r="I14" s="64" t="s">
        <v>0</v>
      </c>
      <c r="J14" s="65"/>
    </row>
    <row r="15" spans="1:11" ht="20" customHeight="1" x14ac:dyDescent="0.15">
      <c r="A15" s="19" t="str">
        <f>'Beoordelen Demo'!A39</f>
        <v>Casus 7. Integratie applicatie</v>
      </c>
      <c r="B15" s="7"/>
      <c r="C15" s="60" t="s">
        <v>2</v>
      </c>
      <c r="D15" s="61"/>
      <c r="E15" s="16"/>
      <c r="F15" s="60" t="s">
        <v>2</v>
      </c>
      <c r="G15" s="61"/>
      <c r="H15" s="16"/>
      <c r="I15" s="60" t="s">
        <v>2</v>
      </c>
      <c r="J15" s="61"/>
    </row>
    <row r="16" spans="1:11" ht="130" customHeight="1" x14ac:dyDescent="0.15">
      <c r="A16" s="21" t="str">
        <f>'Beoordelen Demo'!A40</f>
        <v>Zie "Bijlage 6 Kwaliteit"</v>
      </c>
      <c r="B16" s="7"/>
      <c r="C16" s="62" t="s">
        <v>0</v>
      </c>
      <c r="D16" s="63"/>
      <c r="E16" s="16"/>
      <c r="F16" s="64" t="s">
        <v>0</v>
      </c>
      <c r="G16" s="65"/>
      <c r="H16" s="16"/>
      <c r="I16" s="64" t="s">
        <v>0</v>
      </c>
      <c r="J16" s="65"/>
    </row>
  </sheetData>
  <sheetProtection algorithmName="SHA-512" hashValue="blJEdYqk/mQnRalFA1Bacc+Ujar7AeuS7NVxcMlarKMnO8f+4hMut+Uq0QHLl2KWF7cVtcQ98w/D+nmqkuzw6Q==" saltValue="34xQyM8YwiJ3AjnjVw8amg==" spinCount="100000" sheet="1" objects="1" scenarios="1"/>
  <mergeCells count="48">
    <mergeCell ref="I1:J1"/>
    <mergeCell ref="C4:D4"/>
    <mergeCell ref="F4:G4"/>
    <mergeCell ref="I4:J4"/>
    <mergeCell ref="C1:D1"/>
    <mergeCell ref="F1:G1"/>
    <mergeCell ref="C2:D2"/>
    <mergeCell ref="F2:G2"/>
    <mergeCell ref="I2:J2"/>
    <mergeCell ref="C3:D3"/>
    <mergeCell ref="F3:G3"/>
    <mergeCell ref="I3:J3"/>
    <mergeCell ref="C12:D12"/>
    <mergeCell ref="F12:G12"/>
    <mergeCell ref="I12:J12"/>
    <mergeCell ref="I6:J6"/>
    <mergeCell ref="C6:D6"/>
    <mergeCell ref="F6:G6"/>
    <mergeCell ref="C8:D8"/>
    <mergeCell ref="F8:G8"/>
    <mergeCell ref="I8:J8"/>
    <mergeCell ref="I5:J5"/>
    <mergeCell ref="F5:G5"/>
    <mergeCell ref="C5:D5"/>
    <mergeCell ref="C11:D11"/>
    <mergeCell ref="F11:G11"/>
    <mergeCell ref="I11:J11"/>
    <mergeCell ref="C7:D7"/>
    <mergeCell ref="F7:G7"/>
    <mergeCell ref="I7:J7"/>
    <mergeCell ref="I9:J9"/>
    <mergeCell ref="F9:G9"/>
    <mergeCell ref="C9:D9"/>
    <mergeCell ref="C10:D10"/>
    <mergeCell ref="F10:G10"/>
    <mergeCell ref="I10:J10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</mergeCells>
  <dataValidations count="1">
    <dataValidation type="list" errorStyle="warning" allowBlank="1" showErrorMessage="1" error="Voer juiste waarde in. " sqref="C3 F3 F5 I5 I3 C9 C11 F11 C5 C7 F7 I7 I9 F9 I11 C13 F13 I13 C15 F15 I15" xr:uid="{71725A7B-15B2-4D4E-864C-86FD10B176D5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6"/>
  <sheetViews>
    <sheetView showGridLines="0" zoomScaleNormal="100" zoomScalePageLayoutView="85" workbookViewId="0">
      <pane xSplit="1" ySplit="2" topLeftCell="B10" activePane="bottomRight" state="frozen"/>
      <selection pane="topRight" activeCell="B1" sqref="B1"/>
      <selection pane="bottomLeft" activeCell="A3" sqref="A3"/>
      <selection pane="bottomRight" activeCell="A16" sqref="A16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18" t="s">
        <v>26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3"/>
    </row>
    <row r="2" spans="1:11" ht="40" customHeight="1" x14ac:dyDescent="0.15">
      <c r="A2" s="28" t="s">
        <v>14</v>
      </c>
      <c r="B2" s="6"/>
      <c r="C2" s="69" t="s">
        <v>2</v>
      </c>
      <c r="D2" s="70"/>
      <c r="E2" s="6"/>
      <c r="F2" s="71" t="s">
        <v>2</v>
      </c>
      <c r="G2" s="70"/>
      <c r="H2" s="6"/>
      <c r="I2" s="71" t="s">
        <v>2</v>
      </c>
      <c r="J2" s="70"/>
    </row>
    <row r="3" spans="1:11" ht="20" customHeight="1" x14ac:dyDescent="0.15">
      <c r="A3" s="19" t="str">
        <f>'Beoordelen Demo'!A3</f>
        <v>Casus 1. Ouderapp</v>
      </c>
      <c r="B3" s="7"/>
      <c r="C3" s="60" t="s">
        <v>2</v>
      </c>
      <c r="D3" s="61"/>
      <c r="E3" s="16"/>
      <c r="F3" s="60" t="s">
        <v>2</v>
      </c>
      <c r="G3" s="61"/>
      <c r="H3" s="16"/>
      <c r="I3" s="60" t="s">
        <v>2</v>
      </c>
      <c r="J3" s="61"/>
    </row>
    <row r="4" spans="1:11" ht="130" customHeight="1" x14ac:dyDescent="0.15">
      <c r="A4" s="21" t="str">
        <f>'Beoordelen Demo'!A4</f>
        <v>Zie "Bijlage 6 Kwaliteit"</v>
      </c>
      <c r="B4" s="7"/>
      <c r="C4" s="66" t="s">
        <v>0</v>
      </c>
      <c r="D4" s="65"/>
      <c r="E4" s="16"/>
      <c r="F4" s="64" t="s">
        <v>0</v>
      </c>
      <c r="G4" s="65"/>
      <c r="H4" s="16"/>
      <c r="I4" s="64" t="s">
        <v>0</v>
      </c>
      <c r="J4" s="65"/>
    </row>
    <row r="5" spans="1:11" ht="20" customHeight="1" x14ac:dyDescent="0.15">
      <c r="A5" s="19" t="str">
        <f>'Beoordelen Demo'!A9</f>
        <v>Casus 2. Gestapelde rollen en rechten</v>
      </c>
      <c r="B5" s="7"/>
      <c r="C5" s="60" t="s">
        <v>2</v>
      </c>
      <c r="D5" s="61"/>
      <c r="E5" s="16"/>
      <c r="F5" s="60" t="s">
        <v>2</v>
      </c>
      <c r="G5" s="61"/>
      <c r="H5" s="16"/>
      <c r="I5" s="60" t="s">
        <v>2</v>
      </c>
      <c r="J5" s="61"/>
    </row>
    <row r="6" spans="1:11" ht="130" customHeight="1" x14ac:dyDescent="0.15">
      <c r="A6" s="21" t="str">
        <f>'Beoordelen Demo'!A10</f>
        <v>Zie "Bijlage 6 Kwaliteit"</v>
      </c>
      <c r="B6" s="7"/>
      <c r="C6" s="62" t="s">
        <v>0</v>
      </c>
      <c r="D6" s="63"/>
      <c r="E6" s="16"/>
      <c r="F6" s="64" t="s">
        <v>0</v>
      </c>
      <c r="G6" s="65"/>
      <c r="H6" s="16"/>
      <c r="I6" s="64" t="s">
        <v>0</v>
      </c>
      <c r="J6" s="65"/>
    </row>
    <row r="7" spans="1:11" ht="20" customHeight="1" x14ac:dyDescent="0.15">
      <c r="A7" s="20" t="str">
        <f>'Beoordelen Demo'!A15</f>
        <v>Casus 3. PTA workflows</v>
      </c>
      <c r="B7" s="7"/>
      <c r="C7" s="60" t="s">
        <v>2</v>
      </c>
      <c r="D7" s="61"/>
      <c r="E7" s="16"/>
      <c r="F7" s="60" t="s">
        <v>2</v>
      </c>
      <c r="G7" s="61"/>
      <c r="H7" s="16"/>
      <c r="I7" s="60" t="s">
        <v>2</v>
      </c>
      <c r="J7" s="61"/>
    </row>
    <row r="8" spans="1:11" ht="130" customHeight="1" x14ac:dyDescent="0.15">
      <c r="A8" s="21" t="str">
        <f>'Beoordelen Demo'!A16</f>
        <v>Zie "Bijlage 6 Kwaliteit"</v>
      </c>
      <c r="B8" s="7"/>
      <c r="C8" s="62" t="s">
        <v>0</v>
      </c>
      <c r="D8" s="63"/>
      <c r="E8" s="16"/>
      <c r="F8" s="64" t="s">
        <v>0</v>
      </c>
      <c r="G8" s="65"/>
      <c r="H8" s="16"/>
      <c r="I8" s="64" t="s">
        <v>0</v>
      </c>
      <c r="J8" s="65"/>
    </row>
    <row r="9" spans="1:11" ht="20" customHeight="1" x14ac:dyDescent="0.15">
      <c r="A9" s="19" t="str">
        <f>'Beoordelen Demo'!A21</f>
        <v>Casus 4. Stuurinformatie en dashboards</v>
      </c>
      <c r="B9" s="7"/>
      <c r="C9" s="60" t="s">
        <v>2</v>
      </c>
      <c r="D9" s="61"/>
      <c r="E9" s="16"/>
      <c r="F9" s="60" t="s">
        <v>2</v>
      </c>
      <c r="G9" s="61"/>
      <c r="H9" s="16"/>
      <c r="I9" s="60" t="s">
        <v>2</v>
      </c>
      <c r="J9" s="61"/>
    </row>
    <row r="10" spans="1:11" ht="130" customHeight="1" x14ac:dyDescent="0.15">
      <c r="A10" s="21" t="str">
        <f>'Beoordelen Demo'!A22</f>
        <v>Zie "Bijlage 6 Kwaliteit"</v>
      </c>
      <c r="B10" s="7"/>
      <c r="C10" s="66" t="s">
        <v>0</v>
      </c>
      <c r="D10" s="65"/>
      <c r="E10" s="16"/>
      <c r="F10" s="64" t="s">
        <v>0</v>
      </c>
      <c r="G10" s="65"/>
      <c r="H10" s="16"/>
      <c r="I10" s="64" t="s">
        <v>0</v>
      </c>
      <c r="J10" s="65"/>
    </row>
    <row r="11" spans="1:11" ht="20" customHeight="1" x14ac:dyDescent="0.15">
      <c r="A11" s="19" t="str">
        <f>'Beoordelen Demo'!A27</f>
        <v>Casus 5. ELO</v>
      </c>
      <c r="B11" s="7"/>
      <c r="C11" s="60" t="s">
        <v>2</v>
      </c>
      <c r="D11" s="61"/>
      <c r="E11" s="16"/>
      <c r="F11" s="60" t="s">
        <v>2</v>
      </c>
      <c r="G11" s="61"/>
      <c r="H11" s="16"/>
      <c r="I11" s="60" t="s">
        <v>2</v>
      </c>
      <c r="J11" s="61"/>
    </row>
    <row r="12" spans="1:11" ht="130" customHeight="1" x14ac:dyDescent="0.15">
      <c r="A12" s="21" t="str">
        <f>'Beoordelen Demo'!A28</f>
        <v>Zie "Bijlage 6 Kwaliteit"</v>
      </c>
      <c r="B12" s="7"/>
      <c r="C12" s="62" t="s">
        <v>0</v>
      </c>
      <c r="D12" s="63"/>
      <c r="E12" s="16"/>
      <c r="F12" s="64" t="s">
        <v>0</v>
      </c>
      <c r="G12" s="65"/>
      <c r="H12" s="16"/>
      <c r="I12" s="64" t="s">
        <v>0</v>
      </c>
      <c r="J12" s="65"/>
    </row>
    <row r="13" spans="1:11" ht="20" customHeight="1" x14ac:dyDescent="0.15">
      <c r="A13" s="19" t="str">
        <f>'Beoordelen Demo'!A33</f>
        <v>Casus 6. Leerlingdossier</v>
      </c>
      <c r="B13" s="7"/>
      <c r="C13" s="60" t="s">
        <v>2</v>
      </c>
      <c r="D13" s="61"/>
      <c r="E13" s="16"/>
      <c r="F13" s="60" t="s">
        <v>2</v>
      </c>
      <c r="G13" s="61"/>
      <c r="H13" s="16"/>
      <c r="I13" s="60" t="s">
        <v>2</v>
      </c>
      <c r="J13" s="61"/>
    </row>
    <row r="14" spans="1:11" ht="130" customHeight="1" x14ac:dyDescent="0.15">
      <c r="A14" s="21" t="str">
        <f>'Beoordelen Demo'!A34</f>
        <v>Zie "Bijlage 6 Kwaliteit"</v>
      </c>
      <c r="B14" s="7"/>
      <c r="C14" s="62" t="s">
        <v>0</v>
      </c>
      <c r="D14" s="63"/>
      <c r="E14" s="16"/>
      <c r="F14" s="64" t="s">
        <v>0</v>
      </c>
      <c r="G14" s="65"/>
      <c r="H14" s="16"/>
      <c r="I14" s="64" t="s">
        <v>0</v>
      </c>
      <c r="J14" s="65"/>
    </row>
    <row r="15" spans="1:11" ht="20" customHeight="1" x14ac:dyDescent="0.15">
      <c r="A15" s="19" t="str">
        <f>'Beoordelen Demo'!A39</f>
        <v>Casus 7. Integratie applicatie</v>
      </c>
      <c r="B15" s="7"/>
      <c r="C15" s="60" t="s">
        <v>2</v>
      </c>
      <c r="D15" s="61"/>
      <c r="E15" s="16"/>
      <c r="F15" s="60" t="s">
        <v>2</v>
      </c>
      <c r="G15" s="61"/>
      <c r="H15" s="16"/>
      <c r="I15" s="60" t="s">
        <v>2</v>
      </c>
      <c r="J15" s="61"/>
    </row>
    <row r="16" spans="1:11" ht="130" customHeight="1" x14ac:dyDescent="0.15">
      <c r="A16" s="21" t="str">
        <f>'Beoordelen Demo'!A40</f>
        <v>Zie "Bijlage 6 Kwaliteit"</v>
      </c>
      <c r="B16" s="7"/>
      <c r="C16" s="62" t="s">
        <v>0</v>
      </c>
      <c r="D16" s="63"/>
      <c r="E16" s="16"/>
      <c r="F16" s="64" t="s">
        <v>0</v>
      </c>
      <c r="G16" s="65"/>
      <c r="H16" s="16"/>
      <c r="I16" s="64" t="s">
        <v>0</v>
      </c>
      <c r="J16" s="65"/>
    </row>
  </sheetData>
  <sheetProtection algorithmName="SHA-512" hashValue="3g+jVAfSVwyabrhXZEj2nQQBSZryCVtOi6wTMrAfD5PwRwHcUAuc/u6pFekpyX7PgKnhE7xpR0K7G1mbr7Gu3g==" saltValue="rMDNtSjtG8v8EaPdcPispw==" spinCount="100000" sheet="1" objects="1" scenarios="1"/>
  <mergeCells count="48">
    <mergeCell ref="I6:J6"/>
    <mergeCell ref="C6:D6"/>
    <mergeCell ref="F6:G6"/>
    <mergeCell ref="C8:D8"/>
    <mergeCell ref="I1:J1"/>
    <mergeCell ref="C4:D4"/>
    <mergeCell ref="F4:G4"/>
    <mergeCell ref="I4:J4"/>
    <mergeCell ref="C1:D1"/>
    <mergeCell ref="F1:G1"/>
    <mergeCell ref="C2:D2"/>
    <mergeCell ref="F2:G2"/>
    <mergeCell ref="I2:J2"/>
    <mergeCell ref="F8:G8"/>
    <mergeCell ref="I8:J8"/>
    <mergeCell ref="C3:D3"/>
    <mergeCell ref="C10:D10"/>
    <mergeCell ref="F10:G10"/>
    <mergeCell ref="I10:J10"/>
    <mergeCell ref="C12:D12"/>
    <mergeCell ref="F12:G12"/>
    <mergeCell ref="I12:J12"/>
    <mergeCell ref="C11:D11"/>
    <mergeCell ref="F11:G11"/>
    <mergeCell ref="I11:J11"/>
    <mergeCell ref="F3:G3"/>
    <mergeCell ref="I3:J3"/>
    <mergeCell ref="I5:J5"/>
    <mergeCell ref="F5:G5"/>
    <mergeCell ref="C5:D5"/>
    <mergeCell ref="C7:D7"/>
    <mergeCell ref="F7:G7"/>
    <mergeCell ref="I7:J7"/>
    <mergeCell ref="I9:J9"/>
    <mergeCell ref="F9:G9"/>
    <mergeCell ref="C9:D9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</mergeCells>
  <dataValidations count="1">
    <dataValidation type="list" errorStyle="warning" allowBlank="1" showErrorMessage="1" error="Voer juiste waarde in. " sqref="C3 F3 F5 I5 I3 C9 C11 F11 C5 C7 F7 I7 I9 F9 I11 C13 F13 I13 C15 F15 I15" xr:uid="{439304BA-6099-C14F-8FC6-3C7D81106EFD}">
      <formula1>SCORE</formula1>
    </dataValidation>
  </dataValidations>
  <pageMargins left="0.7" right="0.7" top="0.75" bottom="0.75" header="0.3" footer="0.3"/>
  <pageSetup paperSize="8"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25FA-13BF-864B-A678-4FF5F33C7096}">
  <dimension ref="A1:K16"/>
  <sheetViews>
    <sheetView showGridLines="0" zoomScaleNormal="100" workbookViewId="0">
      <pane ySplit="2" topLeftCell="A3" activePane="bottomLeft" state="frozen"/>
      <selection pane="bottomLeft" activeCell="C16" sqref="C16:D16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18" t="s">
        <v>27</v>
      </c>
      <c r="B1" s="9"/>
      <c r="C1" s="73" t="str">
        <f>'Beoordelaar 1'!C1</f>
        <v>Inschrijver 1</v>
      </c>
      <c r="D1" s="74"/>
      <c r="E1" s="9"/>
      <c r="F1" s="73" t="str">
        <f>'Beoordelaar 1'!F1</f>
        <v>Inschrijver 2</v>
      </c>
      <c r="G1" s="74"/>
      <c r="H1" s="9"/>
      <c r="I1" s="73" t="str">
        <f>'Beoordelaar 1'!I1</f>
        <v>Inschrijver 3</v>
      </c>
      <c r="J1" s="74"/>
      <c r="K1" s="3"/>
    </row>
    <row r="2" spans="1:11" ht="40" customHeight="1" x14ac:dyDescent="0.15">
      <c r="A2" s="28" t="s">
        <v>14</v>
      </c>
      <c r="B2" s="6"/>
      <c r="C2" s="69" t="s">
        <v>2</v>
      </c>
      <c r="D2" s="70"/>
      <c r="E2" s="6"/>
      <c r="F2" s="71" t="s">
        <v>2</v>
      </c>
      <c r="G2" s="70"/>
      <c r="H2" s="6"/>
      <c r="I2" s="71" t="s">
        <v>2</v>
      </c>
      <c r="J2" s="70"/>
    </row>
    <row r="3" spans="1:11" ht="20" customHeight="1" x14ac:dyDescent="0.15">
      <c r="A3" s="19" t="str">
        <f>'Beoordelen Demo'!A3</f>
        <v>Casus 1. Ouderapp</v>
      </c>
      <c r="B3" s="7"/>
      <c r="C3" s="60" t="s">
        <v>2</v>
      </c>
      <c r="D3" s="61"/>
      <c r="E3" s="16"/>
      <c r="F3" s="60" t="s">
        <v>2</v>
      </c>
      <c r="G3" s="61"/>
      <c r="H3" s="16"/>
      <c r="I3" s="60" t="s">
        <v>2</v>
      </c>
      <c r="J3" s="61"/>
    </row>
    <row r="4" spans="1:11" ht="130" customHeight="1" x14ac:dyDescent="0.15">
      <c r="A4" s="21" t="str">
        <f>'Beoordelen Demo'!A4</f>
        <v>Zie "Bijlage 6 Kwaliteit"</v>
      </c>
      <c r="B4" s="7"/>
      <c r="C4" s="66" t="s">
        <v>0</v>
      </c>
      <c r="D4" s="65"/>
      <c r="E4" s="16"/>
      <c r="F4" s="64" t="s">
        <v>0</v>
      </c>
      <c r="G4" s="65"/>
      <c r="H4" s="16"/>
      <c r="I4" s="64" t="s">
        <v>0</v>
      </c>
      <c r="J4" s="65"/>
    </row>
    <row r="5" spans="1:11" ht="20" customHeight="1" x14ac:dyDescent="0.15">
      <c r="A5" s="19" t="str">
        <f>'Beoordelen Demo'!A9</f>
        <v>Casus 2. Gestapelde rollen en rechten</v>
      </c>
      <c r="B5" s="7"/>
      <c r="C5" s="60" t="s">
        <v>2</v>
      </c>
      <c r="D5" s="61"/>
      <c r="E5" s="16"/>
      <c r="F5" s="60" t="s">
        <v>2</v>
      </c>
      <c r="G5" s="61"/>
      <c r="H5" s="16"/>
      <c r="I5" s="60" t="s">
        <v>2</v>
      </c>
      <c r="J5" s="61"/>
    </row>
    <row r="6" spans="1:11" ht="130" customHeight="1" x14ac:dyDescent="0.15">
      <c r="A6" s="21" t="str">
        <f>'Beoordelen Demo'!A10</f>
        <v>Zie "Bijlage 6 Kwaliteit"</v>
      </c>
      <c r="B6" s="7"/>
      <c r="C6" s="62" t="s">
        <v>0</v>
      </c>
      <c r="D6" s="63"/>
      <c r="E6" s="16"/>
      <c r="F6" s="64" t="s">
        <v>0</v>
      </c>
      <c r="G6" s="65"/>
      <c r="H6" s="16"/>
      <c r="I6" s="64" t="s">
        <v>0</v>
      </c>
      <c r="J6" s="65"/>
    </row>
    <row r="7" spans="1:11" ht="20" customHeight="1" x14ac:dyDescent="0.15">
      <c r="A7" s="20" t="str">
        <f>'Beoordelen Demo'!A15</f>
        <v>Casus 3. PTA workflows</v>
      </c>
      <c r="B7" s="7"/>
      <c r="C7" s="60" t="s">
        <v>2</v>
      </c>
      <c r="D7" s="61"/>
      <c r="E7" s="16"/>
      <c r="F7" s="60" t="s">
        <v>2</v>
      </c>
      <c r="G7" s="61"/>
      <c r="H7" s="16"/>
      <c r="I7" s="60" t="s">
        <v>2</v>
      </c>
      <c r="J7" s="61"/>
    </row>
    <row r="8" spans="1:11" ht="130" customHeight="1" x14ac:dyDescent="0.15">
      <c r="A8" s="21" t="str">
        <f>'Beoordelen Demo'!A16</f>
        <v>Zie "Bijlage 6 Kwaliteit"</v>
      </c>
      <c r="B8" s="7"/>
      <c r="C8" s="62" t="s">
        <v>0</v>
      </c>
      <c r="D8" s="63"/>
      <c r="E8" s="16"/>
      <c r="F8" s="64" t="s">
        <v>0</v>
      </c>
      <c r="G8" s="65"/>
      <c r="H8" s="16"/>
      <c r="I8" s="64" t="s">
        <v>0</v>
      </c>
      <c r="J8" s="65"/>
    </row>
    <row r="9" spans="1:11" ht="20" customHeight="1" x14ac:dyDescent="0.15">
      <c r="A9" s="19" t="str">
        <f>'Beoordelen Demo'!A21</f>
        <v>Casus 4. Stuurinformatie en dashboards</v>
      </c>
      <c r="B9" s="7"/>
      <c r="C9" s="60" t="s">
        <v>2</v>
      </c>
      <c r="D9" s="61"/>
      <c r="E9" s="16"/>
      <c r="F9" s="60" t="s">
        <v>2</v>
      </c>
      <c r="G9" s="61"/>
      <c r="H9" s="16"/>
      <c r="I9" s="60" t="s">
        <v>2</v>
      </c>
      <c r="J9" s="61"/>
    </row>
    <row r="10" spans="1:11" ht="130" customHeight="1" x14ac:dyDescent="0.15">
      <c r="A10" s="21" t="str">
        <f>'Beoordelen Demo'!A22</f>
        <v>Zie "Bijlage 6 Kwaliteit"</v>
      </c>
      <c r="B10" s="7"/>
      <c r="C10" s="66" t="s">
        <v>0</v>
      </c>
      <c r="D10" s="65"/>
      <c r="E10" s="16"/>
      <c r="F10" s="64" t="s">
        <v>0</v>
      </c>
      <c r="G10" s="65"/>
      <c r="H10" s="16"/>
      <c r="I10" s="64" t="s">
        <v>0</v>
      </c>
      <c r="J10" s="65"/>
    </row>
    <row r="11" spans="1:11" ht="20" customHeight="1" x14ac:dyDescent="0.15">
      <c r="A11" s="19" t="str">
        <f>'Beoordelen Demo'!A27</f>
        <v>Casus 5. ELO</v>
      </c>
      <c r="B11" s="7"/>
      <c r="C11" s="60" t="s">
        <v>2</v>
      </c>
      <c r="D11" s="61"/>
      <c r="E11" s="16"/>
      <c r="F11" s="60" t="s">
        <v>2</v>
      </c>
      <c r="G11" s="61"/>
      <c r="H11" s="16"/>
      <c r="I11" s="60" t="s">
        <v>2</v>
      </c>
      <c r="J11" s="61"/>
    </row>
    <row r="12" spans="1:11" ht="130" customHeight="1" x14ac:dyDescent="0.15">
      <c r="A12" s="21" t="str">
        <f>'Beoordelen Demo'!A28</f>
        <v>Zie "Bijlage 6 Kwaliteit"</v>
      </c>
      <c r="B12" s="7"/>
      <c r="C12" s="62" t="s">
        <v>0</v>
      </c>
      <c r="D12" s="63"/>
      <c r="E12" s="16"/>
      <c r="F12" s="64" t="s">
        <v>0</v>
      </c>
      <c r="G12" s="65"/>
      <c r="H12" s="16"/>
      <c r="I12" s="64" t="s">
        <v>0</v>
      </c>
      <c r="J12" s="65"/>
    </row>
    <row r="13" spans="1:11" ht="20" customHeight="1" x14ac:dyDescent="0.15">
      <c r="A13" s="19" t="str">
        <f>'Beoordelen Demo'!A33</f>
        <v>Casus 6. Leerlingdossier</v>
      </c>
      <c r="B13" s="7"/>
      <c r="C13" s="60" t="s">
        <v>2</v>
      </c>
      <c r="D13" s="61"/>
      <c r="E13" s="16"/>
      <c r="F13" s="60" t="s">
        <v>2</v>
      </c>
      <c r="G13" s="61"/>
      <c r="H13" s="16"/>
      <c r="I13" s="60" t="s">
        <v>2</v>
      </c>
      <c r="J13" s="61"/>
    </row>
    <row r="14" spans="1:11" ht="130" customHeight="1" x14ac:dyDescent="0.15">
      <c r="A14" s="21" t="str">
        <f>'Beoordelen Demo'!A34</f>
        <v>Zie "Bijlage 6 Kwaliteit"</v>
      </c>
      <c r="B14" s="7"/>
      <c r="C14" s="62" t="s">
        <v>0</v>
      </c>
      <c r="D14" s="63"/>
      <c r="E14" s="16"/>
      <c r="F14" s="64" t="s">
        <v>0</v>
      </c>
      <c r="G14" s="65"/>
      <c r="H14" s="16"/>
      <c r="I14" s="64" t="s">
        <v>0</v>
      </c>
      <c r="J14" s="65"/>
    </row>
    <row r="15" spans="1:11" ht="20" customHeight="1" x14ac:dyDescent="0.15">
      <c r="A15" s="19" t="str">
        <f>'Beoordelen Demo'!A39</f>
        <v>Casus 7. Integratie applicatie</v>
      </c>
      <c r="B15" s="7"/>
      <c r="C15" s="60" t="s">
        <v>2</v>
      </c>
      <c r="D15" s="61"/>
      <c r="E15" s="16"/>
      <c r="F15" s="60" t="s">
        <v>2</v>
      </c>
      <c r="G15" s="61"/>
      <c r="H15" s="16"/>
      <c r="I15" s="60" t="s">
        <v>2</v>
      </c>
      <c r="J15" s="61"/>
    </row>
    <row r="16" spans="1:11" ht="130" customHeight="1" x14ac:dyDescent="0.15">
      <c r="A16" s="21" t="str">
        <f>'Beoordelen Demo'!A40</f>
        <v>Zie "Bijlage 6 Kwaliteit"</v>
      </c>
      <c r="B16" s="7"/>
      <c r="C16" s="62" t="s">
        <v>0</v>
      </c>
      <c r="D16" s="63"/>
      <c r="E16" s="16"/>
      <c r="F16" s="64" t="s">
        <v>0</v>
      </c>
      <c r="G16" s="65"/>
      <c r="H16" s="16"/>
      <c r="I16" s="64" t="s">
        <v>0</v>
      </c>
      <c r="J16" s="65"/>
    </row>
  </sheetData>
  <sheetProtection algorithmName="SHA-512" hashValue="l0Hp8CDuojJBZd88gDDXP666VGe++We2uf5I3v64OdvHwBieONVx1/04x/o4ji+4JiD2Eb2gG0GebNbZmM5Yfw==" saltValue="MvQxBJLgj8NijdEp/NzrNQ==" spinCount="100000" sheet="1" objects="1" scenarios="1"/>
  <mergeCells count="48">
    <mergeCell ref="C6:D6"/>
    <mergeCell ref="F6:G6"/>
    <mergeCell ref="I6:J6"/>
    <mergeCell ref="C10:D10"/>
    <mergeCell ref="C1:D1"/>
    <mergeCell ref="F1:G1"/>
    <mergeCell ref="I1:J1"/>
    <mergeCell ref="C2:D2"/>
    <mergeCell ref="F2:G2"/>
    <mergeCell ref="I2:J2"/>
    <mergeCell ref="F10:G10"/>
    <mergeCell ref="I10:J10"/>
    <mergeCell ref="C3:D3"/>
    <mergeCell ref="F3:G3"/>
    <mergeCell ref="I3:J3"/>
    <mergeCell ref="I5:J5"/>
    <mergeCell ref="C12:D12"/>
    <mergeCell ref="F12:G12"/>
    <mergeCell ref="I12:J12"/>
    <mergeCell ref="C11:D11"/>
    <mergeCell ref="F11:G11"/>
    <mergeCell ref="I11:J11"/>
    <mergeCell ref="F5:G5"/>
    <mergeCell ref="C5:D5"/>
    <mergeCell ref="C4:D4"/>
    <mergeCell ref="F4:G4"/>
    <mergeCell ref="I4:J4"/>
    <mergeCell ref="C7:D7"/>
    <mergeCell ref="F7:G7"/>
    <mergeCell ref="I7:J7"/>
    <mergeCell ref="I9:J9"/>
    <mergeCell ref="F9:G9"/>
    <mergeCell ref="C9:D9"/>
    <mergeCell ref="I8:J8"/>
    <mergeCell ref="C8:D8"/>
    <mergeCell ref="F8:G8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</mergeCells>
  <dataValidations count="1">
    <dataValidation type="list" errorStyle="warning" allowBlank="1" showErrorMessage="1" error="Voer juiste waarde in. " sqref="C3 F3 F5 I5 I3 C9 C11 F11 C5 C7 F7 I7 I9 F9 I11 C13 F13 I13 C15 F15 I15" xr:uid="{811A6D43-9443-8645-BA09-7E367C836C53}">
      <formula1>SCORE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286C-8AAB-7543-8191-FB68FE4B0E81}">
  <dimension ref="A1:K16"/>
  <sheetViews>
    <sheetView showGridLines="0" zoomScaleNormal="100" workbookViewId="0">
      <pane ySplit="2" topLeftCell="A12" activePane="bottomLeft" state="frozen"/>
      <selection pane="bottomLeft" activeCell="C20" sqref="C20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18" t="s">
        <v>28</v>
      </c>
      <c r="B1" s="9"/>
      <c r="C1" s="72" t="s">
        <v>4</v>
      </c>
      <c r="D1" s="68"/>
      <c r="E1" s="9"/>
      <c r="F1" s="67" t="s">
        <v>5</v>
      </c>
      <c r="G1" s="68"/>
      <c r="H1" s="9"/>
      <c r="I1" s="67" t="s">
        <v>6</v>
      </c>
      <c r="J1" s="68"/>
      <c r="K1" s="3"/>
    </row>
    <row r="2" spans="1:11" ht="40" customHeight="1" x14ac:dyDescent="0.15">
      <c r="A2" s="28" t="s">
        <v>14</v>
      </c>
      <c r="B2" s="6"/>
      <c r="C2" s="69" t="s">
        <v>2</v>
      </c>
      <c r="D2" s="70"/>
      <c r="E2" s="6"/>
      <c r="F2" s="71" t="s">
        <v>2</v>
      </c>
      <c r="G2" s="70"/>
      <c r="H2" s="6"/>
      <c r="I2" s="71" t="s">
        <v>2</v>
      </c>
      <c r="J2" s="70"/>
    </row>
    <row r="3" spans="1:11" ht="20" customHeight="1" x14ac:dyDescent="0.15">
      <c r="A3" s="19" t="str">
        <f>'Beoordelen Demo'!A3</f>
        <v>Casus 1. Ouderapp</v>
      </c>
      <c r="B3" s="7"/>
      <c r="C3" s="60" t="s">
        <v>2</v>
      </c>
      <c r="D3" s="61"/>
      <c r="E3" s="16"/>
      <c r="F3" s="60" t="s">
        <v>2</v>
      </c>
      <c r="G3" s="61"/>
      <c r="H3" s="16"/>
      <c r="I3" s="60" t="s">
        <v>2</v>
      </c>
      <c r="J3" s="61"/>
    </row>
    <row r="4" spans="1:11" ht="130" customHeight="1" x14ac:dyDescent="0.15">
      <c r="A4" s="21" t="str">
        <f>'Beoordelen Demo'!A4</f>
        <v>Zie "Bijlage 6 Kwaliteit"</v>
      </c>
      <c r="B4" s="7"/>
      <c r="C4" s="66" t="s">
        <v>0</v>
      </c>
      <c r="D4" s="65"/>
      <c r="E4" s="16"/>
      <c r="F4" s="64" t="s">
        <v>0</v>
      </c>
      <c r="G4" s="65"/>
      <c r="H4" s="16"/>
      <c r="I4" s="64" t="s">
        <v>0</v>
      </c>
      <c r="J4" s="65"/>
    </row>
    <row r="5" spans="1:11" ht="20" customHeight="1" x14ac:dyDescent="0.15">
      <c r="A5" s="19" t="str">
        <f>'Beoordelen Demo'!A9</f>
        <v>Casus 2. Gestapelde rollen en rechten</v>
      </c>
      <c r="B5" s="7"/>
      <c r="C5" s="60" t="s">
        <v>2</v>
      </c>
      <c r="D5" s="61"/>
      <c r="E5" s="16"/>
      <c r="F5" s="60" t="s">
        <v>2</v>
      </c>
      <c r="G5" s="61"/>
      <c r="H5" s="16"/>
      <c r="I5" s="60" t="s">
        <v>2</v>
      </c>
      <c r="J5" s="61"/>
    </row>
    <row r="6" spans="1:11" ht="130" customHeight="1" x14ac:dyDescent="0.15">
      <c r="A6" s="21" t="str">
        <f>'Beoordelen Demo'!A10</f>
        <v>Zie "Bijlage 6 Kwaliteit"</v>
      </c>
      <c r="B6" s="7"/>
      <c r="C6" s="62" t="s">
        <v>0</v>
      </c>
      <c r="D6" s="63"/>
      <c r="E6" s="16"/>
      <c r="F6" s="64" t="s">
        <v>0</v>
      </c>
      <c r="G6" s="65"/>
      <c r="H6" s="16"/>
      <c r="I6" s="64" t="s">
        <v>0</v>
      </c>
      <c r="J6" s="65"/>
    </row>
    <row r="7" spans="1:11" ht="20" customHeight="1" x14ac:dyDescent="0.15">
      <c r="A7" s="20" t="str">
        <f>'Beoordelen Demo'!A15</f>
        <v>Casus 3. PTA workflows</v>
      </c>
      <c r="B7" s="7"/>
      <c r="C7" s="60" t="s">
        <v>2</v>
      </c>
      <c r="D7" s="61"/>
      <c r="E7" s="16"/>
      <c r="F7" s="60" t="s">
        <v>2</v>
      </c>
      <c r="G7" s="61"/>
      <c r="H7" s="16"/>
      <c r="I7" s="60" t="s">
        <v>2</v>
      </c>
      <c r="J7" s="61"/>
    </row>
    <row r="8" spans="1:11" ht="130" customHeight="1" x14ac:dyDescent="0.15">
      <c r="A8" s="21" t="str">
        <f>'Beoordelen Demo'!A16</f>
        <v>Zie "Bijlage 6 Kwaliteit"</v>
      </c>
      <c r="B8" s="7"/>
      <c r="C8" s="62" t="s">
        <v>0</v>
      </c>
      <c r="D8" s="63"/>
      <c r="E8" s="16"/>
      <c r="F8" s="64" t="s">
        <v>0</v>
      </c>
      <c r="G8" s="65"/>
      <c r="H8" s="16"/>
      <c r="I8" s="64" t="s">
        <v>0</v>
      </c>
      <c r="J8" s="65"/>
    </row>
    <row r="9" spans="1:11" ht="20" customHeight="1" x14ac:dyDescent="0.15">
      <c r="A9" s="19" t="str">
        <f>'Beoordelen Demo'!A21</f>
        <v>Casus 4. Stuurinformatie en dashboards</v>
      </c>
      <c r="B9" s="7"/>
      <c r="C9" s="60" t="s">
        <v>2</v>
      </c>
      <c r="D9" s="61"/>
      <c r="E9" s="16"/>
      <c r="F9" s="60" t="s">
        <v>2</v>
      </c>
      <c r="G9" s="61"/>
      <c r="H9" s="16"/>
      <c r="I9" s="60" t="s">
        <v>2</v>
      </c>
      <c r="J9" s="61"/>
    </row>
    <row r="10" spans="1:11" ht="130" customHeight="1" x14ac:dyDescent="0.15">
      <c r="A10" s="21" t="str">
        <f>'Beoordelen Demo'!A22</f>
        <v>Zie "Bijlage 6 Kwaliteit"</v>
      </c>
      <c r="B10" s="7"/>
      <c r="C10" s="66" t="s">
        <v>0</v>
      </c>
      <c r="D10" s="65"/>
      <c r="E10" s="16"/>
      <c r="F10" s="64" t="s">
        <v>0</v>
      </c>
      <c r="G10" s="65"/>
      <c r="H10" s="16"/>
      <c r="I10" s="64" t="s">
        <v>0</v>
      </c>
      <c r="J10" s="65"/>
    </row>
    <row r="11" spans="1:11" ht="20" customHeight="1" x14ac:dyDescent="0.15">
      <c r="A11" s="19" t="str">
        <f>'Beoordelen Demo'!A27</f>
        <v>Casus 5. ELO</v>
      </c>
      <c r="B11" s="7"/>
      <c r="C11" s="60" t="s">
        <v>2</v>
      </c>
      <c r="D11" s="61"/>
      <c r="E11" s="16"/>
      <c r="F11" s="60" t="s">
        <v>2</v>
      </c>
      <c r="G11" s="61"/>
      <c r="H11" s="16"/>
      <c r="I11" s="60" t="s">
        <v>2</v>
      </c>
      <c r="J11" s="61"/>
    </row>
    <row r="12" spans="1:11" ht="130" customHeight="1" x14ac:dyDescent="0.15">
      <c r="A12" s="21" t="str">
        <f>'Beoordelen Demo'!A28</f>
        <v>Zie "Bijlage 6 Kwaliteit"</v>
      </c>
      <c r="B12" s="7"/>
      <c r="C12" s="62" t="s">
        <v>0</v>
      </c>
      <c r="D12" s="63"/>
      <c r="E12" s="16"/>
      <c r="F12" s="64" t="s">
        <v>0</v>
      </c>
      <c r="G12" s="65"/>
      <c r="H12" s="16"/>
      <c r="I12" s="64" t="s">
        <v>0</v>
      </c>
      <c r="J12" s="65"/>
    </row>
    <row r="13" spans="1:11" ht="20" customHeight="1" x14ac:dyDescent="0.15">
      <c r="A13" s="19" t="str">
        <f>'Beoordelen Demo'!A33</f>
        <v>Casus 6. Leerlingdossier</v>
      </c>
      <c r="B13" s="7"/>
      <c r="C13" s="60" t="s">
        <v>2</v>
      </c>
      <c r="D13" s="61"/>
      <c r="E13" s="16"/>
      <c r="F13" s="60" t="s">
        <v>2</v>
      </c>
      <c r="G13" s="61"/>
      <c r="H13" s="16"/>
      <c r="I13" s="60" t="s">
        <v>2</v>
      </c>
      <c r="J13" s="61"/>
    </row>
    <row r="14" spans="1:11" ht="130" customHeight="1" x14ac:dyDescent="0.15">
      <c r="A14" s="21" t="str">
        <f>'Beoordelen Demo'!A34</f>
        <v>Zie "Bijlage 6 Kwaliteit"</v>
      </c>
      <c r="B14" s="7"/>
      <c r="C14" s="62" t="s">
        <v>0</v>
      </c>
      <c r="D14" s="63"/>
      <c r="E14" s="16"/>
      <c r="F14" s="64" t="s">
        <v>0</v>
      </c>
      <c r="G14" s="65"/>
      <c r="H14" s="16"/>
      <c r="I14" s="64" t="s">
        <v>0</v>
      </c>
      <c r="J14" s="65"/>
    </row>
    <row r="15" spans="1:11" ht="20" customHeight="1" x14ac:dyDescent="0.15">
      <c r="A15" s="19" t="str">
        <f>'Beoordelen Demo'!A39</f>
        <v>Casus 7. Integratie applicatie</v>
      </c>
      <c r="B15" s="7"/>
      <c r="C15" s="60" t="s">
        <v>2</v>
      </c>
      <c r="D15" s="61"/>
      <c r="E15" s="16"/>
      <c r="F15" s="60" t="s">
        <v>2</v>
      </c>
      <c r="G15" s="61"/>
      <c r="H15" s="16"/>
      <c r="I15" s="60" t="s">
        <v>2</v>
      </c>
      <c r="J15" s="61"/>
    </row>
    <row r="16" spans="1:11" ht="130" customHeight="1" x14ac:dyDescent="0.15">
      <c r="A16" s="21" t="str">
        <f>'Beoordelen Demo'!A40</f>
        <v>Zie "Bijlage 6 Kwaliteit"</v>
      </c>
      <c r="B16" s="7"/>
      <c r="C16" s="62" t="s">
        <v>0</v>
      </c>
      <c r="D16" s="63"/>
      <c r="E16" s="16"/>
      <c r="F16" s="64" t="s">
        <v>0</v>
      </c>
      <c r="G16" s="65"/>
      <c r="H16" s="16"/>
      <c r="I16" s="64" t="s">
        <v>0</v>
      </c>
      <c r="J16" s="65"/>
    </row>
  </sheetData>
  <sheetProtection algorithmName="SHA-512" hashValue="iTKu/O06CzMsUvghz4HYlszvnoj7DSX924IF2U8xYGt3EpYBoEmMYNlRlyWImpssxYMZNjakOftLTBuaTEQB4w==" saltValue="258cbC5KjYy8mfH+Dk2gtg==" spinCount="100000" sheet="1" objects="1" scenarios="1"/>
  <mergeCells count="48">
    <mergeCell ref="C6:D6"/>
    <mergeCell ref="F6:G6"/>
    <mergeCell ref="I6:J6"/>
    <mergeCell ref="C10:D10"/>
    <mergeCell ref="C1:D1"/>
    <mergeCell ref="F1:G1"/>
    <mergeCell ref="I1:J1"/>
    <mergeCell ref="C2:D2"/>
    <mergeCell ref="F2:G2"/>
    <mergeCell ref="I2:J2"/>
    <mergeCell ref="F10:G10"/>
    <mergeCell ref="I10:J10"/>
    <mergeCell ref="I3:J3"/>
    <mergeCell ref="F3:G3"/>
    <mergeCell ref="C3:D3"/>
    <mergeCell ref="C5:D5"/>
    <mergeCell ref="C12:D12"/>
    <mergeCell ref="F12:G12"/>
    <mergeCell ref="I12:J12"/>
    <mergeCell ref="I11:J11"/>
    <mergeCell ref="F11:G11"/>
    <mergeCell ref="C11:D11"/>
    <mergeCell ref="F5:G5"/>
    <mergeCell ref="I5:J5"/>
    <mergeCell ref="C4:D4"/>
    <mergeCell ref="F4:G4"/>
    <mergeCell ref="I4:J4"/>
    <mergeCell ref="I7:J7"/>
    <mergeCell ref="F7:G7"/>
    <mergeCell ref="C7:D7"/>
    <mergeCell ref="C9:D9"/>
    <mergeCell ref="F9:G9"/>
    <mergeCell ref="I9:J9"/>
    <mergeCell ref="I8:J8"/>
    <mergeCell ref="C8:D8"/>
    <mergeCell ref="F8:G8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</mergeCells>
  <dataValidations count="1">
    <dataValidation type="list" errorStyle="warning" allowBlank="1" showErrorMessage="1" error="Voer juiste waarde in. " sqref="F3 I3 C3 C5 F5 F11 I11 I9 F7 I7 I5 F9 C9 C7 C11 C13 F13 I13 C15 F15 I15" xr:uid="{1FFA49CF-5E92-9543-B97A-6CA8A222D309}">
      <formula1>SCORE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K52"/>
  <sheetViews>
    <sheetView showGridLines="0" tabSelected="1" zoomScaleNormal="10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J52" sqref="J52"/>
    </sheetView>
  </sheetViews>
  <sheetFormatPr baseColWidth="10" defaultColWidth="8.83203125" defaultRowHeight="15" x14ac:dyDescent="0.2"/>
  <cols>
    <col min="1" max="1" width="60.6640625" customWidth="1"/>
    <col min="2" max="2" width="24" bestFit="1" customWidth="1"/>
    <col min="3" max="3" width="1.83203125" customWidth="1"/>
    <col min="4" max="4" width="19.83203125" customWidth="1"/>
    <col min="5" max="5" width="40.83203125" customWidth="1"/>
    <col min="6" max="6" width="1.83203125" customWidth="1"/>
    <col min="7" max="7" width="19.83203125" customWidth="1"/>
    <col min="8" max="8" width="40.83203125" customWidth="1"/>
    <col min="9" max="9" width="1.83203125" customWidth="1"/>
    <col min="10" max="10" width="19.83203125" customWidth="1"/>
    <col min="11" max="11" width="40.83203125" customWidth="1"/>
  </cols>
  <sheetData>
    <row r="1" spans="1:11" ht="50" customHeight="1" x14ac:dyDescent="0.2">
      <c r="A1" s="86" t="s">
        <v>23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35" customHeight="1" x14ac:dyDescent="0.2">
      <c r="A2" s="89" t="str">
        <f>'Beoordelen Demo'!A2</f>
        <v>2. DEMONSTRATIE AANGEBODEN LEERLING INFORMATIESYSTEEM</v>
      </c>
      <c r="B2" s="90"/>
      <c r="C2" s="10"/>
      <c r="D2" s="48" t="str">
        <f>'Beoordelaar 1'!C1</f>
        <v>Inschrijver 1</v>
      </c>
      <c r="E2" s="49" t="s">
        <v>7</v>
      </c>
      <c r="F2" s="10"/>
      <c r="G2" s="50" t="str">
        <f>'Beoordelaar 1'!F1</f>
        <v>Inschrijver 2</v>
      </c>
      <c r="H2" s="49" t="s">
        <v>7</v>
      </c>
      <c r="I2" s="10"/>
      <c r="J2" s="50" t="str">
        <f>'Beoordelaar 1'!I1</f>
        <v>Inschrijver 3</v>
      </c>
      <c r="K2" s="49" t="s">
        <v>7</v>
      </c>
    </row>
    <row r="3" spans="1:11" ht="18" customHeight="1" x14ac:dyDescent="0.2">
      <c r="A3" s="75" t="str">
        <f>'Beoordelen Demo'!A3</f>
        <v>Casus 1. Ouderapp</v>
      </c>
      <c r="B3" s="22" t="s">
        <v>30</v>
      </c>
      <c r="C3" s="11"/>
      <c r="D3" s="23" t="str">
        <f>'Beoordelaar 1'!C3</f>
        <v>Score:</v>
      </c>
      <c r="E3" s="77" t="s">
        <v>8</v>
      </c>
      <c r="F3" s="11"/>
      <c r="G3" s="24" t="str">
        <f>'Beoordelaar 1'!F3</f>
        <v>Score:</v>
      </c>
      <c r="H3" s="77" t="s">
        <v>8</v>
      </c>
      <c r="I3" s="11"/>
      <c r="J3" s="24" t="str">
        <f>'Beoordelaar 1'!I3</f>
        <v>Score:</v>
      </c>
      <c r="K3" s="77" t="s">
        <v>8</v>
      </c>
    </row>
    <row r="4" spans="1:11" ht="18" customHeight="1" x14ac:dyDescent="0.2">
      <c r="A4" s="76"/>
      <c r="B4" s="22" t="s">
        <v>29</v>
      </c>
      <c r="C4" s="11"/>
      <c r="D4" s="23" t="str">
        <f>'Beoordelaar 2'!C3</f>
        <v>Score:</v>
      </c>
      <c r="E4" s="78"/>
      <c r="F4" s="11"/>
      <c r="G4" s="24" t="str">
        <f>'Beoordelaar 2'!F3</f>
        <v>Score:</v>
      </c>
      <c r="H4" s="78"/>
      <c r="I4" s="11"/>
      <c r="J4" s="24" t="str">
        <f>'Beoordelaar 2'!I3</f>
        <v>Score:</v>
      </c>
      <c r="K4" s="78"/>
    </row>
    <row r="5" spans="1:11" ht="18" customHeight="1" x14ac:dyDescent="0.2">
      <c r="A5" s="76"/>
      <c r="B5" s="22" t="s">
        <v>31</v>
      </c>
      <c r="C5" s="11"/>
      <c r="D5" s="23" t="str">
        <f>'Beoordelaar 3'!C3</f>
        <v>Score:</v>
      </c>
      <c r="E5" s="78"/>
      <c r="F5" s="11"/>
      <c r="G5" s="24" t="str">
        <f>'Beoordelaar 3'!F3</f>
        <v>Score:</v>
      </c>
      <c r="H5" s="78"/>
      <c r="I5" s="11"/>
      <c r="J5" s="24" t="str">
        <f>'Beoordelaar 3'!I3</f>
        <v>Score:</v>
      </c>
      <c r="K5" s="78"/>
    </row>
    <row r="6" spans="1:11" ht="18" customHeight="1" x14ac:dyDescent="0.2">
      <c r="A6" s="76"/>
      <c r="B6" s="22" t="s">
        <v>32</v>
      </c>
      <c r="C6" s="11"/>
      <c r="D6" s="23" t="str">
        <f>'Beoordelaar 4'!C3</f>
        <v>Score:</v>
      </c>
      <c r="E6" s="78"/>
      <c r="F6" s="11"/>
      <c r="G6" s="24" t="str">
        <f>'Beoordelaar 4'!F3</f>
        <v>Score:</v>
      </c>
      <c r="H6" s="78"/>
      <c r="I6" s="11"/>
      <c r="J6" s="24" t="str">
        <f>'Beoordelaar 4'!I3</f>
        <v>Score:</v>
      </c>
      <c r="K6" s="78"/>
    </row>
    <row r="7" spans="1:11" ht="18" customHeight="1" x14ac:dyDescent="0.2">
      <c r="A7" s="76"/>
      <c r="B7" s="22" t="s">
        <v>33</v>
      </c>
      <c r="C7" s="11"/>
      <c r="D7" s="23" t="str">
        <f>'Beoordelaar 5'!C3</f>
        <v>Score:</v>
      </c>
      <c r="E7" s="78"/>
      <c r="F7" s="11"/>
      <c r="G7" s="24" t="str">
        <f>'Beoordelaar 5'!F3</f>
        <v>Score:</v>
      </c>
      <c r="H7" s="78"/>
      <c r="I7" s="11"/>
      <c r="J7" s="24" t="str">
        <f>'Beoordelaar 5'!I3</f>
        <v>Score:</v>
      </c>
      <c r="K7" s="78"/>
    </row>
    <row r="8" spans="1:11" ht="20" customHeight="1" x14ac:dyDescent="0.2">
      <c r="A8" s="80" t="s">
        <v>1</v>
      </c>
      <c r="B8" s="81"/>
      <c r="C8" s="12"/>
      <c r="D8" s="51" t="s">
        <v>2</v>
      </c>
      <c r="E8" s="78"/>
      <c r="F8" s="12"/>
      <c r="G8" s="51" t="s">
        <v>2</v>
      </c>
      <c r="H8" s="78"/>
      <c r="I8" s="12"/>
      <c r="J8" s="51" t="s">
        <v>2</v>
      </c>
      <c r="K8" s="78"/>
    </row>
    <row r="9" spans="1:11" ht="20" customHeight="1" x14ac:dyDescent="0.2">
      <c r="A9" s="82"/>
      <c r="B9" s="83"/>
      <c r="C9" s="13"/>
      <c r="D9" s="52" t="str">
        <f>IF(D8="Uitmuntend","€ 4.004",IF(D8="Goed","€ 3.203,20",IF(D8="Voldoende","€ 0",IF(D8="Matig","- € 8.008",IF(D8="Onvoldoende","KO"," ")))))</f>
        <v xml:space="preserve"> </v>
      </c>
      <c r="E9" s="79"/>
      <c r="F9" s="13"/>
      <c r="G9" s="52" t="str">
        <f>IF(G8="Uitmuntend","€ 4.004",IF(G8="Goed","€ 3.203,20",IF(G8="Voldoende","€ 0",IF(G8="Matig","- € 8.008",IF(G8="Onvoldoende","KO"," ")))))</f>
        <v xml:space="preserve"> </v>
      </c>
      <c r="H9" s="79"/>
      <c r="I9" s="13"/>
      <c r="J9" s="52" t="str">
        <f>IF(J8="Uitmuntend","€ 4.004",IF(J8="Goed","€ 3.203,20",IF(J8="Voldoende","€ 0",IF(J8="Matig","- € 8.008",IF(J8="Onvoldoende","KO"," ")))))</f>
        <v xml:space="preserve"> </v>
      </c>
      <c r="K9" s="79"/>
    </row>
    <row r="10" spans="1:11" ht="18" customHeight="1" x14ac:dyDescent="0.2">
      <c r="A10" s="75" t="str">
        <f>'Beoordelen Demo'!A9</f>
        <v>Casus 2. Gestapelde rollen en rechten</v>
      </c>
      <c r="B10" s="22" t="str">
        <f>B3</f>
        <v>Beoordelaar 1</v>
      </c>
      <c r="C10" s="11"/>
      <c r="D10" s="23" t="str">
        <f>'Beoordelaar 1'!C5</f>
        <v>Score:</v>
      </c>
      <c r="E10" s="77" t="s">
        <v>8</v>
      </c>
      <c r="F10" s="11"/>
      <c r="G10" s="24" t="str">
        <f>'Beoordelaar 1'!F5</f>
        <v>Score:</v>
      </c>
      <c r="H10" s="77" t="s">
        <v>8</v>
      </c>
      <c r="I10" s="11"/>
      <c r="J10" s="24" t="str">
        <f>'Beoordelaar 1'!I5</f>
        <v>Score:</v>
      </c>
      <c r="K10" s="77" t="s">
        <v>8</v>
      </c>
    </row>
    <row r="11" spans="1:11" ht="18" customHeight="1" x14ac:dyDescent="0.2">
      <c r="A11" s="76"/>
      <c r="B11" s="22" t="str">
        <f>B4</f>
        <v>Beoordelaar 2</v>
      </c>
      <c r="C11" s="11"/>
      <c r="D11" s="23" t="str">
        <f>'Beoordelaar 2'!C5</f>
        <v>Score:</v>
      </c>
      <c r="E11" s="78"/>
      <c r="F11" s="11"/>
      <c r="G11" s="24" t="str">
        <f>'Beoordelaar 2'!F5</f>
        <v>Score:</v>
      </c>
      <c r="H11" s="78"/>
      <c r="I11" s="11"/>
      <c r="J11" s="24" t="str">
        <f>'Beoordelaar 2'!I5</f>
        <v>Score:</v>
      </c>
      <c r="K11" s="78"/>
    </row>
    <row r="12" spans="1:11" ht="18" customHeight="1" x14ac:dyDescent="0.2">
      <c r="A12" s="76"/>
      <c r="B12" s="22" t="str">
        <f>B5</f>
        <v>Beoordelaar 3</v>
      </c>
      <c r="C12" s="11"/>
      <c r="D12" s="23" t="str">
        <f>'Beoordelaar 3'!C5</f>
        <v>Score:</v>
      </c>
      <c r="E12" s="78"/>
      <c r="F12" s="11"/>
      <c r="G12" s="24" t="str">
        <f>'Beoordelaar 3'!F5</f>
        <v>Score:</v>
      </c>
      <c r="H12" s="78"/>
      <c r="I12" s="11"/>
      <c r="J12" s="24" t="str">
        <f>'Beoordelaar 3'!I5</f>
        <v>Score:</v>
      </c>
      <c r="K12" s="78"/>
    </row>
    <row r="13" spans="1:11" ht="18" customHeight="1" x14ac:dyDescent="0.2">
      <c r="A13" s="76"/>
      <c r="B13" s="22" t="str">
        <f>B6</f>
        <v>Beoordelaar 4</v>
      </c>
      <c r="C13" s="11"/>
      <c r="D13" s="23" t="str">
        <f>'Beoordelaar 4'!C5</f>
        <v>Score:</v>
      </c>
      <c r="E13" s="78"/>
      <c r="F13" s="11"/>
      <c r="G13" s="24" t="str">
        <f>'Beoordelaar 4'!F5</f>
        <v>Score:</v>
      </c>
      <c r="H13" s="78"/>
      <c r="I13" s="11"/>
      <c r="J13" s="24" t="str">
        <f>'Beoordelaar 4'!I5</f>
        <v>Score:</v>
      </c>
      <c r="K13" s="78"/>
    </row>
    <row r="14" spans="1:11" ht="18" customHeight="1" x14ac:dyDescent="0.2">
      <c r="A14" s="76"/>
      <c r="B14" s="22" t="str">
        <f>B7</f>
        <v>Beoordelaar 5</v>
      </c>
      <c r="C14" s="11"/>
      <c r="D14" s="23" t="str">
        <f>'Beoordelaar 5'!C5</f>
        <v>Score:</v>
      </c>
      <c r="E14" s="78"/>
      <c r="F14" s="11"/>
      <c r="G14" s="24" t="str">
        <f>'Beoordelaar 5'!F5</f>
        <v>Score:</v>
      </c>
      <c r="H14" s="78"/>
      <c r="I14" s="11"/>
      <c r="J14" s="24" t="str">
        <f>'Beoordelaar 5'!I5</f>
        <v>Score:</v>
      </c>
      <c r="K14" s="78"/>
    </row>
    <row r="15" spans="1:11" ht="20" customHeight="1" x14ac:dyDescent="0.2">
      <c r="A15" s="80" t="s">
        <v>1</v>
      </c>
      <c r="B15" s="81"/>
      <c r="C15" s="12"/>
      <c r="D15" s="51" t="s">
        <v>2</v>
      </c>
      <c r="E15" s="78"/>
      <c r="F15" s="12"/>
      <c r="G15" s="51" t="s">
        <v>2</v>
      </c>
      <c r="H15" s="78"/>
      <c r="I15" s="12"/>
      <c r="J15" s="51" t="s">
        <v>2</v>
      </c>
      <c r="K15" s="78"/>
    </row>
    <row r="16" spans="1:11" ht="20" customHeight="1" x14ac:dyDescent="0.2">
      <c r="A16" s="82"/>
      <c r="B16" s="83"/>
      <c r="C16" s="13"/>
      <c r="D16" s="52" t="str">
        <f>IF(D15="Uitmuntend","€ 4.004",IF(D15="Goed","€ 3.203,20",IF(D15="Voldoende","€ 0",IF(D15="Matig","- € 8.008",IF(D15="Onvoldoende","KO"," ")))))</f>
        <v xml:space="preserve"> </v>
      </c>
      <c r="E16" s="79"/>
      <c r="F16" s="13"/>
      <c r="G16" s="52" t="str">
        <f>IF(G15="Uitmuntend","€ 4.004",IF(G15="Goed","€ 3.203,20",IF(G15="Voldoende","€ 0",IF(G15="Matig","- € 8.008",IF(G15="Onvoldoende","KO"," ")))))</f>
        <v xml:space="preserve"> </v>
      </c>
      <c r="H16" s="79"/>
      <c r="I16" s="13"/>
      <c r="J16" s="52" t="str">
        <f>IF(J15="Uitmuntend","€ 4.004",IF(J15="Goed","€ 3.203,20",IF(J15="Voldoende","€ 0",IF(J15="Matig","- € 8.008",IF(J15="Onvoldoende","KO"," ")))))</f>
        <v xml:space="preserve"> </v>
      </c>
      <c r="K16" s="79"/>
    </row>
    <row r="17" spans="1:11" ht="18" customHeight="1" x14ac:dyDescent="0.2">
      <c r="A17" s="75" t="str">
        <f>'Beoordelen Demo'!A15</f>
        <v>Casus 3. PTA workflows</v>
      </c>
      <c r="B17" s="22" t="str">
        <f>B3</f>
        <v>Beoordelaar 1</v>
      </c>
      <c r="C17" s="11"/>
      <c r="D17" s="23" t="str">
        <f>'Beoordelaar 1'!C7</f>
        <v>Score:</v>
      </c>
      <c r="E17" s="77" t="s">
        <v>8</v>
      </c>
      <c r="F17" s="11"/>
      <c r="G17" s="24" t="str">
        <f>'Beoordelaar 1'!F7</f>
        <v>Score:</v>
      </c>
      <c r="H17" s="77" t="s">
        <v>8</v>
      </c>
      <c r="I17" s="11"/>
      <c r="J17" s="24" t="str">
        <f>'Beoordelaar 1'!I7</f>
        <v>Score:</v>
      </c>
      <c r="K17" s="77" t="s">
        <v>8</v>
      </c>
    </row>
    <row r="18" spans="1:11" ht="18" customHeight="1" x14ac:dyDescent="0.2">
      <c r="A18" s="76"/>
      <c r="B18" s="22" t="str">
        <f>B4</f>
        <v>Beoordelaar 2</v>
      </c>
      <c r="C18" s="11"/>
      <c r="D18" s="23" t="str">
        <f>'Beoordelaar 2'!C7</f>
        <v>Score:</v>
      </c>
      <c r="E18" s="78"/>
      <c r="F18" s="11"/>
      <c r="G18" s="24" t="str">
        <f>'Beoordelaar 2'!F7</f>
        <v>Score:</v>
      </c>
      <c r="H18" s="78"/>
      <c r="I18" s="11"/>
      <c r="J18" s="24" t="str">
        <f>'Beoordelaar 2'!I7</f>
        <v>Score:</v>
      </c>
      <c r="K18" s="78"/>
    </row>
    <row r="19" spans="1:11" ht="18" customHeight="1" x14ac:dyDescent="0.2">
      <c r="A19" s="76"/>
      <c r="B19" s="22" t="str">
        <f>B5</f>
        <v>Beoordelaar 3</v>
      </c>
      <c r="C19" s="11"/>
      <c r="D19" s="23" t="str">
        <f>'Beoordelaar 3'!C7</f>
        <v>Score:</v>
      </c>
      <c r="E19" s="78"/>
      <c r="F19" s="11"/>
      <c r="G19" s="24" t="str">
        <f>'Beoordelaar 3'!F7</f>
        <v>Score:</v>
      </c>
      <c r="H19" s="78"/>
      <c r="I19" s="11"/>
      <c r="J19" s="24" t="str">
        <f>'Beoordelaar 3'!I7</f>
        <v>Score:</v>
      </c>
      <c r="K19" s="78"/>
    </row>
    <row r="20" spans="1:11" ht="18" customHeight="1" x14ac:dyDescent="0.2">
      <c r="A20" s="76"/>
      <c r="B20" s="22" t="str">
        <f>B6</f>
        <v>Beoordelaar 4</v>
      </c>
      <c r="C20" s="11"/>
      <c r="D20" s="23" t="str">
        <f>'Beoordelaar 4'!C7</f>
        <v>Score:</v>
      </c>
      <c r="E20" s="78"/>
      <c r="F20" s="11"/>
      <c r="G20" s="24" t="str">
        <f>'Beoordelaar 4'!F7</f>
        <v>Score:</v>
      </c>
      <c r="H20" s="78"/>
      <c r="I20" s="11"/>
      <c r="J20" s="24" t="str">
        <f>'Beoordelaar 4'!I7</f>
        <v>Score:</v>
      </c>
      <c r="K20" s="78"/>
    </row>
    <row r="21" spans="1:11" ht="18" customHeight="1" x14ac:dyDescent="0.2">
      <c r="A21" s="76"/>
      <c r="B21" s="22" t="str">
        <f>B7</f>
        <v>Beoordelaar 5</v>
      </c>
      <c r="C21" s="11"/>
      <c r="D21" s="23" t="str">
        <f>'Beoordelaar 5'!C7</f>
        <v>Score:</v>
      </c>
      <c r="E21" s="78"/>
      <c r="F21" s="11"/>
      <c r="G21" s="24" t="str">
        <f>'Beoordelaar 5'!F7</f>
        <v>Score:</v>
      </c>
      <c r="H21" s="78"/>
      <c r="I21" s="11"/>
      <c r="J21" s="24" t="str">
        <f>'Beoordelaar 5'!I7</f>
        <v>Score:</v>
      </c>
      <c r="K21" s="78"/>
    </row>
    <row r="22" spans="1:11" ht="20" customHeight="1" x14ac:dyDescent="0.2">
      <c r="A22" s="80" t="s">
        <v>1</v>
      </c>
      <c r="B22" s="81"/>
      <c r="C22" s="12"/>
      <c r="D22" s="51" t="s">
        <v>2</v>
      </c>
      <c r="E22" s="78"/>
      <c r="F22" s="12"/>
      <c r="G22" s="51" t="s">
        <v>2</v>
      </c>
      <c r="H22" s="78"/>
      <c r="I22" s="12"/>
      <c r="J22" s="51" t="s">
        <v>2</v>
      </c>
      <c r="K22" s="78"/>
    </row>
    <row r="23" spans="1:11" ht="20" customHeight="1" x14ac:dyDescent="0.2">
      <c r="A23" s="82"/>
      <c r="B23" s="83"/>
      <c r="C23" s="13"/>
      <c r="D23" s="52" t="str">
        <f>IF(D22="Uitmuntend","€ 4.004",IF(D22="Goed","€ 3.203,20",IF(D22="Voldoende","€ 0",IF(D22="Matig","- € 8.008",IF(D22="Onvoldoende","KO"," ")))))</f>
        <v xml:space="preserve"> </v>
      </c>
      <c r="E23" s="79"/>
      <c r="F23" s="13"/>
      <c r="G23" s="52" t="str">
        <f>IF(G22="Uitmuntend","€ 4.004",IF(G22="Goed","€ 3.203,20",IF(G22="Voldoende","€ 0",IF(G22="Matig","- € 8.008",IF(G22="Onvoldoende","KO"," ")))))</f>
        <v xml:space="preserve"> </v>
      </c>
      <c r="H23" s="79"/>
      <c r="I23" s="13"/>
      <c r="J23" s="52" t="str">
        <f>IF(J22="Uitmuntend","€ 4.004",IF(J22="Goed","€ 3.203,20",IF(J22="Voldoende","€ 0",IF(J22="Matig","- € 8.008",IF(J22="Onvoldoende","KO"," ")))))</f>
        <v xml:space="preserve"> </v>
      </c>
      <c r="K23" s="79"/>
    </row>
    <row r="24" spans="1:11" ht="18" customHeight="1" x14ac:dyDescent="0.2">
      <c r="A24" s="75" t="str">
        <f>'Beoordelen Demo'!A21</f>
        <v>Casus 4. Stuurinformatie en dashboards</v>
      </c>
      <c r="B24" s="22" t="str">
        <f>B3</f>
        <v>Beoordelaar 1</v>
      </c>
      <c r="C24" s="11"/>
      <c r="D24" s="23" t="str">
        <f>'Beoordelaar 1'!C9</f>
        <v>Score:</v>
      </c>
      <c r="E24" s="77" t="s">
        <v>8</v>
      </c>
      <c r="F24" s="11"/>
      <c r="G24" s="24" t="str">
        <f>'Beoordelaar 1'!F9</f>
        <v>Score:</v>
      </c>
      <c r="H24" s="77" t="s">
        <v>8</v>
      </c>
      <c r="I24" s="11"/>
      <c r="J24" s="24" t="str">
        <f>'Beoordelaar 1'!I9</f>
        <v>Score:</v>
      </c>
      <c r="K24" s="77" t="s">
        <v>8</v>
      </c>
    </row>
    <row r="25" spans="1:11" ht="18" customHeight="1" x14ac:dyDescent="0.2">
      <c r="A25" s="76"/>
      <c r="B25" s="22" t="str">
        <f>B4</f>
        <v>Beoordelaar 2</v>
      </c>
      <c r="C25" s="11"/>
      <c r="D25" s="23" t="str">
        <f>'Beoordelaar 2'!C9</f>
        <v>Score:</v>
      </c>
      <c r="E25" s="78"/>
      <c r="F25" s="11"/>
      <c r="G25" s="24" t="str">
        <f>'Beoordelaar 2'!F9</f>
        <v>Score:</v>
      </c>
      <c r="H25" s="78"/>
      <c r="I25" s="11"/>
      <c r="J25" s="24" t="str">
        <f>'Beoordelaar 2'!I9</f>
        <v>Score:</v>
      </c>
      <c r="K25" s="78"/>
    </row>
    <row r="26" spans="1:11" ht="18" customHeight="1" x14ac:dyDescent="0.2">
      <c r="A26" s="76"/>
      <c r="B26" s="22" t="str">
        <f>B5</f>
        <v>Beoordelaar 3</v>
      </c>
      <c r="C26" s="11"/>
      <c r="D26" s="23" t="str">
        <f>'Beoordelaar 3'!C9</f>
        <v>Score:</v>
      </c>
      <c r="E26" s="78"/>
      <c r="F26" s="11"/>
      <c r="G26" s="24" t="str">
        <f>'Beoordelaar 3'!F9</f>
        <v>Score:</v>
      </c>
      <c r="H26" s="78"/>
      <c r="I26" s="11"/>
      <c r="J26" s="24" t="str">
        <f>'Beoordelaar 3'!I9</f>
        <v>Score:</v>
      </c>
      <c r="K26" s="78"/>
    </row>
    <row r="27" spans="1:11" ht="18" customHeight="1" x14ac:dyDescent="0.2">
      <c r="A27" s="76"/>
      <c r="B27" s="22" t="str">
        <f>B6</f>
        <v>Beoordelaar 4</v>
      </c>
      <c r="C27" s="11"/>
      <c r="D27" s="23" t="str">
        <f>'Beoordelaar 4'!C9</f>
        <v>Score:</v>
      </c>
      <c r="E27" s="78"/>
      <c r="F27" s="11"/>
      <c r="G27" s="24" t="str">
        <f>'Beoordelaar 4'!F9</f>
        <v>Score:</v>
      </c>
      <c r="H27" s="78"/>
      <c r="I27" s="11"/>
      <c r="J27" s="24" t="str">
        <f>'Beoordelaar 4'!I9</f>
        <v>Score:</v>
      </c>
      <c r="K27" s="78"/>
    </row>
    <row r="28" spans="1:11" ht="18" customHeight="1" x14ac:dyDescent="0.2">
      <c r="A28" s="76"/>
      <c r="B28" s="22" t="str">
        <f>B7</f>
        <v>Beoordelaar 5</v>
      </c>
      <c r="C28" s="11"/>
      <c r="D28" s="23" t="str">
        <f>'Beoordelaar 5'!C9</f>
        <v>Score:</v>
      </c>
      <c r="E28" s="78"/>
      <c r="F28" s="11"/>
      <c r="G28" s="24" t="str">
        <f>'Beoordelaar 5'!F9</f>
        <v>Score:</v>
      </c>
      <c r="H28" s="78"/>
      <c r="I28" s="11"/>
      <c r="J28" s="24" t="str">
        <f>'Beoordelaar 5'!I9</f>
        <v>Score:</v>
      </c>
      <c r="K28" s="78"/>
    </row>
    <row r="29" spans="1:11" ht="20" customHeight="1" x14ac:dyDescent="0.2">
      <c r="A29" s="80" t="s">
        <v>1</v>
      </c>
      <c r="B29" s="81"/>
      <c r="C29" s="12"/>
      <c r="D29" s="51" t="s">
        <v>2</v>
      </c>
      <c r="E29" s="78"/>
      <c r="F29" s="12"/>
      <c r="G29" s="51" t="s">
        <v>2</v>
      </c>
      <c r="H29" s="78"/>
      <c r="I29" s="12"/>
      <c r="J29" s="51" t="s">
        <v>2</v>
      </c>
      <c r="K29" s="78"/>
    </row>
    <row r="30" spans="1:11" ht="20" customHeight="1" x14ac:dyDescent="0.2">
      <c r="A30" s="82"/>
      <c r="B30" s="83"/>
      <c r="C30" s="13"/>
      <c r="D30" s="52" t="str">
        <f>IF(D29="Uitmuntend","€ 4.004",IF(D29="Goed","€ 3.203,20",IF(D29="Voldoende","€ 0",IF(D29="Matig","- € 8.008",IF(D29="Onvoldoende","KO"," ")))))</f>
        <v xml:space="preserve"> </v>
      </c>
      <c r="E30" s="79"/>
      <c r="F30" s="13"/>
      <c r="G30" s="52" t="str">
        <f>IF(G29="Uitmuntend","€ 4.004",IF(G29="Goed","€ 3.203,20",IF(G29="Voldoende","€ 0",IF(G29="Matig","- € 8.008",IF(G29="Onvoldoende","KO"," ")))))</f>
        <v xml:space="preserve"> </v>
      </c>
      <c r="H30" s="79"/>
      <c r="I30" s="13"/>
      <c r="J30" s="52" t="str">
        <f>IF(J29="Uitmuntend","€ 4.004",IF(J29="Goed","€ 3.203,20",IF(J29="Voldoende","€ 0",IF(J29="Matig","- € 8.008",IF(J29="Onvoldoende","KO"," ")))))</f>
        <v xml:space="preserve"> </v>
      </c>
      <c r="K30" s="79"/>
    </row>
    <row r="31" spans="1:11" ht="18" customHeight="1" x14ac:dyDescent="0.2">
      <c r="A31" s="75" t="str">
        <f>'Beoordelen Demo'!A27</f>
        <v>Casus 5. ELO</v>
      </c>
      <c r="B31" s="22" t="str">
        <f>B3</f>
        <v>Beoordelaar 1</v>
      </c>
      <c r="C31" s="11"/>
      <c r="D31" s="23" t="str">
        <f>'Beoordelaar 1'!C11</f>
        <v>Score:</v>
      </c>
      <c r="E31" s="77" t="s">
        <v>8</v>
      </c>
      <c r="F31" s="11"/>
      <c r="G31" s="24" t="str">
        <f>'Beoordelaar 1'!F11</f>
        <v>Score:</v>
      </c>
      <c r="H31" s="77" t="s">
        <v>8</v>
      </c>
      <c r="I31" s="11"/>
      <c r="J31" s="24" t="str">
        <f>'Beoordelaar 1'!I11</f>
        <v>Score:</v>
      </c>
      <c r="K31" s="77" t="s">
        <v>8</v>
      </c>
    </row>
    <row r="32" spans="1:11" ht="18" customHeight="1" x14ac:dyDescent="0.2">
      <c r="A32" s="76"/>
      <c r="B32" s="22" t="str">
        <f>B4</f>
        <v>Beoordelaar 2</v>
      </c>
      <c r="C32" s="11"/>
      <c r="D32" s="23" t="str">
        <f>'Beoordelaar 2'!C11</f>
        <v>Score:</v>
      </c>
      <c r="E32" s="78"/>
      <c r="F32" s="11"/>
      <c r="G32" s="24" t="str">
        <f>'Beoordelaar 2'!F11</f>
        <v>Score:</v>
      </c>
      <c r="H32" s="78"/>
      <c r="I32" s="11"/>
      <c r="J32" s="24" t="str">
        <f>'Beoordelaar 2'!I11</f>
        <v>Score:</v>
      </c>
      <c r="K32" s="78"/>
    </row>
    <row r="33" spans="1:11" ht="18" customHeight="1" x14ac:dyDescent="0.2">
      <c r="A33" s="76"/>
      <c r="B33" s="22" t="str">
        <f>B5</f>
        <v>Beoordelaar 3</v>
      </c>
      <c r="C33" s="11"/>
      <c r="D33" s="23" t="str">
        <f>'Beoordelaar 3'!C11</f>
        <v>Score:</v>
      </c>
      <c r="E33" s="78"/>
      <c r="F33" s="11"/>
      <c r="G33" s="24" t="str">
        <f>'Beoordelaar 3'!F11</f>
        <v>Score:</v>
      </c>
      <c r="H33" s="78"/>
      <c r="I33" s="11"/>
      <c r="J33" s="24" t="str">
        <f>'Beoordelaar 3'!I11</f>
        <v>Score:</v>
      </c>
      <c r="K33" s="78"/>
    </row>
    <row r="34" spans="1:11" ht="18" customHeight="1" x14ac:dyDescent="0.2">
      <c r="A34" s="76"/>
      <c r="B34" s="22" t="str">
        <f>B6</f>
        <v>Beoordelaar 4</v>
      </c>
      <c r="C34" s="11"/>
      <c r="D34" s="23" t="str">
        <f>'Beoordelaar 4'!C11</f>
        <v>Score:</v>
      </c>
      <c r="E34" s="78"/>
      <c r="F34" s="11"/>
      <c r="G34" s="24" t="str">
        <f>'Beoordelaar 4'!F11</f>
        <v>Score:</v>
      </c>
      <c r="H34" s="78"/>
      <c r="I34" s="11"/>
      <c r="J34" s="24" t="str">
        <f>'Beoordelaar 4'!I11</f>
        <v>Score:</v>
      </c>
      <c r="K34" s="78"/>
    </row>
    <row r="35" spans="1:11" ht="18" customHeight="1" x14ac:dyDescent="0.2">
      <c r="A35" s="76"/>
      <c r="B35" s="22" t="str">
        <f>B7</f>
        <v>Beoordelaar 5</v>
      </c>
      <c r="C35" s="11"/>
      <c r="D35" s="23" t="str">
        <f>'Beoordelaar 5'!C11</f>
        <v>Score:</v>
      </c>
      <c r="E35" s="78"/>
      <c r="F35" s="11"/>
      <c r="G35" s="24" t="str">
        <f>'Beoordelaar 5'!F11</f>
        <v>Score:</v>
      </c>
      <c r="H35" s="78"/>
      <c r="I35" s="11"/>
      <c r="J35" s="24" t="str">
        <f>'Beoordelaar 5'!I11</f>
        <v>Score:</v>
      </c>
      <c r="K35" s="78"/>
    </row>
    <row r="36" spans="1:11" ht="20" customHeight="1" x14ac:dyDescent="0.2">
      <c r="A36" s="80" t="s">
        <v>1</v>
      </c>
      <c r="B36" s="81"/>
      <c r="C36" s="12"/>
      <c r="D36" s="51" t="s">
        <v>2</v>
      </c>
      <c r="E36" s="78"/>
      <c r="F36" s="12"/>
      <c r="G36" s="51" t="s">
        <v>2</v>
      </c>
      <c r="H36" s="78"/>
      <c r="I36" s="12"/>
      <c r="J36" s="51" t="s">
        <v>2</v>
      </c>
      <c r="K36" s="78"/>
    </row>
    <row r="37" spans="1:11" ht="20" customHeight="1" x14ac:dyDescent="0.2">
      <c r="A37" s="82"/>
      <c r="B37" s="83"/>
      <c r="C37" s="13"/>
      <c r="D37" s="52" t="str">
        <f>IF(D36="Uitmuntend","€ 4.004",IF(D36="Goed","€ 3.203,20",IF(D36="Voldoende","€ 0",IF(D36="Matig","- € 8.008",IF(D36="Onvoldoende","KO"," ")))))</f>
        <v xml:space="preserve"> </v>
      </c>
      <c r="E37" s="79"/>
      <c r="F37" s="13"/>
      <c r="G37" s="52" t="str">
        <f>IF(G36="Uitmuntend","€ 4.004",IF(G36="Goed","€ 3.203,20",IF(G36="Voldoende","€ 0",IF(G36="Matig","- € 8.008",IF(G36="Onvoldoende","KO"," ")))))</f>
        <v xml:space="preserve"> </v>
      </c>
      <c r="H37" s="79"/>
      <c r="I37" s="13"/>
      <c r="J37" s="52" t="str">
        <f>IF(J36="Uitmuntend","€ 4.004",IF(J36="Goed","€ 3.203,20",IF(J36="Voldoende","€ 0",IF(J36="Matig","- € 8.008",IF(J36="Onvoldoende","KO"," ")))))</f>
        <v xml:space="preserve"> </v>
      </c>
      <c r="K37" s="79"/>
    </row>
    <row r="38" spans="1:11" ht="18" customHeight="1" x14ac:dyDescent="0.2">
      <c r="A38" s="75" t="str">
        <f>'Beoordelen Demo'!A33</f>
        <v>Casus 6. Leerlingdossier</v>
      </c>
      <c r="B38" s="22" t="str">
        <f>B10</f>
        <v>Beoordelaar 1</v>
      </c>
      <c r="C38" s="11"/>
      <c r="D38" s="23" t="str">
        <f>'Beoordelaar 1'!C13</f>
        <v>Score:</v>
      </c>
      <c r="E38" s="77" t="s">
        <v>8</v>
      </c>
      <c r="F38" s="11"/>
      <c r="G38" s="23" t="str">
        <f>'Beoordelaar 1'!F13</f>
        <v>Score:</v>
      </c>
      <c r="H38" s="77" t="s">
        <v>8</v>
      </c>
      <c r="I38" s="11"/>
      <c r="J38" s="23" t="str">
        <f>'Beoordelaar 1'!I13</f>
        <v>Score:</v>
      </c>
      <c r="K38" s="77" t="s">
        <v>8</v>
      </c>
    </row>
    <row r="39" spans="1:11" ht="18" customHeight="1" x14ac:dyDescent="0.2">
      <c r="A39" s="76"/>
      <c r="B39" s="22" t="str">
        <f>B11</f>
        <v>Beoordelaar 2</v>
      </c>
      <c r="C39" s="11"/>
      <c r="D39" s="23" t="str">
        <f>'Beoordelaar 2'!C13</f>
        <v>Score:</v>
      </c>
      <c r="E39" s="78"/>
      <c r="F39" s="11"/>
      <c r="G39" s="23" t="str">
        <f>'Beoordelaar 2'!F13</f>
        <v>Score:</v>
      </c>
      <c r="H39" s="78"/>
      <c r="I39" s="11"/>
      <c r="J39" s="23" t="str">
        <f>'Beoordelaar 2'!I13</f>
        <v>Score:</v>
      </c>
      <c r="K39" s="78"/>
    </row>
    <row r="40" spans="1:11" ht="18" customHeight="1" x14ac:dyDescent="0.2">
      <c r="A40" s="76"/>
      <c r="B40" s="22" t="str">
        <f>B12</f>
        <v>Beoordelaar 3</v>
      </c>
      <c r="C40" s="11"/>
      <c r="D40" s="23" t="str">
        <f>'Beoordelaar 3'!C13</f>
        <v>Score:</v>
      </c>
      <c r="E40" s="78"/>
      <c r="F40" s="11"/>
      <c r="G40" s="23" t="str">
        <f>'Beoordelaar 3'!F13</f>
        <v>Score:</v>
      </c>
      <c r="H40" s="78"/>
      <c r="I40" s="11"/>
      <c r="J40" s="23" t="str">
        <f>'Beoordelaar 3'!I13</f>
        <v>Score:</v>
      </c>
      <c r="K40" s="78"/>
    </row>
    <row r="41" spans="1:11" ht="18" customHeight="1" x14ac:dyDescent="0.2">
      <c r="A41" s="76"/>
      <c r="B41" s="22" t="str">
        <f>B13</f>
        <v>Beoordelaar 4</v>
      </c>
      <c r="C41" s="11"/>
      <c r="D41" s="23" t="str">
        <f>'Beoordelaar 4'!C13</f>
        <v>Score:</v>
      </c>
      <c r="E41" s="78"/>
      <c r="F41" s="11"/>
      <c r="G41" s="23" t="str">
        <f>'Beoordelaar 4'!F13</f>
        <v>Score:</v>
      </c>
      <c r="H41" s="78"/>
      <c r="I41" s="11"/>
      <c r="J41" s="23" t="str">
        <f>'Beoordelaar 4'!I13</f>
        <v>Score:</v>
      </c>
      <c r="K41" s="78"/>
    </row>
    <row r="42" spans="1:11" ht="18" customHeight="1" x14ac:dyDescent="0.2">
      <c r="A42" s="76"/>
      <c r="B42" s="22" t="str">
        <f>B14</f>
        <v>Beoordelaar 5</v>
      </c>
      <c r="C42" s="11"/>
      <c r="D42" s="23" t="str">
        <f>'Beoordelaar 5'!C13</f>
        <v>Score:</v>
      </c>
      <c r="E42" s="78"/>
      <c r="F42" s="11"/>
      <c r="G42" s="23" t="str">
        <f>'Beoordelaar 5'!F13</f>
        <v>Score:</v>
      </c>
      <c r="H42" s="78"/>
      <c r="I42" s="11"/>
      <c r="J42" s="23" t="str">
        <f>'Beoordelaar 5'!I13</f>
        <v>Score:</v>
      </c>
      <c r="K42" s="78"/>
    </row>
    <row r="43" spans="1:11" ht="20" customHeight="1" x14ac:dyDescent="0.2">
      <c r="A43" s="80" t="s">
        <v>1</v>
      </c>
      <c r="B43" s="81"/>
      <c r="C43" s="12"/>
      <c r="D43" s="51" t="s">
        <v>2</v>
      </c>
      <c r="E43" s="78"/>
      <c r="F43" s="12"/>
      <c r="G43" s="51" t="s">
        <v>2</v>
      </c>
      <c r="H43" s="78"/>
      <c r="I43" s="12"/>
      <c r="J43" s="51" t="s">
        <v>2</v>
      </c>
      <c r="K43" s="78"/>
    </row>
    <row r="44" spans="1:11" ht="20" customHeight="1" x14ac:dyDescent="0.2">
      <c r="A44" s="82"/>
      <c r="B44" s="83"/>
      <c r="C44" s="13"/>
      <c r="D44" s="52" t="str">
        <f>IF(D43="Uitmuntend","€ 4.004",IF(D43="Goed","€ 3.203,20",IF(D43="Voldoende","€ 0",IF(D43="Matig","- € 8.008",IF(D43="Onvoldoende","KO"," ")))))</f>
        <v xml:space="preserve"> </v>
      </c>
      <c r="E44" s="79"/>
      <c r="F44" s="13"/>
      <c r="G44" s="52" t="str">
        <f>IF(G43="Uitmuntend","€ 4.004",IF(G43="Goed","€ 3.203,20",IF(G43="Voldoende","€ 0",IF(G43="Matig","- € 8.008",IF(G43="Onvoldoende","KO"," ")))))</f>
        <v xml:space="preserve"> </v>
      </c>
      <c r="H44" s="79"/>
      <c r="I44" s="13"/>
      <c r="J44" s="52" t="str">
        <f>IF(J43="Uitmuntend","€ 4.004",IF(J43="Goed","€ 3.203,20",IF(J43="Voldoende","€ 0",IF(J43="Matig","- € 8.008",IF(J43="Onvoldoende","KO"," ")))))</f>
        <v xml:space="preserve"> </v>
      </c>
      <c r="K44" s="79"/>
    </row>
    <row r="45" spans="1:11" ht="18" customHeight="1" x14ac:dyDescent="0.2">
      <c r="A45" s="75" t="str">
        <f>'Beoordelen Demo'!A39</f>
        <v>Casus 7. Integratie applicatie</v>
      </c>
      <c r="B45" s="22" t="str">
        <f>B17</f>
        <v>Beoordelaar 1</v>
      </c>
      <c r="C45" s="11"/>
      <c r="D45" s="23" t="str">
        <f>'Beoordelaar 1'!C15</f>
        <v>Score:</v>
      </c>
      <c r="E45" s="77" t="s">
        <v>8</v>
      </c>
      <c r="F45" s="11"/>
      <c r="G45" s="23" t="str">
        <f>'Beoordelaar 1'!F15</f>
        <v>Score:</v>
      </c>
      <c r="H45" s="77" t="s">
        <v>8</v>
      </c>
      <c r="I45" s="11"/>
      <c r="J45" s="23" t="str">
        <f>'Beoordelaar 1'!I15</f>
        <v>Score:</v>
      </c>
      <c r="K45" s="77" t="s">
        <v>8</v>
      </c>
    </row>
    <row r="46" spans="1:11" ht="18" customHeight="1" x14ac:dyDescent="0.2">
      <c r="A46" s="76"/>
      <c r="B46" s="22" t="str">
        <f>B18</f>
        <v>Beoordelaar 2</v>
      </c>
      <c r="C46" s="11"/>
      <c r="D46" s="23" t="str">
        <f>'Beoordelaar 2'!C15</f>
        <v>Score:</v>
      </c>
      <c r="E46" s="78"/>
      <c r="F46" s="11"/>
      <c r="G46" s="23" t="str">
        <f>'Beoordelaar 2'!F15</f>
        <v>Score:</v>
      </c>
      <c r="H46" s="78"/>
      <c r="I46" s="11"/>
      <c r="J46" s="23" t="str">
        <f>'Beoordelaar 2'!I15</f>
        <v>Score:</v>
      </c>
      <c r="K46" s="78"/>
    </row>
    <row r="47" spans="1:11" ht="18" customHeight="1" x14ac:dyDescent="0.2">
      <c r="A47" s="76"/>
      <c r="B47" s="22" t="str">
        <f>B19</f>
        <v>Beoordelaar 3</v>
      </c>
      <c r="C47" s="11"/>
      <c r="D47" s="23" t="str">
        <f>'Beoordelaar 3'!C15</f>
        <v>Score:</v>
      </c>
      <c r="E47" s="78"/>
      <c r="F47" s="11"/>
      <c r="G47" s="23" t="str">
        <f>'Beoordelaar 3'!F15</f>
        <v>Score:</v>
      </c>
      <c r="H47" s="78"/>
      <c r="I47" s="11"/>
      <c r="J47" s="23" t="str">
        <f>'Beoordelaar 3'!I15</f>
        <v>Score:</v>
      </c>
      <c r="K47" s="78"/>
    </row>
    <row r="48" spans="1:11" ht="18" customHeight="1" x14ac:dyDescent="0.2">
      <c r="A48" s="76"/>
      <c r="B48" s="22" t="str">
        <f>B20</f>
        <v>Beoordelaar 4</v>
      </c>
      <c r="C48" s="11"/>
      <c r="D48" s="23" t="str">
        <f>'Beoordelaar 4'!C15</f>
        <v>Score:</v>
      </c>
      <c r="E48" s="78"/>
      <c r="F48" s="11"/>
      <c r="G48" s="23" t="str">
        <f>'Beoordelaar 4'!F15</f>
        <v>Score:</v>
      </c>
      <c r="H48" s="78"/>
      <c r="I48" s="11"/>
      <c r="J48" s="23" t="str">
        <f>'Beoordelaar 4'!I15</f>
        <v>Score:</v>
      </c>
      <c r="K48" s="78"/>
    </row>
    <row r="49" spans="1:11" ht="18" customHeight="1" x14ac:dyDescent="0.2">
      <c r="A49" s="76"/>
      <c r="B49" s="22" t="str">
        <f>B21</f>
        <v>Beoordelaar 5</v>
      </c>
      <c r="C49" s="11"/>
      <c r="D49" s="23" t="str">
        <f>'Beoordelaar 5'!C15</f>
        <v>Score:</v>
      </c>
      <c r="E49" s="78"/>
      <c r="F49" s="11"/>
      <c r="G49" s="23" t="str">
        <f>'Beoordelaar 5'!F15</f>
        <v>Score:</v>
      </c>
      <c r="H49" s="78"/>
      <c r="I49" s="11"/>
      <c r="J49" s="23" t="str">
        <f>'Beoordelaar 5'!I15</f>
        <v>Score:</v>
      </c>
      <c r="K49" s="78"/>
    </row>
    <row r="50" spans="1:11" ht="20" customHeight="1" x14ac:dyDescent="0.2">
      <c r="A50" s="80" t="s">
        <v>1</v>
      </c>
      <c r="B50" s="81"/>
      <c r="C50" s="12"/>
      <c r="D50" s="51" t="s">
        <v>2</v>
      </c>
      <c r="E50" s="78"/>
      <c r="F50" s="12"/>
      <c r="G50" s="51" t="s">
        <v>2</v>
      </c>
      <c r="H50" s="78"/>
      <c r="I50" s="12"/>
      <c r="J50" s="51" t="s">
        <v>2</v>
      </c>
      <c r="K50" s="78"/>
    </row>
    <row r="51" spans="1:11" ht="20" customHeight="1" x14ac:dyDescent="0.2">
      <c r="A51" s="82"/>
      <c r="B51" s="83"/>
      <c r="C51" s="13"/>
      <c r="D51" s="52" t="str">
        <f>IF(D50="Uitmuntend","€ 4.004",IF(D50="Goed","€ 3.203,20",IF(D50="Voldoende","€ 0",IF(D50="Matig","- € 8.008",IF(D50="Onvoldoende","KO"," ")))))</f>
        <v xml:space="preserve"> </v>
      </c>
      <c r="E51" s="79"/>
      <c r="F51" s="13"/>
      <c r="G51" s="52" t="str">
        <f>IF(G50="Uitmuntend","€ 4.004",IF(G50="Goed","€ 3.203,20",IF(G50="Voldoende","€ 0",IF(G50="Matig","- € 8.008",IF(G50="Onvoldoende","KO"," ")))))</f>
        <v xml:space="preserve"> </v>
      </c>
      <c r="H51" s="79"/>
      <c r="I51" s="13"/>
      <c r="J51" s="52" t="str">
        <f>IF(J50="Uitmuntend","€ 4.004",IF(J50="Goed","€ 3.203,20",IF(J50="Voldoende","€ 0",IF(J50="Matig","- € 8.008",IF(J50="Onvoldoende","KO"," ")))))</f>
        <v xml:space="preserve"> </v>
      </c>
      <c r="K51" s="79"/>
    </row>
    <row r="52" spans="1:11" s="8" customFormat="1" ht="28" customHeight="1" x14ac:dyDescent="0.2">
      <c r="A52" s="84" t="s">
        <v>34</v>
      </c>
      <c r="B52" s="85"/>
      <c r="C52" s="14"/>
      <c r="D52" s="44" t="e">
        <f>D9+D16+D23+D30+D37+D44+D51</f>
        <v>#VALUE!</v>
      </c>
      <c r="E52" s="25"/>
      <c r="F52" s="14"/>
      <c r="G52" s="44" t="e">
        <f>G9+G16+G23+G30+G37+G44+G51</f>
        <v>#VALUE!</v>
      </c>
      <c r="H52" s="25"/>
      <c r="I52" s="14"/>
      <c r="J52" s="44" t="e">
        <f>J9+J16+J23+J30+J37+J44+J51</f>
        <v>#VALUE!</v>
      </c>
      <c r="K52" s="25"/>
    </row>
  </sheetData>
  <sheetProtection algorithmName="SHA-512" hashValue="QJGeMZQhhwWhOLpS0ug7Xq0sVbNGZhmTKnnmfCGmKYPlV99ARF0Rw1of8uGd80oRmVs1wd17ZGUxPtEJnuS3vw==" saltValue="mA104rALa0Eo5D0O/LRheg==" spinCount="100000" sheet="1" objects="1" scenarios="1"/>
  <mergeCells count="45">
    <mergeCell ref="K31:K37"/>
    <mergeCell ref="A36:B36"/>
    <mergeCell ref="A37:B37"/>
    <mergeCell ref="A31:A35"/>
    <mergeCell ref="E17:E23"/>
    <mergeCell ref="E24:E30"/>
    <mergeCell ref="H24:H30"/>
    <mergeCell ref="E31:E37"/>
    <mergeCell ref="H31:H37"/>
    <mergeCell ref="A29:B29"/>
    <mergeCell ref="A30:B30"/>
    <mergeCell ref="A24:A28"/>
    <mergeCell ref="A17:A21"/>
    <mergeCell ref="A52:B52"/>
    <mergeCell ref="A1:K1"/>
    <mergeCell ref="K3:K9"/>
    <mergeCell ref="K10:K16"/>
    <mergeCell ref="K17:K23"/>
    <mergeCell ref="A2:B2"/>
    <mergeCell ref="A22:B22"/>
    <mergeCell ref="A23:B23"/>
    <mergeCell ref="H3:H9"/>
    <mergeCell ref="H10:H16"/>
    <mergeCell ref="H17:H23"/>
    <mergeCell ref="E3:E9"/>
    <mergeCell ref="E10:E16"/>
    <mergeCell ref="A3:A7"/>
    <mergeCell ref="A10:A14"/>
    <mergeCell ref="K24:K30"/>
    <mergeCell ref="A8:B8"/>
    <mergeCell ref="A15:B15"/>
    <mergeCell ref="A16:B16"/>
    <mergeCell ref="A9:B9"/>
    <mergeCell ref="A38:A42"/>
    <mergeCell ref="E38:E44"/>
    <mergeCell ref="H38:H44"/>
    <mergeCell ref="K38:K44"/>
    <mergeCell ref="A43:B43"/>
    <mergeCell ref="A44:B44"/>
    <mergeCell ref="A45:A49"/>
    <mergeCell ref="E45:E51"/>
    <mergeCell ref="H45:H51"/>
    <mergeCell ref="K45:K51"/>
    <mergeCell ref="A50:B50"/>
    <mergeCell ref="A51:B51"/>
  </mergeCells>
  <phoneticPr fontId="16" type="noConversion"/>
  <dataValidations count="1">
    <dataValidation type="list" errorStyle="warning" allowBlank="1" showErrorMessage="1" sqref="J36 J29 I8:J8 D8 D15 D22 F8:G8 F15:G15 I22:J22 D29 D36 F22:G22 G29 G36 I15:J15 J43 D43 G43 J50 D50 G50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7E79-3900-ED40-AB00-2F8346F5CBF3}">
  <dimension ref="A1:G19"/>
  <sheetViews>
    <sheetView showGridLines="0" workbookViewId="0">
      <selection activeCell="C3" sqref="C3"/>
    </sheetView>
  </sheetViews>
  <sheetFormatPr baseColWidth="10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7" customHeight="1" x14ac:dyDescent="0.2">
      <c r="A1" s="31" t="s">
        <v>16</v>
      </c>
      <c r="B1" s="9"/>
      <c r="C1" s="32"/>
      <c r="D1" s="9"/>
      <c r="E1" s="32"/>
      <c r="F1" s="9"/>
      <c r="G1" s="32"/>
    </row>
    <row r="2" spans="1:7" ht="37" customHeight="1" x14ac:dyDescent="0.2">
      <c r="A2" s="33" t="s">
        <v>17</v>
      </c>
      <c r="B2" s="9"/>
      <c r="C2" s="34" t="s">
        <v>4</v>
      </c>
      <c r="D2" s="35"/>
      <c r="E2" s="34" t="s">
        <v>5</v>
      </c>
      <c r="F2" s="35"/>
      <c r="G2" s="34" t="s">
        <v>6</v>
      </c>
    </row>
    <row r="3" spans="1:7" ht="37" customHeight="1" x14ac:dyDescent="0.2">
      <c r="A3" s="36" t="s">
        <v>22</v>
      </c>
      <c r="B3" s="9"/>
      <c r="C3" s="46"/>
      <c r="D3" s="35"/>
      <c r="E3" s="46"/>
      <c r="F3" s="35"/>
      <c r="G3" s="46"/>
    </row>
    <row r="4" spans="1:7" s="2" customFormat="1" ht="37" customHeight="1" x14ac:dyDescent="0.2">
      <c r="A4" s="36" t="str">
        <f>'Beoordelen Demo'!A2</f>
        <v>2. DEMONSTRATIE AANGEBODEN LEERLING INFORMATIESYSTEEM</v>
      </c>
      <c r="B4" s="9"/>
      <c r="C4" s="37" t="e">
        <f>Consensus!D52</f>
        <v>#VALUE!</v>
      </c>
      <c r="D4" s="35"/>
      <c r="E4" s="37" t="e">
        <f>Consensus!G52</f>
        <v>#VALUE!</v>
      </c>
      <c r="F4" s="35"/>
      <c r="G4" s="37" t="e">
        <f>Consensus!J52</f>
        <v>#VALUE!</v>
      </c>
    </row>
    <row r="5" spans="1:7" ht="37" customHeight="1" x14ac:dyDescent="0.2">
      <c r="A5" s="38" t="s">
        <v>18</v>
      </c>
      <c r="B5" s="9"/>
      <c r="C5" s="39" t="e">
        <f>C3+C4</f>
        <v>#VALUE!</v>
      </c>
      <c r="D5" s="35"/>
      <c r="E5" s="39" t="e">
        <f>E3+E4</f>
        <v>#VALUE!</v>
      </c>
      <c r="F5" s="35"/>
      <c r="G5" s="39" t="e">
        <f>G3+G4</f>
        <v>#VALUE!</v>
      </c>
    </row>
    <row r="6" spans="1:7" ht="24" customHeight="1" x14ac:dyDescent="0.2"/>
    <row r="7" spans="1:7" ht="38" customHeight="1" x14ac:dyDescent="0.2">
      <c r="A7" s="38" t="s">
        <v>19</v>
      </c>
      <c r="B7" s="9"/>
      <c r="C7" s="47"/>
      <c r="D7" s="35"/>
      <c r="E7" s="47"/>
      <c r="F7" s="35"/>
      <c r="G7" s="47"/>
    </row>
    <row r="8" spans="1:7" ht="26" customHeight="1" x14ac:dyDescent="0.2"/>
    <row r="9" spans="1:7" ht="42" customHeight="1" x14ac:dyDescent="0.2">
      <c r="A9" s="40" t="s">
        <v>20</v>
      </c>
      <c r="B9" s="9"/>
      <c r="C9" s="41" t="e">
        <f>C7-C5</f>
        <v>#VALUE!</v>
      </c>
      <c r="D9" s="42"/>
      <c r="E9" s="41" t="e">
        <f>E7-E5</f>
        <v>#VALUE!</v>
      </c>
      <c r="F9" s="42"/>
      <c r="G9" s="41" t="e">
        <f>G7-G5</f>
        <v>#VALUE!</v>
      </c>
    </row>
    <row r="16" spans="1:7" ht="16" x14ac:dyDescent="0.2">
      <c r="C16" s="43"/>
    </row>
    <row r="17" spans="3:3" ht="16" x14ac:dyDescent="0.2">
      <c r="C17" s="43"/>
    </row>
    <row r="18" spans="3:3" ht="16" x14ac:dyDescent="0.2">
      <c r="C18" s="43"/>
    </row>
    <row r="19" spans="3:3" ht="16" x14ac:dyDescent="0.2">
      <c r="C19" s="43"/>
    </row>
  </sheetData>
  <sheetProtection algorithmName="SHA-512" hashValue="GMENZZ9au6HoIfrIQuGnOVVRbH4q7oXNT/aRH07fNs4u9CuQ/7ZqexL1KmvtGu28Gjx2+kWMj5qS2TztuIVmLg==" saltValue="KBLVNDGQtZ4qM+T7V+UZU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D64A8-9AFD-4050-87D8-2FE86A1882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D623F9-B3F7-451B-9755-B40209CA4440}">
  <ds:schemaRefs>
    <ds:schemaRef ds:uri="cdfd6af9-2027-427e-aee7-f2f3dc2ea940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04d4ff2e-cf62-40b0-a5cf-f8c6524922a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9DE54A1-E80B-4DD8-8E10-323AE2C4F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Beoordelen Demo</vt:lpstr>
      <vt:lpstr>Beoordelaar 1</vt:lpstr>
      <vt:lpstr>Beoordelaar 2</vt:lpstr>
      <vt:lpstr>Beoordelaar 3</vt:lpstr>
      <vt:lpstr>Beoordelaar 4</vt:lpstr>
      <vt:lpstr>Beoordelaar 5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/>
  <dcterms:created xsi:type="dcterms:W3CDTF">2006-09-16T00:00:00Z</dcterms:created>
  <dcterms:modified xsi:type="dcterms:W3CDTF">2024-09-13T14:37:02Z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